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C:\Users\1540 LITE\Desktop\Back Up\Autopel\Clientes\SEPLAG-RJ\"/>
    </mc:Choice>
  </mc:AlternateContent>
  <xr:revisionPtr revIDLastSave="0" documentId="13_ncr:1_{6C3126E3-506C-43A0-AFED-4791D6F7A189}" xr6:coauthVersionLast="47" xr6:coauthVersionMax="47" xr10:uidLastSave="{00000000-0000-0000-0000-000000000000}"/>
  <bookViews>
    <workbookView xWindow="-108" yWindow="-108" windowWidth="23256" windowHeight="12576" tabRatio="484" xr2:uid="{00000000-000D-0000-FFFF-FFFF00000000}"/>
  </bookViews>
  <sheets>
    <sheet name="ATUALIZAÇÃO DE CUSTO (2)" sheetId="50" r:id="rId1"/>
    <sheet name="Planilha5" sheetId="52" r:id="rId2"/>
    <sheet name="Planilha4" sheetId="51" r:id="rId3"/>
    <sheet name="ATUALIZAÇÃO DE CUSTO" sheetId="43" state="hidden" r:id="rId4"/>
    <sheet name="LANCES" sheetId="49" state="hidden" r:id="rId5"/>
    <sheet name="Planilha3" sheetId="48" state="hidden" r:id="rId6"/>
    <sheet name="Planilha1" sheetId="47" state="hidden" r:id="rId7"/>
    <sheet name="Relatório de Revenda" sheetId="46" state="hidden" r:id="rId8"/>
    <sheet name="Planilha2" sheetId="45" state="hidden" r:id="rId9"/>
  </sheets>
  <externalReferences>
    <externalReference r:id="rId10"/>
  </externalReferences>
  <definedNames>
    <definedName name="_xlnm._FilterDatabase" localSheetId="3" hidden="1">'ATUALIZAÇÃO DE CUSTO'!$A$8:$AB$301</definedName>
    <definedName name="_xlnm._FilterDatabase" localSheetId="0" hidden="1">'ATUALIZAÇÃO DE CUSTO (2)'!$A$8:$W$301</definedName>
    <definedName name="_xlnm._FilterDatabase" localSheetId="8" hidden="1">Planilha2!$A$1:$J$23</definedName>
    <definedName name="_xlnm._FilterDatabase" localSheetId="5" hidden="1">Planilha3!$A$1:$A$1</definedName>
    <definedName name="_xlnm._FilterDatabase" localSheetId="7" hidden="1">'Relatório de Revenda'!$A$1:$X$6306</definedName>
    <definedName name="_xlnm.Print_Area" localSheetId="3">'ATUALIZAÇÃO DE CUSTO'!$D$1:$W$9</definedName>
    <definedName name="_xlnm.Print_Area" localSheetId="0">'ATUALIZAÇÃO DE CUSTO (2)'!$E$1:$R$9</definedName>
    <definedName name="Z_07B4D8AB_FB2F_40A8_B98A_93BADDE5FAA1_.wvu.FilterData" localSheetId="3" hidden="1">'ATUALIZAÇÃO DE CUSTO'!$F$8:$R$9</definedName>
    <definedName name="Z_07B4D8AB_FB2F_40A8_B98A_93BADDE5FAA1_.wvu.FilterData" localSheetId="0" hidden="1">'ATUALIZAÇÃO DE CUSTO (2)'!$G$8:$P$9</definedName>
    <definedName name="Z_176536AF_8B4B_4C3A_89E6_14218DFC73AF_.wvu.FilterData" localSheetId="3" hidden="1">'ATUALIZAÇÃO DE CUSTO'!$F$8:$R$9</definedName>
    <definedName name="Z_176536AF_8B4B_4C3A_89E6_14218DFC73AF_.wvu.FilterData" localSheetId="0" hidden="1">'ATUALIZAÇÃO DE CUSTO (2)'!$G$8:$P$9</definedName>
    <definedName name="Z_3D8E24CC_6D12_4261_9779_3FB1FAF7D5EA_.wvu.FilterData" localSheetId="3" hidden="1">'ATUALIZAÇÃO DE CUSTO'!$F$8:$T$9</definedName>
    <definedName name="Z_3D8E24CC_6D12_4261_9779_3FB1FAF7D5EA_.wvu.FilterData" localSheetId="0" hidden="1">'ATUALIZAÇÃO DE CUSTO (2)'!$G$8:$P$9</definedName>
    <definedName name="Z_5A260DE0_F14F_4777_BCAA_A8665B48E5D2_.wvu.FilterData" localSheetId="3" hidden="1">'ATUALIZAÇÃO DE CUSTO'!$F$8:$R$9</definedName>
    <definedName name="Z_5A260DE0_F14F_4777_BCAA_A8665B48E5D2_.wvu.FilterData" localSheetId="0" hidden="1">'ATUALIZAÇÃO DE CUSTO (2)'!$G$8:$P$9</definedName>
    <definedName name="Z_95A795D9_3CA9_4D5C_8E04_F3B5B973BC3E_.wvu.FilterData" localSheetId="3" hidden="1">'ATUALIZAÇÃO DE CUSTO'!$F$8:$R$9</definedName>
    <definedName name="Z_95A795D9_3CA9_4D5C_8E04_F3B5B973BC3E_.wvu.FilterData" localSheetId="0" hidden="1">'ATUALIZAÇÃO DE CUSTO (2)'!$G$8:$P$9</definedName>
    <definedName name="Z_9AE5F426_057C_4228_A494_AE7E9399DA94_.wvu.Cols" localSheetId="3" hidden="1">'ATUALIZAÇÃO DE CUSTO'!#REF!,'ATUALIZAÇÃO DE CUSTO'!$P:$P,'ATUALIZAÇÃO DE CUSTO'!#REF!,'ATUALIZAÇÃO DE CUSTO'!#REF!</definedName>
    <definedName name="Z_9AE5F426_057C_4228_A494_AE7E9399DA94_.wvu.Cols" localSheetId="0" hidden="1">'ATUALIZAÇÃO DE CUSTO (2)'!#REF!,'ATUALIZAÇÃO DE CUSTO (2)'!$M:$M,'ATUALIZAÇÃO DE CUSTO (2)'!#REF!,'ATUALIZAÇÃO DE CUSTO (2)'!#REF!</definedName>
    <definedName name="Z_9AE5F426_057C_4228_A494_AE7E9399DA94_.wvu.FilterData" localSheetId="3" hidden="1">'ATUALIZAÇÃO DE CUSTO'!$F$8:$W$9</definedName>
    <definedName name="Z_9AE5F426_057C_4228_A494_AE7E9399DA94_.wvu.FilterData" localSheetId="0" hidden="1">'ATUALIZAÇÃO DE CUSTO (2)'!$G$8:$R$9</definedName>
    <definedName name="Z_A8FEF508_837D_4B70_A04B_6C7EA42DE29D_.wvu.FilterData" localSheetId="3" hidden="1">'ATUALIZAÇÃO DE CUSTO'!$F$8:$R$9</definedName>
    <definedName name="Z_A8FEF508_837D_4B70_A04B_6C7EA42DE29D_.wvu.FilterData" localSheetId="0" hidden="1">'ATUALIZAÇÃO DE CUSTO (2)'!$G$8:$P$9</definedName>
    <definedName name="Z_B9984977_6545_4E66_8B7D_5589F6EF0A80_.wvu.Cols" localSheetId="3" hidden="1">'ATUALIZAÇÃO DE CUSTO'!#REF!,'ATUALIZAÇÃO DE CUSTO'!#REF!,'ATUALIZAÇÃO DE CUSTO'!$P:$P,'ATUALIZAÇÃO DE CUSTO'!#REF!,'ATUALIZAÇÃO DE CUSTO'!#REF!</definedName>
    <definedName name="Z_B9984977_6545_4E66_8B7D_5589F6EF0A80_.wvu.Cols" localSheetId="0" hidden="1">'ATUALIZAÇÃO DE CUSTO (2)'!#REF!,'ATUALIZAÇÃO DE CUSTO (2)'!#REF!,'ATUALIZAÇÃO DE CUSTO (2)'!$M:$M,'ATUALIZAÇÃO DE CUSTO (2)'!#REF!,'ATUALIZAÇÃO DE CUSTO (2)'!#REF!</definedName>
    <definedName name="Z_B9984977_6545_4E66_8B7D_5589F6EF0A80_.wvu.FilterData" localSheetId="3" hidden="1">'ATUALIZAÇÃO DE CUSTO'!$F$8:$W$9</definedName>
    <definedName name="Z_B9984977_6545_4E66_8B7D_5589F6EF0A80_.wvu.FilterData" localSheetId="0" hidden="1">'ATUALIZAÇÃO DE CUSTO (2)'!$G$8:$R$9</definedName>
    <definedName name="Z_DCAADF78_93A1_45E8_8452_DDCB9F7AA678_.wvu.Cols" localSheetId="3" hidden="1">'ATUALIZAÇÃO DE CUSTO'!#REF!</definedName>
    <definedName name="Z_DCAADF78_93A1_45E8_8452_DDCB9F7AA678_.wvu.Cols" localSheetId="0" hidden="1">'ATUALIZAÇÃO DE CUSTO (2)'!#REF!</definedName>
    <definedName name="Z_DCAADF78_93A1_45E8_8452_DDCB9F7AA678_.wvu.FilterData" localSheetId="3" hidden="1">'ATUALIZAÇÃO DE CUSTO'!$F$8:$W$9</definedName>
    <definedName name="Z_DCAADF78_93A1_45E8_8452_DDCB9F7AA678_.wvu.FilterData" localSheetId="0" hidden="1">'ATUALIZAÇÃO DE CUSTO (2)'!$G$8:$R$9</definedName>
  </definedNames>
  <calcPr calcId="191029"/>
  <customWorkbookViews>
    <customWorkbookView name="Aline Fernandes - Modo de exibição pessoal" guid="{9AE5F426-057C-4228-A494-AE7E9399DA94}" mergeInterval="0" personalView="1" maximized="1" xWindow="-8" yWindow="-8" windowWidth="1382" windowHeight="744" tabRatio="925" activeSheetId="15"/>
    <customWorkbookView name="Vinicius.Rigante - Modo de exibição pessoal" guid="{DCAADF78-93A1-45E8-8452-DDCB9F7AA678}" mergeInterval="0" personalView="1" maximized="1" xWindow="1" yWindow="1" windowWidth="1362" windowHeight="496" tabRatio="947" activeSheetId="1"/>
    <customWorkbookView name="Aline.Fernandes - Modo de exibição pessoal" guid="{B9984977-6545-4E66-8B7D-5589F6EF0A80}" mergeInterval="0" personalView="1" maximized="1" xWindow="1" yWindow="1" windowWidth="1362" windowHeight="538" tabRatio="925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1" i="50" l="1"/>
  <c r="Q12" i="50"/>
  <c r="Q13" i="50"/>
  <c r="Q14" i="50"/>
  <c r="Q17" i="50"/>
  <c r="Q18" i="50"/>
  <c r="Q19" i="50"/>
  <c r="Q20" i="50"/>
  <c r="Q21" i="50"/>
  <c r="Q22" i="50"/>
  <c r="Q23" i="50"/>
  <c r="Q24" i="50"/>
  <c r="Q25" i="50"/>
  <c r="Q26" i="50"/>
  <c r="Q27" i="50"/>
  <c r="Q28" i="50"/>
  <c r="Q150" i="50"/>
  <c r="Q30" i="50"/>
  <c r="Q31" i="50"/>
  <c r="Q235" i="50"/>
  <c r="Q35" i="50"/>
  <c r="Q117" i="50"/>
  <c r="Q39" i="50"/>
  <c r="Q40" i="50"/>
  <c r="Q42" i="50"/>
  <c r="Q43" i="50"/>
  <c r="Q44" i="50"/>
  <c r="Q45" i="50"/>
  <c r="Q46" i="50"/>
  <c r="Q48" i="50"/>
  <c r="Q50" i="50"/>
  <c r="Q51" i="50"/>
  <c r="Q52" i="50"/>
  <c r="Q163" i="50"/>
  <c r="Q68" i="50"/>
  <c r="Q64" i="50"/>
  <c r="Q241" i="50"/>
  <c r="Q230" i="50"/>
  <c r="Q59" i="50"/>
  <c r="Q61" i="50"/>
  <c r="Q62" i="50"/>
  <c r="Q63" i="50"/>
  <c r="Q175" i="50"/>
  <c r="Q182" i="50"/>
  <c r="Q166" i="50"/>
  <c r="Q95" i="50"/>
  <c r="Q75" i="50"/>
  <c r="Q76" i="50"/>
  <c r="Q77" i="50"/>
  <c r="Q79" i="50"/>
  <c r="Q54" i="50"/>
  <c r="Q149" i="50"/>
  <c r="Q71" i="50"/>
  <c r="Q237" i="50"/>
  <c r="Q86" i="50"/>
  <c r="Q88" i="50"/>
  <c r="Q231" i="50"/>
  <c r="Q221" i="50"/>
  <c r="Q83" i="50"/>
  <c r="Q181" i="50"/>
  <c r="Q94" i="50"/>
  <c r="Q93" i="50"/>
  <c r="Q89" i="50"/>
  <c r="Q97" i="50"/>
  <c r="Q98" i="50"/>
  <c r="Q99" i="50"/>
  <c r="Q100" i="50"/>
  <c r="Q101" i="50"/>
  <c r="Q102" i="50"/>
  <c r="Q105" i="50"/>
  <c r="Q106" i="50"/>
  <c r="Q107" i="50"/>
  <c r="Q108" i="50"/>
  <c r="Q109" i="50"/>
  <c r="Q113" i="50"/>
  <c r="Q225" i="50"/>
  <c r="Q118" i="50"/>
  <c r="Q119" i="50"/>
  <c r="Q120" i="50"/>
  <c r="Q121" i="50"/>
  <c r="Q123" i="50"/>
  <c r="Q124" i="50"/>
  <c r="Q125" i="50"/>
  <c r="Q147" i="50"/>
  <c r="Q129" i="50"/>
  <c r="Q130" i="50"/>
  <c r="Q131" i="50"/>
  <c r="Q132" i="50"/>
  <c r="Q133" i="50"/>
  <c r="Q134" i="50"/>
  <c r="Q135" i="50"/>
  <c r="Q137" i="50"/>
  <c r="Q138" i="50"/>
  <c r="Q139" i="50"/>
  <c r="Q140" i="50"/>
  <c r="Q141" i="50"/>
  <c r="Q142" i="50"/>
  <c r="Q143" i="50"/>
  <c r="Q81" i="50"/>
  <c r="Q82" i="50"/>
  <c r="Q96" i="50"/>
  <c r="Q153" i="50"/>
  <c r="Q154" i="50"/>
  <c r="Q156" i="50"/>
  <c r="Q159" i="50"/>
  <c r="Q160" i="50"/>
  <c r="Q165" i="50"/>
  <c r="Q233" i="50"/>
  <c r="Q148" i="50"/>
  <c r="Q146" i="50"/>
  <c r="Q169" i="50"/>
  <c r="Q170" i="50"/>
  <c r="Q171" i="50"/>
  <c r="Q173" i="50"/>
  <c r="Q232" i="50"/>
  <c r="Q214" i="50"/>
  <c r="Q177" i="50"/>
  <c r="Q178" i="50"/>
  <c r="Q179" i="50"/>
  <c r="Q91" i="50"/>
  <c r="Q183" i="50"/>
  <c r="Q185" i="50"/>
  <c r="Q186" i="50"/>
  <c r="Q187" i="50"/>
  <c r="Q188" i="50"/>
  <c r="Q189" i="50"/>
  <c r="Q190" i="50"/>
  <c r="Q192" i="50"/>
  <c r="Q193" i="50"/>
  <c r="Q194" i="50"/>
  <c r="Q196" i="50"/>
  <c r="Q197" i="50"/>
  <c r="Q201" i="50"/>
  <c r="Q204" i="50"/>
  <c r="Q207" i="50"/>
  <c r="Q208" i="50"/>
  <c r="Q209" i="50"/>
  <c r="Q210" i="50"/>
  <c r="Q213" i="50"/>
  <c r="Q215" i="50"/>
  <c r="Q216" i="50"/>
  <c r="Q217" i="50"/>
  <c r="Q218" i="50"/>
  <c r="Q219" i="50"/>
  <c r="Q220" i="50"/>
  <c r="Q238" i="50"/>
  <c r="Q176" i="50"/>
  <c r="Q226" i="50"/>
  <c r="Q239" i="50"/>
  <c r="Q249" i="50"/>
  <c r="Q240" i="50"/>
  <c r="Q234" i="50"/>
  <c r="Q242" i="50"/>
  <c r="Q243" i="50"/>
  <c r="Q244" i="50"/>
  <c r="Q212" i="50"/>
  <c r="Q151" i="50"/>
  <c r="Q252" i="50"/>
  <c r="Q254" i="50"/>
  <c r="Q255" i="50"/>
  <c r="Q256" i="50"/>
  <c r="Q257" i="50"/>
  <c r="Q259" i="50"/>
  <c r="Q263" i="50"/>
  <c r="Q265" i="50"/>
  <c r="Q266" i="50"/>
  <c r="Q267" i="50"/>
  <c r="Q268" i="50"/>
  <c r="Q270" i="50"/>
  <c r="Q272" i="50"/>
  <c r="Q273" i="50"/>
  <c r="Q274" i="50"/>
  <c r="Q275" i="50"/>
  <c r="Q277" i="50"/>
  <c r="Q278" i="50"/>
  <c r="Q279" i="50"/>
  <c r="Q280" i="50"/>
  <c r="Q281" i="50"/>
  <c r="Q282" i="50"/>
  <c r="Q283" i="50"/>
  <c r="Q284" i="50"/>
  <c r="Q286" i="50"/>
  <c r="Q287" i="50"/>
  <c r="Q288" i="50"/>
  <c r="Q292" i="50"/>
  <c r="Q295" i="50"/>
  <c r="Q298" i="50"/>
  <c r="Q299" i="50"/>
  <c r="Q300" i="50"/>
  <c r="Q301" i="50"/>
  <c r="Q10" i="50"/>
  <c r="Q9" i="50"/>
  <c r="N15" i="50" l="1"/>
  <c r="Q15" i="50" s="1"/>
  <c r="N16" i="50"/>
  <c r="Q16" i="50" s="1"/>
  <c r="N29" i="50"/>
  <c r="Q29" i="50" s="1"/>
  <c r="N32" i="50"/>
  <c r="Q32" i="50" s="1"/>
  <c r="N33" i="50"/>
  <c r="Q33" i="50" s="1"/>
  <c r="N34" i="50"/>
  <c r="Q34" i="50" s="1"/>
  <c r="N36" i="50"/>
  <c r="Q36" i="50" s="1"/>
  <c r="N37" i="50"/>
  <c r="Q37" i="50" s="1"/>
  <c r="N38" i="50"/>
  <c r="Q38" i="50" s="1"/>
  <c r="N41" i="50"/>
  <c r="Q41" i="50" s="1"/>
  <c r="N47" i="50"/>
  <c r="Q47" i="50" s="1"/>
  <c r="N49" i="50"/>
  <c r="Q49" i="50" s="1"/>
  <c r="N296" i="50"/>
  <c r="Q296" i="50" s="1"/>
  <c r="N53" i="50"/>
  <c r="Q53" i="50" s="1"/>
  <c r="N55" i="50"/>
  <c r="Q55" i="50" s="1"/>
  <c r="N56" i="50"/>
  <c r="Q56" i="50" s="1"/>
  <c r="N57" i="50"/>
  <c r="Q57" i="50" s="1"/>
  <c r="N58" i="50"/>
  <c r="Q58" i="50" s="1"/>
  <c r="N206" i="50"/>
  <c r="Q206" i="50" s="1"/>
  <c r="N60" i="50"/>
  <c r="Q60" i="50" s="1"/>
  <c r="N251" i="50"/>
  <c r="Q251" i="50" s="1"/>
  <c r="N65" i="50"/>
  <c r="Q65" i="50" s="1"/>
  <c r="N66" i="50"/>
  <c r="Q66" i="50" s="1"/>
  <c r="N67" i="50"/>
  <c r="Q67" i="50" s="1"/>
  <c r="N69" i="50"/>
  <c r="Q69" i="50" s="1"/>
  <c r="N70" i="50"/>
  <c r="Q70" i="50" s="1"/>
  <c r="N72" i="50"/>
  <c r="Q72" i="50" s="1"/>
  <c r="N73" i="50"/>
  <c r="Q73" i="50" s="1"/>
  <c r="N74" i="50"/>
  <c r="Q74" i="50" s="1"/>
  <c r="N78" i="50"/>
  <c r="Q78" i="50" s="1"/>
  <c r="N80" i="50"/>
  <c r="Q80" i="50" s="1"/>
  <c r="N84" i="50"/>
  <c r="Q84" i="50" s="1"/>
  <c r="N85" i="50"/>
  <c r="Q85" i="50" s="1"/>
  <c r="N87" i="50"/>
  <c r="Q87" i="50" s="1"/>
  <c r="N90" i="50"/>
  <c r="Q90" i="50" s="1"/>
  <c r="N203" i="50"/>
  <c r="Q203" i="50" s="1"/>
  <c r="N116" i="50"/>
  <c r="Q116" i="50" s="1"/>
  <c r="N92" i="50"/>
  <c r="Q92" i="50" s="1"/>
  <c r="N103" i="50"/>
  <c r="Q103" i="50" s="1"/>
  <c r="N104" i="50"/>
  <c r="Q104" i="50" s="1"/>
  <c r="N110" i="50"/>
  <c r="Q110" i="50" s="1"/>
  <c r="N111" i="50"/>
  <c r="Q111" i="50" s="1"/>
  <c r="N114" i="50"/>
  <c r="Q114" i="50" s="1"/>
  <c r="N224" i="50"/>
  <c r="Q224" i="50" s="1"/>
  <c r="N115" i="50"/>
  <c r="Q115" i="50" s="1"/>
  <c r="N112" i="50"/>
  <c r="Q112" i="50" s="1"/>
  <c r="N122" i="50"/>
  <c r="Q122" i="50" s="1"/>
  <c r="N126" i="50"/>
  <c r="Q126" i="50" s="1"/>
  <c r="N127" i="50"/>
  <c r="Q127" i="50" s="1"/>
  <c r="N128" i="50"/>
  <c r="Q128" i="50" s="1"/>
  <c r="N136" i="50"/>
  <c r="Q136" i="50" s="1"/>
  <c r="N144" i="50"/>
  <c r="Q144" i="50" s="1"/>
  <c r="N145" i="50"/>
  <c r="Q145" i="50" s="1"/>
  <c r="N152" i="50"/>
  <c r="Q152" i="50" s="1"/>
  <c r="N262" i="50"/>
  <c r="Q262" i="50" s="1"/>
  <c r="N155" i="50"/>
  <c r="Q155" i="50" s="1"/>
  <c r="N157" i="50"/>
  <c r="Q157" i="50" s="1"/>
  <c r="N161" i="50"/>
  <c r="Q161" i="50" s="1"/>
  <c r="N162" i="50"/>
  <c r="Q162" i="50" s="1"/>
  <c r="N164" i="50"/>
  <c r="Q164" i="50" s="1"/>
  <c r="N167" i="50"/>
  <c r="Q167" i="50" s="1"/>
  <c r="N168" i="50"/>
  <c r="Q168" i="50" s="1"/>
  <c r="N172" i="50"/>
  <c r="Q172" i="50" s="1"/>
  <c r="N174" i="50"/>
  <c r="Q174" i="50" s="1"/>
  <c r="N180" i="50"/>
  <c r="Q180" i="50" s="1"/>
  <c r="N184" i="50"/>
  <c r="Q184" i="50" s="1"/>
  <c r="N191" i="50"/>
  <c r="Q191" i="50" s="1"/>
  <c r="N195" i="50"/>
  <c r="Q195" i="50" s="1"/>
  <c r="N198" i="50"/>
  <c r="Q198" i="50" s="1"/>
  <c r="N199" i="50"/>
  <c r="Q199" i="50" s="1"/>
  <c r="N200" i="50"/>
  <c r="Q200" i="50" s="1"/>
  <c r="N202" i="50"/>
  <c r="Q202" i="50" s="1"/>
  <c r="N205" i="50"/>
  <c r="Q205" i="50" s="1"/>
  <c r="N158" i="50"/>
  <c r="Q158" i="50" s="1"/>
  <c r="N211" i="50"/>
  <c r="Q211" i="50" s="1"/>
  <c r="N222" i="50"/>
  <c r="Q222" i="50" s="1"/>
  <c r="N223" i="50"/>
  <c r="Q223" i="50" s="1"/>
  <c r="N227" i="50"/>
  <c r="Q227" i="50" s="1"/>
  <c r="N228" i="50"/>
  <c r="Q228" i="50" s="1"/>
  <c r="N229" i="50"/>
  <c r="Q229" i="50" s="1"/>
  <c r="N236" i="50"/>
  <c r="Q236" i="50" s="1"/>
  <c r="N245" i="50"/>
  <c r="Q245" i="50" s="1"/>
  <c r="N246" i="50"/>
  <c r="Q246" i="50" s="1"/>
  <c r="N247" i="50"/>
  <c r="Q247" i="50" s="1"/>
  <c r="N248" i="50"/>
  <c r="Q248" i="50" s="1"/>
  <c r="N250" i="50"/>
  <c r="Q250" i="50" s="1"/>
  <c r="N253" i="50"/>
  <c r="Q253" i="50" s="1"/>
  <c r="N258" i="50"/>
  <c r="Q258" i="50" s="1"/>
  <c r="Q260" i="50"/>
  <c r="N261" i="50"/>
  <c r="Q261" i="50" s="1"/>
  <c r="N264" i="50"/>
  <c r="Q264" i="50" s="1"/>
  <c r="N269" i="50"/>
  <c r="Q269" i="50" s="1"/>
  <c r="N271" i="50"/>
  <c r="Q271" i="50" s="1"/>
  <c r="N276" i="50"/>
  <c r="Q276" i="50" s="1"/>
  <c r="N285" i="50"/>
  <c r="Q285" i="50" s="1"/>
  <c r="N289" i="50"/>
  <c r="Q289" i="50" s="1"/>
  <c r="N290" i="50"/>
  <c r="Q290" i="50" s="1"/>
  <c r="N291" i="50"/>
  <c r="Q291" i="50" s="1"/>
  <c r="Q293" i="50"/>
  <c r="N294" i="50"/>
  <c r="Q294" i="50" s="1"/>
  <c r="N297" i="50"/>
  <c r="Q297" i="50" s="1"/>
  <c r="T282" i="50"/>
  <c r="T97" i="50"/>
  <c r="T219" i="50"/>
  <c r="T61" i="50"/>
  <c r="T209" i="50"/>
  <c r="T277" i="50"/>
  <c r="T150" i="50"/>
  <c r="T118" i="50"/>
  <c r="T294" i="50"/>
  <c r="T88" i="50"/>
  <c r="T178" i="50"/>
  <c r="T62" i="50"/>
  <c r="T295" i="50"/>
  <c r="T218" i="50"/>
  <c r="T208" i="50"/>
  <c r="T177" i="50"/>
  <c r="T257" i="50"/>
  <c r="T108" i="50"/>
  <c r="T15" i="50"/>
  <c r="T154" i="50"/>
  <c r="T79" i="50"/>
  <c r="T260" i="50"/>
  <c r="T161" i="50"/>
  <c r="T39" i="50"/>
  <c r="T183" i="50"/>
  <c r="T20" i="50"/>
  <c r="T191" i="50"/>
  <c r="T117" i="50"/>
  <c r="T189" i="50"/>
  <c r="T222" i="50"/>
  <c r="T17" i="50"/>
  <c r="T240" i="50"/>
  <c r="T223" i="50"/>
  <c r="T201" i="50"/>
  <c r="T190" i="50"/>
  <c r="T14" i="50"/>
  <c r="T207" i="50"/>
  <c r="T278" i="50"/>
  <c r="T235" i="50"/>
  <c r="T27" i="50"/>
  <c r="T296" i="50"/>
  <c r="T259" i="50"/>
  <c r="T142" i="50"/>
  <c r="T265" i="50"/>
  <c r="T279" i="50"/>
  <c r="T67" i="50"/>
  <c r="T241" i="50"/>
  <c r="T163" i="50"/>
  <c r="T68" i="50"/>
  <c r="T102" i="50"/>
  <c r="T281" i="50"/>
  <c r="T206" i="50"/>
  <c r="T258" i="50"/>
  <c r="T69" i="50"/>
  <c r="T175" i="50"/>
  <c r="T73" i="50"/>
  <c r="T251" i="50"/>
  <c r="T21" i="50"/>
  <c r="T41" i="50"/>
  <c r="T65" i="50"/>
  <c r="T63" i="50"/>
  <c r="T22" i="50"/>
  <c r="T25" i="50"/>
  <c r="T133" i="50"/>
  <c r="T143" i="50"/>
  <c r="T64" i="50"/>
  <c r="T186" i="50"/>
  <c r="T107" i="50"/>
  <c r="T26" i="50"/>
  <c r="T129" i="50"/>
  <c r="T159" i="50"/>
  <c r="T23" i="50"/>
  <c r="T276" i="50"/>
  <c r="T28" i="50"/>
  <c r="T215" i="50"/>
  <c r="T13" i="50"/>
  <c r="T270" i="50"/>
  <c r="T101" i="50"/>
  <c r="T140" i="50"/>
  <c r="T182" i="50"/>
  <c r="T192" i="50"/>
  <c r="T16" i="50"/>
  <c r="T109" i="50"/>
  <c r="T230" i="50"/>
  <c r="T134" i="50"/>
  <c r="T286" i="50"/>
  <c r="T130" i="50"/>
  <c r="T205" i="50"/>
  <c r="T266" i="50"/>
  <c r="T173" i="50"/>
  <c r="T284" i="50"/>
  <c r="T244" i="50"/>
  <c r="T167" i="50"/>
  <c r="T203" i="50"/>
  <c r="T139" i="50"/>
  <c r="T116" i="50"/>
  <c r="T300" i="50"/>
  <c r="T45" i="50"/>
  <c r="T42" i="50"/>
  <c r="T132" i="50"/>
  <c r="T168" i="50"/>
  <c r="T164" i="50"/>
  <c r="T169" i="50"/>
  <c r="T24" i="50"/>
  <c r="T242" i="50"/>
  <c r="T52" i="50"/>
  <c r="T166" i="50"/>
  <c r="T144" i="50"/>
  <c r="T105" i="50"/>
  <c r="T292" i="50"/>
  <c r="T195" i="50"/>
  <c r="T121" i="50"/>
  <c r="T30" i="50"/>
  <c r="T196" i="50"/>
  <c r="T172" i="50"/>
  <c r="T51" i="50"/>
  <c r="T243" i="50"/>
  <c r="T217" i="50"/>
  <c r="T145" i="50"/>
  <c r="T199" i="50"/>
  <c r="T103" i="50"/>
  <c r="T220" i="50"/>
  <c r="T204" i="50"/>
  <c r="T141" i="50"/>
  <c r="T236" i="50"/>
  <c r="T274" i="50"/>
  <c r="T57" i="50"/>
  <c r="T110" i="50"/>
  <c r="T113" i="50"/>
  <c r="T224" i="50"/>
  <c r="T54" i="50"/>
  <c r="T72" i="50"/>
  <c r="T111" i="50"/>
  <c r="T170" i="50"/>
  <c r="T155" i="50"/>
  <c r="T112" i="50"/>
  <c r="T120" i="50"/>
  <c r="T301" i="50"/>
  <c r="T289" i="50"/>
  <c r="T152" i="50"/>
  <c r="T48" i="50"/>
  <c r="T153" i="50"/>
  <c r="T95" i="50"/>
  <c r="T11" i="50"/>
  <c r="T267" i="50"/>
  <c r="T185" i="50"/>
  <c r="T86" i="50"/>
  <c r="T18" i="50"/>
  <c r="T298" i="50"/>
  <c r="T56" i="50"/>
  <c r="T31" i="50"/>
  <c r="T74" i="50"/>
  <c r="T250" i="50"/>
  <c r="T165" i="50"/>
  <c r="T47" i="50"/>
  <c r="T181" i="50"/>
  <c r="T261" i="50"/>
  <c r="T94" i="50"/>
  <c r="T49" i="50"/>
  <c r="T288" i="50"/>
  <c r="T252" i="50"/>
  <c r="T115" i="50"/>
  <c r="T71" i="50"/>
  <c r="T237" i="50"/>
  <c r="T262" i="50"/>
  <c r="T55" i="50"/>
  <c r="T50" i="50"/>
  <c r="T290" i="50"/>
  <c r="T12" i="50"/>
  <c r="T299" i="50"/>
  <c r="T83" i="50"/>
  <c r="T53" i="50"/>
  <c r="T93" i="50"/>
  <c r="T81" i="50"/>
  <c r="T256" i="50"/>
  <c r="T59" i="50"/>
  <c r="T123" i="50"/>
  <c r="T77" i="50"/>
  <c r="T82" i="50"/>
  <c r="T146" i="50"/>
  <c r="T297" i="50"/>
  <c r="T126" i="50"/>
  <c r="T135" i="50"/>
  <c r="T156" i="50"/>
  <c r="T106" i="50"/>
  <c r="T66" i="50"/>
  <c r="T96" i="50"/>
  <c r="T180" i="50"/>
  <c r="T92" i="50"/>
  <c r="T131" i="50"/>
  <c r="T85" i="50"/>
  <c r="T179" i="50"/>
  <c r="T149" i="50"/>
  <c r="T255" i="50"/>
  <c r="T202" i="50"/>
  <c r="T254" i="50"/>
  <c r="T227" i="50"/>
  <c r="T273" i="50"/>
  <c r="T60" i="50"/>
  <c r="T253" i="50"/>
  <c r="T214" i="50"/>
  <c r="T211" i="50"/>
  <c r="T34" i="50"/>
  <c r="T231" i="50"/>
  <c r="T232" i="50"/>
  <c r="T216" i="50"/>
  <c r="T193" i="50"/>
  <c r="T221" i="50"/>
  <c r="T91" i="50"/>
  <c r="T249" i="50"/>
  <c r="T148" i="50"/>
  <c r="T84" i="50"/>
  <c r="T38" i="50"/>
  <c r="T29" i="50"/>
  <c r="T198" i="50"/>
  <c r="T283" i="50"/>
  <c r="T158" i="50"/>
  <c r="T127" i="50"/>
  <c r="T285" i="50"/>
  <c r="T147" i="50"/>
  <c r="T239" i="50"/>
  <c r="T35" i="50"/>
  <c r="T136" i="50"/>
  <c r="T171" i="50"/>
  <c r="T124" i="50"/>
  <c r="T137" i="50"/>
  <c r="T200" i="50"/>
  <c r="T233" i="50"/>
  <c r="T104" i="50"/>
  <c r="T89" i="50"/>
  <c r="T114" i="50"/>
  <c r="T138" i="50"/>
  <c r="T125" i="50"/>
  <c r="T229" i="50"/>
  <c r="T225" i="50"/>
  <c r="T46" i="50"/>
  <c r="T90" i="50"/>
  <c r="T119" i="50"/>
  <c r="T87" i="50"/>
  <c r="T98" i="50"/>
  <c r="T128" i="50"/>
  <c r="T269" i="50"/>
  <c r="T58" i="50"/>
  <c r="T268" i="50"/>
  <c r="T99" i="50"/>
  <c r="T75" i="50"/>
  <c r="T40" i="50"/>
  <c r="T245" i="50"/>
  <c r="T234" i="50"/>
  <c r="T160" i="50"/>
  <c r="T78" i="50"/>
  <c r="T176" i="50"/>
  <c r="T157" i="50"/>
  <c r="T275" i="50"/>
  <c r="T272" i="50"/>
  <c r="T271" i="50"/>
  <c r="T246" i="50"/>
  <c r="T280" i="50"/>
  <c r="T187" i="50"/>
  <c r="T36" i="50"/>
  <c r="T247" i="50"/>
  <c r="T184" i="50"/>
  <c r="T33" i="50"/>
  <c r="T291" i="50"/>
  <c r="T228" i="50"/>
  <c r="T44" i="50"/>
  <c r="T9" i="50"/>
  <c r="T70" i="50"/>
  <c r="T264" i="50"/>
  <c r="T263" i="50"/>
  <c r="T43" i="50"/>
  <c r="T19" i="50"/>
  <c r="T37" i="50"/>
  <c r="T122" i="50"/>
  <c r="T188" i="50"/>
  <c r="T213" i="50"/>
  <c r="T226" i="50"/>
  <c r="T287" i="50"/>
  <c r="T197" i="50"/>
  <c r="T80" i="50"/>
  <c r="T248" i="50"/>
  <c r="T174" i="50"/>
  <c r="T100" i="50"/>
  <c r="T32" i="50"/>
  <c r="T194" i="50"/>
  <c r="T162" i="50"/>
  <c r="T151" i="50"/>
  <c r="T10" i="50"/>
  <c r="T76" i="50"/>
  <c r="T238" i="50"/>
  <c r="T212" i="50"/>
  <c r="T293" i="50"/>
  <c r="T210" i="50"/>
  <c r="S293" i="50"/>
  <c r="P293" i="50"/>
  <c r="S76" i="50"/>
  <c r="P76" i="50"/>
  <c r="S32" i="50"/>
  <c r="P32" i="50"/>
  <c r="S100" i="50"/>
  <c r="P100" i="50"/>
  <c r="S10" i="50"/>
  <c r="P10" i="50"/>
  <c r="S174" i="50"/>
  <c r="P174" i="50"/>
  <c r="S162" i="50"/>
  <c r="P162" i="50"/>
  <c r="S194" i="50"/>
  <c r="P194" i="50"/>
  <c r="S188" i="50"/>
  <c r="P188" i="50"/>
  <c r="S197" i="50"/>
  <c r="P197" i="50"/>
  <c r="S248" i="50"/>
  <c r="P248" i="50"/>
  <c r="S187" i="50"/>
  <c r="P187" i="50"/>
  <c r="S122" i="50"/>
  <c r="P122" i="50"/>
  <c r="S9" i="50"/>
  <c r="P9" i="50"/>
  <c r="S19" i="50"/>
  <c r="P19" i="50"/>
  <c r="S151" i="50"/>
  <c r="P151" i="50"/>
  <c r="S213" i="50"/>
  <c r="P213" i="50"/>
  <c r="S263" i="50"/>
  <c r="P263" i="50"/>
  <c r="S275" i="50"/>
  <c r="P275" i="50"/>
  <c r="S37" i="50"/>
  <c r="P37" i="50"/>
  <c r="S44" i="50"/>
  <c r="P44" i="50"/>
  <c r="S212" i="50"/>
  <c r="P212" i="50"/>
  <c r="S234" i="50"/>
  <c r="P234" i="50"/>
  <c r="S33" i="50"/>
  <c r="P33" i="50"/>
  <c r="S239" i="50"/>
  <c r="P239" i="50"/>
  <c r="S184" i="50"/>
  <c r="P184" i="50"/>
  <c r="S264" i="50"/>
  <c r="P264" i="50"/>
  <c r="S70" i="50"/>
  <c r="P70" i="50"/>
  <c r="S280" i="50"/>
  <c r="P280" i="50"/>
  <c r="S291" i="50"/>
  <c r="P291" i="50"/>
  <c r="S268" i="50"/>
  <c r="P268" i="50"/>
  <c r="S119" i="50"/>
  <c r="P119" i="50"/>
  <c r="S80" i="50"/>
  <c r="P80" i="50"/>
  <c r="S43" i="50"/>
  <c r="P43" i="50"/>
  <c r="S157" i="50"/>
  <c r="P157" i="50"/>
  <c r="S269" i="50"/>
  <c r="P269" i="50"/>
  <c r="S271" i="50"/>
  <c r="P271" i="50"/>
  <c r="S238" i="50"/>
  <c r="P238" i="50"/>
  <c r="S247" i="50"/>
  <c r="P247" i="50"/>
  <c r="S292" i="50"/>
  <c r="P292" i="50"/>
  <c r="S98" i="50"/>
  <c r="P98" i="50"/>
  <c r="S228" i="50"/>
  <c r="P228" i="50"/>
  <c r="S272" i="50"/>
  <c r="P272" i="50"/>
  <c r="S246" i="50"/>
  <c r="P246" i="50"/>
  <c r="S36" i="50"/>
  <c r="P36" i="50"/>
  <c r="S125" i="50"/>
  <c r="P125" i="50"/>
  <c r="S127" i="50"/>
  <c r="P127" i="50"/>
  <c r="S226" i="50"/>
  <c r="P226" i="50"/>
  <c r="S285" i="50"/>
  <c r="P285" i="50"/>
  <c r="S176" i="50"/>
  <c r="P176" i="50"/>
  <c r="S249" i="50"/>
  <c r="P249" i="50"/>
  <c r="S78" i="50"/>
  <c r="P78" i="50"/>
  <c r="S128" i="50"/>
  <c r="P128" i="50"/>
  <c r="S114" i="50"/>
  <c r="P114" i="50"/>
  <c r="S160" i="50"/>
  <c r="P160" i="50"/>
  <c r="S18" i="50"/>
  <c r="P18" i="50"/>
  <c r="S136" i="50"/>
  <c r="P136" i="50"/>
  <c r="S87" i="50"/>
  <c r="P87" i="50"/>
  <c r="S46" i="50"/>
  <c r="P46" i="50"/>
  <c r="S38" i="50"/>
  <c r="P38" i="50"/>
  <c r="S75" i="50"/>
  <c r="P75" i="50"/>
  <c r="S77" i="50"/>
  <c r="P77" i="50"/>
  <c r="S297" i="50"/>
  <c r="P297" i="50"/>
  <c r="S85" i="50"/>
  <c r="P85" i="50"/>
  <c r="S229" i="50"/>
  <c r="P229" i="50"/>
  <c r="S267" i="50"/>
  <c r="P267" i="50"/>
  <c r="S158" i="50"/>
  <c r="P158" i="50"/>
  <c r="S84" i="50"/>
  <c r="P84" i="50"/>
  <c r="S31" i="50"/>
  <c r="P31" i="50"/>
  <c r="S91" i="50"/>
  <c r="P91" i="50"/>
  <c r="S179" i="50"/>
  <c r="P179" i="50"/>
  <c r="S214" i="50"/>
  <c r="P214" i="50"/>
  <c r="S273" i="50"/>
  <c r="P273" i="50"/>
  <c r="S211" i="50"/>
  <c r="P211" i="50"/>
  <c r="S283" i="50"/>
  <c r="P283" i="50"/>
  <c r="S232" i="50"/>
  <c r="P232" i="50"/>
  <c r="S92" i="50"/>
  <c r="P92" i="50"/>
  <c r="S49" i="50"/>
  <c r="P49" i="50"/>
  <c r="P200" i="50"/>
  <c r="S202" i="50"/>
  <c r="P202" i="50"/>
  <c r="S146" i="50"/>
  <c r="P146" i="50"/>
  <c r="S170" i="50"/>
  <c r="P170" i="50"/>
  <c r="S106" i="50"/>
  <c r="P106" i="50"/>
  <c r="S60" i="50"/>
  <c r="P60" i="50"/>
  <c r="S148" i="50"/>
  <c r="P148" i="50"/>
  <c r="S298" i="50"/>
  <c r="P298" i="50"/>
  <c r="S233" i="50"/>
  <c r="P233" i="50"/>
  <c r="P165" i="50"/>
  <c r="S53" i="50"/>
  <c r="P53" i="50"/>
  <c r="S173" i="50"/>
  <c r="P173" i="50"/>
  <c r="S299" i="50"/>
  <c r="P299" i="50"/>
  <c r="S58" i="50"/>
  <c r="P58" i="50"/>
  <c r="S29" i="50"/>
  <c r="P29" i="50"/>
  <c r="S96" i="50"/>
  <c r="P96" i="50"/>
  <c r="S126" i="50"/>
  <c r="P126" i="50"/>
  <c r="S227" i="50"/>
  <c r="P227" i="50"/>
  <c r="S82" i="50"/>
  <c r="P82" i="50"/>
  <c r="S66" i="50"/>
  <c r="P66" i="50"/>
  <c r="S123" i="50"/>
  <c r="P123" i="50"/>
  <c r="S255" i="50"/>
  <c r="P255" i="50"/>
  <c r="S55" i="50"/>
  <c r="P55" i="50"/>
  <c r="S124" i="50"/>
  <c r="P124" i="50"/>
  <c r="P81" i="50"/>
  <c r="S254" i="50"/>
  <c r="P254" i="50"/>
  <c r="S198" i="50"/>
  <c r="P198" i="50"/>
  <c r="P171" i="50"/>
  <c r="S90" i="50"/>
  <c r="P90" i="50"/>
  <c r="S216" i="50"/>
  <c r="P216" i="50"/>
  <c r="P121" i="50"/>
  <c r="S147" i="50"/>
  <c r="P147" i="50"/>
  <c r="S262" i="50"/>
  <c r="P262" i="50"/>
  <c r="P40" i="50"/>
  <c r="S180" i="50"/>
  <c r="P180" i="50"/>
  <c r="S225" i="50"/>
  <c r="P225" i="50"/>
  <c r="P30" i="50"/>
  <c r="S288" i="50"/>
  <c r="P288" i="50"/>
  <c r="S274" i="50"/>
  <c r="P274" i="50"/>
  <c r="P115" i="50"/>
  <c r="S138" i="50"/>
  <c r="P138" i="50"/>
  <c r="S156" i="50"/>
  <c r="P156" i="50"/>
  <c r="P11" i="50"/>
  <c r="S59" i="50"/>
  <c r="P59" i="50"/>
  <c r="S287" i="50"/>
  <c r="P287" i="50"/>
  <c r="P253" i="50"/>
  <c r="S261" i="50"/>
  <c r="P261" i="50"/>
  <c r="S236" i="50"/>
  <c r="P236" i="50"/>
  <c r="P89" i="50"/>
  <c r="S155" i="50"/>
  <c r="P155" i="50"/>
  <c r="S93" i="50"/>
  <c r="P93" i="50"/>
  <c r="P290" i="50"/>
  <c r="S301" i="50"/>
  <c r="P301" i="50"/>
  <c r="S250" i="50"/>
  <c r="P250" i="50"/>
  <c r="P94" i="50"/>
  <c r="S181" i="50"/>
  <c r="P181" i="50"/>
  <c r="S83" i="50"/>
  <c r="P83" i="50"/>
  <c r="P50" i="50"/>
  <c r="S86" i="50"/>
  <c r="P86" i="50"/>
  <c r="S196" i="50"/>
  <c r="P196" i="50"/>
  <c r="P221" i="50"/>
  <c r="S252" i="50"/>
  <c r="P252" i="50"/>
  <c r="S112" i="50"/>
  <c r="P112" i="50"/>
  <c r="P111" i="50"/>
  <c r="S153" i="50"/>
  <c r="P153" i="50"/>
  <c r="S231" i="50"/>
  <c r="P231" i="50"/>
  <c r="P237" i="50"/>
  <c r="S134" i="50"/>
  <c r="P134" i="50"/>
  <c r="S12" i="50"/>
  <c r="P12" i="50"/>
  <c r="P71" i="50"/>
  <c r="S149" i="50"/>
  <c r="P149" i="50"/>
  <c r="S110" i="50"/>
  <c r="P110" i="50"/>
  <c r="P167" i="50"/>
  <c r="S224" i="50"/>
  <c r="P224" i="50"/>
  <c r="S56" i="50"/>
  <c r="P56" i="50"/>
  <c r="P54" i="50"/>
  <c r="S137" i="50"/>
  <c r="P137" i="50"/>
  <c r="S51" i="50"/>
  <c r="P51" i="50"/>
  <c r="P152" i="50"/>
  <c r="S242" i="50"/>
  <c r="P242" i="50"/>
  <c r="S185" i="50"/>
  <c r="P185" i="50"/>
  <c r="P220" i="50"/>
  <c r="S172" i="50"/>
  <c r="P172" i="50"/>
  <c r="S72" i="50"/>
  <c r="P72" i="50"/>
  <c r="P105" i="50"/>
  <c r="S217" i="50"/>
  <c r="P217" i="50"/>
  <c r="P145" i="50"/>
  <c r="S21" i="50"/>
  <c r="P21" i="50"/>
  <c r="S34" i="50"/>
  <c r="P34" i="50"/>
  <c r="S256" i="50"/>
  <c r="P256" i="50"/>
  <c r="S135" i="50"/>
  <c r="P135" i="50"/>
  <c r="P289" i="50"/>
  <c r="P193" i="50"/>
  <c r="S35" i="50"/>
  <c r="P35" i="50"/>
  <c r="P204" i="50"/>
  <c r="P48" i="50"/>
  <c r="S95" i="50"/>
  <c r="P95" i="50"/>
  <c r="P57" i="50"/>
  <c r="S169" i="50"/>
  <c r="P169" i="50"/>
  <c r="S131" i="50"/>
  <c r="P131" i="50"/>
  <c r="S141" i="50"/>
  <c r="P141" i="50"/>
  <c r="P120" i="50"/>
  <c r="S205" i="50"/>
  <c r="P205" i="50"/>
  <c r="P243" i="50"/>
  <c r="P286" i="50"/>
  <c r="P144" i="50"/>
  <c r="P52" i="50"/>
  <c r="S166" i="50"/>
  <c r="P166" i="50"/>
  <c r="P113" i="50"/>
  <c r="S203" i="50"/>
  <c r="P203" i="50"/>
  <c r="S116" i="50"/>
  <c r="P116" i="50"/>
  <c r="P140" i="50"/>
  <c r="S103" i="50"/>
  <c r="P103" i="50"/>
  <c r="S195" i="50"/>
  <c r="P195" i="50"/>
  <c r="P300" i="50"/>
  <c r="P260" i="50"/>
  <c r="S13" i="50"/>
  <c r="P13" i="50"/>
  <c r="S139" i="50"/>
  <c r="P139" i="50"/>
  <c r="S182" i="50"/>
  <c r="P182" i="50"/>
  <c r="S23" i="50"/>
  <c r="P23" i="50"/>
  <c r="P266" i="50"/>
  <c r="S284" i="50"/>
  <c r="P284" i="50"/>
  <c r="P45" i="50"/>
  <c r="P109" i="50"/>
  <c r="S101" i="50"/>
  <c r="P101" i="50"/>
  <c r="S270" i="50"/>
  <c r="P270" i="50"/>
  <c r="P28" i="50"/>
  <c r="S192" i="50"/>
  <c r="P192" i="50"/>
  <c r="P276" i="50"/>
  <c r="P73" i="50"/>
  <c r="P244" i="50"/>
  <c r="P199" i="50"/>
  <c r="P130" i="50"/>
  <c r="P24" i="50"/>
  <c r="P296" i="50"/>
  <c r="P190" i="50"/>
  <c r="S22" i="50"/>
  <c r="P22" i="50"/>
  <c r="P175" i="50"/>
  <c r="P65" i="50"/>
  <c r="P26" i="50"/>
  <c r="P102" i="50"/>
  <c r="P42" i="50"/>
  <c r="S129" i="50"/>
  <c r="P129" i="50"/>
  <c r="P251" i="50"/>
  <c r="P191" i="50"/>
  <c r="S186" i="50"/>
  <c r="P186" i="50"/>
  <c r="P245" i="50"/>
  <c r="P99" i="50"/>
  <c r="S25" i="50"/>
  <c r="P25" i="50"/>
  <c r="P230" i="50"/>
  <c r="P168" i="50"/>
  <c r="P206" i="50"/>
  <c r="P241" i="50"/>
  <c r="P207" i="50"/>
  <c r="P281" i="50"/>
  <c r="P159" i="50"/>
  <c r="P69" i="50"/>
  <c r="P107" i="50"/>
  <c r="P47" i="50"/>
  <c r="P201" i="50"/>
  <c r="S63" i="50"/>
  <c r="P63" i="50"/>
  <c r="P39" i="50"/>
  <c r="P265" i="50"/>
  <c r="S20" i="50"/>
  <c r="P20" i="50"/>
  <c r="P142" i="50"/>
  <c r="P215" i="50"/>
  <c r="P64" i="50"/>
  <c r="P68" i="50"/>
  <c r="P258" i="50"/>
  <c r="P279" i="50"/>
  <c r="P163" i="50"/>
  <c r="P14" i="50"/>
  <c r="P41" i="50"/>
  <c r="S189" i="50"/>
  <c r="P189" i="50"/>
  <c r="P223" i="50"/>
  <c r="P67" i="50"/>
  <c r="P259" i="50"/>
  <c r="P278" i="50"/>
  <c r="S27" i="50"/>
  <c r="P27" i="50"/>
  <c r="S222" i="50"/>
  <c r="P222" i="50"/>
  <c r="P17" i="50"/>
  <c r="P117" i="50"/>
  <c r="P143" i="50"/>
  <c r="P132" i="50"/>
  <c r="P235" i="50"/>
  <c r="P74" i="50"/>
  <c r="P16" i="50"/>
  <c r="P154" i="50"/>
  <c r="S183" i="50"/>
  <c r="P183" i="50"/>
  <c r="P164" i="50"/>
  <c r="P177" i="50"/>
  <c r="S15" i="50"/>
  <c r="P15" i="50"/>
  <c r="P240" i="50"/>
  <c r="P133" i="50"/>
  <c r="S79" i="50"/>
  <c r="P79" i="50"/>
  <c r="P108" i="50"/>
  <c r="S104" i="50"/>
  <c r="P104" i="50"/>
  <c r="P62" i="50"/>
  <c r="P218" i="50"/>
  <c r="P257" i="50"/>
  <c r="P88" i="50"/>
  <c r="P295" i="50"/>
  <c r="P161" i="50"/>
  <c r="P178" i="50"/>
  <c r="P118" i="50"/>
  <c r="S294" i="50"/>
  <c r="P294" i="50"/>
  <c r="P219" i="50"/>
  <c r="P277" i="50"/>
  <c r="P61" i="50"/>
  <c r="P209" i="50"/>
  <c r="P150" i="50"/>
  <c r="S208" i="50"/>
  <c r="P208" i="50"/>
  <c r="P97" i="50"/>
  <c r="S210" i="50"/>
  <c r="P210" i="50"/>
  <c r="P282" i="50"/>
  <c r="J7" i="50"/>
  <c r="W5" i="50"/>
  <c r="R5" i="50"/>
  <c r="P5" i="50"/>
  <c r="W4" i="50"/>
  <c r="R4" i="50"/>
  <c r="P4" i="50"/>
  <c r="T4" i="50" s="1"/>
  <c r="W3" i="50"/>
  <c r="R3" i="50"/>
  <c r="P3" i="50"/>
  <c r="W2" i="50"/>
  <c r="P2" i="50"/>
  <c r="T2" i="50" s="1"/>
  <c r="C14" i="49"/>
  <c r="C13" i="49"/>
  <c r="Q304" i="50" l="1"/>
  <c r="Q7" i="50" s="1"/>
  <c r="P304" i="50"/>
  <c r="P7" i="50"/>
  <c r="S154" i="50"/>
  <c r="W1" i="50"/>
  <c r="S152" i="50"/>
  <c r="S289" i="50"/>
  <c r="S11" i="50"/>
  <c r="S81" i="50"/>
  <c r="S230" i="50"/>
  <c r="S121" i="50"/>
  <c r="S62" i="50"/>
  <c r="S159" i="50"/>
  <c r="S117" i="50"/>
  <c r="S278" i="50"/>
  <c r="S244" i="50"/>
  <c r="S71" i="50"/>
  <c r="S282" i="50"/>
  <c r="S204" i="50"/>
  <c r="S193" i="50"/>
  <c r="S145" i="50"/>
  <c r="S133" i="50"/>
  <c r="S281" i="50"/>
  <c r="S143" i="50"/>
  <c r="S142" i="50"/>
  <c r="S290" i="50"/>
  <c r="S165" i="50"/>
  <c r="S235" i="50"/>
  <c r="S41" i="50"/>
  <c r="S251" i="50"/>
  <c r="S175" i="50"/>
  <c r="S24" i="50"/>
  <c r="S199" i="50"/>
  <c r="S140" i="50"/>
  <c r="S68" i="50"/>
  <c r="S39" i="50"/>
  <c r="S200" i="50"/>
  <c r="S219" i="50"/>
  <c r="S61" i="50"/>
  <c r="S178" i="50"/>
  <c r="S241" i="50"/>
  <c r="S102" i="50"/>
  <c r="S276" i="50"/>
  <c r="S300" i="50"/>
  <c r="S120" i="50"/>
  <c r="S209" i="50"/>
  <c r="S257" i="50"/>
  <c r="S279" i="50"/>
  <c r="S107" i="50"/>
  <c r="S144" i="50"/>
  <c r="S97" i="50"/>
  <c r="S161" i="50"/>
  <c r="S57" i="50"/>
  <c r="S67" i="50"/>
  <c r="S260" i="50"/>
  <c r="S277" i="50"/>
  <c r="S45" i="50"/>
  <c r="S113" i="50"/>
  <c r="S48" i="50"/>
  <c r="S74" i="50"/>
  <c r="S88" i="50"/>
  <c r="S177" i="50"/>
  <c r="S163" i="50"/>
  <c r="S47" i="50"/>
  <c r="S245" i="50"/>
  <c r="S296" i="50"/>
  <c r="S108" i="50"/>
  <c r="S206" i="50"/>
  <c r="S26" i="50"/>
  <c r="S52" i="50"/>
  <c r="S221" i="50"/>
  <c r="S259" i="50"/>
  <c r="S64" i="50"/>
  <c r="S14" i="50"/>
  <c r="T5" i="50"/>
  <c r="T3" i="50"/>
  <c r="S223" i="50"/>
  <c r="S243" i="50"/>
  <c r="S201" i="50"/>
  <c r="S168" i="50"/>
  <c r="S65" i="50"/>
  <c r="S28" i="50"/>
  <c r="S17" i="50"/>
  <c r="S265" i="50"/>
  <c r="S164" i="50"/>
  <c r="S215" i="50"/>
  <c r="S207" i="50"/>
  <c r="S42" i="50"/>
  <c r="S73" i="50"/>
  <c r="S240" i="50"/>
  <c r="S191" i="50"/>
  <c r="S130" i="50"/>
  <c r="S266" i="50"/>
  <c r="S167" i="50"/>
  <c r="S99" i="50"/>
  <c r="S190" i="50"/>
  <c r="S109" i="50"/>
  <c r="S150" i="50"/>
  <c r="U2" i="50"/>
  <c r="R2" i="50"/>
  <c r="S132" i="50"/>
  <c r="S220" i="50"/>
  <c r="S16" i="50"/>
  <c r="S218" i="50"/>
  <c r="S258" i="50"/>
  <c r="S69" i="50"/>
  <c r="S295" i="50"/>
  <c r="S118" i="50"/>
  <c r="S40" i="50"/>
  <c r="S111" i="50"/>
  <c r="S94" i="50"/>
  <c r="S253" i="50"/>
  <c r="S30" i="50"/>
  <c r="S171" i="50"/>
  <c r="S105" i="50"/>
  <c r="S54" i="50"/>
  <c r="S237" i="50"/>
  <c r="S50" i="50"/>
  <c r="S89" i="50"/>
  <c r="S115" i="50"/>
  <c r="S286" i="50"/>
  <c r="E4" i="49"/>
  <c r="D12" i="49" s="1"/>
  <c r="E12" i="49" s="1"/>
  <c r="E5" i="49"/>
  <c r="D13" i="49" s="1"/>
  <c r="E13" i="49" s="1"/>
  <c r="E6" i="49"/>
  <c r="D14" i="49" s="1"/>
  <c r="E14" i="49" s="1"/>
  <c r="E3" i="49"/>
  <c r="D11" i="49" s="1"/>
  <c r="E11" i="49" s="1"/>
  <c r="B4" i="49"/>
  <c r="B5" i="49"/>
  <c r="B6" i="49"/>
  <c r="B3" i="49"/>
  <c r="D8" i="49"/>
  <c r="P307" i="50" l="1"/>
  <c r="S7" i="50"/>
  <c r="T7" i="50" s="1"/>
  <c r="E15" i="49"/>
  <c r="C5" i="49"/>
  <c r="C4" i="49"/>
  <c r="C3" i="49"/>
  <c r="C6" i="49"/>
  <c r="C7" i="43" l="1"/>
  <c r="Q125" i="43"/>
  <c r="AB3" i="43" l="1"/>
  <c r="AB4" i="43"/>
  <c r="AB5" i="43"/>
  <c r="AB2" i="43"/>
  <c r="U2" i="43"/>
  <c r="U3" i="43"/>
  <c r="U4" i="43"/>
  <c r="U5" i="43"/>
  <c r="T7" i="43"/>
  <c r="W10" i="43"/>
  <c r="W11" i="43"/>
  <c r="W12" i="43"/>
  <c r="W13" i="43"/>
  <c r="W14" i="43"/>
  <c r="W15" i="43"/>
  <c r="W16" i="43"/>
  <c r="W17" i="43"/>
  <c r="W18" i="43"/>
  <c r="W19" i="43"/>
  <c r="W20" i="43"/>
  <c r="W21" i="43"/>
  <c r="W22" i="43"/>
  <c r="W23" i="43"/>
  <c r="W24" i="43"/>
  <c r="W25" i="43"/>
  <c r="W26" i="43"/>
  <c r="W27" i="43"/>
  <c r="W28" i="43"/>
  <c r="W29" i="43"/>
  <c r="W30" i="43"/>
  <c r="W31" i="43"/>
  <c r="W32" i="43"/>
  <c r="W33" i="43"/>
  <c r="W34" i="43"/>
  <c r="W35" i="43"/>
  <c r="W36" i="43"/>
  <c r="W37" i="43"/>
  <c r="W38" i="43"/>
  <c r="W39" i="43"/>
  <c r="W40" i="43"/>
  <c r="W41" i="43"/>
  <c r="W42" i="43"/>
  <c r="W43" i="43"/>
  <c r="W44" i="43"/>
  <c r="W45" i="43"/>
  <c r="W46" i="43"/>
  <c r="W47" i="43"/>
  <c r="W48" i="43"/>
  <c r="W49" i="43"/>
  <c r="W50" i="43"/>
  <c r="W51" i="43"/>
  <c r="W52" i="43"/>
  <c r="W53" i="43"/>
  <c r="W54" i="43"/>
  <c r="W55" i="43"/>
  <c r="W56" i="43"/>
  <c r="W57" i="43"/>
  <c r="W58" i="43"/>
  <c r="W59" i="43"/>
  <c r="W60" i="43"/>
  <c r="W61" i="43"/>
  <c r="W62" i="43"/>
  <c r="W63" i="43"/>
  <c r="W64" i="43"/>
  <c r="W65" i="43"/>
  <c r="W66" i="43"/>
  <c r="W67" i="43"/>
  <c r="W68" i="43"/>
  <c r="W69" i="43"/>
  <c r="W70" i="43"/>
  <c r="W71" i="43"/>
  <c r="W72" i="43"/>
  <c r="W73" i="43"/>
  <c r="W74" i="43"/>
  <c r="W75" i="43"/>
  <c r="W76" i="43"/>
  <c r="W77" i="43"/>
  <c r="W78" i="43"/>
  <c r="W79" i="43"/>
  <c r="W80" i="43"/>
  <c r="W81" i="43"/>
  <c r="W82" i="43"/>
  <c r="W83" i="43"/>
  <c r="W84" i="43"/>
  <c r="W85" i="43"/>
  <c r="W86" i="43"/>
  <c r="W87" i="43"/>
  <c r="W88" i="43"/>
  <c r="W89" i="43"/>
  <c r="W90" i="43"/>
  <c r="W91" i="43"/>
  <c r="W92" i="43"/>
  <c r="W93" i="43"/>
  <c r="W94" i="43"/>
  <c r="W95" i="43"/>
  <c r="W96" i="43"/>
  <c r="W97" i="43"/>
  <c r="W98" i="43"/>
  <c r="W99" i="43"/>
  <c r="W100" i="43"/>
  <c r="W101" i="43"/>
  <c r="W102" i="43"/>
  <c r="W103" i="43"/>
  <c r="W104" i="43"/>
  <c r="W105" i="43"/>
  <c r="W106" i="43"/>
  <c r="W107" i="43"/>
  <c r="W108" i="43"/>
  <c r="W109" i="43"/>
  <c r="W110" i="43"/>
  <c r="W111" i="43"/>
  <c r="W112" i="43"/>
  <c r="W113" i="43"/>
  <c r="W114" i="43"/>
  <c r="W115" i="43"/>
  <c r="W116" i="43"/>
  <c r="W117" i="43"/>
  <c r="W118" i="43"/>
  <c r="W119" i="43"/>
  <c r="W120" i="43"/>
  <c r="W121" i="43"/>
  <c r="W122" i="43"/>
  <c r="W123" i="43"/>
  <c r="W124" i="43"/>
  <c r="W125" i="43"/>
  <c r="W126" i="43"/>
  <c r="W127" i="43"/>
  <c r="W128" i="43"/>
  <c r="W129" i="43"/>
  <c r="W130" i="43"/>
  <c r="W131" i="43"/>
  <c r="W132" i="43"/>
  <c r="W133" i="43"/>
  <c r="W134" i="43"/>
  <c r="W135" i="43"/>
  <c r="W136" i="43"/>
  <c r="W137" i="43"/>
  <c r="W138" i="43"/>
  <c r="W139" i="43"/>
  <c r="W140" i="43"/>
  <c r="W141" i="43"/>
  <c r="W142" i="43"/>
  <c r="W143" i="43"/>
  <c r="W144" i="43"/>
  <c r="W145" i="43"/>
  <c r="W146" i="43"/>
  <c r="W147" i="43"/>
  <c r="W148" i="43"/>
  <c r="W149" i="43"/>
  <c r="W150" i="43"/>
  <c r="W151" i="43"/>
  <c r="W152" i="43"/>
  <c r="W153" i="43"/>
  <c r="W154" i="43"/>
  <c r="W155" i="43"/>
  <c r="W156" i="43"/>
  <c r="W157" i="43"/>
  <c r="W158" i="43"/>
  <c r="W159" i="43"/>
  <c r="W160" i="43"/>
  <c r="W161" i="43"/>
  <c r="W162" i="43"/>
  <c r="W163" i="43"/>
  <c r="W164" i="43"/>
  <c r="W165" i="43"/>
  <c r="W166" i="43"/>
  <c r="W167" i="43"/>
  <c r="W168" i="43"/>
  <c r="W169" i="43"/>
  <c r="W170" i="43"/>
  <c r="W171" i="43"/>
  <c r="W172" i="43"/>
  <c r="W173" i="43"/>
  <c r="W174" i="43"/>
  <c r="W175" i="43"/>
  <c r="W176" i="43"/>
  <c r="W177" i="43"/>
  <c r="W178" i="43"/>
  <c r="W179" i="43"/>
  <c r="W180" i="43"/>
  <c r="W181" i="43"/>
  <c r="W182" i="43"/>
  <c r="W183" i="43"/>
  <c r="W184" i="43"/>
  <c r="W185" i="43"/>
  <c r="W186" i="43"/>
  <c r="W187" i="43"/>
  <c r="W188" i="43"/>
  <c r="W189" i="43"/>
  <c r="W190" i="43"/>
  <c r="W191" i="43"/>
  <c r="W192" i="43"/>
  <c r="W193" i="43"/>
  <c r="W194" i="43"/>
  <c r="W195" i="43"/>
  <c r="W196" i="43"/>
  <c r="W197" i="43"/>
  <c r="W198" i="43"/>
  <c r="W199" i="43"/>
  <c r="W200" i="43"/>
  <c r="W201" i="43"/>
  <c r="W202" i="43"/>
  <c r="X202" i="43" s="1"/>
  <c r="W203" i="43"/>
  <c r="X203" i="43" s="1"/>
  <c r="W204" i="43"/>
  <c r="X204" i="43" s="1"/>
  <c r="W205" i="43"/>
  <c r="X205" i="43" s="1"/>
  <c r="W206" i="43"/>
  <c r="X206" i="43" s="1"/>
  <c r="W207" i="43"/>
  <c r="X207" i="43" s="1"/>
  <c r="W208" i="43"/>
  <c r="W209" i="43"/>
  <c r="X209" i="43" s="1"/>
  <c r="W210" i="43"/>
  <c r="X210" i="43" s="1"/>
  <c r="W211" i="43"/>
  <c r="X211" i="43" s="1"/>
  <c r="W212" i="43"/>
  <c r="X212" i="43" s="1"/>
  <c r="W213" i="43"/>
  <c r="X213" i="43" s="1"/>
  <c r="W214" i="43"/>
  <c r="W215" i="43"/>
  <c r="X215" i="43" s="1"/>
  <c r="W216" i="43"/>
  <c r="X216" i="43" s="1"/>
  <c r="W217" i="43"/>
  <c r="X217" i="43" s="1"/>
  <c r="W218" i="43"/>
  <c r="X218" i="43" s="1"/>
  <c r="W219" i="43"/>
  <c r="X219" i="43" s="1"/>
  <c r="W220" i="43"/>
  <c r="X220" i="43" s="1"/>
  <c r="W221" i="43"/>
  <c r="X221" i="43" s="1"/>
  <c r="W222" i="43"/>
  <c r="X222" i="43" s="1"/>
  <c r="W223" i="43"/>
  <c r="W224" i="43"/>
  <c r="X224" i="43" s="1"/>
  <c r="W225" i="43"/>
  <c r="X225" i="43" s="1"/>
  <c r="W226" i="43"/>
  <c r="X226" i="43" s="1"/>
  <c r="W227" i="43"/>
  <c r="X227" i="43" s="1"/>
  <c r="W228" i="43"/>
  <c r="X228" i="43" s="1"/>
  <c r="W229" i="43"/>
  <c r="X229" i="43" s="1"/>
  <c r="W230" i="43"/>
  <c r="X230" i="43" s="1"/>
  <c r="W231" i="43"/>
  <c r="X231" i="43" s="1"/>
  <c r="W232" i="43"/>
  <c r="X232" i="43" s="1"/>
  <c r="W233" i="43"/>
  <c r="X233" i="43" s="1"/>
  <c r="W234" i="43"/>
  <c r="X234" i="43" s="1"/>
  <c r="W235" i="43"/>
  <c r="X235" i="43" s="1"/>
  <c r="W236" i="43"/>
  <c r="X236" i="43" s="1"/>
  <c r="W237" i="43"/>
  <c r="X237" i="43" s="1"/>
  <c r="W238" i="43"/>
  <c r="X238" i="43" s="1"/>
  <c r="W239" i="43"/>
  <c r="X239" i="43" s="1"/>
  <c r="W240" i="43"/>
  <c r="X240" i="43" s="1"/>
  <c r="W241" i="43"/>
  <c r="X241" i="43" s="1"/>
  <c r="W242" i="43"/>
  <c r="X242" i="43" s="1"/>
  <c r="W243" i="43"/>
  <c r="X243" i="43" s="1"/>
  <c r="W244" i="43"/>
  <c r="X244" i="43" s="1"/>
  <c r="W245" i="43"/>
  <c r="X245" i="43" s="1"/>
  <c r="W246" i="43"/>
  <c r="X246" i="43" s="1"/>
  <c r="W247" i="43"/>
  <c r="X247" i="43" s="1"/>
  <c r="W248" i="43"/>
  <c r="X248" i="43" s="1"/>
  <c r="W249" i="43"/>
  <c r="X249" i="43" s="1"/>
  <c r="W250" i="43"/>
  <c r="X250" i="43" s="1"/>
  <c r="W251" i="43"/>
  <c r="X251" i="43" s="1"/>
  <c r="W252" i="43"/>
  <c r="X252" i="43" s="1"/>
  <c r="W253" i="43"/>
  <c r="X253" i="43" s="1"/>
  <c r="W254" i="43"/>
  <c r="X254" i="43" s="1"/>
  <c r="W255" i="43"/>
  <c r="X255" i="43" s="1"/>
  <c r="W256" i="43"/>
  <c r="X256" i="43" s="1"/>
  <c r="W257" i="43"/>
  <c r="X257" i="43" s="1"/>
  <c r="W258" i="43"/>
  <c r="X258" i="43" s="1"/>
  <c r="W259" i="43"/>
  <c r="X259" i="43" s="1"/>
  <c r="W260" i="43"/>
  <c r="X260" i="43" s="1"/>
  <c r="W261" i="43"/>
  <c r="X261" i="43" s="1"/>
  <c r="W262" i="43"/>
  <c r="X262" i="43" s="1"/>
  <c r="W263" i="43"/>
  <c r="X263" i="43" s="1"/>
  <c r="W264" i="43"/>
  <c r="X264" i="43" s="1"/>
  <c r="W265" i="43"/>
  <c r="X265" i="43" s="1"/>
  <c r="W266" i="43"/>
  <c r="X266" i="43" s="1"/>
  <c r="W267" i="43"/>
  <c r="X267" i="43" s="1"/>
  <c r="W268" i="43"/>
  <c r="X268" i="43" s="1"/>
  <c r="W269" i="43"/>
  <c r="X269" i="43" s="1"/>
  <c r="W270" i="43"/>
  <c r="X270" i="43" s="1"/>
  <c r="W271" i="43"/>
  <c r="X271" i="43" s="1"/>
  <c r="W272" i="43"/>
  <c r="X272" i="43" s="1"/>
  <c r="W273" i="43"/>
  <c r="X273" i="43" s="1"/>
  <c r="W274" i="43"/>
  <c r="X274" i="43" s="1"/>
  <c r="W275" i="43"/>
  <c r="X275" i="43" s="1"/>
  <c r="W276" i="43"/>
  <c r="X276" i="43" s="1"/>
  <c r="W277" i="43"/>
  <c r="X277" i="43" s="1"/>
  <c r="W278" i="43"/>
  <c r="X278" i="43" s="1"/>
  <c r="W279" i="43"/>
  <c r="W280" i="43"/>
  <c r="X280" i="43" s="1"/>
  <c r="W281" i="43"/>
  <c r="X281" i="43" s="1"/>
  <c r="W282" i="43"/>
  <c r="X282" i="43" s="1"/>
  <c r="W283" i="43"/>
  <c r="W284" i="43"/>
  <c r="X284" i="43" s="1"/>
  <c r="W285" i="43"/>
  <c r="X285" i="43" s="1"/>
  <c r="W286" i="43"/>
  <c r="X286" i="43" s="1"/>
  <c r="W287" i="43"/>
  <c r="X287" i="43" s="1"/>
  <c r="W288" i="43"/>
  <c r="X288" i="43" s="1"/>
  <c r="W289" i="43"/>
  <c r="X289" i="43" s="1"/>
  <c r="W290" i="43"/>
  <c r="X290" i="43" s="1"/>
  <c r="W291" i="43"/>
  <c r="X291" i="43" s="1"/>
  <c r="W292" i="43"/>
  <c r="X292" i="43" s="1"/>
  <c r="W293" i="43"/>
  <c r="X293" i="43" s="1"/>
  <c r="W294" i="43"/>
  <c r="X294" i="43" s="1"/>
  <c r="W295" i="43"/>
  <c r="X295" i="43" s="1"/>
  <c r="W296" i="43"/>
  <c r="X296" i="43" s="1"/>
  <c r="W297" i="43"/>
  <c r="X297" i="43" s="1"/>
  <c r="W298" i="43"/>
  <c r="W299" i="43"/>
  <c r="X299" i="43" s="1"/>
  <c r="W300" i="43"/>
  <c r="W301" i="43"/>
  <c r="W9" i="43"/>
  <c r="X279" i="43"/>
  <c r="U10" i="43"/>
  <c r="U11" i="43"/>
  <c r="U12" i="43"/>
  <c r="U13" i="43"/>
  <c r="U14" i="43"/>
  <c r="U15" i="43"/>
  <c r="U16" i="43"/>
  <c r="U17" i="43"/>
  <c r="U18" i="43"/>
  <c r="U19" i="43"/>
  <c r="U20" i="43"/>
  <c r="U21" i="43"/>
  <c r="U22" i="43"/>
  <c r="U23" i="43"/>
  <c r="U24" i="43"/>
  <c r="U25" i="43"/>
  <c r="U26" i="43"/>
  <c r="U27" i="43"/>
  <c r="U28" i="43"/>
  <c r="U29" i="43"/>
  <c r="U30" i="43"/>
  <c r="U31" i="43"/>
  <c r="U32" i="43"/>
  <c r="U33" i="43"/>
  <c r="U34" i="43"/>
  <c r="U35" i="43"/>
  <c r="U36" i="43"/>
  <c r="U37" i="43"/>
  <c r="U38" i="43"/>
  <c r="U39" i="43"/>
  <c r="U40" i="43"/>
  <c r="U41" i="43"/>
  <c r="U42" i="43"/>
  <c r="U43" i="43"/>
  <c r="U44" i="43"/>
  <c r="U45" i="43"/>
  <c r="U46" i="43"/>
  <c r="U47" i="43"/>
  <c r="U48" i="43"/>
  <c r="U49" i="43"/>
  <c r="U50" i="43"/>
  <c r="U51" i="43"/>
  <c r="U52" i="43"/>
  <c r="U53" i="43"/>
  <c r="U54" i="43"/>
  <c r="U55" i="43"/>
  <c r="U56" i="43"/>
  <c r="U57" i="43"/>
  <c r="U58" i="43"/>
  <c r="U59" i="43"/>
  <c r="U60" i="43"/>
  <c r="U61" i="43"/>
  <c r="U62" i="43"/>
  <c r="U63" i="43"/>
  <c r="U64" i="43"/>
  <c r="U65" i="43"/>
  <c r="U66" i="43"/>
  <c r="U67" i="43"/>
  <c r="U68" i="43"/>
  <c r="U69" i="43"/>
  <c r="U70" i="43"/>
  <c r="U71" i="43"/>
  <c r="U72" i="43"/>
  <c r="U73" i="43"/>
  <c r="U74" i="43"/>
  <c r="U75" i="43"/>
  <c r="U76" i="43"/>
  <c r="U77" i="43"/>
  <c r="U78" i="43"/>
  <c r="U79" i="43"/>
  <c r="U80" i="43"/>
  <c r="U81" i="43"/>
  <c r="U82" i="43"/>
  <c r="U83" i="43"/>
  <c r="U84" i="43"/>
  <c r="U85" i="43"/>
  <c r="U86" i="43"/>
  <c r="U87" i="43"/>
  <c r="U88" i="43"/>
  <c r="U89" i="43"/>
  <c r="U90" i="43"/>
  <c r="U91" i="43"/>
  <c r="U92" i="43"/>
  <c r="U93" i="43"/>
  <c r="U94" i="43"/>
  <c r="U95" i="43"/>
  <c r="U96" i="43"/>
  <c r="U97" i="43"/>
  <c r="U98" i="43"/>
  <c r="U99" i="43"/>
  <c r="U100" i="43"/>
  <c r="U101" i="43"/>
  <c r="U102" i="43"/>
  <c r="U103" i="43"/>
  <c r="U104" i="43"/>
  <c r="U105" i="43"/>
  <c r="U106" i="43"/>
  <c r="U107" i="43"/>
  <c r="U108" i="43"/>
  <c r="U109" i="43"/>
  <c r="U110" i="43"/>
  <c r="U111" i="43"/>
  <c r="U112" i="43"/>
  <c r="U113" i="43"/>
  <c r="U114" i="43"/>
  <c r="U115" i="43"/>
  <c r="U116" i="43"/>
  <c r="U117" i="43"/>
  <c r="U118" i="43"/>
  <c r="U119" i="43"/>
  <c r="U120" i="43"/>
  <c r="U121" i="43"/>
  <c r="U122" i="43"/>
  <c r="U123" i="43"/>
  <c r="U124" i="43"/>
  <c r="U125" i="43"/>
  <c r="U126" i="43"/>
  <c r="U127" i="43"/>
  <c r="U128" i="43"/>
  <c r="U129" i="43"/>
  <c r="U130" i="43"/>
  <c r="U131" i="43"/>
  <c r="U132" i="43"/>
  <c r="U133" i="43"/>
  <c r="U134" i="43"/>
  <c r="U135" i="43"/>
  <c r="U136" i="43"/>
  <c r="U137" i="43"/>
  <c r="U138" i="43"/>
  <c r="U139" i="43"/>
  <c r="U140" i="43"/>
  <c r="U141" i="43"/>
  <c r="U142" i="43"/>
  <c r="U143" i="43"/>
  <c r="U144" i="43"/>
  <c r="U145" i="43"/>
  <c r="U146" i="43"/>
  <c r="U147" i="43"/>
  <c r="U148" i="43"/>
  <c r="U149" i="43"/>
  <c r="U150" i="43"/>
  <c r="U151" i="43"/>
  <c r="U152" i="43"/>
  <c r="U153" i="43"/>
  <c r="U154" i="43"/>
  <c r="U155" i="43"/>
  <c r="U156" i="43"/>
  <c r="U157" i="43"/>
  <c r="U158" i="43"/>
  <c r="U159" i="43"/>
  <c r="U160" i="43"/>
  <c r="U161" i="43"/>
  <c r="U162" i="43"/>
  <c r="U163" i="43"/>
  <c r="U164" i="43"/>
  <c r="U165" i="43"/>
  <c r="U166" i="43"/>
  <c r="U167" i="43"/>
  <c r="U168" i="43"/>
  <c r="U169" i="43"/>
  <c r="U170" i="43"/>
  <c r="U171" i="43"/>
  <c r="U172" i="43"/>
  <c r="U173" i="43"/>
  <c r="U174" i="43"/>
  <c r="U175" i="43"/>
  <c r="U176" i="43"/>
  <c r="U177" i="43"/>
  <c r="U178" i="43"/>
  <c r="U179" i="43"/>
  <c r="U180" i="43"/>
  <c r="U181" i="43"/>
  <c r="U182" i="43"/>
  <c r="U183" i="43"/>
  <c r="U184" i="43"/>
  <c r="U185" i="43"/>
  <c r="U186" i="43"/>
  <c r="U187" i="43"/>
  <c r="U188" i="43"/>
  <c r="U189" i="43"/>
  <c r="U190" i="43"/>
  <c r="U191" i="43"/>
  <c r="U192" i="43"/>
  <c r="U193" i="43"/>
  <c r="U194" i="43"/>
  <c r="U195" i="43"/>
  <c r="U196" i="43"/>
  <c r="U197" i="43"/>
  <c r="U198" i="43"/>
  <c r="U199" i="43"/>
  <c r="U200" i="43"/>
  <c r="U201" i="43"/>
  <c r="U202" i="43"/>
  <c r="U203" i="43"/>
  <c r="U204" i="43"/>
  <c r="U205" i="43"/>
  <c r="U206" i="43"/>
  <c r="U207" i="43"/>
  <c r="U208" i="43"/>
  <c r="U209" i="43"/>
  <c r="U210" i="43"/>
  <c r="U211" i="43"/>
  <c r="U212" i="43"/>
  <c r="U213" i="43"/>
  <c r="U214" i="43"/>
  <c r="U215" i="43"/>
  <c r="U216" i="43"/>
  <c r="U217" i="43"/>
  <c r="U218" i="43"/>
  <c r="U219" i="43"/>
  <c r="U220" i="43"/>
  <c r="U221" i="43"/>
  <c r="U222" i="43"/>
  <c r="U223" i="43"/>
  <c r="U224" i="43"/>
  <c r="U225" i="43"/>
  <c r="U226" i="43"/>
  <c r="U227" i="43"/>
  <c r="U228" i="43"/>
  <c r="U229" i="43"/>
  <c r="U230" i="43"/>
  <c r="U231" i="43"/>
  <c r="U232" i="43"/>
  <c r="U233" i="43"/>
  <c r="U234" i="43"/>
  <c r="U235" i="43"/>
  <c r="U236" i="43"/>
  <c r="U237" i="43"/>
  <c r="U238" i="43"/>
  <c r="U239" i="43"/>
  <c r="U240" i="43"/>
  <c r="U241" i="43"/>
  <c r="U242" i="43"/>
  <c r="U243" i="43"/>
  <c r="U244" i="43"/>
  <c r="U245" i="43"/>
  <c r="U246" i="43"/>
  <c r="U247" i="43"/>
  <c r="U248" i="43"/>
  <c r="U249" i="43"/>
  <c r="U250" i="43"/>
  <c r="U251" i="43"/>
  <c r="U252" i="43"/>
  <c r="U253" i="43"/>
  <c r="U254" i="43"/>
  <c r="U255" i="43"/>
  <c r="U256" i="43"/>
  <c r="U257" i="43"/>
  <c r="U258" i="43"/>
  <c r="U259" i="43"/>
  <c r="U260" i="43"/>
  <c r="U261" i="43"/>
  <c r="U262" i="43"/>
  <c r="U263" i="43"/>
  <c r="U264" i="43"/>
  <c r="U265" i="43"/>
  <c r="U266" i="43"/>
  <c r="U267" i="43"/>
  <c r="U268" i="43"/>
  <c r="U269" i="43"/>
  <c r="U270" i="43"/>
  <c r="U271" i="43"/>
  <c r="U272" i="43"/>
  <c r="U273" i="43"/>
  <c r="U274" i="43"/>
  <c r="U275" i="43"/>
  <c r="U276" i="43"/>
  <c r="U277" i="43"/>
  <c r="U278" i="43"/>
  <c r="U279" i="43"/>
  <c r="U280" i="43"/>
  <c r="U281" i="43"/>
  <c r="U282" i="43"/>
  <c r="U283" i="43"/>
  <c r="U284" i="43"/>
  <c r="U285" i="43"/>
  <c r="U286" i="43"/>
  <c r="U287" i="43"/>
  <c r="U288" i="43"/>
  <c r="U289" i="43"/>
  <c r="U290" i="43"/>
  <c r="U291" i="43"/>
  <c r="U292" i="43"/>
  <c r="U293" i="43"/>
  <c r="U294" i="43"/>
  <c r="U295" i="43"/>
  <c r="U296" i="43"/>
  <c r="U297" i="43"/>
  <c r="U298" i="43"/>
  <c r="U299" i="43"/>
  <c r="U300" i="43"/>
  <c r="U301" i="43"/>
  <c r="X300" i="43" l="1"/>
  <c r="H3" i="49"/>
  <c r="X283" i="43"/>
  <c r="H4" i="49"/>
  <c r="X298" i="43"/>
  <c r="H5" i="49"/>
  <c r="X301" i="43"/>
  <c r="G8" i="49"/>
  <c r="H6" i="49"/>
  <c r="X223" i="43"/>
  <c r="Y223" i="43"/>
  <c r="X214" i="43"/>
  <c r="Y214" i="43"/>
  <c r="X208" i="43"/>
  <c r="Y208" i="43"/>
  <c r="AB1" i="43"/>
  <c r="Q298" i="43"/>
  <c r="R298" i="43" s="1"/>
  <c r="S298" i="43"/>
  <c r="Q294" i="43"/>
  <c r="R294" i="43" s="1"/>
  <c r="S294" i="43"/>
  <c r="Q290" i="43"/>
  <c r="R290" i="43" s="1"/>
  <c r="S290" i="43"/>
  <c r="Q286" i="43"/>
  <c r="R286" i="43" s="1"/>
  <c r="S286" i="43"/>
  <c r="Q282" i="43"/>
  <c r="R282" i="43" s="1"/>
  <c r="S282" i="43"/>
  <c r="Q278" i="43"/>
  <c r="R278" i="43" s="1"/>
  <c r="S278" i="43"/>
  <c r="Q274" i="43"/>
  <c r="R274" i="43" s="1"/>
  <c r="S274" i="43"/>
  <c r="Q270" i="43"/>
  <c r="R270" i="43" s="1"/>
  <c r="S270" i="43"/>
  <c r="Q266" i="43"/>
  <c r="R266" i="43" s="1"/>
  <c r="S266" i="43"/>
  <c r="Q262" i="43"/>
  <c r="R262" i="43" s="1"/>
  <c r="S262" i="43"/>
  <c r="Q258" i="43"/>
  <c r="R258" i="43" s="1"/>
  <c r="S258" i="43"/>
  <c r="Q254" i="43"/>
  <c r="R254" i="43" s="1"/>
  <c r="S254" i="43"/>
  <c r="Q250" i="43"/>
  <c r="R250" i="43" s="1"/>
  <c r="S250" i="43"/>
  <c r="Q246" i="43"/>
  <c r="R246" i="43" s="1"/>
  <c r="S246" i="43"/>
  <c r="Q242" i="43"/>
  <c r="R242" i="43" s="1"/>
  <c r="S242" i="43"/>
  <c r="Q238" i="43"/>
  <c r="R238" i="43" s="1"/>
  <c r="S238" i="43"/>
  <c r="Q234" i="43"/>
  <c r="R234" i="43" s="1"/>
  <c r="S234" i="43"/>
  <c r="Q230" i="43"/>
  <c r="R230" i="43" s="1"/>
  <c r="S230" i="43"/>
  <c r="Q226" i="43"/>
  <c r="R226" i="43" s="1"/>
  <c r="S226" i="43"/>
  <c r="Q222" i="43"/>
  <c r="R222" i="43" s="1"/>
  <c r="S222" i="43"/>
  <c r="Q218" i="43"/>
  <c r="R218" i="43" s="1"/>
  <c r="S218" i="43"/>
  <c r="Q214" i="43"/>
  <c r="R214" i="43" s="1"/>
  <c r="S214" i="43"/>
  <c r="Q210" i="43"/>
  <c r="R210" i="43" s="1"/>
  <c r="S210" i="43"/>
  <c r="Q206" i="43"/>
  <c r="R206" i="43" s="1"/>
  <c r="S206" i="43"/>
  <c r="Q202" i="43"/>
  <c r="R202" i="43" s="1"/>
  <c r="S202" i="43"/>
  <c r="Q301" i="43"/>
  <c r="R301" i="43" s="1"/>
  <c r="S301" i="43"/>
  <c r="S297" i="43"/>
  <c r="Q297" i="43"/>
  <c r="R297" i="43" s="1"/>
  <c r="S293" i="43"/>
  <c r="Q293" i="43"/>
  <c r="R293" i="43" s="1"/>
  <c r="S289" i="43"/>
  <c r="Q289" i="43"/>
  <c r="R289" i="43" s="1"/>
  <c r="Q285" i="43"/>
  <c r="R285" i="43" s="1"/>
  <c r="S285" i="43"/>
  <c r="S281" i="43"/>
  <c r="Q281" i="43"/>
  <c r="R281" i="43" s="1"/>
  <c r="S277" i="43"/>
  <c r="Q277" i="43"/>
  <c r="R277" i="43" s="1"/>
  <c r="S273" i="43"/>
  <c r="Q273" i="43"/>
  <c r="R273" i="43" s="1"/>
  <c r="Q269" i="43"/>
  <c r="R269" i="43" s="1"/>
  <c r="S269" i="43"/>
  <c r="S265" i="43"/>
  <c r="Q265" i="43"/>
  <c r="R265" i="43" s="1"/>
  <c r="S261" i="43"/>
  <c r="Q261" i="43"/>
  <c r="R261" i="43" s="1"/>
  <c r="S257" i="43"/>
  <c r="Q257" i="43"/>
  <c r="R257" i="43" s="1"/>
  <c r="Q253" i="43"/>
  <c r="R253" i="43" s="1"/>
  <c r="S253" i="43"/>
  <c r="S249" i="43"/>
  <c r="Q249" i="43"/>
  <c r="R249" i="43" s="1"/>
  <c r="S245" i="43"/>
  <c r="Q245" i="43"/>
  <c r="R245" i="43" s="1"/>
  <c r="S241" i="43"/>
  <c r="Q241" i="43"/>
  <c r="R241" i="43" s="1"/>
  <c r="Q237" i="43"/>
  <c r="R237" i="43" s="1"/>
  <c r="S237" i="43"/>
  <c r="S233" i="43"/>
  <c r="Q233" i="43"/>
  <c r="R233" i="43" s="1"/>
  <c r="S229" i="43"/>
  <c r="Q229" i="43"/>
  <c r="R229" i="43" s="1"/>
  <c r="S225" i="43"/>
  <c r="Q225" i="43"/>
  <c r="R225" i="43" s="1"/>
  <c r="Q221" i="43"/>
  <c r="R221" i="43" s="1"/>
  <c r="S221" i="43"/>
  <c r="S217" i="43"/>
  <c r="Q217" i="43"/>
  <c r="R217" i="43" s="1"/>
  <c r="S213" i="43"/>
  <c r="Q213" i="43"/>
  <c r="R213" i="43" s="1"/>
  <c r="S209" i="43"/>
  <c r="Q209" i="43"/>
  <c r="R209" i="43" s="1"/>
  <c r="Q205" i="43"/>
  <c r="R205" i="43" s="1"/>
  <c r="S205" i="43"/>
  <c r="S300" i="43"/>
  <c r="Q300" i="43"/>
  <c r="R300" i="43" s="1"/>
  <c r="Q296" i="43"/>
  <c r="R296" i="43" s="1"/>
  <c r="S296" i="43"/>
  <c r="Q292" i="43"/>
  <c r="R292" i="43" s="1"/>
  <c r="S292" i="43"/>
  <c r="S288" i="43"/>
  <c r="Q288" i="43"/>
  <c r="R288" i="43" s="1"/>
  <c r="S284" i="43"/>
  <c r="Q284" i="43"/>
  <c r="R284" i="43" s="1"/>
  <c r="Q280" i="43"/>
  <c r="R280" i="43" s="1"/>
  <c r="S280" i="43"/>
  <c r="Q276" i="43"/>
  <c r="R276" i="43" s="1"/>
  <c r="S276" i="43"/>
  <c r="S272" i="43"/>
  <c r="Q272" i="43"/>
  <c r="R272" i="43" s="1"/>
  <c r="S268" i="43"/>
  <c r="Q268" i="43"/>
  <c r="R268" i="43" s="1"/>
  <c r="Q264" i="43"/>
  <c r="R264" i="43" s="1"/>
  <c r="S264" i="43"/>
  <c r="Q260" i="43"/>
  <c r="R260" i="43" s="1"/>
  <c r="S260" i="43"/>
  <c r="S256" i="43"/>
  <c r="Q256" i="43"/>
  <c r="R256" i="43" s="1"/>
  <c r="S252" i="43"/>
  <c r="Q252" i="43"/>
  <c r="R252" i="43" s="1"/>
  <c r="Q248" i="43"/>
  <c r="R248" i="43" s="1"/>
  <c r="S248" i="43"/>
  <c r="Q244" i="43"/>
  <c r="R244" i="43" s="1"/>
  <c r="S244" i="43"/>
  <c r="S240" i="43"/>
  <c r="Q240" i="43"/>
  <c r="R240" i="43" s="1"/>
  <c r="S236" i="43"/>
  <c r="Q236" i="43"/>
  <c r="R236" i="43" s="1"/>
  <c r="Q232" i="43"/>
  <c r="R232" i="43" s="1"/>
  <c r="S232" i="43"/>
  <c r="Q228" i="43"/>
  <c r="R228" i="43" s="1"/>
  <c r="S228" i="43"/>
  <c r="S224" i="43"/>
  <c r="Q224" i="43"/>
  <c r="R224" i="43" s="1"/>
  <c r="S220" i="43"/>
  <c r="Q220" i="43"/>
  <c r="R220" i="43" s="1"/>
  <c r="Q216" i="43"/>
  <c r="R216" i="43" s="1"/>
  <c r="S216" i="43"/>
  <c r="Q212" i="43"/>
  <c r="R212" i="43" s="1"/>
  <c r="S212" i="43"/>
  <c r="S208" i="43"/>
  <c r="Q208" i="43"/>
  <c r="R208" i="43" s="1"/>
  <c r="S204" i="43"/>
  <c r="Q204" i="43"/>
  <c r="R204" i="43" s="1"/>
  <c r="S299" i="43"/>
  <c r="Q299" i="43"/>
  <c r="R299" i="43" s="1"/>
  <c r="Q295" i="43"/>
  <c r="R295" i="43" s="1"/>
  <c r="S295" i="43"/>
  <c r="Q291" i="43"/>
  <c r="R291" i="43" s="1"/>
  <c r="S291" i="43"/>
  <c r="Q287" i="43"/>
  <c r="R287" i="43" s="1"/>
  <c r="S287" i="43"/>
  <c r="S283" i="43"/>
  <c r="Q283" i="43"/>
  <c r="R283" i="43" s="1"/>
  <c r="Q279" i="43"/>
  <c r="R279" i="43" s="1"/>
  <c r="S279" i="43"/>
  <c r="Q275" i="43"/>
  <c r="R275" i="43" s="1"/>
  <c r="S275" i="43"/>
  <c r="Q271" i="43"/>
  <c r="R271" i="43" s="1"/>
  <c r="S271" i="43"/>
  <c r="S267" i="43"/>
  <c r="Q267" i="43"/>
  <c r="R267" i="43" s="1"/>
  <c r="Q263" i="43"/>
  <c r="R263" i="43" s="1"/>
  <c r="S263" i="43"/>
  <c r="Q259" i="43"/>
  <c r="R259" i="43" s="1"/>
  <c r="S259" i="43"/>
  <c r="Q255" i="43"/>
  <c r="R255" i="43" s="1"/>
  <c r="S255" i="43"/>
  <c r="S251" i="43"/>
  <c r="Q251" i="43"/>
  <c r="R251" i="43" s="1"/>
  <c r="Q247" i="43"/>
  <c r="R247" i="43" s="1"/>
  <c r="S247" i="43"/>
  <c r="Q243" i="43"/>
  <c r="R243" i="43" s="1"/>
  <c r="S243" i="43"/>
  <c r="Q239" i="43"/>
  <c r="R239" i="43" s="1"/>
  <c r="S239" i="43"/>
  <c r="S235" i="43"/>
  <c r="Q235" i="43"/>
  <c r="R235" i="43" s="1"/>
  <c r="Q231" i="43"/>
  <c r="R231" i="43" s="1"/>
  <c r="S231" i="43"/>
  <c r="Q227" i="43"/>
  <c r="R227" i="43" s="1"/>
  <c r="S227" i="43"/>
  <c r="Q223" i="43"/>
  <c r="R223" i="43" s="1"/>
  <c r="S223" i="43"/>
  <c r="S219" i="43"/>
  <c r="Q219" i="43"/>
  <c r="R219" i="43" s="1"/>
  <c r="Q215" i="43"/>
  <c r="R215" i="43" s="1"/>
  <c r="S215" i="43"/>
  <c r="Q211" i="43"/>
  <c r="R211" i="43" s="1"/>
  <c r="S211" i="43"/>
  <c r="Q207" i="43"/>
  <c r="R207" i="43" s="1"/>
  <c r="S207" i="43"/>
  <c r="S203" i="43"/>
  <c r="Q203" i="43"/>
  <c r="R203" i="43" s="1"/>
  <c r="W7" i="43"/>
  <c r="R2" i="43"/>
  <c r="S2" i="43" s="1"/>
  <c r="R4" i="43"/>
  <c r="S4" i="43" s="1"/>
  <c r="R3" i="43"/>
  <c r="S3" i="43" s="1"/>
  <c r="R5" i="43"/>
  <c r="S5" i="43" s="1"/>
  <c r="M7" i="43"/>
  <c r="Y16" i="43"/>
  <c r="I5" i="49" l="1"/>
  <c r="G5" i="49"/>
  <c r="F5" i="49"/>
  <c r="I6" i="49"/>
  <c r="G6" i="49"/>
  <c r="F6" i="49"/>
  <c r="G3" i="49"/>
  <c r="F3" i="49"/>
  <c r="I3" i="49"/>
  <c r="I4" i="49"/>
  <c r="G4" i="49"/>
  <c r="F4" i="49"/>
  <c r="I110" i="43"/>
  <c r="I51" i="43"/>
  <c r="I180" i="43"/>
  <c r="I181" i="43"/>
  <c r="I106" i="43"/>
  <c r="I107" i="43"/>
  <c r="I108" i="43"/>
  <c r="I109" i="43"/>
  <c r="I111" i="43"/>
  <c r="I112" i="43"/>
  <c r="I113" i="43"/>
  <c r="I114" i="43"/>
  <c r="I115" i="43"/>
  <c r="I116" i="43"/>
  <c r="I119" i="43"/>
  <c r="I122" i="43"/>
  <c r="I182" i="43"/>
  <c r="I123" i="43"/>
  <c r="I124" i="43"/>
  <c r="I64" i="43"/>
  <c r="I125" i="43"/>
  <c r="I183" i="43"/>
  <c r="I126" i="43"/>
  <c r="I127" i="43"/>
  <c r="I128" i="43"/>
  <c r="I65" i="43"/>
  <c r="I201" i="43"/>
  <c r="S201" i="43" l="1"/>
  <c r="Q201" i="43"/>
  <c r="R201" i="43" s="1"/>
  <c r="S200" i="43"/>
  <c r="Q200" i="43"/>
  <c r="R200" i="43" s="1"/>
  <c r="I200" i="43"/>
  <c r="S199" i="43"/>
  <c r="Q199" i="43"/>
  <c r="R199" i="43" s="1"/>
  <c r="I199" i="43"/>
  <c r="S198" i="43"/>
  <c r="Q198" i="43"/>
  <c r="R198" i="43" s="1"/>
  <c r="I198" i="43"/>
  <c r="S197" i="43"/>
  <c r="Q197" i="43"/>
  <c r="R197" i="43" s="1"/>
  <c r="I197" i="43"/>
  <c r="S196" i="43"/>
  <c r="Q196" i="43"/>
  <c r="R196" i="43" s="1"/>
  <c r="I196" i="43"/>
  <c r="S195" i="43"/>
  <c r="Q195" i="43"/>
  <c r="R195" i="43" s="1"/>
  <c r="I195" i="43"/>
  <c r="S194" i="43"/>
  <c r="Q194" i="43"/>
  <c r="R194" i="43" s="1"/>
  <c r="I194" i="43"/>
  <c r="S193" i="43"/>
  <c r="Q193" i="43"/>
  <c r="R193" i="43" s="1"/>
  <c r="I193" i="43"/>
  <c r="S192" i="43"/>
  <c r="Q192" i="43"/>
  <c r="R192" i="43" s="1"/>
  <c r="I192" i="43"/>
  <c r="S191" i="43"/>
  <c r="Q191" i="43"/>
  <c r="R191" i="43" s="1"/>
  <c r="I191" i="43"/>
  <c r="S190" i="43"/>
  <c r="Q190" i="43"/>
  <c r="R190" i="43" s="1"/>
  <c r="I190" i="43"/>
  <c r="S189" i="43"/>
  <c r="Q189" i="43"/>
  <c r="R189" i="43" s="1"/>
  <c r="I189" i="43"/>
  <c r="S188" i="43"/>
  <c r="Q188" i="43"/>
  <c r="R188" i="43" s="1"/>
  <c r="I188" i="43"/>
  <c r="S187" i="43"/>
  <c r="Q187" i="43"/>
  <c r="R187" i="43" s="1"/>
  <c r="I187" i="43"/>
  <c r="S186" i="43"/>
  <c r="Q186" i="43"/>
  <c r="R186" i="43" s="1"/>
  <c r="I186" i="43"/>
  <c r="S185" i="43"/>
  <c r="Q185" i="43"/>
  <c r="R185" i="43" s="1"/>
  <c r="I185" i="43"/>
  <c r="S184" i="43"/>
  <c r="Q184" i="43"/>
  <c r="R184" i="43" s="1"/>
  <c r="I184" i="43"/>
  <c r="S183" i="43"/>
  <c r="Q183" i="43"/>
  <c r="R183" i="43" s="1"/>
  <c r="S182" i="43"/>
  <c r="Q182" i="43"/>
  <c r="R182" i="43" s="1"/>
  <c r="S181" i="43"/>
  <c r="Q181" i="43"/>
  <c r="R181" i="43" s="1"/>
  <c r="S180" i="43"/>
  <c r="Q180" i="43"/>
  <c r="R180" i="43" s="1"/>
  <c r="S179" i="43"/>
  <c r="Q179" i="43"/>
  <c r="R179" i="43" s="1"/>
  <c r="I179" i="43"/>
  <c r="S178" i="43"/>
  <c r="Q178" i="43"/>
  <c r="R178" i="43" s="1"/>
  <c r="I178" i="43"/>
  <c r="S177" i="43"/>
  <c r="Q177" i="43"/>
  <c r="R177" i="43" s="1"/>
  <c r="I177" i="43"/>
  <c r="S176" i="43"/>
  <c r="Q176" i="43"/>
  <c r="R176" i="43" s="1"/>
  <c r="I176" i="43"/>
  <c r="S175" i="43"/>
  <c r="Q175" i="43"/>
  <c r="R175" i="43" s="1"/>
  <c r="I175" i="43"/>
  <c r="S174" i="43"/>
  <c r="Q174" i="43"/>
  <c r="R174" i="43" s="1"/>
  <c r="I174" i="43"/>
  <c r="S173" i="43"/>
  <c r="Q173" i="43"/>
  <c r="R173" i="43" s="1"/>
  <c r="I173" i="43"/>
  <c r="S172" i="43"/>
  <c r="Q172" i="43"/>
  <c r="R172" i="43" s="1"/>
  <c r="I172" i="43"/>
  <c r="S171" i="43"/>
  <c r="Q171" i="43"/>
  <c r="R171" i="43" s="1"/>
  <c r="I171" i="43"/>
  <c r="S170" i="43"/>
  <c r="Q170" i="43"/>
  <c r="R170" i="43" s="1"/>
  <c r="I170" i="43"/>
  <c r="S169" i="43"/>
  <c r="Q169" i="43"/>
  <c r="R169" i="43" s="1"/>
  <c r="I169" i="43"/>
  <c r="S168" i="43"/>
  <c r="Q168" i="43"/>
  <c r="R168" i="43" s="1"/>
  <c r="I168" i="43"/>
  <c r="S167" i="43"/>
  <c r="Q167" i="43"/>
  <c r="R167" i="43" s="1"/>
  <c r="I167" i="43"/>
  <c r="S166" i="43"/>
  <c r="Q166" i="43"/>
  <c r="R166" i="43" s="1"/>
  <c r="I166" i="43"/>
  <c r="S165" i="43"/>
  <c r="Q165" i="43"/>
  <c r="R165" i="43" s="1"/>
  <c r="I165" i="43"/>
  <c r="S164" i="43"/>
  <c r="Q164" i="43"/>
  <c r="R164" i="43" s="1"/>
  <c r="I164" i="43"/>
  <c r="S163" i="43"/>
  <c r="Q163" i="43"/>
  <c r="R163" i="43" s="1"/>
  <c r="I163" i="43"/>
  <c r="S162" i="43"/>
  <c r="Q162" i="43"/>
  <c r="R162" i="43" s="1"/>
  <c r="I162" i="43"/>
  <c r="S161" i="43"/>
  <c r="Q161" i="43"/>
  <c r="R161" i="43" s="1"/>
  <c r="I161" i="43"/>
  <c r="S160" i="43"/>
  <c r="Q160" i="43"/>
  <c r="R160" i="43" s="1"/>
  <c r="I160" i="43"/>
  <c r="S159" i="43"/>
  <c r="Q159" i="43"/>
  <c r="R159" i="43" s="1"/>
  <c r="I159" i="43"/>
  <c r="S158" i="43"/>
  <c r="Q158" i="43"/>
  <c r="R158" i="43" s="1"/>
  <c r="I158" i="43"/>
  <c r="S157" i="43"/>
  <c r="Q157" i="43"/>
  <c r="R157" i="43" s="1"/>
  <c r="I157" i="43"/>
  <c r="S156" i="43"/>
  <c r="Q156" i="43"/>
  <c r="R156" i="43" s="1"/>
  <c r="I156" i="43"/>
  <c r="S155" i="43"/>
  <c r="Q155" i="43"/>
  <c r="R155" i="43" s="1"/>
  <c r="I155" i="43"/>
  <c r="S154" i="43"/>
  <c r="Q154" i="43"/>
  <c r="R154" i="43" s="1"/>
  <c r="I154" i="43"/>
  <c r="S153" i="43"/>
  <c r="Q153" i="43"/>
  <c r="R153" i="43" s="1"/>
  <c r="I153" i="43"/>
  <c r="S152" i="43"/>
  <c r="Q152" i="43"/>
  <c r="R152" i="43" s="1"/>
  <c r="I152" i="43"/>
  <c r="S151" i="43"/>
  <c r="Q151" i="43"/>
  <c r="R151" i="43" s="1"/>
  <c r="I151" i="43"/>
  <c r="S150" i="43"/>
  <c r="Q150" i="43"/>
  <c r="R150" i="43" s="1"/>
  <c r="I150" i="43"/>
  <c r="S149" i="43"/>
  <c r="Q149" i="43"/>
  <c r="R149" i="43" s="1"/>
  <c r="I149" i="43"/>
  <c r="S148" i="43"/>
  <c r="Q148" i="43"/>
  <c r="R148" i="43" s="1"/>
  <c r="I148" i="43"/>
  <c r="S147" i="43"/>
  <c r="Q147" i="43"/>
  <c r="R147" i="43" s="1"/>
  <c r="I147" i="43"/>
  <c r="S146" i="43"/>
  <c r="Q146" i="43"/>
  <c r="R146" i="43" s="1"/>
  <c r="I146" i="43"/>
  <c r="S145" i="43"/>
  <c r="Q145" i="43"/>
  <c r="R145" i="43" s="1"/>
  <c r="I145" i="43"/>
  <c r="S144" i="43"/>
  <c r="Q144" i="43"/>
  <c r="R144" i="43" s="1"/>
  <c r="I144" i="43"/>
  <c r="S143" i="43"/>
  <c r="Q143" i="43"/>
  <c r="R143" i="43" s="1"/>
  <c r="I143" i="43"/>
  <c r="S142" i="43"/>
  <c r="Q142" i="43"/>
  <c r="R142" i="43" s="1"/>
  <c r="I142" i="43"/>
  <c r="S141" i="43"/>
  <c r="Q141" i="43"/>
  <c r="R141" i="43" s="1"/>
  <c r="I141" i="43"/>
  <c r="S140" i="43"/>
  <c r="Q140" i="43"/>
  <c r="R140" i="43" s="1"/>
  <c r="I140" i="43"/>
  <c r="S139" i="43"/>
  <c r="Q139" i="43"/>
  <c r="R139" i="43" s="1"/>
  <c r="I139" i="43"/>
  <c r="S138" i="43"/>
  <c r="Q138" i="43"/>
  <c r="R138" i="43" s="1"/>
  <c r="I138" i="43"/>
  <c r="S137" i="43"/>
  <c r="Q137" i="43"/>
  <c r="R137" i="43" s="1"/>
  <c r="I137" i="43"/>
  <c r="S136" i="43"/>
  <c r="Q136" i="43"/>
  <c r="R136" i="43" s="1"/>
  <c r="I136" i="43"/>
  <c r="S135" i="43"/>
  <c r="Q135" i="43"/>
  <c r="R135" i="43" s="1"/>
  <c r="I135" i="43"/>
  <c r="S134" i="43"/>
  <c r="Q134" i="43"/>
  <c r="R134" i="43" s="1"/>
  <c r="I134" i="43"/>
  <c r="S133" i="43"/>
  <c r="Q133" i="43"/>
  <c r="R133" i="43" s="1"/>
  <c r="I133" i="43"/>
  <c r="S132" i="43"/>
  <c r="Q132" i="43"/>
  <c r="R132" i="43" s="1"/>
  <c r="I132" i="43"/>
  <c r="S131" i="43"/>
  <c r="Q131" i="43"/>
  <c r="R131" i="43" s="1"/>
  <c r="I131" i="43"/>
  <c r="S130" i="43"/>
  <c r="Q130" i="43"/>
  <c r="R130" i="43" s="1"/>
  <c r="I130" i="43"/>
  <c r="S129" i="43"/>
  <c r="Q129" i="43"/>
  <c r="R129" i="43" s="1"/>
  <c r="I129" i="43"/>
  <c r="S128" i="43"/>
  <c r="Q128" i="43"/>
  <c r="R128" i="43" s="1"/>
  <c r="S127" i="43"/>
  <c r="Q127" i="43"/>
  <c r="R127" i="43" s="1"/>
  <c r="S126" i="43"/>
  <c r="Q126" i="43"/>
  <c r="R126" i="43" s="1"/>
  <c r="S125" i="43"/>
  <c r="R125" i="43"/>
  <c r="S124" i="43"/>
  <c r="Q124" i="43"/>
  <c r="R124" i="43" s="1"/>
  <c r="S123" i="43"/>
  <c r="Q123" i="43"/>
  <c r="R123" i="43" s="1"/>
  <c r="S122" i="43"/>
  <c r="Q122" i="43"/>
  <c r="R122" i="43" s="1"/>
  <c r="S121" i="43"/>
  <c r="Q121" i="43"/>
  <c r="R121" i="43" s="1"/>
  <c r="S120" i="43"/>
  <c r="Q120" i="43"/>
  <c r="R120" i="43" s="1"/>
  <c r="S119" i="43"/>
  <c r="Q119" i="43"/>
  <c r="R119" i="43" s="1"/>
  <c r="S118" i="43"/>
  <c r="Q118" i="43"/>
  <c r="R118" i="43" s="1"/>
  <c r="S117" i="43"/>
  <c r="Q117" i="43"/>
  <c r="R117" i="43" s="1"/>
  <c r="S116" i="43"/>
  <c r="Q116" i="43"/>
  <c r="R116" i="43" s="1"/>
  <c r="S115" i="43"/>
  <c r="Q115" i="43"/>
  <c r="R115" i="43" s="1"/>
  <c r="S114" i="43"/>
  <c r="Q114" i="43"/>
  <c r="R114" i="43" s="1"/>
  <c r="S113" i="43"/>
  <c r="Q113" i="43"/>
  <c r="R113" i="43" s="1"/>
  <c r="S112" i="43"/>
  <c r="Q112" i="43"/>
  <c r="R112" i="43" s="1"/>
  <c r="S111" i="43"/>
  <c r="Q111" i="43"/>
  <c r="R111" i="43" s="1"/>
  <c r="S110" i="43"/>
  <c r="Q110" i="43"/>
  <c r="R110" i="43" s="1"/>
  <c r="S109" i="43"/>
  <c r="Q109" i="43"/>
  <c r="R109" i="43" s="1"/>
  <c r="S108" i="43"/>
  <c r="Q108" i="43"/>
  <c r="R108" i="43" s="1"/>
  <c r="S107" i="43"/>
  <c r="Q107" i="43"/>
  <c r="R107" i="43" s="1"/>
  <c r="S106" i="43"/>
  <c r="Q106" i="43"/>
  <c r="R106" i="43" s="1"/>
  <c r="S105" i="43"/>
  <c r="Q105" i="43"/>
  <c r="R105" i="43" s="1"/>
  <c r="I105" i="43"/>
  <c r="S104" i="43"/>
  <c r="Q104" i="43"/>
  <c r="R104" i="43" s="1"/>
  <c r="S103" i="43"/>
  <c r="Q103" i="43"/>
  <c r="R103" i="43" s="1"/>
  <c r="I103" i="43"/>
  <c r="S102" i="43"/>
  <c r="Q102" i="43"/>
  <c r="R102" i="43" s="1"/>
  <c r="I102" i="43"/>
  <c r="S101" i="43"/>
  <c r="Q101" i="43"/>
  <c r="R101" i="43" s="1"/>
  <c r="I101" i="43"/>
  <c r="S100" i="43"/>
  <c r="Q100" i="43"/>
  <c r="R100" i="43" s="1"/>
  <c r="I100" i="43"/>
  <c r="S99" i="43"/>
  <c r="Q99" i="43"/>
  <c r="R99" i="43" s="1"/>
  <c r="I99" i="43"/>
  <c r="S98" i="43"/>
  <c r="Q98" i="43"/>
  <c r="R98" i="43" s="1"/>
  <c r="I98" i="43"/>
  <c r="S97" i="43"/>
  <c r="Q97" i="43"/>
  <c r="R97" i="43" s="1"/>
  <c r="I97" i="43"/>
  <c r="S96" i="43"/>
  <c r="Q96" i="43"/>
  <c r="R96" i="43" s="1"/>
  <c r="I96" i="43"/>
  <c r="S95" i="43"/>
  <c r="Q95" i="43"/>
  <c r="R95" i="43" s="1"/>
  <c r="I95" i="43"/>
  <c r="S94" i="43"/>
  <c r="Q94" i="43"/>
  <c r="R94" i="43" s="1"/>
  <c r="I94" i="43"/>
  <c r="S93" i="43"/>
  <c r="Q93" i="43"/>
  <c r="R93" i="43" s="1"/>
  <c r="I93" i="43"/>
  <c r="S92" i="43"/>
  <c r="Q92" i="43"/>
  <c r="R92" i="43" s="1"/>
  <c r="I92" i="43"/>
  <c r="S91" i="43"/>
  <c r="Q91" i="43"/>
  <c r="R91" i="43" s="1"/>
  <c r="I91" i="43"/>
  <c r="S90" i="43"/>
  <c r="Q90" i="43"/>
  <c r="R90" i="43" s="1"/>
  <c r="I90" i="43"/>
  <c r="S89" i="43"/>
  <c r="Q89" i="43"/>
  <c r="R89" i="43" s="1"/>
  <c r="I89" i="43"/>
  <c r="S88" i="43"/>
  <c r="Q88" i="43"/>
  <c r="R88" i="43" s="1"/>
  <c r="I88" i="43"/>
  <c r="S87" i="43"/>
  <c r="Q87" i="43"/>
  <c r="R87" i="43" s="1"/>
  <c r="I87" i="43"/>
  <c r="S86" i="43"/>
  <c r="Q86" i="43"/>
  <c r="R86" i="43" s="1"/>
  <c r="I86" i="43"/>
  <c r="S85" i="43"/>
  <c r="Q85" i="43"/>
  <c r="R85" i="43" s="1"/>
  <c r="I85" i="43"/>
  <c r="S84" i="43"/>
  <c r="Q84" i="43"/>
  <c r="R84" i="43" s="1"/>
  <c r="I84" i="43"/>
  <c r="S83" i="43"/>
  <c r="Q83" i="43"/>
  <c r="R83" i="43" s="1"/>
  <c r="I83" i="43"/>
  <c r="S82" i="43"/>
  <c r="Q82" i="43"/>
  <c r="R82" i="43" s="1"/>
  <c r="I82" i="43"/>
  <c r="S81" i="43"/>
  <c r="Q81" i="43"/>
  <c r="R81" i="43" s="1"/>
  <c r="I81" i="43"/>
  <c r="S80" i="43"/>
  <c r="Q80" i="43"/>
  <c r="R80" i="43" s="1"/>
  <c r="I80" i="43"/>
  <c r="S79" i="43"/>
  <c r="Q79" i="43"/>
  <c r="R79" i="43" s="1"/>
  <c r="I79" i="43"/>
  <c r="S78" i="43"/>
  <c r="Q78" i="43"/>
  <c r="R78" i="43" s="1"/>
  <c r="I78" i="43"/>
  <c r="S77" i="43"/>
  <c r="Q77" i="43"/>
  <c r="R77" i="43" s="1"/>
  <c r="I77" i="43"/>
  <c r="S76" i="43"/>
  <c r="Q76" i="43"/>
  <c r="R76" i="43" s="1"/>
  <c r="I76" i="43"/>
  <c r="S75" i="43"/>
  <c r="Q75" i="43"/>
  <c r="R75" i="43" s="1"/>
  <c r="I75" i="43"/>
  <c r="S74" i="43"/>
  <c r="Q74" i="43"/>
  <c r="R74" i="43" s="1"/>
  <c r="I74" i="43"/>
  <c r="S73" i="43"/>
  <c r="Q73" i="43"/>
  <c r="R73" i="43" s="1"/>
  <c r="I73" i="43"/>
  <c r="S72" i="43"/>
  <c r="Q72" i="43"/>
  <c r="R72" i="43" s="1"/>
  <c r="I72" i="43"/>
  <c r="S71" i="43"/>
  <c r="Q71" i="43"/>
  <c r="R71" i="43" s="1"/>
  <c r="I71" i="43"/>
  <c r="S70" i="43"/>
  <c r="Q70" i="43"/>
  <c r="R70" i="43" s="1"/>
  <c r="I70" i="43"/>
  <c r="S69" i="43"/>
  <c r="Q69" i="43"/>
  <c r="R69" i="43" s="1"/>
  <c r="I69" i="43"/>
  <c r="S68" i="43"/>
  <c r="Q68" i="43"/>
  <c r="R68" i="43" s="1"/>
  <c r="I68" i="43"/>
  <c r="S67" i="43"/>
  <c r="Q67" i="43"/>
  <c r="R67" i="43" s="1"/>
  <c r="I67" i="43"/>
  <c r="S66" i="43"/>
  <c r="Q66" i="43"/>
  <c r="R66" i="43" s="1"/>
  <c r="I66" i="43"/>
  <c r="S65" i="43"/>
  <c r="Q65" i="43"/>
  <c r="R65" i="43" s="1"/>
  <c r="S64" i="43"/>
  <c r="Q64" i="43"/>
  <c r="R64" i="43" s="1"/>
  <c r="S63" i="43"/>
  <c r="Q63" i="43"/>
  <c r="R63" i="43" s="1"/>
  <c r="I63" i="43"/>
  <c r="S62" i="43"/>
  <c r="Q62" i="43"/>
  <c r="R62" i="43" s="1"/>
  <c r="I62" i="43"/>
  <c r="S61" i="43"/>
  <c r="Q61" i="43"/>
  <c r="R61" i="43" s="1"/>
  <c r="I61" i="43"/>
  <c r="S60" i="43"/>
  <c r="Q60" i="43"/>
  <c r="R60" i="43" s="1"/>
  <c r="I60" i="43"/>
  <c r="S59" i="43"/>
  <c r="Q59" i="43"/>
  <c r="R59" i="43" s="1"/>
  <c r="I59" i="43"/>
  <c r="S58" i="43"/>
  <c r="Q58" i="43"/>
  <c r="R58" i="43" s="1"/>
  <c r="I58" i="43"/>
  <c r="S57" i="43"/>
  <c r="Q57" i="43"/>
  <c r="R57" i="43" s="1"/>
  <c r="I57" i="43"/>
  <c r="S56" i="43"/>
  <c r="Q56" i="43"/>
  <c r="R56" i="43" s="1"/>
  <c r="I56" i="43"/>
  <c r="S55" i="43"/>
  <c r="Q55" i="43"/>
  <c r="R55" i="43" s="1"/>
  <c r="I55" i="43"/>
  <c r="S54" i="43"/>
  <c r="Q54" i="43"/>
  <c r="R54" i="43" s="1"/>
  <c r="I54" i="43"/>
  <c r="S53" i="43"/>
  <c r="Q53" i="43"/>
  <c r="R53" i="43" s="1"/>
  <c r="I53" i="43"/>
  <c r="S52" i="43"/>
  <c r="Q52" i="43"/>
  <c r="R52" i="43" s="1"/>
  <c r="I52" i="43"/>
  <c r="S51" i="43"/>
  <c r="Q51" i="43"/>
  <c r="R51" i="43" s="1"/>
  <c r="S50" i="43"/>
  <c r="Q50" i="43"/>
  <c r="R50" i="43" s="1"/>
  <c r="I50" i="43"/>
  <c r="S49" i="43"/>
  <c r="Q49" i="43"/>
  <c r="R49" i="43" s="1"/>
  <c r="I49" i="43"/>
  <c r="S48" i="43"/>
  <c r="Q48" i="43"/>
  <c r="R48" i="43" s="1"/>
  <c r="I48" i="43"/>
  <c r="S47" i="43"/>
  <c r="Q47" i="43"/>
  <c r="R47" i="43" s="1"/>
  <c r="I47" i="43"/>
  <c r="S46" i="43"/>
  <c r="Q46" i="43"/>
  <c r="R46" i="43" s="1"/>
  <c r="I46" i="43"/>
  <c r="S45" i="43"/>
  <c r="Q45" i="43"/>
  <c r="R45" i="43" s="1"/>
  <c r="I45" i="43"/>
  <c r="S44" i="43"/>
  <c r="Q44" i="43"/>
  <c r="R44" i="43" s="1"/>
  <c r="I44" i="43"/>
  <c r="S43" i="43"/>
  <c r="Q43" i="43"/>
  <c r="R43" i="43" s="1"/>
  <c r="I43" i="43"/>
  <c r="S42" i="43"/>
  <c r="Q42" i="43"/>
  <c r="R42" i="43" s="1"/>
  <c r="I42" i="43"/>
  <c r="S41" i="43"/>
  <c r="Q41" i="43"/>
  <c r="R41" i="43" s="1"/>
  <c r="I41" i="43"/>
  <c r="S40" i="43"/>
  <c r="Q40" i="43"/>
  <c r="R40" i="43" s="1"/>
  <c r="I40" i="43"/>
  <c r="S39" i="43"/>
  <c r="Q39" i="43"/>
  <c r="R39" i="43" s="1"/>
  <c r="I39" i="43"/>
  <c r="S38" i="43"/>
  <c r="Q38" i="43"/>
  <c r="R38" i="43" s="1"/>
  <c r="I38" i="43"/>
  <c r="S37" i="43"/>
  <c r="Q37" i="43"/>
  <c r="R37" i="43" s="1"/>
  <c r="I37" i="43"/>
  <c r="S36" i="43"/>
  <c r="Q36" i="43"/>
  <c r="R36" i="43" s="1"/>
  <c r="I36" i="43"/>
  <c r="S35" i="43"/>
  <c r="Q35" i="43"/>
  <c r="R35" i="43" s="1"/>
  <c r="I35" i="43"/>
  <c r="S34" i="43"/>
  <c r="Q34" i="43"/>
  <c r="R34" i="43" s="1"/>
  <c r="I34" i="43"/>
  <c r="S33" i="43"/>
  <c r="Q33" i="43"/>
  <c r="R33" i="43" s="1"/>
  <c r="I33" i="43"/>
  <c r="S32" i="43"/>
  <c r="Q32" i="43"/>
  <c r="R32" i="43" s="1"/>
  <c r="I32" i="43"/>
  <c r="S31" i="43"/>
  <c r="Q31" i="43"/>
  <c r="R31" i="43" s="1"/>
  <c r="I31" i="43"/>
  <c r="S30" i="43"/>
  <c r="Q30" i="43"/>
  <c r="R30" i="43" s="1"/>
  <c r="I30" i="43"/>
  <c r="S29" i="43"/>
  <c r="Q29" i="43"/>
  <c r="R29" i="43" s="1"/>
  <c r="I29" i="43"/>
  <c r="S28" i="43"/>
  <c r="Q28" i="43"/>
  <c r="R28" i="43" s="1"/>
  <c r="I28" i="43"/>
  <c r="S27" i="43"/>
  <c r="Q27" i="43"/>
  <c r="R27" i="43" s="1"/>
  <c r="I27" i="43"/>
  <c r="S26" i="43"/>
  <c r="Q26" i="43"/>
  <c r="R26" i="43" s="1"/>
  <c r="I26" i="43"/>
  <c r="S25" i="43"/>
  <c r="Q25" i="43"/>
  <c r="R25" i="43" s="1"/>
  <c r="I25" i="43"/>
  <c r="S24" i="43"/>
  <c r="Q24" i="43"/>
  <c r="R24" i="43" s="1"/>
  <c r="I24" i="43"/>
  <c r="S23" i="43"/>
  <c r="Q23" i="43"/>
  <c r="R23" i="43" s="1"/>
  <c r="I23" i="43"/>
  <c r="S22" i="43"/>
  <c r="Q22" i="43"/>
  <c r="R22" i="43" s="1"/>
  <c r="I22" i="43"/>
  <c r="S21" i="43"/>
  <c r="Q21" i="43"/>
  <c r="R21" i="43" s="1"/>
  <c r="I21" i="43"/>
  <c r="S20" i="43"/>
  <c r="Q20" i="43"/>
  <c r="R20" i="43" s="1"/>
  <c r="I20" i="43"/>
  <c r="S19" i="43"/>
  <c r="Q19" i="43"/>
  <c r="R19" i="43" s="1"/>
  <c r="I19" i="43"/>
  <c r="S18" i="43"/>
  <c r="Q18" i="43"/>
  <c r="R18" i="43" s="1"/>
  <c r="I18" i="43"/>
  <c r="S17" i="43"/>
  <c r="Q17" i="43"/>
  <c r="R17" i="43" s="1"/>
  <c r="I17" i="43"/>
  <c r="X16" i="43"/>
  <c r="S16" i="43"/>
  <c r="Q16" i="43"/>
  <c r="R16" i="43" s="1"/>
  <c r="I16" i="43"/>
  <c r="S15" i="43"/>
  <c r="Q15" i="43"/>
  <c r="R15" i="43" s="1"/>
  <c r="I15" i="43"/>
  <c r="S14" i="43"/>
  <c r="Q14" i="43"/>
  <c r="R14" i="43" s="1"/>
  <c r="I14" i="43"/>
  <c r="S13" i="43"/>
  <c r="Q13" i="43"/>
  <c r="R13" i="43" s="1"/>
  <c r="I13" i="43"/>
  <c r="S12" i="43"/>
  <c r="Q12" i="43"/>
  <c r="R12" i="43" s="1"/>
  <c r="I12" i="43"/>
  <c r="S11" i="43"/>
  <c r="Q11" i="43"/>
  <c r="R11" i="43" s="1"/>
  <c r="I11" i="43"/>
  <c r="S10" i="43"/>
  <c r="Q10" i="43"/>
  <c r="R10" i="43" s="1"/>
  <c r="I10" i="43"/>
  <c r="U9" i="43"/>
  <c r="E8" i="49" s="1"/>
  <c r="S9" i="43"/>
  <c r="Q9" i="43"/>
  <c r="R9" i="43" s="1"/>
  <c r="I9" i="43"/>
  <c r="B8" i="49" l="1"/>
  <c r="E16" i="49" s="1"/>
  <c r="R7" i="43"/>
  <c r="U7" i="43"/>
  <c r="X34" i="43"/>
  <c r="Y34" i="43"/>
  <c r="X73" i="43"/>
  <c r="Y73" i="43"/>
  <c r="X97" i="43"/>
  <c r="Y97" i="43"/>
  <c r="X27" i="43"/>
  <c r="Y27" i="43"/>
  <c r="X39" i="43"/>
  <c r="Y39" i="43"/>
  <c r="X162" i="43"/>
  <c r="Y162" i="43"/>
  <c r="X174" i="43"/>
  <c r="Y174" i="43"/>
  <c r="X20" i="43"/>
  <c r="Y20" i="43"/>
  <c r="X61" i="43"/>
  <c r="Y61" i="43"/>
  <c r="X83" i="43"/>
  <c r="Y83" i="43"/>
  <c r="X131" i="43"/>
  <c r="Y131" i="43"/>
  <c r="X143" i="43"/>
  <c r="Y143" i="43"/>
  <c r="X155" i="43"/>
  <c r="Y155" i="43"/>
  <c r="X167" i="43"/>
  <c r="Y167" i="43"/>
  <c r="X179" i="43"/>
  <c r="Y179" i="43"/>
  <c r="X182" i="43"/>
  <c r="Y182" i="43"/>
  <c r="X187" i="43"/>
  <c r="Y187" i="43"/>
  <c r="X199" i="43"/>
  <c r="Y199" i="43"/>
  <c r="X133" i="43"/>
  <c r="Y133" i="43"/>
  <c r="X145" i="43"/>
  <c r="Y145" i="43"/>
  <c r="X157" i="43"/>
  <c r="Y157" i="43"/>
  <c r="X78" i="43"/>
  <c r="Y78" i="43"/>
  <c r="X90" i="43"/>
  <c r="Y90" i="43"/>
  <c r="X138" i="43"/>
  <c r="Y138" i="43"/>
  <c r="X150" i="43"/>
  <c r="Y150" i="43"/>
  <c r="X194" i="43"/>
  <c r="Y194" i="43"/>
  <c r="X32" i="43"/>
  <c r="Y32" i="43"/>
  <c r="X44" i="43"/>
  <c r="Y44" i="43"/>
  <c r="X71" i="43"/>
  <c r="Y71" i="43"/>
  <c r="X95" i="43"/>
  <c r="Y95" i="43"/>
  <c r="X13" i="43"/>
  <c r="Y13" i="43"/>
  <c r="X25" i="43"/>
  <c r="Y25" i="43"/>
  <c r="X37" i="43"/>
  <c r="Y37" i="43"/>
  <c r="X49" i="43"/>
  <c r="Y49" i="43"/>
  <c r="X54" i="43"/>
  <c r="Y54" i="43"/>
  <c r="X76" i="43"/>
  <c r="Y76" i="43"/>
  <c r="X88" i="43"/>
  <c r="Y88" i="43"/>
  <c r="X100" i="43"/>
  <c r="Y100" i="43"/>
  <c r="X105" i="43"/>
  <c r="Y105" i="43"/>
  <c r="X108" i="43"/>
  <c r="Y108" i="43"/>
  <c r="X111" i="43"/>
  <c r="Y111" i="43"/>
  <c r="X114" i="43"/>
  <c r="Y114" i="43"/>
  <c r="X117" i="43"/>
  <c r="Y117" i="43"/>
  <c r="X120" i="43"/>
  <c r="Y120" i="43"/>
  <c r="X123" i="43"/>
  <c r="Y123" i="43"/>
  <c r="X126" i="43"/>
  <c r="Y126" i="43"/>
  <c r="X136" i="43"/>
  <c r="Y136" i="43"/>
  <c r="X148" i="43"/>
  <c r="Y148" i="43"/>
  <c r="X160" i="43"/>
  <c r="Y160" i="43"/>
  <c r="X172" i="43"/>
  <c r="Y172" i="43"/>
  <c r="X192" i="43"/>
  <c r="Y192" i="43"/>
  <c r="X57" i="43"/>
  <c r="Y57" i="43"/>
  <c r="X67" i="43"/>
  <c r="Y67" i="43"/>
  <c r="X79" i="43"/>
  <c r="Y79" i="43"/>
  <c r="X91" i="43"/>
  <c r="Y91" i="43"/>
  <c r="X103" i="43"/>
  <c r="Y103" i="43"/>
  <c r="X139" i="43"/>
  <c r="Y139" i="43"/>
  <c r="X151" i="43"/>
  <c r="Y151" i="43"/>
  <c r="X163" i="43"/>
  <c r="Y163" i="43"/>
  <c r="X175" i="43"/>
  <c r="Y175" i="43"/>
  <c r="X180" i="43"/>
  <c r="Y180" i="43"/>
  <c r="X183" i="43"/>
  <c r="Y183" i="43"/>
  <c r="X195" i="43"/>
  <c r="Y195" i="43"/>
  <c r="X85" i="43"/>
  <c r="Y85" i="43"/>
  <c r="X189" i="43"/>
  <c r="Y189" i="43"/>
  <c r="X23" i="43"/>
  <c r="Y23" i="43"/>
  <c r="X86" i="43"/>
  <c r="Y86" i="43"/>
  <c r="X9" i="43"/>
  <c r="Y9" i="43"/>
  <c r="X33" i="43"/>
  <c r="Y33" i="43"/>
  <c r="X84" i="43"/>
  <c r="Y84" i="43"/>
  <c r="X96" i="43"/>
  <c r="Y96" i="43"/>
  <c r="X106" i="43"/>
  <c r="Y106" i="43"/>
  <c r="X109" i="43"/>
  <c r="Y109" i="43"/>
  <c r="X112" i="43"/>
  <c r="Y112" i="43"/>
  <c r="X115" i="43"/>
  <c r="Y115" i="43"/>
  <c r="X118" i="43"/>
  <c r="Y118" i="43"/>
  <c r="X121" i="43"/>
  <c r="Y121" i="43"/>
  <c r="X124" i="43"/>
  <c r="Y124" i="43"/>
  <c r="X127" i="43"/>
  <c r="Y127" i="43"/>
  <c r="X132" i="43"/>
  <c r="Y132" i="43"/>
  <c r="X144" i="43"/>
  <c r="Y144" i="43"/>
  <c r="X156" i="43"/>
  <c r="Y156" i="43"/>
  <c r="X168" i="43"/>
  <c r="Y168" i="43"/>
  <c r="X188" i="43"/>
  <c r="Y188" i="43"/>
  <c r="X200" i="43"/>
  <c r="Y200" i="43"/>
  <c r="X64" i="43"/>
  <c r="Y64" i="43"/>
  <c r="X141" i="43"/>
  <c r="Y141" i="43"/>
  <c r="X165" i="43"/>
  <c r="Y165" i="43"/>
  <c r="X177" i="43"/>
  <c r="Y177" i="43"/>
  <c r="X185" i="43"/>
  <c r="Y185" i="43"/>
  <c r="X35" i="43"/>
  <c r="Y35" i="43"/>
  <c r="X52" i="43"/>
  <c r="Y52" i="43"/>
  <c r="X74" i="43"/>
  <c r="Y74" i="43"/>
  <c r="X146" i="43"/>
  <c r="Y146" i="43"/>
  <c r="X28" i="43"/>
  <c r="Y28" i="43"/>
  <c r="X21" i="43"/>
  <c r="Y21" i="43"/>
  <c r="X72" i="43"/>
  <c r="Y72" i="43"/>
  <c r="X14" i="43"/>
  <c r="Y14" i="43"/>
  <c r="X26" i="43"/>
  <c r="Y26" i="43"/>
  <c r="X38" i="43"/>
  <c r="Y38" i="43"/>
  <c r="X50" i="43"/>
  <c r="Y50" i="43"/>
  <c r="X55" i="43"/>
  <c r="Y55" i="43"/>
  <c r="X65" i="43"/>
  <c r="Y65" i="43"/>
  <c r="X77" i="43"/>
  <c r="Y77" i="43"/>
  <c r="X89" i="43"/>
  <c r="Y89" i="43"/>
  <c r="X101" i="43"/>
  <c r="Y101" i="43"/>
  <c r="X137" i="43"/>
  <c r="Y137" i="43"/>
  <c r="X149" i="43"/>
  <c r="Y149" i="43"/>
  <c r="X161" i="43"/>
  <c r="Y161" i="43"/>
  <c r="X173" i="43"/>
  <c r="Y173" i="43"/>
  <c r="X193" i="43"/>
  <c r="Y193" i="43"/>
  <c r="X56" i="43"/>
  <c r="Y56" i="43"/>
  <c r="X66" i="43"/>
  <c r="Y66" i="43"/>
  <c r="X102" i="43"/>
  <c r="Y102" i="43"/>
  <c r="X42" i="43"/>
  <c r="Y42" i="43"/>
  <c r="X69" i="43"/>
  <c r="Y69" i="43"/>
  <c r="X197" i="43"/>
  <c r="Y197" i="43"/>
  <c r="X11" i="43"/>
  <c r="Y11" i="43"/>
  <c r="X47" i="43"/>
  <c r="Y47" i="43"/>
  <c r="X158" i="43"/>
  <c r="Y158" i="43"/>
  <c r="X170" i="43"/>
  <c r="Y170" i="43"/>
  <c r="X190" i="43"/>
  <c r="Y190" i="43"/>
  <c r="X43" i="43"/>
  <c r="Y43" i="43"/>
  <c r="X60" i="43"/>
  <c r="Y60" i="43"/>
  <c r="X70" i="43"/>
  <c r="Y70" i="43"/>
  <c r="X82" i="43"/>
  <c r="Y82" i="43"/>
  <c r="X94" i="43"/>
  <c r="Y94" i="43"/>
  <c r="X130" i="43"/>
  <c r="Y130" i="43"/>
  <c r="X142" i="43"/>
  <c r="Y142" i="43"/>
  <c r="X154" i="43"/>
  <c r="Y154" i="43"/>
  <c r="X166" i="43"/>
  <c r="Y166" i="43"/>
  <c r="X178" i="43"/>
  <c r="Y178" i="43"/>
  <c r="X186" i="43"/>
  <c r="Y186" i="43"/>
  <c r="X198" i="43"/>
  <c r="Y198" i="43"/>
  <c r="X169" i="43"/>
  <c r="Y169" i="43"/>
  <c r="X15" i="43"/>
  <c r="Y15" i="43"/>
  <c r="X59" i="43"/>
  <c r="Y59" i="43"/>
  <c r="X81" i="43"/>
  <c r="Y81" i="43"/>
  <c r="X93" i="43"/>
  <c r="Y93" i="43"/>
  <c r="X129" i="43"/>
  <c r="Y129" i="43"/>
  <c r="X153" i="43"/>
  <c r="Y153" i="43"/>
  <c r="X98" i="43"/>
  <c r="Y98" i="43"/>
  <c r="X134" i="43"/>
  <c r="Y134" i="43"/>
  <c r="X40" i="43"/>
  <c r="Y40" i="43"/>
  <c r="X45" i="43"/>
  <c r="Y45" i="43"/>
  <c r="X62" i="43"/>
  <c r="Y62" i="43"/>
  <c r="X19" i="43"/>
  <c r="Y19" i="43"/>
  <c r="X31" i="43"/>
  <c r="Y31" i="43"/>
  <c r="X12" i="43"/>
  <c r="Y12" i="43"/>
  <c r="X24" i="43"/>
  <c r="Y24" i="43"/>
  <c r="X36" i="43"/>
  <c r="Y36" i="43"/>
  <c r="X48" i="43"/>
  <c r="Y48" i="43"/>
  <c r="X53" i="43"/>
  <c r="Y53" i="43"/>
  <c r="X75" i="43"/>
  <c r="Y75" i="43"/>
  <c r="X87" i="43"/>
  <c r="Y87" i="43"/>
  <c r="X99" i="43"/>
  <c r="Y99" i="43"/>
  <c r="X104" i="43"/>
  <c r="Y104" i="43"/>
  <c r="X135" i="43"/>
  <c r="Y135" i="43"/>
  <c r="X147" i="43"/>
  <c r="Y147" i="43"/>
  <c r="X159" i="43"/>
  <c r="Y159" i="43"/>
  <c r="X171" i="43"/>
  <c r="Y171" i="43"/>
  <c r="X181" i="43"/>
  <c r="Y181" i="43"/>
  <c r="X191" i="43"/>
  <c r="Y191" i="43"/>
  <c r="X10" i="43"/>
  <c r="Y10" i="43"/>
  <c r="X22" i="43"/>
  <c r="Y22" i="43"/>
  <c r="X46" i="43"/>
  <c r="Y46" i="43"/>
  <c r="X51" i="43"/>
  <c r="Y51" i="43"/>
  <c r="X63" i="43"/>
  <c r="Y63" i="43"/>
  <c r="X18" i="43"/>
  <c r="Y18" i="43"/>
  <c r="X30" i="43"/>
  <c r="Y30" i="43"/>
  <c r="X17" i="43"/>
  <c r="Y17" i="43"/>
  <c r="X29" i="43"/>
  <c r="Y29" i="43"/>
  <c r="X41" i="43"/>
  <c r="Y41" i="43"/>
  <c r="X58" i="43"/>
  <c r="Y58" i="43"/>
  <c r="X68" i="43"/>
  <c r="Y68" i="43"/>
  <c r="X80" i="43"/>
  <c r="Y80" i="43"/>
  <c r="X92" i="43"/>
  <c r="Y92" i="43"/>
  <c r="X107" i="43"/>
  <c r="Y107" i="43"/>
  <c r="X110" i="43"/>
  <c r="Y110" i="43"/>
  <c r="X113" i="43"/>
  <c r="Y113" i="43"/>
  <c r="X116" i="43"/>
  <c r="Y116" i="43"/>
  <c r="X119" i="43"/>
  <c r="Y119" i="43"/>
  <c r="X122" i="43"/>
  <c r="Y122" i="43"/>
  <c r="X125" i="43"/>
  <c r="Y125" i="43"/>
  <c r="X128" i="43"/>
  <c r="Y128" i="43"/>
  <c r="X140" i="43"/>
  <c r="Y140" i="43"/>
  <c r="X152" i="43"/>
  <c r="Y152" i="43"/>
  <c r="X164" i="43"/>
  <c r="Y164" i="43"/>
  <c r="X176" i="43"/>
  <c r="Y176" i="43"/>
  <c r="X184" i="43"/>
  <c r="Y184" i="43"/>
  <c r="X196" i="43"/>
  <c r="Y196" i="43"/>
  <c r="X201" i="43"/>
  <c r="Y201" i="43"/>
  <c r="H12" i="49" l="1"/>
  <c r="I12" i="49" s="1"/>
  <c r="H14" i="49"/>
  <c r="I14" i="49" s="1"/>
  <c r="H13" i="49"/>
  <c r="I13" i="49" s="1"/>
  <c r="H11" i="49"/>
  <c r="I11" i="49" s="1"/>
  <c r="H8" i="49"/>
  <c r="I8" i="49" s="1"/>
  <c r="C8" i="49"/>
  <c r="S7" i="43"/>
  <c r="X7" i="43"/>
  <c r="Y3" i="43" l="1"/>
  <c r="W3" i="43"/>
  <c r="Y4" i="43"/>
  <c r="W4" i="43"/>
  <c r="Y5" i="43"/>
  <c r="W5" i="43"/>
  <c r="Y7" i="43"/>
  <c r="Y2" i="43"/>
  <c r="Z2" i="43"/>
  <c r="W2" i="43"/>
</calcChain>
</file>

<file path=xl/sharedStrings.xml><?xml version="1.0" encoding="utf-8"?>
<sst xmlns="http://schemas.openxmlformats.org/spreadsheetml/2006/main" count="78172" uniqueCount="18989">
  <si>
    <t>MARCA</t>
  </si>
  <si>
    <t xml:space="preserve">CUSTO </t>
  </si>
  <si>
    <t xml:space="preserve">IPI </t>
  </si>
  <si>
    <t xml:space="preserve">ST </t>
  </si>
  <si>
    <t>ICMS</t>
  </si>
  <si>
    <t>PREÇO FINAL TOTAL - todos impostos</t>
  </si>
  <si>
    <t xml:space="preserve">CÓD AUTOPEL </t>
  </si>
  <si>
    <t>AUTOPEL</t>
  </si>
  <si>
    <t>ITEM</t>
  </si>
  <si>
    <t>UNID</t>
  </si>
  <si>
    <t>BACCHI</t>
  </si>
  <si>
    <t>PIMACO</t>
  </si>
  <si>
    <t>V3330</t>
  </si>
  <si>
    <t>BORRACHA BRANCA C/ PROT. PLASTICO</t>
  </si>
  <si>
    <t>MULTILASER</t>
  </si>
  <si>
    <t>SANTECK</t>
  </si>
  <si>
    <t>OBS</t>
  </si>
  <si>
    <t>VALOR UNITÁRIO VENDA</t>
  </si>
  <si>
    <t xml:space="preserve">CUSTO PREÇO FINAL UNIT.- todos impostos </t>
  </si>
  <si>
    <t>DESCRIÇÃO AUTOPEL</t>
  </si>
  <si>
    <t>DESCRIÇÃO</t>
  </si>
  <si>
    <t xml:space="preserve">CÓD </t>
  </si>
  <si>
    <t>BORRACHA P/GRAFITE, BRANCA, 56X 33X 11M</t>
  </si>
  <si>
    <t>CABECA DE IMPRESSAO, AMARELO, IMPRES</t>
  </si>
  <si>
    <t>CABECA DE IMPRESSAO, CIANO, IMPRES</t>
  </si>
  <si>
    <t>CABECA DE IMPRESSAO, MAGENTA, IMPRES</t>
  </si>
  <si>
    <t>CABECA DE IMPRESSAO, PRETO, IMPRES</t>
  </si>
  <si>
    <t>CADERNO,INDICE ALFABETICO,CAPA DURA, 1</t>
  </si>
  <si>
    <t>CARTUCHO DE IMPRESSAO, AMARELO, IMPRESS</t>
  </si>
  <si>
    <t>CARTUCHO DE IMPRESSAO, CIANO, IMPRESS</t>
  </si>
  <si>
    <t>CARTUCHO DE IMPRESSAO, MAGENTA, IMPRESS</t>
  </si>
  <si>
    <t>ETIQUETA,AUTOADESIVA,BRANCA,22X32MM</t>
  </si>
  <si>
    <t>ETIQUETA,AUTOADESIVA,BRANCA, 32,83X104,5</t>
  </si>
  <si>
    <t>GRAMPO P/GRAMPEADOR TAPECEIRO, 106/8</t>
  </si>
  <si>
    <t>PAPEL TERMICO  EM   BOBINA, 57mmX25m</t>
  </si>
  <si>
    <t>PAPEL,SULFITE, 75 G, 0,610 X 50M, DI</t>
  </si>
  <si>
    <t>PAPEL,KRAFT, 80 G, 80 X120 CM,</t>
  </si>
  <si>
    <t>PAPEL,VEGETAL, 90 G, 0,914 X 50M, DI</t>
  </si>
  <si>
    <t>ENVELOPE PLASTICO CRISTAL,</t>
  </si>
  <si>
    <t>FITA DIAGRAMA, P/TACOGRAFO DIGIT</t>
  </si>
  <si>
    <t>PAPEL, (BLOCO C/100 FOLHAS), GRAMATURA</t>
  </si>
  <si>
    <t>PAPEL,SULFITE, 24KG, 32 X 47 CM,</t>
  </si>
  <si>
    <t>PASTA,SIMPLES, CARTAO IRIS, S/</t>
  </si>
  <si>
    <t>CAIXA DE SOM PARA MICRO E NOTEBOOK</t>
  </si>
  <si>
    <t>peça</t>
  </si>
  <si>
    <t>QTD</t>
  </si>
  <si>
    <t>Papel vegetal: 90g/m², medindo 0,914m x 50m, diâmetro interno de 2 polegadas (1 peça)</t>
  </si>
  <si>
    <t>V12805</t>
  </si>
  <si>
    <t>V2462</t>
  </si>
  <si>
    <t>DETALHADA</t>
  </si>
  <si>
    <t>Borracha branca para grafite: corpo em vinil branco e macio, comprimento 56mm, largura 33mm, espessura 11mm, com tolerância +/- de 5% em seu volume, com cinta plástica. Produzida conforme as normas NBR - 11786 e NBR - 15236, com certificação compulsória do Inmetro e suas atualizações posteriores (1 peça = 1 unidade);</t>
  </si>
  <si>
    <t>Cabeça de impressão: cor amarela, para impressora plotter Designjet 800, jato de tinta, modelo HP11, embalagem individual, inviolável, com etiqueta do fornecedor e data (mês/ano), componentes 100% novos, validade mínima de 10 meses da data de entrega (1 peça = 1 unidade);</t>
  </si>
  <si>
    <t>Cabeça de impressão: cor ciano, para impressora plotter Designjet 800, jato de tinta, modelo HP11, embalagem individual, inviolável, com etiqueta do fornecedor e data (mês/ano), componentes 100% novos, validade mínima de 10 meses da data de entrega (1 peça = 1 unidade);</t>
  </si>
  <si>
    <t>Cabeça de impressão: cor magenta, para impressora plotter Designjet 800, jato de tinta, modelo HP11, embalagem individual, inviolável, com etiqueta do fornecedor e data (mês/ano), componentes 100% novos, validade mínima de 10 meses da data de entrega (1 peça = 1 unidade);</t>
  </si>
  <si>
    <t>Cabeça de impressão: cor preta, para impressora plotter Designjet 800, jato de tinta, modelo HP11, embalagem individual, inviolável, com etiqueta do fornecedor e data (mês/ano), componentes 100% novos, validade mínima de 10 meses da data de entrega (1 unidade = 1 peça);</t>
  </si>
  <si>
    <t>Caderno índice alfabético: caderno brochura com índice, costurado, capa dura ¼ na cor azul, pesando 90g/m2, com 96 folhas, pesando 56g/m2. Deve atender as normas NBR 6045/2000, NBR 15733/2009 e alterações posteriores (1 peça = 1 unidade);</t>
  </si>
  <si>
    <t>Cartucho de impressão: para plotter HP Designjet 800 jato de tinta, modelo HP82, cor amarelo, capacidade 69ml, embalagem individual, inviolável, com etiqueta do fornecedor e data (mês/ano), componentes 100% novos, validade mínima de 10 meses da data de entrega (1 peça = 1 unidade de 69ml);</t>
  </si>
  <si>
    <t>Cartucho de impressão: para plotter HP Designjet 800 jato de tinta, modelo HP82, cor ciano, capacidade 69ml, embalagem individual, inviolável, com etiqueta do fornecedor e data (mês/ano), componentes 100% novos, validade mínima de 10 meses da data de entrega (1 peça = 1 unidade de 69ml);</t>
  </si>
  <si>
    <t>Cartucho de impressão: para plotter HP Designjet 800 jato de tinta, modelo HP82, cor magenta, capacidade 69ml, embalagem individual, inviolável, com etiqueta do fornecedor e data (mês/ano), componentes 100% novos, validade mínima de 10 meses da data de entrega (1 peça = 1 unidade de 69ml);</t>
  </si>
  <si>
    <t>Etiqueta branca de papel: autoadesiva, largura 22mm x comprimento 32mm, 30 etiquetas por folha, 360 etiquetas por envelope (1 peça = 1 envelope);</t>
  </si>
  <si>
    <t>Etiqueta branca de papel: autoadesiva, largura 33m, comprimento 105mm, 18 etiquetas por folha, 1.800 etiquetas por envelope (1 peça = 1 envelope);</t>
  </si>
  <si>
    <t>Grampo p/grampeador de tapeceiro, 106/8: em aço carbono, galvanizado, tipo reto, largura 12mm, altura 8mm, espessura do arame do grampo 0,61x0,94mm (1 peça = 1 caixa com 2500 unidades);</t>
  </si>
  <si>
    <t>Papel térmico: Papel termossensível em bobina, largura 57mm, comprimento 25m, gramatura 55g/m2, via única, cor amarela, tubete diâmetro 12mm, para impressora Modelo MSD 6600if (1 peça = 1 bobina de 25m);</t>
  </si>
  <si>
    <t>Papel sulfite em bobina para plotagem: 75g/m2, largura de 0,610m, tipo A1, comprimento de 50m e diâmetro interno de 2 polegadas (1 peça = 1 bobina com 50m);</t>
  </si>
  <si>
    <t>Papel de embrulho: Papel tipo kraft, pardo, dimensões 80x120 cm, gramatura de 80g +ou- 5% (1 peça = 1 pacote com 250 folhas)</t>
  </si>
  <si>
    <t>Envelope: em plástico cristal, incolor, espessura da parede simples 0.2mm, largura 70mm, altura 130mm, com aba de fechamento e furo ovoide na alça superior para fixação de presilha, para conchas com 86mm de largura e 54mm altura;</t>
  </si>
  <si>
    <t>Fita diagrama: em papel térmico, 1 via, largura 57mm, comprimento 5&lt;(&gt;,&lt;)&gt; 5m, gramatura 67 g/m², cor branca, com marca aviso final de papel, comprimento entre 20 e 50 cm, visível no lado externo, para tacógrafo FIP SPY 32 da MIP. De acordo com a portaria do INMETRO 201 DE 02/12/2004.</t>
  </si>
  <si>
    <t>Bloco de papel: em papel sulfite, com 100 folhas, 56g/m², com dimensões de 210mm x 307 mm, com picote a 10 mm do topo, capa em papel kraft 80g/m² na cor palha, colada e reforçada por 2 grampos. (1 peça = 1 bloco);</t>
  </si>
  <si>
    <t>Bloco de papel: em papel sulfite com 100 folhas, 75g/m², com dimensões de 470 mm x 325 mm, com picote a 20 mm do topo, capa em papel kraft 80g/m² na cor palha, colada e reforçada por 3 grampos. (1 peça = 1 bloco);</t>
  </si>
  <si>
    <t>Pasta simples: em cartão íris 240g/m², na cor rosa, dimensões 230mm x 330mm (dobrada) (1 peça = 1 unidade)</t>
  </si>
  <si>
    <t>Caixas de som para micro e notebook: Caixa 2.0, potência mínima de 6W RMS, som estéreo, comprimento mínimo do cabo de 1,2m, conector P2 (3.5mm) ou USB, bivolt, compatível com vídeo/áudio chamadas por aplicativos e navegadores;</t>
  </si>
  <si>
    <t>HP</t>
  </si>
  <si>
    <t xml:space="preserve">HP </t>
  </si>
  <si>
    <t>Suzano</t>
  </si>
  <si>
    <t>MARPAX</t>
  </si>
  <si>
    <t xml:space="preserve">JUSSSRA </t>
  </si>
  <si>
    <t xml:space="preserve">COLACRIL </t>
  </si>
  <si>
    <t>BRIMPRESS</t>
  </si>
  <si>
    <t>LEO &amp; LEO REF. 4349</t>
  </si>
  <si>
    <t>marcelo cadastrar</t>
  </si>
  <si>
    <t>cristiane Cadastrar</t>
  </si>
  <si>
    <t>QTD 15 meses</t>
  </si>
  <si>
    <t>cadastrar / aline</t>
  </si>
  <si>
    <t>cadastra cristiane</t>
  </si>
  <si>
    <t>V2044</t>
  </si>
  <si>
    <t>V30582</t>
  </si>
  <si>
    <t>V19769</t>
  </si>
  <si>
    <t>V11548</t>
  </si>
  <si>
    <t>V5040</t>
  </si>
  <si>
    <t>V14849</t>
  </si>
  <si>
    <t>V7765</t>
  </si>
  <si>
    <t>V14819</t>
  </si>
  <si>
    <t>V1930</t>
  </si>
  <si>
    <t>V30185</t>
  </si>
  <si>
    <t>V4497</t>
  </si>
  <si>
    <t>V0549</t>
  </si>
  <si>
    <t>V2106</t>
  </si>
  <si>
    <t>V15127</t>
  </si>
  <si>
    <t>V31068</t>
  </si>
  <si>
    <t>V144667</t>
  </si>
  <si>
    <t>V14483</t>
  </si>
  <si>
    <t>V18993</t>
  </si>
  <si>
    <t>V30990</t>
  </si>
  <si>
    <t>V30230</t>
  </si>
  <si>
    <t>V30257</t>
  </si>
  <si>
    <t>V30857</t>
  </si>
  <si>
    <t>V31159</t>
  </si>
  <si>
    <t>V22146</t>
  </si>
  <si>
    <t>V0870</t>
  </si>
  <si>
    <t>V1286</t>
  </si>
  <si>
    <t>V0426</t>
  </si>
  <si>
    <t>V4424</t>
  </si>
  <si>
    <t>V14657</t>
  </si>
  <si>
    <t>V30902</t>
  </si>
  <si>
    <t>V30157</t>
  </si>
  <si>
    <t>V19776</t>
  </si>
  <si>
    <t>V30150</t>
  </si>
  <si>
    <t>V22155</t>
  </si>
  <si>
    <t>V30490</t>
  </si>
  <si>
    <t>V30469</t>
  </si>
  <si>
    <t>V20226</t>
  </si>
  <si>
    <t>V3747</t>
  </si>
  <si>
    <t>V19872</t>
  </si>
  <si>
    <t>V19880</t>
  </si>
  <si>
    <t>V22088</t>
  </si>
  <si>
    <t>V31254</t>
  </si>
  <si>
    <t>V20238</t>
  </si>
  <si>
    <t>V20239</t>
  </si>
  <si>
    <t>V0961</t>
  </si>
  <si>
    <t>V11538</t>
  </si>
  <si>
    <t>V22168</t>
  </si>
  <si>
    <t>V19611</t>
  </si>
  <si>
    <t>V14289</t>
  </si>
  <si>
    <t>V19390</t>
  </si>
  <si>
    <t>V14731</t>
  </si>
  <si>
    <t>V19490</t>
  </si>
  <si>
    <t>V1226A</t>
  </si>
  <si>
    <t>V31180</t>
  </si>
  <si>
    <t>V19525</t>
  </si>
  <si>
    <t>V15307</t>
  </si>
  <si>
    <t>V30681</t>
  </si>
  <si>
    <t>V4325</t>
  </si>
  <si>
    <t>V30290</t>
  </si>
  <si>
    <t>V14867</t>
  </si>
  <si>
    <t>V14885</t>
  </si>
  <si>
    <t>V8109</t>
  </si>
  <si>
    <t>V15375</t>
  </si>
  <si>
    <t>V1300</t>
  </si>
  <si>
    <t>VALOR TOTAL COM TX</t>
  </si>
  <si>
    <t xml:space="preserve">VALOR COM TX </t>
  </si>
  <si>
    <t>AUTOPAPER</t>
  </si>
  <si>
    <t>V20901</t>
  </si>
  <si>
    <t>V30118</t>
  </si>
  <si>
    <t>CAEBI</t>
  </si>
  <si>
    <t>NOME ITEM</t>
  </si>
  <si>
    <t>Comprador</t>
  </si>
  <si>
    <t xml:space="preserve">Codigo      </t>
  </si>
  <si>
    <t>Cliente</t>
  </si>
  <si>
    <t xml:space="preserve">Descricao   </t>
  </si>
  <si>
    <t xml:space="preserve">Marca       </t>
  </si>
  <si>
    <t xml:space="preserve"> PontoPedido</t>
  </si>
  <si>
    <t>Comprar.</t>
  </si>
  <si>
    <t xml:space="preserve">Ult. Preco  </t>
  </si>
  <si>
    <t>Valor Total</t>
  </si>
  <si>
    <t xml:space="preserve"> MedContr</t>
  </si>
  <si>
    <t>MedVenda</t>
  </si>
  <si>
    <t xml:space="preserve"> Total Media</t>
  </si>
  <si>
    <t xml:space="preserve"> Vlr Estoque</t>
  </si>
  <si>
    <t xml:space="preserve"> Fisico</t>
  </si>
  <si>
    <t xml:space="preserve"> Reserva</t>
  </si>
  <si>
    <t>Disponivel.</t>
  </si>
  <si>
    <t xml:space="preserve"> VendProt</t>
  </si>
  <si>
    <t xml:space="preserve"> Ruptura</t>
  </si>
  <si>
    <t xml:space="preserve"> Comprado</t>
  </si>
  <si>
    <t>DT_ENTREGA</t>
  </si>
  <si>
    <t xml:space="preserve"> Prc_Compra.</t>
  </si>
  <si>
    <t>PEDIDO</t>
  </si>
  <si>
    <t xml:space="preserve"> EstDias</t>
  </si>
  <si>
    <t xml:space="preserve">SubGrupo    </t>
  </si>
  <si>
    <t>PRODUCAO A</t>
  </si>
  <si>
    <t>V10003</t>
  </si>
  <si>
    <t/>
  </si>
  <si>
    <t>ETIQUETA BALANCA 60X60X30M AUTOPEL</t>
  </si>
  <si>
    <t xml:space="preserve"> -</t>
  </si>
  <si>
    <t>601</t>
  </si>
  <si>
    <t>V10020</t>
  </si>
  <si>
    <t>ETIQUETA BALANCA 60X40X30M BENFICA</t>
  </si>
  <si>
    <t>V10021</t>
  </si>
  <si>
    <t>ETIQUETA BALANCA 40X40X30M MUNIZ ALIMENT</t>
  </si>
  <si>
    <t>V10027</t>
  </si>
  <si>
    <t>ETIQUETA BALANCA SEGURANCA PADRAO 40X40X30M O CESTAO</t>
  </si>
  <si>
    <t>V10030</t>
  </si>
  <si>
    <t>ETIQUETA BALANCA 40X40X30M SM HORIZONTE</t>
  </si>
  <si>
    <t>V10032</t>
  </si>
  <si>
    <t>ETIQUETA BALANCA 60X50X30M SM BELA VISTA</t>
  </si>
  <si>
    <t>V10034</t>
  </si>
  <si>
    <t>ETIQUETA BALANCA 60X90X30M BERTOVAN SUP</t>
  </si>
  <si>
    <t>V10040</t>
  </si>
  <si>
    <t>ETIQUETA BALANCA 40X40X30M F&amp;M ALIMENTOS</t>
  </si>
  <si>
    <t>V10041</t>
  </si>
  <si>
    <t>TAG GONDULA 105X30X90M AUTOPEL VERDE (FENDA LATERAL)</t>
  </si>
  <si>
    <t>607</t>
  </si>
  <si>
    <t>V10042</t>
  </si>
  <si>
    <t>TAG GONDULA  ADESIVO 110X30X32M AUTOPEL  AMARELA (FENDA CENTRAL)</t>
  </si>
  <si>
    <t>603</t>
  </si>
  <si>
    <t>V10043</t>
  </si>
  <si>
    <t>ETIQUETA BALANCA 61X30X30M MERCADO BENTO</t>
  </si>
  <si>
    <t>V10142</t>
  </si>
  <si>
    <t>ETIQUETA BALANCA 40X40X30M SAO JUDAS MAR</t>
  </si>
  <si>
    <t>V10143</t>
  </si>
  <si>
    <t>ETIQUETA BALANCA SEGURANCA PADRAO 40X30X30M SM PONTO CERT</t>
  </si>
  <si>
    <t>V10155</t>
  </si>
  <si>
    <t>ETIQUETA BALANCA 61X40X30M LEAO XIII</t>
  </si>
  <si>
    <t>V10164</t>
  </si>
  <si>
    <t>TAG GONDULA  ADESIVO 105X30X30M AUTOPEL AMARELO (FENDA LATERAL)</t>
  </si>
  <si>
    <t>V10165</t>
  </si>
  <si>
    <t>ETIQUETA BALANCA SEGURANCA LATERAIS 40X40X30M AGUIAR</t>
  </si>
  <si>
    <t>V10170</t>
  </si>
  <si>
    <t>TAG GONDULA 110X30X32M AUTOPEL  AMARELA  (FENDA CENTRAL)</t>
  </si>
  <si>
    <t>V10214</t>
  </si>
  <si>
    <t>ETIQUETA BALANCA 61X30X30M BOI CHIQUE</t>
  </si>
  <si>
    <t>V10226</t>
  </si>
  <si>
    <t>ETIQUETA BALANCA SEGURANCA PADRAO 61X40X30M SMART</t>
  </si>
  <si>
    <t>V10229</t>
  </si>
  <si>
    <t>ETIQUETA BALANCA 60X65X30M BOA ESPERANCA</t>
  </si>
  <si>
    <t>V10235</t>
  </si>
  <si>
    <t>ETIQUETA BALANCA SEGURANCA LATERAIS 60X70X30M SM MONTEIRO</t>
  </si>
  <si>
    <t>V10236</t>
  </si>
  <si>
    <t>ETIQUETA BALANCA 60X80X30M SM QUELUZ</t>
  </si>
  <si>
    <t>V10237</t>
  </si>
  <si>
    <t>ETIQUETA BALANCA 60X120X30M SM QUELUZ</t>
  </si>
  <si>
    <t>V10257</t>
  </si>
  <si>
    <t>ETIQUETA BALANCA 60X40X30M SM AVENIDA RS</t>
  </si>
  <si>
    <t>V10268</t>
  </si>
  <si>
    <t>ETIQUETA BALANCA SEGURANCA LATERAIS 61X80X30M SM DO CARMO</t>
  </si>
  <si>
    <t>V10279</t>
  </si>
  <si>
    <t>ETIQUETA BALANCA 40X40X30M FIALHO SM</t>
  </si>
  <si>
    <t>V10295</t>
  </si>
  <si>
    <t>ETIQUETA BALANCA 60X40X30M SM JATAI</t>
  </si>
  <si>
    <t>V10306</t>
  </si>
  <si>
    <t>ETIQUETA BALANCA SEGURANCA LATERAIS 60X100X30M PRECO &amp; CIA  C/ 50</t>
  </si>
  <si>
    <t>V10307</t>
  </si>
  <si>
    <t>ETIQUETA BALANCA 60X50X30M MADADAYO</t>
  </si>
  <si>
    <t>V10309</t>
  </si>
  <si>
    <t>ETIQUETA BALANCA SEGURANCA LATERAIS 60X40X30M PRECO &amp; CIA  C/ 50</t>
  </si>
  <si>
    <t>V10326</t>
  </si>
  <si>
    <t>ETIQUETA BALANCA 60X30X30M SM SERV SOL</t>
  </si>
  <si>
    <t>V10345</t>
  </si>
  <si>
    <t>ETIQUETA BALANCA 60X60X30M FEDERZONI</t>
  </si>
  <si>
    <t>V10351</t>
  </si>
  <si>
    <t>ETIQUETA BALANCA 40X55X30M SM POMPEIA</t>
  </si>
  <si>
    <t>V10352</t>
  </si>
  <si>
    <t>ETIQUETA BALANCA 61X40X30M SM POMPEIA</t>
  </si>
  <si>
    <t>V10354</t>
  </si>
  <si>
    <t>ETIQUETA BALANCA SEGURANCA LATERAIS 60X80X30M SM LEAL</t>
  </si>
  <si>
    <t>V10362</t>
  </si>
  <si>
    <t>ETIQUETA BALANCA SEGURANCA LATERAIS 40X40X30M DIA %</t>
  </si>
  <si>
    <t>V10369</t>
  </si>
  <si>
    <t>ETIQUETA BALANCA 61X40X30M SM KUNZ</t>
  </si>
  <si>
    <t>V10370</t>
  </si>
  <si>
    <t>ETIQUETA BALANCA 40X40X30M SM KUNZ</t>
  </si>
  <si>
    <t>V10375</t>
  </si>
  <si>
    <t>ETIQUETA BALANCA 60X40X30M CAMPEAO SUPER</t>
  </si>
  <si>
    <t>V10377</t>
  </si>
  <si>
    <t>ETIQUETA BALANCA 40X40X30M LAPAS SUP</t>
  </si>
  <si>
    <t>V10378</t>
  </si>
  <si>
    <t>ETIQUETA BALANCA 61X30X30M CASA CARNES C</t>
  </si>
  <si>
    <t>V10384</t>
  </si>
  <si>
    <t>ETIQUETA BALANCA 61X80X30M HIROTA</t>
  </si>
  <si>
    <t>V10446</t>
  </si>
  <si>
    <t>ETIQUETA BALANCA 40X40X30M SM BELA VISTA</t>
  </si>
  <si>
    <t>V10531</t>
  </si>
  <si>
    <t>ETIQUETA BALANCA 60X90X30M SUPER SHOW</t>
  </si>
  <si>
    <t>V10533</t>
  </si>
  <si>
    <t>ETIQUETA BALANCA 40X40X30M SM N SRA APAR</t>
  </si>
  <si>
    <t>V10537</t>
  </si>
  <si>
    <t>ETIQUETA BALANCA 61X30X30M SM TARGUI</t>
  </si>
  <si>
    <t>V10556</t>
  </si>
  <si>
    <t>ETIQUETA BALANCA SEGURANCA PADRAO 40X55X30M LOJCO CARNES</t>
  </si>
  <si>
    <t>V10558</t>
  </si>
  <si>
    <t>ETIQUETA BALANCA 60X135X30M SM CAMPEAO</t>
  </si>
  <si>
    <t>V10572</t>
  </si>
  <si>
    <t>ETIQUETA BALANCA SEGURANCA PADRAO 60X40X30M SM ILHA SUL</t>
  </si>
  <si>
    <t>V10574</t>
  </si>
  <si>
    <t>ETIQUETA BALANCA 60X75X30M SAO PEDRO</t>
  </si>
  <si>
    <t>V10577</t>
  </si>
  <si>
    <t>ETIQUETA BALANCA 40X30X30M IRMAOS UNIDOS</t>
  </si>
  <si>
    <t>V10578</t>
  </si>
  <si>
    <t>ETIQUETA BALANCA 61X80X30M IRMAOS UNIDOS</t>
  </si>
  <si>
    <t>V10586</t>
  </si>
  <si>
    <t>ETIQUETA BALANCA 40X40X30M SBR BOM RETIR</t>
  </si>
  <si>
    <t>V10599</t>
  </si>
  <si>
    <t>ETIQUETA BALANCA 60X30X30M SAAD MELO ALM</t>
  </si>
  <si>
    <t>V10604</t>
  </si>
  <si>
    <t>ETIQUETA BALANCA 60X30X30M SAAD MELO JAN</t>
  </si>
  <si>
    <t>V10606</t>
  </si>
  <si>
    <t>ETIQUETA BALANCA SEGURANCA PADRAO 40X55X30M SM INDIO</t>
  </si>
  <si>
    <t>V10608</t>
  </si>
  <si>
    <t>ETIQUETA BALANCA 61X40X30M PAD FLORENCA</t>
  </si>
  <si>
    <t>V10614</t>
  </si>
  <si>
    <t>ETIQUETA BALANCA 60X100X30M BELLA PAULIS</t>
  </si>
  <si>
    <t>V10641</t>
  </si>
  <si>
    <t>ETIQUETA BALANCA 60X70X30M SM SUPRA</t>
  </si>
  <si>
    <t>V10682</t>
  </si>
  <si>
    <t>ETIQUETA BALANCA 40X40X30M SM LITORAL</t>
  </si>
  <si>
    <t>V10685</t>
  </si>
  <si>
    <t>ETIQUETA BALANCA 40X40X30M SM DIA DIA</t>
  </si>
  <si>
    <t>V10686</t>
  </si>
  <si>
    <t>ETIQUETA BALANCA 40X40X30M SM TREVO</t>
  </si>
  <si>
    <t>V10687</t>
  </si>
  <si>
    <t>ETIQUETA BALANCA 61X30X30M SM TREVO</t>
  </si>
  <si>
    <t>V10688</t>
  </si>
  <si>
    <t>ETIQUETA BALANCA SEGURANCA LATERAIS 60X80X30M REDE SMC</t>
  </si>
  <si>
    <t>V10689</t>
  </si>
  <si>
    <t>ETIQUETA BALANCA SEGURANCA LATERAIS 60X30X30M REDE SMC</t>
  </si>
  <si>
    <t>V10726</t>
  </si>
  <si>
    <t>ETIQUETA BALANCA 60X30X30M SUPER SHOW</t>
  </si>
  <si>
    <t>V10730</t>
  </si>
  <si>
    <t>ETIQUETA BALANCA 40X40X30M SM GASPAR C/ 50</t>
  </si>
  <si>
    <t>V10734</t>
  </si>
  <si>
    <t>ETIQUETA BALANCA SEGURANCA PADRA 60X40X30M SM BARAO - BORRACHA</t>
  </si>
  <si>
    <t>602</t>
  </si>
  <si>
    <t>V10736</t>
  </si>
  <si>
    <t>ETIQUETA BALANCA 40X55X30M LIGZARB</t>
  </si>
  <si>
    <t>V10737</t>
  </si>
  <si>
    <t>ETIQUETA BALANCA 60X90X30M LIGZARB</t>
  </si>
  <si>
    <t>V10752</t>
  </si>
  <si>
    <t>TAG GONDULA  ADESIVO 105X30X30M AUTOPEL  AMARELO (FENDA CENTRAL)</t>
  </si>
  <si>
    <t>V10753</t>
  </si>
  <si>
    <t>ETIQUETA BALANCA 60X30X30M SM PAO DE OUR</t>
  </si>
  <si>
    <t>V10755</t>
  </si>
  <si>
    <t>ETIQUETA BALANCA 40X40X30M SM SATURNO</t>
  </si>
  <si>
    <t>V10775</t>
  </si>
  <si>
    <t>ETIQUETA BALANCA SEGURANCA PADRAO 61X65X30M BERGAMINI C/ 24</t>
  </si>
  <si>
    <t>V10776</t>
  </si>
  <si>
    <t>ETIQUETA BALANCA 61X110X30M BERGAMINI C/ 24</t>
  </si>
  <si>
    <t>V10777</t>
  </si>
  <si>
    <t>ETIQUETA BALANCA 61X100X30M BERGAMINI C/ 24</t>
  </si>
  <si>
    <t>V10789</t>
  </si>
  <si>
    <t>ETIQUETA BALANCA SEGURANCA PADRAO 40X55X30M SM REDE 10</t>
  </si>
  <si>
    <t>V10798</t>
  </si>
  <si>
    <t>ETIQUETA BALANCA SEGURANCA PADRAO 40X40X30M SM JARDIM</t>
  </si>
  <si>
    <t>V10818</t>
  </si>
  <si>
    <t>ETIQUETA BALANCA 40X40X30M REDE FORT</t>
  </si>
  <si>
    <t>V10823</t>
  </si>
  <si>
    <t>ETIQUETA BALANCA SEGURANCA PADRAO 61X30X30M SM D. STOCK</t>
  </si>
  <si>
    <t>V10831</t>
  </si>
  <si>
    <t>ETIQUETA BALANCA 60X80X30M GASPAR</t>
  </si>
  <si>
    <t>V10832</t>
  </si>
  <si>
    <t>ETIQUETA BALANCA SEGURANCA PADRAO 61X30X30M SERV BEM</t>
  </si>
  <si>
    <t>V10834</t>
  </si>
  <si>
    <t>ETIQUETA BALANCA SEGURANCA PADRAO 60X80X30M AUTOPEL</t>
  </si>
  <si>
    <t>V10837</t>
  </si>
  <si>
    <t>ETIQUETA BALANCA 40X40X30M BOI DA VILLA</t>
  </si>
  <si>
    <t>V10841</t>
  </si>
  <si>
    <t>ETIQUETA BALANCA 40X40X30M SM C S MATHEU</t>
  </si>
  <si>
    <t>V10852</t>
  </si>
  <si>
    <t>ETIQUETA BALANCA SEGURANCA PADRAO 60X90X30M REDE MAIS</t>
  </si>
  <si>
    <t>V10859</t>
  </si>
  <si>
    <t>ETIQUETA BALANCA SEGURANCA LATERAIS 40X40X30M PRECO CERTO</t>
  </si>
  <si>
    <t>V10860</t>
  </si>
  <si>
    <t>ETIQUETA BALANCA SEGURANCA LATERAIS 60X80X30M PRECO CERTO</t>
  </si>
  <si>
    <t>V10861</t>
  </si>
  <si>
    <t>ETIQUETA BALANCA SEGURANCA PADRAO 40X40X30M SM MERCAFRIOS</t>
  </si>
  <si>
    <t>V10875</t>
  </si>
  <si>
    <t>ETIQUETA BALANCA 40X40X30M SM MORCEGAO</t>
  </si>
  <si>
    <t>V10886</t>
  </si>
  <si>
    <t>ETIQUETA BALANCA 60X75X30M LA VILLE</t>
  </si>
  <si>
    <t>V10888</t>
  </si>
  <si>
    <t>ETIQUETA BALANCA 60X40X30M VAREJAO VERG</t>
  </si>
  <si>
    <t>V10889</t>
  </si>
  <si>
    <t>ETIQUETA 20X40X94M FECHAR BB BRANCA</t>
  </si>
  <si>
    <t>V10890</t>
  </si>
  <si>
    <t>ETIQUETA 20X40X94M FECHAR BB SPIRAL</t>
  </si>
  <si>
    <t>V10896</t>
  </si>
  <si>
    <t>ETIQUETA BALANCA 61X50X30M HIROTA</t>
  </si>
  <si>
    <t>V10902</t>
  </si>
  <si>
    <t>ETIQUETA BALANCA SEGURANCA LATERAIS + "X" 40X60X30M ROLDAO</t>
  </si>
  <si>
    <t>V10903</t>
  </si>
  <si>
    <t>ETIQUETA BALANCA 60X75X30M SM CASA DINIZ</t>
  </si>
  <si>
    <t>V10904</t>
  </si>
  <si>
    <t>V10905</t>
  </si>
  <si>
    <t>V10906</t>
  </si>
  <si>
    <t>V10907</t>
  </si>
  <si>
    <t>ETIQUETA BALANCA 61X110X30M MUNDIAL</t>
  </si>
  <si>
    <t>V10908</t>
  </si>
  <si>
    <t>ETIQUETA BALANCA 61X55X30M MUNDIAL</t>
  </si>
  <si>
    <t>V10914</t>
  </si>
  <si>
    <t>ETIQUETA BALANCA 40X55X30M SM QUEIROZ</t>
  </si>
  <si>
    <t>V10921</t>
  </si>
  <si>
    <t>ETIQUETA BALANCA 60X40X30M CS AUTOM</t>
  </si>
  <si>
    <t>V10929</t>
  </si>
  <si>
    <t>ETIQUETA BALANCA 60X65X30M RICOY CARAPIC</t>
  </si>
  <si>
    <t>V10936</t>
  </si>
  <si>
    <t>ETIQUETA BALANCA SEGURANCA LATERAIS 60X60X30M PAIS &amp; FILHOS</t>
  </si>
  <si>
    <t>V10954</t>
  </si>
  <si>
    <t>ETIQUETA BALANCA 61X50X30M SINUELO</t>
  </si>
  <si>
    <t>V10965</t>
  </si>
  <si>
    <t>ETIQUETA BALANCA 40X30X30M SM MARQUINHO</t>
  </si>
  <si>
    <t>V10969</t>
  </si>
  <si>
    <t>ETIQUETA BALANCA 61X80X30M SM SAO JOAO</t>
  </si>
  <si>
    <t>V10974</t>
  </si>
  <si>
    <t>ETIQUETA BALANCA 40X40X30M SM ROCHA</t>
  </si>
  <si>
    <t>V10983</t>
  </si>
  <si>
    <t>ETIQUETA BALANCA 61X30X30M FIALHO SM</t>
  </si>
  <si>
    <t>V10987</t>
  </si>
  <si>
    <t>ETIQUETA BALANCA 61X40X25M NOVA SENSACAO</t>
  </si>
  <si>
    <t>V10988</t>
  </si>
  <si>
    <t>ETIQUETA BALANCA 40X40X30M IPORA PAES</t>
  </si>
  <si>
    <t>V10989</t>
  </si>
  <si>
    <t>ETIQUETA BALANCA 61X40X30M SM DO POVO</t>
  </si>
  <si>
    <t>V11001</t>
  </si>
  <si>
    <t>ETIQUETA BALANCA SEGURANCA LATERAIS 40X40X30M SBR BOM RETIR</t>
  </si>
  <si>
    <t>V11003</t>
  </si>
  <si>
    <t>ETIQUETA BALANCA 40X40X30M SM PARACATU</t>
  </si>
  <si>
    <t>V11012</t>
  </si>
  <si>
    <t>ETIQUETA BALANCA SEGURANCA LATERAIS 60X80X30M SPACO SABORES</t>
  </si>
  <si>
    <t>V11013</t>
  </si>
  <si>
    <t>ETIQUETA BALANCA SEGURANCA LATERAIS 60X80X30M SMC</t>
  </si>
  <si>
    <t>V11014</t>
  </si>
  <si>
    <t>ETIQUETA BALANCA SEGURANCA LATERAIS 60X30X30M SMC</t>
  </si>
  <si>
    <t>V11019</t>
  </si>
  <si>
    <t>ETIQUETA BALANCA 40X40X30M BERTOVAN SUP</t>
  </si>
  <si>
    <t>V11021</t>
  </si>
  <si>
    <t>ETIQUETA BALANCA 40X55X30M MERCANTIL CEN</t>
  </si>
  <si>
    <t>V11024</t>
  </si>
  <si>
    <t>ETIQUETA BALANCA 40X40X30M VILLA QUITAUN</t>
  </si>
  <si>
    <t>V11025</t>
  </si>
  <si>
    <t>ETIQUETA BALANCA 40X40X30M SM CIDA</t>
  </si>
  <si>
    <t>V11026</t>
  </si>
  <si>
    <t>ETIQUETA BALANCA 60X90X30M BOA ESPERANCA</t>
  </si>
  <si>
    <t>V11050</t>
  </si>
  <si>
    <t>ETIQUETA BALANCA 60X95X30M AUTOPEL</t>
  </si>
  <si>
    <t>V11058</t>
  </si>
  <si>
    <t>ETIQUETA BALANCA 105X80X83M CEPAM</t>
  </si>
  <si>
    <t>V11060</t>
  </si>
  <si>
    <t>ETIQUETA BALANCA SEGURANCA LATERAIS 40X40X30M SM BLUVILLE</t>
  </si>
  <si>
    <t>V11067</t>
  </si>
  <si>
    <t>ETIQUETA BALANCA SEGURANCA PADRAO 61X30X30M AUTOPEL - RICOH C/ BARREIRAS</t>
  </si>
  <si>
    <t>V11074</t>
  </si>
  <si>
    <t>ETIQUETA BALANCA 40X55X30M SM REI</t>
  </si>
  <si>
    <t>V11077</t>
  </si>
  <si>
    <t>ETIQUETA BALANCA SEGURANCA PADRAO 40X30X30M AUTOPEL -  RICOH C/ BARREIRAS</t>
  </si>
  <si>
    <t>V11078</t>
  </si>
  <si>
    <t>ETIQUETA BALANCA 61X30X25M SM IMPERIAL</t>
  </si>
  <si>
    <t>V11094</t>
  </si>
  <si>
    <t>ETIQUETA BALANCA SEGURANCA PADRAO 40X55X30M KREFUZINHO</t>
  </si>
  <si>
    <t>V11095</t>
  </si>
  <si>
    <t>ETIQUETA 20X40X87M FECHAR 5730 SPIRAL</t>
  </si>
  <si>
    <t>V11106</t>
  </si>
  <si>
    <t>ETIQUETA BALANCA 40X40X30M SM ALBATROZ</t>
  </si>
  <si>
    <t>V11109</t>
  </si>
  <si>
    <t>ETIQUETA BALANCA SEGURANCA LATERAIS 60X100X30M SM PRODUTOR</t>
  </si>
  <si>
    <t>V11110</t>
  </si>
  <si>
    <t>ETIQUETA BALANCA SEGURANCA PADRAO 60X65X30M SM FAVORITO</t>
  </si>
  <si>
    <t>V11111</t>
  </si>
  <si>
    <t>ETIQUETA BALANCA SEGURANCA PADRAO 60X90X30M SM FAVORITO</t>
  </si>
  <si>
    <t>V11112</t>
  </si>
  <si>
    <t>ETIQUETA BALANCA SEGURANCA PADRAO 40X55X30M SM FAVORITO</t>
  </si>
  <si>
    <t>V11117</t>
  </si>
  <si>
    <t>ETIQUETA BALANCA 40X124X30M SM XODO</t>
  </si>
  <si>
    <t>V11118</t>
  </si>
  <si>
    <t>ETIQUETA BALANCA 60X60X30M SM XODO</t>
  </si>
  <si>
    <t>V11120</t>
  </si>
  <si>
    <t>ETIQUETA BALANCA SEGURANCA LATERAIS 61X40X30M SM GF</t>
  </si>
  <si>
    <t>V11123</t>
  </si>
  <si>
    <t>ETIQUETA BALANCA 40X40X30M SM SO JORGE</t>
  </si>
  <si>
    <t>V11124</t>
  </si>
  <si>
    <t>ETIQUETA BALANCA 61X40X30M SM SO JORGE</t>
  </si>
  <si>
    <t>V11130</t>
  </si>
  <si>
    <t>ETIQUETA BALANCA 60X75X30M MIRANDA</t>
  </si>
  <si>
    <t>V11131</t>
  </si>
  <si>
    <t>ETIQUETA BALANCA 60X40X30M PANIF PAO NOS</t>
  </si>
  <si>
    <t>V11132</t>
  </si>
  <si>
    <t>ETIQUETA BALANCA 40X40X30M PANIF PAO NOS</t>
  </si>
  <si>
    <t>V11138</t>
  </si>
  <si>
    <t>ETIQUETA BALANCA 60X40X30M SM NELSINHO</t>
  </si>
  <si>
    <t>V11142</t>
  </si>
  <si>
    <t>TAG GONDULA 110X30X30M AMARELA (FENDA LATERAL)  ANDREAZZA</t>
  </si>
  <si>
    <t xml:space="preserve"> 100,00</t>
  </si>
  <si>
    <t>V11151</t>
  </si>
  <si>
    <t>TAG GONDULA  ADESIVO 100X30X30M AUTOPEL VERDE (FENDA LATERAL)</t>
  </si>
  <si>
    <t>V11153</t>
  </si>
  <si>
    <t>TAG GONDULA  ADESIVO 105X30X90M AUTOPEL VERDE (FENDA LATERAL)</t>
  </si>
  <si>
    <t>V11162</t>
  </si>
  <si>
    <t>ETIQUETA BALANCA 40X40X30M TEM DE TUDO</t>
  </si>
  <si>
    <t>V11166</t>
  </si>
  <si>
    <t>TAG GONDULA 100X30X32M AUTOPEL VERDE FLUORESCENTE (FENDA CENTRAL)</t>
  </si>
  <si>
    <t>V11168</t>
  </si>
  <si>
    <t>TAG GONDULA  ADESIVO 100X40X30M AUTOPEL VERDE FLUORESCENTE (FENDA LATERAL)</t>
  </si>
  <si>
    <t>V11178</t>
  </si>
  <si>
    <t>ETIQUETA BALANCA SEGURANCA PADRAO 60X40X30M BONAMIX</t>
  </si>
  <si>
    <t>V11179</t>
  </si>
  <si>
    <t>TAG GONDULA  ADESIVO 110X30X30M AUTOPEL VERDE FLUORESCENTE (FENDA LATERAL)</t>
  </si>
  <si>
    <t>V11180</t>
  </si>
  <si>
    <t>TAG GONDULA  ADESIVO 110X30X30M AUTOPEL  AMARELO FLUORESCENTE (FENDA LATERAL)</t>
  </si>
  <si>
    <t xml:space="preserve"> 60,00</t>
  </si>
  <si>
    <t>V11185</t>
  </si>
  <si>
    <t>ETIQUETA BAG TAG 54X482,6 X24,13M BH-AIR</t>
  </si>
  <si>
    <t xml:space="preserve"> 1.045,00</t>
  </si>
  <si>
    <t>608</t>
  </si>
  <si>
    <t>V11190</t>
  </si>
  <si>
    <t>ETIQUETA BALANCA 40X40X30M HIPER UNIMAR</t>
  </si>
  <si>
    <t>V11200</t>
  </si>
  <si>
    <t>TAG GONDULA 100X30X21M AUTOPEL BRANCA (FENDA LATERAL)</t>
  </si>
  <si>
    <t>V11201</t>
  </si>
  <si>
    <t>TAG GONDULA 100X30X21M AUTOPEL AMARELA (FENDA LATERAL)</t>
  </si>
  <si>
    <t>V11202</t>
  </si>
  <si>
    <t>TAG GONDULA 75X39X21M AUTOPEL  AMARELA (FENDA LATERAL)</t>
  </si>
  <si>
    <t>V11203</t>
  </si>
  <si>
    <t>TAG GONDULA 75X39X21M AUTOPEL BRANCA (FENDA LATERAL)</t>
  </si>
  <si>
    <t>V11204</t>
  </si>
  <si>
    <t>TAG GONDULA  ADESIVO 100X35X30M AMARELA FLUORESCENTE (FENDA CENTRAL) BONAMIX</t>
  </si>
  <si>
    <t xml:space="preserve"> 300,00</t>
  </si>
  <si>
    <t>V11209</t>
  </si>
  <si>
    <t>ETIQUETA BALANCA 60X40X30M FAMILIA PIRES</t>
  </si>
  <si>
    <t>V11210</t>
  </si>
  <si>
    <t>ETIQUETA BALANCA SEGURANCA LATERAIS 40X40X30M SM NOVA REDE</t>
  </si>
  <si>
    <t>V11218</t>
  </si>
  <si>
    <t>ETIQUETA BALANCA 61X30X30M SM SAO JOAO</t>
  </si>
  <si>
    <t>V11219</t>
  </si>
  <si>
    <t>ETIQUETA BALANCA SEGURANCA 61X40X30M COELHO DINIZ</t>
  </si>
  <si>
    <t>V11224</t>
  </si>
  <si>
    <t>ETIQUETA BALANCA 40X40X30M SUPER FRIOS</t>
  </si>
  <si>
    <t>V11239</t>
  </si>
  <si>
    <t>TAG GONDULA 100X30X90M AUTOPEL AMARELA (FENDA LATERAL)</t>
  </si>
  <si>
    <t>V11240</t>
  </si>
  <si>
    <t>ETIQUETA BALANCA 40X55X30M SM CATOLE</t>
  </si>
  <si>
    <t>V11244</t>
  </si>
  <si>
    <t>ETIQUETA BALANCA 40X40X30M HIPERPAO</t>
  </si>
  <si>
    <t>V11260</t>
  </si>
  <si>
    <t>ETIQUETA BALANCA SEGURANCA PADRAO 40X55X30M SHOW DE PRECO</t>
  </si>
  <si>
    <t>V11261</t>
  </si>
  <si>
    <t>ETIQUETA BALANCA 40X40X30M REDE VALOR</t>
  </si>
  <si>
    <t>V11266</t>
  </si>
  <si>
    <t>ETIQUETA BALANCA 60X75X30M SERVE TODOS</t>
  </si>
  <si>
    <t>V11279</t>
  </si>
  <si>
    <t>TAG GONDULA 85X30X30M AUTOPEL AMARELA (FENDA LATERAL)</t>
  </si>
  <si>
    <t>V11280</t>
  </si>
  <si>
    <t>TAG GONDULA  ADESIVO 85X30X30M AUTOPEL AMARELA (FENDA LATERAL)</t>
  </si>
  <si>
    <t>V11286</t>
  </si>
  <si>
    <t>ETIQUETA BALANCA 61X100X30M LEAO XIII</t>
  </si>
  <si>
    <t>V11287</t>
  </si>
  <si>
    <t>ETIQUETA BALANCA 40X40X30M SD MAIS</t>
  </si>
  <si>
    <t>V11288</t>
  </si>
  <si>
    <t>ETIQUETA BALANCA SEGURANCA LATERAIS 40X40X30M MULTI MERCADO</t>
  </si>
  <si>
    <t>V11290</t>
  </si>
  <si>
    <t>ETIQUETA BALANCA SEGURANCA 60X110X30M AUTOPEL</t>
  </si>
  <si>
    <t>V11296</t>
  </si>
  <si>
    <t>TAG GONDULA 110X30X30M AUTOPEL AMARELA (FENDA CENTRAL)</t>
  </si>
  <si>
    <t xml:space="preserve"> 48,00</t>
  </si>
  <si>
    <t>V11301</t>
  </si>
  <si>
    <t>ETIQUETA BALANCA 60X75X30M AO GOSTO</t>
  </si>
  <si>
    <t>V11306</t>
  </si>
  <si>
    <t>ETIQUETA BALANCA 40X40X30M SM CENTRAL SL</t>
  </si>
  <si>
    <t>V11307</t>
  </si>
  <si>
    <t>ETIQUETA BALANCA 40X40X30M SM BAND</t>
  </si>
  <si>
    <t>V11308</t>
  </si>
  <si>
    <t>ETIQUETA BALANCA 40X40X25M MAJESTADE</t>
  </si>
  <si>
    <t>V11309</t>
  </si>
  <si>
    <t>ETIQUETA BALANCA SEGURANCA LATERAIS 60X60X30M COLINAS (LAR)</t>
  </si>
  <si>
    <t>V11310</t>
  </si>
  <si>
    <t>ETIQUETA BALANCA SEGURANCA LATERAIS 60X60X30M COLINAS (AM)</t>
  </si>
  <si>
    <t>V11311</t>
  </si>
  <si>
    <t>ETIQUETA BALANCA SEGURANCA LATERAIS 60X60X30M COLINAS (AZ)</t>
  </si>
  <si>
    <t>V11312</t>
  </si>
  <si>
    <t>ETIQUETA BALANCA SEGURANCA LATERAIS 60X60X30M COLINAS (VM)</t>
  </si>
  <si>
    <t>V11313</t>
  </si>
  <si>
    <t>ETIQUETA BALANCA SEGURANCA " X "  60X60X30M COLINAS (VD)</t>
  </si>
  <si>
    <t>V11314</t>
  </si>
  <si>
    <t>ETIQUETA BALANCA 60X40X30M DELLA</t>
  </si>
  <si>
    <t>V11315</t>
  </si>
  <si>
    <t>ETIQUETA BALANCA SEGURANCA PADRAO 60X65X30M RUSSI</t>
  </si>
  <si>
    <t>V11316</t>
  </si>
  <si>
    <t>ETIQUETA BALANCA SEGURANCA LATERAIS 60X65X30M PERI (RK)</t>
  </si>
  <si>
    <t xml:space="preserve"> 174,00</t>
  </si>
  <si>
    <t>V11317</t>
  </si>
  <si>
    <t>ETIQUETA BALANCA SEGURANCA LATERAIS 60X65X30M VENCEDOR</t>
  </si>
  <si>
    <t>V11318</t>
  </si>
  <si>
    <t>ETIQUETA BALANCA SEGURANCA LATERAIS 60X65X30M RICOY</t>
  </si>
  <si>
    <t>V11319</t>
  </si>
  <si>
    <t>ETIQUETA BALANCA SEGURANCA LATERAIS 60X65X30M PAO DE MEL RK</t>
  </si>
  <si>
    <t xml:space="preserve"> 912,00</t>
  </si>
  <si>
    <t>V11322</t>
  </si>
  <si>
    <t>ETIQUETA BALANCA SEGURANCA PADRAO 60X60X30M FEDERZONI</t>
  </si>
  <si>
    <t>V11326</t>
  </si>
  <si>
    <t>TAG TICKET INGRESSO 112X65X42M ITAU CINEMA</t>
  </si>
  <si>
    <t>V11327</t>
  </si>
  <si>
    <t>TAG TICKET INGRESSO 112X65X42M AUTOPEL</t>
  </si>
  <si>
    <t>V11328</t>
  </si>
  <si>
    <t>ETIQUETA BALANCA 40X55X30M SM MIRAGEM</t>
  </si>
  <si>
    <t>V11331</t>
  </si>
  <si>
    <t>ETIQUETA BALANCA 40X55X30M SM PRAXEDES</t>
  </si>
  <si>
    <t>V11332</t>
  </si>
  <si>
    <t>ETIQUETA BALANCA SEGURANCA PADRAO 60X40X30M MULTI MERCADO</t>
  </si>
  <si>
    <t>V11333</t>
  </si>
  <si>
    <t>TAG GONDULA  ADESIVO 100X30X32M AUTOPEL VERDE FLUORESCENTE (FENDA CENTRAL)</t>
  </si>
  <si>
    <t>V11336</t>
  </si>
  <si>
    <t>ETIQUETA BALANCA 40X40X21M AUTOPEL S/L</t>
  </si>
  <si>
    <t>V11337</t>
  </si>
  <si>
    <t>ETIQUETA BALANCA 40X30X30M REDE PROENCA</t>
  </si>
  <si>
    <t>V11338</t>
  </si>
  <si>
    <t>ETIQUETA BALANCA 61X75X30M REDE PROENCA</t>
  </si>
  <si>
    <t>V11349</t>
  </si>
  <si>
    <t>ETIQUETA BALANCA SEGURANCA PADRAO 60X65X30M RICOY CARAPICUIBA</t>
  </si>
  <si>
    <t xml:space="preserve"> 360,00</t>
  </si>
  <si>
    <t>V11369</t>
  </si>
  <si>
    <t>ETIQUETA BALANCA SEGURANCA LATERAIS 40X40X30M ADILIS</t>
  </si>
  <si>
    <t>V11396</t>
  </si>
  <si>
    <t>ETIQUETA BALANCA 40X40X30M PAD BANDEIRAN</t>
  </si>
  <si>
    <t>V11403</t>
  </si>
  <si>
    <t>ETIQUETA BALANCA 60X40X30M BISCOITO PERE</t>
  </si>
  <si>
    <t>V11406</t>
  </si>
  <si>
    <t>TAG GONDULA 110X30X30M AMARELA (FENDA LATERAL) JATAI</t>
  </si>
  <si>
    <t>V11412</t>
  </si>
  <si>
    <t>ETIQUETA BALANCA 61X80X30M ESTADO LUSO</t>
  </si>
  <si>
    <t>V11413</t>
  </si>
  <si>
    <t>ETIQUETA BALANCA 60X60X30M GRAO SP</t>
  </si>
  <si>
    <t>V11414</t>
  </si>
  <si>
    <t>ETIQUETA BALANCA 60X100X30M GRAO SP</t>
  </si>
  <si>
    <t>V11415</t>
  </si>
  <si>
    <t>ETIQUETA BALANCA 60X50X30M MERCURIO</t>
  </si>
  <si>
    <t>V11427</t>
  </si>
  <si>
    <t>ETIQUETA BALANCA 40X40X20M SM ANDRADE</t>
  </si>
  <si>
    <t>V11428</t>
  </si>
  <si>
    <t>ETIQUETA BALANCA 60X40X20M SM ANDRADE</t>
  </si>
  <si>
    <t>V11435</t>
  </si>
  <si>
    <t>ETIQUETA BALANCA SEGURANCA PADRAO 60X120X30M AUTOPEL -BORRACHA</t>
  </si>
  <si>
    <t>V11437</t>
  </si>
  <si>
    <t>ETIQUETA BALANCA SEGURANCA LATERAIS 40X40X30M SM SJ AMARELO - BORRACHA</t>
  </si>
  <si>
    <t>V11441</t>
  </si>
  <si>
    <t>TAG TICKET INGRESSO 112X65X42M CINE ESPACO</t>
  </si>
  <si>
    <t>V11444</t>
  </si>
  <si>
    <t>ETIQUETA BALANCA 40X40X30M SM DMJ</t>
  </si>
  <si>
    <t>V11445</t>
  </si>
  <si>
    <t>ETIQUETA BALANCA 40X40X30M MIX BAHIA</t>
  </si>
  <si>
    <t>V11450</t>
  </si>
  <si>
    <t>ETIQUETA BALANCA 40X40X25M COMPRE MAIS</t>
  </si>
  <si>
    <t>V11452</t>
  </si>
  <si>
    <t>ETIQUETA BALANCA 60X40X25M UNI AUTO POST</t>
  </si>
  <si>
    <t>V11462</t>
  </si>
  <si>
    <t>ETIQUETA BALANCA 40X60X30M SM BRASIL</t>
  </si>
  <si>
    <t>V11463</t>
  </si>
  <si>
    <t>ETIQUETA BALANCA 40X40X30M SM GUIDOTTI</t>
  </si>
  <si>
    <t>V11467</t>
  </si>
  <si>
    <t>ETIQUETA BALANCA 40X40X30M SM BOA SORTE</t>
  </si>
  <si>
    <t>V11471</t>
  </si>
  <si>
    <t>ETIQUETA BALANCA 60X80X30M S JUDAS MARIL</t>
  </si>
  <si>
    <t>V11485</t>
  </si>
  <si>
    <t>ETIQUETA BALANCA 61X80X30M GRAN ROYALLE</t>
  </si>
  <si>
    <t>V11486</t>
  </si>
  <si>
    <t>ETIQUETA BALANCA 61X100X30M BIG BREAD</t>
  </si>
  <si>
    <t>V11487</t>
  </si>
  <si>
    <t>ETIQUETA BALANCA SEGURANCA PADRAO 40X40X30M SM JANAINA</t>
  </si>
  <si>
    <t>V11497</t>
  </si>
  <si>
    <t>ETIQUETA BALANCA 60X60X30M XODO PAULISTA</t>
  </si>
  <si>
    <t>V11502</t>
  </si>
  <si>
    <t>ETIQUETA BALANCA 40X40X30M SM ENEAS</t>
  </si>
  <si>
    <t>V11515</t>
  </si>
  <si>
    <t>ETIQUETA BALANCA 40X55X30M SM RIO GRANDE</t>
  </si>
  <si>
    <t>V11522</t>
  </si>
  <si>
    <t>TAG GONDULA  ADESIVO 100X30X30M AUTOPEL AMARELO (FENDA LATERAL)</t>
  </si>
  <si>
    <t>V11527</t>
  </si>
  <si>
    <t>ETIQUETA BALANCA 60X50X30M QUINTA MARQUE</t>
  </si>
  <si>
    <t>V11542</t>
  </si>
  <si>
    <t>ETIQUETA BALANCA SEGURANCA PADRAO 60X30X30M AUTOPEL</t>
  </si>
  <si>
    <t>V11550</t>
  </si>
  <si>
    <t>ETIQUETA BALANCA 60X50X30M SM ROSALINA</t>
  </si>
  <si>
    <t>V11561</t>
  </si>
  <si>
    <t>ETIQUETA BALANCA 61X30X30M SM CUCA</t>
  </si>
  <si>
    <t>V11562</t>
  </si>
  <si>
    <t>ETIQUETA BALANCA 61X60X30M SM CUCA</t>
  </si>
  <si>
    <t>V11576</t>
  </si>
  <si>
    <t>ETIQUETA BALANCA SEGURANCA LATERAIS 40X40X30M REDE AGASUPER</t>
  </si>
  <si>
    <t>V11577</t>
  </si>
  <si>
    <t>ETIQUETA TERMICA 70X30X35M AUTOPEL</t>
  </si>
  <si>
    <t>V11583</t>
  </si>
  <si>
    <t>ETIQUETA BALANCA 40X40X30M RD GRANDE SUL</t>
  </si>
  <si>
    <t>V11584</t>
  </si>
  <si>
    <t>ETIQUETA BALANCA SEGURANCA LATERAIS 60X75X30M AUTOPEL</t>
  </si>
  <si>
    <t>V11603</t>
  </si>
  <si>
    <t>ETIQUETA BALANCA 40X40X30M PADARIA KIPAO</t>
  </si>
  <si>
    <t>V11612</t>
  </si>
  <si>
    <t>ETIQUETA BALANCA 40X40X30M REDE OESTE</t>
  </si>
  <si>
    <t>V11622</t>
  </si>
  <si>
    <t>ETIQUETA BALANCA 60X80X30M FLORESTAL</t>
  </si>
  <si>
    <t>V11631</t>
  </si>
  <si>
    <t>ETIQUETA BALANCA 61X75X30M AUTOPEL</t>
  </si>
  <si>
    <t>V11639</t>
  </si>
  <si>
    <t>ETIQUETA BALANCA 40X40X30M SM IDEAL PARA</t>
  </si>
  <si>
    <t>V11641</t>
  </si>
  <si>
    <t>ETIQUETA BALANCA SEGURANCA PADRAO 40X55X30M SUP SHOW BAND</t>
  </si>
  <si>
    <t>V11646</t>
  </si>
  <si>
    <t>ETIQUETA BALANCA 60X80X30M MERCI PADARIA</t>
  </si>
  <si>
    <t>V11659</t>
  </si>
  <si>
    <t>ETIQUETA BALANCA 40X40X30M VEINHO ATACAREJO</t>
  </si>
  <si>
    <t>V11661</t>
  </si>
  <si>
    <t>ETIQUETA BALANCA SEGURANCA PADRAO 40X30X30M SM MINEIRO</t>
  </si>
  <si>
    <t>V11670</t>
  </si>
  <si>
    <t>ETIQUETA BALANCA SEGURANCA PADRAO 40X30X30M REDE UNISUPER</t>
  </si>
  <si>
    <t>V11671</t>
  </si>
  <si>
    <t>ETIQUETA BALANCA SEGURANCA LATERAIS 40X40X30M REDE UNISUPER</t>
  </si>
  <si>
    <t>V11679</t>
  </si>
  <si>
    <t>TAG GONDULA 90X30X50M AUTOPEL AMARELA (FENDA LATERAL)</t>
  </si>
  <si>
    <t xml:space="preserve"> 42,00</t>
  </si>
  <si>
    <t>V11695</t>
  </si>
  <si>
    <t>ETIQUETA BALANCA SEGURANCA PADRAO 40X55X30M SM CANAA</t>
  </si>
  <si>
    <t xml:space="preserve"> 720,00</t>
  </si>
  <si>
    <t>V11696</t>
  </si>
  <si>
    <t>ETIQUETA BALANCA 61X30X30M REDE AGASUPER</t>
  </si>
  <si>
    <t>V11702</t>
  </si>
  <si>
    <t>ETIQUETA BALANCA SEGURANCA LATERAIS 60X120X30M COLINAS(LAR)</t>
  </si>
  <si>
    <t>V11703</t>
  </si>
  <si>
    <t>ETIQUETA BALANCA SEGURANCA LATERAIS 60X120X30M COLINAS (AM)</t>
  </si>
  <si>
    <t>V11704</t>
  </si>
  <si>
    <t>ETIQUETA BALANCA SEGURANCA LATERAIS 60X120X30M COLINAS (VM)</t>
  </si>
  <si>
    <t>V11705</t>
  </si>
  <si>
    <t>ETIQUETA BALANCA SEGURANCA LATERAIS 60X120X30M COLINAS (VD)</t>
  </si>
  <si>
    <t>V11706</t>
  </si>
  <si>
    <t>ETIQUETA BALANCA SEGURANCA LATERAIS 60X120X30M COLINAS (AZ)</t>
  </si>
  <si>
    <t>V11723</t>
  </si>
  <si>
    <t>ETIQUETA BALANCA 40X40X30M SUPER TESTOLI</t>
  </si>
  <si>
    <t>V11729</t>
  </si>
  <si>
    <t>ETIQUETA BALANCA 40X40X30M DONINI</t>
  </si>
  <si>
    <t>V11740</t>
  </si>
  <si>
    <t>ETIQUETA BALANCA 60X100X30M PANETTERIA</t>
  </si>
  <si>
    <t>V11751</t>
  </si>
  <si>
    <t>ETIQUETA BALANCA SEGURANCA LATERAIS 40X40X30M SAO JOSE (RS)</t>
  </si>
  <si>
    <t>V11769</t>
  </si>
  <si>
    <t>ETIQUETA BALANCA SEGURANCA PADRAO 40X30X30M SM ECONOMIA</t>
  </si>
  <si>
    <t>V11770</t>
  </si>
  <si>
    <t>ETIQUETA BALANCA SEGURANCA PADRAO 60X60X30M SM ECONOMIA</t>
  </si>
  <si>
    <t>V11772</t>
  </si>
  <si>
    <t>ETIQUETA BALANCA 40X40X30M BOM DIA SMART</t>
  </si>
  <si>
    <t>V11790</t>
  </si>
  <si>
    <t>ETIQUETA BALANCA 40X40X30M SM RODRIGUES</t>
  </si>
  <si>
    <t>V11791</t>
  </si>
  <si>
    <t>ETIQUETA BALANCA 61X50X30M ARMAZEM PAES</t>
  </si>
  <si>
    <t>V11796</t>
  </si>
  <si>
    <t>TAG GONDULA 105X30X90M AUTOPEL AMARELO FLUORESCENTE (FENDA LATERAL)</t>
  </si>
  <si>
    <t>V11797</t>
  </si>
  <si>
    <t>ETIQUETA BALANCA SEGURANCA LATERAIS 60X45X30M SM MORAIS</t>
  </si>
  <si>
    <t>V11818</t>
  </si>
  <si>
    <t>ETIQUETA BALANCA SEGURANCA PADRAO 61X30X30M SM IBIRAPUERA</t>
  </si>
  <si>
    <t>V11819</t>
  </si>
  <si>
    <t>ETIQUETA BALANCA 61X30X30M SM IBIRAPUERA</t>
  </si>
  <si>
    <t>V11834</t>
  </si>
  <si>
    <t>ETIQUETA BALANCA 40X40X30M ITAPANNI</t>
  </si>
  <si>
    <t>V11837</t>
  </si>
  <si>
    <t>ETIQUETA BALANCA SEGURANCA PADRAO 60X110X30M AUTOPEL CX24</t>
  </si>
  <si>
    <t>V11839</t>
  </si>
  <si>
    <t>ETIQUETA BALANCA 40X40X30M AUTOPEL C/48</t>
  </si>
  <si>
    <t>V11899</t>
  </si>
  <si>
    <t>ETIQUETA BALANCA 60X50X30M SM RONDON - BORRACHA</t>
  </si>
  <si>
    <t>V11912</t>
  </si>
  <si>
    <t>V11920</t>
  </si>
  <si>
    <t>ETIQUETA BALANCA SEGURANCA PADRAO 60X40X30M AUTOPEL</t>
  </si>
  <si>
    <t>V12000</t>
  </si>
  <si>
    <t>ETIQUETA BALANCA SEGURANCA LATERAIS 40X40X30M SM TAISE</t>
  </si>
  <si>
    <t>V12006</t>
  </si>
  <si>
    <t>ETIQUETA BALANCA 40X40X30M BORGES LATIC</t>
  </si>
  <si>
    <t>V12007</t>
  </si>
  <si>
    <t>ETIQUETA BALANCA 60X90X30M BORGES LATIC</t>
  </si>
  <si>
    <t>V12012</t>
  </si>
  <si>
    <t>ETIQUETA BALANCA 60X65X30M NONATO ATACAREJO</t>
  </si>
  <si>
    <t>V12023</t>
  </si>
  <si>
    <t>ETIQUETA BALANCA SEGURANCA LATERAIS 60X70X30M AUTOPEL</t>
  </si>
  <si>
    <t>V12025</t>
  </si>
  <si>
    <t>ETIQUETA BALANCA 40X30X25M AUTOPEL</t>
  </si>
  <si>
    <t>V12056</t>
  </si>
  <si>
    <t>ETIQUETA BALANCA 40X40X30M SM XEROSO</t>
  </si>
  <si>
    <t>V12071</t>
  </si>
  <si>
    <t>ETIQUETA BALANCA SEGURANCA PADRAO 60X60X30M SM EL CAMINO</t>
  </si>
  <si>
    <t>V12077</t>
  </si>
  <si>
    <t>ETIQUETA BALANCA 60X90X30M AUTOPEL</t>
  </si>
  <si>
    <t>V12079</t>
  </si>
  <si>
    <t>ETIQUETA BALANCA 60X70X30M AUTOPEL C/36</t>
  </si>
  <si>
    <t>V12091</t>
  </si>
  <si>
    <t>ETIQUETA BALANCA SEGURANCA LATERAIS 60X25X30M AUTOPEL</t>
  </si>
  <si>
    <t>V12093</t>
  </si>
  <si>
    <t>ETIQUETA BALANCA SEGURANCA LATERAIS 60X40X30M AUTOPEL - RICOH C/ BARREIRAS</t>
  </si>
  <si>
    <t>V12113</t>
  </si>
  <si>
    <t>ETIQUETA BALANCA SEGURANCA LATERAIS 40X40X30M SM SANTOS</t>
  </si>
  <si>
    <t xml:space="preserve"> 1.800,00</t>
  </si>
  <si>
    <t>V12158</t>
  </si>
  <si>
    <t>ETIQUETA BALANCA 61X30X30M SM DINOSSAURO</t>
  </si>
  <si>
    <t>V12159</t>
  </si>
  <si>
    <t>ETIQUETA BALANCA SEGURANCA PADRAO 60X100X30M AUTOPEL</t>
  </si>
  <si>
    <t>V12166</t>
  </si>
  <si>
    <t>ETIQUETA BALANCA 60X40X21M AUTOPEL</t>
  </si>
  <si>
    <t>V12170</t>
  </si>
  <si>
    <t>ETIQUETA BALANCA 60X70X30M TROPICAL</t>
  </si>
  <si>
    <t>V12171</t>
  </si>
  <si>
    <t>ETIQUETA BALANCA 60X80X30M SM SAN</t>
  </si>
  <si>
    <t>V12172</t>
  </si>
  <si>
    <t>ETIQUETA BALANCA SEGURANCA LATERAIS 60X40X30M SM SAN</t>
  </si>
  <si>
    <t>V12186</t>
  </si>
  <si>
    <t>ETIQUETA BALANCA 60X110X30M AUTOPEL</t>
  </si>
  <si>
    <t>V12189</t>
  </si>
  <si>
    <t>ETIQUETA BALANCA 40X60X30M CASA GRANDE CX C/ 48 RLS</t>
  </si>
  <si>
    <t>V12194</t>
  </si>
  <si>
    <t>ETIQUETA BALANCA 60X30X30M AUTOPEL</t>
  </si>
  <si>
    <t xml:space="preserve"> 352,00</t>
  </si>
  <si>
    <t xml:space="preserve"> 248,00</t>
  </si>
  <si>
    <t>V12219</t>
  </si>
  <si>
    <t>ETIQUETA BALANCA SEGURANCA PADRAO 40X40X30M SERVE TODOS</t>
  </si>
  <si>
    <t>V12232</t>
  </si>
  <si>
    <t>ETIQUETA BALANCA SEGURANCA LATERAIS 40X40X30M SUPER LANZI</t>
  </si>
  <si>
    <t>V12246</t>
  </si>
  <si>
    <t>TAG GONDULA 100X30X30M AUTOPEL VERDE FLUORESCENTE (FENDA LATERAL)</t>
  </si>
  <si>
    <t>V12254</t>
  </si>
  <si>
    <t>ETIQUETA BALANCA 60X40X30M SM STROPARO</t>
  </si>
  <si>
    <t>V12257</t>
  </si>
  <si>
    <t>ETIQUETA BALANCA 60X50X30M AUTOPEL</t>
  </si>
  <si>
    <t>V12258</t>
  </si>
  <si>
    <t>ETIQUETA BALANCA SEGURANCA LATERAIS  60X75X30M PARAISO SUPER</t>
  </si>
  <si>
    <t>V12280</t>
  </si>
  <si>
    <t>TAG GONDULA 100X70X30M AUTOPEL BRANCA (FENDA LATERAL)</t>
  </si>
  <si>
    <t>V12281</t>
  </si>
  <si>
    <t>TAG GONDULA 100X70X30M AUTOPEL LARANJA (FENDA LATERAL)</t>
  </si>
  <si>
    <t>V12296</t>
  </si>
  <si>
    <t>TAG GONDULA 105X70X30M AUTOPEL AMARELO (FENDA LATERAL)</t>
  </si>
  <si>
    <t xml:space="preserve"> 288,00</t>
  </si>
  <si>
    <t>V12300</t>
  </si>
  <si>
    <t>ETIQUETA BALANCA SEGURANCA PADRAO 60X90X30M STOCK FRIOS</t>
  </si>
  <si>
    <t>V12305</t>
  </si>
  <si>
    <t>ETIQUETA BALANCA 60X75X30M SM ARCO IRIS</t>
  </si>
  <si>
    <t>V12311</t>
  </si>
  <si>
    <t>ETIQUETA BALANCA 60X40X30M SM CRISTAL</t>
  </si>
  <si>
    <t>V12312</t>
  </si>
  <si>
    <t>ETIQUETA BALANCA SEGURANCA PADRAO 60X90X30M SUP SHOW BAND</t>
  </si>
  <si>
    <t>V12331</t>
  </si>
  <si>
    <t>ETIQUETA BALANCA 60X70X30M CARVALHO PAES</t>
  </si>
  <si>
    <t>V12343</t>
  </si>
  <si>
    <t>ETIQUETA BALANCA 40X40X30M SM LEONARDO</t>
  </si>
  <si>
    <t>V12350</t>
  </si>
  <si>
    <t>ETIQUETA BALANCA 40X40X30M SM VINCE</t>
  </si>
  <si>
    <t xml:space="preserve"> 324,00</t>
  </si>
  <si>
    <t>V12354</t>
  </si>
  <si>
    <t>ETIQUETA BALANCA 40X40X30M PADARIA DELY</t>
  </si>
  <si>
    <t>V12355</t>
  </si>
  <si>
    <t>ETIQUETA BALANCA 60X40X30M PADARIA DELY</t>
  </si>
  <si>
    <t>V12357</t>
  </si>
  <si>
    <t>ETIQUETA BALANCA 60X80X30M SM LEONARDO</t>
  </si>
  <si>
    <t>V12371</t>
  </si>
  <si>
    <t>ETIQUETA BALANCA 61X40X30M BERTOVAN SUP</t>
  </si>
  <si>
    <t>V12374</t>
  </si>
  <si>
    <t>ETIQUETA BALANCA 40X60X30M AUTOPEL S/L</t>
  </si>
  <si>
    <t>V12378</t>
  </si>
  <si>
    <t>ETIQUETA BALANCA 40X40X30M SM RUBENS</t>
  </si>
  <si>
    <t>V12379</t>
  </si>
  <si>
    <t>ETIQUETA BALANCA 60X30X30M SM RUBENS</t>
  </si>
  <si>
    <t>V12383</t>
  </si>
  <si>
    <t>ETIQUETA BALANCA 60X50X30M BELA VISTA VD</t>
  </si>
  <si>
    <t>V12384</t>
  </si>
  <si>
    <t>ETIQUETA BALANCA 60X50X30M BELA VISTA LG</t>
  </si>
  <si>
    <t>V12398</t>
  </si>
  <si>
    <t>ETIQUETA BALANCA 40X40X30M SUPER GROSS</t>
  </si>
  <si>
    <t>V12401</t>
  </si>
  <si>
    <t>ETIQUETA BALANCA 61X30X30M MIX BAHIA</t>
  </si>
  <si>
    <t>V12402</t>
  </si>
  <si>
    <t>ETIQUETA BALANCA SEGURANCA LATERAIS 60X40X30M AUTOPEL TB39</t>
  </si>
  <si>
    <t>V12419</t>
  </si>
  <si>
    <t>V12426</t>
  </si>
  <si>
    <t>ETIQUETA BALANCA SEGURANCA PADRAO 60X30X30M AUTOPEL C/24</t>
  </si>
  <si>
    <t>V12427</t>
  </si>
  <si>
    <t>ETIQUETA BALANCA SEGURANCA PADRAO 40X40X30M AUTOPEL C/36</t>
  </si>
  <si>
    <t>V12428</t>
  </si>
  <si>
    <t>TAG GONDULA 90X30X32M AUTOPEL AMARELA (FENDA LATERAL) C/12</t>
  </si>
  <si>
    <t xml:space="preserve"> 23,80</t>
  </si>
  <si>
    <t>V12473</t>
  </si>
  <si>
    <t>ETIQUETA BALANCA SEGURANCA LATERAIS 40X40X30M REDE AMMPA</t>
  </si>
  <si>
    <t>V12477</t>
  </si>
  <si>
    <t>ETIQUETA BALANCA SEGURANCA PADRAO 40X40X30M ALCINDA</t>
  </si>
  <si>
    <t>V12478</t>
  </si>
  <si>
    <t>ETIQUETA BALANCA 60X40X30M AUTOPEL</t>
  </si>
  <si>
    <t xml:space="preserve"> 96,00</t>
  </si>
  <si>
    <t>V12480</t>
  </si>
  <si>
    <t>ETIQUETA BALANCA 60X80X30M AUTOPEL</t>
  </si>
  <si>
    <t>V12481</t>
  </si>
  <si>
    <t>ETIQUETA BALANCA SEGURANCA PADRAO 60X80X30M AUTOPEL - BORRACHA</t>
  </si>
  <si>
    <t>V12486</t>
  </si>
  <si>
    <t>ETIQUETA BALANCA 60X40X43M MANIA C/12 - BORRACHA</t>
  </si>
  <si>
    <t>V12499</t>
  </si>
  <si>
    <t>ETIQUETA BALANCA 60X100X30M CASA BRANCA</t>
  </si>
  <si>
    <t>V12505</t>
  </si>
  <si>
    <t>ETIQUETA BALANCA 60X60X30M NOVA GAROTO</t>
  </si>
  <si>
    <t>V12513</t>
  </si>
  <si>
    <t>ETIQUETA BALANCA 40X30X30M AVENIDA</t>
  </si>
  <si>
    <t>V12520</t>
  </si>
  <si>
    <t>ETIQUETA BALANCA 40X40X30M SM FALAVIGNA</t>
  </si>
  <si>
    <t>V12556</t>
  </si>
  <si>
    <t>ETIQUETA BALANCA 60X75X30M LE VILLE RIO</t>
  </si>
  <si>
    <t>V12562</t>
  </si>
  <si>
    <t>ETIQUETA BALANCA 60X40X30M SM CAZELLATO</t>
  </si>
  <si>
    <t>V12563</t>
  </si>
  <si>
    <t>ETIQUETA BALANCA SEGURANCA LATERAIS 60X60X30M SUPER MATEUS</t>
  </si>
  <si>
    <t>V12564</t>
  </si>
  <si>
    <t>ETIQUETA BALANCA 40X40X30M SUP PORTUGUES</t>
  </si>
  <si>
    <t>V12575</t>
  </si>
  <si>
    <t>ETIQUETA BALANCA SEGURANCA LATERAIS 60X100X30M MEZZALIRA</t>
  </si>
  <si>
    <t>V12578</t>
  </si>
  <si>
    <t>ETIQUETA BALANCA SEGURANCA LATERAIS 61X100X30M MEZZALIRA</t>
  </si>
  <si>
    <t>V12587</t>
  </si>
  <si>
    <t>TAG GONDULA 75X30X90M AUTOPEL AMARELA (FENDA LATERAL)</t>
  </si>
  <si>
    <t xml:space="preserve"> 52,00</t>
  </si>
  <si>
    <t>V12591</t>
  </si>
  <si>
    <t>ETIQUETA BALANCA 60X80X30M SUPER COOP - BORRACHA</t>
  </si>
  <si>
    <t>V12620</t>
  </si>
  <si>
    <t>ETIQUETA BALANCA 61X80X30M SM FIALHO</t>
  </si>
  <si>
    <t>V12629</t>
  </si>
  <si>
    <t>ETIQUETA BALANCA 60X40X43M MANIA C/6 - BORRACHA</t>
  </si>
  <si>
    <t>V12633</t>
  </si>
  <si>
    <t>ETIQUETA BALANCA 61X80X30M KRILL</t>
  </si>
  <si>
    <t>V12634</t>
  </si>
  <si>
    <t>ETIQUETA BALANCA SEGURANCA PADRAO 61X80X30M KRILL</t>
  </si>
  <si>
    <t>V12636</t>
  </si>
  <si>
    <t>ETIQUETA BALANCA SEGURANCA PADRAO 61X89X30M KRILL</t>
  </si>
  <si>
    <t>V12637</t>
  </si>
  <si>
    <t>ETIQUETA BALANCA SEGURANCA PADRAO 61X60X30M KRILL</t>
  </si>
  <si>
    <t>V12651</t>
  </si>
  <si>
    <t>ETIQUETA BALANCA SEGURANCA PADRAO 40X60X30M AUTOPEL S/L</t>
  </si>
  <si>
    <t>V12667</t>
  </si>
  <si>
    <t>ETIQUETA COUCHE 100X40X30M AUTOPEL VERDE FLUORESCENTE</t>
  </si>
  <si>
    <t>V12728</t>
  </si>
  <si>
    <t>ETIQUETA BALANCA SEGURANCA PADRAO 60X65X30M FONTE</t>
  </si>
  <si>
    <t>V12857</t>
  </si>
  <si>
    <t>TAG GONDULA 80X30X30M AUTOPEL BRANCA (FENDA LATERAL)</t>
  </si>
  <si>
    <t>V12859</t>
  </si>
  <si>
    <t>ETIQUETA BALANCA 60X40X30M SM MARCONATO</t>
  </si>
  <si>
    <t>V12871</t>
  </si>
  <si>
    <t>ETIQUETA BALANCA SEGURANCA LATERAIS 60X100X30M AUTOPEL</t>
  </si>
  <si>
    <t>V12893</t>
  </si>
  <si>
    <t>ETIQUETA BALANCA 40X40X30M SMART/FONSECA</t>
  </si>
  <si>
    <t>V12894</t>
  </si>
  <si>
    <t>ETIQUETA BALANCA 40X40X30M PANILHA</t>
  </si>
  <si>
    <t>V12896</t>
  </si>
  <si>
    <t>ETIQUETA BALANCA 40X40X30M PROGRESSO</t>
  </si>
  <si>
    <t>V12899</t>
  </si>
  <si>
    <t>ETIQUETA BALANCA 61X30X30M SM PEDROSA II</t>
  </si>
  <si>
    <t>V12915</t>
  </si>
  <si>
    <t>ETIQUETA BALANCA SEGURANCA LATERAIS 40X40X30M ANDREAZZA</t>
  </si>
  <si>
    <t>V12924</t>
  </si>
  <si>
    <t>ETIQUETA BALANCA 40X60X25M AUTOPEL S/L</t>
  </si>
  <si>
    <t>V12926</t>
  </si>
  <si>
    <t>ETIQUETA BALANCA SEGURANCA LATERAIS 40X40X30M LS GUARATO</t>
  </si>
  <si>
    <t>V12955</t>
  </si>
  <si>
    <t>ETIQUETA BALANCA SEGURANCA LATERAIS 60X50X30M MERCADAO ATAC</t>
  </si>
  <si>
    <t>V12956</t>
  </si>
  <si>
    <t>ETIQUETA BALANCA SEGURANCA LATERAIS 60X80X30M MERCADAO ATAC</t>
  </si>
  <si>
    <t>V12963</t>
  </si>
  <si>
    <t>ETIQUETA BALANCA 60X90X21M AUTOPEL</t>
  </si>
  <si>
    <t>V12965</t>
  </si>
  <si>
    <t>ETIQUETA BALANCA 60X40X30M REDE OPA</t>
  </si>
  <si>
    <t>V12976</t>
  </si>
  <si>
    <t>ETIQUETA BALANCA 40X40X20M AUTOPEL S/L</t>
  </si>
  <si>
    <t>V12995</t>
  </si>
  <si>
    <t>ETIQUETA BALANCA 61X25X30M SUPERSUL</t>
  </si>
  <si>
    <t>V12996</t>
  </si>
  <si>
    <t>ETIQUETA BALANCA 61X40X30M SUPERSUL</t>
  </si>
  <si>
    <t>V13006</t>
  </si>
  <si>
    <t>ETIQUETA BALANCA SEGURANCA LATERAIS 40X40X30M SAO PEDRO SC</t>
  </si>
  <si>
    <t>V13027</t>
  </si>
  <si>
    <t>ETIQUETA BALANCA 40X40X30M PAG POKO</t>
  </si>
  <si>
    <t>V13028</t>
  </si>
  <si>
    <t>ETIQUETA BALANCA 40X40X30M SM PRINCESA</t>
  </si>
  <si>
    <t>V13034</t>
  </si>
  <si>
    <t>ETIQUETA BALANCA 60X40X30M CENTER MOOCA</t>
  </si>
  <si>
    <t>V13046</t>
  </si>
  <si>
    <t>ETIQUETA BALANCA 60X80X30M SM PORTUGUES</t>
  </si>
  <si>
    <t>V13051</t>
  </si>
  <si>
    <t>ETIQUETA BALANCA SEGURANCA  LATERAIS + X 60X40X30M SM DIA %</t>
  </si>
  <si>
    <t>V13055</t>
  </si>
  <si>
    <t>ETIQUETA BALANCA SEGURANCA 3 LATERAIS 60X75X30M SM SANDI</t>
  </si>
  <si>
    <t>V13060</t>
  </si>
  <si>
    <t>ETIQUETA BALANCA SEGURANCA PADRAO 60X90X30M NOVA ESTRELA</t>
  </si>
  <si>
    <t>V13070</t>
  </si>
  <si>
    <t>ETIQUETA BALANCA 40X40X30M SM HAMUD</t>
  </si>
  <si>
    <t>V13087</t>
  </si>
  <si>
    <t>ETIQUETA BALANCA SEGURANCA PADRAO 60X50X30M AUTOPEL</t>
  </si>
  <si>
    <t>V13090</t>
  </si>
  <si>
    <t>ETIQUETA BALANCA 60X40X30M PREMIUN (RJ)</t>
  </si>
  <si>
    <t>V13091</t>
  </si>
  <si>
    <t>ETIQUETA BALANCA 60X70X30M PREMIUN (RJ)</t>
  </si>
  <si>
    <t>V13095</t>
  </si>
  <si>
    <t>ETIQUETA BALANCA 40X40X30M SACOLAO SACOM</t>
  </si>
  <si>
    <t>V13096</t>
  </si>
  <si>
    <t>ETIQUETA BALANCA 40X40X30M FRIGOIAS</t>
  </si>
  <si>
    <t>V13103</t>
  </si>
  <si>
    <t>ETIQUETA BALANCA 40X40X25M SM CLAUDINHO</t>
  </si>
  <si>
    <t>V13106</t>
  </si>
  <si>
    <t>TAG GONDULA 110X39X30M AUTOPEL AMARELA (FENDA LATERAL)</t>
  </si>
  <si>
    <t>V13107</t>
  </si>
  <si>
    <t>ETIQUETA BALANCA 40X40X30M REDEPAS</t>
  </si>
  <si>
    <t>V13108</t>
  </si>
  <si>
    <t>ETIQUETA BALANCA SEGURANCA PADRAO 40X40X30M REDEPAS</t>
  </si>
  <si>
    <t>V13110</t>
  </si>
  <si>
    <t>ETIQUETA BALANCA 60X60X30M REDEPAS</t>
  </si>
  <si>
    <t>V13111</t>
  </si>
  <si>
    <t>ETIQUETA BALANCA SEGURANCA PADRAO 60X60X30M REDEPAS</t>
  </si>
  <si>
    <t>V13112</t>
  </si>
  <si>
    <t>ETIQUETA BALANCA SEGURANCA PADRAO 60X80X30M REDEPAS</t>
  </si>
  <si>
    <t>V13113</t>
  </si>
  <si>
    <t>ETIQUETA BALANCA 60X80X30M REDEPAS</t>
  </si>
  <si>
    <t>V13117</t>
  </si>
  <si>
    <t>ETIQUETA BALANCA 61X80X30M PAD CROISSANT</t>
  </si>
  <si>
    <t>V13119</t>
  </si>
  <si>
    <t>ETIQUETA COUCHE TRANSTHERM 90X111X137,2M</t>
  </si>
  <si>
    <t>V13133</t>
  </si>
  <si>
    <t>ETIQUETA BALANCA SEGURANCA PADRAO 60X96X30M PIRATININGA</t>
  </si>
  <si>
    <t>V13192</t>
  </si>
  <si>
    <t>TAG FRIGORIFICO 110X72X72M AGRICER C/1000</t>
  </si>
  <si>
    <t>V13196</t>
  </si>
  <si>
    <t>TAG GONDULA 96X75X75M AUTOPEL BRANCA (FENDA LATERAL)</t>
  </si>
  <si>
    <t xml:space="preserve"> 480,00</t>
  </si>
  <si>
    <t>V13207</t>
  </si>
  <si>
    <t>ETIQUETA BALANCA 60X40X30M BOLOGNA</t>
  </si>
  <si>
    <t>V13211</t>
  </si>
  <si>
    <t>ETIQUETA BALANCA 40X40X30M REDE SUPER MAIS</t>
  </si>
  <si>
    <t>V13214</t>
  </si>
  <si>
    <t>ETIQUETA BALANCA 40X30X30M SUPERMERCADO FLORENZA</t>
  </si>
  <si>
    <t>V13215</t>
  </si>
  <si>
    <t>ETIQUETA BALANCA 60X60X30M SUPERMERCADO FLORENZA</t>
  </si>
  <si>
    <t>V13219</t>
  </si>
  <si>
    <t>ETIQUETA BALANCA 40X40X30M SUPERMERCADO CAMILA</t>
  </si>
  <si>
    <t>V13220</t>
  </si>
  <si>
    <t>ETIQUETA BALANCA 60X80X30M SUPERMERCADO CAMILA</t>
  </si>
  <si>
    <t>V13222</t>
  </si>
  <si>
    <t>ETIQUETA BALANCA SEGURANCA LATERAIS 60X40X30M CARONE CX C/ 30 - RICOH C/ BARREIRAS</t>
  </si>
  <si>
    <t>V13223</t>
  </si>
  <si>
    <t>ETIQUETA BALANCA SEGURANCA LATERAIS 40X40X30M CARONE CX C/ 30</t>
  </si>
  <si>
    <t>V13280</t>
  </si>
  <si>
    <t>ETIQUETA BALANCA SEGURANCA LATERAIS 60X40X30M SUPERMERCADO PRIOTTO</t>
  </si>
  <si>
    <t>V13281</t>
  </si>
  <si>
    <t>ETIQUETA BALANCA SEGURANCA PADRAO 40X55X30M SM CENTAURO</t>
  </si>
  <si>
    <t>V13283</t>
  </si>
  <si>
    <t>ETIQUETA BALANCA 60X80X30M CENTER ROCHA</t>
  </si>
  <si>
    <t>V13284</t>
  </si>
  <si>
    <t>ETIQUETA BALANCA 60X40X30M CENTER ROCHA</t>
  </si>
  <si>
    <t>V13285</t>
  </si>
  <si>
    <t>ETIQUETA BALANCA 61X40X30M VIA SABOR</t>
  </si>
  <si>
    <t>V13322</t>
  </si>
  <si>
    <t>ETIQUETA BALANCA SEGURANCA LATERAIS 61X130X30M SAVEGNAGO</t>
  </si>
  <si>
    <t>V13326</t>
  </si>
  <si>
    <t>ETIQUETA BALANCA 60X80X30M SM CARVALHO</t>
  </si>
  <si>
    <t>V13330</t>
  </si>
  <si>
    <t>ETIQUETA BALANCA SEGURANCA LATERAIS 60X30X30M SPACO SABORES</t>
  </si>
  <si>
    <t>V13334</t>
  </si>
  <si>
    <t>ETIQUETA BALANCA 60X80X30M SUPERMERCADO ATHENAS</t>
  </si>
  <si>
    <t>V13335</t>
  </si>
  <si>
    <t>ETIQUETA BALANCA 40X40X30M SUPERMERCADO ATHENAS</t>
  </si>
  <si>
    <t>V13345</t>
  </si>
  <si>
    <t>ETIQUETA BAG TAG 54X483X82,11M AEROLINEA</t>
  </si>
  <si>
    <t>V13370</t>
  </si>
  <si>
    <t>ETIQUETA BALANCA 40X55X30M ATAC SERTANEJ</t>
  </si>
  <si>
    <t>V13371</t>
  </si>
  <si>
    <t>TAG GONDULA 100X35X30M AUTOPEL AMARELA (FENDA LATERAL)</t>
  </si>
  <si>
    <t xml:space="preserve"> 132,00</t>
  </si>
  <si>
    <t>V13372</t>
  </si>
  <si>
    <t>ETIQUETA BALANCA 61X40X25M AUTOPEL</t>
  </si>
  <si>
    <t>V13394</t>
  </si>
  <si>
    <t>ETIQUETA BALANCA 60X65X30M DIA A DIA</t>
  </si>
  <si>
    <t>V13395</t>
  </si>
  <si>
    <t>ETIQUETA BALANCA 61X30X30M MINI MERCADO LIN</t>
  </si>
  <si>
    <t>V13400</t>
  </si>
  <si>
    <t>ETIQUETA BALANCA 60X40X30M ESPLANADA CARNES</t>
  </si>
  <si>
    <t>V13404</t>
  </si>
  <si>
    <t>ETIQUETA BALANCA 40X30X30M ROCHA SUPERMERCADO</t>
  </si>
  <si>
    <t>V13405</t>
  </si>
  <si>
    <t>ETIQUETA COUCHE FOSCO 70X30X32,81M  C/1000</t>
  </si>
  <si>
    <t>V13412</t>
  </si>
  <si>
    <t>TAG GONDULA 75X30X30M AUTOPEL AMARELA (FENDA LATERAL)</t>
  </si>
  <si>
    <t xml:space="preserve"> 66,00</t>
  </si>
  <si>
    <t>V13414</t>
  </si>
  <si>
    <t>ETIQUETA BALANCA 60X40X30M SUPERMERCADO CONNFIAR</t>
  </si>
  <si>
    <t>V13415</t>
  </si>
  <si>
    <t>ETIQUETA BALANCA 61X70X30M SUPERMERCADO CRISTAL</t>
  </si>
  <si>
    <t>V13435</t>
  </si>
  <si>
    <t>ETIQUETA BALANCA 61X30X30M SUPERMERCADO DA ROSA</t>
  </si>
  <si>
    <t>V13454</t>
  </si>
  <si>
    <t>ETIQUETA BALANCA SEGURANCA PADRAO 40X40X30M REDE MIX</t>
  </si>
  <si>
    <t>V13482</t>
  </si>
  <si>
    <t>ETIQUETA BALANCA 60X30X30M MELHOR PRECO</t>
  </si>
  <si>
    <t>V13483</t>
  </si>
  <si>
    <t>ETIQUETA BALANCA 40X40X30M MELHOR PRECO</t>
  </si>
  <si>
    <t>V13484</t>
  </si>
  <si>
    <t>ETIQUETA BALANCA 40X40X30M VAREJAO TOZZI</t>
  </si>
  <si>
    <t>V13497</t>
  </si>
  <si>
    <t>ETIQUETA BALANCA 60X60X30M APOLO</t>
  </si>
  <si>
    <t>V13498</t>
  </si>
  <si>
    <t>ETIQUETA BALANCA 60X95X30M APOLO</t>
  </si>
  <si>
    <t>V13499</t>
  </si>
  <si>
    <t>ETIQUETA BALANCA 40X55X25M PEREIRA PANIF</t>
  </si>
  <si>
    <t>V13505</t>
  </si>
  <si>
    <t>ETIQUETA BALANCA 61X25X30M SM LOCATELLI</t>
  </si>
  <si>
    <t>V13506</t>
  </si>
  <si>
    <t>ETIQUETA BALANCA SEGURANCA LATERAIS 40X40X20M AUTOPEL</t>
  </si>
  <si>
    <t>V13513</t>
  </si>
  <si>
    <t>ETIQUETA BALANCA SEGURANCA LATERAIS 40X40X30M NOVA CONTAGEM</t>
  </si>
  <si>
    <t>V13539</t>
  </si>
  <si>
    <t>ETIQUETA BALANCA SEGURANCA PADRAO 61X40X30M SM NOROESTE</t>
  </si>
  <si>
    <t>V13540</t>
  </si>
  <si>
    <t>ETIQUETA BALANCA 40X40X30M SM DA PONTE</t>
  </si>
  <si>
    <t>V13548</t>
  </si>
  <si>
    <t>ETIQUETA BALANCA 40X55X30M SUPERCOP</t>
  </si>
  <si>
    <t>V13549</t>
  </si>
  <si>
    <t>ETIQUETA BALANCA 60X90X30M SUPERCOP</t>
  </si>
  <si>
    <t>V13563</t>
  </si>
  <si>
    <t>ETIQUETA BALANCA SEGURANCA PADRAO 60X120X30M SUPER SHOW</t>
  </si>
  <si>
    <t>V13564</t>
  </si>
  <si>
    <t>V13567</t>
  </si>
  <si>
    <t>TAG GONDULA 100X30X60M AUTOPEL AMARELA (FENDA LATERAL)</t>
  </si>
  <si>
    <t>V13572</t>
  </si>
  <si>
    <t>ETIQUETA BALANCA 40X60X25M VERAMALULY</t>
  </si>
  <si>
    <t>V13574</t>
  </si>
  <si>
    <t>ETIQUETA BALANCA SEGURANCA PADRAO 40X55X30M  SM MOLICENTER</t>
  </si>
  <si>
    <t>V13576</t>
  </si>
  <si>
    <t>ETIQUETA BALANCA 40X40X30M SM MARTINS</t>
  </si>
  <si>
    <t>V13595</t>
  </si>
  <si>
    <t>TAG GONDULA 110X30X30M AUTOPEL BRANCO (FENDA CENTRAL )</t>
  </si>
  <si>
    <t xml:space="preserve"> 180,00</t>
  </si>
  <si>
    <t>V13602</t>
  </si>
  <si>
    <t>TAG GONDULA 100X148X30M AUTOPEL BRANCO (FENDA LATERAL)</t>
  </si>
  <si>
    <t>V13607</t>
  </si>
  <si>
    <t>ETIQUETA BALANCA 40X40X30M SUPERMERCADO CRISTIANE</t>
  </si>
  <si>
    <t>V13608</t>
  </si>
  <si>
    <t>ETIQUETA BALANCA 40X30X30M SUPERMERCADO PAGMENOS</t>
  </si>
  <si>
    <t>V13626</t>
  </si>
  <si>
    <t>ETIQUETA BALANCA SEGURANCA LATERAIS 40X40X30M BRUNETTO EM VERMELHO</t>
  </si>
  <si>
    <t>V13627</t>
  </si>
  <si>
    <t>ETIQUETA BALANCA SEGURANCA LATERAIS  61X40X30M AM ABC</t>
  </si>
  <si>
    <t>V13628</t>
  </si>
  <si>
    <t>ETIQUETA BALANCA SEGURANCA  PADRAO  40X40X30M AUTOPEL</t>
  </si>
  <si>
    <t>V13633</t>
  </si>
  <si>
    <t>ETIQUETA BALANCA SEGURANCA PADRAO 60X60X30M STOCK FRIOS</t>
  </si>
  <si>
    <t>V13634</t>
  </si>
  <si>
    <t>ETIQUETA BALANCA 40X40X30M SM NOTA 10</t>
  </si>
  <si>
    <t>V13640</t>
  </si>
  <si>
    <t>ETIQUETA BALANCA SEGURANCA LATERAIS 60X50X30M MERCADAO ATACADISTA</t>
  </si>
  <si>
    <t>V13641</t>
  </si>
  <si>
    <t>ETIQUETA BALANCA SEGURANCA LATERAIS 60X80X30M MERCADAO ATACADISTA</t>
  </si>
  <si>
    <t>V13659</t>
  </si>
  <si>
    <t>ETIQUETA BALANCA SEGURANCA LATERAIS 40X40X30M SM CURITIBA</t>
  </si>
  <si>
    <t>V13663</t>
  </si>
  <si>
    <t>ETIQUETA BALANCA 40X40X30M MERCADO INCERTI</t>
  </si>
  <si>
    <t>V13664</t>
  </si>
  <si>
    <t>ETIQUETA BALANCA 40X40X30M SM ALVES</t>
  </si>
  <si>
    <t>V13665</t>
  </si>
  <si>
    <t>ETIQUETA BALANCA 40X40X30M PADARIA FORQUETA</t>
  </si>
  <si>
    <t>V13666</t>
  </si>
  <si>
    <t>V13667</t>
  </si>
  <si>
    <t>ETIQUETA BALANCA SEGURANCA PADRAO 40X40X30M REDE FORT</t>
  </si>
  <si>
    <t>V13668</t>
  </si>
  <si>
    <t>ETIQUETA BALANCA SEGURANCA LATERAIS 40X40X30M SM SANDI</t>
  </si>
  <si>
    <t>V13670</t>
  </si>
  <si>
    <t>ETIQUETA BALANCA 60X30X30M MERCADINHO F.C.</t>
  </si>
  <si>
    <t>V13671</t>
  </si>
  <si>
    <t>ETIQUETA BALANCA 60X30X30M SUPER ZARDIN</t>
  </si>
  <si>
    <t>V13672</t>
  </si>
  <si>
    <t>ETIQUETA BALANCA SEGURANCA LATERAIS 60X40X30M SUPERMERCADO IVASKO</t>
  </si>
  <si>
    <t>V13681</t>
  </si>
  <si>
    <t>ETIQUETA  COUCHE 90X30X32,7M ANDREAZZA</t>
  </si>
  <si>
    <t>V13682</t>
  </si>
  <si>
    <t>ETIQUETA BALANCA SEGURANCA PADRAO 61X80X30M MOLICENTER</t>
  </si>
  <si>
    <t>V13708</t>
  </si>
  <si>
    <t>ETIQUETA BALANCA SEGURANCA PADRAO 61X30X30M MOLICENTER</t>
  </si>
  <si>
    <t>V13716</t>
  </si>
  <si>
    <t>ETIQUETA BALANCA 60X40X30M FRUTOS DA TERRA</t>
  </si>
  <si>
    <t>V13739</t>
  </si>
  <si>
    <t>ETIQUETA BALANCA 40X40X20M BIG BEEF</t>
  </si>
  <si>
    <t>V13740</t>
  </si>
  <si>
    <t>ETIQUETA BALANCA SEGURANCA PADRAO 40X40X30M AUTOPEL - RICOH C/ BARREIRA</t>
  </si>
  <si>
    <t>V13741</t>
  </si>
  <si>
    <t>ETIQUETA BALANCA SEGURANCA PADRAO 40X40X30M REI DO GADO</t>
  </si>
  <si>
    <t>V13743</t>
  </si>
  <si>
    <t>V13757</t>
  </si>
  <si>
    <t>ETIQUETA BALANCA 40X40X30M PADARIA RAQUEL</t>
  </si>
  <si>
    <t>V13758</t>
  </si>
  <si>
    <t>ETIQUETA  COUCHE 64X26X29M FIOCRUZ VERDE</t>
  </si>
  <si>
    <t>V13759</t>
  </si>
  <si>
    <t>ETIQUETA  COUCHE 64X26X29M FIOCRUZ BRANCA</t>
  </si>
  <si>
    <t>V13760</t>
  </si>
  <si>
    <t>ETIQUETA  COUCHE 64X26X29M FIOCRUZ VERMELHA</t>
  </si>
  <si>
    <t>V13761</t>
  </si>
  <si>
    <t>ETIQUETA  COUCHE 102X75X78M FIOCRUZ AMARELA</t>
  </si>
  <si>
    <t>V13762</t>
  </si>
  <si>
    <t>ETIQUETA  COUCHE 102X75X78M FIOCRUZ BRANCA</t>
  </si>
  <si>
    <t>V13774</t>
  </si>
  <si>
    <t>ETIQUETA BALANCA 60X90X20M BIG BEEF</t>
  </si>
  <si>
    <t>V13825</t>
  </si>
  <si>
    <t>ETIQUETA BALANCA 40X40X30M FC RODA VIVA</t>
  </si>
  <si>
    <t>V13826</t>
  </si>
  <si>
    <t>ETIQUETA BALANCA 40X60X30M PADARIA BOA SORTE</t>
  </si>
  <si>
    <t>V13827</t>
  </si>
  <si>
    <t>ETIQUETA BALANCA 60X80X30M SM BRASILEIRO</t>
  </si>
  <si>
    <t>V13828</t>
  </si>
  <si>
    <t>ETIQUETA BALANCA 60X40X30M SM CENTER MOOCA</t>
  </si>
  <si>
    <t>V13833</t>
  </si>
  <si>
    <t>TAG GONDULA 70X30X30M (FENDA LATERAL) DROGARIA SAO LEOPOLDO</t>
  </si>
  <si>
    <t>V13836</t>
  </si>
  <si>
    <t>TAG GONDULA  ADESIVO 100X50X30M AUTOPEL BRANCO (FENDA LATERAL)</t>
  </si>
  <si>
    <t>V13839</t>
  </si>
  <si>
    <t>V13840</t>
  </si>
  <si>
    <t>ETIQUETA BALANCA 60X75X30M PORTO RIBEIRA</t>
  </si>
  <si>
    <t>V13856</t>
  </si>
  <si>
    <t>ETIQUETA BALANCA 60X40X30M PORTO RIBEIRA</t>
  </si>
  <si>
    <t>V13860</t>
  </si>
  <si>
    <t>ETIQUETA BALANCA 40X40X30M LEGAL - BORRACHA</t>
  </si>
  <si>
    <t>V13924</t>
  </si>
  <si>
    <t>V13925</t>
  </si>
  <si>
    <t>ETIQUETA BALANCA 60X100X30M SIMPATIA SUPERMERCADO</t>
  </si>
  <si>
    <t>V13931</t>
  </si>
  <si>
    <t>TAG GONDULA 90X30X30M AUTOPEL LARANJA (FENDA LATERAL)</t>
  </si>
  <si>
    <t>V13945</t>
  </si>
  <si>
    <t>TAG GONDULA  ADESIVO 100X30X30M AUTOPEL BRANCA (FEDA LATERAL) SERRILHA VERTICAL 50X50</t>
  </si>
  <si>
    <t>V13962</t>
  </si>
  <si>
    <t>ETIQUETA BALANCA 60X40X30M QMAIS</t>
  </si>
  <si>
    <t>V13966</t>
  </si>
  <si>
    <t>ETIQUETA BALANCA SEGURANCA LATERAIS 60X75X30M SUPERMERCADO VITORIA</t>
  </si>
  <si>
    <t>V13968</t>
  </si>
  <si>
    <t>ETIQUETA BALANCA 40X40X30M VAREJAO UMUARAMA</t>
  </si>
  <si>
    <t>V13974</t>
  </si>
  <si>
    <t>TAG GONDULA  ADESIVO 100X30X60M AUTOPEL  AMARELO (FENDA LATERAL)</t>
  </si>
  <si>
    <t>V13983</t>
  </si>
  <si>
    <t>ETIQUETA BALANCA SEGURANCA LATERAIS 60X50X30M CRICARE CX C/ 36 RL</t>
  </si>
  <si>
    <t>V13991</t>
  </si>
  <si>
    <t>ETIQUETA BALANCA 40X40X30M TOTAL ATACADO</t>
  </si>
  <si>
    <t>V14014</t>
  </si>
  <si>
    <t>V14015</t>
  </si>
  <si>
    <t>V14045</t>
  </si>
  <si>
    <t>ETIQUETA BALANCA 40X30X30M SM SAO JOSE</t>
  </si>
  <si>
    <t>V14046</t>
  </si>
  <si>
    <t>V14063</t>
  </si>
  <si>
    <t>ETIQUETA BALANCA SEGURANCA LATERAIS 60X50X30M AUTOPEL CX C/ 24 RL</t>
  </si>
  <si>
    <t>V14064</t>
  </si>
  <si>
    <t>V14065</t>
  </si>
  <si>
    <t>ETIQUETA BALANCA 40X60X30M SUPERMERCADO GLOBO</t>
  </si>
  <si>
    <t>V14095</t>
  </si>
  <si>
    <t>TAG GONDULA 100X60M AUTOPEL CONTINUA BRANCA - TUB Ø76MM</t>
  </si>
  <si>
    <t>V14096</t>
  </si>
  <si>
    <t>TAG GONDULA 100X60M AUTOPEL CONTINUA  AMARELA - TUB Ø76MM</t>
  </si>
  <si>
    <t>V14098</t>
  </si>
  <si>
    <t>ETIQUETA BALANCA SEGURANCA 40X40X30M O VANTAJAO</t>
  </si>
  <si>
    <t>V14099</t>
  </si>
  <si>
    <t>V14100</t>
  </si>
  <si>
    <t>V14101</t>
  </si>
  <si>
    <t>V14103</t>
  </si>
  <si>
    <t>ETIQUETA BALANCA 40X55X30M D S A</t>
  </si>
  <si>
    <t>V14104</t>
  </si>
  <si>
    <t>ETIQUETA BALANCA 60X90X30M D S A</t>
  </si>
  <si>
    <t>V14122</t>
  </si>
  <si>
    <t>TAG GONDULA 100X70X90M AUTOPEL AMARELA (FENDA LATERAL)</t>
  </si>
  <si>
    <t>V14123</t>
  </si>
  <si>
    <t>ETIQUETA BALANCA 60X50X30M SUPERMERCADO JJ</t>
  </si>
  <si>
    <t>V14133</t>
  </si>
  <si>
    <t>V14140</t>
  </si>
  <si>
    <t>ETIQUETA BALANCA 40X55X30M SM POTYGUAR</t>
  </si>
  <si>
    <t>V14151</t>
  </si>
  <si>
    <t>ETIQUETA BALANCA SEGURANCA LATERAIS 40X40X30M ROSALINA</t>
  </si>
  <si>
    <t>V14158</t>
  </si>
  <si>
    <t>TAG GONDULA 90X90M AUTOPEL AMARELA CONTINUA</t>
  </si>
  <si>
    <t xml:space="preserve"> 16,00</t>
  </si>
  <si>
    <t>V14162</t>
  </si>
  <si>
    <t>ETIQUETA BALANCA SEGURANCA LATERAIS 40X40X30M SM SILVA NOSSO P</t>
  </si>
  <si>
    <t>V14169</t>
  </si>
  <si>
    <t>ETIQUETA BALANCA 60X100X30M FRIBAL - BORRACHA</t>
  </si>
  <si>
    <t>V14176</t>
  </si>
  <si>
    <t>ETIQUETA BALANCA 40X60X30M SM VEIGA</t>
  </si>
  <si>
    <t>V14178</t>
  </si>
  <si>
    <t>ETIQUETA BALANCA 60X100X30M SANTA MICAELA</t>
  </si>
  <si>
    <t>V14189</t>
  </si>
  <si>
    <t>ETIQUETA BALANCA 40X40X30M ARMAZEM PARAIBA</t>
  </si>
  <si>
    <t>V14191</t>
  </si>
  <si>
    <t>ETIQUETA BALANCA 61X50X23M AUTOPEL</t>
  </si>
  <si>
    <t>V14193</t>
  </si>
  <si>
    <t>ETIQUETA COUCHE 60X30X30M AUTOPEL TUB Ø25MM</t>
  </si>
  <si>
    <t>V14200</t>
  </si>
  <si>
    <t>ETIQUETA BALANCA 60X60X30M  IBIRAPUERA</t>
  </si>
  <si>
    <t>V14203</t>
  </si>
  <si>
    <t>TAG GONDULA  ADESIVO 96X75X75M AUTOPEL BRANCO (FENDA LATERAL)</t>
  </si>
  <si>
    <t>V14209</t>
  </si>
  <si>
    <t>TAG GONDULA  ADESIVO 108X30X30M AUTOPEL AMARELO (FENDA CENTRAL)</t>
  </si>
  <si>
    <t>V14211</t>
  </si>
  <si>
    <t>TAG GONDULA 75X35X45M AUTOPEL BRANCO (FENDA CENTRAL)</t>
  </si>
  <si>
    <t>V14212</t>
  </si>
  <si>
    <t>TAG GONDULA 100X30X90M AUTOPEL BRANCO (FENDA LATERAL)</t>
  </si>
  <si>
    <t>V14236</t>
  </si>
  <si>
    <t>ETIQUETA BALANCA 40X30X30M SM TCHE</t>
  </si>
  <si>
    <t>V14242</t>
  </si>
  <si>
    <t>ETIQUETA BALANCA 60X40X30M POUPE REAL</t>
  </si>
  <si>
    <t>V14243</t>
  </si>
  <si>
    <t>ETIQUETA BALANCA 40X40X30M POUPE REAL</t>
  </si>
  <si>
    <t>V14246</t>
  </si>
  <si>
    <t>ETIQUETA BALANCA 40X40X30M SM TODA HORA</t>
  </si>
  <si>
    <t xml:space="preserve"> 210,00</t>
  </si>
  <si>
    <t>V14249</t>
  </si>
  <si>
    <t>SESC</t>
  </si>
  <si>
    <t>V14266</t>
  </si>
  <si>
    <t>V14267</t>
  </si>
  <si>
    <t>ETIQUETA BALANCA 60X80X30M SUPER POLO</t>
  </si>
  <si>
    <t>V14268</t>
  </si>
  <si>
    <t>ETIQUETA BALANCA 40X40X30M SUPER POLO</t>
  </si>
  <si>
    <t>V14269</t>
  </si>
  <si>
    <t>ETIQUETA BALANCA SEGURANCA PADRAO 40X40X30M BRUNETTO (COR VERMELHA)</t>
  </si>
  <si>
    <t>V14271</t>
  </si>
  <si>
    <t>ETIQUETA 20X15X36M LACRE - CAESB</t>
  </si>
  <si>
    <t>V14280</t>
  </si>
  <si>
    <t>ETIQUETA BALANCA SEGURANCA LATERAL 40X40X30M SAO JOSE</t>
  </si>
  <si>
    <t>V14283</t>
  </si>
  <si>
    <t>ETIQUETA BALANCA 40X40X30M CESTA DO POVO</t>
  </si>
  <si>
    <t>V14284</t>
  </si>
  <si>
    <t>TAG GONDULA 110X30X32M AUTOPEL AMARELA FLUORESCENTE (FENDA CENTRAL)</t>
  </si>
  <si>
    <t>V14291</t>
  </si>
  <si>
    <t>ETIQUETA BALANCA SEGURANCA LATERAIS 61X30X30M SM QUALYMAIS</t>
  </si>
  <si>
    <t>V14297</t>
  </si>
  <si>
    <t>ETIQUETA BALANCA 60X70X30M SUPERMERCADO SUPRA</t>
  </si>
  <si>
    <t>V14306</t>
  </si>
  <si>
    <t>ETIQUETA BALANCA 40X40X30M HOT MAIS SABOR</t>
  </si>
  <si>
    <t>V14307</t>
  </si>
  <si>
    <t>ETIQUETA BALANCA 60X40X30M BOI PESADO</t>
  </si>
  <si>
    <t>V14312</t>
  </si>
  <si>
    <t>V14313</t>
  </si>
  <si>
    <t>V14315</t>
  </si>
  <si>
    <t>ETIQUETA BALANCA 60X60X30M SM SEMPRE NOSSO</t>
  </si>
  <si>
    <t>V14316</t>
  </si>
  <si>
    <t>ETIQUETA BALANCA 60X40X30M SM SEMPRE NOSSO</t>
  </si>
  <si>
    <t>V14327</t>
  </si>
  <si>
    <t>ETIQUETA GONDULA 100X50X30M AUTOPEL - AMARELA</t>
  </si>
  <si>
    <t>V14329</t>
  </si>
  <si>
    <t>ETIQUETA BALANCA 60X100X30M SUPERMERCADO BRESCIENSE</t>
  </si>
  <si>
    <t>V14336</t>
  </si>
  <si>
    <t>ETIQUETA BALANCA SEGURANCA PADRAO 41X55X30M EMPORIO DA CARNE</t>
  </si>
  <si>
    <t>V14361</t>
  </si>
  <si>
    <t>ETIQUETA BALANCA 40X40X30M SM GASPAR</t>
  </si>
  <si>
    <t>V14378</t>
  </si>
  <si>
    <t>ETIQUETA BALANCA 61X30X30M MSS</t>
  </si>
  <si>
    <t>V14379</t>
  </si>
  <si>
    <t>ETIQUETA BALANCA 61X60X30M MSS</t>
  </si>
  <si>
    <t>V14385</t>
  </si>
  <si>
    <t>ETIQUETA BALANCA 40X40X30M REVEL</t>
  </si>
  <si>
    <t>V14390</t>
  </si>
  <si>
    <t>ETIQUETA BALANCA 40X30X30M COMERCIAL RIO BRANCO</t>
  </si>
  <si>
    <t>V14397</t>
  </si>
  <si>
    <t>ETIQUETA BALANCA 40X40X30M SM LIDER</t>
  </si>
  <si>
    <t>V14405</t>
  </si>
  <si>
    <t>ETIQUETA GONDULA 100X40X30M AUTOPEL AMARELA</t>
  </si>
  <si>
    <t xml:space="preserve"> 72,00</t>
  </si>
  <si>
    <t>V14412</t>
  </si>
  <si>
    <t>TAG GONDULA  ADESIVO 105X30X30M (FENDA LATERAL) PAGUE POUCO</t>
  </si>
  <si>
    <t>V14423</t>
  </si>
  <si>
    <t>ETIQUETA BALANCA SEGURANCA LATERAIS 60X80X30M SEMAR CX C/ 32 RL</t>
  </si>
  <si>
    <t>V14424</t>
  </si>
  <si>
    <t>ETIQUETA BALANCA SEGURANCA LATERAIS 61X80X30M SM EXCELCIOR</t>
  </si>
  <si>
    <t>V14427</t>
  </si>
  <si>
    <t>ETIQUETA BALANCA 60X80X30M PADARIA INTEGRACAO</t>
  </si>
  <si>
    <t>V14429</t>
  </si>
  <si>
    <t>ETIQUETA BALANCA 60X40X30M VIP - CAIXA COM 50 RLS</t>
  </si>
  <si>
    <t>V14458</t>
  </si>
  <si>
    <t>ETIQUETA BALANCA 40X40X23M PADARIA MAIS QUE AMIGOS</t>
  </si>
  <si>
    <t>V14503</t>
  </si>
  <si>
    <t>ETIQUETA BALANCA 41X40X30M SM RUBENS</t>
  </si>
  <si>
    <t>V14513</t>
  </si>
  <si>
    <t>TAG GONDULA 70X30X30M AUTOPEL AMARELA (FENDA LATERAL)</t>
  </si>
  <si>
    <t xml:space="preserve"> 144,00</t>
  </si>
  <si>
    <t>V14536</t>
  </si>
  <si>
    <t>ETIQUETA BALANCA SEGURANCA LATERAIS 60X75X30M PARAISO</t>
  </si>
  <si>
    <t>V14637</t>
  </si>
  <si>
    <t>ETIQUETA BALANCA 40X55X30M SM DUDA</t>
  </si>
  <si>
    <t>V14902</t>
  </si>
  <si>
    <t>TAG GONDULA 100X35X30M AUTOPEL BRANCA (FENDA LATERAL)</t>
  </si>
  <si>
    <t>V14906</t>
  </si>
  <si>
    <t>ETIQUETA BALANCA 61X40X30M  SM ELDORADO 1</t>
  </si>
  <si>
    <t>V14907</t>
  </si>
  <si>
    <t>TAG GONDULA 100X70X90M AUTOPEL BRANCA (FENDA LATERAL)</t>
  </si>
  <si>
    <t>V14909</t>
  </si>
  <si>
    <t>ETIQUETA BALANCA 60X95X30M FLOR DO MANDAQUI - BORRACHA</t>
  </si>
  <si>
    <t xml:space="preserve"> 240,00</t>
  </si>
  <si>
    <t>V14912</t>
  </si>
  <si>
    <t>ETIQUETA BALANCA SEGURANCA LATERAIS 61X40X30M SUPERMERCADO SUPER CONDE</t>
  </si>
  <si>
    <t>V14913</t>
  </si>
  <si>
    <t>ETIQUETA BALANCA SEGURANCA LATERAIS 40X40X30M SAN SUPERMERCADOS</t>
  </si>
  <si>
    <t>V14915</t>
  </si>
  <si>
    <t>ETIQUETA BALANCA 40X40X30M SM BOM PRECO</t>
  </si>
  <si>
    <t>V14927</t>
  </si>
  <si>
    <t>ETIQUETA BALANCA 60X40X30M MUNDO NATURAL MIX</t>
  </si>
  <si>
    <t>V14928</t>
  </si>
  <si>
    <t>ETIQUETA BALANCA 40X40X30M SM SAO JOAO</t>
  </si>
  <si>
    <t xml:space="preserve"> 432,00</t>
  </si>
  <si>
    <t>V14929</t>
  </si>
  <si>
    <t>ETIQUETA BALANCA 40X30X30M IGUI RACOES</t>
  </si>
  <si>
    <t>V14931</t>
  </si>
  <si>
    <t>ETIQUETA BALANCA 40X40X30M MINIMERCADO PEREIRA (COMPRE CERTO)</t>
  </si>
  <si>
    <t>V14953</t>
  </si>
  <si>
    <t>ETIQUETA BALANCA 60X60X30M SM PAGUE POUCO</t>
  </si>
  <si>
    <t>V14981</t>
  </si>
  <si>
    <t>ETIQUETA BALANCA 60X60X30M SANTA MICHAELA</t>
  </si>
  <si>
    <t>V14984</t>
  </si>
  <si>
    <t>ETIQUETA BALANCA 60X80X30M OBA CX/32  BORRACHA</t>
  </si>
  <si>
    <t>V14997</t>
  </si>
  <si>
    <t>ETIQUETA 20X40X94M FECHAR SAT SPIRAL</t>
  </si>
  <si>
    <t>V14998</t>
  </si>
  <si>
    <t>ETIQUETA BALANCA  61X40X30M SM COIMBRAO</t>
  </si>
  <si>
    <t>V15004</t>
  </si>
  <si>
    <t>TAG GONDULA 100X148X30M AUTOPEL AMARELA ( FENDA CENTRAL )</t>
  </si>
  <si>
    <t>V15010</t>
  </si>
  <si>
    <t>ETIQUETA BALANCA SEGURANCA  X  60X40X30M MART MINAS</t>
  </si>
  <si>
    <t>V15016</t>
  </si>
  <si>
    <t>ETIQUETA 19X15X36M LACRE - DESO</t>
  </si>
  <si>
    <t>V15027</t>
  </si>
  <si>
    <t>V15028</t>
  </si>
  <si>
    <t>V15037</t>
  </si>
  <si>
    <t>ETIQUETA BALANCA 60X50X30M SUPERMERCADO CENTRAL ( RO )</t>
  </si>
  <si>
    <t>V15038</t>
  </si>
  <si>
    <t>ETIQUETA BALANCA  40X30X30 SUPERMERCADO CENTRAL ( RO )</t>
  </si>
  <si>
    <t>V15040</t>
  </si>
  <si>
    <t>ETIQUETA BALANCA 40X30X30M SUPERMERCADO CENTRAL ( RO )</t>
  </si>
  <si>
    <t>V15041</t>
  </si>
  <si>
    <t>ETIQUETA BALANCA  60X70X30M HIPER CENTRAL</t>
  </si>
  <si>
    <t>V15042</t>
  </si>
  <si>
    <t>ETIQUETA BALANCA  40X40X30 HIPER CENTRAL</t>
  </si>
  <si>
    <t>V15047</t>
  </si>
  <si>
    <t>ETIQUETA BALANCA SEGURANCA LATERAIS 40X40X30M UNIVERSE</t>
  </si>
  <si>
    <t>V15048</t>
  </si>
  <si>
    <t>TAG GONDULA  ADESIVO 100X30X30M  AUTOPEL AMARELA ( FENDA CENTRAL )</t>
  </si>
  <si>
    <t>V15053</t>
  </si>
  <si>
    <t>ETIQUETA BALANCA SEGURANCA LATERAIS 40X40X30 DHF</t>
  </si>
  <si>
    <t>V15054</t>
  </si>
  <si>
    <t>TAG GONDULA  ADESIVO 105X30X30M AUTOPEL AMARELO ( FC + FL )</t>
  </si>
  <si>
    <t xml:space="preserve"> 32,00</t>
  </si>
  <si>
    <t>V15055</t>
  </si>
  <si>
    <t>TAG GONDULA  ADESIVA 100X30X30M AUTOPEL AMARELA  (FENDA CENTRAL)</t>
  </si>
  <si>
    <t>V15057</t>
  </si>
  <si>
    <t>TAG GONDULA  ADESIVO 100X30X30M AUTOPEL BRANCO (FENDA CENTRAL)</t>
  </si>
  <si>
    <t>V15058</t>
  </si>
  <si>
    <t>TAG GONDULA 90X30X30M AUTOPEL VERDE FLUORESCENTE ( FC + FL ) C/12</t>
  </si>
  <si>
    <t xml:space="preserve"> 77,00</t>
  </si>
  <si>
    <t>V15059</t>
  </si>
  <si>
    <t>TAG GONDULA 90X30X30M AUTOPEL VERDE FLUORRESCENTE (FENDA  LATERAL)</t>
  </si>
  <si>
    <t>V15063</t>
  </si>
  <si>
    <t>TAG GONDULA  ADESIVO 100X30X30M AUTOPEL VERDE FLUORESCENTE (FENDA CENTRAL)</t>
  </si>
  <si>
    <t>V15087</t>
  </si>
  <si>
    <t>ETIQUETA BALANCA SEGURANCA PADRAO 40X40X30M CASA  ALVES</t>
  </si>
  <si>
    <t>V15092</t>
  </si>
  <si>
    <t>ETIQUETA BALANCA 61X30X30M SM SM THIAGO</t>
  </si>
  <si>
    <t>V15093</t>
  </si>
  <si>
    <t>ETIQUETA BALANCA SEGURANCA LATERAIS 61X40X30M GRUPO LIDER - C/32</t>
  </si>
  <si>
    <t xml:space="preserve"> 64,00</t>
  </si>
  <si>
    <t>V15094</t>
  </si>
  <si>
    <t>TAG GONDULA 110X30X30M AUTOPEL  AMARELA (FENDA LATERAL) ESPECIAL</t>
  </si>
  <si>
    <t>V15098</t>
  </si>
  <si>
    <t>ETIQUETA BALANCA SEGURANCA PADRAO 40X40X30M SM SOBERANO</t>
  </si>
  <si>
    <t>V16092</t>
  </si>
  <si>
    <t>V16122</t>
  </si>
  <si>
    <t>TAG GONDULA  ADESIVO 90X30X30M AUTOPEL AMARELA ( FENDA LATERAL )</t>
  </si>
  <si>
    <t>V16133</t>
  </si>
  <si>
    <t>ETIQUETA BALANCA SEGURANCA LATERAIS 61X80X30M VERAN C/32</t>
  </si>
  <si>
    <t>V16134</t>
  </si>
  <si>
    <t>ETIQUETA BALANCA 40X30X30M SM AMOR E CUIDADO</t>
  </si>
  <si>
    <t>V16145</t>
  </si>
  <si>
    <t>TAG GONDULA  ADESIVO 110X30X30M AUTOPEL AMARELA ( FENDA LATERAL )</t>
  </si>
  <si>
    <t>V16148</t>
  </si>
  <si>
    <t>TAG GONDULA  ADESIVO110X30X30M AUTOPEL AMARELA  (FENDA CENTRAL)</t>
  </si>
  <si>
    <t>V16159</t>
  </si>
  <si>
    <t>ETIQUETA BALANCA  40X40X30 NATACHA HIPERMERCADO</t>
  </si>
  <si>
    <t>V16173</t>
  </si>
  <si>
    <t>ETIQUETA BALANCA SEGURANCA LATERAIS 40X40X30 SUPER SUL</t>
  </si>
  <si>
    <t>V16177</t>
  </si>
  <si>
    <t>ETIQUETA TRANSTHERM AMARELA 100X70X87,63M  EXCIM</t>
  </si>
  <si>
    <t>V16182</t>
  </si>
  <si>
    <t>ETIQUETA BALANCA  40X40X30 SUP CAZOLLI</t>
  </si>
  <si>
    <t>V16188</t>
  </si>
  <si>
    <t>ETIQUETA BALANCA  40X60X30 SM JJ</t>
  </si>
  <si>
    <t>V16198</t>
  </si>
  <si>
    <t>TAG GONDULA 110X35X32M AUTOPEL BRANCA (FENDA LATERAL)</t>
  </si>
  <si>
    <t>V16199</t>
  </si>
  <si>
    <t>TAG GONDULA 110X35X32M AUTOPEL AMARELA (FENDA LATERAL)</t>
  </si>
  <si>
    <t>V16206</t>
  </si>
  <si>
    <t>ETIQUETA BALANCA 40X55X30M REDE OESTE</t>
  </si>
  <si>
    <t>V16222</t>
  </si>
  <si>
    <t>ETIQUETA BALANCA SEGURANCA LATERAIS 40X30X30 SM TAI MAX</t>
  </si>
  <si>
    <t>V16223</t>
  </si>
  <si>
    <t>ETIQUETA  COUCHE 90X30X32,7M AUTOPEL - RL COM 1.000 ETIQUETAS</t>
  </si>
  <si>
    <t>V16239</t>
  </si>
  <si>
    <t>TAG GONDULA 90X30X30M  AUTOPEL AMARELA (FENDA  LATERAL)</t>
  </si>
  <si>
    <t xml:space="preserve"> 22,00</t>
  </si>
  <si>
    <t>V16243</t>
  </si>
  <si>
    <t>ETIQUETA BALANCA 40X55X30M NOSSO ATACREJO</t>
  </si>
  <si>
    <t>V16246</t>
  </si>
  <si>
    <t>ETIQUETA BALANCA SEGURANCA LATERAIS 40X40X30M SM TONIOLLI</t>
  </si>
  <si>
    <t>V16250</t>
  </si>
  <si>
    <t>ETIQUETA BALANCA 40X60X21M AUTOPEL</t>
  </si>
  <si>
    <t>V16252</t>
  </si>
  <si>
    <t>ETIQUETA BALANCA  61X40X30M SAPORE DI PANE</t>
  </si>
  <si>
    <t>V16253</t>
  </si>
  <si>
    <t>ETIQUETA BALANCA  61X40X30M TEMPAO</t>
  </si>
  <si>
    <t>V16256</t>
  </si>
  <si>
    <t>ETIQUETA BALANCA SEGURANCA LATERAIS 40X30X30 SM SMART GAMA</t>
  </si>
  <si>
    <t>V16263</t>
  </si>
  <si>
    <t>ETIQUETA BALANCA SEGURANCA PADRAO 60X60X30M SM NILO</t>
  </si>
  <si>
    <t>V16266</t>
  </si>
  <si>
    <t>ETIQUETA BALANCA SEGURANCA LATERAIS 61X40X30M SM EXECELSIOR</t>
  </si>
  <si>
    <t>V16276</t>
  </si>
  <si>
    <t>ETIQUETA BALANCA 60X60X30M QUEIROZ ATACADO</t>
  </si>
  <si>
    <t>V16283</t>
  </si>
  <si>
    <t>ETIQUETA BALANCA SEGURANCA 4 LADOS 40X60X30M AUTOPEL S/L</t>
  </si>
  <si>
    <t>V16284</t>
  </si>
  <si>
    <t>ETIQUETA BALANCA  61X40X30M MTS SUP SOUZA</t>
  </si>
  <si>
    <t>V16285</t>
  </si>
  <si>
    <t>ETIQUETA BALANCA  60X30X30M MTS TEXEIRA</t>
  </si>
  <si>
    <t>V16302</t>
  </si>
  <si>
    <t>ETIQUETA BALANCA SEGURANCA LATERAIS 40X60X30M PESSOTTO</t>
  </si>
  <si>
    <t>V16304</t>
  </si>
  <si>
    <t>ETIQUETA BALANCA 61X30X25M SUPER SOUZA</t>
  </si>
  <si>
    <t>V16305</t>
  </si>
  <si>
    <t>ETIQUETA BALANCA 61X30X25M SM TRES IRMAOS</t>
  </si>
  <si>
    <t>V16323</t>
  </si>
  <si>
    <t>TAG GONDULA 110X35X32M AUTOPEL BRANCA (FENDA CENTRAL)</t>
  </si>
  <si>
    <t>V16329</t>
  </si>
  <si>
    <t>ETIQUETA BALANCA SEGURANCA PADRAO 40X55X30M PLAST PACK</t>
  </si>
  <si>
    <t>V16347</t>
  </si>
  <si>
    <t>ETIQUETA BALANCA 40X55X30M REDE SERIDO</t>
  </si>
  <si>
    <t>V16377</t>
  </si>
  <si>
    <t>ETIQUETA BALANCA SEGURANCA  PADRAO 40X40X30M MERCALE</t>
  </si>
  <si>
    <t>V16378</t>
  </si>
  <si>
    <t>ETIQUETA BALANCA SEGURANCA PADRAO 60X60X30M MERCALE</t>
  </si>
  <si>
    <t>V16383</t>
  </si>
  <si>
    <t>ETIQUETA BALANCA  40X40X30 SM CARVALHO</t>
  </si>
  <si>
    <t>V16386</t>
  </si>
  <si>
    <t>ETIQUETA BALANCA SEGURANCA LATERAIS 60X30X30M IBIRAPUERA</t>
  </si>
  <si>
    <t>V16394</t>
  </si>
  <si>
    <t>ETIQUETA BALANCA SEGURANCA LATERAIS 60X100X30M SUPERPOUPE</t>
  </si>
  <si>
    <t>V16395</t>
  </si>
  <si>
    <t>ETIQUETA BALANCA SEGURANCA  LATERAIS 40X40X30M SUPERPOUPE</t>
  </si>
  <si>
    <t>V16408</t>
  </si>
  <si>
    <t>ETIQUETA BALANCA SEGURANCA  "X"  60X100X30M AUTOPEL - CX/24 UNIDADES</t>
  </si>
  <si>
    <t>V16416</t>
  </si>
  <si>
    <t>ETIQUETA BALANCA 60X90X30M SM NILO</t>
  </si>
  <si>
    <t>V16422</t>
  </si>
  <si>
    <t>ETIQUETA BALANCA  40X40X30 SM MIRANDELA</t>
  </si>
  <si>
    <t>V16454</t>
  </si>
  <si>
    <t>TAG GONDULA 110X35X32M AUTOPEL  AMARELO (FENDA CENTRAL)</t>
  </si>
  <si>
    <t>V16458</t>
  </si>
  <si>
    <t>ETIQUETA BALANCA 61X40X30M REDE ECONOMIA</t>
  </si>
  <si>
    <t>V16460</t>
  </si>
  <si>
    <t>ETIQUETA BALANCA 40X55X30M PANIF DELIKA</t>
  </si>
  <si>
    <t>V16463</t>
  </si>
  <si>
    <t>ETIQUETA BALANCA 60X40X30M SL LIDER</t>
  </si>
  <si>
    <t>V16467</t>
  </si>
  <si>
    <t>ETIQUETA BALANCA SEGURANCA LATERAIS 61X100X30M VERAN - C/32</t>
  </si>
  <si>
    <t>TANIA REGI</t>
  </si>
  <si>
    <t>V16488</t>
  </si>
  <si>
    <t>RIBBON 110X450 RESINA IIMAK</t>
  </si>
  <si>
    <t xml:space="preserve"> 13,00</t>
  </si>
  <si>
    <t>609</t>
  </si>
  <si>
    <t>V16525</t>
  </si>
  <si>
    <t>ETIQUETA BALANCA 40X40X30M CONCORDIA PAES</t>
  </si>
  <si>
    <t>V16550</t>
  </si>
  <si>
    <t>ETIQUETA BALANCA SEGURANCA LATERAIS 60X40X30M ARM ALIANCA</t>
  </si>
  <si>
    <t>V16563</t>
  </si>
  <si>
    <t>ETIQUETA BALANCA 61X30X25M BOI CHIQUE</t>
  </si>
  <si>
    <t>V16573</t>
  </si>
  <si>
    <t>ETIQUETA BALANCA 61X30X25M MERCADO DOIS IRMAO</t>
  </si>
  <si>
    <t>V16592</t>
  </si>
  <si>
    <t>ETIQUETA BALANCA 40X40X30M SM JARDINS</t>
  </si>
  <si>
    <t>V16618</t>
  </si>
  <si>
    <t>ETIQUETA BALANCA SEGURANCA LATERAIS 61X40X30M SM ECONOMIA ( ES )</t>
  </si>
  <si>
    <t>V16641</t>
  </si>
  <si>
    <t>ETIQUETA BALANCA 60X50X30M PANF VERA CRUZ</t>
  </si>
  <si>
    <t>V16736</t>
  </si>
  <si>
    <t>CARTAO INSTANTANEO COUCHE 210G 135X50,8MM MARGARIDA457 &amp; BOLICHE458 LEMG - CX C/12 MILHEIROS</t>
  </si>
  <si>
    <t>1401</t>
  </si>
  <si>
    <t>V16761</t>
  </si>
  <si>
    <t>ETIQUETA BALANCA SEGURANCA LATERAIS 40X40X30M SM GOMES POA</t>
  </si>
  <si>
    <t>V16762</t>
  </si>
  <si>
    <t>TAG GONDULA 105X30X30M AUTOPEL AMARELA (FENDA LATERAL)</t>
  </si>
  <si>
    <t xml:space="preserve"> 116,00</t>
  </si>
  <si>
    <t>V16771</t>
  </si>
  <si>
    <t>ETIQUETA BALANCA 40X40X30M STA GERTUDES</t>
  </si>
  <si>
    <t>V16779</t>
  </si>
  <si>
    <t>ETIQUETA BALANCA 40X40X30M SM D`CASA</t>
  </si>
  <si>
    <t>V16783</t>
  </si>
  <si>
    <t>ETIQUETA BALANCA 60X120X30M SM ARCO IRIS</t>
  </si>
  <si>
    <t>V16784</t>
  </si>
  <si>
    <t>ETIQUETA BALANCA 40X40X30M SM ARCOS IRIS</t>
  </si>
  <si>
    <t>V16802</t>
  </si>
  <si>
    <t>TAG GONDULA 90X35X45M AUTOPEL  AMARELA (FENDA LATERAL)</t>
  </si>
  <si>
    <t>V16810</t>
  </si>
  <si>
    <t>ETIQUETA BALANCA 40X40X30M VAREJAO SUPERM</t>
  </si>
  <si>
    <t>V16842</t>
  </si>
  <si>
    <t>ETIQUETA BALANCA 40X40X30M SM MEU VIZINHO</t>
  </si>
  <si>
    <t>V16847</t>
  </si>
  <si>
    <t>ETIQUETA BALANCA 60X60X21M AUTOPEL</t>
  </si>
  <si>
    <t>V16851</t>
  </si>
  <si>
    <t>ETIQUETA BALANCA SEGURANCA LATERAIS 61X80X30M SM STA AMELIA</t>
  </si>
  <si>
    <t>V16977</t>
  </si>
  <si>
    <t>ETIQUETA BALANCA 40X40X30M REDE SUPER LEGAL</t>
  </si>
  <si>
    <t>V17003</t>
  </si>
  <si>
    <t>ETIQUETA BALANCA SEGURANCA LATERAIS 60X40X30M SUP MONTEIRO</t>
  </si>
  <si>
    <t>V17022</t>
  </si>
  <si>
    <t>ETIQUETA BALANCA 40X40X30M QUERO BEM SUPERM</t>
  </si>
  <si>
    <t>V17030</t>
  </si>
  <si>
    <t>ETIQUETA BALANCA 60X55X30M REMAFRA</t>
  </si>
  <si>
    <t>V17039</t>
  </si>
  <si>
    <t>V17044</t>
  </si>
  <si>
    <t>ETIQUETA BALANCA 40X55X30M LIGZARB CAICO</t>
  </si>
  <si>
    <t>V17087</t>
  </si>
  <si>
    <t>ETIQUETA BALANCA 40X40X30M SM PREMIUM</t>
  </si>
  <si>
    <t>V17092</t>
  </si>
  <si>
    <t>ETIQUETA BALANCA 40X55X30M O CAPOTAO</t>
  </si>
  <si>
    <t>V17139</t>
  </si>
  <si>
    <t>ETIQUETA BALANCA SEGURANCA LATERAIS 60X80X30M TATICO</t>
  </si>
  <si>
    <t>V17149</t>
  </si>
  <si>
    <t>ETIQUETA TERMICA 100X50X30M AUTOPEL - BRANCA</t>
  </si>
  <si>
    <t>V17150</t>
  </si>
  <si>
    <t>ETIQUETA BALANCA 40X40X30M BALMAK</t>
  </si>
  <si>
    <t>V17160</t>
  </si>
  <si>
    <t>ETIQUETA BALANCA 40X40X30M SM BOMBOM</t>
  </si>
  <si>
    <t>V17163</t>
  </si>
  <si>
    <t>ETIQUETA BALANCA SEGURANCA LATERAIS 60X50X30M AUTOPEL</t>
  </si>
  <si>
    <t>V17166</t>
  </si>
  <si>
    <t>ETIQUETA BALANCA SEGURANCA LATERAIS 40X40X30M MERCADO PONTUAL</t>
  </si>
  <si>
    <t>V17176</t>
  </si>
  <si>
    <t>ETIQUETA BALANCA SEGURANCA LATERAIS 40X40X30M SM KEPPLER</t>
  </si>
  <si>
    <t>V17181</t>
  </si>
  <si>
    <t>ETIQUETA BALANCA SEGURANCA LATERAIS 40X40X30M BISTECAO</t>
  </si>
  <si>
    <t>V17185</t>
  </si>
  <si>
    <t>ETIQUETA BALANCA 61X90X30M BERTOVAN - SEM CARIMBO</t>
  </si>
  <si>
    <t>V17191</t>
  </si>
  <si>
    <t>ETIQUETA BALANCA SEGURANCA PADRAO 40X55X30M SM HORIZONTE</t>
  </si>
  <si>
    <t>V17208</t>
  </si>
  <si>
    <t>TAG GONDULA 70X35X30M AUTOPEL AMARELA (FENDA LATERAL) TUBETE 25MM</t>
  </si>
  <si>
    <t xml:space="preserve"> 107,00</t>
  </si>
  <si>
    <t>V17251</t>
  </si>
  <si>
    <t>ETIQUETA BALANCA 60X75X30M SUPER BOM</t>
  </si>
  <si>
    <t>V17271</t>
  </si>
  <si>
    <t>ETIQUETA BALANCA 60X110X30M SM TONIN</t>
  </si>
  <si>
    <t>V17320</t>
  </si>
  <si>
    <t>ETIQUETA BALANCA SEGURANCA PADRAO 40X30X30M COMERCIAL EPA</t>
  </si>
  <si>
    <t>V17323</t>
  </si>
  <si>
    <t>ETIQUETA BALANCA  60X30X30M REDE POTYGUAR</t>
  </si>
  <si>
    <t>V17336</t>
  </si>
  <si>
    <t>ETIQUETA COUCHE 34X23X30M AUTOPEL - 3 CARREIRAS (105MM LARG.  TB 25MM)</t>
  </si>
  <si>
    <t>V17371</t>
  </si>
  <si>
    <t>ETIQUETA BALANCA 40X55X30M PANIF. MINAS PREMIUM</t>
  </si>
  <si>
    <t>V17372</t>
  </si>
  <si>
    <t>ETIQUETA BALANCA SEGURANCA PADRAO 60X40X30M MERCADO BOM PRECO ( DF )</t>
  </si>
  <si>
    <t>V17388</t>
  </si>
  <si>
    <t>ETIQUETA BALANCA SEGURANCA LATERAIS 40X40X30M SM BJ</t>
  </si>
  <si>
    <t>V17414</t>
  </si>
  <si>
    <t>ETIQUETA BALANCA SEGURANCA LATERAIS 60X80X30M SM ALLMAYER</t>
  </si>
  <si>
    <t>V17415</t>
  </si>
  <si>
    <t>ETIQUETA BALANCA SEGURANCA LATERAIS 60X40X30M SM ALLMAYER</t>
  </si>
  <si>
    <t>V17416</t>
  </si>
  <si>
    <t>ETIQUETA BALANCA SEGURANCA LATERAIS 40X40X30M SM ALLMAYER</t>
  </si>
  <si>
    <t>V17420</t>
  </si>
  <si>
    <t>ETIQUETA BALANCA SEGURANCA PADRAO 60X60X30M HIPER QUEIROZ</t>
  </si>
  <si>
    <t>V17423</t>
  </si>
  <si>
    <t>TAG GONDULA  ADESIVO105X30X30M AUTOPEL BRANCO (FENDA LATERAL)</t>
  </si>
  <si>
    <t>V17433</t>
  </si>
  <si>
    <t>ETIQUETA BALANCA  SEGURANCA LATERAIS 60X70X30M HIPER CENTRAL</t>
  </si>
  <si>
    <t>V17434</t>
  </si>
  <si>
    <t>ETIQUETA BALANCA SEGURANCA LATERAIS 40X40X30 HIPER CENTRAL</t>
  </si>
  <si>
    <t>V17442</t>
  </si>
  <si>
    <t>ETIQUETA BALANCA SEGURANCA LATERAIS 40X40X30M - MIX BAHIA</t>
  </si>
  <si>
    <t>V17443</t>
  </si>
  <si>
    <t>ETIQUETA BALANCA SEGURANCA LATERAIS 61X30X30M MIX BAHA</t>
  </si>
  <si>
    <t>V17450</t>
  </si>
  <si>
    <t>TAG GONDULA  ADESIVO 110X30X30M AUTOPEL BRANCO (FENDA CENTRAL)</t>
  </si>
  <si>
    <t>V17451</t>
  </si>
  <si>
    <t>ETIQUETA BALANCA SEGURANCA PADRAO 40X40X30 CLUB ITAO</t>
  </si>
  <si>
    <t>V17458</t>
  </si>
  <si>
    <t>ETIQUETA BALANCA  60X40X30M PAD BANDEIRANTES</t>
  </si>
  <si>
    <t>V17481</t>
  </si>
  <si>
    <t>ETIQUETA BALANCA 60X30X30M SUPER SERV</t>
  </si>
  <si>
    <t>V17482</t>
  </si>
  <si>
    <t>ETIQUETA BALANCA 61X30X30M SUPER SERV</t>
  </si>
  <si>
    <t>V17483</t>
  </si>
  <si>
    <t>ETIQUETA BALANCA 60X80X30M SUPER SERV</t>
  </si>
  <si>
    <t>V17484</t>
  </si>
  <si>
    <t>ETIQUETA BALANCA 61X80X30M SUPER SERV</t>
  </si>
  <si>
    <t>V17491</t>
  </si>
  <si>
    <t>ETIQUETA BALANCA SEGURANCA PADRAO 40X40X30M SACOLAO QUALIDADE</t>
  </si>
  <si>
    <t>V17510</t>
  </si>
  <si>
    <t>ETIQUETA BALANCA SEGURANCA 4 LADOS 40X60X30M  SM FANTASTICO</t>
  </si>
  <si>
    <t>V17534</t>
  </si>
  <si>
    <t>ETIQUETA TERMICA 100X45M EXCIM - BORRACHA</t>
  </si>
  <si>
    <t>V17541</t>
  </si>
  <si>
    <t>ETIQUETA BALANCA 40X40X30M SM HANES</t>
  </si>
  <si>
    <t>V17570-2</t>
  </si>
  <si>
    <t>ETIQUETA  ADESIVO COUCHE COM SEG. 30X30X22M 3 CARREIRAS ROLO C/500 PREVENCAO DE PERDAS ASSAI  C/08</t>
  </si>
  <si>
    <t>V17573</t>
  </si>
  <si>
    <t>ETIQUETA BALANCA SEGURANCA LATERAIS 60X60X30M ASSAI ( AS009420 ) C/24</t>
  </si>
  <si>
    <t xml:space="preserve"> 731,00</t>
  </si>
  <si>
    <t>V17574</t>
  </si>
  <si>
    <t>ETIQUETA  ADESIVO COUCHE SEGURANCA "X"  45X89X46,4M ASSAI ROLO 500  ( A0000228 )</t>
  </si>
  <si>
    <t xml:space="preserve"> 86,00</t>
  </si>
  <si>
    <t>V17575</t>
  </si>
  <si>
    <t>ETIQUETA  ADESIVO COUCHE ( 105 ) 34X23M 3 CARREIRAS 12,7M ROLO C/500 CONSUMO INTERNO DATA</t>
  </si>
  <si>
    <t>V17577</t>
  </si>
  <si>
    <t>TAG GONDULA COUCHE 120G CONTINUO 105X90M BRANCO - ASSAI C/08</t>
  </si>
  <si>
    <t xml:space="preserve"> 249,00</t>
  </si>
  <si>
    <t>V17578</t>
  </si>
  <si>
    <t>TAG GONDULA COUCHE 120G COM SERRILHA 105X35X90M BRANCO (FENDA LALTERAL) ASSAI C/08</t>
  </si>
  <si>
    <t xml:space="preserve"> 8,00</t>
  </si>
  <si>
    <t>V17582</t>
  </si>
  <si>
    <t>ETIQUETA BALANCA SEGURANCA X 60X90X30M SAKASHITA - BORRACHA</t>
  </si>
  <si>
    <t>V17606</t>
  </si>
  <si>
    <t>ETIQUETA BALANCA SEGURANCA LATERAIS 60X30X30M LS GUARATO - BORRACHA</t>
  </si>
  <si>
    <t>V17615</t>
  </si>
  <si>
    <t>ETIQUETA COUCHE BRANCA 100X40X43,5M ROLO C/100 AUTOPEL ( IMPRESSORA ZEBRA )</t>
  </si>
  <si>
    <t>V17625</t>
  </si>
  <si>
    <t>ETIQUETA BALANCA 60X75X30M VAREJAO TOZZI</t>
  </si>
  <si>
    <t>V17639</t>
  </si>
  <si>
    <t>ETIQUETA BALANCA 40X40X30M MERCADINHO ITAIPAVA</t>
  </si>
  <si>
    <t>V17644</t>
  </si>
  <si>
    <t>ETIQUETA BALANCA 60X90X30M SM SOBERANO</t>
  </si>
  <si>
    <t>V17645</t>
  </si>
  <si>
    <t>ETIQUETA BALANCA 61X40X30M SM SOBERANO</t>
  </si>
  <si>
    <t>V17649</t>
  </si>
  <si>
    <t>ETIQUETA BALANCA SEGURANCA PADRAO 40X40X30M SM REDE 10</t>
  </si>
  <si>
    <t>V17651</t>
  </si>
  <si>
    <t>ETIQUETA BALANCA 40X55X30M SM SOBERANO</t>
  </si>
  <si>
    <t>V17675</t>
  </si>
  <si>
    <t>ETIQUETA BALANCA 40X40X30M SM MIRIN</t>
  </si>
  <si>
    <t>V17686</t>
  </si>
  <si>
    <t>ETIQUETA BALANCA  60X45X30M SUPER SHOW - RICOH</t>
  </si>
  <si>
    <t>V17693</t>
  </si>
  <si>
    <t>ETIQUETA BALANCA 60X40X30M SM FONSECA</t>
  </si>
  <si>
    <t>V17694</t>
  </si>
  <si>
    <t>ETIQUETA BALANCA 60X80X30M SM FONSECA</t>
  </si>
  <si>
    <t>V17695</t>
  </si>
  <si>
    <t>ETIQUETA BALANCA 60X110X30M SM FONSECA</t>
  </si>
  <si>
    <t>V17723</t>
  </si>
  <si>
    <t>ETIQUETA BALANCA 40X40X30M SM NELSINHO</t>
  </si>
  <si>
    <t>V17754</t>
  </si>
  <si>
    <t>ETIQUETA BALANCA SEGURANCA PADRAO 40X55X30M SM MERCANTIL CIDADE</t>
  </si>
  <si>
    <t>V17755</t>
  </si>
  <si>
    <t>ETIQUETA BALANCA SEGURANCA PADRAO 60X65X30M SUPER ALTERNATIVO</t>
  </si>
  <si>
    <t>V17759</t>
  </si>
  <si>
    <t>ETIQUETA BALANCA  SEGURANCA PADRAO 60X70X30M AUTOPEL SEM IMPRESSAO</t>
  </si>
  <si>
    <t>V17778</t>
  </si>
  <si>
    <t>ETIQUETA BALANCA 61X75X30M SUPER ZART</t>
  </si>
  <si>
    <t>V17779</t>
  </si>
  <si>
    <t>ETIQUETA BALANCA 40X40X30M SUPER ZART</t>
  </si>
  <si>
    <t>V17781</t>
  </si>
  <si>
    <t>ETIQUETA BALANCA SEGURANCA PADRAO 60X80X30M TATICO</t>
  </si>
  <si>
    <t>V17817</t>
  </si>
  <si>
    <t>ETIQUETA BALANCA SEGURANCA  PADRAO 60X110X30M BOM PRECO</t>
  </si>
  <si>
    <t>V17819</t>
  </si>
  <si>
    <t>ETIQUETA BALANCA SEGURANCA PADRAO 60X40X21M PANILHA</t>
  </si>
  <si>
    <t>V17822</t>
  </si>
  <si>
    <t>ETIQUETA BALANCA  40X60X30M FLOR DO AMAZONAS PRODUTOS NATURAIS</t>
  </si>
  <si>
    <t>V17827</t>
  </si>
  <si>
    <t>ETIQUETA BALANCA 61X40X30M MARIO ARMANDO</t>
  </si>
  <si>
    <t>V17830</t>
  </si>
  <si>
    <t>ETIQUETA BALANCA 61X30X30M REDE POTYGUAR O BARRACAO</t>
  </si>
  <si>
    <t>V17849</t>
  </si>
  <si>
    <t>V17852</t>
  </si>
  <si>
    <t>ETIQUETA BALANCA 40X40X30M REDE POTYGUAR</t>
  </si>
  <si>
    <t>V17855</t>
  </si>
  <si>
    <t>ETIQUETA BALANCA SEGURANCA LATERAIS 40X40X30M ARMAZEM PARAIBA</t>
  </si>
  <si>
    <t>V17863</t>
  </si>
  <si>
    <t>ETIQUETA BALANCA  40X60X30M UNIAO SUPERMERCADO</t>
  </si>
  <si>
    <t>V17868</t>
  </si>
  <si>
    <t>ETIQUETA BALANCA SEGURANCA PADRAO 40X40X30M TUPY CALDAS</t>
  </si>
  <si>
    <t>V17875</t>
  </si>
  <si>
    <t>CARTAO INSTANTANEO COUCHE 210G 135X50,8MM EXPLOSAO DE PREMIOS LEMG C/12 MILHEIROS</t>
  </si>
  <si>
    <t xml:space="preserve"> 350,00</t>
  </si>
  <si>
    <t>V17877</t>
  </si>
  <si>
    <t>ETIQUETA GONDULA COUCHE 110X30X30M AMARELA</t>
  </si>
  <si>
    <t>V17881</t>
  </si>
  <si>
    <t>ETIQUETA BALANCA SEGURANCA PADRAO 60X30X30M MERCADO SUMIMOTO</t>
  </si>
  <si>
    <t>V17894</t>
  </si>
  <si>
    <t>ETIQUETA COUCHE 90X60X60M N HORIZONTE ( SALVADOR )</t>
  </si>
  <si>
    <t>V17895</t>
  </si>
  <si>
    <t>ETIQUETA COUCHE 90X60X60M N HORIZONTE ( LD MAGALHAES )</t>
  </si>
  <si>
    <t>V17896</t>
  </si>
  <si>
    <t>ETIQUETA COUCHE 90X60X60M N HORIZONTE ( V CONQUISTA )</t>
  </si>
  <si>
    <t>V17897</t>
  </si>
  <si>
    <t>ETIQUETA COUCHE 90X60X60M N HORIZONTE ( SP )</t>
  </si>
  <si>
    <t>V17898</t>
  </si>
  <si>
    <t>ETIQUETA COUCHE 90X60X60M N HORIZONTE ( ITABUNA )</t>
  </si>
  <si>
    <t>V17899</t>
  </si>
  <si>
    <t>ETIQUETA COUCHE 90X60X60M N HORIZONTE ( BRASILIA )</t>
  </si>
  <si>
    <t>V17900</t>
  </si>
  <si>
    <t>ETIQUETA COUCHE 90X60X60M N HORIZONTE ( JEQUIE )</t>
  </si>
  <si>
    <t>V17901</t>
  </si>
  <si>
    <t>ETIQUETA COUCHE 90X60X60M N HORIZONTE ( ANAPOLIS )</t>
  </si>
  <si>
    <t>V17902</t>
  </si>
  <si>
    <t>ETIQUETA COUCHE 90X60X60M N HORIZONTE ( BARREIRAS )</t>
  </si>
  <si>
    <t>V17903</t>
  </si>
  <si>
    <t>ETIQUETA COUCHE 90X60X60M N HORIZONTE ( GUANAMBI )</t>
  </si>
  <si>
    <t>V17904</t>
  </si>
  <si>
    <t>ETIQUETA COUCHE 90X60X60M N HORIZONTE ( GOIANIA )</t>
  </si>
  <si>
    <t>V17905</t>
  </si>
  <si>
    <t>ETIQUETA COUCHE 90X60X60M N HORIZONTE ( RJ )</t>
  </si>
  <si>
    <t>V17906</t>
  </si>
  <si>
    <t>ETIQUETA COUCHE 90X60X60M N HORIZONTE ( P SEGURO )</t>
  </si>
  <si>
    <t>V17907</t>
  </si>
  <si>
    <t>ETIQUETA COUCHE 90X60X60M N HORIZONTE ( F SANTANA )</t>
  </si>
  <si>
    <t>V17908</t>
  </si>
  <si>
    <t>ETIQUETA COUCHE 90X60X60M N HORIZONTE ( EUNAPOLIS )</t>
  </si>
  <si>
    <t>V17924</t>
  </si>
  <si>
    <t>ETIQUETA BALANCA 40X40X30M SM RR</t>
  </si>
  <si>
    <t>V17927</t>
  </si>
  <si>
    <t>ETIQUETA BALANCA SEGURANCA LATERAIS 60X75X30M SM BJ</t>
  </si>
  <si>
    <t>V17938</t>
  </si>
  <si>
    <t>ETIQUETA BALANCA 60X90X30M SM JULIO PEDRO</t>
  </si>
  <si>
    <t>V17939</t>
  </si>
  <si>
    <t>ETIQUETA BALANCA 60X40X30M SM JULIO PEDRO</t>
  </si>
  <si>
    <t>V17949</t>
  </si>
  <si>
    <t>ETIQUETA BALANCA 60X40X30M CIA DO SABOR</t>
  </si>
  <si>
    <t>V17951</t>
  </si>
  <si>
    <t>ETIQUETA BALANCA 60X90X30M BAYTA  ATACAREJO</t>
  </si>
  <si>
    <t>V17952</t>
  </si>
  <si>
    <t>ETIQUETA BALANCA 40X55X30M BAYTA  ATACAREJO</t>
  </si>
  <si>
    <t>V17960</t>
  </si>
  <si>
    <t>TAG GONDULA 105X30X90M AUTOPEL  AMARELO (FENDA LATERAL)</t>
  </si>
  <si>
    <t>V17962</t>
  </si>
  <si>
    <t>ETIQUETA BALANCA  60X65X30M LOJAO DAS CARNES RICOH</t>
  </si>
  <si>
    <t>V17963</t>
  </si>
  <si>
    <t>ETIQUETA BALANCA  60X45X30M LOJAO DAS CARNES RICOH</t>
  </si>
  <si>
    <t>V17981</t>
  </si>
  <si>
    <t>ETIQUETA BALANCA SEGURANCA  PADRAO 60X80X30M SM NILO</t>
  </si>
  <si>
    <t>V17996</t>
  </si>
  <si>
    <t>TAG GONDULA 103X210X90,10M (FENDA LATERAL) MERCADAO  ATACADISTA - OFERTA</t>
  </si>
  <si>
    <t>V18002</t>
  </si>
  <si>
    <t>ETIQUETA BALANCA 61X30X30M SM DINHO</t>
  </si>
  <si>
    <t>V18023</t>
  </si>
  <si>
    <t>ETIQUETA BALANCA 40X40X30M PAO DOURADO</t>
  </si>
  <si>
    <t>V18036</t>
  </si>
  <si>
    <t>ETIQUETA BALANCA 40X40X30M LIDER POMPEIA</t>
  </si>
  <si>
    <t>V18038</t>
  </si>
  <si>
    <t>ETIQUETA BALANCA 60X65X30M REDE PARAIBA</t>
  </si>
  <si>
    <t>V18039</t>
  </si>
  <si>
    <t>ETIQUETA BALANCA 40X40X30M SM CASA  ALVES</t>
  </si>
  <si>
    <t>V18043</t>
  </si>
  <si>
    <t>ETIQUETA BALANCA 60X80X30M CARONE C/30</t>
  </si>
  <si>
    <t>V18044</t>
  </si>
  <si>
    <t>ETIQUETA BALANCA 60X110X30M SEMPRE TEM C/30</t>
  </si>
  <si>
    <t>V18046</t>
  </si>
  <si>
    <t>ETIQUETA BALANCA 60X110X30M CARONE C/30</t>
  </si>
  <si>
    <t>V18050</t>
  </si>
  <si>
    <t>ETIQUETA BALANCA 60X30X30M FLORENTINO</t>
  </si>
  <si>
    <t>V18051</t>
  </si>
  <si>
    <t>ETIQUETA BALANCA 60X80X30M FLORENTINO</t>
  </si>
  <si>
    <t>V18052</t>
  </si>
  <si>
    <t>ETIQUETA BALANCA 60X40X30M FAVETTA SUPERMERCADOS</t>
  </si>
  <si>
    <t>V18058</t>
  </si>
  <si>
    <t>ETIQUETA BALANCA 40X40X30M COMERCIO DE GENEROS ALIMENTICIOS IAPU LTDA</t>
  </si>
  <si>
    <t>V18063</t>
  </si>
  <si>
    <t>CARTAO INSTANTANEO COUCHE 210G 135X60,9MM DOACAO PREMIADA VERDE E AZUL - CX C/12 MILHEIROS</t>
  </si>
  <si>
    <t>V18067</t>
  </si>
  <si>
    <t>ETIQUETA BALANCA 40X40X30M PEG PAG</t>
  </si>
  <si>
    <t>V18069</t>
  </si>
  <si>
    <t>ETIQUETA BALANCA SEGURANCA LATERAIS 60X40X30M ENXUTO</t>
  </si>
  <si>
    <t>V18070</t>
  </si>
  <si>
    <t>ETIQUETA BALANCA SEGURANCA LATERAIS 60X80X30M ENXUTO</t>
  </si>
  <si>
    <t>V18077</t>
  </si>
  <si>
    <t>ETIQUETA BALANCA 60X30X30M SUPERMERCADO PRECO BAIXO</t>
  </si>
  <si>
    <t>V18087</t>
  </si>
  <si>
    <t>ETIQUETA BALANCA SEGURANCA LATERAIS 60X80X30M LATICINIOS ILHA</t>
  </si>
  <si>
    <t>V18088</t>
  </si>
  <si>
    <t>ETIQUETA BALANCA SEGURANCA LATERAIS 60X40X30M LATICINIOS ILHA</t>
  </si>
  <si>
    <t>V18094</t>
  </si>
  <si>
    <t>ETIQUETA BALANCA 40X40X30M BABY BEEF  - BORRACHA</t>
  </si>
  <si>
    <t>V18107</t>
  </si>
  <si>
    <t>ETIQUETA BALANCA 61X30X30M SM MIX PACAEMBU</t>
  </si>
  <si>
    <t>V18128</t>
  </si>
  <si>
    <t>ETIQUETA COUCHE 60X100X103M ENXUTO FRACIONAMENTO</t>
  </si>
  <si>
    <t>V18160</t>
  </si>
  <si>
    <t>ETIQUETA BALANCA 60X90X30M REDE SUPER LEGAL</t>
  </si>
  <si>
    <t>V18165</t>
  </si>
  <si>
    <t>ETIQUETA BALANCA 60X80X30M AUTOPEL C/30</t>
  </si>
  <si>
    <t>V18166</t>
  </si>
  <si>
    <t>ETIQUETA BALANCA 60X110X30M AUTOPEL C/30</t>
  </si>
  <si>
    <t>V18170</t>
  </si>
  <si>
    <t>ETIQUETA BALANCA 40X40X30M COMPRE MAIS SC</t>
  </si>
  <si>
    <t>V18176</t>
  </si>
  <si>
    <t>TAG GONDULA 100X75X30M AUTOPEL AMARELO (FENDA LATERAL)</t>
  </si>
  <si>
    <t>V18179</t>
  </si>
  <si>
    <t>ETIQUETA BALANCA 60X30X30M SM SANTO ANTONIO</t>
  </si>
  <si>
    <t>V18184</t>
  </si>
  <si>
    <t>ETIQUETA BALANCA 40X40X30M SM NEVES SP</t>
  </si>
  <si>
    <t>V18185</t>
  </si>
  <si>
    <t>ETIQUETA BALANCA 60X96X30M SM NEVES SP</t>
  </si>
  <si>
    <t>V18196</t>
  </si>
  <si>
    <t>TAG GONDULA  ADESIVO 105X30X45M AUTOPEL AMARELA (FENDA LATERAL)</t>
  </si>
  <si>
    <t>V18201</t>
  </si>
  <si>
    <t>ETIQUETA COUCHE 100X50X130,96M ROLO C/ 2500</t>
  </si>
  <si>
    <t>V18220</t>
  </si>
  <si>
    <t>ETIQUETA BALANCA 60X40X30M ULTIMA HORA RICCI</t>
  </si>
  <si>
    <t>V18225</t>
  </si>
  <si>
    <t>TAG GONDULA  ADESIVO 90X30X30M VERDE FLUORCESCENTE (FENDA LATERAL) SUPERMERCADO CENTRAL</t>
  </si>
  <si>
    <t>V18227</t>
  </si>
  <si>
    <t>TAG GONDULA 75X30X90M AUTOPEL BRANCO (FENDA LATERAL)</t>
  </si>
  <si>
    <t>V18228</t>
  </si>
  <si>
    <t>TAG GONDULA 100X40X90M AUTOPEL BRANCO (FENDA LATERAL)</t>
  </si>
  <si>
    <t>V18230</t>
  </si>
  <si>
    <t>ETIQUETA BALANCA  40X30X30M SM PRODUTOR</t>
  </si>
  <si>
    <t>V18249</t>
  </si>
  <si>
    <t>ETIQUETA BALANCA 60X90X30M CENTRAL INTEGRACAO</t>
  </si>
  <si>
    <t>V18253</t>
  </si>
  <si>
    <t>ETIQUETA BALANCA 60X80X22M AUTOPEL</t>
  </si>
  <si>
    <t>V18255</t>
  </si>
  <si>
    <t>ETIQUETA BALANCA 60X80X30M SM POMPEIA</t>
  </si>
  <si>
    <t>V18263</t>
  </si>
  <si>
    <t>ETIQUETA BALANCA 60X40X22M AUTOPEL</t>
  </si>
  <si>
    <t>V18264</t>
  </si>
  <si>
    <t>TAG GONDULA 105X30X25M AUTOPEL AMARELO ( FL + FC )</t>
  </si>
  <si>
    <t>V18277</t>
  </si>
  <si>
    <t>ETIQUETA BALANCA 60X30X20M AUTOPEL S/L</t>
  </si>
  <si>
    <t>V18295</t>
  </si>
  <si>
    <t>ETIQUETA BALANCA 40X40X30M COMPRE MAIS SUPERMERCADO</t>
  </si>
  <si>
    <t>V18302</t>
  </si>
  <si>
    <t>ETIQUETA BALANCA SEGURANCA LATERAIS 60X80X30M SM GALVAO</t>
  </si>
  <si>
    <t>V18339</t>
  </si>
  <si>
    <t>ETIQUETA BALANCA  40X30X30M SAO MIGUEL SUPERMERCADOS</t>
  </si>
  <si>
    <t>V18340</t>
  </si>
  <si>
    <t>ETIQUETA BALANCA SEGURANCA LATERAIS 40X40X30M HIPER UNIMAR</t>
  </si>
  <si>
    <t>V18361</t>
  </si>
  <si>
    <t>ETIQUETA BALANCA 60X80X30M COMPRE MAIS SUPERMERCADO</t>
  </si>
  <si>
    <t>V18363</t>
  </si>
  <si>
    <t>ETIQUETA BALANCA 40X40X30M MASTER CARNES</t>
  </si>
  <si>
    <t>V18366</t>
  </si>
  <si>
    <t>TAG GONDULA 85X70X30M AUTOPEL BRANCO (FENDA LATERAL)</t>
  </si>
  <si>
    <t xml:space="preserve"> 384,00</t>
  </si>
  <si>
    <t>V18367</t>
  </si>
  <si>
    <t>ETIQUETA BALANCA SEGURANCA LATERAIS 60X40X30M CARDOSO</t>
  </si>
  <si>
    <t>V18374</t>
  </si>
  <si>
    <t>ETIQUETA BALANCA 61X30X30M MERCADINHO BEIRA RIO</t>
  </si>
  <si>
    <t>V18380</t>
  </si>
  <si>
    <t>ETIQUETA BALANCA 40X40X30M MASSIMA</t>
  </si>
  <si>
    <t>V18392</t>
  </si>
  <si>
    <t>ETIQUETA BALANCA SEGURANCA LATERAIS 60X100X30M SM HANES</t>
  </si>
  <si>
    <t>V18394</t>
  </si>
  <si>
    <t>V18395</t>
  </si>
  <si>
    <t>ETIQUETA BALANCA 40X40X30M MERCADO BERTOLDO</t>
  </si>
  <si>
    <t>V18396</t>
  </si>
  <si>
    <t>ETIQUETA BALANCA SEGURANCA LATERAIS 40X40X30M DELICARNE</t>
  </si>
  <si>
    <t>V18398</t>
  </si>
  <si>
    <t>TAG GONDULA 75X40X30M AUTOPEL BRANCA (FENDA LATERAL)</t>
  </si>
  <si>
    <t>V18399</t>
  </si>
  <si>
    <t>ETIQUETA BALANCA 40X40X30M MERCADO MERCADO LEAL PR</t>
  </si>
  <si>
    <t>V18402</t>
  </si>
  <si>
    <t>ETIQUETA BALANCA 60X80X30M SM NOSSA SENHORA APARECIDA</t>
  </si>
  <si>
    <t>V18406</t>
  </si>
  <si>
    <t>ETIQUETA BALANCA 40X40X30M SM SAO JOSE ( REDE AMA )</t>
  </si>
  <si>
    <t>V18407</t>
  </si>
  <si>
    <t>ETIQUETA BALANCA 60X50X30M BREAD E FRUIT</t>
  </si>
  <si>
    <t>V18409</t>
  </si>
  <si>
    <t>ETIQUETA BALANCA 60X40X30M BALMAK</t>
  </si>
  <si>
    <t>V18410</t>
  </si>
  <si>
    <t>V18416</t>
  </si>
  <si>
    <t>ETIQUETA BALANCA SEGURANCA PADRAO 60X90X30M SM MOLICENTER</t>
  </si>
  <si>
    <t>V18463</t>
  </si>
  <si>
    <t>ETIQUETA BALANCA 60X80X25M AUTOPEL</t>
  </si>
  <si>
    <t>V18470</t>
  </si>
  <si>
    <t>ETIQUETA BALANCA 60X60X30M BEM BOLADO</t>
  </si>
  <si>
    <t>V18471</t>
  </si>
  <si>
    <t>ETIQUETA BALANCA 40X40X30M BEM BOLADO</t>
  </si>
  <si>
    <t>V18477</t>
  </si>
  <si>
    <t>ETIQUETA BALANCA 40X40X30M SM PONTO CERTO</t>
  </si>
  <si>
    <t>V18480</t>
  </si>
  <si>
    <t>ETIQUETA BALANCA 61X30X30M MERCADO SILVA</t>
  </si>
  <si>
    <t>V18487</t>
  </si>
  <si>
    <t>TAG GONDULA 105X39X90M AUTOPEL BRANCO (FENDA LATERAL)</t>
  </si>
  <si>
    <t>V18495</t>
  </si>
  <si>
    <t>ETIQUETA BALANCA 60X80X30M BOM VIZINHO</t>
  </si>
  <si>
    <t>V18496</t>
  </si>
  <si>
    <t>ETIQUETA BALANCA 61X80X30M SM NOSSA SENHORA APARECIDA II</t>
  </si>
  <si>
    <t>V18501</t>
  </si>
  <si>
    <t>ETIQUETA BALANCA 60X80X30M FONSECA FLEX</t>
  </si>
  <si>
    <t>V18504</t>
  </si>
  <si>
    <t>TAG GONDULA 70X30X30M AUTOPEL AMARELO FLUORESCENTE (FENDA LATERAL)</t>
  </si>
  <si>
    <t xml:space="preserve"> 36,00</t>
  </si>
  <si>
    <t>V18505</t>
  </si>
  <si>
    <t>ETIQUETA BALANCA 40X40X30M AUTOPEL - ESPECIAL</t>
  </si>
  <si>
    <t>V18506</t>
  </si>
  <si>
    <t>ETIQUETA BALANCA 40X60X30M AUTOPEL - ESPECIAL</t>
  </si>
  <si>
    <t>V18507</t>
  </si>
  <si>
    <t>ETIQUETA BALANCA 60X40X30M AUTOPEL - ESPECIAL</t>
  </si>
  <si>
    <t>V18508</t>
  </si>
  <si>
    <t>ETIQUETA BALANCA 60X60X30M AUTOPEL - ESPECIAL</t>
  </si>
  <si>
    <t>V18509</t>
  </si>
  <si>
    <t>ETIQUETA BALANCA 61X40X30M AUTOPEL - ESPECIAL</t>
  </si>
  <si>
    <t xml:space="preserve"> 200,00</t>
  </si>
  <si>
    <t>V18510</t>
  </si>
  <si>
    <t>ETIQUETA BALANCA 60X40X30M CAMILO - MANDAGUACU</t>
  </si>
  <si>
    <t>V18511</t>
  </si>
  <si>
    <t>ETIQUETA BALANCA 60X40X30M CAMILO - IGUATEMI</t>
  </si>
  <si>
    <t>V18512</t>
  </si>
  <si>
    <t>ETIQUETA BALANCA 60X40X30M CAMILO - MARINGA</t>
  </si>
  <si>
    <t>V18513</t>
  </si>
  <si>
    <t>ETIQUETA BALANCA 60X40X30M CAMILO - SARANDI</t>
  </si>
  <si>
    <t>V18514</t>
  </si>
  <si>
    <t>ETIQUETA BALANCA 60X40X30M CAMILO - MANDAGUARI</t>
  </si>
  <si>
    <t>V18515</t>
  </si>
  <si>
    <t>ETIQUETA BALANCA 60X40X30M CAMILO - NOVA ESPERANCA</t>
  </si>
  <si>
    <t>V18516</t>
  </si>
  <si>
    <t>ETIQUETA BALANCA 60X40X30M CAMILO - PAICANDU</t>
  </si>
  <si>
    <t>V18520</t>
  </si>
  <si>
    <t>ETIQUETA BALANCA 60X90X30M CAMILO - MANDAGUACU</t>
  </si>
  <si>
    <t>V18521</t>
  </si>
  <si>
    <t>ETIQUETA BALANCA 60X90X30M CAMILO - IGUATEMI</t>
  </si>
  <si>
    <t>V18522</t>
  </si>
  <si>
    <t>ETIQUETA BALANCA 60X90X30M CAMILO - MARINGA</t>
  </si>
  <si>
    <t>V18523</t>
  </si>
  <si>
    <t>ETIQUETA BALANCA 60X90X30M CAMILO - SARANDI</t>
  </si>
  <si>
    <t>V18524</t>
  </si>
  <si>
    <t>ETIQUETA BALANCA 60X90X30M CAMILO - MANDAGUARI</t>
  </si>
  <si>
    <t>V18525</t>
  </si>
  <si>
    <t>ETIQUETA BALANCA 60X90X30M CAMILO - NOVA ESPERANCA</t>
  </si>
  <si>
    <t>V18526</t>
  </si>
  <si>
    <t>ETIQUETA BALANCA 60X90X30M CAMILO - PAICANDU</t>
  </si>
  <si>
    <t>V18530</t>
  </si>
  <si>
    <t>ETIQUETA BALANCA 60X90X30M CAMILO - PADRAO</t>
  </si>
  <si>
    <t>V18547</t>
  </si>
  <si>
    <t>ETIQUETA BALANCA 61X30X30M SUPERMERCADO DIONYSIO</t>
  </si>
  <si>
    <t>V18558</t>
  </si>
  <si>
    <t xml:space="preserve"> 24,00</t>
  </si>
  <si>
    <t>V18559</t>
  </si>
  <si>
    <t>V18562</t>
  </si>
  <si>
    <t>ETIQUETA BALANCA 61X40X30M SUPER BINGEN</t>
  </si>
  <si>
    <t>V18563</t>
  </si>
  <si>
    <t>ETIQUETA BALANCA 60X30X30M SUPERMERCADO PARAISO</t>
  </si>
  <si>
    <t>V18581</t>
  </si>
  <si>
    <t>ETIQUETA BALANCA 40X40X30M CARNES CAMACHO</t>
  </si>
  <si>
    <t>V18582</t>
  </si>
  <si>
    <t>ETIQUETA BALANCA SEGURANCA LATERAL 61X30X30M MERCADO SUMIMOTO</t>
  </si>
  <si>
    <t>V18589</t>
  </si>
  <si>
    <t>ETIQUETA BALANCA 60X40X30M TERE FRUTAS</t>
  </si>
  <si>
    <t>V18592</t>
  </si>
  <si>
    <t>ETIQUETA BALANCA 40X40X30M AUTOPEL</t>
  </si>
  <si>
    <t>V18601</t>
  </si>
  <si>
    <t>ETIQUETA BALANCA SEGURANCA LATERAL 60X96X30M CASA  AVENIDA</t>
  </si>
  <si>
    <t xml:space="preserve"> 216,00</t>
  </si>
  <si>
    <t>V18602</t>
  </si>
  <si>
    <t>ETIQUETA BALANCA 60X60X30M PADARIA BANDEIRANTES</t>
  </si>
  <si>
    <t>V18611</t>
  </si>
  <si>
    <t>TAG GONDULA 110X35X32M AUTOPEL VERDE FLUORESCENTE (FENDA CENTRAL)</t>
  </si>
  <si>
    <t>V18616</t>
  </si>
  <si>
    <t>ETIQUETA BALANCA SEGURANCA LATERAIS 60X40X30M SM IQUEGAMI</t>
  </si>
  <si>
    <t>V18617</t>
  </si>
  <si>
    <t>ETIQUETA BALANCA SEGURANCA X 60X90X30M SM IQUEGAMI</t>
  </si>
  <si>
    <t>V18618</t>
  </si>
  <si>
    <t>V18644</t>
  </si>
  <si>
    <t>ETIQUETA BALANCA 40X40X30M SUPERMERCADO GLOBO</t>
  </si>
  <si>
    <t>V18650</t>
  </si>
  <si>
    <t>ETIQUETA BALANCA 40X40X30M MERCADO CEU AZUL</t>
  </si>
  <si>
    <t>V18653</t>
  </si>
  <si>
    <t>CARTAO INSTANTANEO COUCHE 210G 135X50,8MM MOTO460 - MARGARIDA461 CX C/ 12MI</t>
  </si>
  <si>
    <t>V18658</t>
  </si>
  <si>
    <t>ETIQUETA BALANCA SEGURANCA LATERAIS 40X40X30M SM ELDI</t>
  </si>
  <si>
    <t>V18666</t>
  </si>
  <si>
    <t>ETIQUETA BALANCA SEGURANCA LATERAIS 60X25X30M SM SANTAREM</t>
  </si>
  <si>
    <t>V18667</t>
  </si>
  <si>
    <t>ETIQUETA BALANCA SEGURANCA LATERAIS 60X80X30M SM SANTAREM</t>
  </si>
  <si>
    <t>V18674</t>
  </si>
  <si>
    <t>ETIQUETA BALANCA 60X75X30M MERCADINHO BEIRA RIO</t>
  </si>
  <si>
    <t>V18680</t>
  </si>
  <si>
    <t>ETIQUETA BALANCA 60X40X30M SACOLAO SACOMA</t>
  </si>
  <si>
    <t>V18683</t>
  </si>
  <si>
    <t>ETIQUETA BALANCA 60X80X30M OTTON CARNES</t>
  </si>
  <si>
    <t>V18688</t>
  </si>
  <si>
    <t>TAG GONDULA 110X30X90M AUTOPEL LARANJA FLUORESCENTE (FENDA LATERAL)</t>
  </si>
  <si>
    <t>V18691</t>
  </si>
  <si>
    <t>ETIQUETA BALANCA SEGURANCA LATERAL 60X80X30M SM IKEDA</t>
  </si>
  <si>
    <t>V18692</t>
  </si>
  <si>
    <t>ETIQUETA BALANCA  SEGURANCA LATERAL 40X30X30M SM IKEDA</t>
  </si>
  <si>
    <t>V18707</t>
  </si>
  <si>
    <t>ETIQUETA BALANCA 60X30X27M AUTOPEL S/L</t>
  </si>
  <si>
    <t>V18708</t>
  </si>
  <si>
    <t>ETIQUETA BALANCA 60X60X27M AUTOPEL S/L</t>
  </si>
  <si>
    <t>V18709</t>
  </si>
  <si>
    <t>ETIQUETA BALANCA SEGURANCA LATERAL 60X60X30M NOVA ESTRELA</t>
  </si>
  <si>
    <t>V18730</t>
  </si>
  <si>
    <t>ETIQUETA BALANCA 61X30X30M SM FALCAO</t>
  </si>
  <si>
    <t>V18805</t>
  </si>
  <si>
    <t>CARTAO INSTANTANEO COUCHE 210G 135X60,9MM DOACAO PREMIADA VERMELHA E AMARELA - CX C/12 MILHEIROS</t>
  </si>
  <si>
    <t xml:space="preserve"> 0,00</t>
  </si>
  <si>
    <t>V18809</t>
  </si>
  <si>
    <t>ETIQUETA BALANCA SEGURANCA 3 LATERAIS 61X55X30M ZAFFARI C/40 - RICOH</t>
  </si>
  <si>
    <t>V18810</t>
  </si>
  <si>
    <t>ETIQUETA BALANCA SEGURANCA 3 LATERAIS 61X100X30M ZAFFARI C/40 - RICOH</t>
  </si>
  <si>
    <t>V18839</t>
  </si>
  <si>
    <t>ETIQUETA BALANCA SEGURANCA LATERAIS 40X40X30M MAIS SUPERMERCADO</t>
  </si>
  <si>
    <t>V18842</t>
  </si>
  <si>
    <t>ETIQUETA BALANCA 60X40X10M BALMAK</t>
  </si>
  <si>
    <t>V18853</t>
  </si>
  <si>
    <t>ETIQUETA BALANCA SEGURANCA X + LATERAIS 60X120X30M AUTOPEL</t>
  </si>
  <si>
    <t>V18868</t>
  </si>
  <si>
    <t>ETIQUETA BALANCA SEGURANCA LATERAIS 40X40X30M MERCADO PONTA DO SOL</t>
  </si>
  <si>
    <t>V18871</t>
  </si>
  <si>
    <t>ETIQUETA COUCHE 98X35X37M COMERCIAL ZAFFARI</t>
  </si>
  <si>
    <t>V18872</t>
  </si>
  <si>
    <t>ETIQUETA COUCHE AMARELA 100X63X30M COMERCIAL ZAFFARI</t>
  </si>
  <si>
    <t>V18881</t>
  </si>
  <si>
    <t>ETIQUETA BALANCA 60X100X30M AUTOPEL</t>
  </si>
  <si>
    <t>V18906</t>
  </si>
  <si>
    <t>ETIQUETA BALANCA 60X40X30M REDE CEARENSE</t>
  </si>
  <si>
    <t>V18907</t>
  </si>
  <si>
    <t>ETIQUETA BALANCA 40X40X30M REDE CEARENSE</t>
  </si>
  <si>
    <t>V18912</t>
  </si>
  <si>
    <t>ETIQUETA BALANCA 60X60X30M SACOLAO PERDIZES</t>
  </si>
  <si>
    <t>V18915</t>
  </si>
  <si>
    <t>ETIQUETA BALANCA 40X40X30M SUPERMERCADO FERRACINI</t>
  </si>
  <si>
    <t>V18920</t>
  </si>
  <si>
    <t>ETIQUETA BALANCA SEGURANCA LATERAIS 40X40X30M SUPER TESTOLIN</t>
  </si>
  <si>
    <t>V18936</t>
  </si>
  <si>
    <t>ETIQUETA BALANCA 40X40X30M SM DONNA BELLA</t>
  </si>
  <si>
    <t>V18937</t>
  </si>
  <si>
    <t>ETIQUETA BALANCA SEGURANCA LATERAIS 40X40X30M J A SUPERMERCADO</t>
  </si>
  <si>
    <t>V18963</t>
  </si>
  <si>
    <t>ETIQUETA BALANCA 60X40X25M BOI PESADO</t>
  </si>
  <si>
    <t>V18966</t>
  </si>
  <si>
    <t>ETIQUETA BALANCA  60X40X30M REDE MARKET</t>
  </si>
  <si>
    <t>V18967</t>
  </si>
  <si>
    <t>ETIQUETA BALANCA 61X100X30M REDE MARKET</t>
  </si>
  <si>
    <t>V19004</t>
  </si>
  <si>
    <t>ETIQUETA BALANCA 60X30X30M SM JEEDA</t>
  </si>
  <si>
    <t>V19006</t>
  </si>
  <si>
    <t>ETIQUETA BALANCA SEGURANCA LATERAIS 60X40X30M SUPERMERCADO DA CIDADE</t>
  </si>
  <si>
    <t>V19007</t>
  </si>
  <si>
    <t>ETIQUETA BALANCA 60X90X30M CENTRAL PANIFICADORA IPANEMA</t>
  </si>
  <si>
    <t>V19008</t>
  </si>
  <si>
    <t>TAG GONDULA  ADESIVO AMARELO 105X30X30M SM JEEDA  (FENDA LATERAL)</t>
  </si>
  <si>
    <t xml:space="preserve"> 28,00</t>
  </si>
  <si>
    <t>V19011</t>
  </si>
  <si>
    <t>ETIQUETA BALANCA SEGURANCA LATERAIS 60X60X30M AUTOPEL</t>
  </si>
  <si>
    <t>V19020</t>
  </si>
  <si>
    <t>TAG GONDULA 90X30X30M  AUTOPEL AMARELO (FENDA  LATERAL)</t>
  </si>
  <si>
    <t>V19021</t>
  </si>
  <si>
    <t>TAG GONDULA 90X30X30M AUTOPEL VERMELHO (FENDA  LATERAL)</t>
  </si>
  <si>
    <t>V19022</t>
  </si>
  <si>
    <t>ETIQUETA BALANCA 40X40X30M 2 CARREIRAS AMARELA - AUTOPEL</t>
  </si>
  <si>
    <t>V19023</t>
  </si>
  <si>
    <t>ETIQUETA BALANCA 40X40X30M 2 CARREIRAS AZUL - AUTOPEL</t>
  </si>
  <si>
    <t>V19024</t>
  </si>
  <si>
    <t>ETIQUETA BALANCA 40X40X30M 2 CARREIRAS VERDE - AUTOPEL</t>
  </si>
  <si>
    <t>V19025</t>
  </si>
  <si>
    <t>ETIQUETA BALANCA 40X40X30M 2 CARREIRAS VERMELHO - AUTOPEL</t>
  </si>
  <si>
    <t>V19026</t>
  </si>
  <si>
    <t>ETIQUETA BALANCA 40X40X30M 2 CARREIRAS BRANCA - AUTOPEL</t>
  </si>
  <si>
    <t>V19038</t>
  </si>
  <si>
    <t>TAG GONDULA 105X30X90M MERCADO FLUMINENSE - BRANCO ( FENDA LATERAL )</t>
  </si>
  <si>
    <t xml:space="preserve"> 208,00</t>
  </si>
  <si>
    <t>V19052</t>
  </si>
  <si>
    <t>ETIQUETA BALANCA SEGURANCA LATERAIS 40X40X30M CRISBONI</t>
  </si>
  <si>
    <t>V19053</t>
  </si>
  <si>
    <t>ETIQUETA BALANCA 40X30X30M AUTOPEL</t>
  </si>
  <si>
    <t xml:space="preserve"> 1.056,00</t>
  </si>
  <si>
    <t>V19060</t>
  </si>
  <si>
    <t>ETIQUETA TERMICA 100X40X35M AUTOPEL</t>
  </si>
  <si>
    <t>V19063</t>
  </si>
  <si>
    <t>ETIQUETA BALANCA SEGURANCA LATERAIS 40X40X30M LUCAS SUPERMERCADO</t>
  </si>
  <si>
    <t>V19064</t>
  </si>
  <si>
    <t>ETIQUETA BALANCA SEGURANCA X 60X90X30M LUCAS SUPERMERCADO</t>
  </si>
  <si>
    <t>V19071</t>
  </si>
  <si>
    <t>ETIQUETA BALANCA 61X30X25M MACCARI - RICOH</t>
  </si>
  <si>
    <t>V19074</t>
  </si>
  <si>
    <t>TAG GONDULA  ADESIVO AMARELO 105X30X30M COMERCIAL EPA  (FENDA LATERAL)</t>
  </si>
  <si>
    <t>V19075</t>
  </si>
  <si>
    <t>V19076</t>
  </si>
  <si>
    <t>ETIQUETA BALANCA 61X80X30M PADARIA CROISSANT</t>
  </si>
  <si>
    <t>V19080</t>
  </si>
  <si>
    <t>V19087</t>
  </si>
  <si>
    <t>ETIQUETA BALANCA 60X65X30M BOM DIA ( RN )</t>
  </si>
  <si>
    <t>V19088</t>
  </si>
  <si>
    <t>ETIQUETA BALANCA 60X90X30M BOM DIA ( RN )</t>
  </si>
  <si>
    <t>V19089</t>
  </si>
  <si>
    <t>ETIQUETA BALANCA SEGURANCA LATERAIS 40X40X30M SM HORIZONTE AZUL</t>
  </si>
  <si>
    <t>V19090</t>
  </si>
  <si>
    <t>V19103</t>
  </si>
  <si>
    <t>V19105</t>
  </si>
  <si>
    <t>ETIQUETA BALANCA 40X40X25M AUTOPEL</t>
  </si>
  <si>
    <t xml:space="preserve"> 612,00</t>
  </si>
  <si>
    <t>V19112</t>
  </si>
  <si>
    <t>ETIQUETA BALANCA SEGURANCA PADRAO 60X110X30M AUTOPEL - BORRACHA  C/24</t>
  </si>
  <si>
    <t>V19113</t>
  </si>
  <si>
    <t>V19118</t>
  </si>
  <si>
    <t>V19123</t>
  </si>
  <si>
    <t>ETIQUETA BALANCA SEGURANCA LATERAIS 40X40X30M AUTOPEL</t>
  </si>
  <si>
    <t>V19124</t>
  </si>
  <si>
    <t>V19125</t>
  </si>
  <si>
    <t>V19126</t>
  </si>
  <si>
    <t>ETIQUETA BALANCA SEGURANCA PADRAO 40X40X30M STA TEREZINHA</t>
  </si>
  <si>
    <t>V19128</t>
  </si>
  <si>
    <t>ETIQUETA BALANCA 40X40X21M AUTOPEL</t>
  </si>
  <si>
    <t>V19129</t>
  </si>
  <si>
    <t>ETIQUETA BALANCA SEGURANCA PADRAO 40X55X30M REDE MAIS (RN) - BORRACHA</t>
  </si>
  <si>
    <t>V19130</t>
  </si>
  <si>
    <t>ETIQUETA BALANCA SEGURANCA PADRAO 60X90X30M REDE MAIS - BORRACHA</t>
  </si>
  <si>
    <t>V19135</t>
  </si>
  <si>
    <t>V19137</t>
  </si>
  <si>
    <t>ETIQUETA BALANCA 61X30X30M SUPERMERCADO CRISTAL</t>
  </si>
  <si>
    <t>V19138</t>
  </si>
  <si>
    <t>V19139</t>
  </si>
  <si>
    <t>V19140</t>
  </si>
  <si>
    <t>V19144</t>
  </si>
  <si>
    <t>ETIQUETA BALANCA SEGURANCA LATERAIS 61X80X30M VERAN</t>
  </si>
  <si>
    <t>V19147</t>
  </si>
  <si>
    <t>ETIQUETA BALANCA 40X40X30M MERCANTIL JEAN</t>
  </si>
  <si>
    <t>V19150</t>
  </si>
  <si>
    <t>TAG GONDULA 110X35X30M AUTOPEL AMARELO (FENDA LATERAL)</t>
  </si>
  <si>
    <t>V19155</t>
  </si>
  <si>
    <t>ETIQUETA BALANCA SEGURANCA LATERAIS 60X60X30M MINEIRAO - BORRACHA</t>
  </si>
  <si>
    <t>V19157</t>
  </si>
  <si>
    <t>TAG GONDULA 115G 105X30X90M EPA (FENDA LATERAL)</t>
  </si>
  <si>
    <t xml:space="preserve"> 296,00</t>
  </si>
  <si>
    <t>V19158</t>
  </si>
  <si>
    <t>TAG GONDULA 115G 100X80X90M 2 CARREIRAS DE 50MM CADA SERRILHA CENTRAL - MINEIRAO (FENDA LATERAL)</t>
  </si>
  <si>
    <t xml:space="preserve"> 160,00</t>
  </si>
  <si>
    <t>V19159</t>
  </si>
  <si>
    <t>TAG GONDULA 115G 100X120X90M 2 CARREIRAS DE 50MM CADA SERRILHA CENTRAL - MINEIRAO (FENDA LATERAL)</t>
  </si>
  <si>
    <t>V19160</t>
  </si>
  <si>
    <t>ETIQUETA COUCHE HOT MELT SEGURANCA PADRAO 34X23X76,2M 3 CARREIRAS PREVENCAO E PERDAS DMA</t>
  </si>
  <si>
    <t xml:space="preserve"> 392,00</t>
  </si>
  <si>
    <t>V19161</t>
  </si>
  <si>
    <t>ETIQUETA COUCHE 100X80X83M AZUL -  AUTOPEL</t>
  </si>
  <si>
    <t>V19163</t>
  </si>
  <si>
    <t>ETIQUETA COUCHE 100X80X83M AMARELO - AUTOPEL</t>
  </si>
  <si>
    <t xml:space="preserve"> 358,00</t>
  </si>
  <si>
    <t>V19166</t>
  </si>
  <si>
    <t>ETIQUETA COUCHE 60X60X62,7M PAO DE FORMA - DMA</t>
  </si>
  <si>
    <t xml:space="preserve"> 108,00</t>
  </si>
  <si>
    <t>V19167</t>
  </si>
  <si>
    <t>ETIQUETA COUCHE 60X60X62,7M PANETONE CHOCOLATE - DMA</t>
  </si>
  <si>
    <t>V19168</t>
  </si>
  <si>
    <t>ETIQUETA COUCHE 60X60X62,7M PANETONE FRUTAS - DMA</t>
  </si>
  <si>
    <t>V19174</t>
  </si>
  <si>
    <t>ETIQUETA BALANCA SEGURANCA LATERAIS 60X40X30M SM NOBRE</t>
  </si>
  <si>
    <t>V19175</t>
  </si>
  <si>
    <t>V19177</t>
  </si>
  <si>
    <t>ETIQUETA BALANCA 40X40X30M GOMES</t>
  </si>
  <si>
    <t>V19178</t>
  </si>
  <si>
    <t>ETIQUETA BALANCA 60X40X30M GOMES</t>
  </si>
  <si>
    <t>V19182</t>
  </si>
  <si>
    <t>ETIQUETA BALANCA 60X90X30M REDE BEIRA ALTA</t>
  </si>
  <si>
    <t>V19183</t>
  </si>
  <si>
    <t>ETIQUETA BALANCA SEGURANCA X 60X90X30M PARADIA MERCATTO</t>
  </si>
  <si>
    <t>V19184</t>
  </si>
  <si>
    <t>V19185</t>
  </si>
  <si>
    <t>V19190</t>
  </si>
  <si>
    <t>ETIQUETA COUCHE 100X80X83M BRANCA - AUTOPEL</t>
  </si>
  <si>
    <t>V19191</t>
  </si>
  <si>
    <t>ETIQUETA BALANCA SEGURANCA LATERAIS 60X80X30M SM UNIAO</t>
  </si>
  <si>
    <t>V19192</t>
  </si>
  <si>
    <t>ETIQUETA BALANCA SEGURANCA LATERAIS 60X40X30M SM UNIAO</t>
  </si>
  <si>
    <t>V19193</t>
  </si>
  <si>
    <t>ETIQUETA BALANCA 40X40X30M SM COOP</t>
  </si>
  <si>
    <t>V19196</t>
  </si>
  <si>
    <t>V19197</t>
  </si>
  <si>
    <t>V19198</t>
  </si>
  <si>
    <t>V19200</t>
  </si>
  <si>
    <t>ETIQUETA BALANCA 60X100X30M SM PRODUTOR</t>
  </si>
  <si>
    <t>V19209</t>
  </si>
  <si>
    <t>V19210</t>
  </si>
  <si>
    <t>ETIQUETA BALANCA 40X40X30M N S A SUPERMERCADO</t>
  </si>
  <si>
    <t>V19219</t>
  </si>
  <si>
    <t>TAG GONDULA 105X30X30M AUTOPEL AMARELA (FENDA LATERAL) TUBETE: 76</t>
  </si>
  <si>
    <t>V19220</t>
  </si>
  <si>
    <t>V19231</t>
  </si>
  <si>
    <t xml:space="preserve"> 600,00</t>
  </si>
  <si>
    <t>V19250</t>
  </si>
  <si>
    <t>ETIQUETA BALANCA 40X60X30M ATACADAO ALMIRANTE</t>
  </si>
  <si>
    <t>V19252</t>
  </si>
  <si>
    <t>ETIQUETA BALANCA 40X40X30M MERCADO ATACADAO ALMIRANTE</t>
  </si>
  <si>
    <t>V19254</t>
  </si>
  <si>
    <t>ETIQUETA BALANCA 60X90X30M SM BUONA GENTE</t>
  </si>
  <si>
    <t>V19255</t>
  </si>
  <si>
    <t>ETIQUETA BALANCA 61X40X30M AUTOPEL</t>
  </si>
  <si>
    <t>V19262</t>
  </si>
  <si>
    <t>ETIQUETA BALANCA SEGURANCA LATERAIS 60X45X30M SUPER SHOW - RICOH</t>
  </si>
  <si>
    <t>V19264</t>
  </si>
  <si>
    <t>V19267</t>
  </si>
  <si>
    <t>V19886</t>
  </si>
  <si>
    <t>ETIQUETA BALANCA 60X70X30M AUTOPEL</t>
  </si>
  <si>
    <t>V19994</t>
  </si>
  <si>
    <t>ETIQUETA BALANCA 60X40X30M PAIS &amp; FILHOS</t>
  </si>
  <si>
    <t>V19996</t>
  </si>
  <si>
    <t>ETIQUETA BALANCA 60X75X30M LE VILLE RIO NEGRO</t>
  </si>
  <si>
    <t>V20001</t>
  </si>
  <si>
    <t>ETIQUETA BALANCA 60X40X30M REDE POSTOS FF - BORRACHA</t>
  </si>
  <si>
    <t>V20010</t>
  </si>
  <si>
    <t>V20011</t>
  </si>
  <si>
    <t>ETIQUETA BALANCA SEGURANCA X + CRUZ 60X120X30M COLINAS (AM)</t>
  </si>
  <si>
    <t>V20012</t>
  </si>
  <si>
    <t>ETIQUETA BALANCA SEGURANCA X + CRUZ 60X120X30M COLINAS (VM)</t>
  </si>
  <si>
    <t>V20013</t>
  </si>
  <si>
    <t>ETIQUETA BALANCA SEGURANCA X + CRUZ 60X120X30M COLINAS (LAR)</t>
  </si>
  <si>
    <t>V20014</t>
  </si>
  <si>
    <t>ETIQUETA BALANCA SEGURANCA X + CRUZ 60X120X30M COLINAS (AZ)</t>
  </si>
  <si>
    <t>V20015</t>
  </si>
  <si>
    <t>ETIQUETA BALANCA SEGURANCA X + CRUZ 60X120X30M COLINAS (VD)</t>
  </si>
  <si>
    <t>V20017</t>
  </si>
  <si>
    <t>ETIQUETA BALANCA SEGURANCA LATERAIS 40X40X30M SM X</t>
  </si>
  <si>
    <t>V20018</t>
  </si>
  <si>
    <t>ETIQUETA BALANCA SEGURANCA LATERAIS 60X40X30M SM X</t>
  </si>
  <si>
    <t>V20023</t>
  </si>
  <si>
    <t>ETIQUETA BALANCA 60X80X30M SM MANDARIM</t>
  </si>
  <si>
    <t>V20024</t>
  </si>
  <si>
    <t>V20029</t>
  </si>
  <si>
    <t>ETIQUETA BALANCA SEGURANCA PADRAO 40X55X30M DAMATA</t>
  </si>
  <si>
    <t>V20030</t>
  </si>
  <si>
    <t>V20032</t>
  </si>
  <si>
    <t>V20037</t>
  </si>
  <si>
    <t>TAG GONDULA 70X35X30M AUTOPEL BRANCA (FENDA LATERAL)</t>
  </si>
  <si>
    <t>V20040</t>
  </si>
  <si>
    <t>V20042</t>
  </si>
  <si>
    <t>V20043</t>
  </si>
  <si>
    <t>V20044</t>
  </si>
  <si>
    <t>ETIQUETA BALANCA 60X80X30M SM VAREJAO SECCO</t>
  </si>
  <si>
    <t>V20045</t>
  </si>
  <si>
    <t>ETIQUETA BALANCA 40X40X30M SM VAREJO SECCO</t>
  </si>
  <si>
    <t>V20049</t>
  </si>
  <si>
    <t>ETIQUETA BALANCA 60X75X30M AUTOPEL</t>
  </si>
  <si>
    <t>V20052</t>
  </si>
  <si>
    <t>CARTAO INSTANTANEO COUCHE 210G 135X50,8MM ACERTE NO BICHO C/12 MILHEIROS</t>
  </si>
  <si>
    <t>V20054</t>
  </si>
  <si>
    <t>V20058</t>
  </si>
  <si>
    <t>V20059</t>
  </si>
  <si>
    <t>V20062</t>
  </si>
  <si>
    <t>ETIQUETA BALANCA 60X30X21M AUTOPEL</t>
  </si>
  <si>
    <t>V20064</t>
  </si>
  <si>
    <t>V20072</t>
  </si>
  <si>
    <t>V20073</t>
  </si>
  <si>
    <t>V20074</t>
  </si>
  <si>
    <t>ETIQUETA BALANCA 40X40X30M PAD. ESTRELA</t>
  </si>
  <si>
    <t>V20075</t>
  </si>
  <si>
    <t>ETIQUETA BALANCA SEGURANCA X 60X60X30M MART MINAS - BORRACHA C/24</t>
  </si>
  <si>
    <t>V20079</t>
  </si>
  <si>
    <t>ETIQUETA BALANCA 40X40X30M ALTO DA PONTE</t>
  </si>
  <si>
    <t>V20082</t>
  </si>
  <si>
    <t>V20083</t>
  </si>
  <si>
    <t>ETIQUETA BALANCA 40X40X30M PANIFICADORA  ALTEZA</t>
  </si>
  <si>
    <t>V20085</t>
  </si>
  <si>
    <t>ETIQUETA BALANCA  61X30X30M MERCADINHO SILVA</t>
  </si>
  <si>
    <t>V20086</t>
  </si>
  <si>
    <t>ETIQUETA BALANCA 61X30X19M IGACENTER</t>
  </si>
  <si>
    <t>V20089</t>
  </si>
  <si>
    <t>V20093</t>
  </si>
  <si>
    <t>ETIQUETA BALANCA SEGURANCA LATERAIS 60X40X30M DOCE LAR</t>
  </si>
  <si>
    <t>V20099</t>
  </si>
  <si>
    <t>V20103</t>
  </si>
  <si>
    <t>V20104</t>
  </si>
  <si>
    <t>V20107</t>
  </si>
  <si>
    <t>ETIQUETA BALANCA 40X40X30M NOVO BORBA</t>
  </si>
  <si>
    <t>V20116</t>
  </si>
  <si>
    <t>V20119</t>
  </si>
  <si>
    <t>ETIQUETA BALANCA SEGURANCA PADRAO 40X40X30M SM TURRINI</t>
  </si>
  <si>
    <t>V20131</t>
  </si>
  <si>
    <t>ETIQUETA BALANCA 60X95X30M AUTOPEL - BORRACHA</t>
  </si>
  <si>
    <t>V20140</t>
  </si>
  <si>
    <t>TAG GONDULA  ADESIVO 105X30X90M MERCADO FLUMINENSE - BRANCO (FENDA LATERAL)</t>
  </si>
  <si>
    <t>V20141</t>
  </si>
  <si>
    <t>V20143</t>
  </si>
  <si>
    <t>V20146</t>
  </si>
  <si>
    <t>V20161</t>
  </si>
  <si>
    <t>ETIQUETA BALANCA 60X80X30M LIDER POMPEIA</t>
  </si>
  <si>
    <t>V20167</t>
  </si>
  <si>
    <t>ETIQUETA BALANCA 40X40X30M SUP ADAPT</t>
  </si>
  <si>
    <t>V20168</t>
  </si>
  <si>
    <t>V20174</t>
  </si>
  <si>
    <t>V20175</t>
  </si>
  <si>
    <t>ETIQUETA BALANCA 61X75X30M MERCADINHO BEIRA RIO</t>
  </si>
  <si>
    <t>V20372</t>
  </si>
  <si>
    <t>ETIQUETA BALANCA 61X30X25M AUTOPEL</t>
  </si>
  <si>
    <t>V20378</t>
  </si>
  <si>
    <t>V20382</t>
  </si>
  <si>
    <t>V20390</t>
  </si>
  <si>
    <t>V20392</t>
  </si>
  <si>
    <t>V20405</t>
  </si>
  <si>
    <t>ETIQUETA BALANCA 40X40X30M COMPRE MAIS - SC</t>
  </si>
  <si>
    <t>V20407</t>
  </si>
  <si>
    <t>V20414</t>
  </si>
  <si>
    <t>V20427</t>
  </si>
  <si>
    <t>V20431</t>
  </si>
  <si>
    <t>ETIQUETA BALANCA SEGURANCA LATERAIS 61X40X30M SM ECONOMIA ( ES ) C/24</t>
  </si>
  <si>
    <t>V20432</t>
  </si>
  <si>
    <t>V20434</t>
  </si>
  <si>
    <t>V20440</t>
  </si>
  <si>
    <t>ETIQUETA BALANCA SEGURANCA LATERAIS + "X" 40X60X30M ROLDAO ATACADISTA</t>
  </si>
  <si>
    <t>V20441</t>
  </si>
  <si>
    <t>ETIQUETA BALANCA 60X135X30M ROLDAO ATACADISTA</t>
  </si>
  <si>
    <t>V20443</t>
  </si>
  <si>
    <t>ETIQUETA BALANCA SEGURANCA LATERAIS + "X" 40X60X30M ROLDAO ATACADISTA - CARNES</t>
  </si>
  <si>
    <t>V20445</t>
  </si>
  <si>
    <t>V20449</t>
  </si>
  <si>
    <t>ETIQUETA BALANCA 60X40X30M SM BRAIT -  BORRACHA</t>
  </si>
  <si>
    <t>V20453</t>
  </si>
  <si>
    <t>V20455</t>
  </si>
  <si>
    <t>V20456</t>
  </si>
  <si>
    <t>ETIQUETA BALANCA 60X80X30M SACOLAO PERDIZES</t>
  </si>
  <si>
    <t>V20457</t>
  </si>
  <si>
    <t>ETIQUETA BALANCA 40X40X30M SACOLAO PERDIZES</t>
  </si>
  <si>
    <t>V20459</t>
  </si>
  <si>
    <t>V20461</t>
  </si>
  <si>
    <t>V20464</t>
  </si>
  <si>
    <t>ETIQUETA BALANCA SEGURANCA LATERAIS 40X40X30M SACOLAO CENTER</t>
  </si>
  <si>
    <t>V20468</t>
  </si>
  <si>
    <t>ETIQUETA BALANCA SEGURANCA LATERAIS 40X40X30M MIL DELICIAS</t>
  </si>
  <si>
    <t>V20475</t>
  </si>
  <si>
    <t>ETIQUETA BALANCA 60X40X30M SUPERMERCADO RODA VIVA</t>
  </si>
  <si>
    <t>V20476</t>
  </si>
  <si>
    <t>ETIQUETA BALANCA 60X30X30M SUPERMERCADO RODA VIVA</t>
  </si>
  <si>
    <t>V20477</t>
  </si>
  <si>
    <t>V20479</t>
  </si>
  <si>
    <t>V20482</t>
  </si>
  <si>
    <t>V20483</t>
  </si>
  <si>
    <t>V20484</t>
  </si>
  <si>
    <t>V20485</t>
  </si>
  <si>
    <t>ETIQUETA BALANCA SEGURANCA PADRAO 40X55X30M REDE IDEAL</t>
  </si>
  <si>
    <t>V20486</t>
  </si>
  <si>
    <t>ETIQUETA BALANCA 40X40X30M SM MANDARIM</t>
  </si>
  <si>
    <t>V20487</t>
  </si>
  <si>
    <t>ETIQUETA COUCHE 60X30X30M AMARELA  ATOPEL</t>
  </si>
  <si>
    <t>V20493</t>
  </si>
  <si>
    <t>V20494</t>
  </si>
  <si>
    <t>V20496</t>
  </si>
  <si>
    <t>TAG GONDULA 100X70X30M AUTOPEL AMARELO (FENDA LATERAL)</t>
  </si>
  <si>
    <t>V20508</t>
  </si>
  <si>
    <t>ETIQUETA BALANCA 61X30X30M AUTOPEL</t>
  </si>
  <si>
    <t xml:space="preserve"> 120,00</t>
  </si>
  <si>
    <t xml:space="preserve"> 576,00</t>
  </si>
  <si>
    <t>V20509</t>
  </si>
  <si>
    <t>ETIQUETA BALANCA SEGURANCA LATERAIS 61X80X30M ROD &amp; RAF</t>
  </si>
  <si>
    <t>V20523</t>
  </si>
  <si>
    <t>TAG GONDULA 75X30X40M AUTOPEL AMARELO (FENDA CENTRAL)</t>
  </si>
  <si>
    <t>V20524</t>
  </si>
  <si>
    <t>ETIQUETA BALANCA 40X40X30M SM D CASA</t>
  </si>
  <si>
    <t>V20526</t>
  </si>
  <si>
    <t>V20538</t>
  </si>
  <si>
    <t>V20544</t>
  </si>
  <si>
    <t>ETIQUETA BALANCA 60X30X25M AUTOPEL</t>
  </si>
  <si>
    <t>V20570</t>
  </si>
  <si>
    <t>ETIQUETA BALANCA SEGURANCA X 60X90X30M SUPERMERCADO SILVA</t>
  </si>
  <si>
    <t>V20571</t>
  </si>
  <si>
    <t>V20573</t>
  </si>
  <si>
    <t>ETIQUETA BALANCA SEGURANCA LATERAIS 60X40X30M CANAA SUPERMERCADO E DELICATESSEN</t>
  </si>
  <si>
    <t>V20589</t>
  </si>
  <si>
    <t>V20590</t>
  </si>
  <si>
    <t>V20593</t>
  </si>
  <si>
    <t>TAG GONDULA 75X38X30M AUTOPEL AMARELO (FENDA CENTRAL)</t>
  </si>
  <si>
    <t>V20595</t>
  </si>
  <si>
    <t>ETIQUETA BALANCA 40X40X30M MERCADO WL</t>
  </si>
  <si>
    <t>V20604</t>
  </si>
  <si>
    <t>ETIQUETA BALANCA 60X60X30M SANTA MICAELA</t>
  </si>
  <si>
    <t>V20606</t>
  </si>
  <si>
    <t>ETIQUETA BALANCA 60X80X30M ALTO DA PONTE</t>
  </si>
  <si>
    <t>V20607</t>
  </si>
  <si>
    <t>ETIQUETA COUCHE 100X150X900M GPA</t>
  </si>
  <si>
    <t xml:space="preserve"> 333,00</t>
  </si>
  <si>
    <t>V20608</t>
  </si>
  <si>
    <t>ETIQUETA BALANCA SEGURANCA LATERAIS 61X30X30M SM TARGUI</t>
  </si>
  <si>
    <t>V20611</t>
  </si>
  <si>
    <t>ETIQUETA BALANCA 61X40X30M ESPLANADA CARNES</t>
  </si>
  <si>
    <t>V20616</t>
  </si>
  <si>
    <t>ETIQUETA BALANCA 60X65X21M REDE PARAIBA</t>
  </si>
  <si>
    <t>V20617</t>
  </si>
  <si>
    <t>ETIQUETA BALANCA 40X40X21M REDE PARAIBA</t>
  </si>
  <si>
    <t>V20630</t>
  </si>
  <si>
    <t>ETIQUETA COUCHE VERDE FLUORESCENTE 90X30X30M AUTOPEL</t>
  </si>
  <si>
    <t>V20631</t>
  </si>
  <si>
    <t>V20633</t>
  </si>
  <si>
    <t>V20646</t>
  </si>
  <si>
    <t>V20647</t>
  </si>
  <si>
    <t>V20648</t>
  </si>
  <si>
    <t>V20652</t>
  </si>
  <si>
    <t>V20655</t>
  </si>
  <si>
    <t>ETIQUETA BALANCA SEGURANCA PADRAO 40X40X30M SM MASTER</t>
  </si>
  <si>
    <t>V20657</t>
  </si>
  <si>
    <t>ETIQUETA BALANCA SEGURANCA LATERAIS 60X30X30M AUTOPEL C/24 - BORRACHA</t>
  </si>
  <si>
    <t>V20671</t>
  </si>
  <si>
    <t>ETIQUETA BALANCA 60X50X30M BELLA  AQUARIOS</t>
  </si>
  <si>
    <t>V20683</t>
  </si>
  <si>
    <t>V20687</t>
  </si>
  <si>
    <t>ETIQUETA BALANCA 60X120X30M AUTOPEL</t>
  </si>
  <si>
    <t xml:space="preserve"> 192,00</t>
  </si>
  <si>
    <t>V20706</t>
  </si>
  <si>
    <t>V20709</t>
  </si>
  <si>
    <t>ETIQUETA BALANCA 61X30X30M ARMACAO SM</t>
  </si>
  <si>
    <t>V20717</t>
  </si>
  <si>
    <t>V20718</t>
  </si>
  <si>
    <t>ETIQUETA BALANCA 40X40X30M SM FIALHO</t>
  </si>
  <si>
    <t>V20719</t>
  </si>
  <si>
    <t>V20720</t>
  </si>
  <si>
    <t>ETIQUETA BALANCA 61X30X30M SM FIALHO</t>
  </si>
  <si>
    <t>V20725</t>
  </si>
  <si>
    <t>ETIQUETA BALANCA 60X90X30M SM SANTO ANJO - BORRACHA</t>
  </si>
  <si>
    <t>V20734</t>
  </si>
  <si>
    <t>ETIQUETA BALANCA SEGURANCA X 60X40X30M MART MINAS - BORRACHA C/30</t>
  </si>
  <si>
    <t>V20737</t>
  </si>
  <si>
    <t>ETIQUETA COUCHE 90X60X60M N HORIZONTE (BRUMADO)</t>
  </si>
  <si>
    <t>V20738</t>
  </si>
  <si>
    <t>ETIQUETA COUCHE 90X60X60M N HORIZONTE (ILHEUS)</t>
  </si>
  <si>
    <t>V20744</t>
  </si>
  <si>
    <t>TAG GONDULA 100X30X30M AUTOPEL BRANCA (FENDA CENTRAL)</t>
  </si>
  <si>
    <t>V20745</t>
  </si>
  <si>
    <t>ETIQUETA BALANCA 60X50X30M SM  BELA VISTA</t>
  </si>
  <si>
    <t>V20746</t>
  </si>
  <si>
    <t>ETIQUETA BALANCA 60X50X30M SM  BELA VISTA LG</t>
  </si>
  <si>
    <t>V20749</t>
  </si>
  <si>
    <t>ETIQUETA BALANCA 60X50X30M SM  BELA VISTA VD</t>
  </si>
  <si>
    <t>V20752</t>
  </si>
  <si>
    <t>V20754</t>
  </si>
  <si>
    <t>V20755</t>
  </si>
  <si>
    <t>ETIQUETA BALANCA 60X40X30M SM FALCAO</t>
  </si>
  <si>
    <t>V20761</t>
  </si>
  <si>
    <t>ETIQUETA BALANCA SEGURANCA LATERAIS 61X80X30M SM LEAO</t>
  </si>
  <si>
    <t>V20762</t>
  </si>
  <si>
    <t>ETIQUETA BALANCA 61X30X30M SM CASARAO</t>
  </si>
  <si>
    <t>V20768</t>
  </si>
  <si>
    <t>V20771</t>
  </si>
  <si>
    <t>ETIQUETA BALANCA 40X55X30M SM COMPRE MAIS</t>
  </si>
  <si>
    <t>V20773</t>
  </si>
  <si>
    <t>TAG GONDULA  ADESIVO 50X30X30M VERMELHO FLUORESCENTE -  AUTOPEL (FENDA LATERAL)</t>
  </si>
  <si>
    <t>V20774</t>
  </si>
  <si>
    <t>ETIQUETA TERMICA 75X50X28,3M CENTRO DE REFERENCIA DA MULHER</t>
  </si>
  <si>
    <t>V20775</t>
  </si>
  <si>
    <t>V20781</t>
  </si>
  <si>
    <t>V20785</t>
  </si>
  <si>
    <t>ETIQUETA BALANCA SEGURANCA LATERAIS 40X40X30M CRISTAL GELO</t>
  </si>
  <si>
    <t>V20789</t>
  </si>
  <si>
    <t>ETIQUETA BALANCA 40X40X30M SUPERBOX SB</t>
  </si>
  <si>
    <t>V20790</t>
  </si>
  <si>
    <t>TAG GONDULA 100X39X30M AUTOPEL BRANCO (FENDA LATERAL)</t>
  </si>
  <si>
    <t>V20794</t>
  </si>
  <si>
    <t>ETIQUETA BALANCA 40X40X30M SM JANAINA</t>
  </si>
  <si>
    <t>V20800</t>
  </si>
  <si>
    <t>ETIQUETA BALANCA 61X40X30M SUPERMERCADO SANTANA</t>
  </si>
  <si>
    <t>V20801</t>
  </si>
  <si>
    <t>TAG GONDULA 105X30X30M BEIRA  ALTA (FENDA LATERAL)</t>
  </si>
  <si>
    <t>V20810</t>
  </si>
  <si>
    <t>ETIQUETA BALANCA 61X30X30M SM JEEDA</t>
  </si>
  <si>
    <t>V20812</t>
  </si>
  <si>
    <t>V20814</t>
  </si>
  <si>
    <t>ETIQUETA BALANCA SEGURANCA LATERAIS 60X40X30M SUPER ATACADAO</t>
  </si>
  <si>
    <t>V20818</t>
  </si>
  <si>
    <t>TAG GONDULA 90X35X30M  AUTOPEL AMARELO (FENDA  LATERAL)</t>
  </si>
  <si>
    <t>V20831</t>
  </si>
  <si>
    <t>TAG GONDULA 105X30X30M AMARELA SUPER BOX (FENDA LATERAL)</t>
  </si>
  <si>
    <t>V20832</t>
  </si>
  <si>
    <t>ETIQUETA BALANCA 40X40X30M SUPERMERCADOS NATHAN</t>
  </si>
  <si>
    <t>V20833</t>
  </si>
  <si>
    <t>ETIQUETA BALANCA SEGURANCA PADRAO 40X55X30M SM NO PRECO</t>
  </si>
  <si>
    <t>V20838</t>
  </si>
  <si>
    <t>ETIQUETA BALANCA 61X90X30M PENALVA</t>
  </si>
  <si>
    <t>V20839</t>
  </si>
  <si>
    <t>TAG GONDULA 105X30X30M BRANCA - PENALVA  (FENDA LATERAL)</t>
  </si>
  <si>
    <t>V20845</t>
  </si>
  <si>
    <t>ETIQUETA COUCHE 100X50X130,96M ROLO C/ 2500 - LARANJA FLUORESCENTE - AUTOPEL</t>
  </si>
  <si>
    <t>V20846</t>
  </si>
  <si>
    <t>TAG GONDULA  ADESIVO 90X30X30M AUTOPEL VERDE FLUORESCENTE (FENDA LATERAL)</t>
  </si>
  <si>
    <t>V20847</t>
  </si>
  <si>
    <t>ETIQUETA BALANCA 40X40X30M AUTOPEL C/30</t>
  </si>
  <si>
    <t>V20850</t>
  </si>
  <si>
    <t>V20852</t>
  </si>
  <si>
    <t>ETIQUETA BALANCA 40X40X30M SM MARINI</t>
  </si>
  <si>
    <t>V20853</t>
  </si>
  <si>
    <t>V20854</t>
  </si>
  <si>
    <t>V20858</t>
  </si>
  <si>
    <t>ETIQUETA BALANCA 40X40X21M WR SUPERMERCADO</t>
  </si>
  <si>
    <t>V20859</t>
  </si>
  <si>
    <t>ETIQUETA BALANCA 40X40X21M SUPERMERCADO GAUCHAO</t>
  </si>
  <si>
    <t>V20860</t>
  </si>
  <si>
    <t>V20861</t>
  </si>
  <si>
    <t>ETIQUETA BALANCA 60X80X30M SUPER COOP</t>
  </si>
  <si>
    <t xml:space="preserve"> 312,00</t>
  </si>
  <si>
    <t>V20862</t>
  </si>
  <si>
    <t>V20864</t>
  </si>
  <si>
    <t>ETIQUETA BALANCA 61X30X30M SUPER KIKO</t>
  </si>
  <si>
    <t>V20897</t>
  </si>
  <si>
    <t>V20905</t>
  </si>
  <si>
    <t>V20906</t>
  </si>
  <si>
    <t>V20907</t>
  </si>
  <si>
    <t>V20908</t>
  </si>
  <si>
    <t>V20915</t>
  </si>
  <si>
    <t>ETIQUETA BOPP TRANSPARENTE 80X230MM ROTULO ASSEPTGEL</t>
  </si>
  <si>
    <t>V20916</t>
  </si>
  <si>
    <t>ETIQUETA COUCHE 30X31,5X30M SELO PERA - SACOLAO PERDIZES</t>
  </si>
  <si>
    <t>V20917</t>
  </si>
  <si>
    <t>ETIQUETA BALANCA 40X40X30M REDE GRANDE SUL</t>
  </si>
  <si>
    <t>V20919</t>
  </si>
  <si>
    <t>ETIQUETA BALANCA 40X30X30M THOMAZZINI</t>
  </si>
  <si>
    <t>V20920</t>
  </si>
  <si>
    <t>ETIQUETA BALANCA 60X75X30M THOMAZZINI</t>
  </si>
  <si>
    <t>V20921</t>
  </si>
  <si>
    <t>ETIQUETA BALANCA 60X90X30M IRACEMA DA  ANGELICA</t>
  </si>
  <si>
    <t>V20923</t>
  </si>
  <si>
    <t>V20928</t>
  </si>
  <si>
    <t>V20930</t>
  </si>
  <si>
    <t>ETIQUETA BALANCA 61X40X30M SM ELDORADO 1</t>
  </si>
  <si>
    <t>V20935</t>
  </si>
  <si>
    <t>ETIQUETA BALANCA 40X40X30M SUPERMERCADO DRN</t>
  </si>
  <si>
    <t>V20938</t>
  </si>
  <si>
    <t xml:space="preserve"> 800,00</t>
  </si>
  <si>
    <t>V20939</t>
  </si>
  <si>
    <t xml:space="preserve"> 1.440,00</t>
  </si>
  <si>
    <t>V20947</t>
  </si>
  <si>
    <t>ETIQUETA BALANCA 40X40X30M HORT SOARES</t>
  </si>
  <si>
    <t>V20948</t>
  </si>
  <si>
    <t>ETIQUETA BALANCA SEGURANCA LATERAIS 40X40X30M ALTO DA PONTE</t>
  </si>
  <si>
    <t>V20949</t>
  </si>
  <si>
    <t>ETIQUETA BALANCA SEGURANCA LATERAIS 60X80X30M ALTO DA PONTE</t>
  </si>
  <si>
    <t>V20950</t>
  </si>
  <si>
    <t>TAG GONDULA 60X30X30M AUTOPEL AMARELO (FENDA LATERAL)</t>
  </si>
  <si>
    <t>V20953</t>
  </si>
  <si>
    <t>ETIQUETA BALANCA SEGURANCA LATERAIS 40X40X30M SUPERMERCADO SAO VICENTE DE PAULO</t>
  </si>
  <si>
    <t>V20954</t>
  </si>
  <si>
    <t>ETIQUETA BALANCA SEGURANCA LATERAIS 40X40X30M REDE GRANDE SUL</t>
  </si>
  <si>
    <t>V20958</t>
  </si>
  <si>
    <t>V20959</t>
  </si>
  <si>
    <t>V20960</t>
  </si>
  <si>
    <t>V20968</t>
  </si>
  <si>
    <t>V20969</t>
  </si>
  <si>
    <t>ETIQUETA BALANCA SEGURANCA LATERAIS 40X40X30M SM GALVAO</t>
  </si>
  <si>
    <t>V20974</t>
  </si>
  <si>
    <t>ETIQUETA BALANCA 40X40X30M REDE AMMPA</t>
  </si>
  <si>
    <t>V20975</t>
  </si>
  <si>
    <t>ETIQUETA BALANCA 40X40X30M VIZINHAO ATACAREJO</t>
  </si>
  <si>
    <t>V20977</t>
  </si>
  <si>
    <t>TAG GONDULA 100X30X30M BRANCA - PENALVA (FENDA CENTRAL)</t>
  </si>
  <si>
    <t>V20985</t>
  </si>
  <si>
    <t>TAG GONDULA ADESIVO 105X30X30M AUTOPEL AMARELO FENDAS LATERAIS BLACK MARK</t>
  </si>
  <si>
    <t>V20986</t>
  </si>
  <si>
    <t>TAG GONDULA  ADESIVO 100X30X30M AUTOPEL AMARELO FENDAS LATERAIS + CENTRAL</t>
  </si>
  <si>
    <t xml:space="preserve"> 30,00</t>
  </si>
  <si>
    <t>V20990</t>
  </si>
  <si>
    <t>ETIQUETA BALANCA 40X40X30M MERCADINHO SEMPRE MAIS</t>
  </si>
  <si>
    <t>V20992</t>
  </si>
  <si>
    <t>V20993</t>
  </si>
  <si>
    <t>V20998</t>
  </si>
  <si>
    <t>ETIQUETA BALANCA SEGURANCA LATERAIS 61X100X30M AUTOPEL</t>
  </si>
  <si>
    <t>V20999</t>
  </si>
  <si>
    <t>ETIQUETA BALANCA SEGURANCA PADRAO 40X55X30M REDE MANIA</t>
  </si>
  <si>
    <t>V21000</t>
  </si>
  <si>
    <t>ETIQUETA BALANCA SEGURANCA PADRAO 40X40X30M REDE MANIA</t>
  </si>
  <si>
    <t>V21003</t>
  </si>
  <si>
    <t>ETIQUETA COUCHE 60X30X16M NOVA EMBALAGENS</t>
  </si>
  <si>
    <t>V21004</t>
  </si>
  <si>
    <t>ETIQUETA BALANCA SEGURANCA LATERAIS 40X40X25M MERCADO IMPERIAL</t>
  </si>
  <si>
    <t>V21008</t>
  </si>
  <si>
    <t>TAG GONDULA ADESIVO 105X30X30M AUTOPEL AMARELA (FENDA LATERAIS + CENTRAL)</t>
  </si>
  <si>
    <t xml:space="preserve"> 80,00</t>
  </si>
  <si>
    <t>V21009</t>
  </si>
  <si>
    <t>ETIQUETA BALANCA SEGURANCA  PADRAO 60X80X30M SUPERMERCADO DO SERIEMA</t>
  </si>
  <si>
    <t>V21010</t>
  </si>
  <si>
    <t>ETIQUETA BALANCA 61X30X30M CARNES E CIA</t>
  </si>
  <si>
    <t>V21020</t>
  </si>
  <si>
    <t>ETIQUETA BALANCA SEGURANCA PADRAO 60X65X30M SHOW DE PRECO</t>
  </si>
  <si>
    <t>V21023</t>
  </si>
  <si>
    <t>ETIQUETA BALANCA SEGURANCA LATERAIS 40X40X30M REDE DOCE PRECO</t>
  </si>
  <si>
    <t>V21024</t>
  </si>
  <si>
    <t>V21028</t>
  </si>
  <si>
    <t>ETIQUETA BALANCA 61X40X25M SUPERMERCADO ALEGRIA</t>
  </si>
  <si>
    <t>V21032</t>
  </si>
  <si>
    <t>TAG GONDULA 105X30X60M AMARELA AUTOPEL (FENDA LATERAL)</t>
  </si>
  <si>
    <t>V21033</t>
  </si>
  <si>
    <t>ETIQUETA BALANCA 61X30X30M MERCEARIA MARREGA</t>
  </si>
  <si>
    <t>V21034</t>
  </si>
  <si>
    <t>V21040</t>
  </si>
  <si>
    <t>ETIQUETA BALANCA 40X60X30M BARRETENSE</t>
  </si>
  <si>
    <t>V21041</t>
  </si>
  <si>
    <t>ETIQUETA BALANCA 60X40X30M PANIFICADORA KIPAO</t>
  </si>
  <si>
    <t>V21052</t>
  </si>
  <si>
    <t>V21054</t>
  </si>
  <si>
    <t>ETIQUETA BALANCA 40X40X30M REDE IDEAL</t>
  </si>
  <si>
    <t>V21058</t>
  </si>
  <si>
    <t>V21063</t>
  </si>
  <si>
    <t>ETIQUETA BALANCA 40X30X30M SM MILENA - S/B</t>
  </si>
  <si>
    <t>V21064</t>
  </si>
  <si>
    <t>ETIQUETA BALANCA SEGURANCA LATERAIS 61X30X30M SM PINATTO</t>
  </si>
  <si>
    <t>V21065</t>
  </si>
  <si>
    <t>V21067</t>
  </si>
  <si>
    <t>CARTAO INSTANTANEO COUCHE 210G 135X50,8MM RASPACADABRA463 &amp; MARGARIDA464 LEMG - CX C/12 MI</t>
  </si>
  <si>
    <t>V21071</t>
  </si>
  <si>
    <t>ETIQUETA COUCHE 90X60X30M EXPRESSO NORDESTE</t>
  </si>
  <si>
    <t>V21074</t>
  </si>
  <si>
    <t>TAG GONDULA 115G 100X120X90M 2 CARREIRAS DE 50MM CADA SERRILHA CENTRAL - BRASIL ATACAREJO (FL)</t>
  </si>
  <si>
    <t xml:space="preserve"> 178,00</t>
  </si>
  <si>
    <t>V21075</t>
  </si>
  <si>
    <t>TAG GONDULA 115G 100X80X90M 2 CARREIRAS DE 50MM CADA SERRILHA CENTRAL - BRASIL ATACAREJO ( FL )</t>
  </si>
  <si>
    <t xml:space="preserve"> 81,00</t>
  </si>
  <si>
    <t>V21076</t>
  </si>
  <si>
    <t>ETIQUETA BALANCA SEGURANCA LATERAIS 60X60X30M BRASIL ATACAREJO - BORRACHA</t>
  </si>
  <si>
    <t>V21077</t>
  </si>
  <si>
    <t>ETIQUETA BALANCA SEGURANCA  PADRAO 60X80X30M SM CENTAURO</t>
  </si>
  <si>
    <t>V21078</t>
  </si>
  <si>
    <t>ETIQUETA BALANCA 61X40X30M TERRACE</t>
  </si>
  <si>
    <t>V21079</t>
  </si>
  <si>
    <t>ETIQUETA BALANCA 61X80X30M TERRACE</t>
  </si>
  <si>
    <t>V21080</t>
  </si>
  <si>
    <t>V21092</t>
  </si>
  <si>
    <t>ETIQUETA BALANCA SEGURANCA LATERAIS 60X40X30M COLINAS (AZ)</t>
  </si>
  <si>
    <t>V21102</t>
  </si>
  <si>
    <t>V21109</t>
  </si>
  <si>
    <t>ETIQUETA BALANCA 40X40X30M MERCADO MINEIRO</t>
  </si>
  <si>
    <t>V21110</t>
  </si>
  <si>
    <t>ETIQUETA BALANCA 60X70X30M SUPERMERCADO CRISTAL</t>
  </si>
  <si>
    <t>V21111</t>
  </si>
  <si>
    <t>TAG GONDULA 75X30X30M AUTOPEL (FENDA LATERAL)</t>
  </si>
  <si>
    <t>V21119</t>
  </si>
  <si>
    <t>ETIQUETA BOPP TRANSPARENTE 100X30X30M BLACK MARCK - AUTOPEL</t>
  </si>
  <si>
    <t>V21120</t>
  </si>
  <si>
    <t>ETIQUETA BALANCA 60X80X21M AUTOPEL</t>
  </si>
  <si>
    <t>V21123</t>
  </si>
  <si>
    <t>ETIQUETA BALANCA 60X80X25M SUPERMERCADO SOZIN - BORRACHA</t>
  </si>
  <si>
    <t>V21135</t>
  </si>
  <si>
    <t>ETIQUETA BALANCA 61X30X30M SUPERMERCADO ESTRELA - RJ</t>
  </si>
  <si>
    <t>V21136</t>
  </si>
  <si>
    <t>ETIQUETA BALANCA 60X75X30M ITAPANNI</t>
  </si>
  <si>
    <t>V21137</t>
  </si>
  <si>
    <t>V21138</t>
  </si>
  <si>
    <t>ETIQUETA BAG TAG 54X538X138,2M SALVADOR BAHIA  AEROPORTO</t>
  </si>
  <si>
    <t>V21139</t>
  </si>
  <si>
    <t>ETIQUETA BALANCA 61X30X25M MERCADO PAULINHO</t>
  </si>
  <si>
    <t>V21140</t>
  </si>
  <si>
    <t>ETIQUETA BALANCA SEGURANCA LATERAIS 60X40X30M MULTI MERCADO</t>
  </si>
  <si>
    <t>V21141</t>
  </si>
  <si>
    <t>V21142</t>
  </si>
  <si>
    <t>ETIQUETA BALANCA SEGURANCA LATERAIS 60X25X25M SM SANTAREM</t>
  </si>
  <si>
    <t>V21143</t>
  </si>
  <si>
    <t>ETIQUETA BALANCA SEGURANCA LATERAIS 60X80X25M SM SANTAREM</t>
  </si>
  <si>
    <t>V21144</t>
  </si>
  <si>
    <t>ETIQUETA BALANCA SEGURANCA LATERAIS 40X40X25M SM SANTAREM</t>
  </si>
  <si>
    <t>V21146</t>
  </si>
  <si>
    <t>ETIQUETA BALANCA SEGURANCA LATERAIS 61X40X30M SM LEAO</t>
  </si>
  <si>
    <t>V21154</t>
  </si>
  <si>
    <t>V21158</t>
  </si>
  <si>
    <t>ETIQUETA BALANCA SEGURANCA LATERAIS 40X40X30M DOCA SM</t>
  </si>
  <si>
    <t>V21164</t>
  </si>
  <si>
    <t>V21170</t>
  </si>
  <si>
    <t>V21172</t>
  </si>
  <si>
    <t>ETIQUETA BALANCA 60X80X30M DELLY PADARIA</t>
  </si>
  <si>
    <t>V21177</t>
  </si>
  <si>
    <t>ETIQUETA BALANCA 61X90X30M BEIRA  ALTA</t>
  </si>
  <si>
    <t>V21201</t>
  </si>
  <si>
    <t xml:space="preserve"> 960,00</t>
  </si>
  <si>
    <t>V21202</t>
  </si>
  <si>
    <t>ETIQUETA BALANCA 60X60X30M DA VILLA HORTIFRUTI</t>
  </si>
  <si>
    <t>V21203</t>
  </si>
  <si>
    <t>ETIQUETA BALANCA 60X60X30M MINI CASH</t>
  </si>
  <si>
    <t>V21214</t>
  </si>
  <si>
    <t>ETIQUETA BALANCA 60X65X30M NOSSA PADARIA</t>
  </si>
  <si>
    <t>V21217</t>
  </si>
  <si>
    <t>TAG GONDULA  ADESIVO TERMICO 100X30X30M BRANCO AUTOPEL ( FL + FC )</t>
  </si>
  <si>
    <t>V21221</t>
  </si>
  <si>
    <t>V21222</t>
  </si>
  <si>
    <t>ETIQUETA BALANCA 40X40X30M SM DOS AMIGOS</t>
  </si>
  <si>
    <t>V21225</t>
  </si>
  <si>
    <t>V21234</t>
  </si>
  <si>
    <t>ETIQUETA BALANCA SEGURANCA PADRAO 60X65X30M REDE MAIS</t>
  </si>
  <si>
    <t>V21235</t>
  </si>
  <si>
    <t>ETIQUETA BALANCA 60X90X30M SABOR DE PAO</t>
  </si>
  <si>
    <t>V21236</t>
  </si>
  <si>
    <t>V21238</t>
  </si>
  <si>
    <t>V21241</t>
  </si>
  <si>
    <t>TAG GONDULA COUCHE 120G CONTINUO 105X90M AMARELO - ASSAI C/08</t>
  </si>
  <si>
    <t xml:space="preserve"> 55,00</t>
  </si>
  <si>
    <t>V21243</t>
  </si>
  <si>
    <t>V21244</t>
  </si>
  <si>
    <t>ETIQUETA BALANCA 40X40X30M BUREI SUPERMERCADO</t>
  </si>
  <si>
    <t>V21249</t>
  </si>
  <si>
    <t>ETIQUETA BALANCA  SEGURANCA LATERAIS 60X40X30M REDE MARKET</t>
  </si>
  <si>
    <t>V21250</t>
  </si>
  <si>
    <t>ETIQUETA BALANCA 61X60X30M REDEPAS</t>
  </si>
  <si>
    <t>V21267</t>
  </si>
  <si>
    <t>ETIQUETA BALANCA 61X30X25M MERCADO SOUZA</t>
  </si>
  <si>
    <t>V21269</t>
  </si>
  <si>
    <t>V21270</t>
  </si>
  <si>
    <t>ETIQUETA BALANCA 40X40X30M CASA MOREIRA</t>
  </si>
  <si>
    <t>V21271</t>
  </si>
  <si>
    <t>ETIQUETA BALANCA 60X80X30M REDE HORTI MAIS</t>
  </si>
  <si>
    <t>V21281</t>
  </si>
  <si>
    <t>ETIQUETA BALANCA 60X60X25M AUTOPEL</t>
  </si>
  <si>
    <t>V21282</t>
  </si>
  <si>
    <t>V21299</t>
  </si>
  <si>
    <t>ETIQUETA BALANCA 40X40X30M KROIKS TUDO PRA VOCE</t>
  </si>
  <si>
    <t>V21300</t>
  </si>
  <si>
    <t>ETIQUETA BALANCA 60X120X30M KROIKS TUDO PARA VOCE</t>
  </si>
  <si>
    <t>V21301</t>
  </si>
  <si>
    <t>ETIQUETA BALANCA 60X80X25M BOM MIX</t>
  </si>
  <si>
    <t>V21302</t>
  </si>
  <si>
    <t>TAG GONDULA 70X30X30M BRANCO AUTOPEL (FENDA CENTRAL )</t>
  </si>
  <si>
    <t>V21303</t>
  </si>
  <si>
    <t>ETIQUETA BALANCA SEGURANCA LATERAIS 61X50X30M ROD &amp; RAF</t>
  </si>
  <si>
    <t>V21309</t>
  </si>
  <si>
    <t>ETIQUETA BALANCA 60X80X30M SUPERMERCADO GENEROSO</t>
  </si>
  <si>
    <t>V21310</t>
  </si>
  <si>
    <t>ETIQUETA BALANCA 40X40X30M SUPERMERCADO GENEROSO</t>
  </si>
  <si>
    <t>V21312</t>
  </si>
  <si>
    <t>ETIQUETA BALANCA 40X40X30M SACOLAO SACOMA</t>
  </si>
  <si>
    <t>V21313</t>
  </si>
  <si>
    <t>ETIQUETA BALANCA 60X80X30M SACOLAO SACOMA</t>
  </si>
  <si>
    <t>V21322</t>
  </si>
  <si>
    <t>V21328</t>
  </si>
  <si>
    <t>V21334</t>
  </si>
  <si>
    <t>V21336</t>
  </si>
  <si>
    <t>ETIQUETA BALANCA 40X40X30M SUPERMERCADO SM MIRIN</t>
  </si>
  <si>
    <t>V21339</t>
  </si>
  <si>
    <t>ETIQUETA BALANCA 60X65X30M LOJAO DAS CARNES</t>
  </si>
  <si>
    <t>V21340</t>
  </si>
  <si>
    <t>ETIQUETA BALANCA 60X45X30M LOJAO DAS CARNES</t>
  </si>
  <si>
    <t>V21341</t>
  </si>
  <si>
    <t>V21342</t>
  </si>
  <si>
    <t>V21348</t>
  </si>
  <si>
    <t>ETIQUETA COUCHE 60X90X30M MERCEARIA IMPERIAL</t>
  </si>
  <si>
    <t>V21349</t>
  </si>
  <si>
    <t xml:space="preserve"> 552,00</t>
  </si>
  <si>
    <t>V21350</t>
  </si>
  <si>
    <t>ETIQUETA BALANCA 40X40X30M SUPERMERCADO SM FACILITI</t>
  </si>
  <si>
    <t>V21352</t>
  </si>
  <si>
    <t>ETIQUETA BALANCA 60X80X30M PADARIA PAO REAL</t>
  </si>
  <si>
    <t>V21358</t>
  </si>
  <si>
    <t>ETIQUETA BALANCA SEGURANCA PADRAO 40X55X30M LIGZARB CAICO</t>
  </si>
  <si>
    <t>V21362</t>
  </si>
  <si>
    <t>ETIQUETA BALANCA SEGURANCA LATERAIS 60X80X30M VAREJAO DA FARTURA</t>
  </si>
  <si>
    <t>V21363</t>
  </si>
  <si>
    <t>ETIQUETA BALANCA  SEGURANCA LATERAIS 60X40X30M VAREJAO DA FARTURA</t>
  </si>
  <si>
    <t>V21364</t>
  </si>
  <si>
    <t>TAG GONDULA 100X35X30M BRANCA VAREJAO DA FARTURA ( FENDA CENTRAL )</t>
  </si>
  <si>
    <t>V21368</t>
  </si>
  <si>
    <t>ETIQUETA BALANCA SEGURANCA LATERAIS 61X30X30M SM MARI</t>
  </si>
  <si>
    <t>V21369</t>
  </si>
  <si>
    <t>ETIQUETA BALANCA 40X40X30M DA CASA</t>
  </si>
  <si>
    <t>V21370</t>
  </si>
  <si>
    <t>ETIQUETA BALANCA SEGURANCA LATERAIS 60X40X30M LS GUARATO</t>
  </si>
  <si>
    <t>V21371</t>
  </si>
  <si>
    <t>ETIQUETA BALANCA SEGURANCA LATERAIS 60X30X30M LS GUARATO</t>
  </si>
  <si>
    <t>V21372</t>
  </si>
  <si>
    <t>ETIQUETA BALANCA SEGURANCA  PADRAO 60X110X30M LS GUARATO</t>
  </si>
  <si>
    <t>V21381</t>
  </si>
  <si>
    <t>ETIQUETA BALANCA 40X40X25M IZABELENSE</t>
  </si>
  <si>
    <t>V21393</t>
  </si>
  <si>
    <t>V21397</t>
  </si>
  <si>
    <t>ETIQUETA BALANCA SEGURANCA LATERAIS 40X40X30M REVEL</t>
  </si>
  <si>
    <t>V21406</t>
  </si>
  <si>
    <t>ETIQUETA BALANCA 40X40X30M SM SOFIA</t>
  </si>
  <si>
    <t>V21407</t>
  </si>
  <si>
    <t>ETIQUETA BALANCA 60X40X30M SM SOFIA</t>
  </si>
  <si>
    <t>V21408</t>
  </si>
  <si>
    <t>TAG GONDULA 100X30X30M AUTOPEL AMARELO ( FENDA CENTRAL )</t>
  </si>
  <si>
    <t>V21409</t>
  </si>
  <si>
    <t>ETIQUETA BALANCA 60X80X30M PANIFICADORA UNIAO</t>
  </si>
  <si>
    <t>V21410</t>
  </si>
  <si>
    <t>ETIQUETA BALANCA 40X40X30M EMPORIO SAO MIGUEL</t>
  </si>
  <si>
    <t>V21411</t>
  </si>
  <si>
    <t>ETIQUETA BALANCA 60X30X20M AUTOPEL S/ LOGO</t>
  </si>
  <si>
    <t>V21421</t>
  </si>
  <si>
    <t>ETIQUETA BALANCA 40X55X20M AUTOPEL S/ LOGO</t>
  </si>
  <si>
    <t>V21422</t>
  </si>
  <si>
    <t>ETIQUETA BALANCA 40X30X30M FLORA HAGIO</t>
  </si>
  <si>
    <t>V21423</t>
  </si>
  <si>
    <t>ETIQUETA BALANCA 40X40X30M PANIFICADORA TRIGOPAN</t>
  </si>
  <si>
    <t>V21424</t>
  </si>
  <si>
    <t>ETIQUETA BALANCA SEGURANCA LATERAIS 61X40X30M AUTOPEL</t>
  </si>
  <si>
    <t>V21425</t>
  </si>
  <si>
    <t>ETIQUETA BALANCA 40X124X27M AUTOPEL S/ LOGO</t>
  </si>
  <si>
    <t>V21426</t>
  </si>
  <si>
    <t>TAG GONDOLA ADESIVO TERMICO 90X30X30M AUTOPEL BRANCA (FL)</t>
  </si>
  <si>
    <t xml:space="preserve"> 168,00</t>
  </si>
  <si>
    <t>V21427</t>
  </si>
  <si>
    <t>ETIQUETA BALANCA 40X40X25M SUPERMERCADO MATHIAS</t>
  </si>
  <si>
    <t>V21434</t>
  </si>
  <si>
    <t>ETIQUETA BALANCA 40X55X30M ATACAREJO SERTANEJO</t>
  </si>
  <si>
    <t>V21495</t>
  </si>
  <si>
    <t>ETIQUETA BALANCA 40X40X30M MERCADO BOM DEMAIS</t>
  </si>
  <si>
    <t>V21504</t>
  </si>
  <si>
    <t>ETIQUETA BALANCA 61X30X30M AMERIPAN</t>
  </si>
  <si>
    <t>V21505</t>
  </si>
  <si>
    <t>ETIQUETA BALANCA SEGURANCA PADRAO 40X40X30M BOM PRECO</t>
  </si>
  <si>
    <t>V21509</t>
  </si>
  <si>
    <t>ETIQUETA BALANCA 40X40X30M SUPERMERCADO PEREIRA</t>
  </si>
  <si>
    <t>V21510</t>
  </si>
  <si>
    <t>ETIQUETA BALANCA 40X40X30M SUPERMERCADO MH</t>
  </si>
  <si>
    <t>V21511</t>
  </si>
  <si>
    <t>ETIQUETA COUCHE 100X40X61M AUTOPEL</t>
  </si>
  <si>
    <t>V21512</t>
  </si>
  <si>
    <t>ETIQUETA BALANCA 60X40X30M FONSECA FLEX</t>
  </si>
  <si>
    <t>V21513</t>
  </si>
  <si>
    <t>V21514</t>
  </si>
  <si>
    <t>V21515</t>
  </si>
  <si>
    <t>ETIQUETA BALANCA  60X40X30M CESTA DO POVO</t>
  </si>
  <si>
    <t>V21516</t>
  </si>
  <si>
    <t>ETIQUETA BALANCA  SEGURANCA LATERAL 40X30X30M AUTOPEL</t>
  </si>
  <si>
    <t>V21517</t>
  </si>
  <si>
    <t>ETIQUETA BALANCA SEGURANCA LATERAIS 40X40X30M SM SILVA NOSSO PONTO</t>
  </si>
  <si>
    <t>V21518</t>
  </si>
  <si>
    <t>ETIQUETA BALANCA 60X75X25M AUTOPEL</t>
  </si>
  <si>
    <t>V21527</t>
  </si>
  <si>
    <t>ETIQUETA BALANCA 40X40X30M ESTACAO DO PAO</t>
  </si>
  <si>
    <t>V21528</t>
  </si>
  <si>
    <t>ETIQUETA BALANCA 40X40X30M PADARIA DO CARMO</t>
  </si>
  <si>
    <t>V21529</t>
  </si>
  <si>
    <t>V21532</t>
  </si>
  <si>
    <t>ETIQUETA BALANCA SEGURANCA LATERAIS 40X40X30M SM COMPRE BEM</t>
  </si>
  <si>
    <t>V21533</t>
  </si>
  <si>
    <t>ETIQUETA BALANCA 60X30X30M SUPERMERCADO GOIS</t>
  </si>
  <si>
    <t>V21537</t>
  </si>
  <si>
    <t>ETIQUETA BALANCA 40X40X30M EMPORIO VILLAMARIN</t>
  </si>
  <si>
    <t>V21538</t>
  </si>
  <si>
    <t>V21540</t>
  </si>
  <si>
    <t>ETIQUETA BALANCA 60X90X30M PIUI FESTAS</t>
  </si>
  <si>
    <t>V21541</t>
  </si>
  <si>
    <t>ETIQUETA BALANCA SEGURANCA LATERAIS 60X60X30M SM MATEUS</t>
  </si>
  <si>
    <t>V21547</t>
  </si>
  <si>
    <t>ETIQUETA BALANCA 40X40X25M AQUARELA FRIOS</t>
  </si>
  <si>
    <t>V21548</t>
  </si>
  <si>
    <t>ETIQUETA BALANCA SEGURANCA LATERAIS 60X45X30M SUPER SHOW</t>
  </si>
  <si>
    <t>V21551</t>
  </si>
  <si>
    <t>ETIQUETA BALANCA 40X40X30M SM ARCO IRIS</t>
  </si>
  <si>
    <t>V21568</t>
  </si>
  <si>
    <t>TAG GONDULA 110X35X30M AUTOPEL BRANCO ( FENDA LATERAL )</t>
  </si>
  <si>
    <t>V21569</t>
  </si>
  <si>
    <t>ETIQUETA BALANCA 40X40X30M SM TENDTUDO</t>
  </si>
  <si>
    <t>V21570</t>
  </si>
  <si>
    <t>ETIQUETA BALANCA 40X40X22M SM OLIVEIRA</t>
  </si>
  <si>
    <t>V21571</t>
  </si>
  <si>
    <t>ETIQUETA BALANCA 40X40X22M SM AVISTAO</t>
  </si>
  <si>
    <t>V21573</t>
  </si>
  <si>
    <t>ETIQUETA BALANCA 40X40X30M NOSSA REDE</t>
  </si>
  <si>
    <t>V21578</t>
  </si>
  <si>
    <t>ETIQUETA BALANCA 61X30X30M AVICOLA</t>
  </si>
  <si>
    <t>V21579</t>
  </si>
  <si>
    <t>ETIQUETA BALANCA 61X30X30M NATURALE</t>
  </si>
  <si>
    <t>V21585</t>
  </si>
  <si>
    <t>ETIQUETA BALANCA 60X75X30M SUPER ZART</t>
  </si>
  <si>
    <t>V21605</t>
  </si>
  <si>
    <t>ETIQUETA BALANCA 60X30X30M MODELO SUPERMERCADO</t>
  </si>
  <si>
    <t>V21606</t>
  </si>
  <si>
    <t>TAG GONDULA 105X30X30M AMARELA MODELO SUPERMERCADO ( FENDA LATERAL )</t>
  </si>
  <si>
    <t>V21607</t>
  </si>
  <si>
    <t>ETIQUETA COUCHE 90X60X30M MERCEARIA IMPERIAL</t>
  </si>
  <si>
    <t>V21613</t>
  </si>
  <si>
    <t>ETIQUETA BALANCA  60X60X30M MATEUS - RICOH SEM IMPRESSAO</t>
  </si>
  <si>
    <t>V21614</t>
  </si>
  <si>
    <t>TAG GONDULA 105X30X25M BRANCO AUTOPEL  ( FL + FC )</t>
  </si>
  <si>
    <t>V21626</t>
  </si>
  <si>
    <t>ETIQUETA BALANCA 40X60X25M FIALHO SM</t>
  </si>
  <si>
    <t>V21631</t>
  </si>
  <si>
    <t>ETIQUETA BALANCA 60X80X30M AUREA</t>
  </si>
  <si>
    <t>V21632</t>
  </si>
  <si>
    <t>ETIQUETA BALANCA 60X40X30M SUPER COOP</t>
  </si>
  <si>
    <t>V21634</t>
  </si>
  <si>
    <t>ETIQUETA BALANCA 60X110X30M REDE LUCAS - BORRACHA</t>
  </si>
  <si>
    <t>V21652</t>
  </si>
  <si>
    <t>TAG GONDULA 105X30X45M BRANCO REDE LUCAS (FENDA LATERAL)</t>
  </si>
  <si>
    <t>V21656</t>
  </si>
  <si>
    <t>ETIQUETA BALANCA 61X30X30M SOUZA &amp; SILVA</t>
  </si>
  <si>
    <t>V21659</t>
  </si>
  <si>
    <t>ETIQUETA BALANCA 40X55X30M EMPORIO DA CARNE</t>
  </si>
  <si>
    <t>V21661</t>
  </si>
  <si>
    <t>ETIQUETA BALANCA  60X40X30M SM FERREIRAO</t>
  </si>
  <si>
    <t>V21666</t>
  </si>
  <si>
    <t>ETIQUETA COUCHE 90X60X60M HORIZONTE - POSSE</t>
  </si>
  <si>
    <t>V21667</t>
  </si>
  <si>
    <t>ETIQUETA COUCHE 90X60X60M HORIZONTE - LIVRAMENTO</t>
  </si>
  <si>
    <t>V21668</t>
  </si>
  <si>
    <t>ETIQUETA COUCHE 90X60X60M HORIZONTE - MONTES CLAROS</t>
  </si>
  <si>
    <t>V21669</t>
  </si>
  <si>
    <t>ETIQUETA COUCHE 100X50X130,96M ROLO C/ 2500 - AMARELO LIMAO FLUORESCENTE - AUTOPEL</t>
  </si>
  <si>
    <t>V21673</t>
  </si>
  <si>
    <t>ETIQUETA BALANCA SEGURANCA 3 LATERAIS 60X75X30M COOP</t>
  </si>
  <si>
    <t>V21676</t>
  </si>
  <si>
    <t>ETIQUETA BALANCA SEGURANCA 4 LADOS 40X60X30M AUTOPEL</t>
  </si>
  <si>
    <t>V21677</t>
  </si>
  <si>
    <t>V21679</t>
  </si>
  <si>
    <t>ETIQUETA BALANCA SEGURANCA LATERAIS 60X40X30M BOX ATACADO</t>
  </si>
  <si>
    <t>V21680</t>
  </si>
  <si>
    <t>ETIQUETA BALANCA 40X40X30M PADARIA SAO PEDRO</t>
  </si>
  <si>
    <t>V21693</t>
  </si>
  <si>
    <t>V21696</t>
  </si>
  <si>
    <t>ETIQUETA BALANCA 61X60X30M AUTOPEL</t>
  </si>
  <si>
    <t>V21697</t>
  </si>
  <si>
    <t>ETIQUETA BALANCA SEGURANCA LATERAIS 60X65X30M RICOY GOURMET</t>
  </si>
  <si>
    <t>V21699</t>
  </si>
  <si>
    <t>ETIQUETA BALANCA 61X90X30M BARBOTTI</t>
  </si>
  <si>
    <t>V21701</t>
  </si>
  <si>
    <t>ETIQUETA BALANCA 40X40X30M PEGPESE</t>
  </si>
  <si>
    <t>V21702</t>
  </si>
  <si>
    <t>ETIQUETA BALANCA 40X55X30M PEGPESE</t>
  </si>
  <si>
    <t>V21703</t>
  </si>
  <si>
    <t>ETIQUETA BALANCA 61X60X30M PEGPESE</t>
  </si>
  <si>
    <t>V21705</t>
  </si>
  <si>
    <t>TAG GONDULA 75X35X30M BRANCO AUTOPEL  (FENDA LATERAL)</t>
  </si>
  <si>
    <t>V21708</t>
  </si>
  <si>
    <t>ETIQUETA BALANCA 40X40X25M VAREJAO UMUARAMA</t>
  </si>
  <si>
    <t>V21712</t>
  </si>
  <si>
    <t>ETIQUETA BALANCA 60X100X30M CS MORUMBI</t>
  </si>
  <si>
    <t>V21716</t>
  </si>
  <si>
    <t>ETIQUETA BALANCA SEGURANCA LATERAIS 60X65X30M RUSSI</t>
  </si>
  <si>
    <t>V21717</t>
  </si>
  <si>
    <t>ETIQUETA BALANCA 60X70X30M RODO LANCHES</t>
  </si>
  <si>
    <t>V21719</t>
  </si>
  <si>
    <t>ETIQUETA BALANCA 60X100X30M CHIQUINHO BOUTIQUE</t>
  </si>
  <si>
    <t>V21723</t>
  </si>
  <si>
    <t>ETIQUETA BALANCA SEGURANCA X 60X110X30M AUTOPEL</t>
  </si>
  <si>
    <t>V21724</t>
  </si>
  <si>
    <t>ETIQUETA BALANCA  60X40X90M SUPERMERCADO DELTA MAX</t>
  </si>
  <si>
    <t>V21730</t>
  </si>
  <si>
    <t>V21731</t>
  </si>
  <si>
    <t>V21734</t>
  </si>
  <si>
    <t>ETIQUETA BALANCA 60X65X30M SUPER SHOW</t>
  </si>
  <si>
    <t>V21739</t>
  </si>
  <si>
    <t>V21744</t>
  </si>
  <si>
    <t>ETIQUETA BALANCA 40X40X30M SUPER GIRO - AL</t>
  </si>
  <si>
    <t>V21745</t>
  </si>
  <si>
    <t>ETIQUETA BALANCA 60X70X30M SUPER GIRO - AL</t>
  </si>
  <si>
    <t>V21747</t>
  </si>
  <si>
    <t>V21755</t>
  </si>
  <si>
    <t>ETIQUETA BALANCA  60X60X30M SUPERMERCADO SIMONI</t>
  </si>
  <si>
    <t>V21756</t>
  </si>
  <si>
    <t>ETIQUETA BALANCA  60X70X30M MEU ATACADO</t>
  </si>
  <si>
    <t>V21783</t>
  </si>
  <si>
    <t>V21784</t>
  </si>
  <si>
    <t>TAG GONDULA 100X30X21M AUTOPEL BRANCA (FENDA CENTRAL)</t>
  </si>
  <si>
    <t>V21786</t>
  </si>
  <si>
    <t>ETIQUETA BALANCA 60X80X30M SM NOSSA SENHORA APARECIDA I I</t>
  </si>
  <si>
    <t>V21797</t>
  </si>
  <si>
    <t>ETIQUETA BALANCA 40X30X30M AZULAO</t>
  </si>
  <si>
    <t>V21801</t>
  </si>
  <si>
    <t>ETIQUETA BALANCA 40X40X30M FRIGOBRAS</t>
  </si>
  <si>
    <t>V21805</t>
  </si>
  <si>
    <t>ETIQUETA BALANCA  61X40X30M SM ALBINO</t>
  </si>
  <si>
    <t>V21811</t>
  </si>
  <si>
    <t>ETIQUETA BALANCA SEGURANCA PADRAO 40X55X30M PADARIA MERCATTO</t>
  </si>
  <si>
    <t>V21817</t>
  </si>
  <si>
    <t>ETIQUETA BALANCA  40X60X30M BAETA RESTAURANTE</t>
  </si>
  <si>
    <t>V21823</t>
  </si>
  <si>
    <t>ETIQUETA BALANCA SEGURANCA X 60X110X30M AUTOPEL C/24</t>
  </si>
  <si>
    <t>V21834</t>
  </si>
  <si>
    <t>ETIQUETA BALANCA 61X110X30M MUNDIAL C/24</t>
  </si>
  <si>
    <t>V21835</t>
  </si>
  <si>
    <t>ETIQUETA BALANCA 61X55X30M MUNDIAL C/24</t>
  </si>
  <si>
    <t>V21836</t>
  </si>
  <si>
    <t>ETIQUETA BALANCA SEGURANCA LATERAIS 61X80X30M SAVEGNAGO C/24</t>
  </si>
  <si>
    <t>V21837</t>
  </si>
  <si>
    <t>ETIQUETA BALANCA SEGURANCA LATERAIS 61X55X30M SAVEGNAGO C/24</t>
  </si>
  <si>
    <t>V21838</t>
  </si>
  <si>
    <t>ETIQUETA BALANCA SEGURANCA LATERAIS 61X130X30M SAVEGNAGO C/24</t>
  </si>
  <si>
    <t>V21839</t>
  </si>
  <si>
    <t>ETIQUETA  ADESIVO COUCHE SEGURANCA "X"  45X89X30M RICOY VISITANTE</t>
  </si>
  <si>
    <t>V21840</t>
  </si>
  <si>
    <t>ETIQUETA  ADESIVO COUCHE SEGURANCA "X"  45X89X30M VENCEDOR VISITANTE</t>
  </si>
  <si>
    <t>V21845</t>
  </si>
  <si>
    <t>CARTAO INSTANTANEO COUCHE 210G 135X50,8MM BOLICHE E SINUCA DA SORTE C/12 MILHEIROS</t>
  </si>
  <si>
    <t>V21846</t>
  </si>
  <si>
    <t>CARTAO INSTANTANEO COUCHE 210G 135X60,9MM MOEDA DA SORTE - CX C/12 MILHEIROS</t>
  </si>
  <si>
    <t>V21860</t>
  </si>
  <si>
    <t>ETIQUETA BALANCA 60X90X30M HORTIFRUTI PATRIARCA</t>
  </si>
  <si>
    <t>V21861</t>
  </si>
  <si>
    <t>ETIQUETA BALANCA 60X90X30M SITIO VERDE</t>
  </si>
  <si>
    <t>V21864</t>
  </si>
  <si>
    <t>ETIQUETA BALANCA SEGURANCA LATERAIS 60X80X30M AUTOPEL</t>
  </si>
  <si>
    <t>V21865</t>
  </si>
  <si>
    <t>ETIQUETA BALANCA SEGURANCA LATERAIS 60X40X30M AUTOPEL</t>
  </si>
  <si>
    <t>V21885</t>
  </si>
  <si>
    <t>V21898</t>
  </si>
  <si>
    <t>ETIQUETA BALANCA 61X30X30M GIRO FORTE</t>
  </si>
  <si>
    <t>V21958</t>
  </si>
  <si>
    <t>V22175</t>
  </si>
  <si>
    <t>ETIQUETA BALANCA 61X30X30M SM GALEGO</t>
  </si>
  <si>
    <t>V22186</t>
  </si>
  <si>
    <t>V22187</t>
  </si>
  <si>
    <t>V22548</t>
  </si>
  <si>
    <t>V22657</t>
  </si>
  <si>
    <t>V22659</t>
  </si>
  <si>
    <t>V22687</t>
  </si>
  <si>
    <t>ETIQUETA BALANCA SEGURANCA LATERAIS 40X40X30M REDE SERIDO</t>
  </si>
  <si>
    <t>V22883</t>
  </si>
  <si>
    <t>ETIQUETA BALANCA SEGURANCA LATERAIS 40X40X30M SM SCHMIT</t>
  </si>
  <si>
    <t>V23013</t>
  </si>
  <si>
    <t>V23419</t>
  </si>
  <si>
    <t>ETIQUETA BALANCA 40X40X21M SERTAO FRANGO</t>
  </si>
  <si>
    <t>V6978</t>
  </si>
  <si>
    <t>V6979</t>
  </si>
  <si>
    <t xml:space="preserve"> 12,00</t>
  </si>
  <si>
    <t>V6980</t>
  </si>
  <si>
    <t>V7000</t>
  </si>
  <si>
    <t>ETIQUETA BALANCA SEGURANCA 40X55X30M DAMATA</t>
  </si>
  <si>
    <t>V7030</t>
  </si>
  <si>
    <t>V7031</t>
  </si>
  <si>
    <t>V7054</t>
  </si>
  <si>
    <t>TAG GONDULA 90X30X32M AUTOPEL AMARELA (FENDA LATERAL)</t>
  </si>
  <si>
    <t>V7063</t>
  </si>
  <si>
    <t>V7064</t>
  </si>
  <si>
    <t>V7065</t>
  </si>
  <si>
    <t>ETIQUETA BALANCA 60X40X25M AUTOPEL</t>
  </si>
  <si>
    <t>V7070</t>
  </si>
  <si>
    <t>ETIQUETA BALANCA 40X40X30M SUP ROSO</t>
  </si>
  <si>
    <t>V7085</t>
  </si>
  <si>
    <t>TAG GONDULA 110X30X32M AUTOPEL AMARELA (FENDA LATERAL)</t>
  </si>
  <si>
    <t xml:space="preserve"> 56,00</t>
  </si>
  <si>
    <t>V7089</t>
  </si>
  <si>
    <t>V7090</t>
  </si>
  <si>
    <t>ETIQUETA BALANCA 60X65X30M AUTOPEL</t>
  </si>
  <si>
    <t>V7097</t>
  </si>
  <si>
    <t>ETIQUETA BALANCA 40X40X30M REDE SINCO</t>
  </si>
  <si>
    <t>V7119</t>
  </si>
  <si>
    <t>TAG GONDULA 110X30X90M AUTOPEL AMARELA (FENDA LATERAL)</t>
  </si>
  <si>
    <t xml:space="preserve"> 4,00</t>
  </si>
  <si>
    <t>V7142</t>
  </si>
  <si>
    <t>V7147</t>
  </si>
  <si>
    <t>ETIQUETA BALANCA 61X30X30M SUP CRISTAL</t>
  </si>
  <si>
    <t>V7156</t>
  </si>
  <si>
    <t>ETIQUETA BALANCA SEGURANCA PADRAO 40X40X30M LARA SUPERMER</t>
  </si>
  <si>
    <t>V7157</t>
  </si>
  <si>
    <t>ETIQUETA BALANCA SEGURANCA PADRAO 40X40X30M SM FRANCO</t>
  </si>
  <si>
    <t>V7158</t>
  </si>
  <si>
    <t>ETIQUETA BALANCA SEGURANCA PADRAO 40X40X30M NOVA VIDA</t>
  </si>
  <si>
    <t>V7166</t>
  </si>
  <si>
    <t>ETIQUETA BALANCA 60X40X30M NOVE DE JULHO</t>
  </si>
  <si>
    <t>V7167</t>
  </si>
  <si>
    <t>ETIQUETA BALANCA 40X55X30M AUTOPEL</t>
  </si>
  <si>
    <t>V7315</t>
  </si>
  <si>
    <t>V7326</t>
  </si>
  <si>
    <t>TAG GONDULA 100X30X32M AUTOPEL AMARELA (FENDA LATERAL)</t>
  </si>
  <si>
    <t>V7331</t>
  </si>
  <si>
    <t>TAG GONDULA 105X35X30M AUTOPEL AMARELA (FENDA CENTRAL)</t>
  </si>
  <si>
    <t>V7339</t>
  </si>
  <si>
    <t>V7340</t>
  </si>
  <si>
    <t>V7351</t>
  </si>
  <si>
    <t>V7352</t>
  </si>
  <si>
    <t>V7363</t>
  </si>
  <si>
    <t>TAG GONDULA 105X35X32M AUTOPEL AMARELA (FENDA CENTRAL)</t>
  </si>
  <si>
    <t>V7376</t>
  </si>
  <si>
    <t>ETIQUETA BALANCA 40X40X30M REDE UAI</t>
  </si>
  <si>
    <t>V7379</t>
  </si>
  <si>
    <t>V7384</t>
  </si>
  <si>
    <t>ETIQUETA BALANCA 61X30X30M REDE UAI</t>
  </si>
  <si>
    <t>V7394</t>
  </si>
  <si>
    <t>ETIQUETA BALANCA 61X50X30M AUTOPEL</t>
  </si>
  <si>
    <t>V7420</t>
  </si>
  <si>
    <t>ETIQUETA BALANCA 40X40X30M REDE OPA</t>
  </si>
  <si>
    <t>V7467</t>
  </si>
  <si>
    <t>V7486</t>
  </si>
  <si>
    <t>ETIQUETA BALANCA 61X30X30M MARIO ARMANDO</t>
  </si>
  <si>
    <t>V7492</t>
  </si>
  <si>
    <t>ETIQUETA BALANCA SEGURANCA 61X40X30M AUTOPEL</t>
  </si>
  <si>
    <t xml:space="preserve"> 282,00</t>
  </si>
  <si>
    <t>V7495</t>
  </si>
  <si>
    <t>TAG GONDULA 105X30X32M AUTOPEL AMARELA (FENDA LATERAL)</t>
  </si>
  <si>
    <t>V7511</t>
  </si>
  <si>
    <t>TAG GONDULA 105X35X86M BRANCA (FENDA CENTRAL) BAHAMAS</t>
  </si>
  <si>
    <t>V7519</t>
  </si>
  <si>
    <t>V7520</t>
  </si>
  <si>
    <t>ETIQUETA BALANCA 60X125X30M AUTOPEL</t>
  </si>
  <si>
    <t xml:space="preserve"> 590,00</t>
  </si>
  <si>
    <t>V7565</t>
  </si>
  <si>
    <t>V7571</t>
  </si>
  <si>
    <t>TAG GONDULA 105X30X30M AUTOPEL AMARELO FLUORESCENTE (FENDA LATERAL)</t>
  </si>
  <si>
    <t>V7623</t>
  </si>
  <si>
    <t>ETIQUETA BALANCA 40X40X30M SM GARCA</t>
  </si>
  <si>
    <t>V7628</t>
  </si>
  <si>
    <t>V7636</t>
  </si>
  <si>
    <t>TAG GONDULA 100X30X30M AUTOPEL AMARELA (FENDA LATERAL)</t>
  </si>
  <si>
    <t xml:space="preserve"> 475,00</t>
  </si>
  <si>
    <t>V7637</t>
  </si>
  <si>
    <t>TAG GONDULA 100X30X30M AUTOPEL BRANCA (FENDA LATERAL)</t>
  </si>
  <si>
    <t xml:space="preserve"> 84,00</t>
  </si>
  <si>
    <t>V7662</t>
  </si>
  <si>
    <t>ETIQUETA BALANCA SEGURANCA LATERAIS 61X30X30M MERCAD SILVA</t>
  </si>
  <si>
    <t>V7663</t>
  </si>
  <si>
    <t>TAG GONDULA 110X30X32M AUTOPEL BRANCA (FENDA LATERAL)</t>
  </si>
  <si>
    <t>V7671</t>
  </si>
  <si>
    <t>ETIQUETA 40X25X86M 2 CARREIRAS  AUTOPEL</t>
  </si>
  <si>
    <t>V7681</t>
  </si>
  <si>
    <t>ETIQUETA BALANCA 60X80X30M SM NELSINHO</t>
  </si>
  <si>
    <t>V7778</t>
  </si>
  <si>
    <t>TAG GONDULA 80X35X32M AUTOPEL AMARELA (FENDA CENTRAL)</t>
  </si>
  <si>
    <t>V7882</t>
  </si>
  <si>
    <t>ETIQUETA BALANCA SEGURANCA LATERAIS 61X30X30M AUTOPEL S/L</t>
  </si>
  <si>
    <t>V7915</t>
  </si>
  <si>
    <t>ETIQUETA BALANCA 40X60X30M AUTOPEL</t>
  </si>
  <si>
    <t>V7967</t>
  </si>
  <si>
    <t>ETIQUETA BALANCA 40X40X30M THOMAZINI</t>
  </si>
  <si>
    <t>V8002</t>
  </si>
  <si>
    <t>V8092</t>
  </si>
  <si>
    <t>ETIQUETA BALANCA 60X90X30M IRACEMA DA AN</t>
  </si>
  <si>
    <t>V8141</t>
  </si>
  <si>
    <t>V8163</t>
  </si>
  <si>
    <t>ETIQUETA BALANCA 61X100X30M GUAPORE</t>
  </si>
  <si>
    <t>V8200</t>
  </si>
  <si>
    <t>ETIQUETA BALANCA SEGURANCA LATERAIS 61X40X30M SM PAGUE MENO</t>
  </si>
  <si>
    <t>V8201</t>
  </si>
  <si>
    <t>ETIQUETA BALANCA SEGURANCA PADRAO 40X30X30M CASA  AVENIDA</t>
  </si>
  <si>
    <t>V8204</t>
  </si>
  <si>
    <t>ETIQUETA BALANCA SEGURANCA LATERAL 60X75X30M CASA  AVENIDA</t>
  </si>
  <si>
    <t xml:space="preserve"> 1.152,00</t>
  </si>
  <si>
    <t>V8219</t>
  </si>
  <si>
    <t>V8221</t>
  </si>
  <si>
    <t>TAG GONDULA 100X30X32M AUTOPEL BRANCA (FENDA LATERAL)</t>
  </si>
  <si>
    <t>V8226</t>
  </si>
  <si>
    <t>TAG GONDULA 110X30X45M AUTOPEL AMARELA (FENDA LATERAL)</t>
  </si>
  <si>
    <t>V8236</t>
  </si>
  <si>
    <t>ETIQUETA BALANCA 40X40X30M TRES MARIAS</t>
  </si>
  <si>
    <t>V8262</t>
  </si>
  <si>
    <t>ETIQUETA BALANCA SEGURANCA 60X40X30M ALCINDA</t>
  </si>
  <si>
    <t>V8291</t>
  </si>
  <si>
    <t>ETIQUETA BALANCA 60X40X30M CARROSSEL</t>
  </si>
  <si>
    <t>V8292</t>
  </si>
  <si>
    <t>ETIQUETA BALANCA 60X60X30M CARROSSEL</t>
  </si>
  <si>
    <t>V8354</t>
  </si>
  <si>
    <t>TAG GONDULA 105X30X32M AUTOPEL BRANCA (FENDA CENTRAL)</t>
  </si>
  <si>
    <t>V8513</t>
  </si>
  <si>
    <t>ETIQUETA BALANCA 61X40X30M SM GARCA</t>
  </si>
  <si>
    <t>V8560</t>
  </si>
  <si>
    <t>ETIQUETA BALANCA 40X40X30M BONAMIX</t>
  </si>
  <si>
    <t>V8571</t>
  </si>
  <si>
    <t>ETIQUETA BALANCA 40X40X30M SUP. AMARAL</t>
  </si>
  <si>
    <t>V8576</t>
  </si>
  <si>
    <t>TAG GONDULA 100X30X90M AUTOPEL AMARELA (FENDA CENTRAL)</t>
  </si>
  <si>
    <t>V8591</t>
  </si>
  <si>
    <t>V8626</t>
  </si>
  <si>
    <t>ETIQUETA BALANCA SEGURANCA 40X60X30M REDE UNIDOS</t>
  </si>
  <si>
    <t xml:space="preserve"> 1.116,00</t>
  </si>
  <si>
    <t>V8639</t>
  </si>
  <si>
    <t>TAG GONDULA  ADESIVO 90X30X32M AUTOPEL AMARELA (FENDA LATERAL)</t>
  </si>
  <si>
    <t>V8673</t>
  </si>
  <si>
    <t>ETIQUETA BALANCA 61X100X30M SHANGRILA</t>
  </si>
  <si>
    <t>V8767</t>
  </si>
  <si>
    <t>ETIQUETA BALANCA 61X90X30M BERTOVAN SUP</t>
  </si>
  <si>
    <t>V8770</t>
  </si>
  <si>
    <t>TAG GONDULA 100X30X32M AUTOPEL BRANCA (FENDA CENTRAL)</t>
  </si>
  <si>
    <t xml:space="preserve"> 15,00</t>
  </si>
  <si>
    <t>V8783</t>
  </si>
  <si>
    <t>V8786</t>
  </si>
  <si>
    <t>ETIQUETA BALANCA 60X75X30M AUTOPEL S/L50</t>
  </si>
  <si>
    <t>V8790</t>
  </si>
  <si>
    <t>ETIQUETA BALANCA SEGURANCA 4 LADOS 61X80X30M VERAN</t>
  </si>
  <si>
    <t>V8813</t>
  </si>
  <si>
    <t>ETIQUETA BALANCA SEGURANCA 60X80X30M CAVICCHIOLLI - BORRACHA</t>
  </si>
  <si>
    <t>V8819</t>
  </si>
  <si>
    <t>ETIQUETA BALANCA SEGURANCA PADRAO 40X55X30M REDE MAIS</t>
  </si>
  <si>
    <t>V8820</t>
  </si>
  <si>
    <t>ETIQUETA BALANCA 60X65X30M REDE MAIS</t>
  </si>
  <si>
    <t>V8876</t>
  </si>
  <si>
    <t>ETIQUETA BALANCA 61X30X30M MERCADO PERES</t>
  </si>
  <si>
    <t>V8894</t>
  </si>
  <si>
    <t>ETIQUETA BALANCA 61X30X30M SM ALBINO</t>
  </si>
  <si>
    <t>V8895</t>
  </si>
  <si>
    <t>ETIQUETA BALANCA SEGURANCA PADRAO 40X55X30M SM CIDADE (RN</t>
  </si>
  <si>
    <t>V8900</t>
  </si>
  <si>
    <t>ETIQUETA BALANCA 40X55X30M REDE MAIS</t>
  </si>
  <si>
    <t>V8903</t>
  </si>
  <si>
    <t>ETIQUETA BALANCA SEGURANCA PADRAO 40X55X30M BOM DIA (RN)</t>
  </si>
  <si>
    <t>V8905</t>
  </si>
  <si>
    <t>TAG GONDULA 75X39X90M AUTOPEL AMARELA (FENDA LATERAL)</t>
  </si>
  <si>
    <t>V8906</t>
  </si>
  <si>
    <t>TAG GONDULA 75X39X30M AUTOPEL BRANCA (FENDA LATERAL)</t>
  </si>
  <si>
    <t xml:space="preserve"> 396,00</t>
  </si>
  <si>
    <t>V8907</t>
  </si>
  <si>
    <t>TAG GONDULA 75X39X90M AUTOPEL BRANCA (FENDA LATERAL)</t>
  </si>
  <si>
    <t>V8909</t>
  </si>
  <si>
    <t>TAG GONDULA 100X148X30M AUTOPEL AMARELA (FENDA LATERAL)</t>
  </si>
  <si>
    <t>V8911</t>
  </si>
  <si>
    <t>ETIQUETA BALANCA 60X60X30M ALVORADA</t>
  </si>
  <si>
    <t>V8915</t>
  </si>
  <si>
    <t>V8923</t>
  </si>
  <si>
    <t>ETIQUETA BALANCA SEGURANCA PADRAO 40X55X30M SUPER SHOW</t>
  </si>
  <si>
    <t>V8926</t>
  </si>
  <si>
    <t>V8927</t>
  </si>
  <si>
    <t>V8937</t>
  </si>
  <si>
    <t>TAG GONDULA 100X148X90M AUTOPEL AMARELA (FENDA LATERAL)</t>
  </si>
  <si>
    <t>V8953</t>
  </si>
  <si>
    <t>ETIQUETA BALANCA 40X40X30M HERCULES SM</t>
  </si>
  <si>
    <t>V8977</t>
  </si>
  <si>
    <t>ETIQUETA BALANCA SEGURANCA 60X45X30M ATACADAO</t>
  </si>
  <si>
    <t>V8990</t>
  </si>
  <si>
    <t>ETIQUETA BALANCA 61X40X30M PADARIA IDEAL</t>
  </si>
  <si>
    <t>V9003</t>
  </si>
  <si>
    <t>TAG GONDULA 100X30X32M AUTOPEL AMARELA (FENDDA CENTRAL)</t>
  </si>
  <si>
    <t>V9009</t>
  </si>
  <si>
    <t>ETIQUETA BALANCA 60X30X30M AUTOPEL S/L</t>
  </si>
  <si>
    <t>V9010</t>
  </si>
  <si>
    <t>ETIQUETA BALANCA 40X40X30M AUTOPEL S/L</t>
  </si>
  <si>
    <t>V9023</t>
  </si>
  <si>
    <t>ETIQUETA BALANCA SEGURANCA  PADRAO 40X30X30M AUTOPEL</t>
  </si>
  <si>
    <t>V9057</t>
  </si>
  <si>
    <t>ETIQUETA BALANCA SEGURANCA PADRAO 40X30X30M ALCINDA</t>
  </si>
  <si>
    <t>V9062</t>
  </si>
  <si>
    <t>ETIQUETA BALANCA SEGURANCA LATERAIS 61X80X30M SAVEGNAGO</t>
  </si>
  <si>
    <t>V9064</t>
  </si>
  <si>
    <t>ETIQUETA BALANCA SEGURANCA 61X30X30M SAVEGNAGO</t>
  </si>
  <si>
    <t>V9065</t>
  </si>
  <si>
    <t>ETIQUETA BALANCA SEGURANCA LATERAIS 61X55X30M SAVEGNAGO</t>
  </si>
  <si>
    <t>V9099</t>
  </si>
  <si>
    <t>V9137</t>
  </si>
  <si>
    <t>TAG GONDULA 110X30X90M AUTOPEL BRANCA (FENDA LATERAL)</t>
  </si>
  <si>
    <t>V9141</t>
  </si>
  <si>
    <t>V9142</t>
  </si>
  <si>
    <t>ETIQUETA BALANCA 40X40X30M SAO ROQUE</t>
  </si>
  <si>
    <t>V9143</t>
  </si>
  <si>
    <t>V9181</t>
  </si>
  <si>
    <t>ETIQUETA BALANCA SEGURANCA 4 LADOS 40X60X30M CONFIANCA</t>
  </si>
  <si>
    <t>V9183</t>
  </si>
  <si>
    <t>ETIQUETA BALANCA 61X89X30M MARANHAO</t>
  </si>
  <si>
    <t>V9184</t>
  </si>
  <si>
    <t>ETIQUETA BALANCA 61X70X30M MARANHAO</t>
  </si>
  <si>
    <t>V9189</t>
  </si>
  <si>
    <t>ETIQUETA BALANCA SEGURANCA 61X40X30M SEMPRE VALE</t>
  </si>
  <si>
    <t>V9190</t>
  </si>
  <si>
    <t>ETIQUETA BALANCA SEGURANCA LATERAIS 61X100X30M SEMPRE VALE</t>
  </si>
  <si>
    <t>V9221</t>
  </si>
  <si>
    <t>ETIQUETA BALANCA 40X30X30M VILA NOVA</t>
  </si>
  <si>
    <t>V9230</t>
  </si>
  <si>
    <t>ETIQUETA BALANCA SEGURANCA LATERAIS 61X50X30M CASA  AVENIDA</t>
  </si>
  <si>
    <t xml:space="preserve"> 768,00</t>
  </si>
  <si>
    <t>V9235</t>
  </si>
  <si>
    <t>ETIQUETA BALANCA 40X40X30M SM SAO PAULO</t>
  </si>
  <si>
    <t>V9261</t>
  </si>
  <si>
    <t>TAG GONDULA 90X30X30M AUTOPEL BRANCA (FENDA LATERAL)</t>
  </si>
  <si>
    <t>V9273</t>
  </si>
  <si>
    <t>TAG GONDULA 110X30X30M AUTOPEL AMARELA (FENDA LATERAL)</t>
  </si>
  <si>
    <t>V9274</t>
  </si>
  <si>
    <t>TAG GONDULA 110X30X30M AUTOPEL BRANCA (FENDA LATERAL)</t>
  </si>
  <si>
    <t xml:space="preserve"> 335,00</t>
  </si>
  <si>
    <t>V9275</t>
  </si>
  <si>
    <t>TAG GONDULA 100X35X30M AUTOPEL BRANCA (FENDA CENTRAL)</t>
  </si>
  <si>
    <t>V9276</t>
  </si>
  <si>
    <t>TAG GONDULA 100X35X30M AUTOPEL AMARELA (FENDA CENTRAL)</t>
  </si>
  <si>
    <t>V9277</t>
  </si>
  <si>
    <t>TAG GONDULA 75X39X30M AUTOPEL AMARELA (FENDA LATERAL)</t>
  </si>
  <si>
    <t xml:space="preserve"> 59,00</t>
  </si>
  <si>
    <t>V9279</t>
  </si>
  <si>
    <t>V9281</t>
  </si>
  <si>
    <t>V9296</t>
  </si>
  <si>
    <t>V9299</t>
  </si>
  <si>
    <t>TAG GONDULA 105X30X45M AUTOPEL AMARELA (FENDA LATERAL)</t>
  </si>
  <si>
    <t>V9321</t>
  </si>
  <si>
    <t>ETIQUETA BALANCA 60X40X30M VIP</t>
  </si>
  <si>
    <t>V9322</t>
  </si>
  <si>
    <t>ETIQUETA BALANCA 40X40X30M SM SAO PEDRO</t>
  </si>
  <si>
    <t>V9360</t>
  </si>
  <si>
    <t>ETIQUETA BALANCA 40X30X30M SM CARVALHO</t>
  </si>
  <si>
    <t>V9375</t>
  </si>
  <si>
    <t>ETIQUETA BALANCA 60X90X30M SUPERPERTO GO</t>
  </si>
  <si>
    <t>V9379</t>
  </si>
  <si>
    <t>ETIQUETA BALANCA 40X30X30M SM REAL (SP)</t>
  </si>
  <si>
    <t>V9402</t>
  </si>
  <si>
    <t>ETIQUETA BALANCA 40X30X30M QUITANDA NIPON</t>
  </si>
  <si>
    <t>V9405</t>
  </si>
  <si>
    <t>ETIQUETA BALANCA 40X40X30M SM MENDES</t>
  </si>
  <si>
    <t>V9407</t>
  </si>
  <si>
    <t>ETIQUETA BALANCA 61X80X30M REDE ECONOMIA</t>
  </si>
  <si>
    <t>V9408</t>
  </si>
  <si>
    <t>ETIQUETA BALANCA SEGURANCA LATERAIS 61X40X30M HORTIFRUTI</t>
  </si>
  <si>
    <t>V9409</t>
  </si>
  <si>
    <t>ETIQUETA BALANCA SEGURANCA LATERAIS 61X40X30M ACOUGUE</t>
  </si>
  <si>
    <t>V9410</t>
  </si>
  <si>
    <t>ETIQUETA BALANCA SEGURANCA LATERAIS 61X40X30M PADARIA</t>
  </si>
  <si>
    <t>V9411</t>
  </si>
  <si>
    <t>ETIQUETA BALANCA SEGURANCA LATERAIS 61X40X30M FRIOS</t>
  </si>
  <si>
    <t>V9413</t>
  </si>
  <si>
    <t>V9422</t>
  </si>
  <si>
    <t>V9429</t>
  </si>
  <si>
    <t>TAG GONDULA 105X35X90M AUTOPEL VERMELHO (FENDA LATERAL)</t>
  </si>
  <si>
    <t>V9432</t>
  </si>
  <si>
    <t>ETIQUETA BALANCA SEGURANCA LATERAL 40X30X30M SM MILENA</t>
  </si>
  <si>
    <t>V9435</t>
  </si>
  <si>
    <t>V9439</t>
  </si>
  <si>
    <t>ETIQUETA BALANCA SEGURANCA LATERAIS 40X40X30M SM RONDON</t>
  </si>
  <si>
    <t>V9443</t>
  </si>
  <si>
    <t>ETIQUETA BALANCA SEGURANCA LATERAIS 61X80X30M SM LEAL</t>
  </si>
  <si>
    <t>V9444</t>
  </si>
  <si>
    <t>ETIQUETA BALANCA SEGURANCA LATERAIS 60X75X30M SM RONDON</t>
  </si>
  <si>
    <t xml:space="preserve"> 792,00</t>
  </si>
  <si>
    <t>V9445</t>
  </si>
  <si>
    <t>ETIQUETA BALANCA 60X50X30M SM RONDON</t>
  </si>
  <si>
    <t>V9448</t>
  </si>
  <si>
    <t>ETIQUETA BALANCA SEGURANCA LATERAIS 40X30X30M SM BEGO</t>
  </si>
  <si>
    <t>V9455</t>
  </si>
  <si>
    <t>ETIQUETA BALANCA SEGURANCA LATERAIS 40X40X30M TOME LEVE</t>
  </si>
  <si>
    <t xml:space="preserve"> 1.008,00</t>
  </si>
  <si>
    <t>V9461</t>
  </si>
  <si>
    <t>V9467</t>
  </si>
  <si>
    <t>TAG GONDULA 105X30X30M AUTOPEL AMARELO (FENDA CENTRAL)</t>
  </si>
  <si>
    <t>V9470</t>
  </si>
  <si>
    <t>ETIQUETA BALANCA SEGURANCA LATERAIS 61X40X30M SM STA AMELIA</t>
  </si>
  <si>
    <t>V9471</t>
  </si>
  <si>
    <t>V9474</t>
  </si>
  <si>
    <t>TAG GONDULA 90X30X32M AUTOPEL VERMELHA (FENDA LATERAL)</t>
  </si>
  <si>
    <t>V9499</t>
  </si>
  <si>
    <t>ETIQUETA BALANCA SEGURANCA LATERAIS 40X40X30M SM TREVO</t>
  </si>
  <si>
    <t>V9500</t>
  </si>
  <si>
    <t>ETIQUETA BALANCA SEGURANCA 61X30X30M SM TREVO</t>
  </si>
  <si>
    <t>V9503</t>
  </si>
  <si>
    <t>V9525</t>
  </si>
  <si>
    <t>ETIQUETA BALANCA SEGURANCA LATERAIS 40X40X30M SM VIZINHO</t>
  </si>
  <si>
    <t>V9532</t>
  </si>
  <si>
    <t>ETIQUETA BALANCA 40X55X30M REMAFRA</t>
  </si>
  <si>
    <t>V9542</t>
  </si>
  <si>
    <t>ETIQUETA BALANCA 40X40X30M SM MAX</t>
  </si>
  <si>
    <t>V9546</t>
  </si>
  <si>
    <t>V9552</t>
  </si>
  <si>
    <t>ETIQUETA BALANCA SEGURANCA 40X40X30M SM MASTER</t>
  </si>
  <si>
    <t>V9567</t>
  </si>
  <si>
    <t>TAG GONDULA 105X35X90M AUTOPEL AMARELA (FENDA LATERAL) C/08</t>
  </si>
  <si>
    <t>V9570</t>
  </si>
  <si>
    <t>V9571</t>
  </si>
  <si>
    <t>ETIQUETA BALANCA 40X55X21M AUTOPEL</t>
  </si>
  <si>
    <t>V9572</t>
  </si>
  <si>
    <t>ETIQUETA BALANCA 60X65X21M AUTOPEL</t>
  </si>
  <si>
    <t>V9579</t>
  </si>
  <si>
    <t>V9582</t>
  </si>
  <si>
    <t>TAG GONDULA 100X30X30M AUTOPEL VERMELHA (FENDA LATERAL)</t>
  </si>
  <si>
    <t>V9588</t>
  </si>
  <si>
    <t>TAG GONDULA 105X39X100M BRANCA (FENDA LATERAL) ROLDAO</t>
  </si>
  <si>
    <t>V9591</t>
  </si>
  <si>
    <t>ETIQUETA BALANCA 60X50X30M VERONA CARNES</t>
  </si>
  <si>
    <t>V9616</t>
  </si>
  <si>
    <t>ETIQUETA BALANCA 40X40X30M ALTEZA</t>
  </si>
  <si>
    <t>V9639</t>
  </si>
  <si>
    <t>V9646</t>
  </si>
  <si>
    <t>V9649</t>
  </si>
  <si>
    <t>ETIQUETA BALANCA SEGURANCA LATERAIS 40X40X30M MASTERVALE</t>
  </si>
  <si>
    <t>V9650</t>
  </si>
  <si>
    <t>ETIQUETA BALANCA 40X40X30M OTTON CARNES</t>
  </si>
  <si>
    <t>V9659</t>
  </si>
  <si>
    <t>ETIQUETA BALANCA 40X40X30M SM NSA</t>
  </si>
  <si>
    <t>V9660</t>
  </si>
  <si>
    <t>ETIQUETA BALANCA 40X40X30M SAO DOMINGOS</t>
  </si>
  <si>
    <t>V9662</t>
  </si>
  <si>
    <t>TAG GONDULA 105X35X30M AUTOPEL AMARELA (FENDA LATERAL)</t>
  </si>
  <si>
    <t>V9674</t>
  </si>
  <si>
    <t>ETIQUETA BALANCA SEGURANCA LATERAIS 40X40X30M SM DO POVO</t>
  </si>
  <si>
    <t>V9677</t>
  </si>
  <si>
    <t>V9678</t>
  </si>
  <si>
    <t>V9679</t>
  </si>
  <si>
    <t>V9680</t>
  </si>
  <si>
    <t>V9684</t>
  </si>
  <si>
    <t>ETIQUETA BALANCA SEGURANCA LATERAIS + " X " 40X60X30M ROLDAO CARNE BORRACHA</t>
  </si>
  <si>
    <t>V9686</t>
  </si>
  <si>
    <t>V9687</t>
  </si>
  <si>
    <t>TAG GONDULA 105X39X39M AUTOPEL BRANCA (FENDA LATERAL)</t>
  </si>
  <si>
    <t>V9693</t>
  </si>
  <si>
    <t>V9695</t>
  </si>
  <si>
    <t>TAG GONDULA 90X30X90M AUTOPEL AMARELA (FENDA LATERAL)</t>
  </si>
  <si>
    <t>V9702</t>
  </si>
  <si>
    <t>V9703</t>
  </si>
  <si>
    <t>TAG GONDULA 110X35X90M AUTOPEL VERMELHA (FENDA LATERAL)</t>
  </si>
  <si>
    <t>V9744</t>
  </si>
  <si>
    <t>ETIQUETA BALANCA 40X40X30M COMPRE MAIS</t>
  </si>
  <si>
    <t>V9746</t>
  </si>
  <si>
    <t>ETIQUETA BALANCA 40X124X30M AUTOPEL</t>
  </si>
  <si>
    <t>V9754</t>
  </si>
  <si>
    <t>V9762</t>
  </si>
  <si>
    <t>ETIQUETA CONTINUA 62X15M AUTOPEL</t>
  </si>
  <si>
    <t>V9763</t>
  </si>
  <si>
    <t>V9767</t>
  </si>
  <si>
    <t>V9770</t>
  </si>
  <si>
    <t>TAG GONDULA 90X30X90M AUTOPEL LARANJA FLUORESCENTE (FENDA LATERAL)</t>
  </si>
  <si>
    <t>V9779</t>
  </si>
  <si>
    <t>ETIQUETA BALANCA SEGURANCA 60X40X30M COLINAS (VD)</t>
  </si>
  <si>
    <t>V9785</t>
  </si>
  <si>
    <t>TAG GONDULA 100X148X90M AUTOPEL BRANCO (FENDA LATERAL)</t>
  </si>
  <si>
    <t>V9789</t>
  </si>
  <si>
    <t>V9793</t>
  </si>
  <si>
    <t>ETIQUETA BALANCA 40X40X30M SM BOBATO</t>
  </si>
  <si>
    <t>V9803</t>
  </si>
  <si>
    <t>V9806</t>
  </si>
  <si>
    <t>ETIQUETA BALANCA 60X40X30M PAO EXPRESS</t>
  </si>
  <si>
    <t>V9811</t>
  </si>
  <si>
    <t>ETIQUETA BALANCA SEGURANCA PADRAO 40X55X30M NOVA ESTRELA</t>
  </si>
  <si>
    <t>V9832</t>
  </si>
  <si>
    <t>ETIQUETA BALANCA SEGURANCA " X " 60X90X30M PADARIA  MERCATTO</t>
  </si>
  <si>
    <t>V9833</t>
  </si>
  <si>
    <t>ETIQUETA BALANCA SEGURANCA PADRAO 40X55X30M PAD MERCATTO</t>
  </si>
  <si>
    <t>V9858</t>
  </si>
  <si>
    <t>ETIQUETA BALANCA SEGURANCA 61X45X30M ZAFFARI C/40 - RICOH</t>
  </si>
  <si>
    <t>V9859</t>
  </si>
  <si>
    <t>ETIQUETA BALANCA SEGURANCA 61X75X30M ZAFFARI C/40 - RICOH</t>
  </si>
  <si>
    <t>V9867</t>
  </si>
  <si>
    <t>V9888</t>
  </si>
  <si>
    <t>ETIQUETA BALANCA 40X40X30M COOP</t>
  </si>
  <si>
    <t>V9890</t>
  </si>
  <si>
    <t>V9898</t>
  </si>
  <si>
    <t>ETIQUETA BALANCA 61X60X30M NATURAL TERRA</t>
  </si>
  <si>
    <t>V9901</t>
  </si>
  <si>
    <t>ETIQUETA BALANCA 61X40X30M SUP REX</t>
  </si>
  <si>
    <t>V9902</t>
  </si>
  <si>
    <t>ETIQUETA BALANCA 61X30X30M SUP REX</t>
  </si>
  <si>
    <t>V9918</t>
  </si>
  <si>
    <t>ETIQUETA BALANCA 60X40X30M SM MANDARIM</t>
  </si>
  <si>
    <t>V9924</t>
  </si>
  <si>
    <t>ETIQUETA BALANCA 60X65X30M RICOY ATACADI</t>
  </si>
  <si>
    <t>V9925</t>
  </si>
  <si>
    <t>ETIQUETA BALANCA 60X65X30M RICOY</t>
  </si>
  <si>
    <t>V9930</t>
  </si>
  <si>
    <t>ETIQUETA BALANCA 60X65X30M VENCEDOR</t>
  </si>
  <si>
    <t>V9935</t>
  </si>
  <si>
    <t>ETIQUETA BALANCA 61X40X30M ROLDAO IDENT</t>
  </si>
  <si>
    <t xml:space="preserve"> 311,00</t>
  </si>
  <si>
    <t>V9941</t>
  </si>
  <si>
    <t>ETIQUETA BALANCA 40X40X30M SECULO 21</t>
  </si>
  <si>
    <t>V9944</t>
  </si>
  <si>
    <t>ETIQUETA BALANCA SEGURANCA LATERAIS 61X40X30M SM DO CARMO</t>
  </si>
  <si>
    <t>V9952</t>
  </si>
  <si>
    <t>V9953</t>
  </si>
  <si>
    <t>V9963</t>
  </si>
  <si>
    <t>ETIQUETA BALANCA 61X80X30M SUP REX</t>
  </si>
  <si>
    <t xml:space="preserve">ELIZABETH </t>
  </si>
  <si>
    <t>V20351</t>
  </si>
  <si>
    <t>ADES</t>
  </si>
  <si>
    <t>SUPORTE PLASTICO COADOR DE CAFE 103</t>
  </si>
  <si>
    <t>1704</t>
  </si>
  <si>
    <t>MARCELO RE</t>
  </si>
  <si>
    <t>3M</t>
  </si>
  <si>
    <t>204</t>
  </si>
  <si>
    <t>V0290</t>
  </si>
  <si>
    <t>SS</t>
  </si>
  <si>
    <t>BLOCO ADES. 76X102 C/100FLS. AM. REF. 657 POST-IT</t>
  </si>
  <si>
    <t xml:space="preserve"> 88,00</t>
  </si>
  <si>
    <t>V15340</t>
  </si>
  <si>
    <t>FITA ADESIVA MAGICA 12X20 S/AP.</t>
  </si>
  <si>
    <t xml:space="preserve"> 83,00</t>
  </si>
  <si>
    <t>214</t>
  </si>
  <si>
    <t>V19637</t>
  </si>
  <si>
    <t>SUPORTE POUP UP PRETO P/ BLOCO 76X76MM</t>
  </si>
  <si>
    <t xml:space="preserve"> 9,00</t>
  </si>
  <si>
    <t xml:space="preserve"> 85,00</t>
  </si>
  <si>
    <t>217</t>
  </si>
  <si>
    <t>V2114</t>
  </si>
  <si>
    <t>TJSSADES</t>
  </si>
  <si>
    <t>FITA ADESIVA MAGICA 25X65M 810 S/AP.</t>
  </si>
  <si>
    <t xml:space="preserve"> 5,00</t>
  </si>
  <si>
    <t>V30321</t>
  </si>
  <si>
    <t>AVN</t>
  </si>
  <si>
    <t>BLOCO ADES. 76X102 C/90FLS. LILAS 657 POST-IT SUSTENTAVEL</t>
  </si>
  <si>
    <t>V30752</t>
  </si>
  <si>
    <t>FITA ADESIVA DUPLA FACE FIXA FORTE TRANSP 24MMX2M</t>
  </si>
  <si>
    <t xml:space="preserve"> 7,00</t>
  </si>
  <si>
    <t>V31046</t>
  </si>
  <si>
    <t>POST-IT FLAGS 100 FLS AMARELO REF. HB004193502</t>
  </si>
  <si>
    <t xml:space="preserve"> 1,00</t>
  </si>
  <si>
    <t>V31184</t>
  </si>
  <si>
    <t>TAPETE VINIL 1,20X60 C/BORDA VM LATERAL</t>
  </si>
  <si>
    <t xml:space="preserve"> 234,00</t>
  </si>
  <si>
    <t>1302</t>
  </si>
  <si>
    <t>V31191</t>
  </si>
  <si>
    <t>BLOCO ADES. 38X50 C/4BL. 100FLS. 4CORES NOTEFIX REFHB004649636</t>
  </si>
  <si>
    <t xml:space="preserve"> 68,00</t>
  </si>
  <si>
    <t>V31192</t>
  </si>
  <si>
    <t>BLOCO ADES. 76X102 100FLS.AM NOTEFIX REF HB004088702</t>
  </si>
  <si>
    <t xml:space="preserve"> 189,00</t>
  </si>
  <si>
    <t>V31269</t>
  </si>
  <si>
    <t>FITA ADESIVA MAGICA 12X10M C/AP</t>
  </si>
  <si>
    <t xml:space="preserve"> 63,00</t>
  </si>
  <si>
    <t>V3283</t>
  </si>
  <si>
    <t>PROTETOR AURICULAR PLUG 1110 - 3M</t>
  </si>
  <si>
    <t>1607</t>
  </si>
  <si>
    <t>V3344</t>
  </si>
  <si>
    <t xml:space="preserve"> 54,00</t>
  </si>
  <si>
    <t>103</t>
  </si>
  <si>
    <t>V5071</t>
  </si>
  <si>
    <t>FITA ADESIVA DUPLA FACE 12X30M</t>
  </si>
  <si>
    <t xml:space="preserve"> 455,00</t>
  </si>
  <si>
    <t>V6125</t>
  </si>
  <si>
    <t>BLOCO ADES. 38X50 C/4BL. 100FLS. AM. REF.653 POST-IT</t>
  </si>
  <si>
    <t xml:space="preserve">CRISTIANE </t>
  </si>
  <si>
    <t>V30904</t>
  </si>
  <si>
    <t>TIRAS DE GLICEMIA C/100 UNIDADES C/ MONITOR</t>
  </si>
  <si>
    <t>ABBOTT</t>
  </si>
  <si>
    <t xml:space="preserve"> 362,00</t>
  </si>
  <si>
    <t xml:space="preserve"> 226,00</t>
  </si>
  <si>
    <t>1501</t>
  </si>
  <si>
    <t>V30905</t>
  </si>
  <si>
    <t>TIRAS DE GLICEMIA C/ 100 UNIDADES COD 10187</t>
  </si>
  <si>
    <t>V31087</t>
  </si>
  <si>
    <t>MONITOR DE GLICEMIA SANGUINEA NEO H - EXCLUSIVO RD</t>
  </si>
  <si>
    <t xml:space="preserve"> 35,00</t>
  </si>
  <si>
    <t>V14653</t>
  </si>
  <si>
    <t>ADESRD</t>
  </si>
  <si>
    <t>LIXEIRA 12L PLASTICA BRANCA C/ PEDAL</t>
  </si>
  <si>
    <t>ACD</t>
  </si>
  <si>
    <t>404</t>
  </si>
  <si>
    <t>V0471</t>
  </si>
  <si>
    <t>PASTA L OF. RS. PCT. C/10UN. REF.1134RS</t>
  </si>
  <si>
    <t>ACP</t>
  </si>
  <si>
    <t xml:space="preserve"> 109,00</t>
  </si>
  <si>
    <t>203</t>
  </si>
  <si>
    <t>V12671</t>
  </si>
  <si>
    <t>PASTA FICHARIO POLIPROPILENO AZUL REF. 3344</t>
  </si>
  <si>
    <t>V12674</t>
  </si>
  <si>
    <t>TJCZS</t>
  </si>
  <si>
    <t>DIVISORIA P/FICHARIO C/10PROJ. COLOR REF.755</t>
  </si>
  <si>
    <t>V12675</t>
  </si>
  <si>
    <t>CZSADES</t>
  </si>
  <si>
    <t>PASTA PP. OF. 20MM. C/ABA ELAST. CRISTAL REF.1022.CR</t>
  </si>
  <si>
    <t xml:space="preserve"> 33,00</t>
  </si>
  <si>
    <t>V14726</t>
  </si>
  <si>
    <t>RD</t>
  </si>
  <si>
    <t>PASTA FICHARIO UNIV. 4 ARGOLAS PRETO REF.316</t>
  </si>
  <si>
    <t xml:space="preserve"> 6,00</t>
  </si>
  <si>
    <t>V14727</t>
  </si>
  <si>
    <t>PASTA FICHARIO 4 ARGOLAS 40MM BRANCA REF.3340BR</t>
  </si>
  <si>
    <t xml:space="preserve"> 14,00</t>
  </si>
  <si>
    <t>V14740</t>
  </si>
  <si>
    <t>CAPA PASTA CATALOGO AZUL LOMBO 24MM</t>
  </si>
  <si>
    <t xml:space="preserve"> 241,00</t>
  </si>
  <si>
    <t>209</t>
  </si>
  <si>
    <t>V15344</t>
  </si>
  <si>
    <t>PRENDEDOR P/ CRACHA - MODELO JACARE C/100</t>
  </si>
  <si>
    <t xml:space="preserve"> 23,00</t>
  </si>
  <si>
    <t>207</t>
  </si>
  <si>
    <t>V1739</t>
  </si>
  <si>
    <t>PASTA FICHARIO UNIV. 2 ARGOLAS PRETO</t>
  </si>
  <si>
    <t>V18620</t>
  </si>
  <si>
    <t>CRACHA PARA AUTOMOVEL 90X130MM SEM CORDAO - PT 10 UND</t>
  </si>
  <si>
    <t xml:space="preserve"> 37,00</t>
  </si>
  <si>
    <t>V19448</t>
  </si>
  <si>
    <t>PASTA CATALOGO OF. 50ENV. 2 EXTENSORES PLAST. LARANJA</t>
  </si>
  <si>
    <t xml:space="preserve"> 127,00</t>
  </si>
  <si>
    <t>V19449</t>
  </si>
  <si>
    <t>PASTA CATALOGO OF. 50ENV. 2 EXTENSORES PLAST. PRATA</t>
  </si>
  <si>
    <t xml:space="preserve"> 44,00</t>
  </si>
  <si>
    <t>V19796</t>
  </si>
  <si>
    <t>DIVISORIA P/FICHARIO C/10PROJ. PP</t>
  </si>
  <si>
    <t xml:space="preserve"> 97,00</t>
  </si>
  <si>
    <t>V19819</t>
  </si>
  <si>
    <t>210</t>
  </si>
  <si>
    <t>V2075</t>
  </si>
  <si>
    <t>DIVISORIA P/FICHARIO C/5PROJ A4 PLASTICA C/ JANELA</t>
  </si>
  <si>
    <t xml:space="preserve"> 176,00</t>
  </si>
  <si>
    <t>V2101</t>
  </si>
  <si>
    <t>PASTA PLASTICA 1/2 OFICIO VD ACP</t>
  </si>
  <si>
    <t xml:space="preserve"> 61,00</t>
  </si>
  <si>
    <t>V30127</t>
  </si>
  <si>
    <t>CLIPS PARA CRACHA  NIQUELADO</t>
  </si>
  <si>
    <t xml:space="preserve"> 24.999,00</t>
  </si>
  <si>
    <t>V3349</t>
  </si>
  <si>
    <t>V6791</t>
  </si>
  <si>
    <t>ENVELOPE PLAST.240X330 FURO UNIV. TJ LAT</t>
  </si>
  <si>
    <t>V7831</t>
  </si>
  <si>
    <t>DIVISORIA P/FICHARIO C/12PROJ. OF.</t>
  </si>
  <si>
    <t xml:space="preserve"> 19,00</t>
  </si>
  <si>
    <t>ACRILEX</t>
  </si>
  <si>
    <t>225</t>
  </si>
  <si>
    <t>V15211</t>
  </si>
  <si>
    <t>TINTA PARA ARTESANATO AMARELO FOSCA 37ML</t>
  </si>
  <si>
    <t>V15212</t>
  </si>
  <si>
    <t>TINTA PARA ARTESANATO AZUL CLARO FOSCA 37ML</t>
  </si>
  <si>
    <t>V15213</t>
  </si>
  <si>
    <t>TINTA PARA ARTESANATO AZUL ESCURO FOSCA 37ML</t>
  </si>
  <si>
    <t>V15215</t>
  </si>
  <si>
    <t>TINTA PARA ARTESANATO BRANCO FOSCA 37ML</t>
  </si>
  <si>
    <t>V15216</t>
  </si>
  <si>
    <t>TINTA PARA ARTESANATO CREME FOSCA 37ML</t>
  </si>
  <si>
    <t>V15217</t>
  </si>
  <si>
    <t>TINTA PARA ARTESANATO LARANJA FOSCA 37ML</t>
  </si>
  <si>
    <t>V15218</t>
  </si>
  <si>
    <t>TINTA PARA ARTESANATO MARROM FOSCA  37ML</t>
  </si>
  <si>
    <t>V15219</t>
  </si>
  <si>
    <t>TINTA PARA ARTESANATO PINK FOSCA  37ML</t>
  </si>
  <si>
    <t>V15220</t>
  </si>
  <si>
    <t>TINTA PARA ARTESANATO PRETO FOSCA  37ML</t>
  </si>
  <si>
    <t>V15221</t>
  </si>
  <si>
    <t>TINTA PARA ARTESANATO ROSA FOSCA  37ML</t>
  </si>
  <si>
    <t>V15222</t>
  </si>
  <si>
    <t>TINTA PARA ARTESANATO VERDE CLARO FOSCA  37ML</t>
  </si>
  <si>
    <t>V15223</t>
  </si>
  <si>
    <t>TINTA PARA ARTESANATO VERDE ESCURO FOSCA 37ML</t>
  </si>
  <si>
    <t>V15224</t>
  </si>
  <si>
    <t>TINTA PARA ARTESANATO VERMELHO FOGO FOSCA 37ML</t>
  </si>
  <si>
    <t>V15228</t>
  </si>
  <si>
    <t>TINTA PARA ARTESANATO ROXO FOSCA  37ML</t>
  </si>
  <si>
    <t xml:space="preserve"> 18,00</t>
  </si>
  <si>
    <t>V1750</t>
  </si>
  <si>
    <t>TINTA GUACHE 12 CORES</t>
  </si>
  <si>
    <t xml:space="preserve"> 27,00</t>
  </si>
  <si>
    <t>V19348</t>
  </si>
  <si>
    <t>MASSA DE MODELAR 500 GRAMAS CORES</t>
  </si>
  <si>
    <t xml:space="preserve"> 95,00</t>
  </si>
  <si>
    <t>224</t>
  </si>
  <si>
    <t>V19663</t>
  </si>
  <si>
    <t>TINTA ACRILICA 35ML AZUL CLARO</t>
  </si>
  <si>
    <t>V19664</t>
  </si>
  <si>
    <t>TINTA ACRILICA 35ML LARANJA</t>
  </si>
  <si>
    <t xml:space="preserve"> 87,00</t>
  </si>
  <si>
    <t>V19665</t>
  </si>
  <si>
    <t>TINTA ACRILICA 35ML MARROM</t>
  </si>
  <si>
    <t xml:space="preserve"> 26,00</t>
  </si>
  <si>
    <t>V19666</t>
  </si>
  <si>
    <t>TINTA ACRILICA 35ML VERMELHO</t>
  </si>
  <si>
    <t xml:space="preserve"> 51,00</t>
  </si>
  <si>
    <t>V19667</t>
  </si>
  <si>
    <t>TINTA ACRILICA 35ML LILAS</t>
  </si>
  <si>
    <t xml:space="preserve"> 45,00</t>
  </si>
  <si>
    <t>V19668</t>
  </si>
  <si>
    <t>TINTA ACRILICA 35ML AMARELO</t>
  </si>
  <si>
    <t>V19669</t>
  </si>
  <si>
    <t>TINTA ACRILICA 35ML VERDE ESCURO</t>
  </si>
  <si>
    <t xml:space="preserve"> 78,00</t>
  </si>
  <si>
    <t>V19670</t>
  </si>
  <si>
    <t>TINTA ACRILICA 35ML BRANCO</t>
  </si>
  <si>
    <t xml:space="preserve"> 40,00</t>
  </si>
  <si>
    <t>V19671</t>
  </si>
  <si>
    <t>TINTA ACRILICA 37ML AZUL ESCURO</t>
  </si>
  <si>
    <t>V19672</t>
  </si>
  <si>
    <t>TINTA ACRILICA 35ML PINK</t>
  </si>
  <si>
    <t xml:space="preserve"> 3,00</t>
  </si>
  <si>
    <t>V19673</t>
  </si>
  <si>
    <t>TINTA ACRILICA 35ML ROSA CLARO</t>
  </si>
  <si>
    <t>V19674</t>
  </si>
  <si>
    <t>TINTA ACRILICA 35ML  VERDE CLARO</t>
  </si>
  <si>
    <t>V19675</t>
  </si>
  <si>
    <t>TINTA ACRILICA 35ML  PRETA</t>
  </si>
  <si>
    <t xml:space="preserve"> 43,00</t>
  </si>
  <si>
    <t>V19676</t>
  </si>
  <si>
    <t>TINTA ACRILICA 15ML C/ 6 CORES</t>
  </si>
  <si>
    <t xml:space="preserve"> 656,00</t>
  </si>
  <si>
    <t>V19677</t>
  </si>
  <si>
    <t>TINTA ACRILICA METALICA 35ML AZUL</t>
  </si>
  <si>
    <t>V19678</t>
  </si>
  <si>
    <t>TINTA ACRILICA METALICA 35ML VERDE</t>
  </si>
  <si>
    <t>V19679</t>
  </si>
  <si>
    <t>TINTA ACRILICA METALICA 35ML VERMELHO</t>
  </si>
  <si>
    <t xml:space="preserve"> 29,00</t>
  </si>
  <si>
    <t>V19680</t>
  </si>
  <si>
    <t>TINTA ACRILICA METALICA 35ML PRETO</t>
  </si>
  <si>
    <t>V19681</t>
  </si>
  <si>
    <t>TINTA ACRILICA METALICA 35ML BRANCO</t>
  </si>
  <si>
    <t>V19682</t>
  </si>
  <si>
    <t>TINTA ACRILICA METALICA 35ML AMARELO</t>
  </si>
  <si>
    <t xml:space="preserve"> 98,00</t>
  </si>
  <si>
    <t>V19684</t>
  </si>
  <si>
    <t>TINTA  PARA TECIDO FOSCA 250 ML AZUL MARINHO</t>
  </si>
  <si>
    <t>V19686</t>
  </si>
  <si>
    <t>TINTA  PARA TECIDO FOSCA 250 ML VERMELHO</t>
  </si>
  <si>
    <t xml:space="preserve"> 46,00</t>
  </si>
  <si>
    <t>V19687</t>
  </si>
  <si>
    <t>TINTA  PARA TECIDO FOSCA 250 ML AMARELO</t>
  </si>
  <si>
    <t xml:space="preserve"> 21,00</t>
  </si>
  <si>
    <t>V19688</t>
  </si>
  <si>
    <t>TINTA  PARA TECIDO FOSCA 250 ML VERDE FOLHA</t>
  </si>
  <si>
    <t>V19712</t>
  </si>
  <si>
    <t>VERNIZ VITRAL 40ML INCOLOR</t>
  </si>
  <si>
    <t>V2663</t>
  </si>
  <si>
    <t>MASSA MODELAR AMIDO 12 CORES</t>
  </si>
  <si>
    <t>V30501</t>
  </si>
  <si>
    <t>TINTA GUACHE 250 ML CINZA</t>
  </si>
  <si>
    <t>V30661</t>
  </si>
  <si>
    <t>TINTA ACRILICA 250ML PRETA</t>
  </si>
  <si>
    <t>V30662</t>
  </si>
  <si>
    <t>TINTA ACRILICA 250ML AMARELA</t>
  </si>
  <si>
    <t>V30663</t>
  </si>
  <si>
    <t>V30665</t>
  </si>
  <si>
    <t>TINTA ACRILICA 250ML BRANCA</t>
  </si>
  <si>
    <t>V30666</t>
  </si>
  <si>
    <t>TINTA ACRILICA 250ML MARROM</t>
  </si>
  <si>
    <t>V30669</t>
  </si>
  <si>
    <t>TINTA ACRILICA 250ML VERMELHA</t>
  </si>
  <si>
    <t>V31091</t>
  </si>
  <si>
    <t>TINTA NANKIN PRETO 20ML</t>
  </si>
  <si>
    <t>COLA BASTAO 10GR.</t>
  </si>
  <si>
    <t>206</t>
  </si>
  <si>
    <t>V6469</t>
  </si>
  <si>
    <t>MASSA MODELAR 12 CORES 180 GRS</t>
  </si>
  <si>
    <t xml:space="preserve"> 125,00</t>
  </si>
  <si>
    <t>V8086</t>
  </si>
  <si>
    <t>GIZ DE CERA 12 CORES TRIANGULAR</t>
  </si>
  <si>
    <t xml:space="preserve"> 10,00</t>
  </si>
  <si>
    <t>OCIOSO AUT</t>
  </si>
  <si>
    <t>1502</t>
  </si>
  <si>
    <t>ACRIMET</t>
  </si>
  <si>
    <t>218</t>
  </si>
  <si>
    <t>V1272</t>
  </si>
  <si>
    <t>ENVELOPE SACO VAI/VEM OF. BR. PP758/772</t>
  </si>
  <si>
    <t xml:space="preserve"> 104,00</t>
  </si>
  <si>
    <t>V15206</t>
  </si>
  <si>
    <t>TJ</t>
  </si>
  <si>
    <t>ENVELOPE PLAST. CIRCULACAO INTERNA ZIP 260MM LX350MM A 12UN.</t>
  </si>
  <si>
    <t>V15226</t>
  </si>
  <si>
    <t>REGUA POLIESTIRENO15CM CRISTAL</t>
  </si>
  <si>
    <t>V15227</t>
  </si>
  <si>
    <t>REGUA POLIESTIRENO 20 CM CRISTAL</t>
  </si>
  <si>
    <t xml:space="preserve"> 20,00</t>
  </si>
  <si>
    <t>V19357</t>
  </si>
  <si>
    <t>ORGANIZADOR DE MESA CRISTAL REF 954</t>
  </si>
  <si>
    <t>V19634</t>
  </si>
  <si>
    <t>BIBLIOCANTO EM L</t>
  </si>
  <si>
    <t xml:space="preserve"> 258,00</t>
  </si>
  <si>
    <t>222</t>
  </si>
  <si>
    <t>V6797</t>
  </si>
  <si>
    <t>TJCZSADES</t>
  </si>
  <si>
    <t>CAIXA CORRESPONDENCIA SIMPLES CRISTAL</t>
  </si>
  <si>
    <t xml:space="preserve"> 2,00</t>
  </si>
  <si>
    <t>223</t>
  </si>
  <si>
    <t>V14860</t>
  </si>
  <si>
    <t>PORTA CARIMBOS 6 LUGARES FUME</t>
  </si>
  <si>
    <t>ACRINIL</t>
  </si>
  <si>
    <t xml:space="preserve"> 50,00</t>
  </si>
  <si>
    <t>V14861</t>
  </si>
  <si>
    <t>PORTA CLIPS COM IMA PRETO/FUME REF. 351</t>
  </si>
  <si>
    <t>V14862</t>
  </si>
  <si>
    <t>PORTA TRIO CRISTAL LAPIS/CLIPS/LEMBRETE</t>
  </si>
  <si>
    <t xml:space="preserve"> 130,00</t>
  </si>
  <si>
    <t>V15153</t>
  </si>
  <si>
    <t>DISPLAY ACRILICO A4 C/ BASE VERTICAL FUME REF.7001</t>
  </si>
  <si>
    <t xml:space="preserve"> 62,00</t>
  </si>
  <si>
    <t>V1859</t>
  </si>
  <si>
    <t>SSADESRD</t>
  </si>
  <si>
    <t>REGUA ACRILICA 30CM TRANSP.</t>
  </si>
  <si>
    <t xml:space="preserve"> 219,00</t>
  </si>
  <si>
    <t>V19356</t>
  </si>
  <si>
    <t>PORTA LAPIS FUME</t>
  </si>
  <si>
    <t>V19600</t>
  </si>
  <si>
    <t>PORTA CLIPS SIMPLES FUME</t>
  </si>
  <si>
    <t>V19602</t>
  </si>
  <si>
    <t>PRANCHETA EM PP OF FUME</t>
  </si>
  <si>
    <t xml:space="preserve"> 186,00</t>
  </si>
  <si>
    <t>V19627</t>
  </si>
  <si>
    <t>CZSAVN</t>
  </si>
  <si>
    <t>REGUA PLASTICA 30CM.</t>
  </si>
  <si>
    <t>V19905</t>
  </si>
  <si>
    <t>REGUA PLASTICA 30CM ESPESSURA 2,5MM</t>
  </si>
  <si>
    <t xml:space="preserve"> 73,00</t>
  </si>
  <si>
    <t>V2126</t>
  </si>
  <si>
    <t>SESCCZSAVN</t>
  </si>
  <si>
    <t>PORTA TRIO FUME LAPIS/CLIPS/LEMBRETE REF. 71</t>
  </si>
  <si>
    <t xml:space="preserve"> 467,00</t>
  </si>
  <si>
    <t>V30464</t>
  </si>
  <si>
    <t>DISPLAY ACRILICO A4  VERTICAL LUXO REF:7400</t>
  </si>
  <si>
    <t>V30994</t>
  </si>
  <si>
    <t>PORTA CRACHA RETRATIL ROLLER CLIP C/ 10 BRANCO</t>
  </si>
  <si>
    <t>ACTIVA BRASIL</t>
  </si>
  <si>
    <t>V31010</t>
  </si>
  <si>
    <t>CORDAO P/ CRACHA AZUL C/ ARGOLA  PCTE C/10</t>
  </si>
  <si>
    <t>V5010</t>
  </si>
  <si>
    <t>PERFURADOR DE PAPEL 2F P/30 FLS</t>
  </si>
  <si>
    <t>ADECK</t>
  </si>
  <si>
    <t>213</t>
  </si>
  <si>
    <t>V1483</t>
  </si>
  <si>
    <t>FITA ADESIVA PP. 12X30M TRANSP.</t>
  </si>
  <si>
    <t>ADELBRAS</t>
  </si>
  <si>
    <t>V15115</t>
  </si>
  <si>
    <t>SESCAVN</t>
  </si>
  <si>
    <t>FITA ADESIVA DUPLA FACE 18X30M REF.430</t>
  </si>
  <si>
    <t xml:space="preserve"> 256,00</t>
  </si>
  <si>
    <t>V15116</t>
  </si>
  <si>
    <t>SESCADES</t>
  </si>
  <si>
    <t>FITA ADESIVA DUPLA FACE 24X30M PP.</t>
  </si>
  <si>
    <t>V16060</t>
  </si>
  <si>
    <t>CZS</t>
  </si>
  <si>
    <t>FITA ADESIVA DUPLA FACE ESPUMA 12X2M FIXA PRO REF.941</t>
  </si>
  <si>
    <t xml:space="preserve"> 101,00</t>
  </si>
  <si>
    <t>V16063</t>
  </si>
  <si>
    <t>FITA ADESIVA DUPLA FACE TIPO VHB TRANSP. 19X20M</t>
  </si>
  <si>
    <t>V16064</t>
  </si>
  <si>
    <t>FITA ADESIVA DUPLA FACE TIPO VHB 19X2M</t>
  </si>
  <si>
    <t>V16069</t>
  </si>
  <si>
    <t>FITA ADESIVA DUPLA FACE TIPO VHB 12X20M</t>
  </si>
  <si>
    <t>V19277</t>
  </si>
  <si>
    <t>FITA SILVER TAPE 48X5M</t>
  </si>
  <si>
    <t xml:space="preserve"> 190,00</t>
  </si>
  <si>
    <t>V19864</t>
  </si>
  <si>
    <t>SESCTJCZSAVN</t>
  </si>
  <si>
    <t>FITA ADESIVA CREPE 48X50M</t>
  </si>
  <si>
    <t xml:space="preserve"> 594,00</t>
  </si>
  <si>
    <t>V19866</t>
  </si>
  <si>
    <t>FITA ADESIVA CREPE 18X50M</t>
  </si>
  <si>
    <t>V19867</t>
  </si>
  <si>
    <t>FITA ADESIVA CREPE 25X50M</t>
  </si>
  <si>
    <t>V19871</t>
  </si>
  <si>
    <t xml:space="preserve"> 500,00</t>
  </si>
  <si>
    <t>V19873</t>
  </si>
  <si>
    <t>SESCADESRD</t>
  </si>
  <si>
    <t>V19883</t>
  </si>
  <si>
    <t>FITA  ADESIVA ISOLANTE 19X5M</t>
  </si>
  <si>
    <t>V19904</t>
  </si>
  <si>
    <t>FITA ADESIVA DUPLA FACE 50X30M</t>
  </si>
  <si>
    <t xml:space="preserve"> 53,00</t>
  </si>
  <si>
    <t>FITA ADESIVA PP. 48X50M TRANSP.</t>
  </si>
  <si>
    <t>V30377</t>
  </si>
  <si>
    <t>FITA  ADESIVA ISOLANTE 19X10MX1,5ESPESSURA</t>
  </si>
  <si>
    <t>V7236</t>
  </si>
  <si>
    <t>FITA ADESIVA PP. 12X50M TRANSP.</t>
  </si>
  <si>
    <t>V15982</t>
  </si>
  <si>
    <t>ADOCANTE LIQUIDO SACARINA 100ML</t>
  </si>
  <si>
    <t>ADOCYL</t>
  </si>
  <si>
    <t>1702</t>
  </si>
  <si>
    <t>V20209</t>
  </si>
  <si>
    <t>DESINFETANTE EUCALIPTO 5 LITROS</t>
  </si>
  <si>
    <t>AGIGEL</t>
  </si>
  <si>
    <t>403</t>
  </si>
  <si>
    <t>V15261</t>
  </si>
  <si>
    <t>ALCOOL LIQUIDO 70% 5 LITROS</t>
  </si>
  <si>
    <t>AGIL</t>
  </si>
  <si>
    <t xml:space="preserve"> 344,00</t>
  </si>
  <si>
    <t xml:space="preserve"> 922,00</t>
  </si>
  <si>
    <t>V20212</t>
  </si>
  <si>
    <t>DETERGENTE EM PO PACOTE C/ 5 KG</t>
  </si>
  <si>
    <t xml:space="preserve"> 94,00</t>
  </si>
  <si>
    <t xml:space="preserve">TALITA DE </t>
  </si>
  <si>
    <t>V31255</t>
  </si>
  <si>
    <t>BEBEDOURO MESA BIVOLT REF BEM 03</t>
  </si>
  <si>
    <t>AGRATTO</t>
  </si>
  <si>
    <t>1308</t>
  </si>
  <si>
    <t>V14793</t>
  </si>
  <si>
    <t>TERMO-HIGROMETRO DIGITAL C/ LAUDO DE CALIBRACAO AK28</t>
  </si>
  <si>
    <t xml:space="preserve"> 662,00</t>
  </si>
  <si>
    <t>V14794</t>
  </si>
  <si>
    <t>TERMOMETRO C/ LAUDO DE CALIBRACAO AK22</t>
  </si>
  <si>
    <t xml:space="preserve"> 472,00</t>
  </si>
  <si>
    <t>V14721</t>
  </si>
  <si>
    <t>PASTA ABA ELASTICA ONDA 35MM. AZ.</t>
  </si>
  <si>
    <t>ALAPLAST</t>
  </si>
  <si>
    <t>V30137</t>
  </si>
  <si>
    <t>ARQUIVO MORTO GIGANTE  POLIONDA AM. C/10</t>
  </si>
  <si>
    <t>V30137A</t>
  </si>
  <si>
    <t>V30138</t>
  </si>
  <si>
    <t xml:space="preserve"> 534,00</t>
  </si>
  <si>
    <t>V30139</t>
  </si>
  <si>
    <t>ARQUIVO MORTO GIGANTE POLIONDA 300X185X390MM C/10 VM REF.43607</t>
  </si>
  <si>
    <t>V30140</t>
  </si>
  <si>
    <t>ARQUIVO MORTO GIGANTE  POLIONDA VD C/10 REF.042108</t>
  </si>
  <si>
    <t xml:space="preserve"> 105,00</t>
  </si>
  <si>
    <t>V1313</t>
  </si>
  <si>
    <t>CARTOLINA 180GR. 50X66CM. VM. PCT. C/100FLS.</t>
  </si>
  <si>
    <t>ALLFORM</t>
  </si>
  <si>
    <t>V1315</t>
  </si>
  <si>
    <t>CARTOLINA 240GR. 50X66CM. AM. PCT. C/50FLS.</t>
  </si>
  <si>
    <t xml:space="preserve"> 274,00</t>
  </si>
  <si>
    <t>V1316</t>
  </si>
  <si>
    <t>CARTOLINA 240GR. 50X66CM. VD. PCT. C/50FLS.</t>
  </si>
  <si>
    <t>V15356</t>
  </si>
  <si>
    <t xml:space="preserve"> 121,00</t>
  </si>
  <si>
    <t>V2735</t>
  </si>
  <si>
    <t>CARTOLINA 240GR. 50X66CM. VM. PCT. C/50FLS.</t>
  </si>
  <si>
    <t>V6506</t>
  </si>
  <si>
    <t>V6512</t>
  </si>
  <si>
    <t>CARTOLINA 180GR. 50X66CM. AZ. PCT. C/100FLS.</t>
  </si>
  <si>
    <t>V6528</t>
  </si>
  <si>
    <t>V6529</t>
  </si>
  <si>
    <t xml:space="preserve"> 320,00</t>
  </si>
  <si>
    <t>V7817</t>
  </si>
  <si>
    <t>V7818</t>
  </si>
  <si>
    <t>CARTOLINA 180GR. 50X66CM. BR. PCT. C/100FLS.</t>
  </si>
  <si>
    <t>V7865</t>
  </si>
  <si>
    <t>CARTOLINA 180GR. 50X66CM. AM. PCT. C/100FLS.</t>
  </si>
  <si>
    <t xml:space="preserve"> 47,00</t>
  </si>
  <si>
    <t>V7866</t>
  </si>
  <si>
    <t>CARTOLINA 180GR. 50X66CM. VD. PCT. C/100FLS.</t>
  </si>
  <si>
    <t>V8390</t>
  </si>
  <si>
    <t>CARTOLINA 240GR. 50X66CM. BR. PCT. C/50FLS.</t>
  </si>
  <si>
    <t>V20204</t>
  </si>
  <si>
    <t>COPO PLASTICO DESCARTAVEL 50ML PP C/5000UN</t>
  </si>
  <si>
    <t>ALTACOPPO</t>
  </si>
  <si>
    <t xml:space="preserve"> 102,00</t>
  </si>
  <si>
    <t>1705</t>
  </si>
  <si>
    <t>V5998</t>
  </si>
  <si>
    <t>COPO PLASTICO DESCARTAVEL 180ML PP C/100 UNIDADES</t>
  </si>
  <si>
    <t>V14554</t>
  </si>
  <si>
    <t>CZSADESRD</t>
  </si>
  <si>
    <t>BOBINA PLASTICA PICOTADA SACOS 25X35CM PCT 500UN</t>
  </si>
  <si>
    <t>ALTAPLAST</t>
  </si>
  <si>
    <t>215</t>
  </si>
  <si>
    <t>V14556</t>
  </si>
  <si>
    <t>BOBINA PLASTICA PICOTADA SACOS 40X60 CM PCT 400UN</t>
  </si>
  <si>
    <t xml:space="preserve"> 17,00</t>
  </si>
  <si>
    <t>V19633</t>
  </si>
  <si>
    <t>BOBINA PLASTICA PICOTADA 40X50 C/400 SACOS</t>
  </si>
  <si>
    <t xml:space="preserve"> 229,00</t>
  </si>
  <si>
    <t>V30118A</t>
  </si>
  <si>
    <t>ACUCAR REFINADO 1KG</t>
  </si>
  <si>
    <t>ALTO ALEGRE</t>
  </si>
  <si>
    <t>V14683</t>
  </si>
  <si>
    <t>MESA PLASTICA QUADRADA 70X70</t>
  </si>
  <si>
    <t>ANTARES</t>
  </si>
  <si>
    <t xml:space="preserve"> 49,00</t>
  </si>
  <si>
    <t>V17744</t>
  </si>
  <si>
    <t>CADEIRA PLASTICA COM BRACOS C/1 UN</t>
  </si>
  <si>
    <t xml:space="preserve"> 34,00</t>
  </si>
  <si>
    <t>1301</t>
  </si>
  <si>
    <t>CAIK LAESI</t>
  </si>
  <si>
    <t>V11724</t>
  </si>
  <si>
    <t>APARAS PLASTICO AZUL</t>
  </si>
  <si>
    <t>APARAS PRIMOS</t>
  </si>
  <si>
    <t>1101</t>
  </si>
  <si>
    <t>V1541</t>
  </si>
  <si>
    <t>APARAS PAPEL OFFSET</t>
  </si>
  <si>
    <t>V2507</t>
  </si>
  <si>
    <t>APARAS PAPELAO</t>
  </si>
  <si>
    <t>V2508</t>
  </si>
  <si>
    <t>APARAS PAPEL MISTA</t>
  </si>
  <si>
    <t>V5033</t>
  </si>
  <si>
    <t>APARAS PLASTICO CRISTAL</t>
  </si>
  <si>
    <t>V14645</t>
  </si>
  <si>
    <t>SABAO EM PO LAVA ROUPAS 1KG</t>
  </si>
  <si>
    <t>ARCO IRIS</t>
  </si>
  <si>
    <t>V31181</t>
  </si>
  <si>
    <t>RIBBON 110X74 CERA  ARMOR</t>
  </si>
  <si>
    <t>ARMOR</t>
  </si>
  <si>
    <t>105</t>
  </si>
  <si>
    <t>V31193</t>
  </si>
  <si>
    <t>RIBBON 110X74 CERA CX C/ 24 UNID</t>
  </si>
  <si>
    <t>V8815</t>
  </si>
  <si>
    <t>RIBBON 83 X 450 CERA</t>
  </si>
  <si>
    <t>V20180</t>
  </si>
  <si>
    <t>BALDE PLASTICO 10 LITROS</t>
  </si>
  <si>
    <t>ARQPLAST</t>
  </si>
  <si>
    <t>V20181</t>
  </si>
  <si>
    <t>BALDE PLASTICO 20 LITROS</t>
  </si>
  <si>
    <t>V20182</t>
  </si>
  <si>
    <t>BALDE PLASTICO 40 LITROS C/ TAMPA</t>
  </si>
  <si>
    <t xml:space="preserve"> 175,00</t>
  </si>
  <si>
    <t>V20337</t>
  </si>
  <si>
    <t>SABONETEIRA PLASTICO TRANSPARENTE OVAL 250ML</t>
  </si>
  <si>
    <t xml:space="preserve"> 391,00</t>
  </si>
  <si>
    <t>ART FLOC</t>
  </si>
  <si>
    <t>V1275</t>
  </si>
  <si>
    <t>PAPEL CAMURCA VERDE RST</t>
  </si>
  <si>
    <t>V1288</t>
  </si>
  <si>
    <t>PAPEL CREPOM 48X2M CX. C/40FLS. MR.</t>
  </si>
  <si>
    <t>V13970</t>
  </si>
  <si>
    <t>PAPEL CREPOM 48X2M CX. C/40FLS. LL.</t>
  </si>
  <si>
    <t>V15186</t>
  </si>
  <si>
    <t>PAPEL CREPOM 48X2M PCT. C/20FLS. BR.</t>
  </si>
  <si>
    <t xml:space="preserve"> 41,00</t>
  </si>
  <si>
    <t>V15187</t>
  </si>
  <si>
    <t>PAPEL CREPOM 48X2M PCT. C/20FLS. AM.</t>
  </si>
  <si>
    <t>V15188</t>
  </si>
  <si>
    <t>PAPEL CREPOM 48X2M PCT. C/20FLS. VD.</t>
  </si>
  <si>
    <t>V15189</t>
  </si>
  <si>
    <t>PAPEL CREPOM 48X2M PCT. C/20FLS. AZ.</t>
  </si>
  <si>
    <t xml:space="preserve"> 270,00</t>
  </si>
  <si>
    <t>V1718</t>
  </si>
  <si>
    <t>PAPEL CREPOM 48X2M PCT. C/20FLS. RS.</t>
  </si>
  <si>
    <t>V19365</t>
  </si>
  <si>
    <t>PAPEL CAMURCA 40X60MM PCT. C/25FLS. BR.</t>
  </si>
  <si>
    <t xml:space="preserve"> 39,00</t>
  </si>
  <si>
    <t>V19366</t>
  </si>
  <si>
    <t>PAPEL CAMURCA 40X60MM PCT. C/25FLS. MR.</t>
  </si>
  <si>
    <t xml:space="preserve"> 155,00</t>
  </si>
  <si>
    <t>V19367</t>
  </si>
  <si>
    <t>PAPEL CAMURCA 40X60MM PCT. C/25FLS. VD.</t>
  </si>
  <si>
    <t>V19368</t>
  </si>
  <si>
    <t>PAPEL CAMURCA 40X60MM PCT. C/25FLS. AZ. R.</t>
  </si>
  <si>
    <t>V19369</t>
  </si>
  <si>
    <t>PAPEL CAMURCA 40X60MM PCT. C/25FLS. PT.</t>
  </si>
  <si>
    <t>V19370</t>
  </si>
  <si>
    <t>PAPEL CAMURCA 40X60MM PCT. C/25FLS. VM.</t>
  </si>
  <si>
    <t>V19392</t>
  </si>
  <si>
    <t>PAPEL CREPOM 48X2M PCT. C/20FLS. PT.</t>
  </si>
  <si>
    <t xml:space="preserve"> 103,00</t>
  </si>
  <si>
    <t>V19393</t>
  </si>
  <si>
    <t>PAPEL CREPOM 48X2M PCT. C/20FLS. VM.</t>
  </si>
  <si>
    <t>V19394</t>
  </si>
  <si>
    <t>PAPEL CREPOM 48X2M PCT. C/20FLS. LJ.</t>
  </si>
  <si>
    <t xml:space="preserve"> 198,00</t>
  </si>
  <si>
    <t>V2297</t>
  </si>
  <si>
    <t>PAPEL CAMURCA 40X60MM PCT. C/25FLS. AM.</t>
  </si>
  <si>
    <t xml:space="preserve"> 69,00</t>
  </si>
  <si>
    <t>V19651</t>
  </si>
  <si>
    <t>TELA DE PINTURA 16X22</t>
  </si>
  <si>
    <t>ART POP</t>
  </si>
  <si>
    <t xml:space="preserve"> 165,00</t>
  </si>
  <si>
    <t>V19652</t>
  </si>
  <si>
    <t>TELA DE PINTURA  24X30</t>
  </si>
  <si>
    <t xml:space="preserve"> 262,00</t>
  </si>
  <si>
    <t>V19653</t>
  </si>
  <si>
    <t>TELA DE PINTURA  9X12</t>
  </si>
  <si>
    <t xml:space="preserve"> 206,00</t>
  </si>
  <si>
    <t>V19654</t>
  </si>
  <si>
    <t>TELA DE PINTURA  20X20</t>
  </si>
  <si>
    <t xml:space="preserve"> 273,00</t>
  </si>
  <si>
    <t>V19655</t>
  </si>
  <si>
    <t>TELA DE PINTURA  30X40</t>
  </si>
  <si>
    <t xml:space="preserve"> 368,00</t>
  </si>
  <si>
    <t>V19656</t>
  </si>
  <si>
    <t>TELA DE PINTURA  20X30</t>
  </si>
  <si>
    <t xml:space="preserve"> 365,00</t>
  </si>
  <si>
    <t>V19890</t>
  </si>
  <si>
    <t>APAGADOR DE MADEIRA FELTRO REF. 237</t>
  </si>
  <si>
    <t>221</t>
  </si>
  <si>
    <t>V15264</t>
  </si>
  <si>
    <t>COLETOR DE PILHA RD</t>
  </si>
  <si>
    <t>ARTEPEL</t>
  </si>
  <si>
    <t xml:space="preserve"> 261,00</t>
  </si>
  <si>
    <t>V30507</t>
  </si>
  <si>
    <t>AGUA DESTILADA 1 LITRO</t>
  </si>
  <si>
    <t>ASFER</t>
  </si>
  <si>
    <t xml:space="preserve"> 187,00</t>
  </si>
  <si>
    <t>V20178</t>
  </si>
  <si>
    <t>ACENDEDOR PARA FOGAO</t>
  </si>
  <si>
    <t>ASSESOLAR</t>
  </si>
  <si>
    <t xml:space="preserve"> 126,00</t>
  </si>
  <si>
    <t>V12679</t>
  </si>
  <si>
    <t>TJAVN</t>
  </si>
  <si>
    <t>FITILHO DE PELICULA PP 10MM</t>
  </si>
  <si>
    <t>ASTONIA</t>
  </si>
  <si>
    <t xml:space="preserve"> 11,00</t>
  </si>
  <si>
    <t xml:space="preserve"> 202,00</t>
  </si>
  <si>
    <t>V14846</t>
  </si>
  <si>
    <t>FITILHO PLASTICO ( FIO RAFIA ) ROL-012694</t>
  </si>
  <si>
    <t xml:space="preserve"> 25,00</t>
  </si>
  <si>
    <t>V14722</t>
  </si>
  <si>
    <t>ESPELHO REDONDO C/ MOLDURA BRANCA</t>
  </si>
  <si>
    <t>ATLAS</t>
  </si>
  <si>
    <t>V14648</t>
  </si>
  <si>
    <t>SABONETE ESPUMA EXCELLENCE BAG 500ML</t>
  </si>
  <si>
    <t>AUDAX</t>
  </si>
  <si>
    <t>V14704</t>
  </si>
  <si>
    <t>DESINFETANTE LAVANDA 2LT</t>
  </si>
  <si>
    <t>V15249</t>
  </si>
  <si>
    <t>ALCOOL GEL 70 % 700 ML REFIL</t>
  </si>
  <si>
    <t>V20192</t>
  </si>
  <si>
    <t>CERA LIQUIDA INCOLOR 750 ML</t>
  </si>
  <si>
    <t>V20199</t>
  </si>
  <si>
    <t>CLORO 5 LITROS</t>
  </si>
  <si>
    <t>V20216</t>
  </si>
  <si>
    <t>DETERGENTE LIQUIDO 5 LITROS CLEAN</t>
  </si>
  <si>
    <t xml:space="preserve"> 106,00</t>
  </si>
  <si>
    <t>V20334</t>
  </si>
  <si>
    <t>SABONETE LIQUIDO NEUTRO 5 LITROS</t>
  </si>
  <si>
    <t>V20347</t>
  </si>
  <si>
    <t>SAPONACEO CREMOSO LIMAO 300ML</t>
  </si>
  <si>
    <t>V22093</t>
  </si>
  <si>
    <t>LIMPADOR CONCENTRADO GALAO C/ 5LITROS</t>
  </si>
  <si>
    <t>V22097</t>
  </si>
  <si>
    <t>REMOVEDOR DE CERA GALAO 5 LTS</t>
  </si>
  <si>
    <t>V22158</t>
  </si>
  <si>
    <t>DESINFETANTE LAVANDA 5 LITROS</t>
  </si>
  <si>
    <t>V22162</t>
  </si>
  <si>
    <t>DETERGENTE NEUTRO CONCENTRADO 5 LITROS</t>
  </si>
  <si>
    <t>V22170</t>
  </si>
  <si>
    <t>REMOVEDOR DE CERA CONCENTRADO GL 5 LITROS</t>
  </si>
  <si>
    <t>V30326</t>
  </si>
  <si>
    <t>SABONETE LIQUIDO ERVA-DOCE 5L</t>
  </si>
  <si>
    <t xml:space="preserve"> 183,00</t>
  </si>
  <si>
    <t>V30473</t>
  </si>
  <si>
    <t>SABONETE BACTERICIDA ANTISSEPTICO C/ 5 LTS</t>
  </si>
  <si>
    <t>V30533</t>
  </si>
  <si>
    <t>LIMPADOR MULTIUSO BUTTERFLY 5 LITROS</t>
  </si>
  <si>
    <t>V30534</t>
  </si>
  <si>
    <t>LIMPA MOVEIS 500ML LAVANDA</t>
  </si>
  <si>
    <t>V30535</t>
  </si>
  <si>
    <t>SABAO EM PO FACILITA 5 KILOS</t>
  </si>
  <si>
    <t>ALCOOL GEL 70 % 500 ML</t>
  </si>
  <si>
    <t>V30806</t>
  </si>
  <si>
    <t>DETERGENTE DESENGORDURANTE  LIQUIDO 5 LITROS</t>
  </si>
  <si>
    <t>V3325</t>
  </si>
  <si>
    <t>LIMPADOR MULTIUSO ORIGINAL 500ML</t>
  </si>
  <si>
    <t>V18983</t>
  </si>
  <si>
    <t>DISPENSER DE MESA PORTATIL P/COPO</t>
  </si>
  <si>
    <t>AURIMAR</t>
  </si>
  <si>
    <t>405</t>
  </si>
  <si>
    <t>V22242</t>
  </si>
  <si>
    <t>DISPENSER COPO DE CAFE EM ACO INOX</t>
  </si>
  <si>
    <t xml:space="preserve"> 201,00</t>
  </si>
  <si>
    <t>V22243</t>
  </si>
  <si>
    <t>DISPENSER COPO DE AGUA EM ACO INOX</t>
  </si>
  <si>
    <t xml:space="preserve"> 111,00</t>
  </si>
  <si>
    <t>V12271</t>
  </si>
  <si>
    <t>502</t>
  </si>
  <si>
    <t>V14288</t>
  </si>
  <si>
    <t>PAPEL A4 75G 500FLS AUTOPAPER FSC CREDITO MISTO CERTIFICADO CU-COC-816590</t>
  </si>
  <si>
    <t xml:space="preserve"> 817,00</t>
  </si>
  <si>
    <t>PAPEL A4 75G 500FLS AUTOPAPER (EMBALAGEM VERMELHO) FSC CREDITO MISTO CERTIFICADO CU-COC-816590</t>
  </si>
  <si>
    <t>V1491</t>
  </si>
  <si>
    <t>504</t>
  </si>
  <si>
    <t>V1492</t>
  </si>
  <si>
    <t xml:space="preserve"> 361,00</t>
  </si>
  <si>
    <t>V1493</t>
  </si>
  <si>
    <t xml:space="preserve"> 406,00</t>
  </si>
  <si>
    <t>V19391</t>
  </si>
  <si>
    <t xml:space="preserve"> 220,00</t>
  </si>
  <si>
    <t>V19424</t>
  </si>
  <si>
    <t>PAPEL SULFITE A4 150G 210X297 C/250 FOLHAS AUTOPAPER</t>
  </si>
  <si>
    <t>V19425</t>
  </si>
  <si>
    <t>PAPEL SULFITE A4 180G 210X297 C/50 FOLHAS AUTOPAPER</t>
  </si>
  <si>
    <t xml:space="preserve"> 157,00</t>
  </si>
  <si>
    <t xml:space="preserve"> 532,00</t>
  </si>
  <si>
    <t>V19426</t>
  </si>
  <si>
    <t xml:space="preserve"> 269,00</t>
  </si>
  <si>
    <t>V20899</t>
  </si>
  <si>
    <t>V20902</t>
  </si>
  <si>
    <t>V22778</t>
  </si>
  <si>
    <t>V23759</t>
  </si>
  <si>
    <t>V2643</t>
  </si>
  <si>
    <t>PAPEL SULFITE 75G A4 210X297 C/500 REC.</t>
  </si>
  <si>
    <t>503</t>
  </si>
  <si>
    <t>V5005</t>
  </si>
  <si>
    <t xml:space="preserve"> 750,00</t>
  </si>
  <si>
    <t>V6045</t>
  </si>
  <si>
    <t>PAPEL A4 75G 500FLS AUTOPAPER (EMBALAGEM AZUL) FSC CREDITO MISTO CERTIFICADO CU-COC-816590</t>
  </si>
  <si>
    <t>ANDREIA DI</t>
  </si>
  <si>
    <t>V0556</t>
  </si>
  <si>
    <t>BOBINA KRAFT 80G 40CMX80M</t>
  </si>
  <si>
    <t xml:space="preserve"> 110,00</t>
  </si>
  <si>
    <t>V10340</t>
  </si>
  <si>
    <t>TAG GONDULA 105X35X90M AUTOPEL  AMARELO FLUOR (FENDA LATERAL)</t>
  </si>
  <si>
    <t>V10358</t>
  </si>
  <si>
    <t>ETIQUETA TERMICA 100X150X125M AUTOPEL</t>
  </si>
  <si>
    <t>V11128</t>
  </si>
  <si>
    <t>ETIQUETA BALANCA SEGURANCA  X  61X75X30M MIRANDA</t>
  </si>
  <si>
    <t>V11129</t>
  </si>
  <si>
    <t>ETIQUETA BALANCA SEGURANCA  X  60X90X30M MIRANDA</t>
  </si>
  <si>
    <t>V11152</t>
  </si>
  <si>
    <t>TAG GONDULA 105X30X30M AUTOPEL VERDE (FENDA LATERAL)</t>
  </si>
  <si>
    <t>V11228</t>
  </si>
  <si>
    <t>ETIQUETA COUCHE REDONDA REMOVIVEL 25X6,8M 4 CARREIRAS (110MM) LACRE - NEOENERGIA (AZUL E VERDE)</t>
  </si>
  <si>
    <t>V11229</t>
  </si>
  <si>
    <t>ETIQUETA COUCHE REDONDA REMOVIVEL 25X6,8M 4 CARREIRAS (110MM) LACRE - NEOENERGIA  (PRETO)</t>
  </si>
  <si>
    <t>V11458</t>
  </si>
  <si>
    <t>TAG GONDULA 105X30X30M AUTOPEL BRANCO (FENDA LATERAL)</t>
  </si>
  <si>
    <t>V11658</t>
  </si>
  <si>
    <t>ETIQUETA BALANCA SEGURANCA  X  40X60X240M XODO PAULIST</t>
  </si>
  <si>
    <t>V11666</t>
  </si>
  <si>
    <t>BOBINA KRAFT 80G 60X165M</t>
  </si>
  <si>
    <t>V12078</t>
  </si>
  <si>
    <t>V12535</t>
  </si>
  <si>
    <t>ETIQUETA BAG TAG 54X536,6X136,8M SITA</t>
  </si>
  <si>
    <t>V12833</t>
  </si>
  <si>
    <t xml:space="preserve"> 117,00</t>
  </si>
  <si>
    <t>V12856</t>
  </si>
  <si>
    <t>ETIQUETA BAG TAG 54X536,7X107,34M SITA</t>
  </si>
  <si>
    <t>V13061</t>
  </si>
  <si>
    <t>TAG GONDULA 105X35X30M AMARELA (FENDA LATERAL) RK</t>
  </si>
  <si>
    <t>V13150</t>
  </si>
  <si>
    <t>ETIQUETA BALANCA SEGURANCA  X  60X40X30M SM MF</t>
  </si>
  <si>
    <t>V13669</t>
  </si>
  <si>
    <t>ETIQUETA BALANCA SEGURANCA  X  60X60X30M ROSALINA</t>
  </si>
  <si>
    <t>V13873</t>
  </si>
  <si>
    <t>TAG GONDULA 105X35X86M AMARELA (FENDA CENTRAL) BAHAMAS</t>
  </si>
  <si>
    <t>V14074</t>
  </si>
  <si>
    <t>TAG GONDULA 110X30X30M AUTOPEL AMARELO FLUORESCENTE (FENDA LATERAL)</t>
  </si>
  <si>
    <t>V14428</t>
  </si>
  <si>
    <t>TAG GONDULA 110X30X90M AUTOPEL VERMELHO 208C ( FENDA LATERAL )</t>
  </si>
  <si>
    <t>V14627</t>
  </si>
  <si>
    <t>ENVELOPE SANGRIA RAIA DROGASIL PCT. C/1000UN.</t>
  </si>
  <si>
    <t>1910</t>
  </si>
  <si>
    <t>V14956</t>
  </si>
  <si>
    <t>ETIQUETA COUCHE 100X50X105M ROLO C/ 2000 - RAIA</t>
  </si>
  <si>
    <t xml:space="preserve"> 89,00</t>
  </si>
  <si>
    <t>V14963</t>
  </si>
  <si>
    <t>V14965</t>
  </si>
  <si>
    <t>ETIQUETA OFFSET A4 90G 210X297MM FL C/ 36 UN. 52,5X32MM BAGUETE PCT C/ 250 FLS - DROGASIL BRANCA</t>
  </si>
  <si>
    <t>V14977</t>
  </si>
  <si>
    <t>ETIQUETA COUCHE 100X140X35,5M  ROLO C/ 248 - RAIA</t>
  </si>
  <si>
    <t xml:space="preserve"> 215,00</t>
  </si>
  <si>
    <t>V15170</t>
  </si>
  <si>
    <t>ETIQUETA OFFSET A4 90G 210X297MM FL C/ 36 UN. 52,5X32MM DE POR PCT C/ 100 FLS - DROGASIL</t>
  </si>
  <si>
    <t>V15171</t>
  </si>
  <si>
    <t>ETIQUETA OFFSET A4 90G 210X297MM FL C/ 2 UN. 210X145MM PALLET PCT C/ 50 FLS - DROGASIL</t>
  </si>
  <si>
    <t>V16072</t>
  </si>
  <si>
    <t>BOBINA KRAFT 80G 120CM C/10KG</t>
  </si>
  <si>
    <t xml:space="preserve"> 65,00</t>
  </si>
  <si>
    <t>V17164</t>
  </si>
  <si>
    <t>ETIQUETA COUCHE REMOVIVEL  110X6,98 CEMIG</t>
  </si>
  <si>
    <t>V17188</t>
  </si>
  <si>
    <t>ETIQUETA BALANCA 60X90X30M SM DINOSSAURO</t>
  </si>
  <si>
    <t>V17565</t>
  </si>
  <si>
    <t>V17566</t>
  </si>
  <si>
    <t>V17567</t>
  </si>
  <si>
    <t xml:space="preserve"> 115,00</t>
  </si>
  <si>
    <t>V17568</t>
  </si>
  <si>
    <t xml:space="preserve"> 150,00</t>
  </si>
  <si>
    <t>V17569</t>
  </si>
  <si>
    <t>ETIQUETA ADESIVA BRANCA SERRILHADO 100 X 63  ROLO C/1000 UNIDADES -CX 8 ROLOS ASSAI</t>
  </si>
  <si>
    <t>V17570</t>
  </si>
  <si>
    <t>ETIQUETA ADESIVA CONSUMO  PRODUTOS PREV.PERDAS - C/ 500UN CX 8 ROLO ASSAI</t>
  </si>
  <si>
    <t xml:space="preserve"> 148,00</t>
  </si>
  <si>
    <t>V17572</t>
  </si>
  <si>
    <t>ETIQUETA  BOPP PEROLA REDONDA 40X85,09M SELO - ASSAI CAFE ROLO COM 2.000</t>
  </si>
  <si>
    <t>V17576</t>
  </si>
  <si>
    <t>ETIQUETA ADESIVA ZEBRA 34X23 AA COUCHE RL 90M  CX 8 ROLO ASSAI</t>
  </si>
  <si>
    <t>V17956</t>
  </si>
  <si>
    <t>TAG GONDULA 105X30X30M AUTOPEL  AMARELO FLUORESCENTE (FENDA LATERAL)</t>
  </si>
  <si>
    <t>V18466</t>
  </si>
  <si>
    <t>ETIQUETA BALANCA 61X30X30M SUPERMERCADO MAREGA</t>
  </si>
  <si>
    <t>V18564</t>
  </si>
  <si>
    <t>ETIQUETA BALANCA 40X40X30M MERCADO CAMILO</t>
  </si>
  <si>
    <t>V18847</t>
  </si>
  <si>
    <t>V18926</t>
  </si>
  <si>
    <t>ETIQUETA BALANCA SEGURANCA  X 61X40X30M REDE PRETES</t>
  </si>
  <si>
    <t>V18973</t>
  </si>
  <si>
    <t>ETIQUETA COUCHE 100X80X30M - AUTOPEL</t>
  </si>
  <si>
    <t xml:space="preserve"> 614,00</t>
  </si>
  <si>
    <t>V19156</t>
  </si>
  <si>
    <t>ETIQUETA BALANCA SEGURANCA LATERAIS 60X60X30M EPA</t>
  </si>
  <si>
    <t>V19170</t>
  </si>
  <si>
    <t>ETIQUETA COUCHE REDONDA 55X58M SELO - PANETONE TRUFADO - DMA</t>
  </si>
  <si>
    <t>V19171</t>
  </si>
  <si>
    <t>ETIQUETA LAMINADO OURO REDONDA 40X43,54M SELO - ADEGA ESPECIAL - EPA</t>
  </si>
  <si>
    <t>V19900</t>
  </si>
  <si>
    <t>BOBINA KRAFT 80G 80CMX80M</t>
  </si>
  <si>
    <t>V19901</t>
  </si>
  <si>
    <t>BOBINA KRAFT 80G 60CM +/-10KG</t>
  </si>
  <si>
    <t>V20137</t>
  </si>
  <si>
    <t>TAG GONDULA 90X30X30M AUTOPEL AMARELO (FENDA  LATERAL)</t>
  </si>
  <si>
    <t xml:space="preserve"> 128,00</t>
  </si>
  <si>
    <t>V20142</t>
  </si>
  <si>
    <t>ETIQUETA BALANCA SEGURANCA LATERAIS 60X60X30M ROSALINA</t>
  </si>
  <si>
    <t>V20541</t>
  </si>
  <si>
    <t>V20585</t>
  </si>
  <si>
    <t>ETIQUETA BALANCA 61X30X30M AUTOPEL ESPECIAL</t>
  </si>
  <si>
    <t>V20987</t>
  </si>
  <si>
    <t>V21145</t>
  </si>
  <si>
    <t>V21189</t>
  </si>
  <si>
    <t>TAG GONDULA 105X35X30M AMARELO COM BLACK MARCK - TERE FRUTAS</t>
  </si>
  <si>
    <t>V21190</t>
  </si>
  <si>
    <t>TAG GONDULA 105X35X30M LARANJA COM BLACK MARCK - TERE FRUTAS</t>
  </si>
  <si>
    <t>V21360</t>
  </si>
  <si>
    <t>V21403</t>
  </si>
  <si>
    <t>ETIQUETA COUCHE 100X85X61M AUTOPEL</t>
  </si>
  <si>
    <t>V21435</t>
  </si>
  <si>
    <t>ETIQUETA BALANCA 60X40X30M SUPERMERCADO RV</t>
  </si>
  <si>
    <t>V21545</t>
  </si>
  <si>
    <t>ETIQUETA BALANCA SEGURANCA X + CRUZ 60X120X30M SM ARCO IRIS</t>
  </si>
  <si>
    <t>V21566</t>
  </si>
  <si>
    <t>ETIQUETA BALANCA 60X50X30M A QUINTA DO MARQUES</t>
  </si>
  <si>
    <t>V21653</t>
  </si>
  <si>
    <t>ETIQUETA BALANCA SEGURANCA LATERAIS 60X100X30M SM LEAL - MG</t>
  </si>
  <si>
    <t>V21654</t>
  </si>
  <si>
    <t>ETIQUETA BALANCA SEGURANCA LATERAIS 61X100X30M SM LEAL - MG</t>
  </si>
  <si>
    <t>V21761</t>
  </si>
  <si>
    <t>V21802</t>
  </si>
  <si>
    <t>ETIQUETA BALANCA 60X80X30M FRIGOBRAS</t>
  </si>
  <si>
    <t>V21871</t>
  </si>
  <si>
    <t>ETIQUETA COUCHE BRANCA 100X70X86M ARMAZENS PARAIBA</t>
  </si>
  <si>
    <t>V21872</t>
  </si>
  <si>
    <t>ETIQUETA COUCHE BRANCA 70X30X86M ARMAZENS PARAIBA</t>
  </si>
  <si>
    <t>V21873</t>
  </si>
  <si>
    <t>ETIQUETA COUCHE AMARELA100X40X86M ARMAZENS PARAIBA</t>
  </si>
  <si>
    <t>V21876</t>
  </si>
  <si>
    <t>V21879</t>
  </si>
  <si>
    <t>ETIQUETA BALANCA 60X30X30M SM GIROTTO</t>
  </si>
  <si>
    <t>V21880</t>
  </si>
  <si>
    <t>ETIQUETA BALANCA 60X80X30M SM GIROTTO</t>
  </si>
  <si>
    <t>V21888</t>
  </si>
  <si>
    <t>ETIQUETA BALANCA 60X80X30M PEGMAIS SUPERMERCADO</t>
  </si>
  <si>
    <t>V21891</t>
  </si>
  <si>
    <t>ETIQUETA BALANCA 40X40X30M SUPERMERCADO O DESTAKAO</t>
  </si>
  <si>
    <t>V21904</t>
  </si>
  <si>
    <t>ETIQUETA BALANCA 40X40X30M BONOPRECO</t>
  </si>
  <si>
    <t>V21909</t>
  </si>
  <si>
    <t>ETIQUETA BALANCA 40X40X30M D2 SUPERMERCADO</t>
  </si>
  <si>
    <t>V21918</t>
  </si>
  <si>
    <t>ETIQUETA COUCHE AMARELO 100X50X35M MERCOLUB</t>
  </si>
  <si>
    <t>V21924</t>
  </si>
  <si>
    <t>ETIQUETA BALANCA SEGURANCA LATERAIS 40X40X30M PANILHA</t>
  </si>
  <si>
    <t>V21926</t>
  </si>
  <si>
    <t>ETIQUETA BALANCA 60X40X30M PADARIA PAO D'OURO</t>
  </si>
  <si>
    <t>V21929</t>
  </si>
  <si>
    <t>ETIQUETA BALANCA 40X40X30M MAX VALE SUPERMERCADO</t>
  </si>
  <si>
    <t>V21933</t>
  </si>
  <si>
    <t>ETIQUETA BALANCA 61X30X25M SM ESTRELA  AZUL</t>
  </si>
  <si>
    <t>V21934</t>
  </si>
  <si>
    <t>ETIQUETA BALANCA 40X40X30M SUPER UTIL</t>
  </si>
  <si>
    <t>V21941</t>
  </si>
  <si>
    <t>ETIQUETA BALANCA 40X40X30M SUPERMERCADO UNIAO</t>
  </si>
  <si>
    <t>V21955</t>
  </si>
  <si>
    <t>ETIQUETA BALANCA 60X110X30M J99 - REDE LUCAS</t>
  </si>
  <si>
    <t>V21956</t>
  </si>
  <si>
    <t>ETIQUETA BALANCA 40X40X30M J99 - REDE LUCAS</t>
  </si>
  <si>
    <t>V21957</t>
  </si>
  <si>
    <t>ETIQUETA BALANCA 60X90X30M GRUPO HIPER BOI</t>
  </si>
  <si>
    <t>V21959</t>
  </si>
  <si>
    <t>ETIQUETA BALANCA 40X40X30M SUPERMERCADO ANDRADE</t>
  </si>
  <si>
    <t>V21960</t>
  </si>
  <si>
    <t>ETIQUETA BALANCA 60X90X30M SM RONDON - LOJA 04</t>
  </si>
  <si>
    <t>V21963</t>
  </si>
  <si>
    <t>ETIQUETA BALANCA 61X30X30M SUPER ANTONIELLE</t>
  </si>
  <si>
    <t>V21964</t>
  </si>
  <si>
    <t>ETIQUETA BALANCA SEGURANCA LATERAIS 61X40X30M MART MINAS FRIOS / CONGELADOS C/30</t>
  </si>
  <si>
    <t>V21966</t>
  </si>
  <si>
    <t>ETIQUETA BALANCA SEGURANCA LATERAIS 40X40X25M SUPERMERCADO MORCEGAO</t>
  </si>
  <si>
    <t>V21967</t>
  </si>
  <si>
    <t>ETIQUETA BALANCA SEGURANCA LATERAIS 60X80X25M SUPERMERCADO MORCEGAO</t>
  </si>
  <si>
    <t>V21980</t>
  </si>
  <si>
    <t>ETIQUETA BALANCA SEGURANCA LATERAIS 60X40X30M SUPER KAN</t>
  </si>
  <si>
    <t>V21990</t>
  </si>
  <si>
    <t>ETIQUETA BALANCA SEGURANCA PADRAO 40X55X30M BISTECAO</t>
  </si>
  <si>
    <t>V21992</t>
  </si>
  <si>
    <t>ETIQUETA BALANCA 60X40X30M QUINTA DO MARQUES</t>
  </si>
  <si>
    <t>V21996</t>
  </si>
  <si>
    <t>ETIQUETA BALANCA 40X55X30M MERCADINHO REAL</t>
  </si>
  <si>
    <t>V22007</t>
  </si>
  <si>
    <t>ETIQUETA BALANCA SEGURANCA LATERAIS 40X40X25M SUPERMERCADO MARATA</t>
  </si>
  <si>
    <t>V22008</t>
  </si>
  <si>
    <t>ETIQUETA COUCHE 100X63X63M - AUTOPEL</t>
  </si>
  <si>
    <t>V22009</t>
  </si>
  <si>
    <t>ETIQUETA COUCHE 100X150X37M - AUTOPEL</t>
  </si>
  <si>
    <t>V22010</t>
  </si>
  <si>
    <t>ETIQUETA COUCHE 100X150X37M - AUTOPEL ( TB Ø25,4MM )</t>
  </si>
  <si>
    <t>V22011</t>
  </si>
  <si>
    <t>ETIQUETA COUCHE 100X63X63M - AUTOPEL ( TB Ø76MM )</t>
  </si>
  <si>
    <t>V22016</t>
  </si>
  <si>
    <t>ETIQUETA BALANCA 61X50X30M SUPERMERCADO LEVE TUDO</t>
  </si>
  <si>
    <t>V22026</t>
  </si>
  <si>
    <t>ETIQUETA BALANCA 60X100X30M GAMA SUPERMERCADOS</t>
  </si>
  <si>
    <t>V22027</t>
  </si>
  <si>
    <t>ETIQUETA COUCHE REDONDA 40X43,54M LACRE - ENERGISA</t>
  </si>
  <si>
    <t>V22029</t>
  </si>
  <si>
    <t>ETIQUETA BALANCA 60X60X30M JMW FOODS 60</t>
  </si>
  <si>
    <t>V22030</t>
  </si>
  <si>
    <t>ETIQUETA BALANCA 60X80X30M JMW FOODS 80</t>
  </si>
  <si>
    <t>V22036</t>
  </si>
  <si>
    <t>TAG GONDULA 75X35X30M BRANCO AUTOPEL  (FENDA CENTRAL)</t>
  </si>
  <si>
    <t>V22042</t>
  </si>
  <si>
    <t>ETIQUETA BALANCA 40X60X25M AUTOPEL</t>
  </si>
  <si>
    <t>V22043</t>
  </si>
  <si>
    <t>ETIQUETA BALANCA COM PICOTE X 40X25X55M SM SAO VICENTE - BRANCA</t>
  </si>
  <si>
    <t>V22054</t>
  </si>
  <si>
    <t>ETIQUETA COUCHE SEGURANCA PADRAO 60X30X33M LACRE AUTOPEL</t>
  </si>
  <si>
    <t>V22174</t>
  </si>
  <si>
    <t>ETIQUETA BALANCA SEGURANCA PADRAO 60X90X30M SUPER SHOW</t>
  </si>
  <si>
    <t>V22181</t>
  </si>
  <si>
    <t>ETIQUETA COUCHE 70X180X90MTS DMA</t>
  </si>
  <si>
    <t>V22190</t>
  </si>
  <si>
    <t>ETIQUETA BALANCA 40X40X30M SM ELDI</t>
  </si>
  <si>
    <t>V22199</t>
  </si>
  <si>
    <t>ETIQUETA BALANCA 40X40X30M HAMUD</t>
  </si>
  <si>
    <t xml:space="preserve"> 540,00</t>
  </si>
  <si>
    <t>V22211</t>
  </si>
  <si>
    <t>ETIQUETA BALANCA SEGURANCA LATERAIS 60X75X30M SERV TODOS</t>
  </si>
  <si>
    <t>V22217</t>
  </si>
  <si>
    <t>ETIQUETA BALANCA 60X40X30M SM SUPER BOM - MG</t>
  </si>
  <si>
    <t>V22225</t>
  </si>
  <si>
    <t>ETIQUETA BALANCA  61X40X30M PADARIA PAO D'OURO</t>
  </si>
  <si>
    <t>V22226</t>
  </si>
  <si>
    <t>TAG GONDULA 105X30X45M AUTOPEL BRANCA (FL)</t>
  </si>
  <si>
    <t>V22228</t>
  </si>
  <si>
    <t>ETIQUETA BALANCA  61X60X30M PALOMAX</t>
  </si>
  <si>
    <t>V22236</t>
  </si>
  <si>
    <t>ETIQUETA BALANCA 60X60X30M AZULAO SUPERMERCADO</t>
  </si>
  <si>
    <t>V22237</t>
  </si>
  <si>
    <t>ETIQUETA BALANCA 61X80X30M SUPER SANTA HELENA - MG</t>
  </si>
  <si>
    <t>V22241</t>
  </si>
  <si>
    <t>ETIQUETA BALANCA 60X80X30M GIGANTAO SUPERMERCADO</t>
  </si>
  <si>
    <t>V22244</t>
  </si>
  <si>
    <t>ETIQUETA BALANCA 40X40X30M HORTIFRUTI PARQUE REGINA</t>
  </si>
  <si>
    <t>V22262</t>
  </si>
  <si>
    <t>ETIQUETA BALANCA 40X30X30M SUPERMERCADOS PAG MENOS - SC</t>
  </si>
  <si>
    <t>V22263</t>
  </si>
  <si>
    <t>ETIQUETA BALANCA 60X80X30M SUPERMERCADOS PAG MENOS - SC</t>
  </si>
  <si>
    <t>V22278</t>
  </si>
  <si>
    <t>ETIQUETA BALANCA SEGURANCA LATERAIS 40X40X30M SUPERMERCADO JUNQUEIRA</t>
  </si>
  <si>
    <t>V22279</t>
  </si>
  <si>
    <t>ETIQUETA ADESIVO BOPP PEROLA 100X80X30M PRODUTO RYU PEIXE</t>
  </si>
  <si>
    <t>V22283</t>
  </si>
  <si>
    <t>ETIQUETA BALANCA  61X30X30M SUPER JACOMELE</t>
  </si>
  <si>
    <t>V22289</t>
  </si>
  <si>
    <t>V22294</t>
  </si>
  <si>
    <t>ETIQUETA BALANCA 40X40X25M SUPERMERCADO BRAGA</t>
  </si>
  <si>
    <t>V22297</t>
  </si>
  <si>
    <t>ETIQUETA BALANCA 40X55X30M MEGA MAIS ATACAREJO</t>
  </si>
  <si>
    <t>V22305</t>
  </si>
  <si>
    <t>ETIQUETA COUCHE REDONDA 55X57M SELO - PIMENTINHA</t>
  </si>
  <si>
    <t>V22306</t>
  </si>
  <si>
    <t>ETIQUETA BALANCA SEGURANCA LATERAIS 40X40X30M SUPERMERCADO SAO PAULO</t>
  </si>
  <si>
    <t>V22311</t>
  </si>
  <si>
    <t>ETIQUETA BALANCA 60X80X30M ESTADO LUSO</t>
  </si>
  <si>
    <t>V22312</t>
  </si>
  <si>
    <t>ETIQUETA BALANCA SEGURANCA LATERAIS 61X40X30M JORDAMIX</t>
  </si>
  <si>
    <t>V22332</t>
  </si>
  <si>
    <t>V22334</t>
  </si>
  <si>
    <t>ETIQUETA BALANCA SEGURANCA LATERAIS 60X40X30M TESTOLIN</t>
  </si>
  <si>
    <t>V22335</t>
  </si>
  <si>
    <t>ETIQUETA BALANCA 60X30X30M SM FONSECA</t>
  </si>
  <si>
    <t>V22340</t>
  </si>
  <si>
    <t>ETIQUETA BALANCA 60X40X30M LA VILLE ELEGANCE</t>
  </si>
  <si>
    <t>V22341</t>
  </si>
  <si>
    <t>ETIQUETA BALANCA 40X40X30M SUPER MAX</t>
  </si>
  <si>
    <t>V22342</t>
  </si>
  <si>
    <t>ETIQUETA BALANCA 40X40X30M MERCADO LEAL - PR</t>
  </si>
  <si>
    <t>V22343</t>
  </si>
  <si>
    <t>ETIQUETA COUCHE BRANCA 100X70X36M PMG</t>
  </si>
  <si>
    <t>V22352</t>
  </si>
  <si>
    <t>V22355</t>
  </si>
  <si>
    <t>ETIQUETA COUCHE SEGURANCA LACRE 60X30X33M AUTOPEL - VERMELHO</t>
  </si>
  <si>
    <t>V22356</t>
  </si>
  <si>
    <t>ETIQUETA COUCHE SEGURANCA LACRE 90X30X33M AUTOPEL - VERMELHO</t>
  </si>
  <si>
    <t>V22357</t>
  </si>
  <si>
    <t>ETIQUETA COUCHE SEGURANCA LACRE 100X40X43.2M AUTOPEL - VERMELHO</t>
  </si>
  <si>
    <t xml:space="preserve"> 142,00</t>
  </si>
  <si>
    <t>V22359</t>
  </si>
  <si>
    <t>ETIQUETA BALANCA  61X40X18M AUTOPEL</t>
  </si>
  <si>
    <t>V22360</t>
  </si>
  <si>
    <t>ETIQUETA BALANCA  61X30X18M AUTOPEL</t>
  </si>
  <si>
    <t>V22361</t>
  </si>
  <si>
    <t>ETIQUETA BALANCA 40X55X18M AUTOPEL</t>
  </si>
  <si>
    <t>V22362</t>
  </si>
  <si>
    <t>ETIQUETA BALANCA 40X40X18M AUTOPEL</t>
  </si>
  <si>
    <t>V22363</t>
  </si>
  <si>
    <t>ETIQUETA BALANCA  40X60X30M D2 SUPERMERCADO</t>
  </si>
  <si>
    <t>V22364</t>
  </si>
  <si>
    <t>ETIQUETA BALANCA SEGURANCA LATERAIS 40X40X30M SM GODOY</t>
  </si>
  <si>
    <t>V22365</t>
  </si>
  <si>
    <t>ETIQUETA BALANCA SEGURANCA LATERAIS 60X70X30M SM GODOY</t>
  </si>
  <si>
    <t>V22378</t>
  </si>
  <si>
    <t>ETIQUETA BALANCA 40X40X30M MINI PRECO - RS</t>
  </si>
  <si>
    <t>V22379</t>
  </si>
  <si>
    <t>TAG GONDULA 105X30X90M AUTOPEL  BRANCO (FENDA LATERAL)</t>
  </si>
  <si>
    <t>V22393</t>
  </si>
  <si>
    <t>ETIQUETA BALANCA 40X40X20M MERCADO SILVA - MS</t>
  </si>
  <si>
    <t>V22394</t>
  </si>
  <si>
    <t>ETIQUETA COUCHE 100X63X33M MINILABEL JADLOG</t>
  </si>
  <si>
    <t>V22401</t>
  </si>
  <si>
    <t>ETIQUETA COUCHE SEGURANCA LACRE 90X30X33M AUTOPEL - PRETO</t>
  </si>
  <si>
    <t>V22405</t>
  </si>
  <si>
    <t>ETIQUETA BALANCA 60X96X30M CAMPOS ELISEOS</t>
  </si>
  <si>
    <t>V22409</t>
  </si>
  <si>
    <t>V22410</t>
  </si>
  <si>
    <t>ETIQUETA BALANCA 61X25X30M SUPERMERCADOS VALENTE</t>
  </si>
  <si>
    <t>V22422</t>
  </si>
  <si>
    <t>ETIQUETA BALANCA 40X40X30M SUPERMERCADO KIBARATAO</t>
  </si>
  <si>
    <t>V22430</t>
  </si>
  <si>
    <t>TAG GONDULA 100X50X90M AUTOPEL BRANCO ( FENDA LATERAL )</t>
  </si>
  <si>
    <t>V22431</t>
  </si>
  <si>
    <t>TAG GONDULA 100X50X90M AUTOPEL LARANJA ( FENDA LATERAL )</t>
  </si>
  <si>
    <t>V22432</t>
  </si>
  <si>
    <t>TAG GONDULA 100X50X90M AUTOPEL AMARELO ( FENDA LATERAL )</t>
  </si>
  <si>
    <t>V22433</t>
  </si>
  <si>
    <t>ETIQUETA BALANCA SEGURANCA  X  61X40X30M REDE PRETES</t>
  </si>
  <si>
    <t>V22439</t>
  </si>
  <si>
    <t>V22441</t>
  </si>
  <si>
    <t>ETIQUETA BALANCA 61X30X30M MERCADO AGEU</t>
  </si>
  <si>
    <t>V22445</t>
  </si>
  <si>
    <t>ETIQUETA BALANCA 40X40X25M MS MERCADO</t>
  </si>
  <si>
    <t>V22446</t>
  </si>
  <si>
    <t>V22450</t>
  </si>
  <si>
    <t>ETIQUETA BALANCA 40X40X20M REDE SEG</t>
  </si>
  <si>
    <t>V22451</t>
  </si>
  <si>
    <t>ETIQUETA BALANCA 40X40X30M MERCADINHO PAIS E FILHOS</t>
  </si>
  <si>
    <t>V22456</t>
  </si>
  <si>
    <t>ETIQUETA BALANCA 61X40X30M SUPER SUL</t>
  </si>
  <si>
    <t>V22459</t>
  </si>
  <si>
    <t>V22465</t>
  </si>
  <si>
    <t>ETIQUETA BALANCA SEGURANCA X  60X70X30M SERV TODOS</t>
  </si>
  <si>
    <t>V22468</t>
  </si>
  <si>
    <t>V22475</t>
  </si>
  <si>
    <t>ETIQUETA BALANCA 60X30X30M SOLAR SM</t>
  </si>
  <si>
    <t>V22476</t>
  </si>
  <si>
    <t>ETIQUETA BALANCA 60X40X30M SOLAR SM</t>
  </si>
  <si>
    <t>V22477</t>
  </si>
  <si>
    <t>ETIQUETA BALANCA 60X96X30M SOLAR SM</t>
  </si>
  <si>
    <t>V22479</t>
  </si>
  <si>
    <t>ETIQUETA BALANCA 60X40X30M FORMOSA</t>
  </si>
  <si>
    <t>V22480</t>
  </si>
  <si>
    <t>ETIQUETA COUCHE AMARELO 100X50X85M MERCOLUB - C/6</t>
  </si>
  <si>
    <t>V22481</t>
  </si>
  <si>
    <t>TAG GONDULA 60X35X30M AUTOPEL BRANCA (FENDA LATERAL)</t>
  </si>
  <si>
    <t>V22484</t>
  </si>
  <si>
    <t>V22490</t>
  </si>
  <si>
    <t>ETIQUETA BALANCA 40X40X25M PANTOJA SPERMERCADOS</t>
  </si>
  <si>
    <t>V22491</t>
  </si>
  <si>
    <t>ETIQUETA BALANCA 60X40X25M PANTOJA SUPERMERCADOS</t>
  </si>
  <si>
    <t xml:space="preserve"> 672,00</t>
  </si>
  <si>
    <t>V22492</t>
  </si>
  <si>
    <t>ETIQUETA COUCHE SEGURANCA PADRAO 100X40X43M LACRE JOHNNY ROCKETS</t>
  </si>
  <si>
    <t>V22493</t>
  </si>
  <si>
    <t>ETIQUETA COUCHE SEGURANCA PADRAO 100X40X43M LACRE BOULANGERIE</t>
  </si>
  <si>
    <t>V22494</t>
  </si>
  <si>
    <t>ETIQUETA COUCHE SEGURANCA PADRAO 100X40X43M LACRE CUORDICREMA</t>
  </si>
  <si>
    <t>V22495</t>
  </si>
  <si>
    <t>ETIQUETA BALANCA SEGURANCA  LATERAIS 60X80X30M RUGINE</t>
  </si>
  <si>
    <t>V22496</t>
  </si>
  <si>
    <t>ETIQUETA BALANCA SEGURANCA LATERAIS 40X40X30M RUGINE</t>
  </si>
  <si>
    <t>V22499</t>
  </si>
  <si>
    <t>ETIQUETA BALANCA CONTINUA 58X30M AUTOPEL C/24</t>
  </si>
  <si>
    <t>V22500</t>
  </si>
  <si>
    <t>ETIQUETA ADESIVO BOPP PEROLA 100X80X30M AUTOPEL</t>
  </si>
  <si>
    <t>V22513</t>
  </si>
  <si>
    <t>ETIQUETA BALANCA 40X40X30M NOVO VAREJO</t>
  </si>
  <si>
    <t>V22514</t>
  </si>
  <si>
    <t>ETIQUETA BALANCA 40X40X30M SUPERMERCADO JARDINS DAS FLORES</t>
  </si>
  <si>
    <t>V22521</t>
  </si>
  <si>
    <t>ETIQUETA ADESIVO BOPP PEROLA 100X63X30M AUTOPEL</t>
  </si>
  <si>
    <t>V22543</t>
  </si>
  <si>
    <t>ETIQUETA BALANCA 40X40X30M SUPERMERCADO SOZIN</t>
  </si>
  <si>
    <t>V22544</t>
  </si>
  <si>
    <t>ETIQUETA BALANCA 60X80X30M SUPERMERCADO SOZIN</t>
  </si>
  <si>
    <t>V22547</t>
  </si>
  <si>
    <t>V22551</t>
  </si>
  <si>
    <t>ETIQUETA BALANCA 60X100X30M SM RONDON - LOJA 01</t>
  </si>
  <si>
    <t>V22552</t>
  </si>
  <si>
    <t>ETIQUETA BALANCA 60X100X30M SM RONDON - LOJA 02</t>
  </si>
  <si>
    <t>V22553</t>
  </si>
  <si>
    <t>ETIQUETA BALANCA 60X100X30M SM RONDON - LOJA 03</t>
  </si>
  <si>
    <t>V22554</t>
  </si>
  <si>
    <t>ETIQUETA BALANCA 60X100X30M SM RONDON - LOJA 04</t>
  </si>
  <si>
    <t>V22556</t>
  </si>
  <si>
    <t>ETIQUETA BALANCA 60X40X30M RD NOVO VAREJO</t>
  </si>
  <si>
    <t xml:space="preserve"> 336,00</t>
  </si>
  <si>
    <t>V22557</t>
  </si>
  <si>
    <t>V22561</t>
  </si>
  <si>
    <t>ETIQUETA BALANCA 40X40X30M SUPERMERCADO SAO CAETANO</t>
  </si>
  <si>
    <t xml:space="preserve"> 252,00</t>
  </si>
  <si>
    <t>V22562</t>
  </si>
  <si>
    <t>ETIQUETA BALANCA SEGURANCA LATERAIS 60X80X30M SUPERMERCADO CATANDUVA C/24</t>
  </si>
  <si>
    <t>V22563</t>
  </si>
  <si>
    <t>ETIQUETA BALANCA SEGURANCA LATERAIS 60X50X30M SUPERMERCADO CATANDUVA C/24</t>
  </si>
  <si>
    <t>V22564</t>
  </si>
  <si>
    <t>V22567</t>
  </si>
  <si>
    <t>ETIQUETA BALANCA SEGURANCA LATERAIS 61X30X30M AUTOPEL</t>
  </si>
  <si>
    <t>V22568</t>
  </si>
  <si>
    <t>V22569</t>
  </si>
  <si>
    <t>V22570</t>
  </si>
  <si>
    <t>V22575</t>
  </si>
  <si>
    <t>ETIQUETA BALANCA SEGURANCA LATERAIS 40X40X30M DAVI SUPERMERCADO</t>
  </si>
  <si>
    <t>V22576</t>
  </si>
  <si>
    <t>ETIQUETA BALANCA SEGURANCA LATERAIS 60X25X30M MATEUS</t>
  </si>
  <si>
    <t>V22580</t>
  </si>
  <si>
    <t>V22581</t>
  </si>
  <si>
    <t>ETIQUETA COUCHE 60X60X30M ASSAI CONTROLE INTERNO - TUB Ø25MM</t>
  </si>
  <si>
    <t xml:space="preserve"> 177,00</t>
  </si>
  <si>
    <t>V22585</t>
  </si>
  <si>
    <t>ETIQUETA BALANCA 60X40X30M SM BRAIT</t>
  </si>
  <si>
    <t>V22588</t>
  </si>
  <si>
    <t>ETIQUETA BAG TAG 54X536,6X82,11M FRAPORT CHECK</t>
  </si>
  <si>
    <t>V22596</t>
  </si>
  <si>
    <t>V22597</t>
  </si>
  <si>
    <t>V22600</t>
  </si>
  <si>
    <t>ETIQUETA POLIESTIRENO 110X75X22,86M FRIGOBRAS</t>
  </si>
  <si>
    <t>V22609</t>
  </si>
  <si>
    <t>ETIQUETA BALANCA 40X40X30M MERCADO NOELLI</t>
  </si>
  <si>
    <t>V22610</t>
  </si>
  <si>
    <t>ETIQUETA BALANCA SEGURANCA X + CRUZ 60X80X30M COLINAS - AM</t>
  </si>
  <si>
    <t>V22611</t>
  </si>
  <si>
    <t>ETIQUETA BALANCA SEGURANCA X + CRUZ 60X80X30M COLINAS - VD</t>
  </si>
  <si>
    <t>V22612</t>
  </si>
  <si>
    <t>ETIQUETA BALANCA SEGURANCA X + CRUZ 60X80X30M COLINAS - VM</t>
  </si>
  <si>
    <t>V22614</t>
  </si>
  <si>
    <t>ETIQUETA BALANCA SEGURANCA X + CRUZ 60X80X30M COLINAS - LAR</t>
  </si>
  <si>
    <t>V22615</t>
  </si>
  <si>
    <t>ETIQUETA BALANCA 60X40X43M MANIA C/6</t>
  </si>
  <si>
    <t>V22620</t>
  </si>
  <si>
    <t>ETIQUETA BALANCA 60X70X30M SM SERV SOL</t>
  </si>
  <si>
    <t>V22621</t>
  </si>
  <si>
    <t>ETIQUETA BALANCA 40X40X30M SM SERV SOL</t>
  </si>
  <si>
    <t>V22622</t>
  </si>
  <si>
    <t>ETIQUETA BALANCA 60X75X30M SM CRISTAL - RJ</t>
  </si>
  <si>
    <t>V22623</t>
  </si>
  <si>
    <t>ETIQUETA COUCHE 40X40X86M SM CRISTAL - RJ</t>
  </si>
  <si>
    <t>V22624</t>
  </si>
  <si>
    <t>ETIQUETA BALANCA 60X40X30M MODELO SUPERMERCADO</t>
  </si>
  <si>
    <t>V22626</t>
  </si>
  <si>
    <t>V22628</t>
  </si>
  <si>
    <t>ETIQUETA BALANCA SEGURANCA LATERAIS 60X100X30M ZEBU CARNES</t>
  </si>
  <si>
    <t>V22629</t>
  </si>
  <si>
    <t>ETIQUETA BALANCA SEGURANCA LATERAIS 40X40X30M ZEBU CARNES</t>
  </si>
  <si>
    <t>V22632</t>
  </si>
  <si>
    <t>TAG GONDULA 110X30X32M AUTOPEL BRANCA  (FENDA CENTRAL)</t>
  </si>
  <si>
    <t>V22639</t>
  </si>
  <si>
    <t>ETIQUETA BALANCA 60X40X30M REDE DE POSTOS FF</t>
  </si>
  <si>
    <t>V22642</t>
  </si>
  <si>
    <t>ETIQUETA BALANCA 61X30X25M FORONI</t>
  </si>
  <si>
    <t>V22643</t>
  </si>
  <si>
    <t>ETIQUETA BALANCA 60X40X30M SUPERMERCADO BABA</t>
  </si>
  <si>
    <t>V22651</t>
  </si>
  <si>
    <t>ETIQUETA BALANCA SEGURANCA LATERAIS 40X40X30M SUPER M A</t>
  </si>
  <si>
    <t>V22652</t>
  </si>
  <si>
    <t>ETIQUETA BALANCA 60X80X30M MAKIM SUPERMERCADOS</t>
  </si>
  <si>
    <t>V22655</t>
  </si>
  <si>
    <t>ETIQUETA BALANCA 60X40X30M SACOI</t>
  </si>
  <si>
    <t>V22656</t>
  </si>
  <si>
    <t>ETIQUETA BALANCA 60X105X30M HIROTA C/24</t>
  </si>
  <si>
    <t>V22660</t>
  </si>
  <si>
    <t>ETIQUETA BALANCA 61X40X30M MERCADO DA HORA</t>
  </si>
  <si>
    <t>V22664</t>
  </si>
  <si>
    <t>TAG GONDULA  ADESIVO 90X30X90M AUTOPEL AMARELA ( FENDA LATERAL )</t>
  </si>
  <si>
    <t>V22668</t>
  </si>
  <si>
    <t>ETIQUETA BALANCA 40X40X30M SAO JORGE SM</t>
  </si>
  <si>
    <t>V22681</t>
  </si>
  <si>
    <t>ETIQUETA BOPP PEROLA 40X124X63M SM SAO VICENTE</t>
  </si>
  <si>
    <t>V22686</t>
  </si>
  <si>
    <t>V22688</t>
  </si>
  <si>
    <t>ETIQUETA BALANCA SEGURANCA X + CRUZ 60X120X30M AUTOPEL</t>
  </si>
  <si>
    <t>V22689</t>
  </si>
  <si>
    <t>ETIQUETA BALANCA 40X40X30M PADARIA BANDEIRANTES</t>
  </si>
  <si>
    <t>V22706</t>
  </si>
  <si>
    <t>V22718</t>
  </si>
  <si>
    <t>ETIQUETA TERMICA 100X30X30M AUTOPEL</t>
  </si>
  <si>
    <t>V22719</t>
  </si>
  <si>
    <t>V22723</t>
  </si>
  <si>
    <t>ETIQUETA BALANCA 40X40X30M EMPORIO SAO PEDRO</t>
  </si>
  <si>
    <t>V22726</t>
  </si>
  <si>
    <t>ETIQUETA BALANCA SEGURANCA LATERAIS 40X40X30M PANIFICADORA MIL DELICIAS</t>
  </si>
  <si>
    <t>V22730</t>
  </si>
  <si>
    <t>ETIQUETA BALANCA 60X80X30M MORANDO SUPERMERCADO</t>
  </si>
  <si>
    <t>V22731</t>
  </si>
  <si>
    <t>ETIQUETA BALANCA 40X40X30M MORANDO SUPERMERCADOS</t>
  </si>
  <si>
    <t>V22740</t>
  </si>
  <si>
    <t>ETIQUETA COUCHE 40X60X63M COURDICREMA E BOULANGERIE</t>
  </si>
  <si>
    <t>V22744</t>
  </si>
  <si>
    <t>ETIQUETA BALANCA SEGURANCA LATERAIS 60X40X30M SUPER PRECO BAIXO - DF</t>
  </si>
  <si>
    <t>V22752</t>
  </si>
  <si>
    <t>ETIQUETA BALANCA 40X40X30M BOM BOI</t>
  </si>
  <si>
    <t>V22753</t>
  </si>
  <si>
    <t>ETIQUETA BALANCA 40X40X30M RANCHO ALEGRE</t>
  </si>
  <si>
    <t>V22758</t>
  </si>
  <si>
    <t>ETIQUETA BALANCA SEGURANCA LATERAIS 61X40X30M MART MINAS HORT FRUT PADARIA - BORRACHA C/30</t>
  </si>
  <si>
    <t>V22760</t>
  </si>
  <si>
    <t>V22764</t>
  </si>
  <si>
    <t>ETIQUETA BALANCA 40X40X30M SUPERMERCADOS DUMBO</t>
  </si>
  <si>
    <t>V22768</t>
  </si>
  <si>
    <t>V22769</t>
  </si>
  <si>
    <t>ETIQUETA BALANCA SEGURANCA X 60X100X30M SM SCHMIT</t>
  </si>
  <si>
    <t>V22771</t>
  </si>
  <si>
    <t>ETIQUETA BALANCA 60X30X30M MANFRON</t>
  </si>
  <si>
    <t>V22773</t>
  </si>
  <si>
    <t>ETIQUETA REDONDA 12MM. RL. C/100UN.  AM.</t>
  </si>
  <si>
    <t>V22881</t>
  </si>
  <si>
    <t>ETIQUETA COUCHE 100X75X78M BRANCO SODIMAC</t>
  </si>
  <si>
    <t>V22890</t>
  </si>
  <si>
    <t>ETIQUETA BAG TAG 54X536,6X107,2 FRAPORT CHECK</t>
  </si>
  <si>
    <t>V22898</t>
  </si>
  <si>
    <t>ETIQUETA BALANCA 40X40X30M SM SAO FRANCISCO - SP</t>
  </si>
  <si>
    <t>V22899</t>
  </si>
  <si>
    <t>ETIQUETA BALANCA 60X100X30M SM SAO FRANCISCO - SP</t>
  </si>
  <si>
    <t>V22902</t>
  </si>
  <si>
    <t>ETIQUETA BALANCA 40X40X30M PANIFICADORA PAO NOSSO</t>
  </si>
  <si>
    <t>V22908</t>
  </si>
  <si>
    <t>ETIQUETA BALANCA 40X30X30M BOI NOBRE</t>
  </si>
  <si>
    <t>V22909</t>
  </si>
  <si>
    <t>ETIQUETA BALANCA 40X40X30M AGROVET</t>
  </si>
  <si>
    <t>V22914</t>
  </si>
  <si>
    <t>ETIQUETA BALANCA 61X30X30M PADARIA DO GATO</t>
  </si>
  <si>
    <t>V22919</t>
  </si>
  <si>
    <t>ETIQUETA BALANCA 40X40X30M - REDE LUCAS</t>
  </si>
  <si>
    <t>V22927</t>
  </si>
  <si>
    <t>ETIQUETA BALANCA 40X40X30M AMIGAO</t>
  </si>
  <si>
    <t>V22928</t>
  </si>
  <si>
    <t>ETIQUETA BALANCA 61X30X24M SUPERMERCADO PROGRESSO</t>
  </si>
  <si>
    <t>V22932</t>
  </si>
  <si>
    <t>TAG GONDULA 55X35X30M AUTOPEL AMARELO FLUORESCENTE ( FENDA LATERAL )</t>
  </si>
  <si>
    <t>V22934</t>
  </si>
  <si>
    <t>ETIQUETA BALANCA 40X40X30M DELLY PADARIA</t>
  </si>
  <si>
    <t>V22935</t>
  </si>
  <si>
    <t>ETIQUETA BALANCA 40X40X30M CASA DE CARNES ICARAY</t>
  </si>
  <si>
    <t>V22950</t>
  </si>
  <si>
    <t>TAG GONDULA 105X30X30M AUTOPEL LARANJA (FENDA LATERAL)</t>
  </si>
  <si>
    <t>V22954</t>
  </si>
  <si>
    <t xml:space="preserve"> 408,00</t>
  </si>
  <si>
    <t>V22955</t>
  </si>
  <si>
    <t>ETIQUETA BALANCA 60X40X30M SM FORTALEZA</t>
  </si>
  <si>
    <t>V22960</t>
  </si>
  <si>
    <t>ETIQUETA BALANCA  60X60X30M FLACH</t>
  </si>
  <si>
    <t>V22961</t>
  </si>
  <si>
    <t>ETIQUETA BALANCA 60X80X30M SUPERMERCADO KALIMERA</t>
  </si>
  <si>
    <t>V22962</t>
  </si>
  <si>
    <t>ETIQUETA BALANCA 40X60X30M SUPERMERCADO KALIMERA</t>
  </si>
  <si>
    <t>V22963</t>
  </si>
  <si>
    <t>TAG GONDULA 105X35X30M KALIMERA (FENDA LATERAL)</t>
  </si>
  <si>
    <t>V22964</t>
  </si>
  <si>
    <t>ETIQUETA COUCHE REDONDA 55X30M KALIMERA</t>
  </si>
  <si>
    <t>V22971</t>
  </si>
  <si>
    <t>ETIQUETA BALANCA SEGURANCA LATERAIS 40X40X30M SM MASTER</t>
  </si>
  <si>
    <t>V22981</t>
  </si>
  <si>
    <t>ETIQUETA COUCHE BORRACHA SERRILHADA 100X63X66M ROLO C/100 BRANCA ( AS050705 ) C/08</t>
  </si>
  <si>
    <t>V22984</t>
  </si>
  <si>
    <t>V22985</t>
  </si>
  <si>
    <t>V22991</t>
  </si>
  <si>
    <t>ETIQUETA BALANCA 60X75X30M SM ROBERTAO</t>
  </si>
  <si>
    <t>V22994</t>
  </si>
  <si>
    <t>ETIQUETA COUCHE BORRACHA 60X80X30M FEIJAO DE CORDA</t>
  </si>
  <si>
    <t>V22995</t>
  </si>
  <si>
    <t>V22996</t>
  </si>
  <si>
    <t>ETIQUETA BALANCA SEGURANCA SEGURACA LATERAIS 60X40X30M ALCINDA</t>
  </si>
  <si>
    <t>V23026</t>
  </si>
  <si>
    <t>ETIQUETA COUCHE REDONDA 40X43M SM CRISTAL RJ</t>
  </si>
  <si>
    <t>V23027</t>
  </si>
  <si>
    <t>V23028</t>
  </si>
  <si>
    <t>V23029</t>
  </si>
  <si>
    <t>V23033</t>
  </si>
  <si>
    <t>ETIQUETA BALANCA SEGURANCA LATERAIS 40X40X30M SUPER GIRO AL</t>
  </si>
  <si>
    <t>V23037</t>
  </si>
  <si>
    <t>TAG GONDULA 105X30X45M AUTOPEL AMARELO ( FL + FC )</t>
  </si>
  <si>
    <t>V23040</t>
  </si>
  <si>
    <t>ETIQUETA BALANCA SEGURANCA LATERAIS + X 40X60X30M PESSOTO</t>
  </si>
  <si>
    <t>V23043</t>
  </si>
  <si>
    <t>TAG GONDULA 70X30X30M AMARELO AUTOPEL ( FC )</t>
  </si>
  <si>
    <t>V23048</t>
  </si>
  <si>
    <t>ETIQUETA BALANCA 61X80X30M GRAM ROUALLE</t>
  </si>
  <si>
    <t>V23050</t>
  </si>
  <si>
    <t>ETIQUETA BALANCA 40X124X30M AUTOPEL ESPECIAL</t>
  </si>
  <si>
    <t>V23055</t>
  </si>
  <si>
    <t>ETIQUETA BALANCA 40X40X30M SERV BEM</t>
  </si>
  <si>
    <t>V23057</t>
  </si>
  <si>
    <t>ETIQUETA BALANCA 40X40X25M CENTER CARNES</t>
  </si>
  <si>
    <t>V23064</t>
  </si>
  <si>
    <t>ETIQUETA COUCHE 100X70X36M JADLOG - REC</t>
  </si>
  <si>
    <t>V23065</t>
  </si>
  <si>
    <t>ETIQUETA COUCHE 100X70X36M JADLOG - FOR</t>
  </si>
  <si>
    <t>V23066</t>
  </si>
  <si>
    <t>ETIQUETA COUCHE 100X70X36M JADLOG - GYN</t>
  </si>
  <si>
    <t>V23069</t>
  </si>
  <si>
    <t>ETIQUETA BALANCA 60X70X25M TAIS SUPERMERCADO</t>
  </si>
  <si>
    <t>V23076</t>
  </si>
  <si>
    <t>ETIQUETA BALANCA SEGURANCA LATERAIS 60X65X30M PAO DE MEL GOURMET</t>
  </si>
  <si>
    <t>V23085</t>
  </si>
  <si>
    <t>ETIQUETA BALANCA 60X50X30M SM CALVI</t>
  </si>
  <si>
    <t>V23087</t>
  </si>
  <si>
    <t>V23093</t>
  </si>
  <si>
    <t>ETIQUETA BALANCA 60X100X30M CLUBE REDE LUCAS</t>
  </si>
  <si>
    <t>V23094</t>
  </si>
  <si>
    <t>ETIQUETA BALANCA 40X40X30M CLUBE REDE LUCAS</t>
  </si>
  <si>
    <t>V23099</t>
  </si>
  <si>
    <t>ETIQUETA COUCHE REDONDA 40X30M SUPERMERCADOS ALVES</t>
  </si>
  <si>
    <t>V23100</t>
  </si>
  <si>
    <t>ETIQUETA BALANCA 40X40X30M SUPERMERCADO FACHINI</t>
  </si>
  <si>
    <t>V23101</t>
  </si>
  <si>
    <t>ETIQUETA COUCHE SEGURANCA LACRE 90X30X33M HALIPAR</t>
  </si>
  <si>
    <t>V23102</t>
  </si>
  <si>
    <t>TAG GONDULA 55X35X30M AUTOPEL VERDE FLUORESCENTE ( FENDA LATERAL )</t>
  </si>
  <si>
    <t>V23106</t>
  </si>
  <si>
    <t>ETIQUETA BALANCA SEGURANCA LATERAIS 40X40X30M MELHOR PRECO</t>
  </si>
  <si>
    <t>V23108</t>
  </si>
  <si>
    <t>ETIQUETA BALANCA 61X40X30M PETRO VERDE</t>
  </si>
  <si>
    <t>V23113</t>
  </si>
  <si>
    <t>ETIQUETA BALANCA 60X30X30M JV SUPERMERCADOS</t>
  </si>
  <si>
    <t>V23116</t>
  </si>
  <si>
    <t>ETIQUETA BALANCA SEGURANCA LATERAIS 40X40X30M SUPER 10</t>
  </si>
  <si>
    <t>V23118</t>
  </si>
  <si>
    <t>ETIQUETA COUCHE SEGURANCA LACRE 100X40X43.2M SFIHAS MOEMA</t>
  </si>
  <si>
    <t>V23120</t>
  </si>
  <si>
    <t>ETIQUETA BALANCA 40X40X27M CRIPPA</t>
  </si>
  <si>
    <t>V23121</t>
  </si>
  <si>
    <t>ETIQUETA BALANCA SEGURANCA LATERAIS 60X40X25M LAZZARI</t>
  </si>
  <si>
    <t>V23122</t>
  </si>
  <si>
    <t>ETIQUETA BALANCA 40X40X27M BROMBATTI</t>
  </si>
  <si>
    <t>V23124</t>
  </si>
  <si>
    <t>ETIQUETA BALANCA 40X40X27M AUTOPEL</t>
  </si>
  <si>
    <t>V23129</t>
  </si>
  <si>
    <t>ETIQUETA BALANCA 60X110X30M PERUZZO C/24</t>
  </si>
  <si>
    <t>V23130</t>
  </si>
  <si>
    <t>V23132</t>
  </si>
  <si>
    <t>ETIQUETA BALANCA 61X90X18M AUTOPEL</t>
  </si>
  <si>
    <t>V23135</t>
  </si>
  <si>
    <t>ETIQUETA BALANCA SEGURANCA LATERAIS 40X40X30M MEGAMIX</t>
  </si>
  <si>
    <t>V23139</t>
  </si>
  <si>
    <t>ETIQUETA BALANCA 40X40X30M ETTORI</t>
  </si>
  <si>
    <t>V23141</t>
  </si>
  <si>
    <t>ETIQUETA BALANCA 40X40X30M BIG SUPERMERCADOS</t>
  </si>
  <si>
    <t>V23152</t>
  </si>
  <si>
    <t>ETIQUETA BALANCA SEGURANCA LATERAIS 40X40X30M SUPERMERCADO MINI PRECO - BA</t>
  </si>
  <si>
    <t>V23157</t>
  </si>
  <si>
    <t>ETIQUETA BALANCA 60X40X25M SUPERMERCADO ALVES</t>
  </si>
  <si>
    <t>V23163</t>
  </si>
  <si>
    <t>ETIQUETA TERMICA SEGURANCA PADRAO 100X150X30M GRUPO SINAL</t>
  </si>
  <si>
    <t>V23169</t>
  </si>
  <si>
    <t>ETIQUETA TERMICA 60X40X43M CASA DO PASTEL</t>
  </si>
  <si>
    <t>V23170</t>
  </si>
  <si>
    <t>ETIQUETA BALANCA SEGURANCA LATERAIS 60X40X30M HIPER CORACAO</t>
  </si>
  <si>
    <t>V23171</t>
  </si>
  <si>
    <t>ETIQUETA BALANCA SEGURANCA LATERAIS 40X40X30M HIPER CORACAO</t>
  </si>
  <si>
    <t>V23172</t>
  </si>
  <si>
    <t>ETIQUETA BALANCA SEGURANCA LATERAIS 61X80X30M KRILL</t>
  </si>
  <si>
    <t>V23176</t>
  </si>
  <si>
    <t>ETIQUETA BALANCA 60X40X30M MEDEIROS SUPERMERCADOS</t>
  </si>
  <si>
    <t>V23177</t>
  </si>
  <si>
    <t>ETIQUETA BALANCA 60X80X30M MEDEIROS SUPERMERCADOS</t>
  </si>
  <si>
    <t>V23183</t>
  </si>
  <si>
    <t>ETIQUETA COUCHE SERRILHADA 95X130X133,4M AMERICANAS (SEM IMPRESSAO)</t>
  </si>
  <si>
    <t>V23185</t>
  </si>
  <si>
    <t>V23188</t>
  </si>
  <si>
    <t>ETIQUETA BALANCA SEGURANCA X 60X90X30M SM PARANA</t>
  </si>
  <si>
    <t>V23199</t>
  </si>
  <si>
    <t>ETIQUETA BALANCA SEGURANCA LATERAIS 60X50X30M SM PARANA</t>
  </si>
  <si>
    <t>V23208</t>
  </si>
  <si>
    <t>ETIQUETA BALANCA SEGURANCA LATERAIS 60X40X30M SM LEAL - MG</t>
  </si>
  <si>
    <t>V23209</t>
  </si>
  <si>
    <t>ETIQUETA BALANCA SEGURANCA X + CRUZ 60X80X30M SM MAIS</t>
  </si>
  <si>
    <t>V23210</t>
  </si>
  <si>
    <t>ETIQUETA BALANCA SEGURANCA LATERAIS 60X80X30M SM LEAL - MG</t>
  </si>
  <si>
    <t>V23211</t>
  </si>
  <si>
    <t>ETIQUETA BALANCA SEGURANCA LATERAIS 61X80X30M SM LEAL - MG</t>
  </si>
  <si>
    <t>V23212</t>
  </si>
  <si>
    <t>ETIQUETA BALANCA SEGURANCA X  60X40X30M SM MAIS</t>
  </si>
  <si>
    <t>V23213</t>
  </si>
  <si>
    <t>ETIQUETA BALANCA SEGURANCA LATERAIS 61X40X30M SM LEAL - MG</t>
  </si>
  <si>
    <t>V23214</t>
  </si>
  <si>
    <t>ETIQUETA BALANCA 40X40X30M SUPERMERCADO GERACAO</t>
  </si>
  <si>
    <t>V23215</t>
  </si>
  <si>
    <t>TAG GONDULA 60X30X30M AUTOPEL LARANJA FLUORESCENTE (FENDA CENTRAL)</t>
  </si>
  <si>
    <t>V23217</t>
  </si>
  <si>
    <t>ETIQUETA BALANCA 60X40X25M BATISTA</t>
  </si>
  <si>
    <t>V23218</t>
  </si>
  <si>
    <t>ETIQUETA BALANCA 40X40X27M MERCADO JS</t>
  </si>
  <si>
    <t>V23219</t>
  </si>
  <si>
    <t>ETIQUETA BALANCA SEGURANCA LATERAIS 60X40X25M LAZZARI LJ 01</t>
  </si>
  <si>
    <t>V23220</t>
  </si>
  <si>
    <t>ETIQUETA BALANCA SEGURANCA LATERAIS 60X40X25M LAZZARI LJ 02</t>
  </si>
  <si>
    <t>V23222</t>
  </si>
  <si>
    <t>TAG GONDULA 60X30X30M AUTOPEL AMARELO FLUORESCENTE (FENDA CENTRAL)</t>
  </si>
  <si>
    <t>V23225</t>
  </si>
  <si>
    <t>ETIQUETA BALANCA 40X40X30M EMPORIO SANDELY</t>
  </si>
  <si>
    <t>V23230</t>
  </si>
  <si>
    <t>ETIQUETA BALANCA 40X40X27M SUPER ZULIAN</t>
  </si>
  <si>
    <t>V23231</t>
  </si>
  <si>
    <t>ETIQUETA BALANCA 40X40X27M SUPER VENTURIN</t>
  </si>
  <si>
    <t>V23240</t>
  </si>
  <si>
    <t>ETIQUETA COUCHE 45X100X50,8M SELO PANETONE - SACOLAO PERDIZES</t>
  </si>
  <si>
    <t>V23241</t>
  </si>
  <si>
    <t>ETIQUETA COUCHE 45X100X50,8M SELO PANETONE GOTAS CHOCOLATE - SACOLAO PERDIZES</t>
  </si>
  <si>
    <t>V23242</t>
  </si>
  <si>
    <t>ETIQUETA COUCHE 45X100X50,8M SELO FERMENTACAO NATURAL ARTESANAL - SACOLAO PERDIZES</t>
  </si>
  <si>
    <t>V23243</t>
  </si>
  <si>
    <t>ETIQUETA COUCHE 45X100X50,8M SELO PANETONE DE FORMA - SACOLAO PERDIZES</t>
  </si>
  <si>
    <t>V23244</t>
  </si>
  <si>
    <t>ETIQUETA COUCHE 45X100X50,8M SELO BOLO REI - SACOLAO PERDIZES</t>
  </si>
  <si>
    <t>V23245</t>
  </si>
  <si>
    <t>ETIQUETA BALANCA SEGURANCA LATERAIS 61X40X30M SM VILA RICA</t>
  </si>
  <si>
    <t>V23248</t>
  </si>
  <si>
    <t>V23250</t>
  </si>
  <si>
    <t>ETIQUETA BALANCA SEGURANCA LATERAIS 60X40X30M MERCADO ALMEIDA BA</t>
  </si>
  <si>
    <t>V23255</t>
  </si>
  <si>
    <t>ETIQUETA BALANCA 60X100X25M AUTOPEL</t>
  </si>
  <si>
    <t>V23256</t>
  </si>
  <si>
    <t>ETIQUETA BALANCA 40X40X27M SUPER DIRLAN</t>
  </si>
  <si>
    <t>V23266</t>
  </si>
  <si>
    <t>ETIQUETA BALANCA 40X40X30M MUNDO DAS CASTANHAS</t>
  </si>
  <si>
    <t>V23268</t>
  </si>
  <si>
    <t>ETIQUETA COUCHE SEGURANCA LACRE 100X40X43,2M LA BRASA</t>
  </si>
  <si>
    <t>V23269</t>
  </si>
  <si>
    <t>ETIQUETA BALANCA 60X40X30M SUPERMERCADOS BRASIL</t>
  </si>
  <si>
    <t>V23270</t>
  </si>
  <si>
    <t>ETIQUETA BALANCA 60X100X30M SUPERMERCADO BRASIL</t>
  </si>
  <si>
    <t>V23280</t>
  </si>
  <si>
    <t>ETIQUETA BALANCA 60X96X30M AUTOPEL - BORRACHA</t>
  </si>
  <si>
    <t>V23286</t>
  </si>
  <si>
    <t>ETIQUETA BALANCA 40X40X30M BOM DIA SUPERMERCADO SP</t>
  </si>
  <si>
    <t>V23295</t>
  </si>
  <si>
    <t>ETIQUETA BALANCA 60X105X30M HIROTA FOOD C/24</t>
  </si>
  <si>
    <t>V23297</t>
  </si>
  <si>
    <t>ETIQUETA BALANCA 61X50X30M HIROTA C/32</t>
  </si>
  <si>
    <t>V23301</t>
  </si>
  <si>
    <t>ETIQUETA TERMICA 100X150X30M GRUPO SINAL</t>
  </si>
  <si>
    <t>V23302</t>
  </si>
  <si>
    <t>ETIQUETA BALANCA 40X40X30M REAL SMART</t>
  </si>
  <si>
    <t>V23303</t>
  </si>
  <si>
    <t>V23307</t>
  </si>
  <si>
    <t>ETIQUETA BALANCA SEGURANCA LATERAIS 40X40X30M NOVA EUROPA</t>
  </si>
  <si>
    <t>V23312</t>
  </si>
  <si>
    <t>ETIQUETA COUCHE SEGURANCA LACRE 90X30X33M MAMMAS GOURMET</t>
  </si>
  <si>
    <t>V23313</t>
  </si>
  <si>
    <t>ETIQUETA BALANCA 40X60X30M RODA VIVA</t>
  </si>
  <si>
    <t>V23317</t>
  </si>
  <si>
    <t>V23318</t>
  </si>
  <si>
    <t>ETIQUETA BALANCA SEGURANCA X 60X60X30M SM HAMES</t>
  </si>
  <si>
    <t>V23319</t>
  </si>
  <si>
    <t>ETIQUETA BALANCA 60X120X25M AUTOPEL</t>
  </si>
  <si>
    <t>V23321</t>
  </si>
  <si>
    <t>ETIQUETA BALANCA 40X40X27M MERCADO BELO PONTO</t>
  </si>
  <si>
    <t>V23325</t>
  </si>
  <si>
    <t>ETIQUETA BALANCA 60X120X30M REDE OBA C/32</t>
  </si>
  <si>
    <t>V23333</t>
  </si>
  <si>
    <t>ETIQUETA BALANCA 40X40X27M MERCADO ITALIA</t>
  </si>
  <si>
    <t>V23334</t>
  </si>
  <si>
    <t>V23335</t>
  </si>
  <si>
    <t>ETIQUETA BALANCA SEGURANCA LATERAIS 40X40X30M SOUPERPOUPE</t>
  </si>
  <si>
    <t>V23342</t>
  </si>
  <si>
    <t>ETIQUETA BALANCA SEGURANCA LATERAIS 60X96X30M AUTOPEL</t>
  </si>
  <si>
    <t>V23344</t>
  </si>
  <si>
    <t>ETIQUETA BALANCA 60X40X30M SUPERMERCADO COELHO</t>
  </si>
  <si>
    <t>V23347</t>
  </si>
  <si>
    <t>ETIQUETA BALANCA 61X30X25M SUPER DIEGO</t>
  </si>
  <si>
    <t>V23348</t>
  </si>
  <si>
    <t>ETIQUETA BALANCA SEGURANCA LATERAIS 40X40X30M SM CONFIANCA (ARACATUBA)</t>
  </si>
  <si>
    <t>V23353</t>
  </si>
  <si>
    <t>V23354</t>
  </si>
  <si>
    <t>ETIQUETA BALANCA SEGURANCA X + CRUZ 60X120X30M SM MEU VIZINHO</t>
  </si>
  <si>
    <t>V23355</t>
  </si>
  <si>
    <t>ETIQUETA BALANCA SEGURANCA X  60X40X30M SM MEU VIZINHO</t>
  </si>
  <si>
    <t>V23360</t>
  </si>
  <si>
    <t>ETIQUETA BALANCA SEGURANCA PADRAO 40X40X30M GRUPO RF BRASIL</t>
  </si>
  <si>
    <t>V23361</t>
  </si>
  <si>
    <t>ETIQUETA BALANCA SEGURANCA LATERAIS 40X40X30M TOTAL SUPERMERCADOS</t>
  </si>
  <si>
    <t>V23362</t>
  </si>
  <si>
    <t>ETIQUETA BALANCA 40X40X30M SUPERMERCADO TRADICAO</t>
  </si>
  <si>
    <t>V23363</t>
  </si>
  <si>
    <t>ETIQUETA BALANCA SEGURANCA PADRAO 60X65X30M SM REBOUCAS</t>
  </si>
  <si>
    <t>V23364</t>
  </si>
  <si>
    <t>ETIQUETA BALANCA SEGURANCA LATERAIS 61X40X21M PANILHA</t>
  </si>
  <si>
    <t>V23365</t>
  </si>
  <si>
    <t>TAG GONDULA 100X30X32M AUTOPEL VERMELHO (FENDA CENTRAL)</t>
  </si>
  <si>
    <t>V23371</t>
  </si>
  <si>
    <t>ETIQUETA BALANCA 60X40X30M KALIMERA ETIQUETA DE MANIPULACAO</t>
  </si>
  <si>
    <t>V23372</t>
  </si>
  <si>
    <t>ETIQUETA BALANCA 40X40X27M MERCADO BARATAO</t>
  </si>
  <si>
    <t>V23380</t>
  </si>
  <si>
    <t>ETIQUETA BALANCA 40X40X30M MERCADO GALO BRANCO</t>
  </si>
  <si>
    <t>V23381</t>
  </si>
  <si>
    <t>ETIQUETA BALANCA 60X40X30M POSTO BRASILIAN</t>
  </si>
  <si>
    <t>V23382</t>
  </si>
  <si>
    <t>ETIQUETA BALANCA SEGURANCA X  60X40X30M VIZINHAO ATACAREJO</t>
  </si>
  <si>
    <t>V23385</t>
  </si>
  <si>
    <t>TAG GONDULA VERMELHO 105X30X30M COMERCIAL COELHO ( FENDA LATERAL)</t>
  </si>
  <si>
    <t>V23386</t>
  </si>
  <si>
    <t>ETIQUETA BALANCA 40X55X30M SM LIDER</t>
  </si>
  <si>
    <t>V23393</t>
  </si>
  <si>
    <t>ETIQUETA BALANCA SEGURANCA LATERAIS 61X90X30M JAU SERVE</t>
  </si>
  <si>
    <t>V23394</t>
  </si>
  <si>
    <t>ETIQUETA BALANCA SEGURANCA LATERAIS 61X50X30M JAU SERVE</t>
  </si>
  <si>
    <t>V23395</t>
  </si>
  <si>
    <t>TAG GONDULA 105X35X90M AUTOPEL AMARELO (FENDA CENTRAL)</t>
  </si>
  <si>
    <t>V23396</t>
  </si>
  <si>
    <t>TAG GONDULA 110X30X30M AUTOPEL VERMELHO (FENDA LATERAL)</t>
  </si>
  <si>
    <t>V23397</t>
  </si>
  <si>
    <t>ETIQUETA BALANCA 61X30X30M EMPORIO DIAS</t>
  </si>
  <si>
    <t>V23399</t>
  </si>
  <si>
    <t>ETIQUETA BALANCA 40X40X27M MERCADO MICHEBEL</t>
  </si>
  <si>
    <t>V23401</t>
  </si>
  <si>
    <t>CARTAO INSTANTANEO COUCHE 210G 135X50,8MM RASPAMINAS467 &amp; MARGARIDA468 LEMG -</t>
  </si>
  <si>
    <t>V23409</t>
  </si>
  <si>
    <t>ETIQUETA BALANCA SEGURANCA LATERAIS 61X30X30M SM SALDI</t>
  </si>
  <si>
    <t>V23414</t>
  </si>
  <si>
    <t>ETIQUETA BALANCA 61X30X30M PADARIA VITORIA</t>
  </si>
  <si>
    <t>V23416</t>
  </si>
  <si>
    <t>ETIQUETA BALANCA 40X40X30M SM VAREJAO SECCO</t>
  </si>
  <si>
    <t>V23422</t>
  </si>
  <si>
    <t>V23423</t>
  </si>
  <si>
    <t>TAG GONDULA 75X35X90M BRANCO AUTOPEL (FENDA LATERAL)</t>
  </si>
  <si>
    <t>V23429</t>
  </si>
  <si>
    <t>ETIQUETA COUCHE SEGURANCA LACRE 100X40X43,2M MUSSA ESFIHA</t>
  </si>
  <si>
    <t>V23430</t>
  </si>
  <si>
    <t>ETIQUETA BALANCA 61X40X30M MERCADINHO DELUCAS</t>
  </si>
  <si>
    <t>V23433</t>
  </si>
  <si>
    <t>ETIQUETA COUCHE SEGURANCA LACRE 100X40X40M KALIMERA SUPERMERCADOS</t>
  </si>
  <si>
    <t>V23436</t>
  </si>
  <si>
    <t>CARTAO INSTANTANEO COUCHE 210G 135X50,8MM RASPACADABRA469 &amp; MARGARIDA470 LEMG - CX C/12 MI</t>
  </si>
  <si>
    <t>V23441</t>
  </si>
  <si>
    <t>ETIQUETA BALANCA 40X55X30M CONCEITO CARNES</t>
  </si>
  <si>
    <t>V23443</t>
  </si>
  <si>
    <t>ETIQUETA BALANCA 40X60X30M SM FIALHO</t>
  </si>
  <si>
    <t>V23446</t>
  </si>
  <si>
    <t>ETIQUETA COUCHE REDONDA 55X58M SM CRISTAL RJ REDONDA</t>
  </si>
  <si>
    <t>V23450</t>
  </si>
  <si>
    <t>ETIQUETA BALANCA 40X40X30M VILLAS SUPERMERCADOS - MT</t>
  </si>
  <si>
    <t>V23456</t>
  </si>
  <si>
    <t>V23464</t>
  </si>
  <si>
    <t>ETIQUETA BALANCA SEGURANCA X 60X90X30M CAMILO - PAICANDU</t>
  </si>
  <si>
    <t>V23465</t>
  </si>
  <si>
    <t>ETIQUETA BALANCA SEGURANCA LATERAIS 60X40X30M CAMILO - MANDAGUACU</t>
  </si>
  <si>
    <t>V23466</t>
  </si>
  <si>
    <t>ETIQUETA BALANCA SEGURANCA LATERAIS 60X40X30M CAMILO - IGUATEMI</t>
  </si>
  <si>
    <t>V23467</t>
  </si>
  <si>
    <t>V23468</t>
  </si>
  <si>
    <t>ETIQUETA BALANCA 60X90X30M COOPBANC</t>
  </si>
  <si>
    <t>V23472</t>
  </si>
  <si>
    <t>ETIQUETA BALANCA 40X40X27M UNIAO SUPERMERCADO</t>
  </si>
  <si>
    <t>V23474</t>
  </si>
  <si>
    <t>ETIQUETA COUCHE 100X70X30M AUTOPEL</t>
  </si>
  <si>
    <t>V23475</t>
  </si>
  <si>
    <t>ETIQUETA COUCHE VERMELHA 100X70X30M AUTOPEL</t>
  </si>
  <si>
    <t>V23476</t>
  </si>
  <si>
    <t>ETIQUETA COUCHE AMARELA 100X70X30M AUTOPEL</t>
  </si>
  <si>
    <t>V23480</t>
  </si>
  <si>
    <t>ETIQUETA BALANCA 40X40X30M SUPERMERCADO DESIDERIO</t>
  </si>
  <si>
    <t>V23482</t>
  </si>
  <si>
    <t>ETIQUETA BALANCA 40X40X30M RICK SUPERMERCADOS</t>
  </si>
  <si>
    <t>V23486</t>
  </si>
  <si>
    <t>ETIQUETA BALANCA 61X30X30M PICUCHA</t>
  </si>
  <si>
    <t>V23496</t>
  </si>
  <si>
    <t>ETIQUETA BALANCA 60X80X30M BERTON</t>
  </si>
  <si>
    <t>V23497</t>
  </si>
  <si>
    <t>ETIQUETA COUCHE SEGURANCA LACRE 90X30X30M TORRE 7</t>
  </si>
  <si>
    <t>V23498</t>
  </si>
  <si>
    <t>V23503</t>
  </si>
  <si>
    <t>ETIQUETA BALANCA 60X30X30M BERTON</t>
  </si>
  <si>
    <t>V23504</t>
  </si>
  <si>
    <t>ETIQUETA BALANCA 40X30X30M BERTON</t>
  </si>
  <si>
    <t>V23507</t>
  </si>
  <si>
    <t>TAG GONDULA 105X30X30M AUTOPEL AMARELA FLUORESCENTE (FENDA LATERAL) TUBETE: 76</t>
  </si>
  <si>
    <t>V23508</t>
  </si>
  <si>
    <t>ETIQUETA COUCHE 60X40X30M TORRE 7 PIZZARIA</t>
  </si>
  <si>
    <t>V23514</t>
  </si>
  <si>
    <t>ETIQUETA COUCHE REDONDA 40X30M SELO TORRE 7</t>
  </si>
  <si>
    <t>V23515</t>
  </si>
  <si>
    <t>V23520</t>
  </si>
  <si>
    <t>ETIQUETA BALANCA 60X40X30M MEATHOUSE</t>
  </si>
  <si>
    <t>V23522</t>
  </si>
  <si>
    <t>ETIQUETA BOPP 100X100X40M BRANCO FOSCO</t>
  </si>
  <si>
    <t>V23527</t>
  </si>
  <si>
    <t>ETIQUETA BALANCA 40X30X30M SHOPPING DAS CARNES</t>
  </si>
  <si>
    <t>V23529</t>
  </si>
  <si>
    <t>V23535</t>
  </si>
  <si>
    <t>ETIQUETA COUCHE SEGURANCA LACRE 90X30X33M MILK &amp; MELLOW</t>
  </si>
  <si>
    <t>V23537</t>
  </si>
  <si>
    <t>ETIQUETA BALANCA 60X100X30M SM BELEM - ACOUGUE</t>
  </si>
  <si>
    <t>V23538</t>
  </si>
  <si>
    <t>ETIQUETA BALANCA 60X100X30M SM BELEM - PADARIA</t>
  </si>
  <si>
    <t>V23539</t>
  </si>
  <si>
    <t>ETIQUETA BALANCA 60X100X30M SM BELEM - FRIOS</t>
  </si>
  <si>
    <t>V23540</t>
  </si>
  <si>
    <t>ETIQUETA BALANCA 60X25X30M SM BELEM - ACOUGUE</t>
  </si>
  <si>
    <t>V23541</t>
  </si>
  <si>
    <t>ETIQUETA BALANCA 60X25X30M SM BELEM - FRIOS</t>
  </si>
  <si>
    <t>V23542</t>
  </si>
  <si>
    <t>ETIQUETA BALANCA 60X25X30M SM BELEM - PADARIA</t>
  </si>
  <si>
    <t>V23543</t>
  </si>
  <si>
    <t>ETIQUETA BALANCA 60X25X30M SM BELEM - VERDURAS</t>
  </si>
  <si>
    <t>V23546</t>
  </si>
  <si>
    <t>ETIQUETA BALANCA SEGURANA LATERAIS 61X30X30M KI JOIA</t>
  </si>
  <si>
    <t>V23547</t>
  </si>
  <si>
    <t>ETIQUETA BALANCA  SEGURANA LATERAIS 61X60X30M KI JOIA</t>
  </si>
  <si>
    <t>V23548</t>
  </si>
  <si>
    <t>TAG GONDULA 80X35X30M AUTOPEL LARANJA (FENDA LATERAL)</t>
  </si>
  <si>
    <t>V23549</t>
  </si>
  <si>
    <t>ETIQUETA BALANCA 61X40X30M SM VILA RICA</t>
  </si>
  <si>
    <t>V23554</t>
  </si>
  <si>
    <t>ETIQUETA BALANCA SEGURANCA LATERAIS 40X40X30M DISUL SUPERMERCADO</t>
  </si>
  <si>
    <t>V23560</t>
  </si>
  <si>
    <t>ETIQUETA BALANCA 61X30X30M NIELSEN SUPERMERCADO</t>
  </si>
  <si>
    <t>V23567</t>
  </si>
  <si>
    <t>TAG GONDULA  ADESIVO 105X30X30M AUTOPEL VERMELHO (FENDA LATERAL)</t>
  </si>
  <si>
    <t>V23577</t>
  </si>
  <si>
    <t>ETIQUETA COUCHE SEGURANCA LACRE 90X30X33M CASA DO PASTEL</t>
  </si>
  <si>
    <t>V23585</t>
  </si>
  <si>
    <t>ETIQUETA BALANCA SEGURANCA LATERAIS 40X40X30M JHONES</t>
  </si>
  <si>
    <t>V23586</t>
  </si>
  <si>
    <t>ETIQUETA BALANCA  60X60X30M BREAD FRUIT</t>
  </si>
  <si>
    <t>V23589</t>
  </si>
  <si>
    <t>ETIQUETA BALANCA 60X95X30M POSTO BRAZILIAN</t>
  </si>
  <si>
    <t>V23595</t>
  </si>
  <si>
    <t>ETIQUETA BALANCA 60X50X25M SM ECONOMIA VENECIA C/24</t>
  </si>
  <si>
    <t>V23596</t>
  </si>
  <si>
    <t>ETIQUETA BALANCA 60X30X25M SM ECONOMIA VENECIA C/24</t>
  </si>
  <si>
    <t>V23597</t>
  </si>
  <si>
    <t>V23598</t>
  </si>
  <si>
    <t>ETIQUETA BALANCA 60X50X30M SM BELA VISTA LG</t>
  </si>
  <si>
    <t>V23599</t>
  </si>
  <si>
    <t>ETIQUETA BALANCA 60X50X30M SM BELA VISTA VD</t>
  </si>
  <si>
    <t>V23600</t>
  </si>
  <si>
    <t>ETIQUETA BALANCA 40X40X27M MERCADO DOIS IRMAOS</t>
  </si>
  <si>
    <t>V23601</t>
  </si>
  <si>
    <t>ETIQUETA BALANCA 61X40X30M SUPERMERCADO BRASIL CL</t>
  </si>
  <si>
    <t>V23606</t>
  </si>
  <si>
    <t>TAG GONDULA 75X35X30M AMARELO AUTOPEL  (FENDA LATERAL)</t>
  </si>
  <si>
    <t>V23607</t>
  </si>
  <si>
    <t>ETIQUETA BALANCA 40X40X30M CEREALISTA OCEANO</t>
  </si>
  <si>
    <t>V23608</t>
  </si>
  <si>
    <t>ETIQUETA BALANCA 60X40X30M REI DO ARROZ SUPERMERCADOS</t>
  </si>
  <si>
    <t>V23609</t>
  </si>
  <si>
    <t>ETIQUETA TERMICA 56X100X30M AUTOPEL</t>
  </si>
  <si>
    <t>V23611</t>
  </si>
  <si>
    <t>ETIQUETA BALANCA 61X40X30M ESPLANADA BOUTIQUE DE CARNES</t>
  </si>
  <si>
    <t>V23612</t>
  </si>
  <si>
    <t>ETIQUETA COUCHE 100X70X36M JADLOG - SSA</t>
  </si>
  <si>
    <t>V23613</t>
  </si>
  <si>
    <t>ETIQUETA BALANCA 61X60X30M POLAR PADARIA E CONFEITARIA</t>
  </si>
  <si>
    <t>V23614</t>
  </si>
  <si>
    <t>TAG GONDULA 105X35X30M AMARELO COM BLACK MARCK</t>
  </si>
  <si>
    <t>V23617</t>
  </si>
  <si>
    <t>ETIQUETA COUCHE 100X70X36M JADLOG - BSB</t>
  </si>
  <si>
    <t>V23621</t>
  </si>
  <si>
    <t>ETIQUETA BALANCA 60X96X30M AUTOPEL</t>
  </si>
  <si>
    <t>V23622</t>
  </si>
  <si>
    <t>ETIQUETA COUCHE 50X30X45M AUTOPEL</t>
  </si>
  <si>
    <t>V23623</t>
  </si>
  <si>
    <t>ETIQUETA COUCHE BORRACHA 60X30X45M AUTOPEL</t>
  </si>
  <si>
    <t>V23625</t>
  </si>
  <si>
    <t>V23626</t>
  </si>
  <si>
    <t>V23637</t>
  </si>
  <si>
    <t>ETIQUETA BALANCA 60X96X25M AUTOPEL</t>
  </si>
  <si>
    <t>V23645</t>
  </si>
  <si>
    <t>ETIQUETA BALANCA SEGURANCA LATERAIS 40X40X27M AUTOPEL</t>
  </si>
  <si>
    <t>V23646</t>
  </si>
  <si>
    <t>ETIQUETA BALANCA SEGURANCA X 60X90X30M CAMILO - IGUATEMI</t>
  </si>
  <si>
    <t>V23647</t>
  </si>
  <si>
    <t>ETIQUETA BALANCA SEGURANCA X 60X90X30M CAMILO - MARINGA</t>
  </si>
  <si>
    <t>V23648</t>
  </si>
  <si>
    <t>ETIQUETA BALANCA SEGURANCA X 60X90X30M CAMILO - NOVA ESPERANCA</t>
  </si>
  <si>
    <t>V23654</t>
  </si>
  <si>
    <t>ETIQUETA BALANCA 61X80X30M GOYOS BATA</t>
  </si>
  <si>
    <t>V23655</t>
  </si>
  <si>
    <t>ETIQUETA BALANCA SEGURANCA LATERAIS 40X40X30M TOTAL ATACADO</t>
  </si>
  <si>
    <t>V23656</t>
  </si>
  <si>
    <t>V23658</t>
  </si>
  <si>
    <t>V23664</t>
  </si>
  <si>
    <t>V23668</t>
  </si>
  <si>
    <t>V23669</t>
  </si>
  <si>
    <t>ETIQUETA BALANCA SEGURANCA LATERAIS 61X40X30M LS GUARATO</t>
  </si>
  <si>
    <t>V23670</t>
  </si>
  <si>
    <t>ETIQUETA BALANCA SEGURANCA X 61X110X30M LS GUARATO</t>
  </si>
  <si>
    <t>V23686</t>
  </si>
  <si>
    <t>V23687</t>
  </si>
  <si>
    <t>ETIQUETA BALANCA 60X100X30M FIORELLA PADARIA</t>
  </si>
  <si>
    <t>V23688</t>
  </si>
  <si>
    <t>ETIQUETA BALANCA SEGURANCA PADRAO 60X65X30M SM CIDADE DELIVERY</t>
  </si>
  <si>
    <t>V23689</t>
  </si>
  <si>
    <t>ETIQUETA BALANCA SEGURANCA PADRAO 60X65X30M CIDADE ATACADO</t>
  </si>
  <si>
    <t>V23691</t>
  </si>
  <si>
    <t>ETIQUETA BALANCA 60X90X30M MERCADINHO ITAIPAVA</t>
  </si>
  <si>
    <t>V23692</t>
  </si>
  <si>
    <t>V23693</t>
  </si>
  <si>
    <t>TAG GONDULA ADESIVO 105X30X32M AUTOPEL AMARELA (FENDA LATERAIS + CENTRAL)</t>
  </si>
  <si>
    <t>V23695</t>
  </si>
  <si>
    <t>TAG GONDULA 105X35X30M AUTOPEL LARANJA COM BLACK MARCK</t>
  </si>
  <si>
    <t>V23698</t>
  </si>
  <si>
    <t>ETIQUETA BALANCA 60X40X30M SUPERMERCADOS TATAIS</t>
  </si>
  <si>
    <t>V23699</t>
  </si>
  <si>
    <t>TAG GONDULA 95X35X30M AUTOPEL VERMELHO (FENDA LATERAL)</t>
  </si>
  <si>
    <t>V23702</t>
  </si>
  <si>
    <t>ETIQUETA BALANCA SEGURANCA LATERAIS 60X80X30M SUPERMERCADO REIMBERG</t>
  </si>
  <si>
    <t>V23704</t>
  </si>
  <si>
    <t>ETIQUETA BALANCA 60X90X20M EMPORIO MULTIMIX</t>
  </si>
  <si>
    <t>V23705</t>
  </si>
  <si>
    <t>TAG GONDULA 95X35X30M AUTOPEL AMARELO (FENDA LATERAL)</t>
  </si>
  <si>
    <t>V23706</t>
  </si>
  <si>
    <t>ETIQUETA COUCHE 100X70X36M JADLOG - FRAGIL</t>
  </si>
  <si>
    <t>V23709</t>
  </si>
  <si>
    <t>ETIQUETA BALANCA 40X40X30M SUPERMIX SUPERMERCADO</t>
  </si>
  <si>
    <t>V23713</t>
  </si>
  <si>
    <t>ETIQUETA TERMICA 100X70X30M AUTOPEL</t>
  </si>
  <si>
    <t>V23720</t>
  </si>
  <si>
    <t>ETIQUETA BALANCA 40X40X27M DANTE SUPERMERCADO</t>
  </si>
  <si>
    <t>V23722</t>
  </si>
  <si>
    <t>ETIQUETA BALANCA SEGURANCA X 60X90X30M PARANA  ATACADISTA</t>
  </si>
  <si>
    <t>V23724</t>
  </si>
  <si>
    <t>ETIQUETA BALANCA 61X30X30M STA RITA</t>
  </si>
  <si>
    <t>V23726</t>
  </si>
  <si>
    <t>TAG GONDULA 75X35X30M AUTOPEL AMARELO (FENDA CENTRAL)</t>
  </si>
  <si>
    <t>V23729</t>
  </si>
  <si>
    <t>ETIQUETA BALANCA 60X40X30M SUPERMERCADO CENTRAL</t>
  </si>
  <si>
    <t>V23733</t>
  </si>
  <si>
    <t>TAG GONDULA 105X35X30M SUPERMERCADO CENTRAL AMARELA (FENDA CENTRAL)</t>
  </si>
  <si>
    <t>V23735</t>
  </si>
  <si>
    <t>ETIQUETA BALANCA SEGURANCA LATERAIS 60X40X30M CAMILO - MARINGA</t>
  </si>
  <si>
    <t>V23738</t>
  </si>
  <si>
    <t>ETIQUETA BALANCA SEGURANCA LATERAL 40X40X30M MAIS SUPERMERCADOS</t>
  </si>
  <si>
    <t>V23743</t>
  </si>
  <si>
    <t>V23744</t>
  </si>
  <si>
    <t>V23745</t>
  </si>
  <si>
    <t>ETIQUETA BALANCA 61X100X30M TAI PAO BIG BREAD</t>
  </si>
  <si>
    <t>V23748</t>
  </si>
  <si>
    <t>ETIQUETA BALANCA 60X30X30M SM JACI</t>
  </si>
  <si>
    <t>V23750</t>
  </si>
  <si>
    <t>ETIQUETA BALANCA SEGURANCA LATERAIS 60X40X30M LAZZARI</t>
  </si>
  <si>
    <t>V23751</t>
  </si>
  <si>
    <t>ETIQUETA BALANCA SEGURANCA LATERAIS 60X40X30M LAZZARI LJ 01</t>
  </si>
  <si>
    <t>V23752</t>
  </si>
  <si>
    <t>ETIQUETA BALANCA SEGURANCA LATERAIS 60X40X30M LAZZARI LJ 02</t>
  </si>
  <si>
    <t>V23754</t>
  </si>
  <si>
    <t>V23757</t>
  </si>
  <si>
    <t>TAG GONDULA ADESIVO 100X30X32M AUTOPEL AMARELA (FENDA LATERAL)</t>
  </si>
  <si>
    <t>V23760</t>
  </si>
  <si>
    <t>ETIQUETA BALANCA 40X60X30M CASA DE PAES DA ILHA C/36</t>
  </si>
  <si>
    <t>V23762</t>
  </si>
  <si>
    <t>ETIQUETA COUCHE 100X30X30M AUTOPEL AMARELO</t>
  </si>
  <si>
    <t>V23763</t>
  </si>
  <si>
    <t>ETIQUETA BALANCA SEGURANCA X  60X110X30M SM X</t>
  </si>
  <si>
    <t>V23767</t>
  </si>
  <si>
    <t>ETIQUETA BALANCA SEGURANCA LATERAIS 60X40X30M KN SUPERMERCADOS (PADARIA)</t>
  </si>
  <si>
    <t>V23768</t>
  </si>
  <si>
    <t>ETIQUETA BALANCA SEGURANCA LATERAIS 60X40X30M KN SUPERMERCADOS (ACOUGUE)</t>
  </si>
  <si>
    <t>V23772</t>
  </si>
  <si>
    <t>ETIQUETA BALANCA 40X40X30M CARNES OLIVEIRA</t>
  </si>
  <si>
    <t>V23773</t>
  </si>
  <si>
    <t>ETIQUETA BALANCA 61X40X30M UNI AUTO POSTO</t>
  </si>
  <si>
    <t>V23778</t>
  </si>
  <si>
    <t>ETIQUETA COUCHE SEGURANCA LACRE 90X30X33M JIKAN POKE</t>
  </si>
  <si>
    <t>V23783</t>
  </si>
  <si>
    <t>TAG GONDULA 105X30X60M VERMELHO AUTOPEL (FENDA LATERAL)</t>
  </si>
  <si>
    <t>V23786</t>
  </si>
  <si>
    <t>ETIQUETA BALANCA SEGURANCA PADRAO 40X40X30M WEST CARNES</t>
  </si>
  <si>
    <t>V23791</t>
  </si>
  <si>
    <t>ETIQUETA COUCHE 80X42X35M AUTOPEL</t>
  </si>
  <si>
    <t>V23794</t>
  </si>
  <si>
    <t>ETIQUETA BALANCA SEGURANCA LATERAIS 40X40X27M SCHIOCHET</t>
  </si>
  <si>
    <t>V23800</t>
  </si>
  <si>
    <t>ETIQUETA COUCHE 100X70X40M LUFT DEAGOSTINI - AZUL</t>
  </si>
  <si>
    <t>V23801</t>
  </si>
  <si>
    <t>ETIQUETA COUCHE 100X70X40M LUFT DEAGOSTINI - LARANJA</t>
  </si>
  <si>
    <t>V23803</t>
  </si>
  <si>
    <t>V23804</t>
  </si>
  <si>
    <t>ETIQUETA BALANCA 40X40X30M MERCADO BRASIL</t>
  </si>
  <si>
    <t>V23806</t>
  </si>
  <si>
    <t>ETIQUETA BALANCA 61X30X25M FOSCARINI</t>
  </si>
  <si>
    <t>V23807</t>
  </si>
  <si>
    <t>ETIQUETA BALANCA 61X30X30M MERCAMAR</t>
  </si>
  <si>
    <t>V23814</t>
  </si>
  <si>
    <t>V23817</t>
  </si>
  <si>
    <t>ETIQUETA BALANCA SEGURANCA LATERAIS 40X40X30M SUPERMAIS SUPERMERCADOS</t>
  </si>
  <si>
    <t>V23818</t>
  </si>
  <si>
    <t>ETIQUETA BALANCA SEGURANCA LATERAIS 60X40X30M SUPERMAIS SUPERMERCADOS</t>
  </si>
  <si>
    <t>V23824</t>
  </si>
  <si>
    <t>ETIQUETA BALANCA 40X40X30M OPPA SUPERMERCADO</t>
  </si>
  <si>
    <t>V23830</t>
  </si>
  <si>
    <t>ETIQUETA OFFSET 180G 210X305MM FL C/ 12 UN. P/ ENC AR DIGITAL MR - CORREIOS 752404300</t>
  </si>
  <si>
    <t>604</t>
  </si>
  <si>
    <t>V23831</t>
  </si>
  <si>
    <t>ETIQUETA OFFSET 180G 210X305MM FL C/ 20 UN. FISICA ECON MARKET YD - CORREIOS 752404580</t>
  </si>
  <si>
    <t>V23832</t>
  </si>
  <si>
    <t>ETIQUETA OFFSET 180G 210X305MM FL C/ 20 UN. FISICA REGIST URG BN - CORREIOS 752405462</t>
  </si>
  <si>
    <t>V23833</t>
  </si>
  <si>
    <t>ETIQUETA OFFSET 180G 210X305MM FL C/ 12 UN. FISICA SEDEX - CORREIOS 752405705</t>
  </si>
  <si>
    <t>V23834</t>
  </si>
  <si>
    <t>ETIQUETA OFFSET 180G 210X305MM FL C/ 12 UN. FISICA PAC QC - CORREIOS 752405772</t>
  </si>
  <si>
    <t>V23835</t>
  </si>
  <si>
    <t xml:space="preserve"> 430,00</t>
  </si>
  <si>
    <t>V23845</t>
  </si>
  <si>
    <t>ETIQUETA BALANCA 60X30X30M MARINHO</t>
  </si>
  <si>
    <t>V23855</t>
  </si>
  <si>
    <t>ETIQUETA COUCHE 100X140X71,5M  ROLO C/ 500 - AUTOPEL</t>
  </si>
  <si>
    <t>V23861</t>
  </si>
  <si>
    <t>ETIQUETA BALANCA 60X80X30M SUPERMERCADO FACHINI</t>
  </si>
  <si>
    <t>V23863</t>
  </si>
  <si>
    <t>ETIQUETA BALANCA SEGURANCA LATERAIS 61X30X30M SM ALBINO - BORRACHA</t>
  </si>
  <si>
    <t>V23869</t>
  </si>
  <si>
    <t>ETIQUETA BOPP PEROLA REDONDA 55X58M RYU AZUL</t>
  </si>
  <si>
    <t>V23870</t>
  </si>
  <si>
    <t>ETIQUETA BOPP PEROLA REDONDA 55X58M RYU BRANCO</t>
  </si>
  <si>
    <t>V23871</t>
  </si>
  <si>
    <t>ETIQUETA BALANCA 60X80X30M IBIRAPUERA</t>
  </si>
  <si>
    <t>V23876</t>
  </si>
  <si>
    <t>ETIQUETA BALANCA SEGURANCA LATERAIS 40X40X30M DHF ALIMENTOS - BORRACHA</t>
  </si>
  <si>
    <t>V23879</t>
  </si>
  <si>
    <t>ETIQUETA BALANCA 61X30X21M AUTOPEL</t>
  </si>
  <si>
    <t>V23881</t>
  </si>
  <si>
    <t>ETIQUETA BALANCA SEGURANCA LATERAIS 40X40X30M SUPER SOLUCAO</t>
  </si>
  <si>
    <t>V23883</t>
  </si>
  <si>
    <t>ETIQUETA BALANCA SEGURANCA LATERAIS 40X40X30M SABOR DA FAZENDA LANCHONETE</t>
  </si>
  <si>
    <t>V23895</t>
  </si>
  <si>
    <t>ETIQUETA BALANCA 40X40X30M MERCADINHO SILVA</t>
  </si>
  <si>
    <t>V23901</t>
  </si>
  <si>
    <t>ETIQUETA BALANCA 40X40X30M SUPERMERCADO PEROLA</t>
  </si>
  <si>
    <t>V23902</t>
  </si>
  <si>
    <t>V23914</t>
  </si>
  <si>
    <t>ETIQUETA BALANCA 60X90X30M SUPERMERCADO SANTO ANJO</t>
  </si>
  <si>
    <t>V23916</t>
  </si>
  <si>
    <t>ETIQUETA BALANCA 40X55X30M SUPERMERCADO SOBERANO</t>
  </si>
  <si>
    <t>V23918</t>
  </si>
  <si>
    <t>ETIQUETA BALANCA 40X60X30M NATURAL VIDA</t>
  </si>
  <si>
    <t>V23923</t>
  </si>
  <si>
    <t>ETIQUETA BALANCA  60X60X30M GERENTE DOIDAO</t>
  </si>
  <si>
    <t>V23925</t>
  </si>
  <si>
    <t>ETIQUETA BALANCA 60X40X30M SUPERMERCADO 365</t>
  </si>
  <si>
    <t>V23929</t>
  </si>
  <si>
    <t>ETIQUETA BALANCA 40X55X30M PRINCIPAL PAES &amp; DELICIAS</t>
  </si>
  <si>
    <t>V23930</t>
  </si>
  <si>
    <t>ETIQUETA BALANCA 60X45X30M PRINCIPAL PAES &amp; DELICIAS</t>
  </si>
  <si>
    <t>V23932</t>
  </si>
  <si>
    <t>ETIQUETA BALANCA SEGURANCA LATERAIS 40X40X30M SUPERMERCADO CATALAO</t>
  </si>
  <si>
    <t>V23933</t>
  </si>
  <si>
    <t>ETIQUETA BALANCA SEGURANCA LATERAIS 60X40X30M SUPERMERCADO CATALAO</t>
  </si>
  <si>
    <t>V23934</t>
  </si>
  <si>
    <t>ETIQUETA BALANCA SEGURANCA LATERAIS 40X40X30M GRUPO RF BRASIL</t>
  </si>
  <si>
    <t>V23936</t>
  </si>
  <si>
    <t>ETIQUETA BALANCA SEGURANCA LATERAIS 40X40X30M SUPERMERCADO DA PONTE</t>
  </si>
  <si>
    <t>V23937</t>
  </si>
  <si>
    <t>ETIQUETA BALANCA 60X80X30M A TRIGUEIRA</t>
  </si>
  <si>
    <t>V23948</t>
  </si>
  <si>
    <t>ETIQUETA TERMICA 75X50X28,3M ROLDAO ETIQUETA VALIDADE</t>
  </si>
  <si>
    <t>V23949</t>
  </si>
  <si>
    <t>ETIQUETA BALANCA SEGURANCA LATERAIS 40X40X30M SUPERMERCADO VIZINHO</t>
  </si>
  <si>
    <t>V23951</t>
  </si>
  <si>
    <t>V23955</t>
  </si>
  <si>
    <t>TAG GONDULA 105X30X30M AUTOPEL AMARELA (FENDA LATERAL + FENDA CENTRAL)</t>
  </si>
  <si>
    <t>V23962</t>
  </si>
  <si>
    <t>ETIQUETA BALANCA 40X40X30M CARNES SILVA</t>
  </si>
  <si>
    <t>V23963</t>
  </si>
  <si>
    <t>ETIQUETA BALANCA 61X30X30M CARNES SILVA</t>
  </si>
  <si>
    <t>V23964</t>
  </si>
  <si>
    <t>ETIQUETA BALANCA SEGURANA LATERAIS 61X30X30M SUPERMERCADO SILVA</t>
  </si>
  <si>
    <t>V23965</t>
  </si>
  <si>
    <t>ETIQUETA BALANCA 40X30X30M SUPERMERCADO AMOR E CUIDADO</t>
  </si>
  <si>
    <t>V23969</t>
  </si>
  <si>
    <t>ETIQUETA BALANCA  60X70X30M SUPERMERCADO COGAL</t>
  </si>
  <si>
    <t>V23978</t>
  </si>
  <si>
    <t>ETIQUETA BALANCA 60X40X30M PANIFICADORA PAO NOSSO</t>
  </si>
  <si>
    <t>V23982</t>
  </si>
  <si>
    <t>ETIQUETA BALANCA 40X60X30M TABOAO SANTO</t>
  </si>
  <si>
    <t>V23983</t>
  </si>
  <si>
    <t>ETIQUETA BALANCA 60X80X30M TABOAO SANTO</t>
  </si>
  <si>
    <t>V23986</t>
  </si>
  <si>
    <t>ETIQUETA BALANCA 60X80X30M SAN SUPERMERCADOS</t>
  </si>
  <si>
    <t>V23988</t>
  </si>
  <si>
    <t>ETIQUETA BALANCA 60X40X30M TABOAO SANTO</t>
  </si>
  <si>
    <t>V23992</t>
  </si>
  <si>
    <t>ETIQUETA BALANCA 40X40X30M SUPERMERCADO REBOUCAS</t>
  </si>
  <si>
    <t>V23996</t>
  </si>
  <si>
    <t>ETIQUETA BALANCA SEGURANCA LATERAIS 60X40X30M BARONESA FRIOS</t>
  </si>
  <si>
    <t>V23998</t>
  </si>
  <si>
    <t>TAG GONDULA 100X30X30M AUTOPEL AMARELA (FENDA LATERAL + CENTRAL)</t>
  </si>
  <si>
    <t>V24004</t>
  </si>
  <si>
    <t>ETIQUETA BALANCA 61X40X30M SUPERMERCADO MONTANA</t>
  </si>
  <si>
    <t>V24009</t>
  </si>
  <si>
    <t>ETIQUETA BALANCA 40X40X30M SUPERMERCADO MASSA</t>
  </si>
  <si>
    <t>V24012</t>
  </si>
  <si>
    <t>ETIQUETA BALANCA 40X40X30M SUPERMERCADO MAKEIT</t>
  </si>
  <si>
    <t>V24013</t>
  </si>
  <si>
    <t>ETIQUETA BALANCA 40X40X30M SUPERMERCADO TANIGUCHI</t>
  </si>
  <si>
    <t>V24014</t>
  </si>
  <si>
    <t>TAG GONDULA 105X30X60M AUTOPEL LARANJA (FENDA LATERAL)</t>
  </si>
  <si>
    <t>V24015</t>
  </si>
  <si>
    <t>TAG GONDULA 70X30X45M AUTOPEL BRANCO (FENDA LATERAL)</t>
  </si>
  <si>
    <t>V24017</t>
  </si>
  <si>
    <t>ETIQUETA BALANCA SEGURANCA LATERAIS 40X40X30M SUPERMERCADOS NATHAN</t>
  </si>
  <si>
    <t>V24018</t>
  </si>
  <si>
    <t>TAG GONDULA 100X30X30M AUTOPEL BRANCA (FENDA CENTRAL + LATERAL)</t>
  </si>
  <si>
    <t>V24019</t>
  </si>
  <si>
    <t>ETIQUETA COUCHE 100X150X70M AUTOPEL</t>
  </si>
  <si>
    <t>V24021</t>
  </si>
  <si>
    <t>ETIQUETA BALANCA SEGURANCA LATERAIS 60X80X30M PESSOTO</t>
  </si>
  <si>
    <t>V24023</t>
  </si>
  <si>
    <t>ETIQUETA COUCHE REDONDA 25X6,8M 4 CARREIRAS (110MM LARGURA) SUCO JINJIN</t>
  </si>
  <si>
    <t>V24025</t>
  </si>
  <si>
    <t>ETIQUETA BALANCA 60X40X30M DELTAMAX</t>
  </si>
  <si>
    <t>V24031</t>
  </si>
  <si>
    <t>ETIQUETA COUCHE REDONDA 40X43M SUPERMERCADO CRISTAL PADARIA</t>
  </si>
  <si>
    <t>V24038</t>
  </si>
  <si>
    <t>ETIQUETA BALANCA 40X40X30M SUPER CRUZ SUPERMERCADO</t>
  </si>
  <si>
    <t>V24047</t>
  </si>
  <si>
    <t>ETIQUETA BALANCA  60X60X30M ZOMPER SUPERMERCADO</t>
  </si>
  <si>
    <t>V24050</t>
  </si>
  <si>
    <t>ETIQUETA BALANCA 60X80X25M SUPERMERCADO SOZIN</t>
  </si>
  <si>
    <t>V24051</t>
  </si>
  <si>
    <t>ETIQUETA BALANCA 40X40X25M SUPERMERCADO SOZIN</t>
  </si>
  <si>
    <t>V24056</t>
  </si>
  <si>
    <t>ETIQUETA COUCHE 60X40X30M SACOLAO HIGIENOPOLIS</t>
  </si>
  <si>
    <t>V24057</t>
  </si>
  <si>
    <t>ETIQUETA BALANCA 61X70X30M SUPERMERCADO UNIAO MG</t>
  </si>
  <si>
    <t>V24061</t>
  </si>
  <si>
    <t>ETIQUETA BALANCA 40X40X30M SUPERMERCADOS NEVES</t>
  </si>
  <si>
    <t>V24065</t>
  </si>
  <si>
    <t>ETIQUETA BALANCA SEGURANCA LATERAIS 60X40X30M SUPERMERCADO PRECO IDEAL</t>
  </si>
  <si>
    <t>V24066</t>
  </si>
  <si>
    <t>ETIQUETA BALANCA SEGURANCA LATERAIS 60X100X30M SUPERMERCADO PRECO IDEAL</t>
  </si>
  <si>
    <t>V24069</t>
  </si>
  <si>
    <t>ETIQUETA BALANCA SEGURANCA LATERAIS 40X40X30M SUPERMERCADOS YPE</t>
  </si>
  <si>
    <t>V24072</t>
  </si>
  <si>
    <t>ETIQUETA BALANCA SEGURANCA LATERAIS 40X40X30M SUPERMERCADOS BAHIA NORTE</t>
  </si>
  <si>
    <t>V24073</t>
  </si>
  <si>
    <t>ETIQUETA BALANCA 40X40X30M SUPERMERCADO BAHIA SP</t>
  </si>
  <si>
    <t>V24077</t>
  </si>
  <si>
    <t>TAG GONDULA 100X30X50M AUTOPEL AMARELA (FENDA LATERAL)</t>
  </si>
  <si>
    <t>V24091</t>
  </si>
  <si>
    <t>ETIQUETA BALANCA 60X80X30M SUPERMERCADO AZULAO</t>
  </si>
  <si>
    <t>V24092</t>
  </si>
  <si>
    <t>ETIQUETA COUCHE 20X25X28,58M ENEL RJ</t>
  </si>
  <si>
    <t>V24093</t>
  </si>
  <si>
    <t>ETIQUETA COUCHE REMOVIVEL REDONDA 25X13,6M 4 CARREIRAS AGUAS DO RIO</t>
  </si>
  <si>
    <t>V24098</t>
  </si>
  <si>
    <t>V24104</t>
  </si>
  <si>
    <t>ETIQUETA BALANCA 40X40X30M SUPERMERCADO ANTUNES</t>
  </si>
  <si>
    <t>V24108</t>
  </si>
  <si>
    <t>ETIQUETA BALANCA 60X40X30M SUPERMERCADOS FAVETTA</t>
  </si>
  <si>
    <t>V24109</t>
  </si>
  <si>
    <t>ETIQUETA BALANCA SEGURANCA LATERAIS 60X80X30M SUPERMERCADO ALLMAYER</t>
  </si>
  <si>
    <t>V24110</t>
  </si>
  <si>
    <t>ETIQUETA BALANCA SEGURANCA LATERAIS 60X40X30M SUPERMERCADO ALLMAYER</t>
  </si>
  <si>
    <t>V24111</t>
  </si>
  <si>
    <t>ETIQUETA BALANCA SEGURANCA LATERAIS 40X40X30M SUPERMERCADO ALLMAYER</t>
  </si>
  <si>
    <t>V24112</t>
  </si>
  <si>
    <t>ETIQUETA BALANCA 40X40X20M SUPERMERCADO ECONOMICO MS</t>
  </si>
  <si>
    <t>V24119</t>
  </si>
  <si>
    <t>ETIQUETA BALANCA SEGURANCA LATERAIS 40X40X30M SAN SUPERMERCADO</t>
  </si>
  <si>
    <t>V24122</t>
  </si>
  <si>
    <t>ETIQUETA BALANCA 60X40X30M SR SUPERMERCADOS RODRIGUES</t>
  </si>
  <si>
    <t>V24126</t>
  </si>
  <si>
    <t>ETIQUETA BALANCA 61X30X30M MARREGA MERCADOS</t>
  </si>
  <si>
    <t>V24130</t>
  </si>
  <si>
    <t>ETIQUETA TERMICA 100X150X78M AUTOPEL</t>
  </si>
  <si>
    <t>V24131</t>
  </si>
  <si>
    <t>ETIQUETA TERMICA 100X150X155,5M AUTOPEL</t>
  </si>
  <si>
    <t>V24132</t>
  </si>
  <si>
    <t>ETIQUETA BALANCA 61X110X30M AUTOPEL</t>
  </si>
  <si>
    <t>V24133</t>
  </si>
  <si>
    <t>ETIQUETA BALANCA SEGURANCA LATERAIS 60X50X30M PAGUE MENOS C/24</t>
  </si>
  <si>
    <t>V24141</t>
  </si>
  <si>
    <t>ETIQUETA BALANCA 40X40X30M JVN HORTIFRUTI</t>
  </si>
  <si>
    <t>V24143</t>
  </si>
  <si>
    <t>ETIQUETA BALANCA 61X30X30M SUPERMERCADO 3 IRMAOS</t>
  </si>
  <si>
    <t>V24152</t>
  </si>
  <si>
    <t>ETIQUETA BALANCA 60X40X30M SUPERMERCADO JOSE ANTONIO</t>
  </si>
  <si>
    <t>V24153</t>
  </si>
  <si>
    <t>ETIQUETA BALANCA 61X30X30M SUPERMERCADO CANARIO</t>
  </si>
  <si>
    <t>V24154</t>
  </si>
  <si>
    <t>ETIQUETA TERMICA 100X150X30M AUTOPEL</t>
  </si>
  <si>
    <t>V24159</t>
  </si>
  <si>
    <t>ETIQUETA COUCHE 34X23X30M AUTOPEL VERMELHA - 3 CARREIRAS (105MM LARGURA)</t>
  </si>
  <si>
    <t>V24160</t>
  </si>
  <si>
    <t>ETIQUETA BALANCA SEGURANCA LATERAIS 60X80X30M D MAIS</t>
  </si>
  <si>
    <t>V24162</t>
  </si>
  <si>
    <t>ETIQUETA BALANCA SEGURANA LATERAIS 61X30X30M SUPERMERCADO MINI PRECO</t>
  </si>
  <si>
    <t>V24163</t>
  </si>
  <si>
    <t>ETIQUETA BALANCA SEGURACA LATERAIS 61X60X30M SUPERMERCADO MINI PRECO</t>
  </si>
  <si>
    <t>V24168</t>
  </si>
  <si>
    <t>ETIQUETA BALANCA 40X40X30M SUPERMERCADO ALCINDA</t>
  </si>
  <si>
    <t>V24169</t>
  </si>
  <si>
    <t>ETIQUETA BALANCA 60X80X30M SUPERMERCADO ALCINDA</t>
  </si>
  <si>
    <t>V24172</t>
  </si>
  <si>
    <t>TAG GONDULA 90X30X45M AUTOPEL AMARELO (FL)</t>
  </si>
  <si>
    <t>V24173</t>
  </si>
  <si>
    <t>ETIQUETA BALANCA SEGURANCA X + CRUZ 60X80X30M SUPERMERCADO DIA</t>
  </si>
  <si>
    <t>V24181</t>
  </si>
  <si>
    <t>ETIQUETA BALANCA 61X90X30M JAU SERVE</t>
  </si>
  <si>
    <t>V24182</t>
  </si>
  <si>
    <t>ETIQUETA BALANCA 61X50X30M JAU SERVE</t>
  </si>
  <si>
    <t>V24183</t>
  </si>
  <si>
    <t>ETIQUETA BALANCA 60X40X30M MAKIM SUPERMERCADO</t>
  </si>
  <si>
    <t>V24184</t>
  </si>
  <si>
    <t>ETIQUETA BALANCA SEGURANCA LATERAIS 40X40X30M REDE BOM LUGAR</t>
  </si>
  <si>
    <t>V24185</t>
  </si>
  <si>
    <t>ETIQUETA BALANCA SEGURANCA LATERAIS 60X80X30M REDE BOM LUGAR</t>
  </si>
  <si>
    <t>V24186</t>
  </si>
  <si>
    <t>V24195</t>
  </si>
  <si>
    <t>V24199</t>
  </si>
  <si>
    <t>ETIQUETA COUCHE 80X30X45M AUTOPEL</t>
  </si>
  <si>
    <t>V24200</t>
  </si>
  <si>
    <t>TAG GONDULA 50X28X30M AUTOPEL BRANCO (FL)</t>
  </si>
  <si>
    <t>V24206</t>
  </si>
  <si>
    <t>ETIQUETA BALANCA SEGURANCA LATERAIS 60X50X30M REDE BOM LUGAR</t>
  </si>
  <si>
    <t>V24209</t>
  </si>
  <si>
    <t>ETIQUETA BALANCA SEGURANCA LATERAIS 40X40X30M SUPERMERCADO SEU NENO</t>
  </si>
  <si>
    <t>V24215</t>
  </si>
  <si>
    <t>TAG GONDULA 40X25X45M AUTOPEL AMARELA (FENDA LATERAL)</t>
  </si>
  <si>
    <t>V24216</t>
  </si>
  <si>
    <t>TAG GONDULA 40X25X45M AUTOPEL BRANCA (FENDA LATERAL)</t>
  </si>
  <si>
    <t>V24217</t>
  </si>
  <si>
    <t>TAG GONDULA 70X30X30M AUTOPEL LARANJA FLUORESCENTE (FENDA LATERAL)</t>
  </si>
  <si>
    <t>V24220</t>
  </si>
  <si>
    <t>ADESIVO ACRILICO TERMICO S/B 146G 250X2000M AUTOPEL</t>
  </si>
  <si>
    <t>V24227</t>
  </si>
  <si>
    <t>V24230</t>
  </si>
  <si>
    <t>ETIQUETA BALANCA 40X40X30M SUPERMERCADO IRMAOS SILVA</t>
  </si>
  <si>
    <t>V24241</t>
  </si>
  <si>
    <t>ETIQUETA COUCHE 100X80X83M AUTOPEL</t>
  </si>
  <si>
    <t>V24245</t>
  </si>
  <si>
    <t>ETIQUETA BALANCA SEGURANCA LATERAIS 40X40X30M SUPERMERCADO TONIOLLI</t>
  </si>
  <si>
    <t>V24247</t>
  </si>
  <si>
    <t>ETIQUETA BALANCA 61X30X25M SUPERMERCADO FLORENTINO</t>
  </si>
  <si>
    <t>V24249</t>
  </si>
  <si>
    <t>ETIQUETA BALANCA 40X40X30M FRUTAS &amp; CIA</t>
  </si>
  <si>
    <t>V24250</t>
  </si>
  <si>
    <t>ETIQUETA COUCHE REDONDA 40X43M TAJ SUPERMERCADO</t>
  </si>
  <si>
    <t>V24252</t>
  </si>
  <si>
    <t>ETIQUETA BALANCA 60X100X30M REDE LUCAS PRATICO</t>
  </si>
  <si>
    <t>V24253</t>
  </si>
  <si>
    <t>ETIQUETA BALANCA 40X40X30M REDE LUCAS PRATICO</t>
  </si>
  <si>
    <t>V24254</t>
  </si>
  <si>
    <t>ETIQUETA BALANCA  60X60X30M NATURAL HONEY</t>
  </si>
  <si>
    <t>V24260</t>
  </si>
  <si>
    <t>ETIQUETA COUCHE 100X80X166M AUTOPEL LARANJA FLORESCENTE</t>
  </si>
  <si>
    <t>V24262</t>
  </si>
  <si>
    <t>ETIQUETA COUCHE 100X50X106M AUTOPEL AMARELO</t>
  </si>
  <si>
    <t>V24266</t>
  </si>
  <si>
    <t>ETIQUETA BALANCA 40X40X30M SUPERMERCADO PONTO CERTO - SP</t>
  </si>
  <si>
    <t>V24269</t>
  </si>
  <si>
    <t>ETIQUETA BALANCA 60X95X30M MAITAN SUPERMERCADOS</t>
  </si>
  <si>
    <t>V24276</t>
  </si>
  <si>
    <t>ETIQUETA BALANCA SEGURANCA LATERAIS 40X40X30M BARONESA FRIOS</t>
  </si>
  <si>
    <t>V24278</t>
  </si>
  <si>
    <t>V24300</t>
  </si>
  <si>
    <t>ETIQUETA OFFSET 180G 210X305MM FL C/ 12 UN. FISICA SEDEX OV - CORREIOS 752460080</t>
  </si>
  <si>
    <t>V24307</t>
  </si>
  <si>
    <t>V24309</t>
  </si>
  <si>
    <t>ETIQUETA BALANCA 60X40X30M SUPERMERCADO MANDARIM</t>
  </si>
  <si>
    <t>V24310</t>
  </si>
  <si>
    <t>TAG GONDULA ADESIVO 60X30X30M AUTOPEL AMARELO FLUORESCENTE (FENDA LATERAL)</t>
  </si>
  <si>
    <t>V24312</t>
  </si>
  <si>
    <t>ETIQUETA BALANCA 40X40X30M PANIFICADORA UNIAO</t>
  </si>
  <si>
    <t>V24319</t>
  </si>
  <si>
    <t>ETIQUETA BALANCA 60X40X30M SUPERMERCADO LEVATE</t>
  </si>
  <si>
    <t>V24324</t>
  </si>
  <si>
    <t>V24340</t>
  </si>
  <si>
    <t>TAG GONDULA 110X30X90M AUTOPEL BRANCA (FENDA CENTRAL)</t>
  </si>
  <si>
    <t>V24344</t>
  </si>
  <si>
    <t>ETIQUETA BALANCA 60X40X30M PETRO PET</t>
  </si>
  <si>
    <t>V24346</t>
  </si>
  <si>
    <t>ETIQUETA BALANCA 40X40X30M SUPERMERCADO SAO JUDAS</t>
  </si>
  <si>
    <t>V24348</t>
  </si>
  <si>
    <t>ETIQUETA BALANCA 60X80X30M SUPERMERCADO SAO JUDAS</t>
  </si>
  <si>
    <t>V24352</t>
  </si>
  <si>
    <t>ETIQUETA BALANCA  40X40X30M SAO MIGUEL SUPERMERCADOS</t>
  </si>
  <si>
    <t>V24354</t>
  </si>
  <si>
    <t>ETIQUETA BALANCA 40X30X30M SUPERMERCADO CENTRAL (RO)</t>
  </si>
  <si>
    <t>V24367</t>
  </si>
  <si>
    <t>ETIQUETA BALANCA 60X40X30M SUPERMERCADO VIANA</t>
  </si>
  <si>
    <t>V24368</t>
  </si>
  <si>
    <t>ETIQUETA BALANCA  40X40X30M SUPERMERCADO VIANA</t>
  </si>
  <si>
    <t>V24384</t>
  </si>
  <si>
    <t>V24385</t>
  </si>
  <si>
    <t>ETIQUETA BALANCA SEGURANCA LATERAIS 40X40X30M SUPERMERCADOS NOEL</t>
  </si>
  <si>
    <t>V24386</t>
  </si>
  <si>
    <t>ETIQUETA BALANCA 60X80X30M PRIME AUTO POSTO</t>
  </si>
  <si>
    <t>V24395</t>
  </si>
  <si>
    <t>ETIQUETA BALANCA 60X80X30M SACOLAO CURSINO</t>
  </si>
  <si>
    <t>V24401</t>
  </si>
  <si>
    <t>ETIQUETA BALANCA SEGURANCA LATERAIS 60X80X30M EMPORIO PILAR DA TERRA</t>
  </si>
  <si>
    <t>V24408</t>
  </si>
  <si>
    <t>ETIQUETA BALANCA SEGURANCA LATERAIS 60X40X30M SUPERMERCADO STOCK</t>
  </si>
  <si>
    <t>V24409</t>
  </si>
  <si>
    <t>TAG GONDULA 100X30X30M AMARELA SUPERMERCADO STOCK (FENDA LATERAL)</t>
  </si>
  <si>
    <t>V24413</t>
  </si>
  <si>
    <t>ETIQUETA BALANCA SEGURANCA LATERAIS 60X40X30M BIG BOM ATACAREJO</t>
  </si>
  <si>
    <t>V24415</t>
  </si>
  <si>
    <t>ETIQUETA BALANCA 60X40X30M SMART</t>
  </si>
  <si>
    <t>V24418</t>
  </si>
  <si>
    <t>ETIQUETA BALANCA SEGURANCA PADRAO 60X60X30M QUEIROZ ATACADO</t>
  </si>
  <si>
    <t>V24419</t>
  </si>
  <si>
    <t>ETIQUETA COUCHE SEGURANCA LACRE 100X40X43,5M LACRE LA VILLE</t>
  </si>
  <si>
    <t>V24422</t>
  </si>
  <si>
    <t>ETIQUETA BALANCA SEGURANCA PADARO 60X90X30M MERCADO NOSSO PAO</t>
  </si>
  <si>
    <t>V24423</t>
  </si>
  <si>
    <t>ETIQUETA BALANCA SEGURANCA LATERAIS 40X40X30M MERCADO NOSSO PAO</t>
  </si>
  <si>
    <t>V24432</t>
  </si>
  <si>
    <t>ETIQUETA BALANCA 40X40X30M FRANCO MARCEARIA</t>
  </si>
  <si>
    <t>V24436</t>
  </si>
  <si>
    <t>ETIQUETA BALANCA SEGURANCA LATERAIS 60X80X30M BERTON</t>
  </si>
  <si>
    <t>V24437</t>
  </si>
  <si>
    <t>ETIQUETA BALANCA SEGURANCA LATERAIS 60X30X30M BERTON</t>
  </si>
  <si>
    <t>V24438</t>
  </si>
  <si>
    <t>ETIQUETA BALANCA 61X30X25M PICUCHA</t>
  </si>
  <si>
    <t>V24439</t>
  </si>
  <si>
    <t>ETIQUETA BALANCA 60X40X30M FRIGORIFICO OBA - BORRACHA</t>
  </si>
  <si>
    <t>V24440</t>
  </si>
  <si>
    <t>ETIQUETA BALANCA 60X80X30M FRIGORIFICO OBA - BORRACHA</t>
  </si>
  <si>
    <t>V24447</t>
  </si>
  <si>
    <t>V24448</t>
  </si>
  <si>
    <t>ETIQUETA COUCHE 90X60X60M RECIFE</t>
  </si>
  <si>
    <t>V24449</t>
  </si>
  <si>
    <t>ETIQUETA COUCHE 90X60X60M SEABRA</t>
  </si>
  <si>
    <t>V24459</t>
  </si>
  <si>
    <t>ETIQUETA BALANCA SEGURANCA LATERAIS 60X40X25M LAZZARI LJ 03</t>
  </si>
  <si>
    <t>V24460</t>
  </si>
  <si>
    <t>ETIQUETA BALANCA 60X40X30M RESTAURANTE CAMINHO</t>
  </si>
  <si>
    <t>V24461</t>
  </si>
  <si>
    <t>V24462</t>
  </si>
  <si>
    <t>V24465</t>
  </si>
  <si>
    <t>V24466</t>
  </si>
  <si>
    <t>ETIQUETA BALANCA SEGURANCA LATERAIS 40X40X30M ATACADO COMPRE MIX</t>
  </si>
  <si>
    <t>V24468</t>
  </si>
  <si>
    <t>ETIQUETA BALANCA 40X40X30M MERCADO DO AGEU C/36</t>
  </si>
  <si>
    <t>V24470</t>
  </si>
  <si>
    <t>ETIQUETA BALANCA  60X70X21M AUTOPEL</t>
  </si>
  <si>
    <t>V24471</t>
  </si>
  <si>
    <t>ETIQUETA BALANCA 40X40X30M SUPERMERCADO MAX</t>
  </si>
  <si>
    <t>V24476</t>
  </si>
  <si>
    <t>ETIQUETA BALANCA SEGURANCA PADRAO 40X55X30M SUPERMERCADO HORIZONTE</t>
  </si>
  <si>
    <t>V24477</t>
  </si>
  <si>
    <t>ETIQUETA BALANCA 60X80X30M PADARIA OLIVETANOS</t>
  </si>
  <si>
    <t>V24487</t>
  </si>
  <si>
    <t>ETIQUETA BOPP PEROLA 40X25X30M AUTOPEL</t>
  </si>
  <si>
    <t>V24489</t>
  </si>
  <si>
    <t>ETIQUETA COUCHE REMOVIVEL 20X25X14,286M 4 CARREIRAS COM 2000 ETQ. DESO</t>
  </si>
  <si>
    <t>V24490</t>
  </si>
  <si>
    <t>ETIQUETA COUCHE REMOVIVEL 20X25X14,286M 3 CARREIRAS COM 1500 ETQ. DESO</t>
  </si>
  <si>
    <t>V24493</t>
  </si>
  <si>
    <t>ETIQUETA BALANCA 60X90X30M SUPERPERTO GOUMERT</t>
  </si>
  <si>
    <t>V24495</t>
  </si>
  <si>
    <t>ETIQUETA BALANCA SEGURANCA LATERAIS 61X30X25M SUPERMERCADO SAO CAETANO</t>
  </si>
  <si>
    <t>V24499</t>
  </si>
  <si>
    <t>ETIQUETA BALANCA 40X40X30M SUPERMERCADO VITORIA (SP)</t>
  </si>
  <si>
    <t>V24509</t>
  </si>
  <si>
    <t>ETIQUETA BALANCA SEGURANCA LATERAIS 40X30X30M SMART GAMA SUPERMERCADO</t>
  </si>
  <si>
    <t>V24510</t>
  </si>
  <si>
    <t>ETIQUETA BALANCA SEGURANCA LATERAIS 40X40X30M SUPERMERCADO CALIFORNIA</t>
  </si>
  <si>
    <t>V24523</t>
  </si>
  <si>
    <t>ETIQUETA BALANCA 60X80X25M SUPERMERCADO CENTRAL</t>
  </si>
  <si>
    <t>V24533</t>
  </si>
  <si>
    <t>ETIQUETA BALANCA 40X60X30M SACOLAO SACOMA</t>
  </si>
  <si>
    <t>V24535</t>
  </si>
  <si>
    <t>ETIQUETA BALANCA SEGURACA LATERAIS 61X30X30M MIX BAHIA</t>
  </si>
  <si>
    <t>V24536</t>
  </si>
  <si>
    <t>ETIQUETA BALANCA SEGURANCA LATERAIS 40X40X30M MIX BAHIA</t>
  </si>
  <si>
    <t>V24537</t>
  </si>
  <si>
    <t>ETIQUETA COUCHE SEGURANCA LACRE 90X30X33M SUPERMERCADO CORREIA</t>
  </si>
  <si>
    <t>V24539</t>
  </si>
  <si>
    <t>ETIQUETA BALANCA 40X40X21M HIPER SURPRESA S/L</t>
  </si>
  <si>
    <t>V24542</t>
  </si>
  <si>
    <t>ETIQUETA BALANCA 60X90X30M BUREI SUPERMERCADO</t>
  </si>
  <si>
    <t>V24543</t>
  </si>
  <si>
    <t>ETIQUETA BALANCA SEGURANCA LATERAIS 61X30X30M EMPORIO DIAS - BORRACHA</t>
  </si>
  <si>
    <t>V24549</t>
  </si>
  <si>
    <t>TAG GONDULA 80X35X35M NICOLINI SM (FENDA LATERAL)</t>
  </si>
  <si>
    <t xml:space="preserve"> 204,00</t>
  </si>
  <si>
    <t>V24565</t>
  </si>
  <si>
    <t>ETIQUETA BALANCA SEGURANCA X 60X110X30M SEMPRE TEM C/24</t>
  </si>
  <si>
    <t>V24572</t>
  </si>
  <si>
    <t>ETIQUETA BALANCA SEGURANCA LATERAIS 40X40X30M SUPERMERCADO BERTINA</t>
  </si>
  <si>
    <t>V24578</t>
  </si>
  <si>
    <t>ETIQUETA BALANCA 60X40X30 SUPERMERCADO BRUMADO C/24</t>
  </si>
  <si>
    <t>V24579</t>
  </si>
  <si>
    <t>ETIQUETA BALANCA 40X40X30M SUPERMERCADO SERRA GRANDE</t>
  </si>
  <si>
    <t>V24587</t>
  </si>
  <si>
    <t>ETIQUETA BALANCA 60X30X23M AUTOPEL</t>
  </si>
  <si>
    <t>V24589</t>
  </si>
  <si>
    <t>ETIQUETA BALANCA 40X40X23M AUTOPEL</t>
  </si>
  <si>
    <t>V24602</t>
  </si>
  <si>
    <t>ETIQUETA BALANCA 40X60X30M SR A GRANEL</t>
  </si>
  <si>
    <t>V24603</t>
  </si>
  <si>
    <t>ETIQUETA BALANCA 60X40X30M SUPERMERCADO VIVA</t>
  </si>
  <si>
    <t>V24604</t>
  </si>
  <si>
    <t>ETIQUETA BALANCA 60X40X30M SUPERMERCADO DEFAVARI</t>
  </si>
  <si>
    <t>V24611</t>
  </si>
  <si>
    <t>ETIQUETA BALANCA 40X40X30M SUPERMERCADO ECONOMICO MS</t>
  </si>
  <si>
    <t>V24621</t>
  </si>
  <si>
    <t>ETIQUETA BALANCA 60X40X30M POSTO BRAZILIAN</t>
  </si>
  <si>
    <t>V24625</t>
  </si>
  <si>
    <t>ETIQUETA BOPP PEROLA REDONDA 55X58M CORREIA</t>
  </si>
  <si>
    <t>V24639</t>
  </si>
  <si>
    <t>ETIQUETA BALANCA SEGURANCA LATERAIS 40X40X30M SUPERMERCADOS VENEZA - PR</t>
  </si>
  <si>
    <t>V24655</t>
  </si>
  <si>
    <t>ETIQUETA BALANCA 60X80X30M CARONE C/24</t>
  </si>
  <si>
    <t>V24656</t>
  </si>
  <si>
    <t>ETIQUETA BALANCA 60X110X30M CARONE C/24</t>
  </si>
  <si>
    <t>V24659</t>
  </si>
  <si>
    <t>TAG GONDULA 100X40X30M AUTOPEL AMARELO (FENDA LATERAL)</t>
  </si>
  <si>
    <t>V24660</t>
  </si>
  <si>
    <t>ETIQUETA BALANCA 40X40X30M REDE PARAIBA</t>
  </si>
  <si>
    <t>V24661</t>
  </si>
  <si>
    <t>ETIQUETA BALANCA 60X40X30M REDE PARAIBA</t>
  </si>
  <si>
    <t>V24662</t>
  </si>
  <si>
    <t>V24663</t>
  </si>
  <si>
    <t>ETIQUETA BALANCA SEGURANCA LATERAIS 61X60X30M SUPERLUNA SUPERMERCADOS</t>
  </si>
  <si>
    <t>V24664</t>
  </si>
  <si>
    <t>ETIQUETA BALANCA SEGURANCA X + CRUZ 61X80X30M SUPERMERCADO SEMPRE BOM</t>
  </si>
  <si>
    <t>V24669</t>
  </si>
  <si>
    <t>ETIQUETA COUCHE 100X40X43M JOE LEOS</t>
  </si>
  <si>
    <t>V24687</t>
  </si>
  <si>
    <t>ETIQUETA BALANCA 40X40X30M SUPERMERCADO SAO PEDRO (MT)</t>
  </si>
  <si>
    <t>V24695</t>
  </si>
  <si>
    <t>TAG GONDULA 90X30X30M AUTOPEL AMARELO (FENDA CENTRAL)</t>
  </si>
  <si>
    <t>V24696</t>
  </si>
  <si>
    <t>TAG GONDULA 90X30X50M AUTOPEL BRANCA (FENDA LATERAL)</t>
  </si>
  <si>
    <t>V24698</t>
  </si>
  <si>
    <t>ETIQUETA BALANCA 60X75X30M SUPERMERCADO ROBERTAO</t>
  </si>
  <si>
    <t>V24705</t>
  </si>
  <si>
    <t>TAG GONDULA 105X30X30M REDE PARAIBA AMARELO (FC + FL)</t>
  </si>
  <si>
    <t>V24708</t>
  </si>
  <si>
    <t>ETIQUETA BALANCA 40X60X30M REDE PARAIBA</t>
  </si>
  <si>
    <t>V24716</t>
  </si>
  <si>
    <t>ETIQUETA BALANCA SEGURANCA LATERAIS 40X40X30M SAO JOSE - RS</t>
  </si>
  <si>
    <t>V24718</t>
  </si>
  <si>
    <t>ETIQUETA BALANCA 60X80X30M BIG MAX - CASA DO FRANGO</t>
  </si>
  <si>
    <t>V24719</t>
  </si>
  <si>
    <t>ETIQUETA BALANCA 40X40X30M BIG MAX - CASA DO FRANGO ASSADO</t>
  </si>
  <si>
    <t>V24729</t>
  </si>
  <si>
    <t>V24745</t>
  </si>
  <si>
    <t>ETIQUETA BALANCA 60X80X25M PINHEIRO SUPERMERCADO</t>
  </si>
  <si>
    <t>V24746</t>
  </si>
  <si>
    <t>ETIQUETA BALANCA 40X40X30M PINHEIRO SUPERMERCADO</t>
  </si>
  <si>
    <t>V24747</t>
  </si>
  <si>
    <t>ETIQUETA BALANCA SEGURANCA X 60X90X30M SUPERMAIS SUPERMERCADOS</t>
  </si>
  <si>
    <t>V24755</t>
  </si>
  <si>
    <t>V24756</t>
  </si>
  <si>
    <t>V24757</t>
  </si>
  <si>
    <t>V24758</t>
  </si>
  <si>
    <t>ETIQUETA BOPP PEROLA 60X40X43M BETHAVILLE MANIPULACAO</t>
  </si>
  <si>
    <t>V24759</t>
  </si>
  <si>
    <t>V24760</t>
  </si>
  <si>
    <t>ETIQUETA BALANCA 60X40X30M SUPERMERCADO SAO VICENTE DE PAULA</t>
  </si>
  <si>
    <t>V24761</t>
  </si>
  <si>
    <t>ETIQUETA BALANCA 40X40X30M SUPERMERCADO SAO VICENTE DE PAULA</t>
  </si>
  <si>
    <t>V24762</t>
  </si>
  <si>
    <t>ETIQUETA BALANCA 61X60X20M AUTOPEL</t>
  </si>
  <si>
    <t>V24763</t>
  </si>
  <si>
    <t>ETIQUETA BALANCA 61X40X20M AUTOPEL</t>
  </si>
  <si>
    <t>V24764</t>
  </si>
  <si>
    <t>ETIQUETA BALANCA SEGURANCA LATERAIS 60X40X30M ECONOMART</t>
  </si>
  <si>
    <t>V24765</t>
  </si>
  <si>
    <t>TAG GONDULA 100X50X30M AUTOPEL AMARELO (FENDA LATERAL)</t>
  </si>
  <si>
    <t>V24771</t>
  </si>
  <si>
    <t>ETIQUETA BALANCA 40X40X30M SUPERMERCADO FERNANDEZ</t>
  </si>
  <si>
    <t>V24773</t>
  </si>
  <si>
    <t>ETIQUETA COUCHE SEGURANCA PADRAO 100X150X37M AUTOPEL</t>
  </si>
  <si>
    <t>V24782</t>
  </si>
  <si>
    <t>ETIQUETA BALANCA SEGURANCA LATERAIS 40X40X30M COMPRE MAIS SUPERMERCADO</t>
  </si>
  <si>
    <t>V24787</t>
  </si>
  <si>
    <t>ETIQUETA BALANCA 40X30X21M AUTOPEL</t>
  </si>
  <si>
    <t>V24811</t>
  </si>
  <si>
    <t>ETIQUETA BALANCA 40X40X25M D2 SUPERMERCADO</t>
  </si>
  <si>
    <t>V24812</t>
  </si>
  <si>
    <t>ETIQUETA BALANCA 60X80X25M D2 SUPERMERCADO</t>
  </si>
  <si>
    <t>V24813</t>
  </si>
  <si>
    <t>ETIQUETA BALANCA SEGURANCA PADARO 60X60X30M SUPER SHOW</t>
  </si>
  <si>
    <t>V24814</t>
  </si>
  <si>
    <t>ETIQUETA BALANCA 60X90X30M SUPERMERCADO SANTO ANTONIO</t>
  </si>
  <si>
    <t>V24815</t>
  </si>
  <si>
    <t>ETIQUETA BALANCA 40X55X30M SUPERMERCADO SANTO ANTONIO</t>
  </si>
  <si>
    <t>V24816</t>
  </si>
  <si>
    <t>ETIQUETA TERMICA 60X40X43M ATACADO DA CONSTRUCAO - AMARELO</t>
  </si>
  <si>
    <t>V24820</t>
  </si>
  <si>
    <t>ETIQUETA BALANCA 40X40X30M SUPERMERCADO GAUCHAO</t>
  </si>
  <si>
    <t>V24826</t>
  </si>
  <si>
    <t>ETIQUETA BALANCA 61X40X30M SUPERMERCADOS LICO</t>
  </si>
  <si>
    <t>V24827</t>
  </si>
  <si>
    <t>V24831</t>
  </si>
  <si>
    <t>ETIQUETA BALANCA 40X30X27M AUTOPEL</t>
  </si>
  <si>
    <t>V24833</t>
  </si>
  <si>
    <t>ETIQUETA BALANCA SEGURANCA LATERAIS 40X40X30M SUPERMERCADO PAVAN</t>
  </si>
  <si>
    <t>V24841</t>
  </si>
  <si>
    <t>ETIQUETA BALANCA 40X40X30M RITEL ALIMENTOS</t>
  </si>
  <si>
    <t>V24855</t>
  </si>
  <si>
    <t>TAG GONDULA 70X30X45M AUTOPEL AMARELO (FENDA CENTRAL)</t>
  </si>
  <si>
    <t>V24856</t>
  </si>
  <si>
    <t>ETIQUETA BALANCA 40X40X21M ALFA SUPERMERCADO</t>
  </si>
  <si>
    <t>V24866</t>
  </si>
  <si>
    <t>ETIQUETA BALANCA SEGURANCA PADRAO 40X55X30M SUPERMERCADO MOLICENTER</t>
  </si>
  <si>
    <t>V24869</t>
  </si>
  <si>
    <t>ETIQUETA BALANCA 60X50X30M VERA CRUZ - BORRACHA</t>
  </si>
  <si>
    <t>V24870</t>
  </si>
  <si>
    <t>ETIQUETA BALANCA 60X30X30M SUPERMERCADO BRUNETTO - BORRACHA</t>
  </si>
  <si>
    <t>V24885</t>
  </si>
  <si>
    <t>ETIQUETA BALANCA SEGURANCA LATERAIS 61X80X30M SUPERMERCADO SILVA</t>
  </si>
  <si>
    <t>V24886</t>
  </si>
  <si>
    <t>TAG GONDULA 70X30X30M AUTOPEL BRANCO (FENDA LATERAL)</t>
  </si>
  <si>
    <t>V24898</t>
  </si>
  <si>
    <t>ETIQUETA BALANCA 60X30X30M SUPERMERCADO SE</t>
  </si>
  <si>
    <t>V24900</t>
  </si>
  <si>
    <t>ETIQUETA BALANCA SEGURANCA PADRAO 60X65X30M QUEIROZ ATACADO</t>
  </si>
  <si>
    <t xml:space="preserve"> 3.000,00</t>
  </si>
  <si>
    <t>V24901</t>
  </si>
  <si>
    <t>ETIQUETA BALANCA SEGURANCA PADRAO 40X55X30M HIPER QUEIROZ</t>
  </si>
  <si>
    <t>V24902</t>
  </si>
  <si>
    <t>TAG GONDULA 100X30X21M AUTOPEL BRANCA (FENDA CENTRAL + LATERAL)</t>
  </si>
  <si>
    <t>V24903</t>
  </si>
  <si>
    <t>TAG GONDULA 100X30X21M AUTOPEL AMARELO (FENDA CENTRAL + LATERAL)</t>
  </si>
  <si>
    <t>V24904</t>
  </si>
  <si>
    <t>ETIQUETA BALANCA 40X40X30M SUPER SAO JOAO BATISTA</t>
  </si>
  <si>
    <t>V24905</t>
  </si>
  <si>
    <t>ETIQUETA BALANCA SEGURANCA X 40X40X30M SUPERMERCADO MALUN</t>
  </si>
  <si>
    <t>V24924</t>
  </si>
  <si>
    <t>ETIQUETA BALANCA SEGURANCA LATERAIS 60X40X30M DAL SANTOS</t>
  </si>
  <si>
    <t>V24925</t>
  </si>
  <si>
    <t>ETIQUETA BALANCA SEGURANCA LATERAIS 40X40X30M D´CASA</t>
  </si>
  <si>
    <t>V24926</t>
  </si>
  <si>
    <t>ETIQUETA BALANCA SEGURANCA LATERAIS 40X40X30M DAL SANTOS</t>
  </si>
  <si>
    <t>V24930</t>
  </si>
  <si>
    <t>ETIQUETA BALANCA 40X40X25M VAREJAO IDEAL</t>
  </si>
  <si>
    <t>V24931</t>
  </si>
  <si>
    <t>ETIQUETA BALANCA 40X60X25M VAREJAO IDEAL</t>
  </si>
  <si>
    <t>V24932</t>
  </si>
  <si>
    <t>TAG GONDULA 70X110X45M AUTOPEL AMARELO (FENDA CENTRAL + LATERAL)</t>
  </si>
  <si>
    <t>V24933</t>
  </si>
  <si>
    <t>V24938</t>
  </si>
  <si>
    <t>ETIQUETA COUCHE SEGURANCA LACRE 90X30X33M GODO</t>
  </si>
  <si>
    <t>V24951</t>
  </si>
  <si>
    <t>ETIQUETA BALANCA 40X40X27M SUPERMERCADO IDEAL</t>
  </si>
  <si>
    <t>V24953</t>
  </si>
  <si>
    <t>ETIQUETA BALANCA 40X40X25M VOLTE SEMPRE</t>
  </si>
  <si>
    <t>V24957</t>
  </si>
  <si>
    <t>ETIQUETA BALANCA SEGURANCA LATERAIS 40X40X30M OFERTAO SUPERMERCADO</t>
  </si>
  <si>
    <t>V24972</t>
  </si>
  <si>
    <t>ETIQUETA BALANCA SEGURANCA LATERAIS 61X40X30M SUPERMERCADOS KUNZ</t>
  </si>
  <si>
    <t>V24973</t>
  </si>
  <si>
    <t>ETIQUETA BALANCA 60X40X30M SUPERMERCADO ROCHA - PR</t>
  </si>
  <si>
    <t>V24974</t>
  </si>
  <si>
    <t>ETIQUETA BALANCA 60X120X30M SUPERMERCADO ROCHA - PR</t>
  </si>
  <si>
    <t>V24975</t>
  </si>
  <si>
    <t>ETIQUETA BALANCA SEGURANCA PADRAO 40X55X30M DAECIO ATACAREJO</t>
  </si>
  <si>
    <t>V24988</t>
  </si>
  <si>
    <t>ETIQUETA COUCHE 60X110X30M ENTREPAY</t>
  </si>
  <si>
    <t>V24997</t>
  </si>
  <si>
    <t>ETIQUETA COUCHE 60X90X30M AUTOPEL</t>
  </si>
  <si>
    <t>V25001</t>
  </si>
  <si>
    <t>ETIQUETA BALANCA 40X40X30M SUPERMERCADO REAL PRECO</t>
  </si>
  <si>
    <t>V25003</t>
  </si>
  <si>
    <t>ETIQUETA BALANCA 40X40X30M VIVA VIDA</t>
  </si>
  <si>
    <t>V25006</t>
  </si>
  <si>
    <t>ETIQUETA BALANCA 40X40X21M SUPERMERCADO COELHO (PI)</t>
  </si>
  <si>
    <t>V25014</t>
  </si>
  <si>
    <t>ETIQUETA COUCHE BORRACHA SEGURANCA LACRE 90X30X33M PIZZARIA PAMPLONA</t>
  </si>
  <si>
    <t>V25015</t>
  </si>
  <si>
    <t>V25016</t>
  </si>
  <si>
    <t>ETIQUETA BALANCA 60X75X25M BIGATTI SUPERMERCADO</t>
  </si>
  <si>
    <t>V25022</t>
  </si>
  <si>
    <t>ETIQUETA BALANCA 40X40X30M SUPERMERCADO SAO FRANCISCO - BIRIGUI</t>
  </si>
  <si>
    <t>V25023</t>
  </si>
  <si>
    <t>ETIQUETA BALANCA 60X75X30M SUPERMERCADO SAO FRANCISCO - BIRIGUI</t>
  </si>
  <si>
    <t>V25024</t>
  </si>
  <si>
    <t>ETIQUETA BALANCA SEGURANCA LATERAIS 61X40X30M VIZINHAO ATACAREJO</t>
  </si>
  <si>
    <t>V25025</t>
  </si>
  <si>
    <t>ETIQUETA BALANCA SEGURANCA LATERAIS 60X40X30M SUPERMERCADO MEU VIZINHO</t>
  </si>
  <si>
    <t>V25026</t>
  </si>
  <si>
    <t>ETIQUETA BALANCA 60X120X25M SUPERMERCADO IRMAOS PEREIRA</t>
  </si>
  <si>
    <t>V25029</t>
  </si>
  <si>
    <t>ETIQUETA BALANCA  60X60X30M SM NOSE</t>
  </si>
  <si>
    <t>V25041</t>
  </si>
  <si>
    <t>ETIQUETA BALANCA 40X40X25M SUPERMERCADO CAMPEAO</t>
  </si>
  <si>
    <t>V25042</t>
  </si>
  <si>
    <t>ETIQUETA BALANCA 40X40X30M ALBATROZ SMART</t>
  </si>
  <si>
    <t>V25046</t>
  </si>
  <si>
    <t>ETIQUETA BALANCA 60X40X30M SUPERMERCADO KIPRECO</t>
  </si>
  <si>
    <t>V25047</t>
  </si>
  <si>
    <t>ETIQUETA BALANCA SEGURANCA LATERAIS 40X40X30M SUPERMERCADO LITORAL</t>
  </si>
  <si>
    <t>V25059</t>
  </si>
  <si>
    <t>ETIQUETA BALANCA 40X40X30M SUPERMERCADO REVOLUCAO</t>
  </si>
  <si>
    <t>V25060</t>
  </si>
  <si>
    <t>ETIQUETA BALANCA 60X80X30M SUPERMERCADO REVOLUCAO</t>
  </si>
  <si>
    <t>V25061</t>
  </si>
  <si>
    <t>V25070</t>
  </si>
  <si>
    <t>ETIQUETA BALANCA 40X40X30M 365 MINI MERCADO</t>
  </si>
  <si>
    <t>V25071</t>
  </si>
  <si>
    <t>V25072</t>
  </si>
  <si>
    <t>ETIQUETA BALANCA 40X40X20M SUPERMERCADOS DUARTE</t>
  </si>
  <si>
    <t>V25073</t>
  </si>
  <si>
    <t>ETIQUETA BALANCA 60X110X30M SUPERMERCADOS DUARTE</t>
  </si>
  <si>
    <t>V25074</t>
  </si>
  <si>
    <t>ETIQUETA BALANCA 60X30X30M PEG PAG JR</t>
  </si>
  <si>
    <t>V25079</t>
  </si>
  <si>
    <t>ETIQUETA BALANCA 40X60X30M ESPECIARIAS DO CHEF</t>
  </si>
  <si>
    <t>V25093</t>
  </si>
  <si>
    <t>ETIQUETA BALANCA SEGURANCA LATERAIS 40X40X30M OPA SUPERMERCADOS</t>
  </si>
  <si>
    <t>V25094</t>
  </si>
  <si>
    <t>ETIQUETA TERMICA 40X40X30M RODRIGUES SMART</t>
  </si>
  <si>
    <t>V25113</t>
  </si>
  <si>
    <t>ETIQUETA BALANCA 40X40X30M UNIBEM SUPERMERCADO</t>
  </si>
  <si>
    <t>V25114</t>
  </si>
  <si>
    <t>V25115</t>
  </si>
  <si>
    <t>ETIQUETA BOPP PEROLA REDONDA 55X58M PROTEINA JA</t>
  </si>
  <si>
    <t>V25118</t>
  </si>
  <si>
    <t>ETIQUETA BALANCA 60X80X30M SUPERMERCADO GRANJA</t>
  </si>
  <si>
    <t>V25125</t>
  </si>
  <si>
    <t>ETIQUETA BALANCA SEGURANCA X 40X40X30M LIDER</t>
  </si>
  <si>
    <t>V25129</t>
  </si>
  <si>
    <t>ETIQUETA BALANCA 60X130X30M AUTOPEL</t>
  </si>
  <si>
    <t>V25132</t>
  </si>
  <si>
    <t>ETIQUETA BALANCA 40X40X30M VEJA SUPERMERCADO</t>
  </si>
  <si>
    <t>V25133</t>
  </si>
  <si>
    <t>TAG GONDULA 40X25X45M AUTOPEL LARANJA FLUORESCENTE (FENDA LATERAL)</t>
  </si>
  <si>
    <t>V25134</t>
  </si>
  <si>
    <t>V25145</t>
  </si>
  <si>
    <t>ETIQUETA BALANCA SEGURANCA LATERAIS 60X65X30M HIPER QUEIROZ</t>
  </si>
  <si>
    <t>V25146</t>
  </si>
  <si>
    <t>ETIQUETA BALANCA SEGURANCA LATERAIS 60X80X30M QUEIROZ ATACADAO</t>
  </si>
  <si>
    <t>V25147</t>
  </si>
  <si>
    <t>TAG GONDULA 100X30X30M AUTOPEL VERMELHO (FENDA CENTRAL + LATERAL)</t>
  </si>
  <si>
    <t>V25148</t>
  </si>
  <si>
    <t>ETIQUETA BALANCA 60X40X30M SUPERMERCADOS PETRO FRUTAS</t>
  </si>
  <si>
    <t>V25164</t>
  </si>
  <si>
    <t>TAG GONDULA 50X30X30M AUTOPEL AMARELO (FENDA LATERAL)</t>
  </si>
  <si>
    <t>V25165</t>
  </si>
  <si>
    <t>TAG GONDULA 50X28X30M AUTOPEL LARANJA FLURESCENTE (FENDA LATERAL)</t>
  </si>
  <si>
    <t>V25166</t>
  </si>
  <si>
    <t>ETIQUETA BALANCA SEGURANCA X 60X40X30M ARAUJO MIX SUPERMERCADOS</t>
  </si>
  <si>
    <t>V25185</t>
  </si>
  <si>
    <t>ETIQUETA BALANCA SEGURANCA PADRAO 60X135X30M SUPERMERCADO SCHMIT</t>
  </si>
  <si>
    <t>V25186</t>
  </si>
  <si>
    <t>ETIQUETA BALANCA SEGURANCA LATERAIS 60X100X30M ATACADO COMPRE MIX</t>
  </si>
  <si>
    <t>V25187</t>
  </si>
  <si>
    <t>V25188</t>
  </si>
  <si>
    <t>ETIQUETA COUCHE 100X50X30M AUTOPEL</t>
  </si>
  <si>
    <t>V25202</t>
  </si>
  <si>
    <t>ETIQUETA BALANCA 60X40X30M SUPERMERCADO BE MAIS</t>
  </si>
  <si>
    <t>V25203</t>
  </si>
  <si>
    <t>ETIQUETA BALANCA 60X80X30M SUPERMERCADO BE MAIS</t>
  </si>
  <si>
    <t>V25209</t>
  </si>
  <si>
    <t>ETIQUETA BALANCA 40X40X21M SOUSA SUPERMERCADOS - PI</t>
  </si>
  <si>
    <t>V25217</t>
  </si>
  <si>
    <t>TAG GONDULA 105X30X30M AUTOPEL VERMELHO (FENDA LATERAL)</t>
  </si>
  <si>
    <t>V25218</t>
  </si>
  <si>
    <t>ETIQUETA BALANCA 40X60X30M CASA GRANDE C/36</t>
  </si>
  <si>
    <t>V25226</t>
  </si>
  <si>
    <t>TAG GONDULA ADESIVO 70X40X30M AUTOPEL AMARELO (FENDA LATERAL)</t>
  </si>
  <si>
    <t>V25231</t>
  </si>
  <si>
    <t>ETIQUETA BALANCA 60X80X30M NOVA DABRIL PANIFICADORA</t>
  </si>
  <si>
    <t>V25238</t>
  </si>
  <si>
    <t>ETIQUETA BALANCA 60X90X25M AUTOPEL</t>
  </si>
  <si>
    <t>V25243</t>
  </si>
  <si>
    <t>ETIQUETA BALANCA 60X75X30M PARAISO</t>
  </si>
  <si>
    <t>V25246</t>
  </si>
  <si>
    <t>ETIQUETA BALANCA 40X40X30M SUPERMERCADO ARROZAL</t>
  </si>
  <si>
    <t>V25247</t>
  </si>
  <si>
    <t>ETIQUETA BALANCA SEGURANCA LATERAIS 40X40X30M OSMARI SUPERMERCADO</t>
  </si>
  <si>
    <t>V25250</t>
  </si>
  <si>
    <t>ETIQUETA BALANCA 60X30X30M AUTOPEL - ESPECIAL</t>
  </si>
  <si>
    <t>V25262</t>
  </si>
  <si>
    <t>ETIQUETA BALANCA 40X40X30M JAMBO</t>
  </si>
  <si>
    <t>V25272</t>
  </si>
  <si>
    <t>V25273</t>
  </si>
  <si>
    <t>ETIQUETA BALANCA 40X40X30M POP SUPERMERCADO</t>
  </si>
  <si>
    <t>V25275</t>
  </si>
  <si>
    <t>ETIQUETA BALANCA SEGURANCA X 40X40X30M BOM PRECO</t>
  </si>
  <si>
    <t>V25283</t>
  </si>
  <si>
    <t>ETIQUETA BALANCA 61X120X30M AUTOPEL</t>
  </si>
  <si>
    <t>V25284</t>
  </si>
  <si>
    <t>ETIQUETA BALANCA SEGURANCA LATERAIS 61X120X30M JAU SERV</t>
  </si>
  <si>
    <t>V25285</t>
  </si>
  <si>
    <t>ETIQUETA BALANCA SEGURANCA LATERAIS 40X40X30M SUPER BEM BARATO</t>
  </si>
  <si>
    <t>V25296</t>
  </si>
  <si>
    <t>ETIQUETA TERMICA 90X60X63,2M (RL C/1000+8) CORREIOS - SARA - BORRACHA</t>
  </si>
  <si>
    <t>V25303</t>
  </si>
  <si>
    <t>ETIQUETA BALANCA SEGURANCA PADRAO 60X80X25M AUTOPEL</t>
  </si>
  <si>
    <t>V25307</t>
  </si>
  <si>
    <t>ETIQUETA BALANCA SEGURANCA PADRAO 40X40X30M AUTOPEL</t>
  </si>
  <si>
    <t>V25308</t>
  </si>
  <si>
    <t>ETIQUETA BALANCA SEGURANCA PADRAO 40X30X27M AUTOPEL</t>
  </si>
  <si>
    <t>V25312</t>
  </si>
  <si>
    <t>ETIQUETA BALANCA 60X130X30M MERCADO GIROTTO</t>
  </si>
  <si>
    <t>V25313</t>
  </si>
  <si>
    <t>ETIQUETA BALANCA SEGURANCA LATERAIS 60X130X30M SUPERMERCADO CATANDUVA C/24</t>
  </si>
  <si>
    <t>V25326</t>
  </si>
  <si>
    <t>ETIQUETA BALANCA SEGURANCA LATERAIS 60X30X30M SUPERMERCADO BRUNETTO - BORRACHA</t>
  </si>
  <si>
    <t>V25327</t>
  </si>
  <si>
    <t>ETIQUETA BALANCA 61X30X30M GALO S/L</t>
  </si>
  <si>
    <t>V25328</t>
  </si>
  <si>
    <t>ETIQUETA BALANCA 40X60X30M SANTA TERESA</t>
  </si>
  <si>
    <t>V25329</t>
  </si>
  <si>
    <t>ETIQUETA BALANCA 60X40X30M SANTA TERESA</t>
  </si>
  <si>
    <t>V25330</t>
  </si>
  <si>
    <t>ETIQUETA BALANCA SEGURANCA LATERAIS 60X60X21M GARCIA SUPERMERCADOS</t>
  </si>
  <si>
    <t>V25331</t>
  </si>
  <si>
    <t>ETIQUETA BALANCA 40X40X30M PAZINI</t>
  </si>
  <si>
    <t>V25332</t>
  </si>
  <si>
    <t>ETIQUETA BALANCA 40X40X25M SUPER MORESCHI</t>
  </si>
  <si>
    <t>V25342</t>
  </si>
  <si>
    <t>ETIQUETA COUCHE 25X20X7,62M 3 CARREIRAS COM 999 ETQ. ENEL</t>
  </si>
  <si>
    <t>V25345</t>
  </si>
  <si>
    <t>ETIQUETA BALANCA 60X90X30M PANE VITA</t>
  </si>
  <si>
    <t>V25347</t>
  </si>
  <si>
    <t>ETIQUETA BALANCA 60X75X30M SAO JOSE SUPERMERCADOS</t>
  </si>
  <si>
    <t>V25348</t>
  </si>
  <si>
    <t>ETIQUETA BALANCA 60X120X30M ARMAZEM DAS FRUTAS</t>
  </si>
  <si>
    <t>V25349</t>
  </si>
  <si>
    <t>ETIQUETA BALANCA 40X40X30M SAO JOSE SUPERMERCADOS</t>
  </si>
  <si>
    <t>V25356</t>
  </si>
  <si>
    <t>ETIQUETA BALANCA 40X40X21M HIPERMERCADO CACIMBA NOVA</t>
  </si>
  <si>
    <t>V25357</t>
  </si>
  <si>
    <t>ETIQUETA BALANCA 40X55X30M REDE RN</t>
  </si>
  <si>
    <t>V25358</t>
  </si>
  <si>
    <t>V25361</t>
  </si>
  <si>
    <t>ETIQUETA BALANCA 40X40X30M FRIGOBRAS II</t>
  </si>
  <si>
    <t>V25362</t>
  </si>
  <si>
    <t>ETIQUETA BALANCA 60X80X30M FRIGOBRAS II</t>
  </si>
  <si>
    <t>V25371</t>
  </si>
  <si>
    <t>ETIQUETA BALANCA SEGURANCA LATERAIS 40X40X30M SUPERMERCADO ALVORADA IRMAOS</t>
  </si>
  <si>
    <t>V25372</t>
  </si>
  <si>
    <t>ETIQUETA BALANCA SEGURANCA LATERAIS 60X80X30M SUPERMERCADO ALVORADA IRMAOS</t>
  </si>
  <si>
    <t>V25373</t>
  </si>
  <si>
    <t>ETIQUETA BALANCA 60X124X30M FIORELLA PADARIA</t>
  </si>
  <si>
    <t>V25383</t>
  </si>
  <si>
    <t>ETIQUETA BALANCA 60X130X30M NOSSO PAO</t>
  </si>
  <si>
    <t>V25384</t>
  </si>
  <si>
    <t>ETIQUETA BALANCA 60X124X30M MORANDO SUPERMERCADOS</t>
  </si>
  <si>
    <t>V25385</t>
  </si>
  <si>
    <t>V25387</t>
  </si>
  <si>
    <t>ETIQUETA BALANCA 60X30X18M AUTOPEL S/L</t>
  </si>
  <si>
    <t>V25388</t>
  </si>
  <si>
    <t>ETIQUETA BALANCA 60X40X18M AUTOPEL S/L</t>
  </si>
  <si>
    <t>V25392</t>
  </si>
  <si>
    <t>ETIQUETA COUCHE 100X150X30M AUTOPEL</t>
  </si>
  <si>
    <t>V25394</t>
  </si>
  <si>
    <t>ETIQUETA BALANCA 60X120X30M SERRANO SUPERMERCADO</t>
  </si>
  <si>
    <t>V25401</t>
  </si>
  <si>
    <t>ETIQUETA BALANCA 60X40X30M VITORIA FRIOS</t>
  </si>
  <si>
    <t>V25402</t>
  </si>
  <si>
    <t>ETIQUETA BALANCA 40X55X30M HJ ATACAREJO</t>
  </si>
  <si>
    <t>V25410</t>
  </si>
  <si>
    <t>ETIQUETA OFFSET 180G 210X305MM FL C/ 12 UN. FISICA SEDEX 12 DD - CORREIOS 752405810</t>
  </si>
  <si>
    <t>V25411</t>
  </si>
  <si>
    <t>ETIQUETA OFFSET 180G 210X305MM FL C/ 12 UN. SEDEX PG ENTREGA DP - CORREIOS 752404563</t>
  </si>
  <si>
    <t>V25412</t>
  </si>
  <si>
    <t>ETIQUETA OFFSET 180G 210X305MM FL C/ 20 UN. CPF - CORREIOS 752460480</t>
  </si>
  <si>
    <t>V25413</t>
  </si>
  <si>
    <t>ETIQUETA OFFSET 180G 210X305MM FL C/ 12 UN. TELEGRAMA MB - CORREIOS 752402994</t>
  </si>
  <si>
    <t>V25418</t>
  </si>
  <si>
    <t>ETIQUETA BALANCA 61X124X30M BIG BREAD</t>
  </si>
  <si>
    <t>V25429</t>
  </si>
  <si>
    <t>ETIQUETA BALANCA 40X40X30M SHOPPING DA CARNE SANTA FE</t>
  </si>
  <si>
    <t>V25430</t>
  </si>
  <si>
    <t>ETIQUETA BALANCA 40X40X30M SHOPPING DA CARNE BARRETO</t>
  </si>
  <si>
    <t>V25431</t>
  </si>
  <si>
    <t>TAG GONDULA ADESIVO 105X30X45M AUTOPEL BRANCO (FENDA LATERAIS + CENTRAL)</t>
  </si>
  <si>
    <t>V25432</t>
  </si>
  <si>
    <t>ETIQUETA BALANCA 60X40X30M SUPERMERCADO FALCAO</t>
  </si>
  <si>
    <t>V25433</t>
  </si>
  <si>
    <t>ETIQUETA BALANCA 61X40X30M SUPERMERCADO FALCAO</t>
  </si>
  <si>
    <t>V25439</t>
  </si>
  <si>
    <t>ETIQUETA BALANCA 40X40X30M LOJA DO ZE</t>
  </si>
  <si>
    <t>V25440</t>
  </si>
  <si>
    <t>ETIQUETA BALANCA 60X96X30M SUPERMERCADO NOSSO PONTO</t>
  </si>
  <si>
    <t>V25450</t>
  </si>
  <si>
    <t>ETIQUETA BALANCA 60X90X30M SUPERMERCADO SAO JUDAS - MARILIA</t>
  </si>
  <si>
    <t>V25452</t>
  </si>
  <si>
    <t>ETIQUETA BALANCA 60X120X30M PADARIA LUANA E NAYARA</t>
  </si>
  <si>
    <t>V25456</t>
  </si>
  <si>
    <t>ETIQUETA BALANCA 61X40X30M BARBOSA</t>
  </si>
  <si>
    <t>V25457</t>
  </si>
  <si>
    <t>ETIQUETA COUCHE REDONDA 25X100M 4 CARREIRAS AUTOPEL VERMELHA</t>
  </si>
  <si>
    <t>V25458</t>
  </si>
  <si>
    <t>ETIQUETA COUCHE REDONDA 25X100M 4 CARREIRAS AUTOPEL AMARELA</t>
  </si>
  <si>
    <t>V25459</t>
  </si>
  <si>
    <t>ETIQUETA COUCHE 100X100X35M AUTOPEL</t>
  </si>
  <si>
    <t>V25466</t>
  </si>
  <si>
    <t>ETIQUETA BALANCA 60X90X30M SUPERMERCADO JANAINA</t>
  </si>
  <si>
    <t>V25478</t>
  </si>
  <si>
    <t>ETIQUETA BALANCA SEGURANCA 3 LATERAIS 60X75X30M SUPERMERCADO SANDI</t>
  </si>
  <si>
    <t>V25479</t>
  </si>
  <si>
    <t>ETIQUETA BALANCA 61X90X25M AUTOPEL</t>
  </si>
  <si>
    <t>V25480</t>
  </si>
  <si>
    <t>V25481</t>
  </si>
  <si>
    <t>ETIQUETA BALANCA 40X40X21M SUPERMERCADO CARNAUBAIS</t>
  </si>
  <si>
    <t>V25485</t>
  </si>
  <si>
    <t>V25490</t>
  </si>
  <si>
    <t>ETIQUETA BALANCA 60X50X30M MERCADO BENTO</t>
  </si>
  <si>
    <t>V25491</t>
  </si>
  <si>
    <t>ETIQUETA COUCHE SEGURANCA LACRE 100X40X43M BETHAVILE</t>
  </si>
  <si>
    <t>V25496</t>
  </si>
  <si>
    <t>V25498</t>
  </si>
  <si>
    <t>TAG GONDULA 110X30X30M SUPERMERCADO SP2 AMARELO (FENDA LATERAL)</t>
  </si>
  <si>
    <t>V25499</t>
  </si>
  <si>
    <t>ETIQUETA BALANCA 40X124X30M SUPERMERCADO SP2</t>
  </si>
  <si>
    <t>V25501</t>
  </si>
  <si>
    <t>VOLANTE OFFSET 75G 185X82MM C/5000 MEGA SENA 10405 - FSC CREDITO MISTO CERTIFICADO CU-COC-816590</t>
  </si>
  <si>
    <t>2001</t>
  </si>
  <si>
    <t>V25502</t>
  </si>
  <si>
    <t>VOLANTE OFFSET 75G 185X82MM C/5000 LOTOFACIL 10705 - FSC CREDITO MISTO CERTIFICADO CU-COC-816590</t>
  </si>
  <si>
    <t>V25503</t>
  </si>
  <si>
    <t>VOLANTE OFFSET 75G 185X82MM C/5000 QUINA 10605 - FSC CREDITO MISTO CERTIFICADO CU-COC-816590</t>
  </si>
  <si>
    <t>V25504</t>
  </si>
  <si>
    <t>VOLANTE OFFSET 75G 185X82MM C/3000 DUPLA SENA 10503 - FSC CREDITO MISTO CERTIFICADO CU-COC-816590</t>
  </si>
  <si>
    <t>V25505</t>
  </si>
  <si>
    <t>VOLANTE OFFSET 75G 185X82MM C/3000 TIMEMANIA 11103 - FSC CREDITO MISTO CERTIFICADO CU-COC-816590</t>
  </si>
  <si>
    <t>V25506</t>
  </si>
  <si>
    <t>VOLANTE OFFSET 75G 185X82MM C/5000 MEGA DA VIRADA 11205 - FSC CREDITO MISTO CERTIFICADO CU-COC-81659</t>
  </si>
  <si>
    <t>V25507</t>
  </si>
  <si>
    <t>VOLANTE OFFSET 75G 185X82MM C/5000 QUINA DE SAO JOAO 11305 - FSC CREDITO MISTO CERTIFICADO CU-COC-81</t>
  </si>
  <si>
    <t>V25508</t>
  </si>
  <si>
    <t>VOLANTE OFFSET 75G 185X82MM C/5000 LOTOFACIL DA INDEPENDENCIA 11405 - FSC CREDITO MISTO CERTIFICADO</t>
  </si>
  <si>
    <t>V25509</t>
  </si>
  <si>
    <t>VOLANTE OFFSET 75G 185X82MM C/5000 DUPLA DE PASCOA 11605 - FSC CREDITO MISTO CERTIFICADO CU-COC-8165</t>
  </si>
  <si>
    <t>V25510</t>
  </si>
  <si>
    <t>VOLANTE OFFSET 75G 185X82MM C/5000 DIA DE SORTE 11705 - FSC CREDITO MISTO CERTIFICADO CU-COC-816590</t>
  </si>
  <si>
    <t>V25511</t>
  </si>
  <si>
    <t>VOLANTE OFFSET 75G 186X82MM C/5000 LOTOMANIA 10805 - FSC CREDITO MISTO CERTIFICADO CU-COC-816590</t>
  </si>
  <si>
    <t>V25512</t>
  </si>
  <si>
    <t>VOLANTE OFFSET 75G 140X82MM C/5000 SUPER SETE 11805 - FSC CREDITO MISTO CERTIFICADO CU-COC-816590</t>
  </si>
  <si>
    <t>V25513</t>
  </si>
  <si>
    <t>VOLANTE OFFSET 75G 140X82MM C/1000 LOTECA 10901 - FSC CREDITO MISTO CERTIFICADO CU-COC-816590</t>
  </si>
  <si>
    <t>V25515</t>
  </si>
  <si>
    <t>VOLANTE OFFSET 75G 186X82MM C/5000 +MILIONARIA 11905 - FSC CREDITO MISTO CERTIFICADO CU-COC-816590</t>
  </si>
  <si>
    <t>V25516</t>
  </si>
  <si>
    <t>ETIQUETA BALANCA 60X120X30M SUPERMERCADO SP2</t>
  </si>
  <si>
    <t>V25517</t>
  </si>
  <si>
    <t>ETIQUETA BALANCA SEGURANCA LATERAIS 60X80X30M OFERTAO SUPERMERCADOS</t>
  </si>
  <si>
    <t>V25518</t>
  </si>
  <si>
    <t>ETIQUETA COUCHE REDONDA 55X30M IRMAOS TROYANO</t>
  </si>
  <si>
    <t>V25529</t>
  </si>
  <si>
    <t>ETIQUETA BALANCA 60X124X30M SAN SUPERMERCADOS</t>
  </si>
  <si>
    <t>V25530</t>
  </si>
  <si>
    <t>ETIQUETA BALANCA SEGURANCA LATERAIS 60X80X30M SUPER OFERTAO CENTER</t>
  </si>
  <si>
    <t>V25531</t>
  </si>
  <si>
    <t>ETIQUETA BALANCA SEGURANCA LATERAIS 40X40X30M SUPER OFERTAO CENTER</t>
  </si>
  <si>
    <t>V25532</t>
  </si>
  <si>
    <t>ETIQUETA BALANCA 60X30X21M COMERCIAL VELOSO</t>
  </si>
  <si>
    <t>V25546</t>
  </si>
  <si>
    <t>ETIQUETA BALANCA SEGURANCA PADRAO 40X40X30M CLUB ITAO</t>
  </si>
  <si>
    <t>V25550</t>
  </si>
  <si>
    <t>ETIQUETA BALANCA 40X55X30M SUPERMERCADO POMPEIA</t>
  </si>
  <si>
    <t>V25551</t>
  </si>
  <si>
    <t>ETIQUETA BALANCA SEGURANCA LATERAIS 60X65X30M REDE MAIS</t>
  </si>
  <si>
    <t>V25554</t>
  </si>
  <si>
    <t>ETIQUETA BALANCA 60X40X21M EMPORIO MULTIMIX</t>
  </si>
  <si>
    <t>V25560</t>
  </si>
  <si>
    <t>ETIQUETA BALANCA SEGURANCA LATERAIS 61X55X30M PAULISTAO ATACADISTA (SERTAOZINHO) C/24</t>
  </si>
  <si>
    <t xml:space="preserve"> 700,00</t>
  </si>
  <si>
    <t>V25561</t>
  </si>
  <si>
    <t>ETIQUETA BALANCA SEGURANCA LATERAIS 61X80X30M PAULISTAO ATACADISTA (SERTAOZINHO) C/24</t>
  </si>
  <si>
    <t>V25562</t>
  </si>
  <si>
    <t>ETIQUETA BALANCA SEGURANCA LATERAIS 61X130X30M PAULISTAO ATACADISTA (SERTAOZINHO) C/24</t>
  </si>
  <si>
    <t>V25563</t>
  </si>
  <si>
    <t>ETIQUETA BALANCA 40X40X30M SUPER CAVALLI</t>
  </si>
  <si>
    <t>V25566</t>
  </si>
  <si>
    <t>ETIQUETA BALANCA 40X40X30M RICOY VALIDADE</t>
  </si>
  <si>
    <t>V25567</t>
  </si>
  <si>
    <t>ETIQUETA BALANCA 60X120X30M BERTON SUPERMERCADO</t>
  </si>
  <si>
    <t>V25570</t>
  </si>
  <si>
    <t>V25575</t>
  </si>
  <si>
    <t>ETIQUETA BALANCA SEGURANCA LATERAIS 60X40X30M LAZZARI LOJA 03</t>
  </si>
  <si>
    <t>V25576</t>
  </si>
  <si>
    <t>ETIQUETA BALANCA 60X124X30M PINHEIRAO SUPERMERCADOS</t>
  </si>
  <si>
    <t>V25587</t>
  </si>
  <si>
    <t>V25588</t>
  </si>
  <si>
    <t>ETIQUETA BALANCA 60X90X30M REDE MAIS</t>
  </si>
  <si>
    <t>V25590</t>
  </si>
  <si>
    <t>ETIQUETA COUCHE 25X20X15,27M 3 CARREIRAS COM 2001 ETQ. ENEL</t>
  </si>
  <si>
    <t>V25610</t>
  </si>
  <si>
    <t>ETIQUETA BALANCA SEGURANCA LATERAIS 40X40X30M SUPERMERCADO TODA HORA</t>
  </si>
  <si>
    <t>V25611</t>
  </si>
  <si>
    <t>ETIQUETA BALANCA 40X40X30M CESTAO SUPERMERCADO</t>
  </si>
  <si>
    <t>V25639</t>
  </si>
  <si>
    <t>ETIQUETA BALANCA SEGURANCA LATERAIS 60X40X30M SUPERMERCADO GRILO</t>
  </si>
  <si>
    <t>V25649</t>
  </si>
  <si>
    <t>V25650</t>
  </si>
  <si>
    <t>ETIQUETA BALANCA 60X135X30M AUTOPEL</t>
  </si>
  <si>
    <t>V25651</t>
  </si>
  <si>
    <t>ETIQUETA BALANCA 40X40X30M SUPERMERCADO IRMAOS PEREIRA</t>
  </si>
  <si>
    <t>V25661</t>
  </si>
  <si>
    <t>ETIQUETA BALANCA 60X80X30M SUPERMERCADO SEMPRE BOM</t>
  </si>
  <si>
    <t>V25662</t>
  </si>
  <si>
    <t>V25663</t>
  </si>
  <si>
    <t>V25665</t>
  </si>
  <si>
    <t>ETIQUETA BALANCA 40X40X21M SUPER QUARESMA SUPERMERCADOS</t>
  </si>
  <si>
    <t>V25672</t>
  </si>
  <si>
    <t>ETIQUETA BALANCA SEGURANCA LATERAIS 60X65X30M SUPERMERCADO REDE 10</t>
  </si>
  <si>
    <t>V25684</t>
  </si>
  <si>
    <t>ETIQUETA BALANCA SEGURANCA X 60X70X30M AUTOPEL</t>
  </si>
  <si>
    <t>V25685</t>
  </si>
  <si>
    <t>ETIQUETA BALANCA SEGURANCA X 40X40X30M AUTOPEL</t>
  </si>
  <si>
    <t>V25686</t>
  </si>
  <si>
    <t>ETIQUETA BALANCA 60X110X30M COMERCIAL ESPERANCA</t>
  </si>
  <si>
    <t>V25687</t>
  </si>
  <si>
    <t>ETIQUETA BALANCA 60X110X30M COMERCIAL ESPERANCA ATACADISTA</t>
  </si>
  <si>
    <t>V25688</t>
  </si>
  <si>
    <t>ETIQUETA BALANCA 40X40X21M SUPERMERCADO O DE CASA</t>
  </si>
  <si>
    <t>V25689</t>
  </si>
  <si>
    <t>TITULO DE CAPITALIZACAO BEM DA SORTE</t>
  </si>
  <si>
    <t>V25692</t>
  </si>
  <si>
    <t>ETIQUETA BALANCA 40X40X30M REDE OPA - MINAS GERAIS</t>
  </si>
  <si>
    <t>V25693</t>
  </si>
  <si>
    <t>V25697</t>
  </si>
  <si>
    <t>ETIQUETA BALANCA SEGURANCA LATERAIS 40X40X30M OPA SUPERMERCADOS - BORRACHA</t>
  </si>
  <si>
    <t>V25703</t>
  </si>
  <si>
    <t>ETIQUETA BALANCA 40X40X30M SUPERMERCADO SANTO ANTONIO - PB</t>
  </si>
  <si>
    <t>V25709</t>
  </si>
  <si>
    <t>ETIQUETA BALANCA SEGURANCA LATERAIS 60X130X30M MATEUS INF. NUTRICIONAL S/I</t>
  </si>
  <si>
    <t>V25712</t>
  </si>
  <si>
    <t>ETIQUETA COUCHE 100X80X90M AUDITORIA - DMA</t>
  </si>
  <si>
    <t>V25717</t>
  </si>
  <si>
    <t>ETIQUETA BALANCA 60X80X25M SUPERMERCADO CAMPEAO</t>
  </si>
  <si>
    <t>V25722</t>
  </si>
  <si>
    <t>ETIQUETA COUCHE 100X50X157M AUTOPEL</t>
  </si>
  <si>
    <t>V25725</t>
  </si>
  <si>
    <t>ETIQUETA BALANCA 60X40X30M APPELDORN DISTRIBUIDORA</t>
  </si>
  <si>
    <t>V25726</t>
  </si>
  <si>
    <t>ETIQUETA BALANCA 40X40X30M APPELDORN DISTRIBUIDORA</t>
  </si>
  <si>
    <t>V25732</t>
  </si>
  <si>
    <t>ETIQUETA COUCHE 50X30X105,2M DMA INVENTARIO 1S</t>
  </si>
  <si>
    <t>V25741</t>
  </si>
  <si>
    <t>ETIQUETA BALANCA 40X40X21M SUPERMERCADOS OLINDA</t>
  </si>
  <si>
    <t>V25742</t>
  </si>
  <si>
    <t>ETIQUETA BALANCA SEGURANCA LATERAIS 60X40X30M BRASIL ATACADISTA</t>
  </si>
  <si>
    <t>V25743</t>
  </si>
  <si>
    <t>ETIQUETA BALANCA SEGURANCA LATERAIS 60X120X30M BRASIL ATACADISTA</t>
  </si>
  <si>
    <t>V25744</t>
  </si>
  <si>
    <t>ETIQUETA BALANCA SEGURANCA LATERAIS 60X120X30M IMPERATRIZ</t>
  </si>
  <si>
    <t>V25745</t>
  </si>
  <si>
    <t>ETIQUETA BALANCA SEGURANCA LATERAIS 60X50X30M IMPERATRIZ</t>
  </si>
  <si>
    <t>V25746</t>
  </si>
  <si>
    <t>ETIQUETA COUCHE 50X30X105,2M DMA INVENTARIO 1D</t>
  </si>
  <si>
    <t>V25747</t>
  </si>
  <si>
    <t>V25749</t>
  </si>
  <si>
    <t>ETIQUETA BALANCA 40X55X21M SAO BRAZ SUPERMERCADO</t>
  </si>
  <si>
    <t>V25762</t>
  </si>
  <si>
    <t>ETIQUETA BALANCA 40X40X30M MERCADINHO KIPAO</t>
  </si>
  <si>
    <t>V25772</t>
  </si>
  <si>
    <t>ETIQUETA BALANCA SEGURANCA PADRAO 40X55X30M LIGZARB</t>
  </si>
  <si>
    <t>V25773</t>
  </si>
  <si>
    <t>TAG GONDULA 100X75X30M AUTOPEL BRANCO (FENDA LATERAL)</t>
  </si>
  <si>
    <t>V25774</t>
  </si>
  <si>
    <t>TAG GONDULA 105X30X90M COMERCIAL ESPERANCA SALMON (PANTONE 805 C)  (FENDA LATERAL)</t>
  </si>
  <si>
    <t>V25775</t>
  </si>
  <si>
    <t>TAG GONDULA 100X30X90M AUTOPEL VERDE (FENDA LATERAL)</t>
  </si>
  <si>
    <t>V25778</t>
  </si>
  <si>
    <t>ETIQUETA TERMICA 40X30X33M PGMN - EF (ROLO C/1000)</t>
  </si>
  <si>
    <t>V25804</t>
  </si>
  <si>
    <t>ETIQUETA OFFSET 181G 223X297MM FOLHA C/ 20UN. 50X50+4MM PCT C/3 FLS - POSOLOGIA DROGASIL</t>
  </si>
  <si>
    <t>V25808</t>
  </si>
  <si>
    <t>ETIQUETA COUCHE AMARELO FLUORESCENTE 40X40X90M COMERCIAL ESPERANCA - 533</t>
  </si>
  <si>
    <t>V25809</t>
  </si>
  <si>
    <t>ETIQUETA COUCHE AZUL 304 100X50X97M COMERCIAL ESPERANCA - 3380</t>
  </si>
  <si>
    <t>V25810</t>
  </si>
  <si>
    <t>ETIQUETA BOPP 60X90X30M PRODUTO FRACIONADO - COMERCIAL ESPERANCA - 3889</t>
  </si>
  <si>
    <t>V25811</t>
  </si>
  <si>
    <t>ETIQUETA COUCHE AMARELO 109 100X50X97M COMERCIAL ESPERANCA - 3381</t>
  </si>
  <si>
    <t>V25812</t>
  </si>
  <si>
    <t>ETIQUETA COUCHE ROSA 100X50X97M COMERCIAL ESPERANCA - 3382</t>
  </si>
  <si>
    <t>V25813</t>
  </si>
  <si>
    <t>ETIQUETA COUCHE VERDE 374 100X50X97M COMERCIAL ESPERANCA - 3383</t>
  </si>
  <si>
    <t>V25814</t>
  </si>
  <si>
    <t>ETIQUETA COUCHE LARANJA 151 100X50X97M COMERCIAL ESPERANCA - 3384</t>
  </si>
  <si>
    <t>V25815</t>
  </si>
  <si>
    <t>ETIQUETA COUCHE ROXO 100X50X97M COMERCIAL ESPERANCA - 3385</t>
  </si>
  <si>
    <t>V25816</t>
  </si>
  <si>
    <t>ETIQUETA COUCHE BRANCO 100X50X97M COMERCIAL ESPERANCA - 3386</t>
  </si>
  <si>
    <t>V25817</t>
  </si>
  <si>
    <t>ETIQUETA COUCHE CINZA 100X50X97M COMERCIAL ESPERANCA - 3373</t>
  </si>
  <si>
    <t>V25818</t>
  </si>
  <si>
    <t>ETIQUETA COUCHE ROSA FLUORESCENTE 100X50X97M COMERCIAL ESPERANCA - 8396</t>
  </si>
  <si>
    <t>V25819</t>
  </si>
  <si>
    <t>ETIQUETA COUCHE AMARELO FLUORESCENTE 100X50X97M COMERCIAL ESPERANCA - 8397</t>
  </si>
  <si>
    <t>V2582</t>
  </si>
  <si>
    <t>FORMULARIO 80 COL 1V 3000F</t>
  </si>
  <si>
    <t>205</t>
  </si>
  <si>
    <t>V25820</t>
  </si>
  <si>
    <t>TAG GONDULA 105X30X90M COMERCIAL ESPERANCA AMARELO FLUORESCENTE (FENDA LATERAL)</t>
  </si>
  <si>
    <t>V25831</t>
  </si>
  <si>
    <t>ETIQUETA BALANCA 40X40X30M MORENTA SUPERMERCADO</t>
  </si>
  <si>
    <t>V25832</t>
  </si>
  <si>
    <t>ETIQUETA BALANCA 40X55X30M MORENTA SUPERMERCADO</t>
  </si>
  <si>
    <t>V25837</t>
  </si>
  <si>
    <t>ETIQUETA BALANCA 60X60X30M SUPER SHOW</t>
  </si>
  <si>
    <t>V25853</t>
  </si>
  <si>
    <t>ETIQUETA BALANCA 60X30X30M SUPERMERCADO JACI</t>
  </si>
  <si>
    <t>V25854</t>
  </si>
  <si>
    <t>ETIQUETA BALANCA SEGURANCA LATERAIS 60X120X30M AUTOPEL</t>
  </si>
  <si>
    <t>V25855</t>
  </si>
  <si>
    <t>ETIQUETA BALANCA SEGURANCA X 60X90X30M REDE MAIS</t>
  </si>
  <si>
    <t>V25856</t>
  </si>
  <si>
    <t>ETIQUETA COUCHE 60X80X83M VISITANTE COMERCIAL ESPERANCA</t>
  </si>
  <si>
    <t>V25857</t>
  </si>
  <si>
    <t>ETIQUETA COUCHE 60X80X83M PROMOTOR COMERCIAL ESPERANCA</t>
  </si>
  <si>
    <t>V25861</t>
  </si>
  <si>
    <t>ETIQUETA BALANCA 40X40X30M REDE SOMAR</t>
  </si>
  <si>
    <t>V25862</t>
  </si>
  <si>
    <t>ETIQUETA BALANCA SEGURANCA PADRAO 40X55X30M SUPERMERCADO MERCANTIL CIDADE</t>
  </si>
  <si>
    <t>V25863</t>
  </si>
  <si>
    <t>V25864</t>
  </si>
  <si>
    <t>ETIQUETA BALANCA 40X40X30M SMART LAGO SUL</t>
  </si>
  <si>
    <t>V25873</t>
  </si>
  <si>
    <t>ETIQUETA BALANCA 40X60X30M REDE OPA - MINAS GERAIS</t>
  </si>
  <si>
    <t>V25874</t>
  </si>
  <si>
    <t>ETIQUETA BALANCA 60X40X30M REDE OPA - MINAS GERAIS</t>
  </si>
  <si>
    <t>V25875</t>
  </si>
  <si>
    <t>TAG GONDULA 105X30X35M AUTOPEL AMARELO (FC + FL)</t>
  </si>
  <si>
    <t>V25880</t>
  </si>
  <si>
    <t>ETIQUETA BALANCA 60X100X30M COOPERCICA</t>
  </si>
  <si>
    <t>V25893</t>
  </si>
  <si>
    <t>ETIQUETA BALANCA SEGURANCA LATERAIS 40X40X30M MAX ARGOLO ATACADO</t>
  </si>
  <si>
    <t>V25894</t>
  </si>
  <si>
    <t>TAG GONDULA 100X75X90M AUTOPEL BRANCO (FENDA LATERAL)</t>
  </si>
  <si>
    <t>V25900</t>
  </si>
  <si>
    <t>ETIQUETA BALANCA 40X40X30M ALFA SUPERMERCADO</t>
  </si>
  <si>
    <t>V25914</t>
  </si>
  <si>
    <t>ETIQUETA BOPP FOSCO REDONDA 55X58M ROTSSERIA CORREIA</t>
  </si>
  <si>
    <t>V25921</t>
  </si>
  <si>
    <t>TAG GONDULA 110X30X30M AUTOPEL AMARELO FLUORESCENTE (FENDA CENTRAL)</t>
  </si>
  <si>
    <t>V25926</t>
  </si>
  <si>
    <t>ETIQUETA BALANCA 60X110X30M COMERCIAL ESPERANCA ATAC (BRAGANCA PAULISTA)</t>
  </si>
  <si>
    <t>V25927</t>
  </si>
  <si>
    <t>TAG GONDULA 110X30X90M AUTOPEL AMARELO (FENDA LATERAL)</t>
  </si>
  <si>
    <t>V25934</t>
  </si>
  <si>
    <t>ETIQUETA BALANCA SEGURANCA PADRAO 60X124X30M AUTOPEL</t>
  </si>
  <si>
    <t>V25936</t>
  </si>
  <si>
    <t>ETIQUETA BALANCA SEGURANCA LATERAIS 60X80X30M REDE SAO LUIZ C/24</t>
  </si>
  <si>
    <t>V25937</t>
  </si>
  <si>
    <t>ETIQUETA BALANCA 60X30X30M SUPER NAPOLITANO</t>
  </si>
  <si>
    <t>V25938</t>
  </si>
  <si>
    <t>ETIQUETA BALANCA 60X60X30M SUPERMERCADO ULRICH JAGUARIAIVA</t>
  </si>
  <si>
    <t>V25939</t>
  </si>
  <si>
    <t>ETIQUETA BALANCA 60X60X30M SUPERMERCADO ULRICH ARAPOTI</t>
  </si>
  <si>
    <t>V25949</t>
  </si>
  <si>
    <t>ETIQUETA BALANCA 40X40X30M MERCADINHO CACULA</t>
  </si>
  <si>
    <t>V25950</t>
  </si>
  <si>
    <t>ETIQUETA BALANCA 40X40X30M TIAOZINHO SUPERMERCADOS</t>
  </si>
  <si>
    <t>V25951</t>
  </si>
  <si>
    <t>ETIQUETA BALANCA 60X40X30M SUPER CARDOSO</t>
  </si>
  <si>
    <t>V25952</t>
  </si>
  <si>
    <t>ETIQUETA BALANCA 60X80X30M TIAOZINHO SUPERMERCADOS</t>
  </si>
  <si>
    <t>V25956</t>
  </si>
  <si>
    <t>V25957</t>
  </si>
  <si>
    <t>ETIQUETA BALANCA 40X55X30M SUPERMERCADO SANTA MARIA</t>
  </si>
  <si>
    <t>V25959</t>
  </si>
  <si>
    <t>ETIQUETA BALANCA 40X40X25M SUPERMERCADO SAO JUDAS</t>
  </si>
  <si>
    <t>V25970</t>
  </si>
  <si>
    <t>ETIQUETA TERMICA 60X40X30M MERCADO POP</t>
  </si>
  <si>
    <t>V25981</t>
  </si>
  <si>
    <t>ETIQUETA TERMICA 60X40X30M FRUTAS E CIA</t>
  </si>
  <si>
    <t>V25982</t>
  </si>
  <si>
    <t>ETIQUETA BALANCA 60X124X30M SANTA MICAELA</t>
  </si>
  <si>
    <t>V25998</t>
  </si>
  <si>
    <t>TAG GONDULA 105X30X30M AUTOPEL VERMELHO (FENDA LATERAIS + CENTRAL)</t>
  </si>
  <si>
    <t>V25999</t>
  </si>
  <si>
    <t>ETIQUETA BALANCA 60X110X30M IRACEMA DA ANGELICA</t>
  </si>
  <si>
    <t>V26000</t>
  </si>
  <si>
    <t>TAG GONDULA ADESIVO TERMICO 100X35X30M BRANCO (FENDA LATERAL)</t>
  </si>
  <si>
    <t>V26009</t>
  </si>
  <si>
    <t>ETIQUETA BOPP PEROLA REDONDA 55X58M PADARIA E CONFEITARIA</t>
  </si>
  <si>
    <t>V26010</t>
  </si>
  <si>
    <t>ETIQUETA BOPP PEROLA 35X97X100M SELO SPERRANZA 9530</t>
  </si>
  <si>
    <t>V26011</t>
  </si>
  <si>
    <t>ETIQUETA BOPP PEROLA 50X60X65M SELO SPERRANZA 9531</t>
  </si>
  <si>
    <t>V26012</t>
  </si>
  <si>
    <t>ETIQUETA BOPP PEROLA 100X130X135M SELO SPERRANZA 9532</t>
  </si>
  <si>
    <t>V26016</t>
  </si>
  <si>
    <t>ETIQUETA BALANCA SEGURANCA LATERAIS 40X40X30M BONOPRECO</t>
  </si>
  <si>
    <t>V26018</t>
  </si>
  <si>
    <t>ETIQUETA BALANCA SEGURANCA LATERAIS 60X110X30M COMERCIAL ESPERANCA</t>
  </si>
  <si>
    <t>V26019</t>
  </si>
  <si>
    <t>ETIQUETA BALANCA SEGURANCA LATERAIS 60X110X30M COMERCIAL ESPERANCA ATACADISTA</t>
  </si>
  <si>
    <t>V26030</t>
  </si>
  <si>
    <t>ETIQUETA BALANCA 61X40X21M AUTOPEL</t>
  </si>
  <si>
    <t>V26031</t>
  </si>
  <si>
    <t>V26037</t>
  </si>
  <si>
    <t>ETIQUETA BALANCA SEGURANCA LATERAIS 40X30X30M TOME LEVE</t>
  </si>
  <si>
    <t>V26048</t>
  </si>
  <si>
    <t>V26051</t>
  </si>
  <si>
    <t>ETIQUETA BALANCA 40X40X30M O ZEZINHO</t>
  </si>
  <si>
    <t>V26060</t>
  </si>
  <si>
    <t>ETIQUETA BALANCA 40X40X25M MERCADO PARAISO (SP)</t>
  </si>
  <si>
    <t>V26065</t>
  </si>
  <si>
    <t>ETIQUETA BALANCA 40X40X30M COMPRAO SUPERMERCADO</t>
  </si>
  <si>
    <t>V26074</t>
  </si>
  <si>
    <t>ETIQUETA BALANCA 40X40X30M SUPERMERCADO MOREIRA PARAISO</t>
  </si>
  <si>
    <t>V26077</t>
  </si>
  <si>
    <t>ETIQUETA BALANCA 40X40X30M SUPERMERCADO MOREIRA</t>
  </si>
  <si>
    <t>V26078</t>
  </si>
  <si>
    <t>ETIQUETA BALANCA 40X40X30M SUPER SENAI</t>
  </si>
  <si>
    <t>V26079</t>
  </si>
  <si>
    <t>ETIQUETA BALANCA 40X55X30M SAO RAIMUNDO SUPERMERCADO</t>
  </si>
  <si>
    <t>V26080</t>
  </si>
  <si>
    <t>ETIQUETA BALANCA 40X40X30M EMPORIO LORO</t>
  </si>
  <si>
    <t>V26081</t>
  </si>
  <si>
    <t>ETIQUETA BALANCA SEGURANCA LATERAIS 60X40X30M SUPER LAZZARI</t>
  </si>
  <si>
    <t>V26100</t>
  </si>
  <si>
    <t>TAG GONDULA 50X30X30M AUTOPEL LARANJA FLUORESCENTE (FENDA LATERAL)</t>
  </si>
  <si>
    <t>V26106</t>
  </si>
  <si>
    <t>ETIQUETA BALANCA 60X60X30M SUPERMERCADO ALVES</t>
  </si>
  <si>
    <t>V26107</t>
  </si>
  <si>
    <t>ETIQUETA BALANCA 40X40X30M SUPERMERCADO BEVILAQUA</t>
  </si>
  <si>
    <t>V26113</t>
  </si>
  <si>
    <t>ETIQUETA BALANCA 40X40X30M SUPERMERCADO BOM SUCESSO</t>
  </si>
  <si>
    <t>V26115</t>
  </si>
  <si>
    <t>ETIQUETA BALANCA 40X55X30M NONATO ATACAREJO</t>
  </si>
  <si>
    <t>V26121</t>
  </si>
  <si>
    <t>ETIQUETA BALANCA 40X40X30M SUPERMERCADO SAO PAULO</t>
  </si>
  <si>
    <t>V26123</t>
  </si>
  <si>
    <t>ETIQUETA COUCHE COLA BORRACHA SEGURANCA LACRE 100X40X43.2M TGI FRIDAYS</t>
  </si>
  <si>
    <t>V26128</t>
  </si>
  <si>
    <t>ETIQUETA BALANCA 60X60X30M SUPERMERCADO ULRICH - AV SAO PAULO</t>
  </si>
  <si>
    <t>V26130</t>
  </si>
  <si>
    <t>ETIQUETA BALANCA 60X30X30M GRAMADO PAES E DOCES</t>
  </si>
  <si>
    <t>V26138</t>
  </si>
  <si>
    <t>ETIQUETA BALANCA SEGURANCA LATERAIS 40X40X25M SUPERMERCADO SAO ROQUE</t>
  </si>
  <si>
    <t>V26147</t>
  </si>
  <si>
    <t>ETIQUETA BALANCA 40X40X30M SUPERMERCADO SANTA MARIA</t>
  </si>
  <si>
    <t>V26148</t>
  </si>
  <si>
    <t>ETIQUETA CONTINUA SEGURANCA PADRAO 60X30M ALVIM</t>
  </si>
  <si>
    <t>V26149</t>
  </si>
  <si>
    <t>ETIQUETA BALANCA 40X40X30M SUPERMERCADO REY BOX</t>
  </si>
  <si>
    <t>V26150</t>
  </si>
  <si>
    <t>TAG GONDULA 105X30X45M AUTOPEL VERDE FLUORESCENTE (FL)</t>
  </si>
  <si>
    <t>V26156</t>
  </si>
  <si>
    <t>ETIQUETA COUCHE 100X150X115M MEMPHIS SOLUTIONS S/I</t>
  </si>
  <si>
    <t>V26165</t>
  </si>
  <si>
    <t>ETIQUETA BALANCA 60X90X30M SUPERMERCADO ESTRELA - RJ</t>
  </si>
  <si>
    <t>V26166</t>
  </si>
  <si>
    <t>ETIQUETA BALANCA SEGURANCA LATERAIS 60X40X30M EXTRABOM</t>
  </si>
  <si>
    <t>V26167</t>
  </si>
  <si>
    <t>ETIQUETA BALANCA SEGURANCA LATERAIS 60X40X30M ATACADO VEM</t>
  </si>
  <si>
    <t>V26168</t>
  </si>
  <si>
    <t>ETIQUETA BALANCA 60X130X30M MERCADAO ATACADISTA</t>
  </si>
  <si>
    <t>V26169</t>
  </si>
  <si>
    <t>ETIQUETA COUCHE 90X60X63M IPUPIARA NOVO HORIZONTE</t>
  </si>
  <si>
    <t>V26178</t>
  </si>
  <si>
    <t>ETIQUETA BALANCA 60X110X30M ZOOMPER SUPERMERCADOS</t>
  </si>
  <si>
    <t>V26179</t>
  </si>
  <si>
    <t>ETIQUETA BALANCA SEGURANCA X + CRUZ 60X80X30M AUTOPEL</t>
  </si>
  <si>
    <t>V26180</t>
  </si>
  <si>
    <t>ETIQUETA BALANCA 40X40X30M NOVA OPCAO SUPERMERCADO - SP</t>
  </si>
  <si>
    <t>V26181</t>
  </si>
  <si>
    <t>ETIQUETA BALANCA SEGURANCA LATERAIS 61X30X30M EMPORIO DIAS</t>
  </si>
  <si>
    <t>V26184</t>
  </si>
  <si>
    <t>ETIQUETA BALANCA 40X40X30M SUPERMERCADO GUERREIRO</t>
  </si>
  <si>
    <t>V26185</t>
  </si>
  <si>
    <t>ETIQUETA BALANCA 40X40X30M SUPERMERCADOS JM</t>
  </si>
  <si>
    <t>V26201</t>
  </si>
  <si>
    <t>ETIQUETA BOPP PEROLA 63X152X91M COMERCIAL ESPERANCA AMARELA - 553</t>
  </si>
  <si>
    <t>V26202</t>
  </si>
  <si>
    <t>ETIQUETA BOPP PEROLA 63X152X91M COMERCIAL ESPERANCA BRANCA - 554</t>
  </si>
  <si>
    <t>V26203</t>
  </si>
  <si>
    <t>ETIQUETA BOPP PEROLA 75X75X90M COMERCIAL ESPERANCA BRANCA - 551</t>
  </si>
  <si>
    <t>V26205</t>
  </si>
  <si>
    <t>V26206</t>
  </si>
  <si>
    <t>ETIQUETA BALANCA SEGURANCA LATERAIS 60X50X30M SUPERMERCADO CALVI</t>
  </si>
  <si>
    <t>V26215</t>
  </si>
  <si>
    <t>ETIQUETA BALANCA 40X40X30M J A SUPERMERCADO C/36</t>
  </si>
  <si>
    <t>V26217</t>
  </si>
  <si>
    <t>ETIQUETA BALANCA SEGURANCA PADRAO 40X40X30M AUTOPEL - BORRACHA</t>
  </si>
  <si>
    <t>V26220</t>
  </si>
  <si>
    <t>ETIQUETA OFFSET A4 90G 210X297MM FL C/ 36 UN. 52,5X32MM  PCT C/ 400 FLS - AUTOPEL BRANCA</t>
  </si>
  <si>
    <t>V26221</t>
  </si>
  <si>
    <t>ETIQUETA OFFSET A4 90G 210X297MM FL C/ 36 UN. 52,5X32MM  PCT C/ 400 FLS - AUTOPEL AMARELA</t>
  </si>
  <si>
    <t>V26223</t>
  </si>
  <si>
    <t>ETIQUETA BALANCA SEGURANCA LATERAIS 60X40X30M AUTOPEL S/L C/24</t>
  </si>
  <si>
    <t>V26227</t>
  </si>
  <si>
    <t>ETIQUETA BALANCA 60X135X30M CS MORUMBI</t>
  </si>
  <si>
    <t>V26231</t>
  </si>
  <si>
    <t>ETIQUETA COUCHE 60X80X30M PADARIA LUANA E NAYARA</t>
  </si>
  <si>
    <t>V26232</t>
  </si>
  <si>
    <t>ETIQUETA BALANCA 40X40X30M SUPER CAVALLI - BORRACHA</t>
  </si>
  <si>
    <t>V26236</t>
  </si>
  <si>
    <t>V26246</t>
  </si>
  <si>
    <t>ETIQUETA BALANCA SEGURANCA LATERAIS 40X40X21M REDE INTEGRADA</t>
  </si>
  <si>
    <t>V26247</t>
  </si>
  <si>
    <t>ETIQUETA BALANCA 40X40X30M SUPERMERCADO RR</t>
  </si>
  <si>
    <t>V26254</t>
  </si>
  <si>
    <t>ETIQUETA BALANCA 40X40X30M EMPORIO BARATAO</t>
  </si>
  <si>
    <t>V26255</t>
  </si>
  <si>
    <t>ETIQUETA BALANCA 40X40X25M MAXFORT ATACADO</t>
  </si>
  <si>
    <t>V26266</t>
  </si>
  <si>
    <t>ETIQUETA BALANCA 60X40X30M SUPERMERCADO RIO DOCE SMART</t>
  </si>
  <si>
    <t>V26267</t>
  </si>
  <si>
    <t>ETIQUETA BALANCA 60X30X30M SUPERMERCADO RIO DOCE SMART</t>
  </si>
  <si>
    <t>V26270</t>
  </si>
  <si>
    <t>ETIQUETA BALANCA SEGURANCA LATERAIS 40X40X30M ME SUPERMERCADO</t>
  </si>
  <si>
    <t>V26271</t>
  </si>
  <si>
    <t>ETIQUETA BALANCA SEGURANCA LATERAIS 40X40X30M SUPERMERCADO REAL PRECO</t>
  </si>
  <si>
    <t>V26272</t>
  </si>
  <si>
    <t>TAG GONDULA 105X30X30M OPPA SUPERMERCADOS BRANCO (FENDA LATERAIS + CENTRAL)</t>
  </si>
  <si>
    <t>V26273</t>
  </si>
  <si>
    <t>ETIQUETA BOPP FOSCO 100X150X62M AVANTE ATACADISTA</t>
  </si>
  <si>
    <t>V26275</t>
  </si>
  <si>
    <t>ETIQUETA BALANCA 60X40X18M AVANTE ATACADISTA</t>
  </si>
  <si>
    <t>V26276</t>
  </si>
  <si>
    <t>ETIQUETA COUCHE 100X30X33M AVANTE ATACADISTA</t>
  </si>
  <si>
    <t>V26283</t>
  </si>
  <si>
    <t>ETIQUETA BALANCA SEGURANCA LATERAIS 60X100X30M SUPERMERCADO ULIAN</t>
  </si>
  <si>
    <t>V26284</t>
  </si>
  <si>
    <t>ETIQUETA BALANCA SEGURANCA LATERAIS 40X40X30M SUPERMERCADO ULIAN</t>
  </si>
  <si>
    <t>V26285</t>
  </si>
  <si>
    <t>ETIQUETA BALANCA SEGURANCA LATERAIS 60X80X30M SUPERMERCADO ULIAN</t>
  </si>
  <si>
    <t>V26292</t>
  </si>
  <si>
    <t>ETIQUETA BALANCA 60X50X30M ALTEZA PADARIA</t>
  </si>
  <si>
    <t>V26306</t>
  </si>
  <si>
    <t>ETIQUETA BALANCA 60X40X30M SR RODRIGUES SUPERMERCADOS - BORRACHA</t>
  </si>
  <si>
    <t>V26309</t>
  </si>
  <si>
    <t>ETIQUETA BALANCA 60X40X30M SUPERMERCADO JATAI</t>
  </si>
  <si>
    <t>V26315</t>
  </si>
  <si>
    <t>ETIQUETA BALANCA 61X60X30M HORTI FRUTAS NOBRE</t>
  </si>
  <si>
    <t>V26320</t>
  </si>
  <si>
    <t>ETIQUETA BALANCA 40X55X30M N1 PAES E CONVENIENCIA</t>
  </si>
  <si>
    <t>V26321</t>
  </si>
  <si>
    <t>ETIQUETA BALANCA 40X55X30M SUPERMERCADO N1</t>
  </si>
  <si>
    <t>V26323</t>
  </si>
  <si>
    <t>ETIQUETA ADESIVA VERMELHA SERRILHADO 100X63 ROLO C/1000 UNIDADES C/08</t>
  </si>
  <si>
    <t>V26324</t>
  </si>
  <si>
    <t>ETIQUETA ADESIVA VERDE SERRILHADO 100X63 ROLO C/1000 UNIDADES C/08</t>
  </si>
  <si>
    <t>V26325</t>
  </si>
  <si>
    <t>ETIQUETA ADESIVA AMARELA SERRILHADO 100X63 ROLO C/1000 UNIDADES C/08</t>
  </si>
  <si>
    <t>V26326</t>
  </si>
  <si>
    <t>ETIQUETA BALANCA 60X110X30M FRUTAS E CIA</t>
  </si>
  <si>
    <t>V26327</t>
  </si>
  <si>
    <t>ETIQUETA BALANCA 60X110X30M MERCADO POP</t>
  </si>
  <si>
    <t>V26331</t>
  </si>
  <si>
    <t>ETIQUETA BALANCA SEGURANCA LATERAIS 40X40X30M ATACAMIX</t>
  </si>
  <si>
    <t>V26332</t>
  </si>
  <si>
    <t>ETIQUETA BALANCA 40X40X30M JM SUPERMERCADOS</t>
  </si>
  <si>
    <t>V26349</t>
  </si>
  <si>
    <t>TAG GONDULA 105X30X90M AUTOPEL VERDE FLUORESCENTE (FENDA LATERAL)</t>
  </si>
  <si>
    <t>V26350</t>
  </si>
  <si>
    <t>ETIQUETA BALANCA SEGURANCA LATERAIS 60X110X30M COMERCIAL ESPERANCA ATACADISTA (BRAGANCA PAULISTA)</t>
  </si>
  <si>
    <t>V26351</t>
  </si>
  <si>
    <t>ETIQUETA BALANCA SEGURANCA LATERAIS 60X110X30M COMERCIAL ESPERANCA ATACADISTA               </t>
  </si>
  <si>
    <t>V26352</t>
  </si>
  <si>
    <t>V26353</t>
  </si>
  <si>
    <t>ETIQUETA BALANCA SEGURANCA LATERAIS 60X135X30M SUPERMERCADO IQUEGAMI</t>
  </si>
  <si>
    <t>V26354</t>
  </si>
  <si>
    <t>ETIQUETA BALANCA 40X60X21M RIBEIRO SUPERMERCADO</t>
  </si>
  <si>
    <t>V26355</t>
  </si>
  <si>
    <t>ETIQUETA COUCHE 100X50X37M AUTOPEL C/08</t>
  </si>
  <si>
    <t>V26360</t>
  </si>
  <si>
    <t>ETIQUETA BALANCA 40X40X30M ATACAREJO SANTO ANTONIO</t>
  </si>
  <si>
    <t>V26363</t>
  </si>
  <si>
    <t>ETIQUETA BALANCA 60X40X30M REDE UNIAO SUPERMERCADOS - BORRACHA</t>
  </si>
  <si>
    <t>V26364</t>
  </si>
  <si>
    <t>ETIQUETA BALANCA 60X80X30M SUPERMERCADO BADIAO - BORRACHA</t>
  </si>
  <si>
    <t>V26365</t>
  </si>
  <si>
    <t>ETIQUETA BALANCA 60X40X30M SUPERMERCADO BADIAO - BORRACHA</t>
  </si>
  <si>
    <t>V26368</t>
  </si>
  <si>
    <t>TAG GONDULA 90X30X30M AUTOPEL VERMELHO FLUORESCENTE (FENDA LATERAL)</t>
  </si>
  <si>
    <t>V26369</t>
  </si>
  <si>
    <t>TAG GONDULA 100X30X30M AUTOPEL VERDE FLUORESCENTE (FENDA CENTRAL + LATERAL)</t>
  </si>
  <si>
    <t>V26370</t>
  </si>
  <si>
    <t>ETIQUETA BALANCA 40X40X30M REDE RN</t>
  </si>
  <si>
    <t>V26378</t>
  </si>
  <si>
    <t>ETIQUETA BALANCA 60X90X18M AUTOPEL</t>
  </si>
  <si>
    <t>V26383</t>
  </si>
  <si>
    <t>ETIQUETA COUCHE SEGURANCA LACRE 38,5X225X152,4M ROLO COM 500 UNID - RAIA DROGASIL</t>
  </si>
  <si>
    <t>V26384</t>
  </si>
  <si>
    <t>ETIQUETA COUCHE SEGURANCA LACRE 38,5X145X76,2M  ROLO COM 500 UNID - RAIA DROGASIL</t>
  </si>
  <si>
    <t>V26385</t>
  </si>
  <si>
    <t>V26392</t>
  </si>
  <si>
    <t>V26403</t>
  </si>
  <si>
    <t>ETIQUETA BALANCA 40X60X30M PADARIA LUANA E NAYARA</t>
  </si>
  <si>
    <t>V26405</t>
  </si>
  <si>
    <t>ETIQUETA BALANCA 60X130X30M ESTADO LUSO</t>
  </si>
  <si>
    <t>V26414</t>
  </si>
  <si>
    <t>ETIQUETA COUCHE VERMELHO 100X50X97M COMERCIAL ESPERANCA</t>
  </si>
  <si>
    <t>V26415</t>
  </si>
  <si>
    <t>V26420</t>
  </si>
  <si>
    <t>ETIQUETA BALANCA SEGURANCA LATERAIS 40X40X30M MERCADO TURISTA</t>
  </si>
  <si>
    <t>V26422</t>
  </si>
  <si>
    <t>ETIQUETA BALANCA 60X40X30M PANIFICADORA NOVA D´ ABRIL</t>
  </si>
  <si>
    <t>V26423</t>
  </si>
  <si>
    <t>ETIQUETA BALANCA 40X30X30M SUPERMERCADOS AVENIDA - ITAPURA</t>
  </si>
  <si>
    <t>V26427</t>
  </si>
  <si>
    <t>ETIQUETA BALANCA SEGURANCA LATERAIS 40X40X20M OXE SUPERMERCADOS</t>
  </si>
  <si>
    <t>V26428</t>
  </si>
  <si>
    <t>ETIQUETA COUCHE 100X70X90M AUTOPEL</t>
  </si>
  <si>
    <t>V26430</t>
  </si>
  <si>
    <t>ETIQUETA BALANCA SEGURANCA LATERAIS 60X45X30M CONGELADOS ATACADAO - BORRACHA</t>
  </si>
  <si>
    <t>V26431</t>
  </si>
  <si>
    <t>ETIQUETA BALANCA 60X45X30M ATACADAO</t>
  </si>
  <si>
    <t>V26432</t>
  </si>
  <si>
    <t>ETIQUETA BALANCA 60X95X30M ATACADAO</t>
  </si>
  <si>
    <t>V26433</t>
  </si>
  <si>
    <t>ETIQUETA COUCHE 27X38X80M ATACADAO - 3 CARREIRA</t>
  </si>
  <si>
    <t>V26434</t>
  </si>
  <si>
    <t>ETIQUETA COUCHE 100X70X83M ATACADAO</t>
  </si>
  <si>
    <t>V26435</t>
  </si>
  <si>
    <t>ETIQUETA COUCHE 100X70X83M ATACADAO ROSA ESCURO</t>
  </si>
  <si>
    <t>V26436</t>
  </si>
  <si>
    <t>ETIQUETA COUCHE 100X70X83M ATACADAO VERDE FLUORESCENTE</t>
  </si>
  <si>
    <t>V26437</t>
  </si>
  <si>
    <t>ETIQUETA COUCHE 50X75X83M ATACADAO AMARELA - 2 CARREIRAS</t>
  </si>
  <si>
    <t>V26438</t>
  </si>
  <si>
    <t>ETIQUETA BOPP FOSCO 40X40X30M ATACADAO LARANJA - 2 CARREIRAS</t>
  </si>
  <si>
    <t>V26440</t>
  </si>
  <si>
    <t>ETIQUETA COUCHE 76X50X125M ATACADAO</t>
  </si>
  <si>
    <t>V26441</t>
  </si>
  <si>
    <t>ETIQUETA COUCHE 76X50X27M FITA DATA VERDE ATACADAO</t>
  </si>
  <si>
    <t>V26445</t>
  </si>
  <si>
    <t>ETIQUETA BALANCA 40X40X30M MERCADO DAROLI</t>
  </si>
  <si>
    <t>V26446</t>
  </si>
  <si>
    <t>ETIQUETA BALANCA SEGURANCA LATERAIS 40X30X30M DAL SANTOS</t>
  </si>
  <si>
    <t>V26447</t>
  </si>
  <si>
    <t>ETIQUETA COUCHE SEGURANCA LACRE 90X30X33M SAGRES FOOD</t>
  </si>
  <si>
    <t>V26463</t>
  </si>
  <si>
    <t>ETIQUETA COUCHE 100X50X30M AUTOPEL C/10</t>
  </si>
  <si>
    <t xml:space="preserve"> 70,00</t>
  </si>
  <si>
    <t>V26467</t>
  </si>
  <si>
    <t>ETIQUETA TERMICA 100X50X30M AUTOPEL C/10</t>
  </si>
  <si>
    <t xml:space="preserve"> 76,00</t>
  </si>
  <si>
    <t>V26472</t>
  </si>
  <si>
    <t>ETIQUETA COUCHE 100X150X30M AUTOPEL C/05</t>
  </si>
  <si>
    <t>V26475</t>
  </si>
  <si>
    <t>ETIQUETA COUCHE 100X150X30M AUTOPEL C/10</t>
  </si>
  <si>
    <t>V26476</t>
  </si>
  <si>
    <t>ETIQUETA COUCHE 100X150X30M AUTOPEL C/01</t>
  </si>
  <si>
    <t>V26478</t>
  </si>
  <si>
    <t>ETIQUETA TERMICA 100X150X30M AUTOPEL C/10</t>
  </si>
  <si>
    <t xml:space="preserve"> 67,00</t>
  </si>
  <si>
    <t>V26480</t>
  </si>
  <si>
    <t>V26484</t>
  </si>
  <si>
    <t>TAG GONDULA 110X30X30M AUTOPEL VERMELHO FOSCO (FENDA LATERAL)</t>
  </si>
  <si>
    <t>V26486</t>
  </si>
  <si>
    <t>TAG GONDULA 110X30X90M AUTOPEL VERMELHO FOSCO (FENDA LATERAL)</t>
  </si>
  <si>
    <t>V26492</t>
  </si>
  <si>
    <t>ETIQUETA BALANCA 60X30X30M SUPERMERCADOS DORE</t>
  </si>
  <si>
    <t>V26494</t>
  </si>
  <si>
    <t>ETIQUETA TERMICA 100X150X30M AUTOPEL C/01</t>
  </si>
  <si>
    <t>V26496</t>
  </si>
  <si>
    <t>ETIQUETA BALANCA SEGURANCA LATERAIS 60X45X30M HIPER CORACAO</t>
  </si>
  <si>
    <t>V26497</t>
  </si>
  <si>
    <t>ETIQUETA BALANCA 40X40X30M HIPERMERCADO SANTA LUCIA</t>
  </si>
  <si>
    <t>V26498</t>
  </si>
  <si>
    <t>ETIQUETA BALANCA 40X40X30M SUPERMERCADO PRECO BAIXO</t>
  </si>
  <si>
    <t>V26499</t>
  </si>
  <si>
    <t>TAG GONDULA 105X30X30M AUTOPEL BRANCO (FENDA LATERAIS + CENTRAL)</t>
  </si>
  <si>
    <t>V26507</t>
  </si>
  <si>
    <t>ETIQUETA BALANCA 61X40X30M SUPERMERCADO CHICO FERREIRA</t>
  </si>
  <si>
    <t>V26508</t>
  </si>
  <si>
    <t>ETIQUETA BALANCA SEGURANCA LATERAIS 40X40X30M SUPERMERCADO COMPERFRUTAS</t>
  </si>
  <si>
    <t>V26509</t>
  </si>
  <si>
    <t>ETIQUETA TERMICA 40X40X30M TIO JOAO</t>
  </si>
  <si>
    <t>V26511</t>
  </si>
  <si>
    <t>TAG GONDULA 105X30X30M TIO JOAO AMARELO (FENDA LATERAIS + CENTRAL)</t>
  </si>
  <si>
    <t>V26522</t>
  </si>
  <si>
    <t>ETIQUETA BALANCA 40X40X30M REDE CERRADO</t>
  </si>
  <si>
    <t>V26523</t>
  </si>
  <si>
    <t>ETIQUETA BALANCA 40X40X30M CASA DE CARNES SANTO ANTONIO</t>
  </si>
  <si>
    <t>V26534</t>
  </si>
  <si>
    <t>ETIQUETA COUCHE 100X150X77M AUTOPEL</t>
  </si>
  <si>
    <t>V26535</t>
  </si>
  <si>
    <t>ETIQUETA BALANCA SEGURANCA PADRAO 40X40X30M LARA SUPERMERCADO</t>
  </si>
  <si>
    <t>V26536</t>
  </si>
  <si>
    <t>ETIQUETA BALANCA SEGURANCA LATERAIS 60X40X30M SUPERMERCADO DO IRMAO</t>
  </si>
  <si>
    <t>V26538</t>
  </si>
  <si>
    <t>ETIQUETA BALANCA 61X40X30M HORT FRUTAS NOBRE</t>
  </si>
  <si>
    <t>V26544</t>
  </si>
  <si>
    <t>V26545</t>
  </si>
  <si>
    <t>TAG GONDULA 110X30X90M AUTOPEL VERDE FLUORESCENTE (FENDA LATERAL)</t>
  </si>
  <si>
    <t>V26546</t>
  </si>
  <si>
    <t>TAG GONDULA 110X30X30M AUTOPEL VERDE FLUORESCENTE (FENDA LATERAL)</t>
  </si>
  <si>
    <t>V26547</t>
  </si>
  <si>
    <t>V26548</t>
  </si>
  <si>
    <t>V26553</t>
  </si>
  <si>
    <t>ETIQUETA BALANCA SEGURANCA LATERAIS 40X40X30M SUPERMERCADO JUNIOR</t>
  </si>
  <si>
    <t>V26554</t>
  </si>
  <si>
    <t>ETIQUETA BALANCA 60X70X30M DAN SUPERMERCADO</t>
  </si>
  <si>
    <t>V26562</t>
  </si>
  <si>
    <t>ETIQUETA BALANCA 40X40X30M SUPERMERCADOS MENDES</t>
  </si>
  <si>
    <t>V26563</t>
  </si>
  <si>
    <t>ETIQUETA BALANCA 40X40X30M SUPERMERCADO HADASSA</t>
  </si>
  <si>
    <t>V26567</t>
  </si>
  <si>
    <t>ETIQUETA BALANCA 40X40X30M SUPERMERCADO KINJO</t>
  </si>
  <si>
    <t>V26568</t>
  </si>
  <si>
    <t>ETIQUETA BALANCA 40X40X30M BATISTAO SUPER (BURITI)</t>
  </si>
  <si>
    <t>V26578</t>
  </si>
  <si>
    <t>TAG GONDULA ADESIVO 90X30X30M AUTOPEL AMARELO (FENDA CENTRAL)</t>
  </si>
  <si>
    <t>V26583</t>
  </si>
  <si>
    <t>ETIQUETA BALANCA SEGURANCA LATERAIS 40X40X30M RICOY (PRODUTO P/ USO)</t>
  </si>
  <si>
    <t>V26584</t>
  </si>
  <si>
    <t>ETIQUETA BALANCA 40X40X30M SUPERMERCADO NOSE</t>
  </si>
  <si>
    <t>V26585</t>
  </si>
  <si>
    <t>ETIQUETA BALANCA SEGURANCA LATERAIS 40X40X30M SUPERMERCADO REDE MAIS SCANDELAI</t>
  </si>
  <si>
    <t>V26586</t>
  </si>
  <si>
    <t>ETIQUETA BALANCA 60X100X21M BELLA CASTRO SUPERMERCADOS</t>
  </si>
  <si>
    <t>V26587</t>
  </si>
  <si>
    <t>ETIQUETA BALANCA SEGURANCA LATERAIS 60X70X30M SUPERMERCADO REDE MAIS SCANDELAI</t>
  </si>
  <si>
    <t>V26588</t>
  </si>
  <si>
    <t>ETIQUETA COUCHE 100X150X153M AUTOPEL</t>
  </si>
  <si>
    <t>V26589</t>
  </si>
  <si>
    <t>ETIQUETA COUCHE 100X150X76,5M AUTOPEL</t>
  </si>
  <si>
    <t>V26596</t>
  </si>
  <si>
    <t>ETIQUETA BALANCA SEGURANCA LATERAIS 40X40X30M REDE 7 SUPERMERCADOS</t>
  </si>
  <si>
    <t>V26597</t>
  </si>
  <si>
    <t>ETIQUETA BALANCA SEGURANCA LATERAIS 60X40X30M REDE 7 SUPERMERCADOS</t>
  </si>
  <si>
    <t>V26598</t>
  </si>
  <si>
    <t>ETIQUETA BALANCA SEGURANCA LATERAIS 60X80X30M ATACAMIX</t>
  </si>
  <si>
    <t>V26604</t>
  </si>
  <si>
    <t>ETIQUETA BALANCA 40X40X30M SUPERMERCADO RECANTO</t>
  </si>
  <si>
    <t>V26605</t>
  </si>
  <si>
    <t>ETIQUETA OFFSET 181G 223X297MM FOLHA C/ 20UN. 50X50+4MM PCT C/3 FLS - DROGA RAIA</t>
  </si>
  <si>
    <t>V26613</t>
  </si>
  <si>
    <t>ETIQUETA COUCHE 100X80X83M VERDE CLARO - AUTOPEL</t>
  </si>
  <si>
    <t>V26615</t>
  </si>
  <si>
    <t>TAG GONDULA COUCHE 120G CONTINUO 70X125M BRANCO - ATACADAO</t>
  </si>
  <si>
    <t>V26622</t>
  </si>
  <si>
    <t>V26623</t>
  </si>
  <si>
    <t>TAG GONDULA 90X30X90M AUTOPEL VERMELHO (FENDA LATERAL)</t>
  </si>
  <si>
    <t>V26624</t>
  </si>
  <si>
    <t>TAG GONDULA 90X40X90M AUTOPEL AMARELO (FENDA LATERAL)</t>
  </si>
  <si>
    <t>V26625</t>
  </si>
  <si>
    <t>ETIQUETA BALANCA SEGURANCA LATERAIS 40X40X30M SUPERMIX SUPERMERCADOS</t>
  </si>
  <si>
    <t>V26626</t>
  </si>
  <si>
    <t>V26627</t>
  </si>
  <si>
    <t>V26632</t>
  </si>
  <si>
    <t>ETIQUETA BALANCA SEGURANCA LATERAIS 40X40X30M SUPERMERCADO SANTA TEREZINHA - BA</t>
  </si>
  <si>
    <t>V26633</t>
  </si>
  <si>
    <t>TAG GONDULA 105X30X32M AUTOPEL VERMELHO (FENDA LATERAIS + CENTRAL)</t>
  </si>
  <si>
    <t>V26634</t>
  </si>
  <si>
    <t>TAG GONDULA 105X30X32M AUTOPEL AMARELO (FENDA LATERAIS + CENTRAL)</t>
  </si>
  <si>
    <t>V26635</t>
  </si>
  <si>
    <t>TAG GONDULA 100X30X32M AUTOPEL VERDE FLUORESCENTE (FENDA LATERAL)</t>
  </si>
  <si>
    <t>V26637</t>
  </si>
  <si>
    <t>ETIQUETA BALANCA 60X110X25M AUTOPEL</t>
  </si>
  <si>
    <t>V26638</t>
  </si>
  <si>
    <t>ETIQUETA BALANCA SEGURANCA X 40X40X30M MERCADINHO ALTO DA PONTE - BORRACHA</t>
  </si>
  <si>
    <t>V26641</t>
  </si>
  <si>
    <t>ETIQUETA BALANCA 60X50X30M COPERCANA</t>
  </si>
  <si>
    <t>V26642</t>
  </si>
  <si>
    <t>ETIQUETA BALANCA SEGURANCA LATERAIS 61X50X30M AUTOPEL</t>
  </si>
  <si>
    <t>V26652</t>
  </si>
  <si>
    <t>ETIQUETA BALANCA SEGURANCA LATERAIS 60X105X30M HIROTA FOOD C/32</t>
  </si>
  <si>
    <t>V26653</t>
  </si>
  <si>
    <t>ETIQUETA BALANCA 60X130X30M SACOLAO CURSINO</t>
  </si>
  <si>
    <t>V26661</t>
  </si>
  <si>
    <t>ETIQUETA BOPP PEROLA REDONDA 55X58M SOBERANO</t>
  </si>
  <si>
    <t>V26664</t>
  </si>
  <si>
    <t>ETIQUETA BALANCA 60X80X30M BOM VIZINHO 2</t>
  </si>
  <si>
    <t>V26665</t>
  </si>
  <si>
    <t>TAG GONDULA 110X30X32M AUTOPEL VERMELHO  (FENDA LATERAL)</t>
  </si>
  <si>
    <t>V26669</t>
  </si>
  <si>
    <t>ETIQUETA BALANCA 60X80X30M SUPERMERCADOS ALVORADA - RJ - BORRACHA</t>
  </si>
  <si>
    <t>V26670</t>
  </si>
  <si>
    <t>ETIQUETA BALANCA SEGURANCA X 61X40X30M SUPERMERCADOS BH C/48</t>
  </si>
  <si>
    <t>V26671</t>
  </si>
  <si>
    <t>ETIQUETA BALANCA 60X40X30M SUPERMERCADO NOSE</t>
  </si>
  <si>
    <t>V26672</t>
  </si>
  <si>
    <t>ETIQUETA BALANCA SEGURANCA LATERAIS + X 40X60X30M SUPERMERCADO BH</t>
  </si>
  <si>
    <t>V26673</t>
  </si>
  <si>
    <t>ETIQUETA BALANCA SEGURANCA PADRAO 40X40X30M SUPERMERCADO FRANCO</t>
  </si>
  <si>
    <t>V26679</t>
  </si>
  <si>
    <t>V26680</t>
  </si>
  <si>
    <t>TAG GONDULA 100X210X90M ACOUGUE - MERCADAO ATACADISTA (FENDA LATERAL)</t>
  </si>
  <si>
    <t>V26681</t>
  </si>
  <si>
    <t>TAG GONDULA 100X210X90M OFERTA FLV - MERCADAO ATACADISTA (FENDA LATERAL)</t>
  </si>
  <si>
    <t>V26684</t>
  </si>
  <si>
    <t>ETIQUETA BALANCA SEGURANCA LATERAIS 40X30X30M USO INTERNO VERMELHA - VOVO ZUZU</t>
  </si>
  <si>
    <t>V26685</t>
  </si>
  <si>
    <t>ETIQUETA BALANCA SEGURANCA LATERAIS 40X30X30M TRANSFERENCIA INTERNA AMARELA - VOVO ZUZU</t>
  </si>
  <si>
    <t>V26686</t>
  </si>
  <si>
    <t>ETIQUETA BALANCA 61X60X30M THIAGO SUPERMERCADO</t>
  </si>
  <si>
    <t>V26697</t>
  </si>
  <si>
    <t>ETIQUETA BALANCA 60X80X30M OFERTAO SUPERMERCADOS</t>
  </si>
  <si>
    <t>V26709</t>
  </si>
  <si>
    <t>ETIQUETA BALANCA 40X40X30M SUPER MASTER</t>
  </si>
  <si>
    <t>V26710</t>
  </si>
  <si>
    <t>ETIQUETA BALANCA 40X40X30M SUPERMERCADO POPULAR</t>
  </si>
  <si>
    <t>V26711</t>
  </si>
  <si>
    <t>ETIQUETA COUCHE SEGURACA X+REDONDO 30X30X30M PREVENCAO PERDAS BRANCA -SUPEMERCADOS BH</t>
  </si>
  <si>
    <t>V26712</t>
  </si>
  <si>
    <t>ETIQUETA COUCHE SEGURACA X+REDONDO 30X30X30M PREVENCAO PERDAS AMARELA - SUPEMERCADOS BH</t>
  </si>
  <si>
    <t>V26715</t>
  </si>
  <si>
    <t>ETIQUETA BALANCA 60X40X30M UNICOMPRA</t>
  </si>
  <si>
    <t>V26726</t>
  </si>
  <si>
    <t>TAG GONDULA 100X210X90M MERCADAO ATACADISTA OFERTA (FENDA LATERAL)</t>
  </si>
  <si>
    <t>V26729</t>
  </si>
  <si>
    <t>V26736</t>
  </si>
  <si>
    <t>ETIQUETA BALANCA SEGURANCA LATERAIS + X 40X60X30M SUPERMERCADO DUDA</t>
  </si>
  <si>
    <t>V26738</t>
  </si>
  <si>
    <t>ETIQUETA BALANCA 40X40X30M SUPERMERCADO JF</t>
  </si>
  <si>
    <t>V26740</t>
  </si>
  <si>
    <t>ETIQUETA BALANCA 40X40X30M MERCADINHO CARDOSO</t>
  </si>
  <si>
    <t>V26754</t>
  </si>
  <si>
    <t>TAG GONDULA 80X30X30M AUTOPEL AMARELO (FENDA LATERAL)</t>
  </si>
  <si>
    <t>V26755</t>
  </si>
  <si>
    <t>TAG GONDULA COUCHE 120G CONTINUO 70X125M LARANJA FLUORESCENTE - ATACADAO</t>
  </si>
  <si>
    <t>V26762</t>
  </si>
  <si>
    <t>ETIQUETA COUCHE 25X20X38,34M 3 CARREIRAS COM 5001 ETQ. EQUATORIAL</t>
  </si>
  <si>
    <t>V26769</t>
  </si>
  <si>
    <t>TAG GONDULA 105X35X30M AUTOPEL BRANCO (FENDA LATERAL)</t>
  </si>
  <si>
    <t>V26770</t>
  </si>
  <si>
    <t>TAG GONDULA ADESIVO 100X30X30M AUTOPEL VERDE (FENDA CENTRAL + LATERAIS)</t>
  </si>
  <si>
    <t>V26771</t>
  </si>
  <si>
    <t>ETIQUETA BALANCA SEGURANCA LATERAIS 40X40X30M SUPERMERCADO PRECO BOM</t>
  </si>
  <si>
    <t>V26772</t>
  </si>
  <si>
    <t>ETIQUETA BALANCA SEGURANCA LATERAIS 40X40X30M IMPERIO SUPERMERCADO - PB</t>
  </si>
  <si>
    <t>V26773</t>
  </si>
  <si>
    <t>ETIQUETA BALANCA 60X120X30M SUPERMERCADO SUPER BOM - MG</t>
  </si>
  <si>
    <t>V26774</t>
  </si>
  <si>
    <t>ETIQUETA COUCHE 100X70X36M JADLOG - SEM DESTINO</t>
  </si>
  <si>
    <t>V26777</t>
  </si>
  <si>
    <t>ETIQUETA BALANCA 40X40X30M SUPERMERCADO RAFAEL</t>
  </si>
  <si>
    <t>V26784</t>
  </si>
  <si>
    <t>ETIQUETA BALANCA 60X120X30M PADARIA OLIVETANOS</t>
  </si>
  <si>
    <t>V26785</t>
  </si>
  <si>
    <t>ETIQUETA BALANCA 60X40X30M VAREJAO DA FARTURA</t>
  </si>
  <si>
    <t>V26786</t>
  </si>
  <si>
    <t>ETIQUETA BALANCA 60X80X30M VAREJAO DA FARTURA</t>
  </si>
  <si>
    <t>V26787</t>
  </si>
  <si>
    <t>ETIQUETA BALANCA 60X124X30M REDE FF</t>
  </si>
  <si>
    <t>V26794</t>
  </si>
  <si>
    <t>ETIQUETA BALANCA SEGURANCA LATERAIS 60X120X30M HIPER QUEIROZ</t>
  </si>
  <si>
    <t>V26796</t>
  </si>
  <si>
    <t>ETIQUETA BALANCA 60X40X30M ZENSEI SUSHI</t>
  </si>
  <si>
    <t>V26798</t>
  </si>
  <si>
    <t>ETIQUETA BALANCA SEGURANCA LATERAIS 60X120X30M QUEIROZ ATACADAO</t>
  </si>
  <si>
    <t>V26804</t>
  </si>
  <si>
    <t>ETIQUETA BALANCA 40X40X30M SUPERMERCADO SHALON</t>
  </si>
  <si>
    <t>V26805</t>
  </si>
  <si>
    <t>V26810</t>
  </si>
  <si>
    <t>TAG GONDULA 100X40X30M AUTOPEL BRANCO (FENDA LATERAL)</t>
  </si>
  <si>
    <t>V26811</t>
  </si>
  <si>
    <t>ETIQUETA BALANCA SEGURANCA PADRAO 60X110X30M SERIEMA</t>
  </si>
  <si>
    <t>V26812</t>
  </si>
  <si>
    <t>ETIQUETA BALANCA 60X90X30M REDE OBA C/32</t>
  </si>
  <si>
    <t>V26816</t>
  </si>
  <si>
    <t>TAG GONDULA 105X39X100M ROLDAO AMARELA (FENDA LATERAL)</t>
  </si>
  <si>
    <t>V26818</t>
  </si>
  <si>
    <t>ETIQUETA TERMICA 100X50X31M AUTOPEL C/04</t>
  </si>
  <si>
    <t>V26827</t>
  </si>
  <si>
    <t>ETIQUETA BALANCA 60X30X30M AUTOPEL C/10</t>
  </si>
  <si>
    <t>V26828</t>
  </si>
  <si>
    <t>ETIQUETA BALANCA 40X40X30M AUTOPEL C/10</t>
  </si>
  <si>
    <t>V26829</t>
  </si>
  <si>
    <t>ETIQUETA BALANCA 60X40X30M AUTOPEL C/10</t>
  </si>
  <si>
    <t>V26830</t>
  </si>
  <si>
    <t>ETIQUETA BALANCA 40X60X30M ZENSEI</t>
  </si>
  <si>
    <t>V26836</t>
  </si>
  <si>
    <t>ETIQUETA BALANCA SEGURANCA LATERAIS 60X80X30M TIAOZINHO SUPERMERCADOS</t>
  </si>
  <si>
    <t>V26837</t>
  </si>
  <si>
    <t>ETIQUETA BALANCA SEGURANCA LATERAIS 40X40X30M TIAOZINHO SUPERMERCADOS</t>
  </si>
  <si>
    <t>V26841</t>
  </si>
  <si>
    <t>ETIQUETA BALANCA SEGURANCA LATERAIS 40X40X30M SUPERMERCADO PIRIMIX</t>
  </si>
  <si>
    <t>V26842</t>
  </si>
  <si>
    <t>ETIQUETA COUCHE BORRACHA 50X85X440M LOJAS RENNER S/I (COM 5000 ETIQUIETAS)</t>
  </si>
  <si>
    <t>V26845</t>
  </si>
  <si>
    <t>TAG GONDULA 105X30X45M AUTOPEL LARANJA (FENDA LATERAL)</t>
  </si>
  <si>
    <t>V26846</t>
  </si>
  <si>
    <t>ETIQUETA BALANCA 60X80X30M REIDER INSPECIONADO</t>
  </si>
  <si>
    <t>V26855</t>
  </si>
  <si>
    <t>ETIQUETA BALANCA 60X65X30M MIDORI HORTIFRUTI</t>
  </si>
  <si>
    <t>V26860</t>
  </si>
  <si>
    <t>V26861</t>
  </si>
  <si>
    <t>ETIQUETA BALANCA SEGURANCA LATERAIS 40X40X30M SUPERMERCADO MELO - AL</t>
  </si>
  <si>
    <t>V26862</t>
  </si>
  <si>
    <t>ETIQUETA BALANCA 60X130X30M BOLOGNA</t>
  </si>
  <si>
    <t>V26863</t>
  </si>
  <si>
    <t>ETIQUETA CONTINUA 104X65M CORREIOS - BORRACHA</t>
  </si>
  <si>
    <t>V26866</t>
  </si>
  <si>
    <t>ETIQUETA BALANCA 40X55X21M REDE OESTE SUPERMERCADOS</t>
  </si>
  <si>
    <t>V26867</t>
  </si>
  <si>
    <t>ETIQUETA BALANCA SEGURANCA LATERAIS 60X80X30M HIPER QUEIROZ</t>
  </si>
  <si>
    <t>V26868</t>
  </si>
  <si>
    <t>V26875</t>
  </si>
  <si>
    <t>ETIQUETA BALANCA SEGURANCA LATERAIS 60X30X24M SUPERMERCADOS MEIRA - BA</t>
  </si>
  <si>
    <t>V26876</t>
  </si>
  <si>
    <t>ETIQUETA BALANCA SEGURANCA LATERAIS 60X30X24M BIG MEIRA ATACADO E VAREJO</t>
  </si>
  <si>
    <t>V26877</t>
  </si>
  <si>
    <t>ETIQUETA BALANCA SEGURANCA LATERAIS 40X40X30M MERCADINHO PAULISTA</t>
  </si>
  <si>
    <t>V26878</t>
  </si>
  <si>
    <t>ETIQUETA COUCHE SEGURANCA LACRE 90X30X30M GOSTO DE FESTA</t>
  </si>
  <si>
    <t>V26885</t>
  </si>
  <si>
    <t>ETIQUETA BALANCA 40X40X30M SUPERMERCADO MODA</t>
  </si>
  <si>
    <t>V26887</t>
  </si>
  <si>
    <t>ETIQUETA BALANCA SEGURANCA X 60X110X30M LARA SUPERMERCADO</t>
  </si>
  <si>
    <t>V26888</t>
  </si>
  <si>
    <t>ETIQUETA BALANCA SEGURANCA X 60X110X30M NOVA VIDA</t>
  </si>
  <si>
    <t>V26900</t>
  </si>
  <si>
    <t>ETIQUETA BALANCA SEGURANCA LATERAIS 40X40X30M SUPERMERCADO FRIGODIAS - BA</t>
  </si>
  <si>
    <t>V26901</t>
  </si>
  <si>
    <t>ETIQUETA BALANCA SEGURANCA LATERAIS 40X40X30M SUPERMERCADO UNIAO - BA</t>
  </si>
  <si>
    <t>V26905</t>
  </si>
  <si>
    <t>ETIQUETA BALANCA 60X80X30M PADARIA LUANA E NAYARA</t>
  </si>
  <si>
    <t>V26909</t>
  </si>
  <si>
    <t>TAG GONDULA 105X30X32M AUTOPEL BRANCO (FENDA LATERAIS + CENTRAL)</t>
  </si>
  <si>
    <t>V26911</t>
  </si>
  <si>
    <t>ETIQUETA COUCHE SEGURACA X+REDONDO 30X30X30M PREVENCAO PERDA VERDE -SUPERMERCADOS BH</t>
  </si>
  <si>
    <t>V26912</t>
  </si>
  <si>
    <t>ETIQUETA COUCHE SEGURACA X+REDONDO 30X30X30M PREVENCAO PERDA AZUL - SUPERMERCADOS BH</t>
  </si>
  <si>
    <t>V26914</t>
  </si>
  <si>
    <t>ETIQUETA BALANCA 40X60X25M D2 SUPERMERCADO</t>
  </si>
  <si>
    <t>V26918</t>
  </si>
  <si>
    <t>TAG GONDULA ADESIVO 105X35X90M AUTOPEL AMARELO (FENDA LATERAL)</t>
  </si>
  <si>
    <t>V26920</t>
  </si>
  <si>
    <t>ETIQUETA CONTINUA SEGURANCA LATERAIS 60X30M AUTOPEL</t>
  </si>
  <si>
    <t>V26925</t>
  </si>
  <si>
    <t>ETIQUETA BALANCA 60X50X30M SUPERMERCADO CENTRAL (RO)</t>
  </si>
  <si>
    <t>V26927</t>
  </si>
  <si>
    <t>TAG GONDULA 110X30X32M AUTOPEL VERDE (FENDA LATERAL)</t>
  </si>
  <si>
    <t>V26928</t>
  </si>
  <si>
    <t>ETIQUETA BALANCA 60X130X25M AUTOPEL</t>
  </si>
  <si>
    <t>V26932</t>
  </si>
  <si>
    <t>ETIQUETA BALANCA SEGURANCA X 60X40X30M AMARELINHO GALETERIA E FRIGORIFICO</t>
  </si>
  <si>
    <t>V26933</t>
  </si>
  <si>
    <t>ETIQUETA BALANCA 60X90X30M SUPERMERCADO PAVAN</t>
  </si>
  <si>
    <t>V26934</t>
  </si>
  <si>
    <t>ETIQUETA COUCHE COLA BORRACHA 100X40X43M BNB</t>
  </si>
  <si>
    <t>V26948</t>
  </si>
  <si>
    <t>TAG GONDULA 90X30X90M AUTOPEL LARANJA (FENDA LATERAL)</t>
  </si>
  <si>
    <t>V26949</t>
  </si>
  <si>
    <t>ETIQUETA BALANCA 60X60X30M SUPERMERCADOS FAVETTA</t>
  </si>
  <si>
    <t>V26950</t>
  </si>
  <si>
    <t>ETIQUETA BALANCA SEGURANCA LATERAIS 60X120X30M SUPERMERCADO DA CIDADE</t>
  </si>
  <si>
    <t>V26953</t>
  </si>
  <si>
    <t>ETIQUETA BALANCA SEGURANCA LATERAIS 40X40X30M SUPERMERCADO CAJAZEIRAS</t>
  </si>
  <si>
    <t>V26954</t>
  </si>
  <si>
    <t>ETIQUETA BALANCA SEGURANCA LATERAIS 40X40X30M FRIGORIFICO MANE</t>
  </si>
  <si>
    <t>V26955</t>
  </si>
  <si>
    <t>ETIQUETA BALANCA 40X40X30M SUPER QUARESMA SUPERMERCADO</t>
  </si>
  <si>
    <t>V26956</t>
  </si>
  <si>
    <t>V26957</t>
  </si>
  <si>
    <t>V26958</t>
  </si>
  <si>
    <t>ETIQUETA BALANCA SEGURANCA LATERAIS 60X40X30M FRIGORIFICO MANE</t>
  </si>
  <si>
    <t>V26961</t>
  </si>
  <si>
    <t>ETIQUETA BALANCA 61X30X30M SUPERMERCADO LUSO URAIENSE</t>
  </si>
  <si>
    <t>V26962</t>
  </si>
  <si>
    <t>ETIQUETA BALANCA 60X30X30M SUPERMERCADO LUSO URAIENSE</t>
  </si>
  <si>
    <t>V26990</t>
  </si>
  <si>
    <t>ETIQUETA BALANCA 60X110X30M SUPERMERCADO ROBERTAO</t>
  </si>
  <si>
    <t>V26996</t>
  </si>
  <si>
    <t>TAG GONDULA 105X30X120M AUTOPEL VERDE FLUORESCENTE (FENDA CENTRAL + LATERAL)</t>
  </si>
  <si>
    <t>V26997</t>
  </si>
  <si>
    <t>TAG GONDULA 105X30X30M AUTOPEL VERDE FLUORESCENTE  (FENDA CENTRAL + LATERAL)</t>
  </si>
  <si>
    <t>V26998</t>
  </si>
  <si>
    <t>ETIQUETA BALANCA 60X115X30M LE VILLE RIO NEGRO</t>
  </si>
  <si>
    <t>V27005</t>
  </si>
  <si>
    <t>ETIQUETA BALANCA SEGURANCA LATERAIS 40X40X30M SUPERMERCADO ESTRELA (BA)</t>
  </si>
  <si>
    <t>V27006</t>
  </si>
  <si>
    <t>ETIQUETA BALANCA 60X40X25M BRASIL SUPERMERCADOS</t>
  </si>
  <si>
    <t>V27018</t>
  </si>
  <si>
    <t>ETIQUETA BALANCA 60X80X30M MANOS DOCES</t>
  </si>
  <si>
    <t>V27019</t>
  </si>
  <si>
    <t>ETIQUETA BALANCA 60X124X30M AUTOPEL</t>
  </si>
  <si>
    <t>V27020</t>
  </si>
  <si>
    <t>ETIQUETA COUCHE 75X25X30M AUTOPEL</t>
  </si>
  <si>
    <t>V27021</t>
  </si>
  <si>
    <t>ETIQUETA BALANCA 60X80X30M SUPERMERCADO ALVORADA ( RJ) - BORRACHA</t>
  </si>
  <si>
    <t>V27022</t>
  </si>
  <si>
    <t>ETIQUETA BALANCA SEGURANCA LATERAIS 60X80X30M QUARTETTO SUPERMERCADOS - TO - BORRACHA</t>
  </si>
  <si>
    <t>V27023</t>
  </si>
  <si>
    <t>ETIQUETA BALANCA 40X40X30M QUARTETTO SUPERMERCADOS - TO - BORRACHA</t>
  </si>
  <si>
    <t>V27028</t>
  </si>
  <si>
    <t>ETIQUETA BALANCA 60X130X30M MERCI PADARIA</t>
  </si>
  <si>
    <t>V27029</t>
  </si>
  <si>
    <t>ETIQUETA BALANCA 60X100X30M NOVA LEAO XIII</t>
  </si>
  <si>
    <t>V27030</t>
  </si>
  <si>
    <t>ETIQUETA COUCHE 60X55X30M DROGARAIA</t>
  </si>
  <si>
    <t>V27031</t>
  </si>
  <si>
    <t>ETIQUETA COUCHE 60X55X30M DROGASIL</t>
  </si>
  <si>
    <t>V27032</t>
  </si>
  <si>
    <t>TAG GONDULA COUCHE 120G CONTINUO 70X125M AMARELA - ATACADAO</t>
  </si>
  <si>
    <t>V27038</t>
  </si>
  <si>
    <t>ETIQUETA BALANCA 40X40X30M VAREJAO ANDRADE (BASTOS - SP)</t>
  </si>
  <si>
    <t>V27039</t>
  </si>
  <si>
    <t>ETIQUETA BALANCA SEGURANCA LATERAIS 40X30X25M SUPERMERCADOS IKEDA</t>
  </si>
  <si>
    <t>V27040</t>
  </si>
  <si>
    <t>ETIQUETA OFFSET A4 90G 210X297MM FL C/ 96 UN. 16,5X34MM PCT C/ 50 FLS - PAGUE MENOS AMARELA</t>
  </si>
  <si>
    <t>V27043</t>
  </si>
  <si>
    <t>V27044</t>
  </si>
  <si>
    <t>V27045</t>
  </si>
  <si>
    <t>TAG GONDULA 110X72X100M COOPERCICA LARANJA (FENDA LATERAL)</t>
  </si>
  <si>
    <t>V27049</t>
  </si>
  <si>
    <t>ETIQUETA BALANCA 40X40X30M EMPORIO BELLA THE</t>
  </si>
  <si>
    <t>V27050</t>
  </si>
  <si>
    <t>V27051</t>
  </si>
  <si>
    <t>ETIQUETA BALANCA SEGURANCA LATERAIS 60X60X30M NORDESTAO</t>
  </si>
  <si>
    <t xml:space="preserve"> 1.632,00</t>
  </si>
  <si>
    <t>V27052</t>
  </si>
  <si>
    <t>ETIQUETA BALANCA SEGURANCA LATERAIS 60X60X30M SUPERFACIL ATACADO</t>
  </si>
  <si>
    <t>V27053</t>
  </si>
  <si>
    <t>ETIQUETA BALANCA SEGURANCA LATERAIS 60X135X30M NORDESTAO</t>
  </si>
  <si>
    <t>V27054</t>
  </si>
  <si>
    <t>ETIQUETA BALANCA SEGURANCA LATERAIS 60X135X30M SUPERFACIL ATACADO</t>
  </si>
  <si>
    <t>V27058</t>
  </si>
  <si>
    <t>V27059</t>
  </si>
  <si>
    <t>TAG GONDULA 60X30X40M AUTOPEL AMARELO (FENDA LATERAL)</t>
  </si>
  <si>
    <t>V27063</t>
  </si>
  <si>
    <t>ETIQUETA BALANCA 40X55X30M BELAVISTA SUPERMERCADOS</t>
  </si>
  <si>
    <t>V27064</t>
  </si>
  <si>
    <t>ETIQUETA BALANCA SEGURANCA PADRAO 60X120X30M SERIEMA</t>
  </si>
  <si>
    <t>V27065</t>
  </si>
  <si>
    <t>ETIQUETA BALANCA 40X40X30M SUPERMERCADO SATURNINO</t>
  </si>
  <si>
    <t>V27068</t>
  </si>
  <si>
    <t>ETIQUETA TERMICA 40X40X30M BOM PRECO</t>
  </si>
  <si>
    <t>V27071</t>
  </si>
  <si>
    <t>ETIQUETA DE BALANCA SEGURANCA X 60X90X30 PESSOTO</t>
  </si>
  <si>
    <t>V27072</t>
  </si>
  <si>
    <t>ETIQUETA BALANCA 60X110X30M PAIS &amp; FILHOS</t>
  </si>
  <si>
    <t>V27074</t>
  </si>
  <si>
    <t>ETIQUETA BALANCA 60X40X30M SUPERMERCADO RENATA</t>
  </si>
  <si>
    <t>V27075</t>
  </si>
  <si>
    <t>ETIQUETA TERMICA 60X100X30M AUTOPEL - BORRACHA</t>
  </si>
  <si>
    <t>V27077</t>
  </si>
  <si>
    <t>ETIQUETA BALANCA 60X100X30M TATICO</t>
  </si>
  <si>
    <t>V27082</t>
  </si>
  <si>
    <t>ETIQUETA BALANCA SEGURANCA LATERAIS 40X40X30M REDE UNIAO DE SUPERMERCADOS - BA</t>
  </si>
  <si>
    <t>V27083</t>
  </si>
  <si>
    <t>TAG GONDULA 105X30X30M AUTOPEL AMARELO (FL 2 LATERAIS )</t>
  </si>
  <si>
    <t>V27084</t>
  </si>
  <si>
    <t>TAG GONDULA 105X30X30M AUTOPEL LARANJA (FL 2 LATERAIS )</t>
  </si>
  <si>
    <t>V27095</t>
  </si>
  <si>
    <t>ETIQUETA BALANCA 60X80X30M TATICO</t>
  </si>
  <si>
    <t>V27096</t>
  </si>
  <si>
    <t>ETIQUETA BALANCA 60X40X30M SUPERMERCADO SAO LUCAS</t>
  </si>
  <si>
    <t>V27098</t>
  </si>
  <si>
    <t>ETIQUETA BALANCA 40X55X30M 6 DE JANEIRO SUPERMERCADOS</t>
  </si>
  <si>
    <t>V27103</t>
  </si>
  <si>
    <t>ETIQUETA BALANCA 40X40X30M MERCADINHO CORACAO DE JESUS</t>
  </si>
  <si>
    <t>V27104</t>
  </si>
  <si>
    <t>ETIQUETA COUCHE 60X40X30M RCL ALIMENTOS</t>
  </si>
  <si>
    <t>V27105</t>
  </si>
  <si>
    <t>V27106</t>
  </si>
  <si>
    <t>V27108</t>
  </si>
  <si>
    <t>ETIQUETA BALANCA SEGURANCA LATERAIS 60X110X30M AUTOPEL - ESPECIAL</t>
  </si>
  <si>
    <t>V27112</t>
  </si>
  <si>
    <t>ETIQUETA BALANCA LATERAIS 60X130X25M SUPERMERCADO IKEDA</t>
  </si>
  <si>
    <t>V27118</t>
  </si>
  <si>
    <t>ETIQUETA COUCHE 100X150X40M - AUTOPEL</t>
  </si>
  <si>
    <t>V27119</t>
  </si>
  <si>
    <t>ETIQUETA COUCHE REDONDA 40X42M EMPORIO QUARTETTO - TO</t>
  </si>
  <si>
    <t>V27120</t>
  </si>
  <si>
    <t>ETIQUETA COUCHE REDONDA 73X75M EMPORIO QUARTETTO - TO</t>
  </si>
  <si>
    <t>V27127</t>
  </si>
  <si>
    <t>ETIQUETA BALANCA SEGURANCA LATERAIS 60X120X30M NORDESTAO</t>
  </si>
  <si>
    <t>V27128</t>
  </si>
  <si>
    <t>ETIQUETA BALANCA 60X80X30M MOLICENTER</t>
  </si>
  <si>
    <t>V27129</t>
  </si>
  <si>
    <t>ETIQUETA BOPP PEROLA REDONDA 55X58M KROIKS SUPERMERCADOS</t>
  </si>
  <si>
    <t>V27135</t>
  </si>
  <si>
    <t>ETIQUETA BALANCA  SEGURANCA LATERAIS 60X40X30M PANILHA</t>
  </si>
  <si>
    <t>V27136</t>
  </si>
  <si>
    <t>ETIQUETA BALANCA 40X30X30M SM SAO JOSE ARACATUBA</t>
  </si>
  <si>
    <t>V27137</t>
  </si>
  <si>
    <t>V27141</t>
  </si>
  <si>
    <t>TAG GONDULA 105X30X60M AUTOPEL BRANCO (FENDA LATERAL)</t>
  </si>
  <si>
    <t>V27142</t>
  </si>
  <si>
    <t>TAG GONDULA 110X30X90M AUTOPEL AMARELO FLUORRESCENTE (FENDA LATERAL)</t>
  </si>
  <si>
    <t>V27143</t>
  </si>
  <si>
    <t>V27144</t>
  </si>
  <si>
    <t>TAG GONDULA 110X30X30M AUTOPEL VERMELHO FLUORESCENTE (FENDA LATERAL)</t>
  </si>
  <si>
    <t>V27145</t>
  </si>
  <si>
    <t>TAG GONDULA 110X30X90M AUTOPEL VERMELHO FLUORESCENTE (FENDA LATERAL)</t>
  </si>
  <si>
    <t>V27150</t>
  </si>
  <si>
    <t>ETIQUETA BALANCA SEGURANCA LATERAIS 60X135X30M LIGZARB SUPERMERCADOS</t>
  </si>
  <si>
    <t>V27152</t>
  </si>
  <si>
    <t>ETIQUETA BALANCA SEGURANCA LATERAIS 61X150X30M SAVEGNAGO</t>
  </si>
  <si>
    <t>V27153</t>
  </si>
  <si>
    <t>ETIQUETA BALANCA 61X30X30M SUPERMERCADO DECLER S/L</t>
  </si>
  <si>
    <t>V27154</t>
  </si>
  <si>
    <t>ETIQUETA BALANCA SEGURANCA LATERAIS 60X120X30M SUPER SHOW</t>
  </si>
  <si>
    <t>V27156</t>
  </si>
  <si>
    <t>ETIQUETA BALANCA 60X130X30M MERCADO ALAMO</t>
  </si>
  <si>
    <t>V27161</t>
  </si>
  <si>
    <t>ETIQUETA BALANCA SEGURANCA LATERAIS 60X130X25M AUTOPEL</t>
  </si>
  <si>
    <t>V27164</t>
  </si>
  <si>
    <t>ETIQUETA BALANCA 40X40X30M SANTA LURDES SUPERMERCADOS</t>
  </si>
  <si>
    <t>V27165</t>
  </si>
  <si>
    <t>ETIQUETA BALANCA 60X40X30M SUPERMERCADO KUNZ</t>
  </si>
  <si>
    <t>V27166</t>
  </si>
  <si>
    <t>ETIQUETA BALANCA 60X60X30M ZOOMPER SUPERMERCADOS</t>
  </si>
  <si>
    <t>V27169</t>
  </si>
  <si>
    <t>ETIQUETA BALANCA SEGURANCA LATERAIS 61X150X30M PAULISTAO ATACADISTA CX/24</t>
  </si>
  <si>
    <t>V27174</t>
  </si>
  <si>
    <t>ETIQUETA BALANCA SEGURANCA 3 LATERAIS 60X75X30M REDE BARBOSA GO</t>
  </si>
  <si>
    <t>V27175</t>
  </si>
  <si>
    <t>ETIQUETA BALANCA 34X23X30M PONTO DOS BOTOES - 3 CARREIRAS (105MM LARGURA)</t>
  </si>
  <si>
    <t>V27176</t>
  </si>
  <si>
    <t>TAG GONDULA 100X30X30M AUTOPEL VERDE LIMAO (FENDA LATERAL)</t>
  </si>
  <si>
    <t>V27177</t>
  </si>
  <si>
    <t>ETIQUETA BALANCA 40X40X20M AUTOPEL C/10</t>
  </si>
  <si>
    <t>V27178</t>
  </si>
  <si>
    <t>ETIQUETA BALANCA 60X40X20M AUTOPEL C/10</t>
  </si>
  <si>
    <t>V27179</t>
  </si>
  <si>
    <t>ETIQUETA BALANCA 60X30X20M AUTOPEL C/10</t>
  </si>
  <si>
    <t>V27182</t>
  </si>
  <si>
    <t>ETIQUETA BALANCA 60X90X30M SUPERMERCADO BUONA GENTE</t>
  </si>
  <si>
    <t>V27186</t>
  </si>
  <si>
    <t>ETIQUETA BALANCA 60X100X30M COOPERCICA - BORRACHA</t>
  </si>
  <si>
    <t>V27187</t>
  </si>
  <si>
    <t>ETIQUETA BALANCA SEGURANCA LATERAIS 60X65X30M SUPERMERCADO CIDADE - RN</t>
  </si>
  <si>
    <t>V27188</t>
  </si>
  <si>
    <t>ETIQUETA BALANCA 60X130X30M SAINT GERMAIN</t>
  </si>
  <si>
    <t>V27189</t>
  </si>
  <si>
    <t>V27194</t>
  </si>
  <si>
    <t>ETIQUETA BALANCA 40X40X30M OFERTAO SUPERMERCADO</t>
  </si>
  <si>
    <t>V27195</t>
  </si>
  <si>
    <t>V27199</t>
  </si>
  <si>
    <t>ETIQUETA BALANCA SEGURANCA LATERAIS 60X40X21M CENTRO SUL CONGELADOR - BORRACHA</t>
  </si>
  <si>
    <t xml:space="preserve"> 504,00</t>
  </si>
  <si>
    <t>V27200</t>
  </si>
  <si>
    <t>ETIQUETA BALANCA SEGURANCA LATERAIS 60X40X21M CENTRO SUL</t>
  </si>
  <si>
    <t>V27207</t>
  </si>
  <si>
    <t>ETIQUETA BALANCA 60X80X30M VILLA SUCRE</t>
  </si>
  <si>
    <t>V27209</t>
  </si>
  <si>
    <t>ETIQUETA BALANCA SEGURANCA LATERAIS 60X135X30M AUTOPEL</t>
  </si>
  <si>
    <t>V27210</t>
  </si>
  <si>
    <t>V27211</t>
  </si>
  <si>
    <t>ETIQUETA COUCHE 100X100X41M AUTOPEL</t>
  </si>
  <si>
    <t>V27215</t>
  </si>
  <si>
    <t>ETIQUETA BALANCA 40X40X30M SUPERMERCADO IRMAOS FARIAS</t>
  </si>
  <si>
    <t>V27216</t>
  </si>
  <si>
    <t>ETIQUETA BALANCA 40X40X30M SUPERMARKET FEITOSA</t>
  </si>
  <si>
    <t>V27225</t>
  </si>
  <si>
    <t>ETIQUETA BALANCA SEGURANCA LATERAIS 60X130X30M REDE BOM LUGAR</t>
  </si>
  <si>
    <t>V27226</t>
  </si>
  <si>
    <t>ETIQUETA BALANCA SEGURANCA LATERAIS 60X120X30M REDE BOM LUGAR</t>
  </si>
  <si>
    <t>V27228</t>
  </si>
  <si>
    <t>ETIQUETA BALANCA SEGURANCA LATERAIS 60X120X30M BOM DIA (RN)</t>
  </si>
  <si>
    <t>V27233</t>
  </si>
  <si>
    <t>ETIQUETA COUCHE BORRACHA 120X50X424M LOJAS RENNER S/I (COM 8000 ETIQUIETAS)</t>
  </si>
  <si>
    <t>V30373</t>
  </si>
  <si>
    <t>ETIQUETA  ADESIVA 1C 102X36MM ROLO C/3000</t>
  </si>
  <si>
    <t>V30402</t>
  </si>
  <si>
    <t>ETIQUETA OFFSET A4 181G 210X297MM FOLHA C/ 36UN. 45X30MM PROX AO VENC PCT C/ 100 FLS - DROGASIL</t>
  </si>
  <si>
    <t>V30403</t>
  </si>
  <si>
    <t>ETIQUETA OFFSET A4 REMOVIVEL 166G 210X297MM FL C/ 12UN. 90X48MM LMPM PCT C/ 100 FLS - DROGASIL</t>
  </si>
  <si>
    <t>V30404</t>
  </si>
  <si>
    <t>ETIQUETA OFFSET A4 90G 210X297MM FL C/ 36 UN. 45X30MM BAGUETE PCT C/ 250 FLS - DROGASIL</t>
  </si>
  <si>
    <t xml:space="preserve"> 840,00</t>
  </si>
  <si>
    <t>V30407</t>
  </si>
  <si>
    <t>ETIQUETA OFFSET A4 90G 210X297MM FL C/ 36 UN. 45X30MM BAGUETE PCT C/ 250 FLS - DROGARAIA</t>
  </si>
  <si>
    <t>V30408</t>
  </si>
  <si>
    <t>ETIQUETA OFFSET A4 181G 210X297MM FOLHA C/ 36UN. 45X30MM PROX AO VENC PCT C/ 100 FLS - DROGARAIA</t>
  </si>
  <si>
    <t>V30409</t>
  </si>
  <si>
    <t>ETIQUETA OFFSET A4 REMOVIVEL 166G 210X297MM FL C/ 12UN. 90X48MM LMPM PCT C/ 100 FLS - DROGARAIA</t>
  </si>
  <si>
    <t>FERNANDO R</t>
  </si>
  <si>
    <t>V30444</t>
  </si>
  <si>
    <t>IMPRESSO PROMOCAO SACOLA  APAG.BCO CARREFOUR</t>
  </si>
  <si>
    <t>V30445</t>
  </si>
  <si>
    <t>ADESIVO BANDEIRA BCO CARREFOUR</t>
  </si>
  <si>
    <t>V30592</t>
  </si>
  <si>
    <t>V30634</t>
  </si>
  <si>
    <t>V31148</t>
  </si>
  <si>
    <t xml:space="preserve"> 231,00</t>
  </si>
  <si>
    <t>V4284</t>
  </si>
  <si>
    <t>CADERNO DESENHO BROCHURA 40F AUTOPEL1</t>
  </si>
  <si>
    <t>V4304</t>
  </si>
  <si>
    <t>CADERNO ESP.CART.275X200 48F AUTOPEL2</t>
  </si>
  <si>
    <t xml:space="preserve"> 2.993,00</t>
  </si>
  <si>
    <t>V7235</t>
  </si>
  <si>
    <t>PAPEL KRAFT 60X150 80GR.</t>
  </si>
  <si>
    <t xml:space="preserve"> 58,00</t>
  </si>
  <si>
    <t>V9084</t>
  </si>
  <si>
    <t>V9707</t>
  </si>
  <si>
    <t>SSADES</t>
  </si>
  <si>
    <t>BOBINA KRAFT 80G 60CMX100M REF.465</t>
  </si>
  <si>
    <t>V12680</t>
  </si>
  <si>
    <t>ETIQUETA INKJET A5 98X138,5MM 2 POR FOLHA  C/100</t>
  </si>
  <si>
    <t>AUTOPRINT</t>
  </si>
  <si>
    <t>V12681</t>
  </si>
  <si>
    <t>ETIQUETA INKJET A4 199,6X143,5MM C/100FLS  2 UNID/FL  AUTOPRINT</t>
  </si>
  <si>
    <t xml:space="preserve"> 123,00</t>
  </si>
  <si>
    <t>V12683</t>
  </si>
  <si>
    <t>ETIQUETA INKJET A5 35,0X105,0MM - 5 POR FOLHA C/ 100FLS</t>
  </si>
  <si>
    <t>V12684</t>
  </si>
  <si>
    <t>ETIQUETA INKJET A4 42X19,8MM 75FL C/100FLS</t>
  </si>
  <si>
    <t>V14975</t>
  </si>
  <si>
    <t>ETIQUETA INKJET A4 17X31MM C/250 FLS  C/ 84UN./FL  PRECIFICACAO - RAIA</t>
  </si>
  <si>
    <t xml:space="preserve"> 322,00</t>
  </si>
  <si>
    <t>V15172</t>
  </si>
  <si>
    <t xml:space="preserve"> 608,00</t>
  </si>
  <si>
    <t>V15357</t>
  </si>
  <si>
    <t>ETIQUETA INKJET A4 34X99,1MM C/100 FLS 1600 ETIQUETAS</t>
  </si>
  <si>
    <t>V15358</t>
  </si>
  <si>
    <t>ETIQUETA INKJET A4 38,1X99,1MM C/100FLS 1400 ETIQUETAS</t>
  </si>
  <si>
    <t>V15359</t>
  </si>
  <si>
    <t>ETIQUETA INKJET A4 67,7X99,1MM C/100FLS 800 ETIQUETAS</t>
  </si>
  <si>
    <t>V15360</t>
  </si>
  <si>
    <t>ETIQUETA INKJET A4 70X33MM C/100FLS 2700 ETIQUETAS</t>
  </si>
  <si>
    <t xml:space="preserve"> 122,00</t>
  </si>
  <si>
    <t>V15361</t>
  </si>
  <si>
    <t>ETIQUETA INKJET CT 25,4X101,6 C/100FLS 2.000 ETIQUETAS</t>
  </si>
  <si>
    <t>V17920</t>
  </si>
  <si>
    <t>ETIQUETA OFFSET A4 173G 210X297MM FL C/ 36 UN. 52,5X32MM VENCIMENTO PCT C/ 20 FLS - DROGASIL</t>
  </si>
  <si>
    <t xml:space="preserve"> 550,00</t>
  </si>
  <si>
    <t>V22300</t>
  </si>
  <si>
    <t>ETIQUETA INKJET CT 106,36X138,11 C/100 FLS 400 ETIQUETAS</t>
  </si>
  <si>
    <t xml:space="preserve"> 146,00</t>
  </si>
  <si>
    <t>V22301</t>
  </si>
  <si>
    <t>ETIQUETA INKJET CT 84,7X101,6MM C/100 FLS 600 ETIQUETAS</t>
  </si>
  <si>
    <t xml:space="preserve"> 74,00</t>
  </si>
  <si>
    <t>V22302</t>
  </si>
  <si>
    <t>ETIQUETA INKJET CT 50,8X101,6MM C/100 FLS 1000 ETIQUETAS</t>
  </si>
  <si>
    <t>V22303</t>
  </si>
  <si>
    <t>ETIQUETA INKJET CT 25,4X66,7MM C/100FLS 3000 ETIQUETAS</t>
  </si>
  <si>
    <t>V22304</t>
  </si>
  <si>
    <t>ETIQUETA INKJET CT 33,9X101,6MM C/100 FLS 1400 ETIQUETAS</t>
  </si>
  <si>
    <t xml:space="preserve"> 31,00</t>
  </si>
  <si>
    <t>V23260</t>
  </si>
  <si>
    <t>ETIQUETA INKJET CT 84,7X101,6MM C/25 FLS 150 ETIQUETAS</t>
  </si>
  <si>
    <t>V23261</t>
  </si>
  <si>
    <t>ETIQUETA INKJET CT 25,4X66,7MM C/25FLS 750 ETIQUETAS</t>
  </si>
  <si>
    <t>V23262</t>
  </si>
  <si>
    <t>ETIQUETA INKJET CT 33,9X101,6MM C/25 FLS 350 ETIQUETAS</t>
  </si>
  <si>
    <t>V23263</t>
  </si>
  <si>
    <t>ETIQUETA INKJET CT 279,4X215,9MM C/25 FLS</t>
  </si>
  <si>
    <t xml:space="preserve"> 149,00</t>
  </si>
  <si>
    <t>V25846</t>
  </si>
  <si>
    <t>ETIQUETA INKJET CT 25,4X101,6MM C/25FLS 500 ETIQUETAS</t>
  </si>
  <si>
    <t>V26092</t>
  </si>
  <si>
    <t>ETIQUETA INKJET CT 106,36X138,11 C/25FLS 100 ETIQUETAS</t>
  </si>
  <si>
    <t xml:space="preserve"> 162,00</t>
  </si>
  <si>
    <t>V26094</t>
  </si>
  <si>
    <t>ETIQUETA INKJET A5 98X138,5MM 2 POR FOLHA  C/12</t>
  </si>
  <si>
    <t>V26095</t>
  </si>
  <si>
    <t>ETIQUETA INKJET CT 33,9X101,6MM C/10 FLS 140 ETIQUETAS</t>
  </si>
  <si>
    <t>V26756</t>
  </si>
  <si>
    <t>ETIQUETA INKJET CT 25,4X66,7MM C/10FLS 300 ETIQUETAS</t>
  </si>
  <si>
    <t>V26854</t>
  </si>
  <si>
    <t>ETIQUETA INKJET CT 106,36X138,11 C/1000 FLS 4000 ETIQUETAS</t>
  </si>
  <si>
    <t>V2938</t>
  </si>
  <si>
    <t>APONTADOR DEPOSITO</t>
  </si>
  <si>
    <t>211</t>
  </si>
  <si>
    <t>V30117</t>
  </si>
  <si>
    <t>ETIQUETA INKJET CT 279,4X215,9MM C/100FLS</t>
  </si>
  <si>
    <t xml:space="preserve"> 71,00</t>
  </si>
  <si>
    <t>V30672</t>
  </si>
  <si>
    <t>ETIQUETA INKJET A4 210X297MM C/100 FLS</t>
  </si>
  <si>
    <t>V22103</t>
  </si>
  <si>
    <t>PAPEL TOALHA INTERF. 3D 20X26MM BRANCA C/ 2000 FLS</t>
  </si>
  <si>
    <t>BABY</t>
  </si>
  <si>
    <t>402</t>
  </si>
  <si>
    <t>V30188</t>
  </si>
  <si>
    <t>PAPEL TOALHA INTERF. 3D 23X27MM BRANCA C/ 1250 FLS</t>
  </si>
  <si>
    <t xml:space="preserve"> 185,00</t>
  </si>
  <si>
    <t>V0256</t>
  </si>
  <si>
    <t>CLIPS 4/0 CX. C/500GR.</t>
  </si>
  <si>
    <t>201</t>
  </si>
  <si>
    <t>V0262</t>
  </si>
  <si>
    <t>SESCTJSSCZSADESRD</t>
  </si>
  <si>
    <t>V0264</t>
  </si>
  <si>
    <t>GRAMPO TRANCADO Nº 1 CX C/12 60MM BACCHI</t>
  </si>
  <si>
    <t>V0266</t>
  </si>
  <si>
    <t>SSRD</t>
  </si>
  <si>
    <t>CLIPS 2/0 CX. C/500GR. CX. C/720UN.</t>
  </si>
  <si>
    <t>V0743</t>
  </si>
  <si>
    <t>COLCHETE Nº8 C/72 UNID.</t>
  </si>
  <si>
    <t>V0781</t>
  </si>
  <si>
    <t>CZSRD</t>
  </si>
  <si>
    <t>GRAMPO GALVANIZADO 9/14 C/5000 BACCHI</t>
  </si>
  <si>
    <t>V1111</t>
  </si>
  <si>
    <t>CLIPS 8/0 CX. C/25UN.</t>
  </si>
  <si>
    <t>V14599</t>
  </si>
  <si>
    <t>AVNRD</t>
  </si>
  <si>
    <t>V14603</t>
  </si>
  <si>
    <t>GRAMPOS PARA GRAMPEADOR 9/8 GALVANIZADO CX C/5000UN</t>
  </si>
  <si>
    <t>V15103</t>
  </si>
  <si>
    <t>GRAMPO GALVANIZADO 9/10 C/ 1000 BACCHI</t>
  </si>
  <si>
    <t>V15104</t>
  </si>
  <si>
    <t>COLCHETE Nº12 C/72 UNID BACCHI</t>
  </si>
  <si>
    <t>V1814</t>
  </si>
  <si>
    <t>GRAMPO GALVANIZADO 23/13 C/5000 BACCHI</t>
  </si>
  <si>
    <t>V19312</t>
  </si>
  <si>
    <t>GRAMPO TRILHO PLAST. PT. CX. C/50UN.</t>
  </si>
  <si>
    <t>V19314</t>
  </si>
  <si>
    <t>V19315</t>
  </si>
  <si>
    <t>GRAMPO GALVANIZADO 23/6 CX 1000</t>
  </si>
  <si>
    <t xml:space="preserve"> 114,00</t>
  </si>
  <si>
    <t>V19316</t>
  </si>
  <si>
    <t>GRAMPO GALVANIZADO 23/8 CX 1000</t>
  </si>
  <si>
    <t>V19523</t>
  </si>
  <si>
    <t>PERCEVEJO COLOR 9MM CX. C/100UN.</t>
  </si>
  <si>
    <t>V19766</t>
  </si>
  <si>
    <t xml:space="preserve"> 289,00</t>
  </si>
  <si>
    <t>V19767</t>
  </si>
  <si>
    <t>SESCAVNRD</t>
  </si>
  <si>
    <t xml:space="preserve"> 1.028,00</t>
  </si>
  <si>
    <t>V19771</t>
  </si>
  <si>
    <t>V19772</t>
  </si>
  <si>
    <t>CLIPS 5/0 CX. C/100UN.</t>
  </si>
  <si>
    <t>V19773</t>
  </si>
  <si>
    <t xml:space="preserve"> 254,00</t>
  </si>
  <si>
    <t>V19774</t>
  </si>
  <si>
    <t xml:space="preserve"> 179,00</t>
  </si>
  <si>
    <t>V19775</t>
  </si>
  <si>
    <t xml:space="preserve"> 92,00</t>
  </si>
  <si>
    <t>V19777</t>
  </si>
  <si>
    <t xml:space="preserve"> 596,00</t>
  </si>
  <si>
    <t>V1991</t>
  </si>
  <si>
    <t>COLCHETE Nº07 C/72 UNID BACCHI</t>
  </si>
  <si>
    <t>V1993</t>
  </si>
  <si>
    <t>COLCHETE Nº09 C/72 UNID BACCHI</t>
  </si>
  <si>
    <t>V2152</t>
  </si>
  <si>
    <t>GRAMPO TRILHO 80MM. PCT C/50UN.</t>
  </si>
  <si>
    <t>V2249</t>
  </si>
  <si>
    <t>GRAMPO GALVANIZADO 9/10 C/5000 BACCHI</t>
  </si>
  <si>
    <t>V2991</t>
  </si>
  <si>
    <t>GRAMPO COBRE. 26/6 CX. C/1000UN.</t>
  </si>
  <si>
    <t>CLIPS 4/0 CX. C/50UN. COM BANHO DE  NIQUEL</t>
  </si>
  <si>
    <t>CLIPS 8/0 CX. C/25UN. COM BANHO DE NIQUEL</t>
  </si>
  <si>
    <t xml:space="preserve"> 566,00</t>
  </si>
  <si>
    <t>V30157A</t>
  </si>
  <si>
    <t>CLIPS 8/0 CX. C/25UN. NIQUELADO</t>
  </si>
  <si>
    <t>V30578</t>
  </si>
  <si>
    <t>GRAMPO 24/8 C/5000</t>
  </si>
  <si>
    <t>V31170</t>
  </si>
  <si>
    <t>CLIPS 2/0 CX. C/100UN NIQUELADO</t>
  </si>
  <si>
    <t xml:space="preserve"> 153,00</t>
  </si>
  <si>
    <t>V31171</t>
  </si>
  <si>
    <t>CLIPS 6/0 CX. C/50UN NIQUELADO</t>
  </si>
  <si>
    <t>V4008</t>
  </si>
  <si>
    <t>CLIPS 0/0 N. CX. C/100UN.</t>
  </si>
  <si>
    <t>V4922</t>
  </si>
  <si>
    <t>TJCZSRD</t>
  </si>
  <si>
    <t>V6271</t>
  </si>
  <si>
    <t>ALFINETE MAPA BR C/50UN.</t>
  </si>
  <si>
    <t>V8116</t>
  </si>
  <si>
    <t>GRAMPO 106/6 C/2500</t>
  </si>
  <si>
    <t xml:space="preserve"> 143,00</t>
  </si>
  <si>
    <t>V8306</t>
  </si>
  <si>
    <t>V8340</t>
  </si>
  <si>
    <t>GRAMPO 106/6 C/ 3500</t>
  </si>
  <si>
    <t>V9260</t>
  </si>
  <si>
    <t>COLCHETE Nº15 C/72 UN.</t>
  </si>
  <si>
    <t>V30348</t>
  </si>
  <si>
    <t>TAKE ON FOLDER PCT C/500</t>
  </si>
  <si>
    <t>BANCO CARREFOUR</t>
  </si>
  <si>
    <t>BANDERART</t>
  </si>
  <si>
    <t xml:space="preserve"> 82,00</t>
  </si>
  <si>
    <t>V10451</t>
  </si>
  <si>
    <t>BANDEIRA PARA - MED. 1,28X0,90</t>
  </si>
  <si>
    <t>BAP</t>
  </si>
  <si>
    <t>104</t>
  </si>
  <si>
    <t>CARREGADOR DE BATERIAS E PILHAS AA E AAA. BIVOLT</t>
  </si>
  <si>
    <t xml:space="preserve"> 209,00</t>
  </si>
  <si>
    <t>V14705</t>
  </si>
  <si>
    <t>DESODORIZADOR AMBIENTE  LAVANDA 400ML</t>
  </si>
  <si>
    <t>BASTON</t>
  </si>
  <si>
    <t>INSETICIDA AEROSOL SEM CHEIRO 350ML</t>
  </si>
  <si>
    <t>V30932</t>
  </si>
  <si>
    <t>DESODORIZADOR AMBIENTE CAPIM LIMAO 400ML</t>
  </si>
  <si>
    <t>V20251</t>
  </si>
  <si>
    <t>LIMPA ALUMINIO 500ML</t>
  </si>
  <si>
    <t>BELLIMP</t>
  </si>
  <si>
    <t>V20196</t>
  </si>
  <si>
    <t>CERA LIQUIDA ACRILICA 750 ML</t>
  </si>
  <si>
    <t>BELUX</t>
  </si>
  <si>
    <t>V31013</t>
  </si>
  <si>
    <t>TAPA PARAFUSO BEM FIXA ADESIVO BR 9044</t>
  </si>
  <si>
    <t>BEM FIXA</t>
  </si>
  <si>
    <t>226</t>
  </si>
  <si>
    <t>V14805</t>
  </si>
  <si>
    <t>CABO CHAPA DE ACO 130CM C/ ROSCA</t>
  </si>
  <si>
    <t>BETTANIN</t>
  </si>
  <si>
    <t>SESCSSCZSAVNRD</t>
  </si>
  <si>
    <t>CANETA ESF. BIC MEDIA VM</t>
  </si>
  <si>
    <t>BIC</t>
  </si>
  <si>
    <t>V0431</t>
  </si>
  <si>
    <t>CANETA ESF. BIC FINE PLUS VM CRISTAL FINA</t>
  </si>
  <si>
    <t>V0498</t>
  </si>
  <si>
    <t>PINCEL ATOMICO VM UNID RADEX/BIC</t>
  </si>
  <si>
    <t>V11588</t>
  </si>
  <si>
    <t>LAPIS N 2 PRETO BIC EVOLUTION CX C/ 12</t>
  </si>
  <si>
    <t>V1265</t>
  </si>
  <si>
    <t>SSCZSADES</t>
  </si>
  <si>
    <t>CANETA ESF. BIC FINE PLUS PT CRISTAL FINA</t>
  </si>
  <si>
    <t>CANETA ESF. BIC MEDIA PT</t>
  </si>
  <si>
    <t>V15105</t>
  </si>
  <si>
    <t>SSCZS</t>
  </si>
  <si>
    <t>CORRETIVO EM FITA 5MM X 12MT</t>
  </si>
  <si>
    <t>V15122</t>
  </si>
  <si>
    <t>LAPIS DE COR 12 CORES BIC</t>
  </si>
  <si>
    <t>V1696</t>
  </si>
  <si>
    <t>CANETA ESF. BIC FINE PLUS AZ CRISTAL FINA</t>
  </si>
  <si>
    <t>V19891</t>
  </si>
  <si>
    <t>CANETA ESF. BIC FINE PLUS AZ CRISTAL FINA C/ 50</t>
  </si>
  <si>
    <t>V19892</t>
  </si>
  <si>
    <t>CANETA ESF. BIC FINE PLUS PT CRISTAL FINA C/ 50</t>
  </si>
  <si>
    <t xml:space="preserve"> 390,00</t>
  </si>
  <si>
    <t>V19893</t>
  </si>
  <si>
    <t>CANETA ESF. BIC FINE PLUS VM CRISTAL FINA C/ 50</t>
  </si>
  <si>
    <t xml:space="preserve"> 129,00</t>
  </si>
  <si>
    <t>V19902</t>
  </si>
  <si>
    <t>CORRETIVO EM FITA 4,2MM X 8MT</t>
  </si>
  <si>
    <t>V2012</t>
  </si>
  <si>
    <t>CANETA ESF. BIC MEDIA PT C/ 50</t>
  </si>
  <si>
    <t>V3012</t>
  </si>
  <si>
    <t>CANETA ESF. BIC MEDIA AZ C/50</t>
  </si>
  <si>
    <t>V3013</t>
  </si>
  <si>
    <t>TJADES</t>
  </si>
  <si>
    <t>CANETA ESF. BIC MEDIA VM C/50</t>
  </si>
  <si>
    <t>V30690</t>
  </si>
  <si>
    <t>PINCEL MARCADOR PERMANENTE MARKING INTENSITY CORES 1 PRATA 1 DOURADO REF.903936</t>
  </si>
  <si>
    <t>CANETA ESF. BIC MEDIA AZ</t>
  </si>
  <si>
    <t>V7108</t>
  </si>
  <si>
    <t>CANETA ESF. BIC MEDIA VD C/50</t>
  </si>
  <si>
    <t>V8095</t>
  </si>
  <si>
    <t>CANETA ESF. BIC MEDIA VD</t>
  </si>
  <si>
    <t>V8106</t>
  </si>
  <si>
    <t>LAPIS DE COR 12 CORES</t>
  </si>
  <si>
    <t>V15300</t>
  </si>
  <si>
    <t>CURATIVO BLOOD STOP CX C/500</t>
  </si>
  <si>
    <t>BLOOD STOP</t>
  </si>
  <si>
    <t>401</t>
  </si>
  <si>
    <t>V20317</t>
  </si>
  <si>
    <t>REFIL PARA APARELHO DESODORIZADOR LAVANDA 12ML</t>
  </si>
  <si>
    <t>BOM AR</t>
  </si>
  <si>
    <t>V30136</t>
  </si>
  <si>
    <t>REFIL PARA APARELHO DESODORIZADOR LAVANDA 269ML</t>
  </si>
  <si>
    <t>PAPEL TOALHA BOBINA 20X200M BRANCA C/ 6 RL.</t>
  </si>
  <si>
    <t>V16042</t>
  </si>
  <si>
    <t>CAIXA ORGANIZADORA DESMONTAVEL GRANDE</t>
  </si>
  <si>
    <t>BOXGRAFIA</t>
  </si>
  <si>
    <t>V14791</t>
  </si>
  <si>
    <t>TELA PARA MICTORIO AZUL FRESH UN</t>
  </si>
  <si>
    <t>BRALIMPIA</t>
  </si>
  <si>
    <t xml:space="preserve"> 75,00</t>
  </si>
  <si>
    <t>V20267</t>
  </si>
  <si>
    <t>MOP ESFREGAO PLASTICA 40 CM</t>
  </si>
  <si>
    <t xml:space="preserve"> 38,00</t>
  </si>
  <si>
    <t>V30178</t>
  </si>
  <si>
    <t>PULVERIZADOR 1L 1 UN BRALIMPIA</t>
  </si>
  <si>
    <t>V30785</t>
  </si>
  <si>
    <t>CABO DE ALUMINIO PARA MOP 60 CM</t>
  </si>
  <si>
    <t>V31056</t>
  </si>
  <si>
    <t>TECLADO BASIC COD 014</t>
  </si>
  <si>
    <t>BRIGHT</t>
  </si>
  <si>
    <t>V31057</t>
  </si>
  <si>
    <t>MOUSE USB COD 0106</t>
  </si>
  <si>
    <t>V31058</t>
  </si>
  <si>
    <t>TECLADO E MOUSE SEM FIO COD 055</t>
  </si>
  <si>
    <t>V31062</t>
  </si>
  <si>
    <t>HEADSET OFFICE COD 010</t>
  </si>
  <si>
    <t>102</t>
  </si>
  <si>
    <t>V20277</t>
  </si>
  <si>
    <t>PALHA DE ACO N°1 C/20UN</t>
  </si>
  <si>
    <t>BRILHO</t>
  </si>
  <si>
    <t xml:space="preserve"> 299,00</t>
  </si>
  <si>
    <t>V31117</t>
  </si>
  <si>
    <t>CADERNO BROCHURA C/ INDICE 1/4 96FLS. CD. AZUL</t>
  </si>
  <si>
    <t>V30181</t>
  </si>
  <si>
    <t>TOTEM DE INOX PARA ALCOOL GEL</t>
  </si>
  <si>
    <t>BRINOX</t>
  </si>
  <si>
    <t>V31296</t>
  </si>
  <si>
    <t>LIXEIRA INOX PEDAL CROMADA 20 LITROS</t>
  </si>
  <si>
    <t>V16047</t>
  </si>
  <si>
    <t>DISCO P/ ENCERADEIRA BRANCO 510MM</t>
  </si>
  <si>
    <t>BRISCH</t>
  </si>
  <si>
    <t>V16054</t>
  </si>
  <si>
    <t>DISCO REMOVEDOR 510 PRETO</t>
  </si>
  <si>
    <t>V16055</t>
  </si>
  <si>
    <t>DISCO REMOVEDOR 510 VERDE</t>
  </si>
  <si>
    <t>V22085</t>
  </si>
  <si>
    <t>SESCCZSADES</t>
  </si>
  <si>
    <t>FITA ROTULADOR BROTHER 12MMX8M PRETO/BRANCO M231</t>
  </si>
  <si>
    <t>BROTHER</t>
  </si>
  <si>
    <t>V30450</t>
  </si>
  <si>
    <t>FITA ROTULADOR BROTHER 12MMX8M BRANCO/PRETO TZE231</t>
  </si>
  <si>
    <t>V31085</t>
  </si>
  <si>
    <t>FITA P/ ROTULADOR BROTHER TZE221</t>
  </si>
  <si>
    <t>219</t>
  </si>
  <si>
    <t>V31094</t>
  </si>
  <si>
    <t>FITA ROTULADOR BROTHER TZE-S241 BRANCA/PRETA PLASTICA LAMINADA</t>
  </si>
  <si>
    <t>V31217</t>
  </si>
  <si>
    <t>FITA ROTULADOR BROTHER TZE325 9MMX8M</t>
  </si>
  <si>
    <t>V0433</t>
  </si>
  <si>
    <t>GRAFITE 0,7 HB TB C/12 MINAS</t>
  </si>
  <si>
    <t>BRW</t>
  </si>
  <si>
    <t xml:space="preserve"> 888,00</t>
  </si>
  <si>
    <t>V0450</t>
  </si>
  <si>
    <t>GRAFITE 0,5 2B TB C/12 MINAS REF. GF0502</t>
  </si>
  <si>
    <t>V0783</t>
  </si>
  <si>
    <t>GRAMPOMOL 15MM CX. C/12UN.</t>
  </si>
  <si>
    <t>V0951</t>
  </si>
  <si>
    <t>CANETA MARCA TEXTO AZ. CX. C/12UNI.</t>
  </si>
  <si>
    <t xml:space="preserve"> 118,00</t>
  </si>
  <si>
    <t>V1203</t>
  </si>
  <si>
    <t>GRAMPO GALV. 26/6 C/1000UN. REF.GR1000</t>
  </si>
  <si>
    <t>V1244</t>
  </si>
  <si>
    <t>GRAMPO COBREADO 26/6 C/5000UN. REF. GR5001</t>
  </si>
  <si>
    <t>V12768</t>
  </si>
  <si>
    <t>MARCADOR DE PAGINA CARTELA C/5 CORES REF. FL0001</t>
  </si>
  <si>
    <t>V12819</t>
  </si>
  <si>
    <t>CANETA MARCA TEXTO AM. CX. C/12UNI.</t>
  </si>
  <si>
    <t xml:space="preserve"> 569,00</t>
  </si>
  <si>
    <t>V12820</t>
  </si>
  <si>
    <t>PINCEL ATOMICO PT CX C/ 12 UNDS</t>
  </si>
  <si>
    <t>V14544</t>
  </si>
  <si>
    <t>COLA INSTANTANEA 3GR.</t>
  </si>
  <si>
    <t xml:space="preserve"> 641,00</t>
  </si>
  <si>
    <t>V14545</t>
  </si>
  <si>
    <t>CANETA MARCA TEXTO AZ.</t>
  </si>
  <si>
    <t xml:space="preserve"> 387,00</t>
  </si>
  <si>
    <t>V14602</t>
  </si>
  <si>
    <t>GRAMPO 23/10 GALV. CX C/5000UN. REF. GR-2310</t>
  </si>
  <si>
    <t>V14607</t>
  </si>
  <si>
    <t>PERCEVEJO LATONADO 10MM CX. C/100UN.</t>
  </si>
  <si>
    <t>V14608</t>
  </si>
  <si>
    <t>PERFURADOR DE PAPEL MX-P10 2 FUROS 10FLS</t>
  </si>
  <si>
    <t>V14609</t>
  </si>
  <si>
    <t>PINCEL ATOMICO RECARREGAVEL VERDE PONTA CHANFRADA REF. CA-7004</t>
  </si>
  <si>
    <t>V14743</t>
  </si>
  <si>
    <t>TESOURA MULTIUSO 17CM. REF.TE1701</t>
  </si>
  <si>
    <t>220</t>
  </si>
  <si>
    <t>V14800</t>
  </si>
  <si>
    <t>APLICADOR P/FITA  ADESIVA 50MM. REF. AF-1001/1002</t>
  </si>
  <si>
    <t>V14851</t>
  </si>
  <si>
    <t>LAPISEIRA TECNICA 0.5MM PT.</t>
  </si>
  <si>
    <t>V1501</t>
  </si>
  <si>
    <t>GIZ DE CERA LONGO C/12 TURMINHA FELIZ REF. GZ1212</t>
  </si>
  <si>
    <t>SSAVNRD</t>
  </si>
  <si>
    <t>PINCEL ATOMICO AZ REF. CA-4001</t>
  </si>
  <si>
    <t xml:space="preserve"> 428,00</t>
  </si>
  <si>
    <t>V15286</t>
  </si>
  <si>
    <t>V15326</t>
  </si>
  <si>
    <t>SSAVN</t>
  </si>
  <si>
    <t>CANETA RETRO PROJETOR/CD PONTA 2MM ESCRITA 1MM VD. REF.CA5014</t>
  </si>
  <si>
    <t>V15370A</t>
  </si>
  <si>
    <t>BLOCO ADES. 76X102 100FLS. LJ. REF.BA7502</t>
  </si>
  <si>
    <t>V16020</t>
  </si>
  <si>
    <t>LAPISEIRA TECNICA 0.7MM AZ.</t>
  </si>
  <si>
    <t xml:space="preserve"> 426,00</t>
  </si>
  <si>
    <t>V1625</t>
  </si>
  <si>
    <t>GRAFITE 0,9 HB TB C/12 MINAS REF.GF0901</t>
  </si>
  <si>
    <t>V17747</t>
  </si>
  <si>
    <t>CAMPAINHA PARA BALCAO</t>
  </si>
  <si>
    <t>V19307</t>
  </si>
  <si>
    <t>GRAFITE PARA COMPASSO 2 MM C/ 6 REF.GF2001</t>
  </si>
  <si>
    <t xml:space="preserve"> 725,00</t>
  </si>
  <si>
    <t>V19309</t>
  </si>
  <si>
    <t>GRAMPOMOL 19MM CX. C/12UN. REF. BD-1912</t>
  </si>
  <si>
    <t>V19310</t>
  </si>
  <si>
    <t xml:space="preserve"> 214,00</t>
  </si>
  <si>
    <t>V19311</t>
  </si>
  <si>
    <t>GRAMPOMOL 40MM CX. C/12UN. REF. BD-4124</t>
  </si>
  <si>
    <t>V19337</t>
  </si>
  <si>
    <t>LAPIS GRAFITE N.4B SEXT. REF. LP-0040</t>
  </si>
  <si>
    <t>V19522</t>
  </si>
  <si>
    <t>CZSAVNRD</t>
  </si>
  <si>
    <t>PERCEVEJO LATONADO 10MM CX. C/100UN. REF. PV-0100</t>
  </si>
  <si>
    <t xml:space="preserve"> 359,00</t>
  </si>
  <si>
    <t>V19533</t>
  </si>
  <si>
    <t>PINCEL ATOMICO RECARREGAVEL PRETO PONTA CHANFRADA REF. CA-7002</t>
  </si>
  <si>
    <t>V19535</t>
  </si>
  <si>
    <t>PINCEL ATOMICO RECARREGAVEL AZUL REF. CA-7001</t>
  </si>
  <si>
    <t>V19536</t>
  </si>
  <si>
    <t>PINCEL ATOMICO RECARREGAVEL VERDE REF. CA-7004</t>
  </si>
  <si>
    <t xml:space="preserve"> 281,00</t>
  </si>
  <si>
    <t>V19537</t>
  </si>
  <si>
    <t>PINCEL ATOMICO RECARREGAVEL AZUL PONTA CHANFRADA CA-7001</t>
  </si>
  <si>
    <t xml:space="preserve"> 769,00</t>
  </si>
  <si>
    <t xml:space="preserve"> 329,00</t>
  </si>
  <si>
    <t>V19585</t>
  </si>
  <si>
    <t>MARCADOR PARA QUADRO BRANCO RECARREGAVEL AZUL PONTA REDONDA CA-6001</t>
  </si>
  <si>
    <t>V19586</t>
  </si>
  <si>
    <t>MARCADOR PARA QUADRO BRANCO RECARREGAVEL PRETO PONTA REDONDA REF. CA-6002</t>
  </si>
  <si>
    <t>V19587</t>
  </si>
  <si>
    <t>MARCADOR PARA QUADRO BRANCO RECARREGAVEL VERDE PONTA REDONDA REF.CA-6004</t>
  </si>
  <si>
    <t xml:space="preserve"> 580,00</t>
  </si>
  <si>
    <t>V19588</t>
  </si>
  <si>
    <t>MARCADOR PARA QUADRO BRANCO RECARREGAVEL VERMELHO PONTA REDONDA REF. CA-6003</t>
  </si>
  <si>
    <t>V19589</t>
  </si>
  <si>
    <t>CANETA RETRO PROJETOR/CD PONTA 2MM ESCRITA 1MM AZ. REF. CA5012</t>
  </si>
  <si>
    <t xml:space="preserve"> 182,00</t>
  </si>
  <si>
    <t>V19590</t>
  </si>
  <si>
    <t>CANETA RETRO PROJETOR/CD PONTA 2MM ESCRITA 1MM PT.</t>
  </si>
  <si>
    <t>V19591</t>
  </si>
  <si>
    <t>CANETA RETRO PROJETOR/CD PONTA 2MM ESCRITA 1MM PT. REF.CA5011</t>
  </si>
  <si>
    <t>V19612</t>
  </si>
  <si>
    <t>REFIL MARCADOR DE QUADRO BRANCO AZUL REF. RM-1001</t>
  </si>
  <si>
    <t>V19613</t>
  </si>
  <si>
    <t>REFIL MARCADOR DE QUADRO BRANCO PRETO REF. RM-1002</t>
  </si>
  <si>
    <t>V19614</t>
  </si>
  <si>
    <t>REFIL MARCADOR DE QUADRO BRANCO VERDE</t>
  </si>
  <si>
    <t xml:space="preserve"> 223,00</t>
  </si>
  <si>
    <t>V19615</t>
  </si>
  <si>
    <t>REFIL MARCADOR DE QUADRO BRANCO VERMELHO REF. RM-1003</t>
  </si>
  <si>
    <t>V19616</t>
  </si>
  <si>
    <t>V19619</t>
  </si>
  <si>
    <t xml:space="preserve"> 347,00</t>
  </si>
  <si>
    <t>V19620</t>
  </si>
  <si>
    <t>TINTA REAB. P/PINCEL QUADRO BCO 20ML VERDE TR6004</t>
  </si>
  <si>
    <t xml:space="preserve"> 169,00</t>
  </si>
  <si>
    <t>V19621</t>
  </si>
  <si>
    <t>V19657</t>
  </si>
  <si>
    <t>TESOURA MULTIUSO 21CM. 8POLEGADAS REF. TE2101/2102</t>
  </si>
  <si>
    <t>V19658</t>
  </si>
  <si>
    <t>TESOURA MULTIUSO 21CM. 8POLEGADAS</t>
  </si>
  <si>
    <t xml:space="preserve"> 57,00</t>
  </si>
  <si>
    <t>V19757</t>
  </si>
  <si>
    <t>CANETA HIDROGRAFICA PONTA MEDIA C/6CORES REF.CA8004</t>
  </si>
  <si>
    <t>V19783</t>
  </si>
  <si>
    <t>COLA COLORIDA  6 CORES 20GR.</t>
  </si>
  <si>
    <t>V19784</t>
  </si>
  <si>
    <t xml:space="preserve"> 370,00</t>
  </si>
  <si>
    <t>V19789</t>
  </si>
  <si>
    <t>COMPASSO COMPLETO SIMPLES REF. CP1004</t>
  </si>
  <si>
    <t>V19791</t>
  </si>
  <si>
    <t>COMPASSO ESCOLAR C/ TIRA LINHA REF. CP1002</t>
  </si>
  <si>
    <t>V19840</t>
  </si>
  <si>
    <t>SESCSSADESRD</t>
  </si>
  <si>
    <t>ESTILETE PLASTICO LARGO 18MM REF. ES1801</t>
  </si>
  <si>
    <t>216</t>
  </si>
  <si>
    <t>V19841</t>
  </si>
  <si>
    <t>ESTILETE PLASTICO ESTREITO REF.ES0901</t>
  </si>
  <si>
    <t>V19908</t>
  </si>
  <si>
    <t>V2154</t>
  </si>
  <si>
    <t>COLA LIQUIDA BRANCA 40GR REF. CO2740</t>
  </si>
  <si>
    <t>V2172</t>
  </si>
  <si>
    <t>LAPIS GRAFITE N.2 SEXT. CX. C/144UN. REF. LP-1442</t>
  </si>
  <si>
    <t>V2232</t>
  </si>
  <si>
    <t>GRAMPEADOR METAL P/100FLS. REF. GP4000</t>
  </si>
  <si>
    <t>MARCADOR PARA QUADRO BRANCO AZUL REF. CA-3001</t>
  </si>
  <si>
    <t>V2760</t>
  </si>
  <si>
    <t>CANETA MARCA TEXTO AM.</t>
  </si>
  <si>
    <t xml:space="preserve"> 515,00</t>
  </si>
  <si>
    <t>V2814</t>
  </si>
  <si>
    <t>CANETA MARCA TEXTO RS. CX C/12UNI.</t>
  </si>
  <si>
    <t xml:space="preserve"> 218,00</t>
  </si>
  <si>
    <t>V2939</t>
  </si>
  <si>
    <t>SESCTJAVNRD</t>
  </si>
  <si>
    <t>APONTADOR PLASTICO RETANGULAR REF. AP1203</t>
  </si>
  <si>
    <t>V30288</t>
  </si>
  <si>
    <t>PINCEL ATOMICO VD REF. CA-4004</t>
  </si>
  <si>
    <t>PINCEL ATOMICO VM REF. CA-4003</t>
  </si>
  <si>
    <t xml:space="preserve"> 158,00</t>
  </si>
  <si>
    <t>V30291</t>
  </si>
  <si>
    <t>TINTA REAB. P/PINCEL QUADRO BCO 20ML AZUL TR6001</t>
  </si>
  <si>
    <t>V30292</t>
  </si>
  <si>
    <t>TINTA REAB. P/PINCEL QUADRO BCO 20ML PRETO TR6002</t>
  </si>
  <si>
    <t>V30293</t>
  </si>
  <si>
    <t>TINTA REAB. P/PINCEL QUADRO BCO 20ML VERMELHO TR6003</t>
  </si>
  <si>
    <t>V30294</t>
  </si>
  <si>
    <t>V30295</t>
  </si>
  <si>
    <t>MARCADOR PARA QUADRO BRANCO RECARREGAVEL AZUL REF. CA-6021</t>
  </si>
  <si>
    <t>V30296</t>
  </si>
  <si>
    <t>MARCADOR PARA QUADRO BRANCO RECARREGAVEL PRETO REF. CA-6022</t>
  </si>
  <si>
    <t>V30297</t>
  </si>
  <si>
    <t>MARCADOR PARA QUADRO BRANCO RECARREGAVEL VERMELHO REF. CA-6023</t>
  </si>
  <si>
    <t>V30322</t>
  </si>
  <si>
    <t>CANETA HIDROGRAFICA PLUS C/ 12 CORES REF.CA8003</t>
  </si>
  <si>
    <t>V30323</t>
  </si>
  <si>
    <t>CANETA HIDROGRAFICA PLUS C/24 CORES REF.CA8005</t>
  </si>
  <si>
    <t>V30324</t>
  </si>
  <si>
    <t>LAPIS GRAFITE N.2 REDONDO CX. C/144UN. REF. LP-1441</t>
  </si>
  <si>
    <t>V30387</t>
  </si>
  <si>
    <t>CANETA HIDROGRAFICA BIG 12 CORES REF. CA-8002</t>
  </si>
  <si>
    <t>V30388</t>
  </si>
  <si>
    <t>LAPISEIRA TECNICA 0,9MM. REF. LP-0912</t>
  </si>
  <si>
    <t xml:space="preserve"> 332,00</t>
  </si>
  <si>
    <t>V30401</t>
  </si>
  <si>
    <t>GRAMPEADOR PISTOLA REF.GP6000</t>
  </si>
  <si>
    <t>V30477</t>
  </si>
  <si>
    <t>CANETA RETRO PROJETOR/CD PONTA 2MM ESCRITA 1MM VM. REF. CA5013</t>
  </si>
  <si>
    <t xml:space="preserve"> 528,00</t>
  </si>
  <si>
    <t>V30647</t>
  </si>
  <si>
    <t>CALCULADORA CIENTIFICA REF. CC5000</t>
  </si>
  <si>
    <t>V30673</t>
  </si>
  <si>
    <t>MARCADOR PARA QUADRO BRANCO C/6 CORES CA-3000</t>
  </si>
  <si>
    <t>V30815</t>
  </si>
  <si>
    <t>PINCEL ATOMICO VM CX C/12 UNDS</t>
  </si>
  <si>
    <t>V30989</t>
  </si>
  <si>
    <t>CANETA MARCA TEXTO AMARELO GEL CX C/12 UNIDADES</t>
  </si>
  <si>
    <t xml:space="preserve"> 113,00</t>
  </si>
  <si>
    <t>V31040</t>
  </si>
  <si>
    <t>GRAFITE 2B 0.7MM 12UN REF.GF0702</t>
  </si>
  <si>
    <t>V31041</t>
  </si>
  <si>
    <t>GRAFITE 2B 0.9MM 12UN REF. GF0902</t>
  </si>
  <si>
    <t>V31064</t>
  </si>
  <si>
    <t>CANETA HIDROGRAFICA PONTA FINA AZUL REF.FI0005</t>
  </si>
  <si>
    <t xml:space="preserve"> 499,00</t>
  </si>
  <si>
    <t>V31065</t>
  </si>
  <si>
    <t>CANETA HIDROGRAFICA PONTA FINA PRETA REF. FI0016</t>
  </si>
  <si>
    <t>V31066</t>
  </si>
  <si>
    <t>CANETA HIDROGRAFICA PONTA FINA VERMELHA REF. FI0011</t>
  </si>
  <si>
    <t>V31105</t>
  </si>
  <si>
    <t>CANETA MARCA TEXTO VM.</t>
  </si>
  <si>
    <t>V31345</t>
  </si>
  <si>
    <t>GRAMPOMOL 51MM REF.BD5112</t>
  </si>
  <si>
    <t>V31351</t>
  </si>
  <si>
    <t>GRAMPOMOL 15MM PRETO REF.BD1512</t>
  </si>
  <si>
    <t>V31352</t>
  </si>
  <si>
    <t>GRAMPOMOL 19MM PRETO REF.BD1912</t>
  </si>
  <si>
    <t>V31353</t>
  </si>
  <si>
    <t>GRAMPOMOL 25MM PRETO REF.BD2512</t>
  </si>
  <si>
    <t>V31354</t>
  </si>
  <si>
    <t>GRAMPOMOL 32MM PRETO REF.BD3212</t>
  </si>
  <si>
    <t>V31355</t>
  </si>
  <si>
    <t>GRAMPOMOL 41MM PRETO REF.BD4012</t>
  </si>
  <si>
    <t>V3683</t>
  </si>
  <si>
    <t>CANETA MARCA TEXTO VD. CX C/12UNI REF.CA2003</t>
  </si>
  <si>
    <t>PINCEL ATOMICO PT REF. CA-4002</t>
  </si>
  <si>
    <t xml:space="preserve"> 372,00</t>
  </si>
  <si>
    <t>V4422</t>
  </si>
  <si>
    <t>MARCADOR PARA QUADRO BRANCO VERMELHO PONTA REDONDA CA-3003</t>
  </si>
  <si>
    <t>MARCADOR PARA QUADRO BRANCO PRETO PONTA REDONDA REF. CA-3002</t>
  </si>
  <si>
    <t>V5014</t>
  </si>
  <si>
    <t>TESOURA MULTIUSO 17CM.</t>
  </si>
  <si>
    <t>V7168</t>
  </si>
  <si>
    <t>MARCADOR PARA QUADRO BRANCO VERDE PONTA REDONDA CA-3004</t>
  </si>
  <si>
    <t>V7812</t>
  </si>
  <si>
    <t>CANETA MARCA TEXTO VD.</t>
  </si>
  <si>
    <t>V7813</t>
  </si>
  <si>
    <t>CANETA MARCA TEXTO RX. REF.CA2006</t>
  </si>
  <si>
    <t>V7815</t>
  </si>
  <si>
    <t>CANETA MARCA TEXTO RS.</t>
  </si>
  <si>
    <t>V7816</t>
  </si>
  <si>
    <t>CANETA MARCA TEXTO LJ.</t>
  </si>
  <si>
    <t>V8325</t>
  </si>
  <si>
    <t>PINCEL ATOMICO RECARREGAVEL VERMELHO PONTA CHANFRADA CA-7003</t>
  </si>
  <si>
    <t>V8330</t>
  </si>
  <si>
    <t>GRAMPO GALV. 26/6 C/5000UN. REF.GR5000</t>
  </si>
  <si>
    <t>V8349</t>
  </si>
  <si>
    <t>COLA BASTAO 10GR. REF.CO1209</t>
  </si>
  <si>
    <t>V8362</t>
  </si>
  <si>
    <t>CANETA HIDROGRAFICA C/ 12 CORES REF.CA8001</t>
  </si>
  <si>
    <t>V6799</t>
  </si>
  <si>
    <t>TINTA ENDOSSADORA BURROUGHS P/N:80-2055-</t>
  </si>
  <si>
    <t>BURROUGHS</t>
  </si>
  <si>
    <t>101</t>
  </si>
  <si>
    <t>V6800</t>
  </si>
  <si>
    <t>FLUIDO MJE REPLENISHER BURROUGHS P/N:80-</t>
  </si>
  <si>
    <t>V30412</t>
  </si>
  <si>
    <t>C3 TECH</t>
  </si>
  <si>
    <t>V30459</t>
  </si>
  <si>
    <t>V31140</t>
  </si>
  <si>
    <t>CAIXA DE SOM SPEAKER 2.0 SP-303BK C3T</t>
  </si>
  <si>
    <t>V14823</t>
  </si>
  <si>
    <t>PANO DE LIMPEZA BRANCO PESADO 40 X 65CM C/3UN</t>
  </si>
  <si>
    <t>V14824</t>
  </si>
  <si>
    <t>PANO DE LIMPEZA DUPLO PESADO BRANCO 40 X 65CM C/3UN</t>
  </si>
  <si>
    <t>V14825</t>
  </si>
  <si>
    <t>PANO DE PRATO BRANCO 40 X 60CM  C/6UN</t>
  </si>
  <si>
    <t>V14847</t>
  </si>
  <si>
    <t>FLANELA LARANJA 30X40CM 6UN</t>
  </si>
  <si>
    <t>V20235</t>
  </si>
  <si>
    <t>FLANELA BRANCA 56X38 C/12</t>
  </si>
  <si>
    <t xml:space="preserve"> 151,00</t>
  </si>
  <si>
    <t>V20279</t>
  </si>
  <si>
    <t>PANO DE PRATO BRANCO COM BAINHA</t>
  </si>
  <si>
    <t>V20280</t>
  </si>
  <si>
    <t>SACO ALVEJADO BRANCO 38X62</t>
  </si>
  <si>
    <t>V22086</t>
  </si>
  <si>
    <t>FLANELA BRANCA 30X40 PCT C/ 12 UNIDADES</t>
  </si>
  <si>
    <t xml:space="preserve"> 191,00</t>
  </si>
  <si>
    <t>FLANELA LARANJA 30X40</t>
  </si>
  <si>
    <t>V22089</t>
  </si>
  <si>
    <t>FLANELA BRANCA 30X40</t>
  </si>
  <si>
    <t>V22100</t>
  </si>
  <si>
    <t>PANO DE CHAO TIPO XADREZ</t>
  </si>
  <si>
    <t xml:space="preserve"> 164,00</t>
  </si>
  <si>
    <t>V22101</t>
  </si>
  <si>
    <t>PANO DE MICROFIBRA 40X60</t>
  </si>
  <si>
    <t>COADOR DE CAFE TECIDO COM CORDAO</t>
  </si>
  <si>
    <t>V30521</t>
  </si>
  <si>
    <t>FLANELA BRANCA 39X59 PCT / 3</t>
  </si>
  <si>
    <t>V30556</t>
  </si>
  <si>
    <t>SACO ALVEJADO BRANCO 44X65</t>
  </si>
  <si>
    <t>V7210</t>
  </si>
  <si>
    <t>PANO COPA 35X65</t>
  </si>
  <si>
    <t>V6528A</t>
  </si>
  <si>
    <t>CAMILA PAPEIS</t>
  </si>
  <si>
    <t>V7817A</t>
  </si>
  <si>
    <t>V7865A</t>
  </si>
  <si>
    <t>V30505</t>
  </si>
  <si>
    <t>BLOCO DE DESENHO A4 C/20FLS 140GR CREME</t>
  </si>
  <si>
    <t>CANSON</t>
  </si>
  <si>
    <t>V0643</t>
  </si>
  <si>
    <t>EXTRATOR GRAMPO ESPATULA</t>
  </si>
  <si>
    <t>CARBRINK</t>
  </si>
  <si>
    <t>202</t>
  </si>
  <si>
    <t>V12689</t>
  </si>
  <si>
    <t>CARIMBO DATADOR COM CHAPA 50 X 70 MM</t>
  </si>
  <si>
    <t>V12690</t>
  </si>
  <si>
    <t>CARIMBO DATADOR COM CHAPA - 60 X 40 MM</t>
  </si>
  <si>
    <t>V12799</t>
  </si>
  <si>
    <t>CARIMBO DATADOR AUTO ENTINTADO 60X40 PRETO REF.7027</t>
  </si>
  <si>
    <t>V14863</t>
  </si>
  <si>
    <t>PRANCHETA EM EUCATEX OFICIO C/1 UN</t>
  </si>
  <si>
    <t>V14897</t>
  </si>
  <si>
    <t>V15311</t>
  </si>
  <si>
    <t>PORTA TRIO PRETO LAPIS/CLIPS/LEMBRETE SUSTENTAVEL REF.555</t>
  </si>
  <si>
    <t xml:space="preserve"> 468,00</t>
  </si>
  <si>
    <t>V19700</t>
  </si>
  <si>
    <t>TINTA PARA CARIMBO AUTOENTINTADO 30ML AZ. REF.142</t>
  </si>
  <si>
    <t>V19701</t>
  </si>
  <si>
    <t>TINTA PARA CARIMBO AUTOENTINTADO 30ML VM. REF.144</t>
  </si>
  <si>
    <t>V19702</t>
  </si>
  <si>
    <t>TINTA PARA CARIMBO AUTOENTINTADO 30ML PT.</t>
  </si>
  <si>
    <t xml:space="preserve"> 207,00</t>
  </si>
  <si>
    <t>V19716</t>
  </si>
  <si>
    <t>REFIL P/ CARIMBO AUTOENTINTADO PRINTER 10</t>
  </si>
  <si>
    <t>V19717</t>
  </si>
  <si>
    <t>REFIL P/ CARIMBO AUTOENTINTADO PRINTER 20 VM. REF.2512</t>
  </si>
  <si>
    <t>V30475</t>
  </si>
  <si>
    <t>PORTA TRIO FUME LAPIS/CLIPS/LEMBRETE REF.543</t>
  </si>
  <si>
    <t>V30903</t>
  </si>
  <si>
    <t>PRANCHETA EM EUCATEX OFICIO GARRA METAL REF. PR5001</t>
  </si>
  <si>
    <t>TJSSCZSAVNRD</t>
  </si>
  <si>
    <t>V22173</t>
  </si>
  <si>
    <t>PANO MULTIUSO TIPO PERFEX BRANCO 30CMX300M</t>
  </si>
  <si>
    <t>CARMEX</t>
  </si>
  <si>
    <t>V30896</t>
  </si>
  <si>
    <t>MALOTE EM LONA 60X45X18CM</t>
  </si>
  <si>
    <t>CASA DO MALOTE</t>
  </si>
  <si>
    <t>V1086</t>
  </si>
  <si>
    <t>SESCSSADES</t>
  </si>
  <si>
    <t>PERFURADOR DE PAPEL 2F FERRO FUND. 60FLS MOD CA101</t>
  </si>
  <si>
    <t>CAVIA</t>
  </si>
  <si>
    <t>V1202</t>
  </si>
  <si>
    <t xml:space="preserve"> 247,00</t>
  </si>
  <si>
    <t>V14723</t>
  </si>
  <si>
    <t>ESPETO P/ PAPEIS ACO GALVANIZADO</t>
  </si>
  <si>
    <t xml:space="preserve"> 393,00</t>
  </si>
  <si>
    <t>V30537</t>
  </si>
  <si>
    <t>ESPETO P/ PAPEIS ACO GALVANIZADO C/ PORTA CLIPS</t>
  </si>
  <si>
    <t>V2078</t>
  </si>
  <si>
    <t>ENVELOPE SACO BR. 260X360MM 90G.</t>
  </si>
  <si>
    <t>CELUCAT</t>
  </si>
  <si>
    <t>V30572</t>
  </si>
  <si>
    <t>PAPEL OFFSET 660X960MM 120G C/50FLS</t>
  </si>
  <si>
    <t>CHAMBRIL</t>
  </si>
  <si>
    <t>V0079</t>
  </si>
  <si>
    <t>PAPEL SULFITE 75G OFICIO 2 C/500FLS</t>
  </si>
  <si>
    <t>CHAMEX</t>
  </si>
  <si>
    <t>V0451</t>
  </si>
  <si>
    <t>SESCSSCZSADES</t>
  </si>
  <si>
    <t>PAPEL SULFITE 75G A3 C/500FLS</t>
  </si>
  <si>
    <t>V12848</t>
  </si>
  <si>
    <t>PAPEL SULFITE 75G A4 C/100FLS AMARELO</t>
  </si>
  <si>
    <t>V12849</t>
  </si>
  <si>
    <t>PAPEL SULFITE 75G A4 C/100FLS AZUL</t>
  </si>
  <si>
    <t>V12850</t>
  </si>
  <si>
    <t>PAPEL SULFITE 75G A4 C/100FLS ROSA</t>
  </si>
  <si>
    <t>V12851</t>
  </si>
  <si>
    <t>PAPEL SULFITE 75G A4 C/100FLS VERDE</t>
  </si>
  <si>
    <t>V2091</t>
  </si>
  <si>
    <t>PAPEL SULFITE 90G A3 C/500FLS</t>
  </si>
  <si>
    <t>V2648</t>
  </si>
  <si>
    <t>PAPEL SULFITE 90G A4 210X297 C/500FLS</t>
  </si>
  <si>
    <t>V2649</t>
  </si>
  <si>
    <t>PAPEL SULFITE 75G OF2 216X330 C/500 CHAMEX</t>
  </si>
  <si>
    <t>V2569</t>
  </si>
  <si>
    <t>REGISTRADOR AZ LE OF PRETA</t>
  </si>
  <si>
    <t>CHIES</t>
  </si>
  <si>
    <t>V30121</t>
  </si>
  <si>
    <t>ENVELOPE PLAST.240X330 FURO UNIV. TJ LAT PCT C/10</t>
  </si>
  <si>
    <t>V30910</t>
  </si>
  <si>
    <t>PASTA ZIP CRISTAL 360X260MM REF.2783 PCT. C/5UN</t>
  </si>
  <si>
    <t>V14573</t>
  </si>
  <si>
    <t>CHA FRUTAS VERMELHAS CX 10UN</t>
  </si>
  <si>
    <t>CHILENO</t>
  </si>
  <si>
    <t>1701</t>
  </si>
  <si>
    <t>V14574</t>
  </si>
  <si>
    <t>CHA MATTE GRANEL CX 250G</t>
  </si>
  <si>
    <t>V14575</t>
  </si>
  <si>
    <t>CHA MACA C/ CANELA CX 10UN</t>
  </si>
  <si>
    <t>V22542</t>
  </si>
  <si>
    <t>CHA DE ERVA DOCE CX C/10 UNIDADES</t>
  </si>
  <si>
    <t>V30900</t>
  </si>
  <si>
    <t>CHA DE ERVA CIDREIRA CX C/ 15 UNIDADES</t>
  </si>
  <si>
    <t>V30901</t>
  </si>
  <si>
    <t>CHA DE CAMOMILA CX C/ 15 UNIDADES</t>
  </si>
  <si>
    <t>CHA MATE QUEIMADO OU TOSTADO CX C/ 25 UNIDADES</t>
  </si>
  <si>
    <t>V30113</t>
  </si>
  <si>
    <t>TESOURA INOX IRIS 11,5 CM ESTERIL</t>
  </si>
  <si>
    <t>CIRURGICA FERNANDES</t>
  </si>
  <si>
    <t>V30114</t>
  </si>
  <si>
    <t>CUBA RIM</t>
  </si>
  <si>
    <t>V0729</t>
  </si>
  <si>
    <t>LAPISEIRA 0,7MM TECNOCIS AZUL REF.C207</t>
  </si>
  <si>
    <t>CIS</t>
  </si>
  <si>
    <t>V1627</t>
  </si>
  <si>
    <t>APONTADOR MESA MANUAL REF. PR-01 CIS</t>
  </si>
  <si>
    <t>V30456</t>
  </si>
  <si>
    <t>LAPIS GRAFITE 5B SEXTAVADO NATARAJ GRADE</t>
  </si>
  <si>
    <t xml:space="preserve"> 505,00</t>
  </si>
  <si>
    <t>V9386</t>
  </si>
  <si>
    <t>PERFURADOR DE PAPEL 4F P/12 FLS SERTIC</t>
  </si>
  <si>
    <t>V30844</t>
  </si>
  <si>
    <t>AGULHA DE MAO DARNING Nº07 - ENVELOPE C/20</t>
  </si>
  <si>
    <t>COATS CORRENTE</t>
  </si>
  <si>
    <t>COLA LIQUIDA BRANCA 90GR.</t>
  </si>
  <si>
    <t>COLA MAIS</t>
  </si>
  <si>
    <t>V30491</t>
  </si>
  <si>
    <t>COLA LIQUIDA BRANCA 500GR.</t>
  </si>
  <si>
    <t>V3288</t>
  </si>
  <si>
    <t>COLA LIQUIDA BRANCA 40GR.</t>
  </si>
  <si>
    <t>V2293</t>
  </si>
  <si>
    <t>ETIQUETA INKJET CT 50,8X101,6MM CC83 C/10FLS 100 ETIQUETAS</t>
  </si>
  <si>
    <t>212</t>
  </si>
  <si>
    <t>V0058</t>
  </si>
  <si>
    <t>FITA P/ IMPRESSORA EPSON ERC 03-13MMX10M</t>
  </si>
  <si>
    <t>COLORPRINT</t>
  </si>
  <si>
    <t>V0525</t>
  </si>
  <si>
    <t>FITA P/IMPRESSORA MATR. CMI -600 HASTE LONGA</t>
  </si>
  <si>
    <t>V12678</t>
  </si>
  <si>
    <t>FITA P/ MAQ. ARQUEADORA 0,65X10</t>
  </si>
  <si>
    <t>V14572</t>
  </si>
  <si>
    <t>FITA P/ CALCULADORA SHARP/FACIT/DISMAC</t>
  </si>
  <si>
    <t>V30129</t>
  </si>
  <si>
    <t>FITA IMP. CMI 600 HASTE CURTA</t>
  </si>
  <si>
    <t>V30624</t>
  </si>
  <si>
    <t>FITA CALCULADORA SHARP PT/VM</t>
  </si>
  <si>
    <t>V1057</t>
  </si>
  <si>
    <t>CANETA ESF 0.7 AZ CX. C/50UNI.</t>
  </si>
  <si>
    <t>COMPACTOR</t>
  </si>
  <si>
    <t xml:space="preserve"> 271,00</t>
  </si>
  <si>
    <t>V1058</t>
  </si>
  <si>
    <t>CANETA ESF 0.7 PT CX. C/50UNI.</t>
  </si>
  <si>
    <t>V1187</t>
  </si>
  <si>
    <t>CANETA ESF 0.7 VM CX. C/50UNI.</t>
  </si>
  <si>
    <t>V7022</t>
  </si>
  <si>
    <t>CANETA HIDROGRAFICA PONTA POROSA PT. 1.0MM 2.0MM</t>
  </si>
  <si>
    <t>V7027</t>
  </si>
  <si>
    <t>CANETA HIDROGRAFICA PONTA POROSA AZ. 1.0MM</t>
  </si>
  <si>
    <t xml:space="preserve"> 137,00</t>
  </si>
  <si>
    <t>V7028</t>
  </si>
  <si>
    <t>CANETA HIDROGRAFICA PONTA POROSA VM.1.0MM 2.0MM</t>
  </si>
  <si>
    <t>V0291</t>
  </si>
  <si>
    <t>TONER HP Q7553A BLACK COMPATIVEL</t>
  </si>
  <si>
    <t>COMPATIVEL</t>
  </si>
  <si>
    <t>V0318</t>
  </si>
  <si>
    <t>TONER BROTHER TN3382 COMPATIVEL</t>
  </si>
  <si>
    <t>V0326</t>
  </si>
  <si>
    <t>V0328</t>
  </si>
  <si>
    <t>TONER HP CE285AF PRETO COMPATIVEL</t>
  </si>
  <si>
    <t>V0330</t>
  </si>
  <si>
    <t>V0341</t>
  </si>
  <si>
    <t>V0342</t>
  </si>
  <si>
    <t>V0373</t>
  </si>
  <si>
    <t>CARTUCHO HP F6V29AB PRETO COMPATIVEL</t>
  </si>
  <si>
    <t>V0405</t>
  </si>
  <si>
    <t>CARTUCHO HP 954XL AMARELO COMPATIVEL</t>
  </si>
  <si>
    <t>V0415</t>
  </si>
  <si>
    <t>REFIL PARA CARTUCHO BROTHER T510W 48ML CIANO COMPATIVEL</t>
  </si>
  <si>
    <t>V0491</t>
  </si>
  <si>
    <t>TONER HP Q2612A BLACK COMPATIVEL</t>
  </si>
  <si>
    <t>V0576</t>
  </si>
  <si>
    <t>CARTUCHO EPSON T073320 MAGENTA COMPATIVEL</t>
  </si>
  <si>
    <t>V0583</t>
  </si>
  <si>
    <t>V0717</t>
  </si>
  <si>
    <t>CARTUCHO CANON PG140 PRETO COMPATIVEL</t>
  </si>
  <si>
    <t>V0747</t>
  </si>
  <si>
    <t>TONER HP W1105A PRETO COMPATIVEL</t>
  </si>
  <si>
    <t>V0786</t>
  </si>
  <si>
    <t>CARTUCHO HP CC635AL PRETO COMPATIVEL</t>
  </si>
  <si>
    <t>V0793</t>
  </si>
  <si>
    <t>CARTUCHO HP CC656AL COLORIDO COMPATIVEL</t>
  </si>
  <si>
    <t>V0841</t>
  </si>
  <si>
    <t>TONER HP CE413A MAGENTA COMPATIVEL</t>
  </si>
  <si>
    <t>V0843</t>
  </si>
  <si>
    <t>TONER HP CE313A MAGENTA COMPATIVEL</t>
  </si>
  <si>
    <t>V0851</t>
  </si>
  <si>
    <t>TONER HP CE311A CIANO COMPATIVEL</t>
  </si>
  <si>
    <t>V0852</t>
  </si>
  <si>
    <t>TONER HP CE310A PRETO COMPATIVEL</t>
  </si>
  <si>
    <t>V0934</t>
  </si>
  <si>
    <t>TONER SAMSUNG MLD-2850B COMPATIVEL</t>
  </si>
  <si>
    <t>V0967</t>
  </si>
  <si>
    <t>CARTUCHO HP F6V30AB COLOR COMPATIVEL</t>
  </si>
  <si>
    <t>V1023</t>
  </si>
  <si>
    <t>V1028</t>
  </si>
  <si>
    <t>TONER CF283A HP COMPATIVEL</t>
  </si>
  <si>
    <t>V1029</t>
  </si>
  <si>
    <t>TONER HP CE412A AMARELO COMPATIVEL</t>
  </si>
  <si>
    <t>V1172</t>
  </si>
  <si>
    <t>CARTUCHO HP 954XL MAGENTA COMPATIVEL</t>
  </si>
  <si>
    <t>V12685</t>
  </si>
  <si>
    <t>CARTUCHO BROTHER TN1060 COMPATIVEL</t>
  </si>
  <si>
    <t>V1270</t>
  </si>
  <si>
    <t>CARTUCHO HP 954XL PRETO COMPATIVEL</t>
  </si>
  <si>
    <t>V1297</t>
  </si>
  <si>
    <t>TONER HP CF280X PRETO COMPATIVEL</t>
  </si>
  <si>
    <t>V1302</t>
  </si>
  <si>
    <t>TONER HP CE410A PRETO COMPATIVEL</t>
  </si>
  <si>
    <t>V1306</t>
  </si>
  <si>
    <t>TONER HP CE312A AMARELO COMPATIVEL</t>
  </si>
  <si>
    <t>V1518</t>
  </si>
  <si>
    <t>TONER HP CC364A - CE390A PRETO COMPATIVEL</t>
  </si>
  <si>
    <t>V1520</t>
  </si>
  <si>
    <t>TONER HP CE278A PRETO COMPATIVEL</t>
  </si>
  <si>
    <t>V1521</t>
  </si>
  <si>
    <t>TONER HP CE505AB PRETO COMPATIVEL</t>
  </si>
  <si>
    <t>V1710</t>
  </si>
  <si>
    <t>CARTUCHO HP CH564HB COLOR COMPATIVEL</t>
  </si>
  <si>
    <t>V1731</t>
  </si>
  <si>
    <t>TONER BROTHER TN310 C/CHIP AMARELO COMPATIVEL</t>
  </si>
  <si>
    <t>V1737</t>
  </si>
  <si>
    <t>TONER LEXMARK E260A11L PRETO COMPATIVEL</t>
  </si>
  <si>
    <t>V2002</t>
  </si>
  <si>
    <t>CARTUCHO HP CZ103AB PRETO COMPATIVEL</t>
  </si>
  <si>
    <t>V2104</t>
  </si>
  <si>
    <t>V2203</t>
  </si>
  <si>
    <t>CARTUCHO HP 954XL CIANO COMPATIVEL</t>
  </si>
  <si>
    <t>V22084</t>
  </si>
  <si>
    <t>V2257</t>
  </si>
  <si>
    <t>V2498</t>
  </si>
  <si>
    <t>CARTUCHO HP C9361WL COLORIDO COMPATIVEL</t>
  </si>
  <si>
    <t>V30119</t>
  </si>
  <si>
    <t>CHIP LEXMARK 12018SL PRETO COMPATIVEL</t>
  </si>
  <si>
    <t>V30183</t>
  </si>
  <si>
    <t>TONER HP CF258A S/ CHIP COMPATIVEL</t>
  </si>
  <si>
    <t>V30261</t>
  </si>
  <si>
    <t>TONER BROTHER DCP 1510 COMPATIVEL</t>
  </si>
  <si>
    <t>V30262</t>
  </si>
  <si>
    <t>TONER HP 127FN COMPATIVEL</t>
  </si>
  <si>
    <t>V30264</t>
  </si>
  <si>
    <t>TONER SAMSUNG MLT-D205L COMPATIVEL</t>
  </si>
  <si>
    <t>V30265</t>
  </si>
  <si>
    <t>V30266</t>
  </si>
  <si>
    <t>TONER SAMSUNG MLT-D203U COMPATIVEL</t>
  </si>
  <si>
    <t>V30267</t>
  </si>
  <si>
    <t>TONER SAMSUNG CLT Y506L COMPATIVEL</t>
  </si>
  <si>
    <t>V30268</t>
  </si>
  <si>
    <t>TONER SAMSUNG CLT C506L COMPATIVEL</t>
  </si>
  <si>
    <t>V30270</t>
  </si>
  <si>
    <t>CARTUCHO XEROX 3225 106R02278 PRETO COMPATIVEL</t>
  </si>
  <si>
    <t>V30271</t>
  </si>
  <si>
    <t>KIT 4 TONER XEROX 6510/6515 DN COMPATIVEL</t>
  </si>
  <si>
    <t>V30276</t>
  </si>
  <si>
    <t>V30278</t>
  </si>
  <si>
    <t>TONER HP CE 505X 2055 505A COMPATIVEL</t>
  </si>
  <si>
    <t>V30279</t>
  </si>
  <si>
    <t>TONER SAMSUNG SCX3405W COMPATIVEL</t>
  </si>
  <si>
    <t>V30280</t>
  </si>
  <si>
    <t>TONER BROTHER TN2340 COMPATIVEL</t>
  </si>
  <si>
    <t>V30282</t>
  </si>
  <si>
    <t>TONER HP CF258A COM CHIP REMANUFATURADO COMPATIVEL</t>
  </si>
  <si>
    <t>V30300</t>
  </si>
  <si>
    <t>TONER SAMSUNG CLT M506L COMPATIVEL</t>
  </si>
  <si>
    <t>V30301</t>
  </si>
  <si>
    <t>TONER SAMSUNG CLT K506L COMPATIVEL</t>
  </si>
  <si>
    <t>V30327</t>
  </si>
  <si>
    <t>TONER LEXMARK 51B4000 PRETO COMPATIVEL</t>
  </si>
  <si>
    <t>V30329</t>
  </si>
  <si>
    <t>TONER XEROX PHASER 3200 PRETO COMPATIVEL</t>
  </si>
  <si>
    <t>V30363</t>
  </si>
  <si>
    <t>FOTOCONDUTOR LEXMARK 52D0Z00 COMPATIVEL</t>
  </si>
  <si>
    <t>V30410</t>
  </si>
  <si>
    <t>FOTOCONDUTOR 50F0Z00 LEXMARK COMPATIVEL</t>
  </si>
  <si>
    <t>V30680</t>
  </si>
  <si>
    <t>CARTUCHO HP C9352CL COLORIDO COMPATIVEL</t>
  </si>
  <si>
    <t>V30683</t>
  </si>
  <si>
    <t>TONER XEROX 106R02773 P/ 3025 3020 COMPATIVEL</t>
  </si>
  <si>
    <t>V30748</t>
  </si>
  <si>
    <t>CARTUCHO XEROX 106R03396 / B7025 /B7030 / B7035 - COMPATIVEL</t>
  </si>
  <si>
    <t xml:space="preserve"> 395,00</t>
  </si>
  <si>
    <t>V30841</t>
  </si>
  <si>
    <t>V30842</t>
  </si>
  <si>
    <t>CARTUCHO HP 74XL - PRETO COMPATIVEL</t>
  </si>
  <si>
    <t>V30843</t>
  </si>
  <si>
    <t>CARTUCHO HP 75XL - COLORIDO COMPATIVEL</t>
  </si>
  <si>
    <t>V30845</t>
  </si>
  <si>
    <t>TONER HP CF226AB COMPATIVEL</t>
  </si>
  <si>
    <t>V30846</t>
  </si>
  <si>
    <t>CARTUCHO SP3710 RICOH COMPATIVEL</t>
  </si>
  <si>
    <t>V30847</t>
  </si>
  <si>
    <t>KIT CARTUCHO 4 CORES LASERJET CP1025 COMPATIVEL</t>
  </si>
  <si>
    <t>V30848</t>
  </si>
  <si>
    <t>KIT CARTUCHO 4 CORES KYOCERA M8124 COMPATIVEL</t>
  </si>
  <si>
    <t>V30876</t>
  </si>
  <si>
    <t>TONER BROTHER TN580 COMPATIVEL</t>
  </si>
  <si>
    <t>V30935</t>
  </si>
  <si>
    <t>TONER OKIDATA ES5112 ES4132 ES5162 ES4172 PRETO COMPATIVEL</t>
  </si>
  <si>
    <t>V30945</t>
  </si>
  <si>
    <t>REFIL TINTA CANON GL-190 BK PRETO COMPATIVEL</t>
  </si>
  <si>
    <t>V30946</t>
  </si>
  <si>
    <t>REFIL TINTA CANON GL-190 M MAGENTA COMPATIVEL</t>
  </si>
  <si>
    <t>V30947</t>
  </si>
  <si>
    <t>REFIL TINTA CANON GL-190 Y AMARELO COMPATIVEL</t>
  </si>
  <si>
    <t>V30948</t>
  </si>
  <si>
    <t>REFIL TINTA CANON GL-190 C AZUL COMPATIVEL</t>
  </si>
  <si>
    <t>V30949</t>
  </si>
  <si>
    <t>REFIL TINTA HP GT51 - PRETO COMPATIVEL</t>
  </si>
  <si>
    <t>V30950</t>
  </si>
  <si>
    <t>REFIL TINTA HP GT52 - AMARELO COMPATIVEL</t>
  </si>
  <si>
    <t>V30951</t>
  </si>
  <si>
    <t>REFIL TINTA HP GT52 - CIANO COMPATIVEL</t>
  </si>
  <si>
    <t>V30952</t>
  </si>
  <si>
    <t>REFIL TINTA HP GT52 - MAGENTA COMPATIVEL</t>
  </si>
  <si>
    <t>V30991</t>
  </si>
  <si>
    <t>TONER BROTHER TN 3442 COMPATIVEL</t>
  </si>
  <si>
    <t>V30996</t>
  </si>
  <si>
    <t>TONER BROTHER TN419/433/439 BK COMPATIVEL</t>
  </si>
  <si>
    <t>V30998</t>
  </si>
  <si>
    <t>TONER BROTHER TN419/439 Y COMPATIVEL</t>
  </si>
  <si>
    <t>V30999</t>
  </si>
  <si>
    <t>TONER BROTHER TN419/439 C COMPATIVEL</t>
  </si>
  <si>
    <t>V31000</t>
  </si>
  <si>
    <t>TONER BROTHER TN419/439 M COMPATIVEL</t>
  </si>
  <si>
    <t>V31001</t>
  </si>
  <si>
    <t>CARTUCHO HP CC643 WL COLORIDO COMPATIVEL</t>
  </si>
  <si>
    <t>V31002</t>
  </si>
  <si>
    <t>CARTUCHO HP CC643WL PRETO COMPATIVEL</t>
  </si>
  <si>
    <t>V31003</t>
  </si>
  <si>
    <t>TONER HP CF283A PRETO COMPATIVEL</t>
  </si>
  <si>
    <t>V31012</t>
  </si>
  <si>
    <t>V31027</t>
  </si>
  <si>
    <t>V31029</t>
  </si>
  <si>
    <t>CARTUCHO BROTHER LC109 PRETO COMPATIVEL</t>
  </si>
  <si>
    <t>V31031</t>
  </si>
  <si>
    <t>CARTUCHO BROTHER LC105 CIANO COMPATIVEL</t>
  </si>
  <si>
    <t>V31035</t>
  </si>
  <si>
    <t>TONER HP 258X COM CHIP COMPATIVEL</t>
  </si>
  <si>
    <t>V31042</t>
  </si>
  <si>
    <t>TONER SAMSUNG MLT-D111S COMPATIVEL</t>
  </si>
  <si>
    <t>V31048</t>
  </si>
  <si>
    <t>TONER BROTHER TN-3472 PRETO COMPATIVEL</t>
  </si>
  <si>
    <t>V31239</t>
  </si>
  <si>
    <t>CARTUCHO HP 950XL - CN045AL PRETO COMPATIVEL</t>
  </si>
  <si>
    <t>V31240</t>
  </si>
  <si>
    <t>CARTUCHO HP 951XL - CN046AL CIANO COMPATIVEL</t>
  </si>
  <si>
    <t>V31241</t>
  </si>
  <si>
    <t>CARTUCHO HP 951XL - CN048AL AMARELO COMPATIVEL</t>
  </si>
  <si>
    <t>V31242</t>
  </si>
  <si>
    <t>CARTUCHO HP 951XL - CN047AL MAGENTA COMPATIVEL</t>
  </si>
  <si>
    <t>V4352</t>
  </si>
  <si>
    <t>REFIL CARTUCHO HP GT 5822 CIANO COMPATIVEL</t>
  </si>
  <si>
    <t>V4835</t>
  </si>
  <si>
    <t>CART. LEXMARK 10N1180 (16) BLACK</t>
  </si>
  <si>
    <t>V4846</t>
  </si>
  <si>
    <t>TONER HP CE411A CIANO COMPATIVEL</t>
  </si>
  <si>
    <t>V4855</t>
  </si>
  <si>
    <t>CARTUCHO BROTHER TN650 PRETO COMPATIVEL</t>
  </si>
  <si>
    <t>V4856</t>
  </si>
  <si>
    <t>TONER BROTHER TN310 C/ CHIP CIANO COMPATIVEL</t>
  </si>
  <si>
    <t>V4857</t>
  </si>
  <si>
    <t>TONER BROTHER TN 310 C/CHIP PRETO COMPATIVEL</t>
  </si>
  <si>
    <t>V4965</t>
  </si>
  <si>
    <t>V6813</t>
  </si>
  <si>
    <t>TONER HP CE255X PRETO COMPATIVEL</t>
  </si>
  <si>
    <t>V6816</t>
  </si>
  <si>
    <t>V7622</t>
  </si>
  <si>
    <t>V13789</t>
  </si>
  <si>
    <t>CADEIRA UNIVERSITARIO COM BRACO DIR. 3003365</t>
  </si>
  <si>
    <t xml:space="preserve"> 145,00</t>
  </si>
  <si>
    <t>V13792</t>
  </si>
  <si>
    <t>CADEIRA PARA OPERADOR DE CAIXA PR 3000051</t>
  </si>
  <si>
    <t>V13795</t>
  </si>
  <si>
    <t>V13799</t>
  </si>
  <si>
    <t>V13804</t>
  </si>
  <si>
    <t>CADEIRA FIXA S/ BRACO ASSENTO PLAST. VER 3003353</t>
  </si>
  <si>
    <t>V13805</t>
  </si>
  <si>
    <t>CADEIRA GIRAT S/ BRACO ASSENTO PLAST. VERM 3003351</t>
  </si>
  <si>
    <t>V14082</t>
  </si>
  <si>
    <t>CADEIRA ESTOFADA GIRATORIA C/ BRACOS REGULAVEIS (STAFF) 3000633 CINZA MATRIZ</t>
  </si>
  <si>
    <t>V14473</t>
  </si>
  <si>
    <t>AGUA SANITARIA 1 LT</t>
  </si>
  <si>
    <t>CONDE</t>
  </si>
  <si>
    <t>V14644</t>
  </si>
  <si>
    <t>SABAO EM BARRA AZUL 200G</t>
  </si>
  <si>
    <t xml:space="preserve"> 159,00</t>
  </si>
  <si>
    <t>V14707</t>
  </si>
  <si>
    <t>TJADESRD</t>
  </si>
  <si>
    <t>DETERGENTE  LAVA LOUCAS NEUTRO 500ML</t>
  </si>
  <si>
    <t>V20217</t>
  </si>
  <si>
    <t>DETERGENTE LIQUIDO 500 ML CLEAN</t>
  </si>
  <si>
    <t>CONDOR</t>
  </si>
  <si>
    <t>V19547</t>
  </si>
  <si>
    <t>PINCEL PARA PINTURA 115 CABO LONGO MADEIRA FORMATO CHATO N14</t>
  </si>
  <si>
    <t>V19548</t>
  </si>
  <si>
    <t>PINCEL PARA PINTURA 115 CABO LONGO MADEIRA FORMATO CHATO N16</t>
  </si>
  <si>
    <t xml:space="preserve"> 93,00</t>
  </si>
  <si>
    <t xml:space="preserve"> 203,00</t>
  </si>
  <si>
    <t>V19553</t>
  </si>
  <si>
    <t>PINCEL PARA PINTURA 115 CABO LONGO MADEIRA FORMATO CHATO N22</t>
  </si>
  <si>
    <t xml:space="preserve"> 227,00</t>
  </si>
  <si>
    <t>V19554</t>
  </si>
  <si>
    <t>PINCEL PARA PINTURA 471 N14</t>
  </si>
  <si>
    <t xml:space="preserve"> 205,00</t>
  </si>
  <si>
    <t>V19555</t>
  </si>
  <si>
    <t>PINCEL PARA PINTURA 471 CABO PLASTICO N12</t>
  </si>
  <si>
    <t>V19556</t>
  </si>
  <si>
    <t>PINCEL PARA PINTURA 471 CABO PLASTICO N10</t>
  </si>
  <si>
    <t>V19557</t>
  </si>
  <si>
    <t>PINCEL PARA PINTURA 471 Nº20</t>
  </si>
  <si>
    <t>V19559</t>
  </si>
  <si>
    <t>PINCEL PARA PINTURA 471 Nº08</t>
  </si>
  <si>
    <t>V19561</t>
  </si>
  <si>
    <t>PINCEL PARA PINTURA 471 Nº04</t>
  </si>
  <si>
    <t>V19562</t>
  </si>
  <si>
    <t>PINCEL PARA PINTURA 471 Nº06</t>
  </si>
  <si>
    <t>V19564</t>
  </si>
  <si>
    <t>PINCEL PARA PINTURA 115 Nº10</t>
  </si>
  <si>
    <t xml:space="preserve"> 222,00</t>
  </si>
  <si>
    <t>V19566</t>
  </si>
  <si>
    <t>PINCEL PARA PINTURA 115 Nº14</t>
  </si>
  <si>
    <t>V19567</t>
  </si>
  <si>
    <t>PINCEL PARA PINTURA 115 Nº16</t>
  </si>
  <si>
    <t>V19568</t>
  </si>
  <si>
    <t>PINCEL PARA PINTURA 115 Nº02</t>
  </si>
  <si>
    <t>V19569</t>
  </si>
  <si>
    <t>PINCEL PARA PINTURA 115 Nº04</t>
  </si>
  <si>
    <t>V19570</t>
  </si>
  <si>
    <t>PINCEL PARA PINTURA 115 Nº06</t>
  </si>
  <si>
    <t>V19571</t>
  </si>
  <si>
    <t>PINCEL PARA PINTURA 115 Nº08</t>
  </si>
  <si>
    <t>V19572</t>
  </si>
  <si>
    <t>PINCEL PARA PINTURA 470 Nº10</t>
  </si>
  <si>
    <t xml:space="preserve"> 239,00</t>
  </si>
  <si>
    <t>V19573</t>
  </si>
  <si>
    <t>PINCEL PARA PINTURA 470 Nº16</t>
  </si>
  <si>
    <t>V19574</t>
  </si>
  <si>
    <t>PINCEL PARA PINTURA 470 Nº12</t>
  </si>
  <si>
    <t>V19575</t>
  </si>
  <si>
    <t>PINCEL PARA PINTURA 470Nº00</t>
  </si>
  <si>
    <t>V19576</t>
  </si>
  <si>
    <t>PINCEL PARA PINTURA 470 Nº14</t>
  </si>
  <si>
    <t>V19577</t>
  </si>
  <si>
    <t>PINCEL PARA PINTURA 470 Nº02</t>
  </si>
  <si>
    <t>V19578</t>
  </si>
  <si>
    <t>PINCEL PARA PINTURA 470 Nº08</t>
  </si>
  <si>
    <t>V19579</t>
  </si>
  <si>
    <t>PINCEL PARA PINTURA 470 Nº04</t>
  </si>
  <si>
    <t>V19580</t>
  </si>
  <si>
    <t>PINCEL PARA PINTURA 470 Nº06</t>
  </si>
  <si>
    <t>V19581</t>
  </si>
  <si>
    <t>PINCEL PARA PINTURA CHATO 115 Nº 06</t>
  </si>
  <si>
    <t xml:space="preserve"> 363,00</t>
  </si>
  <si>
    <t>V19583</t>
  </si>
  <si>
    <t>PINCEL PARA PINTURA BROCHINHA Nº 00</t>
  </si>
  <si>
    <t>V19584</t>
  </si>
  <si>
    <t>PINCEL PARA PINTURA CHATO 115  Nº 20</t>
  </si>
  <si>
    <t xml:space="preserve"> 331,00</t>
  </si>
  <si>
    <t>V19592</t>
  </si>
  <si>
    <t>TRINCHA REF 500 3/4</t>
  </si>
  <si>
    <t>V19593</t>
  </si>
  <si>
    <t>TRINCHA REF 708 3/4</t>
  </si>
  <si>
    <t>V19630</t>
  </si>
  <si>
    <t>ROLO DE PINTURA 9 CM</t>
  </si>
  <si>
    <t xml:space="preserve"> 230,00</t>
  </si>
  <si>
    <t>V14876</t>
  </si>
  <si>
    <t>REFRIGERADOR CONSUL CRA30 BRANCO 110 V</t>
  </si>
  <si>
    <t>CONSUL</t>
  </si>
  <si>
    <t>V14877</t>
  </si>
  <si>
    <t>REFRIGERADOR CONSUL CRA30 BRANCO 220 V</t>
  </si>
  <si>
    <t>1703</t>
  </si>
  <si>
    <t>V15173</t>
  </si>
  <si>
    <t>COPO PLASTICO DESCARTAVEL 180ML PS C/100UN</t>
  </si>
  <si>
    <t>COPOMAIS</t>
  </si>
  <si>
    <t>V15174</t>
  </si>
  <si>
    <t>COPO PLASTICO DESCARTAVEL 50ML PS C/100UN</t>
  </si>
  <si>
    <t xml:space="preserve"> 563,00</t>
  </si>
  <si>
    <t>V20203</t>
  </si>
  <si>
    <t>COPO PLASTICO DESCARTAVEL 200ML PS C/100UN</t>
  </si>
  <si>
    <t xml:space="preserve"> 313,00</t>
  </si>
  <si>
    <t>V22157</t>
  </si>
  <si>
    <t>COPO PLASTICO DESCARTAVEL 180ML PP C/2500UN</t>
  </si>
  <si>
    <t>V30328</t>
  </si>
  <si>
    <t>COPO PLASTICO DESCARTAVEL 300ML PS C/100UN</t>
  </si>
  <si>
    <t>V30541</t>
  </si>
  <si>
    <t>COPO PLASTICO DESCARTAVEL 180ML PS C/ 2500 UNI</t>
  </si>
  <si>
    <t xml:space="preserve"> 90,00</t>
  </si>
  <si>
    <t>V0296</t>
  </si>
  <si>
    <t>BARBANTE DE ALGODAO RL C/400 G</t>
  </si>
  <si>
    <t>CORBATEX</t>
  </si>
  <si>
    <t>V12696</t>
  </si>
  <si>
    <t>BARBANTE 4/8 FIOS RL C/ 400G / 300MT</t>
  </si>
  <si>
    <t>V19728</t>
  </si>
  <si>
    <t>BARBANTE CRU 6 FIOS 400GR</t>
  </si>
  <si>
    <t>V19730</t>
  </si>
  <si>
    <t>BARBANTE CRU 8/16 FIOS 500 GR</t>
  </si>
  <si>
    <t>V19731</t>
  </si>
  <si>
    <t>BARBANTE 8/16 FIOS 500 GR PRETO</t>
  </si>
  <si>
    <t>V19895</t>
  </si>
  <si>
    <t>BARBANTE 8/16 VERDE 500G</t>
  </si>
  <si>
    <t>V19896</t>
  </si>
  <si>
    <t>BARBANTE 8/16 AZUL 500G REF. 201</t>
  </si>
  <si>
    <t>V19897</t>
  </si>
  <si>
    <t>BARBANTE 8/16 AMARELO 500G</t>
  </si>
  <si>
    <t>V19898</t>
  </si>
  <si>
    <t>BARBANTE 8/16 VERMELHO 500G</t>
  </si>
  <si>
    <t>V5993</t>
  </si>
  <si>
    <t>BARBANTE 08 FIOS ROLO C/ 184 M 250G</t>
  </si>
  <si>
    <t xml:space="preserve"> 161,00</t>
  </si>
  <si>
    <t>V19306</t>
  </si>
  <si>
    <t>GLITTER 3GRAMAS PEROLADO PCT. C/12UN.</t>
  </si>
  <si>
    <t>CORES E BRILHO</t>
  </si>
  <si>
    <t xml:space="preserve"> 440,00</t>
  </si>
  <si>
    <t>V19323</t>
  </si>
  <si>
    <t>LANTEJOULAS 3 GRAMAS AMARELA C/ 12</t>
  </si>
  <si>
    <t>V19324</t>
  </si>
  <si>
    <t>LANTEJOULAS 3 GRAMAS AZUL</t>
  </si>
  <si>
    <t>V19325</t>
  </si>
  <si>
    <t>LANTEJOULAS 3 GRAMAS DOURADO C/ 12</t>
  </si>
  <si>
    <t>V19326</t>
  </si>
  <si>
    <t>LANTEJOULAS 3 GRAMAS PRATA</t>
  </si>
  <si>
    <t>V19327</t>
  </si>
  <si>
    <t>LANTEJOULAS 3 GRAMAS PRETO</t>
  </si>
  <si>
    <t>V19328</t>
  </si>
  <si>
    <t>LANTEJOULAS 3 GRAMAS VERDE</t>
  </si>
  <si>
    <t xml:space="preserve"> 197,00</t>
  </si>
  <si>
    <t>V19329</t>
  </si>
  <si>
    <t>LANTEJOULAS 3 GRAMAS VERMELHO</t>
  </si>
  <si>
    <t>V1206</t>
  </si>
  <si>
    <t>APAGADOR DE MADEIRA LOUSA</t>
  </si>
  <si>
    <t>CORTIARTE</t>
  </si>
  <si>
    <t>V12699</t>
  </si>
  <si>
    <t>PORTA CHAVES ORGANIZADOR C/ 93 CHAVEIROS REF. 4783</t>
  </si>
  <si>
    <t>V14801</t>
  </si>
  <si>
    <t>PORTA CHAVES ORGANIZADOR ARMARIO P/CHAVES C/48 CHAVEIROS REF.162.0 4781</t>
  </si>
  <si>
    <t>V14871</t>
  </si>
  <si>
    <t>QUADRO VITRINE VIDRO OTIMIZE 60X90 C/1UN</t>
  </si>
  <si>
    <t>V15195</t>
  </si>
  <si>
    <t>QUADRO BRANCO MAGNETICO 200X120</t>
  </si>
  <si>
    <t>V19605</t>
  </si>
  <si>
    <t>QUADRO BRANCO MOLD ALM 120X90</t>
  </si>
  <si>
    <t>V19638</t>
  </si>
  <si>
    <t>TATAMI EM E.V.A 1,00X1,00X15MM AMARELO</t>
  </si>
  <si>
    <t>V19639</t>
  </si>
  <si>
    <t>TATAMI EM E.V.A 1,00X1,00X15MM AZUL</t>
  </si>
  <si>
    <t>V19640</t>
  </si>
  <si>
    <t>TATAMI EM E.V.A 1,00X1,00X15MM  PRETO</t>
  </si>
  <si>
    <t>V19641</t>
  </si>
  <si>
    <t>TATAMI EM E.V.A 1,00X1,00X15MM  VERDE</t>
  </si>
  <si>
    <t>V19642</t>
  </si>
  <si>
    <t>TATAMI EM E.V.A 1,00X1,00X15MM  VERMELHO</t>
  </si>
  <si>
    <t>V19795</t>
  </si>
  <si>
    <t>CORTICA AUTO ADESIVA 290X290X4MM C/ 6</t>
  </si>
  <si>
    <t>V20319</t>
  </si>
  <si>
    <t>LIMPADOR DE QUADRO BRANCO 110ML</t>
  </si>
  <si>
    <t>V22153</t>
  </si>
  <si>
    <t>V30554</t>
  </si>
  <si>
    <t>QUADRO DE AVISO 100X70 MOLDURA EM CORTICA</t>
  </si>
  <si>
    <t>V30691</t>
  </si>
  <si>
    <t>FOLHA DE CORTICA  60X45CMX5MM PCT C/5 REF. 610</t>
  </si>
  <si>
    <t>V19276</t>
  </si>
  <si>
    <t>FITA METRICA 1,5 METROS COST</t>
  </si>
  <si>
    <t>COST</t>
  </si>
  <si>
    <t>V15978</t>
  </si>
  <si>
    <t>COLETOR UNIVERSAL 80 ML ESTERIL</t>
  </si>
  <si>
    <t>CRAL PLASTIC</t>
  </si>
  <si>
    <t>V1121</t>
  </si>
  <si>
    <t>PAPEL ALMACO PAUTADO C/10 UNIDADES</t>
  </si>
  <si>
    <t>CREDEAL</t>
  </si>
  <si>
    <t>V1467</t>
  </si>
  <si>
    <t>SSCZSAVNRD</t>
  </si>
  <si>
    <t>CADERNO UNIV. 1X1 CD. 96FLS. REF.209738/281666</t>
  </si>
  <si>
    <t>V1468</t>
  </si>
  <si>
    <t xml:space="preserve"> 388,00</t>
  </si>
  <si>
    <t>V1497</t>
  </si>
  <si>
    <t>CADERNO BROCHURA 1/4 96FLS. FLEX. COSTURADO PCT. C/5UN. REF. 200803</t>
  </si>
  <si>
    <t>V19301</t>
  </si>
  <si>
    <t>BLOCO DE FICHARIO 96FLS. REF.214237</t>
  </si>
  <si>
    <t xml:space="preserve"> 135,00</t>
  </si>
  <si>
    <t>V19364</t>
  </si>
  <si>
    <t>PAPEL ALMACO SEM PAUTA C/ 10 UNIDADES</t>
  </si>
  <si>
    <t>V19378A</t>
  </si>
  <si>
    <t>CADERNO BROCHURA CARTOGRAFIA FLEX. 96FLS.</t>
  </si>
  <si>
    <t>V19737</t>
  </si>
  <si>
    <t>CADERNETA ESPIRAL 1/16 FLEX. 40FLS. REF.215074</t>
  </si>
  <si>
    <t>V2572</t>
  </si>
  <si>
    <t>V2573</t>
  </si>
  <si>
    <t>V30538</t>
  </si>
  <si>
    <t>CADERNO ESPIRAL PRETO 1/4 CD C/ 200 FOLHAS</t>
  </si>
  <si>
    <t>V31009</t>
  </si>
  <si>
    <t>CADERNO DESENHO MEIA PAUTA 40 FLS 297X210MM CD. REF. 265413</t>
  </si>
  <si>
    <t>V4272</t>
  </si>
  <si>
    <t>CADERNO UNIV.ESP.FLEX 1X1 96FLS REF.209233</t>
  </si>
  <si>
    <t>V4280</t>
  </si>
  <si>
    <t>TJSSCZSADESRD</t>
  </si>
  <si>
    <t>CADERNO ESPIRAL 1/4 FLEX. 96FLS REF.202913</t>
  </si>
  <si>
    <t>V4282</t>
  </si>
  <si>
    <t>CADERNO ESPIRAL 1/4 FLEX. 48FLS.</t>
  </si>
  <si>
    <t>V4301</t>
  </si>
  <si>
    <t>CADERNO ESPIRAL 1/4 96FLS.CD. REF. 207376</t>
  </si>
  <si>
    <t>V4853</t>
  </si>
  <si>
    <t>CADERNO BROCHURA 1/4 96FLS. CD. AZ / VM / VD. REF.207871</t>
  </si>
  <si>
    <t xml:space="preserve"> 173,00</t>
  </si>
  <si>
    <t>V6246</t>
  </si>
  <si>
    <t>PAPEL ALMACO PAUTADO C/ MARGEM PCT 400FLS</t>
  </si>
  <si>
    <t>V7824</t>
  </si>
  <si>
    <t>CADERNO BROCHURA 40FLS. CALIGRAFIA REF.201602</t>
  </si>
  <si>
    <t>V7825</t>
  </si>
  <si>
    <t>CADERNO UNIV. 10X1 CD. 200FLS. REF. 209745</t>
  </si>
  <si>
    <t>V8995</t>
  </si>
  <si>
    <t>BLOCO DE DESENHO A4 C/20 FLS BCO</t>
  </si>
  <si>
    <t>V9077</t>
  </si>
  <si>
    <t>PAPEL ALMACO QUADRICULADO C/ 10FLS REF.240588</t>
  </si>
  <si>
    <t>COPO PLASTICO DESCARTAVEL 180ML PP BIODEGRADAVEL PT 100 UNIDADES</t>
  </si>
  <si>
    <t>CRISTAL COPO</t>
  </si>
  <si>
    <t xml:space="preserve"> 1.464,00</t>
  </si>
  <si>
    <t>V14852</t>
  </si>
  <si>
    <t>LIMP. MULTIUSO O2 SUPER AEROSSOL 500ML</t>
  </si>
  <si>
    <t>CRIVELA</t>
  </si>
  <si>
    <t>V14853</t>
  </si>
  <si>
    <t>LIMP MULTIUSO O2 SUPER PO 1KG</t>
  </si>
  <si>
    <t xml:space="preserve"> 354,00</t>
  </si>
  <si>
    <t>V20268</t>
  </si>
  <si>
    <t>MOP UMIDO CABELEIRA DE ALGODAO</t>
  </si>
  <si>
    <t>CRYSMAR</t>
  </si>
  <si>
    <t>V30805</t>
  </si>
  <si>
    <t>SUPORTE PARA MOP PO 60 CM</t>
  </si>
  <si>
    <t>V0222</t>
  </si>
  <si>
    <t>ENVELOPE PLAST. OF. 0,15MM C/4FUROS PCT. C/50UN.</t>
  </si>
  <si>
    <t>DAC</t>
  </si>
  <si>
    <t>V0455</t>
  </si>
  <si>
    <t>PASTA CATALOGO C/50 ENV REF. 1090</t>
  </si>
  <si>
    <t xml:space="preserve"> 1.027,00</t>
  </si>
  <si>
    <t>V0456</t>
  </si>
  <si>
    <t>PASTA CATALOGO C/100 ENV 0,12 PRETA REF. 1019</t>
  </si>
  <si>
    <t>V0464</t>
  </si>
  <si>
    <t>ENVELOPE PLAST. OF. 0,06MM C/4FUROS</t>
  </si>
  <si>
    <t>V0468</t>
  </si>
  <si>
    <t>PASTA L A4 INC.</t>
  </si>
  <si>
    <t>V0742</t>
  </si>
  <si>
    <t>PASTA CATALOGO C/10 ENVELOPES REF. 1028</t>
  </si>
  <si>
    <t>V1027</t>
  </si>
  <si>
    <t>PASTA CATALOGO C/100 ENVELOPES REF.192</t>
  </si>
  <si>
    <t>V11547</t>
  </si>
  <si>
    <t>PASTA L OF. INC. PCT. C/10UN. REF. 041PP-TR</t>
  </si>
  <si>
    <t>V11585</t>
  </si>
  <si>
    <t>ENVELOPE PLAST. OF. 0,12MM C/4FUROS PCT. C/100UN. REF.178FU</t>
  </si>
  <si>
    <t>PASTA CANALETA PP. OF. INC.</t>
  </si>
  <si>
    <t>V14759</t>
  </si>
  <si>
    <t>ENVELOPE PLAST. OF. 0,12MM C/4FUROS PCT. C/100UN. REF.078FU</t>
  </si>
  <si>
    <t>V14760</t>
  </si>
  <si>
    <t>ENVELOPE PLAST. OF. 0,06MM C/4FUROS PCT. C/100UN. REF. 070FU</t>
  </si>
  <si>
    <t>V15290</t>
  </si>
  <si>
    <t>ENVELOPE PLAST. OF. 0,20MM C/4FUROS PCT. C/100UN. REF.088</t>
  </si>
  <si>
    <t>V15501</t>
  </si>
  <si>
    <t>PASTA S/GRAMPO TRILHO OF. PP. VM.</t>
  </si>
  <si>
    <t xml:space="preserve"> 287,00</t>
  </si>
  <si>
    <t>V15555</t>
  </si>
  <si>
    <t>V16057</t>
  </si>
  <si>
    <t>ENVELOPE PLAST. A4 0,15MM C/4FUROS PCT. C/50UN. REF.178A4-50</t>
  </si>
  <si>
    <t>V16078</t>
  </si>
  <si>
    <t>PASTA PP. OF. C/ABA ELAST. AM.</t>
  </si>
  <si>
    <t>V16082</t>
  </si>
  <si>
    <t>PASTA PP. OF. C/ABA ELAST. FM.</t>
  </si>
  <si>
    <t>V16084</t>
  </si>
  <si>
    <t>PASTA PP. OF. C/ABA ELAST. VD.</t>
  </si>
  <si>
    <t>V16085</t>
  </si>
  <si>
    <t>PASTA PP. OF. C/ABA ELAST. VM.</t>
  </si>
  <si>
    <t>V16086</t>
  </si>
  <si>
    <t>PASTA GRAMPO TRILHO OF. PP. AZ.</t>
  </si>
  <si>
    <t>V16087</t>
  </si>
  <si>
    <t>PASTA GRAMPO TRILHO OF. PP. FM.</t>
  </si>
  <si>
    <t>V1667</t>
  </si>
  <si>
    <t>PASTA L A4 INC. REF.042PP-TR</t>
  </si>
  <si>
    <t>V19439</t>
  </si>
  <si>
    <t>PASTA PP. OF. 40MM. C/ABA ELAST. CRISTAL REF.504PP-TR</t>
  </si>
  <si>
    <t xml:space="preserve"> 446,00</t>
  </si>
  <si>
    <t>V19444</t>
  </si>
  <si>
    <t>PASTA CATALOGO OF. 50ENV. 4 EXTENSORES PLAST. AZUL</t>
  </si>
  <si>
    <t xml:space="preserve"> 456,00</t>
  </si>
  <si>
    <t>V19445</t>
  </si>
  <si>
    <t>PASTA CATALOGO OF. 50ENV. 4 EXTENSORES PLAST. PRETO</t>
  </si>
  <si>
    <t>V19446</t>
  </si>
  <si>
    <t>PASTA CATALOGO OF. 50ENV. 4 EXTENSORES METAL. AZUL</t>
  </si>
  <si>
    <t xml:space="preserve"> 516,00</t>
  </si>
  <si>
    <t>V19447</t>
  </si>
  <si>
    <t>PASTA CATALOGO OF. 50ENV. 2 EXTENSORES METAL PRETA REF.1416</t>
  </si>
  <si>
    <t xml:space="preserve"> 444,00</t>
  </si>
  <si>
    <t>V19450</t>
  </si>
  <si>
    <t>PASTA CATALOGO OF. 50ENV. 2 EXTENSORES PLAST. PRETA REF.1416</t>
  </si>
  <si>
    <t xml:space="preserve"> 427,00</t>
  </si>
  <si>
    <t>V19453</t>
  </si>
  <si>
    <t xml:space="preserve"> 152,00</t>
  </si>
  <si>
    <t>V19454</t>
  </si>
  <si>
    <t>PASTA L 0,20 OF. AM. PCT. C/10UN. REF.041PP-AM</t>
  </si>
  <si>
    <t xml:space="preserve"> 243,00</t>
  </si>
  <si>
    <t>V19455</t>
  </si>
  <si>
    <t>PASTA L 0,20 OF. AZ. PCT. C/10UN.</t>
  </si>
  <si>
    <t>V19456</t>
  </si>
  <si>
    <t>PASTA L 0,20 OF. INC.</t>
  </si>
  <si>
    <t xml:space="preserve"> 713,00</t>
  </si>
  <si>
    <t>V19457</t>
  </si>
  <si>
    <t>PASTA L 0,20 OF. FM. PCT. C/10UN.</t>
  </si>
  <si>
    <t xml:space="preserve"> 453,00</t>
  </si>
  <si>
    <t>V19488</t>
  </si>
  <si>
    <t>PASTA SANFONADA OF. 12 DIV. FM.</t>
  </si>
  <si>
    <t>V19489</t>
  </si>
  <si>
    <t>PASTA SANFONADA OF. 12 DIV. INC. REF. 6010PP-TR</t>
  </si>
  <si>
    <t>V19494</t>
  </si>
  <si>
    <t>PASTA CANALETA PP. A4 PCT. C/10UN.FM.</t>
  </si>
  <si>
    <t>V19495</t>
  </si>
  <si>
    <t>V19496</t>
  </si>
  <si>
    <t>PASTA CANALETA PP. OF. FM.</t>
  </si>
  <si>
    <t>V19497</t>
  </si>
  <si>
    <t>PASTA CANALETA PP. OF. PCT. C/10UN.INC. REF.0819PP-TR</t>
  </si>
  <si>
    <t>V19498</t>
  </si>
  <si>
    <t>PASTA PP. OF. C/GRAMPO TRILHO PCT. C/10UN. AZ. REF. 606PP-AZ</t>
  </si>
  <si>
    <t>V19499</t>
  </si>
  <si>
    <t>PASTA GRAMPO TRILHO OF. PP. CREME/AMARELA</t>
  </si>
  <si>
    <t>V19500</t>
  </si>
  <si>
    <t>PASTA GRAMPO TRILHO OF. PP. CZF. REF. 606PP-FM</t>
  </si>
  <si>
    <t xml:space="preserve"> 719,00</t>
  </si>
  <si>
    <t>V19501</t>
  </si>
  <si>
    <t>PASTA GRAMPO TRILHO OF. PP. VM.</t>
  </si>
  <si>
    <t>V19760</t>
  </si>
  <si>
    <t>CAPA PVC 0,20 525X335 CRISTAL 60MM</t>
  </si>
  <si>
    <t>V19803</t>
  </si>
  <si>
    <t>V19815</t>
  </si>
  <si>
    <t>ENVELOPE PLAST. A4 0,15MM C/4 FUROS PCT C/100UN.</t>
  </si>
  <si>
    <t>V19816</t>
  </si>
  <si>
    <t>ENVELOPE PLAST. OF. 0,15MM S/FURO PCT. C/100UN. REF.177</t>
  </si>
  <si>
    <t>V19820</t>
  </si>
  <si>
    <t>ENVELOPE PLAST. A4 0,12MM S/FURO C/100UN.</t>
  </si>
  <si>
    <t>V19821</t>
  </si>
  <si>
    <t>ENVELOPE PLAST. OF. 0,15MM C/4FUROS PCT. C/100UN. REF.178</t>
  </si>
  <si>
    <t>V19822</t>
  </si>
  <si>
    <t xml:space="preserve"> 147,00</t>
  </si>
  <si>
    <t>V19823</t>
  </si>
  <si>
    <t>ENVELOPE PLAST. OF. 0,15MM S/FUROS PCT. C/50UN. REF. 077SF-50</t>
  </si>
  <si>
    <t>V19824</t>
  </si>
  <si>
    <t>V19825</t>
  </si>
  <si>
    <t>V19863</t>
  </si>
  <si>
    <t>FICHARIO UNIV. C/4 ARGOLAS BR. LOMBADA 4CM. REF7060BR</t>
  </si>
  <si>
    <t>V2013</t>
  </si>
  <si>
    <t>PASTA CATALOGO C/20 ENV DAC REF.1031CV</t>
  </si>
  <si>
    <t>V22069</t>
  </si>
  <si>
    <t>ENVELOPE PLAST. OF. 0,06MM S/FUROS PCT. C/100UN. REF. 069SF</t>
  </si>
  <si>
    <t>V22777</t>
  </si>
  <si>
    <t>PASTA GRAMPO TRILHO OF. PP. INC.</t>
  </si>
  <si>
    <t>V2736</t>
  </si>
  <si>
    <t>PASTA L OF. VD. PCT. C/10UN. REF.041PP-VD</t>
  </si>
  <si>
    <t>V2738</t>
  </si>
  <si>
    <t>SESCCZSAVNRD</t>
  </si>
  <si>
    <t>PASTA PP. OF. C/ABA ELAST. CR. REF. 501PP-TR</t>
  </si>
  <si>
    <t>V2816</t>
  </si>
  <si>
    <t>PASTA PLAST OF C/GRAMPO TRILHO CRISTAL</t>
  </si>
  <si>
    <t xml:space="preserve"> 618,00</t>
  </si>
  <si>
    <t>V30156</t>
  </si>
  <si>
    <t>PASTA GRAMPO TRILHO OF. PP. VD. PCT.C/10UN.</t>
  </si>
  <si>
    <t>V30160</t>
  </si>
  <si>
    <t>PASTA GRAMPO TRILHO OF. PP. INC. PCT.C/10UN.</t>
  </si>
  <si>
    <t xml:space="preserve"> 163,00</t>
  </si>
  <si>
    <t>V30161</t>
  </si>
  <si>
    <t>PASTA GRAMPO TRILHO OF. PP. VM. PCT.C/10UN.</t>
  </si>
  <si>
    <t>V30162</t>
  </si>
  <si>
    <t>PASTA GRAMPO TRILHO OF. PP. AZ. PCT.C/10UN.</t>
  </si>
  <si>
    <t>V30163</t>
  </si>
  <si>
    <t>PASTA GRAMPO TRILHO OF. PP. FM. PCT.C/10UN.</t>
  </si>
  <si>
    <t>V30164</t>
  </si>
  <si>
    <t>PASTA GRAMPO TRILHO OF. PP. BR. PCT.C/10UN.</t>
  </si>
  <si>
    <t>V30539</t>
  </si>
  <si>
    <t>PASTA PLAST C/ABA ELAST 35MM FUME</t>
  </si>
  <si>
    <t>V30639</t>
  </si>
  <si>
    <t>CRACHA HORIZONTAL C/ CORDAO 11,4X 7,5CM PTC/50 REF.451</t>
  </si>
  <si>
    <t>V30641</t>
  </si>
  <si>
    <t>ENVELOPE PLAST. A3 0,12MM C/4FUROS PCT. C/50 REF. 5324-50</t>
  </si>
  <si>
    <t>V30993</t>
  </si>
  <si>
    <t>PASTA ABA ELASTICA A3 PP CRISTAL REF. 700PP</t>
  </si>
  <si>
    <t>V31101</t>
  </si>
  <si>
    <t>CRACHA VERTICAL P/ EVENTOS C/ CORDAO 12X15 CM C/50 UNIDS - REF. 460</t>
  </si>
  <si>
    <t>V31169</t>
  </si>
  <si>
    <t>ENVELOPE PLAST.OF.0,20MM S/FURO PCT C/500 REF.087</t>
  </si>
  <si>
    <t>V3350</t>
  </si>
  <si>
    <t xml:space="preserve"> 250,00</t>
  </si>
  <si>
    <t>V5003</t>
  </si>
  <si>
    <t>PASTA SANFONA 31 DIV OFICIO FUME</t>
  </si>
  <si>
    <t>V5004</t>
  </si>
  <si>
    <t>ENVELOPE PLAST. A4 0.20MM C/4 FUROS REF.088A4-100</t>
  </si>
  <si>
    <t xml:space="preserve"> 632,00</t>
  </si>
  <si>
    <t>V7126</t>
  </si>
  <si>
    <t>FOLHA PARA FICHARIO UNIV.10X1 C/ 200FLS</t>
  </si>
  <si>
    <t>V30618</t>
  </si>
  <si>
    <t>GUARDANAPO PAPEL FS. 21,5X21,5CM C/50UN</t>
  </si>
  <si>
    <t>DADU</t>
  </si>
  <si>
    <t>V17751</t>
  </si>
  <si>
    <t>COPO ISOPOR TERMICO 180ML C/25UN</t>
  </si>
  <si>
    <t>DART</t>
  </si>
  <si>
    <t>V0565</t>
  </si>
  <si>
    <t>PASTA SANFONA 1/31 A/Z OF KRAFT</t>
  </si>
  <si>
    <t>DE LUCAS</t>
  </si>
  <si>
    <t>V19903</t>
  </si>
  <si>
    <t>DIVISORIA P/FICHARIO C/6PROJ. OF. CARTAO AM.</t>
  </si>
  <si>
    <t>V4847</t>
  </si>
  <si>
    <t>PASTA SANFONA 12 DIVISORIAS</t>
  </si>
  <si>
    <t>V0544</t>
  </si>
  <si>
    <t>CAIXA CORRESPONDENCIA TRIPLA MOVEL FUME REF.3044.I.0004.CH</t>
  </si>
  <si>
    <t>DELLO</t>
  </si>
  <si>
    <t xml:space="preserve"> 138,00</t>
  </si>
  <si>
    <t>V0553</t>
  </si>
  <si>
    <t>VISOR/ETIQUETA BRANCA DELLO REF.0121.E.0020</t>
  </si>
  <si>
    <t>V1112</t>
  </si>
  <si>
    <t>SESCSS</t>
  </si>
  <si>
    <t>CAIXA CORRESPONDENCIA TRIPLA MOVEL HORIZONTAL FUME REF.3044.I.0004.CH</t>
  </si>
  <si>
    <t>V1191</t>
  </si>
  <si>
    <t>ORGANIZADOR ESC. TRIPLO VERTICAL CRISTAL REF.3055.H.0003</t>
  </si>
  <si>
    <t xml:space="preserve"> 79,00</t>
  </si>
  <si>
    <t>PASTA SUSPENSA OF. MARM. PLASTIFICADA REF.0039.F</t>
  </si>
  <si>
    <t>V12701</t>
  </si>
  <si>
    <t>PASTA C/ GRAMPO PLAST AZ 300 G PCT C/ 10 UNIDADES</t>
  </si>
  <si>
    <t>V12702</t>
  </si>
  <si>
    <t>PASTA SUSPENSA OF. KRAFT COMPLETA PCT.C/10UN. REF.0002.X.0050.2</t>
  </si>
  <si>
    <t>V14729</t>
  </si>
  <si>
    <t>PASTA DOBRADA C/GRAMPO CARTAO DUPLO 0292 AZUL C/1</t>
  </si>
  <si>
    <t>V14730</t>
  </si>
  <si>
    <t>PASTA DE APRESENTACAO PRETA C/1 REF. 0292.P</t>
  </si>
  <si>
    <t>V14916</t>
  </si>
  <si>
    <t>V15034</t>
  </si>
  <si>
    <t>CAIXA CORRESPONDENCIA DUPLA MOVEL CRISTAL REF.3043.H.0006.CH</t>
  </si>
  <si>
    <t>V15341</t>
  </si>
  <si>
    <t>PASTA SUSPENSA OF. KRAFT COMPLETA  CX.C/50UN. REF.0002.X.0050.2</t>
  </si>
  <si>
    <t xml:space="preserve"> 133,00</t>
  </si>
  <si>
    <t>V16035</t>
  </si>
  <si>
    <t>CAIXA  ARQUIVO PT. P/ PASTA SUSPENSA REF.0329P</t>
  </si>
  <si>
    <t>V16040</t>
  </si>
  <si>
    <t>CAIXA ORGANIZADORA GRANDE CRISTAL REF.2172H0005</t>
  </si>
  <si>
    <t>V16077</t>
  </si>
  <si>
    <t>PASTA C/ABA E ELASTICO OFICIO 3,5MM CRISTAL REF.0257H</t>
  </si>
  <si>
    <t>V16095</t>
  </si>
  <si>
    <t>PASTA SUSPENSA PRATA C/6</t>
  </si>
  <si>
    <t xml:space="preserve"> 167,00</t>
  </si>
  <si>
    <t>V16096</t>
  </si>
  <si>
    <t>CAIXA CORRESPONDENCIA DUPLA MOVEL FUME REF.3043.I.0006.CH</t>
  </si>
  <si>
    <t>V1855</t>
  </si>
  <si>
    <t>PASTA SUSPENSA DELLOPLUS PT DELLO</t>
  </si>
  <si>
    <t>V19313</t>
  </si>
  <si>
    <t>GRAMPO TRILHO PLAST. ESTENDIDO BRANCO PCT. C/50UN. REF.0299E00102</t>
  </si>
  <si>
    <t>V19346</t>
  </si>
  <si>
    <t>V19355</t>
  </si>
  <si>
    <t>ORGANIZADOR DE GAVETA PRETO REF.3004.P.0012</t>
  </si>
  <si>
    <t xml:space="preserve"> 260,00</t>
  </si>
  <si>
    <t>V19519</t>
  </si>
  <si>
    <t>PASTA SUSPENSA PP. C/GRAMPO FM. REF.0005.I.0050.2</t>
  </si>
  <si>
    <t>V19520</t>
  </si>
  <si>
    <t>PASTA SUSPENSA PP. C/GRAMPO FM.</t>
  </si>
  <si>
    <t>V2149</t>
  </si>
  <si>
    <t>GRAMPO TRILHO PLAST. 80MM. PCT C/50UN. REF.0301.E.0020.2</t>
  </si>
  <si>
    <t>V30166</t>
  </si>
  <si>
    <t>DISPLAY PP. QUADRO DE AVISOS A4 REF.0534</t>
  </si>
  <si>
    <t>V30315</t>
  </si>
  <si>
    <t>PASTA PLASTICA 1/2 OFICIO CRISTAL REF. 0252.H0050</t>
  </si>
  <si>
    <t>V30528</t>
  </si>
  <si>
    <t>PASTA SUSPENSA OF. MARMORIZADA COMPLETA REF.0038.F.0050.2</t>
  </si>
  <si>
    <t>V31182</t>
  </si>
  <si>
    <t>REGUA POLIEST. 30CM - 3104.H.0500</t>
  </si>
  <si>
    <t>V3281</t>
  </si>
  <si>
    <t>PASTA VETRO LATERAL 8001 C/GRAMPO PLAST 365X265MM REF.0599.X</t>
  </si>
  <si>
    <t>V2668</t>
  </si>
  <si>
    <t>GIZ ESCOLAR BRANCO PLAST C/ 50 PALITOS</t>
  </si>
  <si>
    <t>DELTA</t>
  </si>
  <si>
    <t>V8308</t>
  </si>
  <si>
    <t>GIZ ESCOLAR BRANCO C/64 PALITOS</t>
  </si>
  <si>
    <t>V8309</t>
  </si>
  <si>
    <t>GIZ ESCOLAR COLORIDO C/64 PALITOS</t>
  </si>
  <si>
    <t>V30112</t>
  </si>
  <si>
    <t>LOCAO OLEOSA DERSANI 100 ML</t>
  </si>
  <si>
    <t>DERSANI</t>
  </si>
  <si>
    <t>V2134</t>
  </si>
  <si>
    <t>GRAMPEADOR METAL P/25FLS. 13CM.</t>
  </si>
  <si>
    <t>DESART</t>
  </si>
  <si>
    <t>V16050</t>
  </si>
  <si>
    <t>JALECO TNT MANGA LONGA PCT C/10</t>
  </si>
  <si>
    <t>DESCARTE</t>
  </si>
  <si>
    <t>1605</t>
  </si>
  <si>
    <t>V22091</t>
  </si>
  <si>
    <t>LIMPA FORNO 250G</t>
  </si>
  <si>
    <t>DIABO VERDE</t>
  </si>
  <si>
    <t>V22164</t>
  </si>
  <si>
    <t>DESENTUPIDOR LIQUIDO</t>
  </si>
  <si>
    <t>V3287</t>
  </si>
  <si>
    <t>CAIXA PLASTICA PARA FILMES DIBRASMA</t>
  </si>
  <si>
    <t>DISBRASMA</t>
  </si>
  <si>
    <t xml:space="preserve"> 2.800,00</t>
  </si>
  <si>
    <t>V31084</t>
  </si>
  <si>
    <t>ESCOVA  P/ UNHAS CORES SORTIDAS</t>
  </si>
  <si>
    <t>DSR</t>
  </si>
  <si>
    <t>V15975</t>
  </si>
  <si>
    <t>PILHA ALCALINA AA C/4UN.</t>
  </si>
  <si>
    <t>DURACELL</t>
  </si>
  <si>
    <t>V20228</t>
  </si>
  <si>
    <t>ESPANADOR DE NYLON 30CM</t>
  </si>
  <si>
    <t>DUSTER</t>
  </si>
  <si>
    <t>V30350</t>
  </si>
  <si>
    <t>ESPANADOR DE PO PENA  DE AVESTRUZ</t>
  </si>
  <si>
    <t xml:space="preserve"> 154,00</t>
  </si>
  <si>
    <t>V15285</t>
  </si>
  <si>
    <t>FITA ROTULADOR DYMO 12MMX4M LETRATAG  PT/BC 91331</t>
  </si>
  <si>
    <t>DYMO</t>
  </si>
  <si>
    <t>V30695</t>
  </si>
  <si>
    <t>COPO PLASTICO BIODEGRADAVEL 50ML TRANSPARENTE PT 100 UN</t>
  </si>
  <si>
    <t>ECOCOPPO GREEN</t>
  </si>
  <si>
    <t>V30696</t>
  </si>
  <si>
    <t>COPO PLASTICO BIODEGRADAVEL 180ML TRANSPARENTE PT 100 UN</t>
  </si>
  <si>
    <t>V4993</t>
  </si>
  <si>
    <t>DISPENSER EM ACRILICO PARA COPOS</t>
  </si>
  <si>
    <t>EDCAN</t>
  </si>
  <si>
    <t>V2197</t>
  </si>
  <si>
    <t>ELC</t>
  </si>
  <si>
    <t>V31256</t>
  </si>
  <si>
    <t>REFRIGERADOR ELECTROLUX RE31 BRANCO 110 V</t>
  </si>
  <si>
    <t>ELECTROLUX</t>
  </si>
  <si>
    <t>V31257</t>
  </si>
  <si>
    <t>REFRIGERADOR ELECTROLUX RE31 BRANCO 220 V</t>
  </si>
  <si>
    <t>V31344</t>
  </si>
  <si>
    <t>PURIFICADOR DE AGUA ELECTROLUX BIVOLT REF.PE11B</t>
  </si>
  <si>
    <t>ELGIN</t>
  </si>
  <si>
    <t>V10399</t>
  </si>
  <si>
    <t>PILHA ALCALINA C C/2UN.</t>
  </si>
  <si>
    <t>V1248</t>
  </si>
  <si>
    <t>DVD+R DUAL LAYER PINO C/ 10 DVDS ELGIN</t>
  </si>
  <si>
    <t>V12662</t>
  </si>
  <si>
    <t>CD-R 700 MB C/ 100 UNIDADES - ELGIN</t>
  </si>
  <si>
    <t xml:space="preserve"> 366,00</t>
  </si>
  <si>
    <t>V12664</t>
  </si>
  <si>
    <t>PILHA ALCALINA AA C/4UN</t>
  </si>
  <si>
    <t>V12705</t>
  </si>
  <si>
    <t>BATERIA PORTATIL 9V ALC</t>
  </si>
  <si>
    <t>V12788</t>
  </si>
  <si>
    <t>LUMINARIA DE EMERGENCIA AUTONOMA 2W (LED)</t>
  </si>
  <si>
    <t>V14604</t>
  </si>
  <si>
    <t>BATERIA LR1130 LR54 BLISTER C/ 1 UNIDADE ELGIN</t>
  </si>
  <si>
    <t xml:space="preserve"> 856,00</t>
  </si>
  <si>
    <t>V14612</t>
  </si>
  <si>
    <t>PILHA ULTRA1,5V C/4 UN</t>
  </si>
  <si>
    <t>V15178</t>
  </si>
  <si>
    <t>APARELHO TELEFONICO COM FIO TFC 2000 PRETO</t>
  </si>
  <si>
    <t>V15304</t>
  </si>
  <si>
    <t>BATERIA 9V RECARREGAVEL</t>
  </si>
  <si>
    <t>V15305</t>
  </si>
  <si>
    <t>PILHA RECARREGAVEL AAA C/2UN</t>
  </si>
  <si>
    <t xml:space="preserve"> 328,00</t>
  </si>
  <si>
    <t>PILHA RECARREGAVEL AA C/2UN</t>
  </si>
  <si>
    <t>V15313</t>
  </si>
  <si>
    <t>BATERIA CR123 82316</t>
  </si>
  <si>
    <t>V15355</t>
  </si>
  <si>
    <t>BATERIA ALCALINA A23 12V ELGIN</t>
  </si>
  <si>
    <t>V15373</t>
  </si>
  <si>
    <t>BATERIA CR2032</t>
  </si>
  <si>
    <t>V19530</t>
  </si>
  <si>
    <t>V19906</t>
  </si>
  <si>
    <t>CALCULADORA MESA 12 DIGITOS ELGIN MV4121</t>
  </si>
  <si>
    <t>BATERIA 9V ALCALINA</t>
  </si>
  <si>
    <t>V2107</t>
  </si>
  <si>
    <t>PILHA ALCALINA AAA C/2UN.</t>
  </si>
  <si>
    <t>V2171</t>
  </si>
  <si>
    <t>BATERIA 12V LRV08-1B ALCALINA COM 1 UM</t>
  </si>
  <si>
    <t>V22065</t>
  </si>
  <si>
    <t>BATERIA 3V CR2016 CT/5</t>
  </si>
  <si>
    <t>V22066</t>
  </si>
  <si>
    <t>BATERIA 3V CR2025 CT C/5</t>
  </si>
  <si>
    <t>V30508</t>
  </si>
  <si>
    <t>ASPIRADOR DE PO MANUAL 110V</t>
  </si>
  <si>
    <t>V30509</t>
  </si>
  <si>
    <t>ASPIRADOR DE PO MANUAL 220V</t>
  </si>
  <si>
    <t>PILHA ALCALINA AAA C/ 4 UNIDADES</t>
  </si>
  <si>
    <t>V3246</t>
  </si>
  <si>
    <t>CALCULADORA MESA 12 DIGITOS ELGIN MR6125</t>
  </si>
  <si>
    <t>V3316</t>
  </si>
  <si>
    <t>PILHA ALCALINA D C/2UN.</t>
  </si>
  <si>
    <t>V7056</t>
  </si>
  <si>
    <t>CD-RW 700MB 80MIN 12X ENV. C/1 UNIDADE</t>
  </si>
  <si>
    <t>V8228</t>
  </si>
  <si>
    <t>BATERIA LR44 C/10 UNIDADES</t>
  </si>
  <si>
    <t>V8229</t>
  </si>
  <si>
    <t>BATERIA CR2032 CARTELA C/ 5 UNIDADES</t>
  </si>
  <si>
    <t>V8887</t>
  </si>
  <si>
    <t>CD-R GRAVAVEL EM ENVELOPE</t>
  </si>
  <si>
    <t xml:space="preserve"> 1.798,00</t>
  </si>
  <si>
    <t>V9913</t>
  </si>
  <si>
    <t>DVD-R GRAVAVEL EM ENVELOPE</t>
  </si>
  <si>
    <t>V15998</t>
  </si>
  <si>
    <t>ENVELOPE (AUTO INVIOLAVEL) 320X400MM REF.16326</t>
  </si>
  <si>
    <t>EMBALAGEM FACIL</t>
  </si>
  <si>
    <t>V1167</t>
  </si>
  <si>
    <t>DVD-R 8X 4,7GB BOX INDIVIDUAL</t>
  </si>
  <si>
    <t>EMTEC</t>
  </si>
  <si>
    <t>V31102</t>
  </si>
  <si>
    <t>ERGOMANIA</t>
  </si>
  <si>
    <t>PAPEL TOALHA INTERF. 2D 20X21MM CELULOSE C/2000FLS</t>
  </si>
  <si>
    <t xml:space="preserve"> 1.274,00</t>
  </si>
  <si>
    <t>V31258</t>
  </si>
  <si>
    <t>ETIQUETA REDONDA 40MM RL C/ 1000  QUALIDADE NOSSA PADARIA</t>
  </si>
  <si>
    <t>ETI TAG</t>
  </si>
  <si>
    <t>V12697</t>
  </si>
  <si>
    <t>FURADOR TIPO SOVELA</t>
  </si>
  <si>
    <t>ETILUX</t>
  </si>
  <si>
    <t>V19330</t>
  </si>
  <si>
    <t>LANTERNA PQ. C/PILHA</t>
  </si>
  <si>
    <t>1606</t>
  </si>
  <si>
    <t>V19869</t>
  </si>
  <si>
    <t>FITA ADESIVA PP. 12X33M TRANSP.</t>
  </si>
  <si>
    <t>EUROCEL</t>
  </si>
  <si>
    <t>V19878</t>
  </si>
  <si>
    <t>V2145</t>
  </si>
  <si>
    <t>FITA ADESIVA MAGICA 12X33M</t>
  </si>
  <si>
    <t xml:space="preserve"> 371,00</t>
  </si>
  <si>
    <t>V4013</t>
  </si>
  <si>
    <t xml:space="preserve"> 341,00</t>
  </si>
  <si>
    <t>V30590A</t>
  </si>
  <si>
    <t>PASSADOR DE SLIDE COM APONTADOR A LASER</t>
  </si>
  <si>
    <t>EXBOM</t>
  </si>
  <si>
    <t>V30731</t>
  </si>
  <si>
    <t>TECLADO NUMERICO USB</t>
  </si>
  <si>
    <t>LAPIS GRAFITE N.2 SEXT. CX. C/12UN.</t>
  </si>
  <si>
    <t>FABER</t>
  </si>
  <si>
    <t>V19336</t>
  </si>
  <si>
    <t>LAPIS GRAFITE N.6HB SEXT. CX. C/12UN.</t>
  </si>
  <si>
    <t>V2723</t>
  </si>
  <si>
    <t>LAPIS DE COR 24 CORES SEXT. MAD.</t>
  </si>
  <si>
    <t>V31078</t>
  </si>
  <si>
    <t>LAPIS GRAFITE N.6HB SEXT. CX.C/4UN.</t>
  </si>
  <si>
    <t>V31124</t>
  </si>
  <si>
    <t>CANETA HIDROGRAFICA VAI E VEM C/12 CORES</t>
  </si>
  <si>
    <t>V4547</t>
  </si>
  <si>
    <t>LAPIS CARPINTEIRO MAD.</t>
  </si>
  <si>
    <t>V5557</t>
  </si>
  <si>
    <t>LAPIS GRAFITE N.2 SEXT. REF.1205</t>
  </si>
  <si>
    <t>V6772</t>
  </si>
  <si>
    <t>GIZ DE CERA CORPO MAD. C/ 12 CORES FABER</t>
  </si>
  <si>
    <t>V8087</t>
  </si>
  <si>
    <t>LAPIS DE COR 24 CORES SEXT. MAD. AQUARELAVEL</t>
  </si>
  <si>
    <t>V13786</t>
  </si>
  <si>
    <t>ROUPEIRO C/ 04 PORTAS 3001774</t>
  </si>
  <si>
    <t>FATTO</t>
  </si>
  <si>
    <t>V13787</t>
  </si>
  <si>
    <t>ROUPEIRO C/ 08 PORTAS 3001775</t>
  </si>
  <si>
    <t xml:space="preserve"> 119,00</t>
  </si>
  <si>
    <t>V14579</t>
  </si>
  <si>
    <t>VASSOURA CERLON C/ CABO 40CM</t>
  </si>
  <si>
    <t>FAXINEI</t>
  </si>
  <si>
    <t>V14580</t>
  </si>
  <si>
    <t>VASSOURA NYLON  C/ CABO ACO</t>
  </si>
  <si>
    <t>V14581</t>
  </si>
  <si>
    <t>VASSOURA PIACAVA</t>
  </si>
  <si>
    <t>V14582</t>
  </si>
  <si>
    <t>VASSOURA PARA VASO SANITARIO C/ POTE</t>
  </si>
  <si>
    <t>V14688</t>
  </si>
  <si>
    <t>PA DE LIXO  C/ CABO</t>
  </si>
  <si>
    <t>V14689</t>
  </si>
  <si>
    <t>PA DE LIXO PLASTICA SIMPLES</t>
  </si>
  <si>
    <t>V14700</t>
  </si>
  <si>
    <t>DESENTUPIDOR DE PIA 10CM C/CABO</t>
  </si>
  <si>
    <t>V14701</t>
  </si>
  <si>
    <t>DESENTUPIDOR VASO SANITARIO 40CM C/CABO</t>
  </si>
  <si>
    <t>V14883</t>
  </si>
  <si>
    <t>RODO PLASTICO 60CM S/ CABO C/ TROCA BORRACHA</t>
  </si>
  <si>
    <t>V14884</t>
  </si>
  <si>
    <t>RODO C/ CABO PLASTICO  40CM</t>
  </si>
  <si>
    <t>RODO PLASTICO P/ PIA C/1 UN</t>
  </si>
  <si>
    <t>ESCOVA LAVATINA C/ SUPORTE</t>
  </si>
  <si>
    <t>V20227</t>
  </si>
  <si>
    <t>ESCOVA DE MADEIRA OVAL USO GERAL</t>
  </si>
  <si>
    <t>V20274</t>
  </si>
  <si>
    <t>PA DE LIXO PLASTICA CABO LONGO</t>
  </si>
  <si>
    <t>V20300</t>
  </si>
  <si>
    <t>PASSADOR DE CERA BASE PLASTICA COM ESPONJA</t>
  </si>
  <si>
    <t>V20323</t>
  </si>
  <si>
    <t>RODO DE PLASTICO 40 CM C/ CABO</t>
  </si>
  <si>
    <t>V20324</t>
  </si>
  <si>
    <t>RODO DE PLASTICO 60 CM C/ CABO</t>
  </si>
  <si>
    <t>V20360</t>
  </si>
  <si>
    <t>VASSOURAO PLASTICO 40 CM CABO 1.20</t>
  </si>
  <si>
    <t>V20362</t>
  </si>
  <si>
    <t>VASSOURA MADEIRA 30 CM</t>
  </si>
  <si>
    <t>V20364</t>
  </si>
  <si>
    <t>VASSOURA POLIPROPILENO 26X5X5</t>
  </si>
  <si>
    <t>V20365</t>
  </si>
  <si>
    <t>VASSOURA LIMPA TETO</t>
  </si>
  <si>
    <t>V20367</t>
  </si>
  <si>
    <t>VASSOURA TIPO CAIPIRA</t>
  </si>
  <si>
    <t>V20369</t>
  </si>
  <si>
    <t>VASSOURAO PIACAVA 40CM C/CABO DE MADEIRA</t>
  </si>
  <si>
    <t>V22131</t>
  </si>
  <si>
    <t>VASSOURA DE PELO GRANDE</t>
  </si>
  <si>
    <t>V22133</t>
  </si>
  <si>
    <t>VASSOURA DE PELO MEDIA</t>
  </si>
  <si>
    <t>V30567</t>
  </si>
  <si>
    <t>VASSOURA TIPO NOVICA C/ CABO</t>
  </si>
  <si>
    <t>V30614</t>
  </si>
  <si>
    <t>ESCOVA PARA LIMPEZA; DE MAMADEIRA/GARRAFA</t>
  </si>
  <si>
    <t>V31280</t>
  </si>
  <si>
    <t>CABO PLASTIFICADO 1,20MTSX23MM</t>
  </si>
  <si>
    <t>11</t>
  </si>
  <si>
    <t>V17726</t>
  </si>
  <si>
    <t>ALCA HANG TAB 4547-EL PCT C/ 250UN</t>
  </si>
  <si>
    <t>FENAPACK</t>
  </si>
  <si>
    <t xml:space="preserve"> 353,00</t>
  </si>
  <si>
    <t>V31164</t>
  </si>
  <si>
    <t>CAIXA DE PAPELAO GRANDE 650X440X350MM 750GR</t>
  </si>
  <si>
    <t>FENIX</t>
  </si>
  <si>
    <t xml:space="preserve"> 416,00</t>
  </si>
  <si>
    <t>V30615</t>
  </si>
  <si>
    <t>FIAT LUX</t>
  </si>
  <si>
    <t>V30496</t>
  </si>
  <si>
    <t>BLOCO LEMBRETE CUBO 86X86 90GR. COLORIDO REF.00763</t>
  </si>
  <si>
    <t>FILIPERSON</t>
  </si>
  <si>
    <t xml:space="preserve"> 310,00</t>
  </si>
  <si>
    <t>V12713</t>
  </si>
  <si>
    <t>FITA ADESIVA PP. 12X30M AZ. PCT. C/10RLS.</t>
  </si>
  <si>
    <t>FIT PEL</t>
  </si>
  <si>
    <t>V0354</t>
  </si>
  <si>
    <t>FITA ADESIVA PP. 24X50M TRANSP.</t>
  </si>
  <si>
    <t>FITPEL</t>
  </si>
  <si>
    <t>V12677</t>
  </si>
  <si>
    <t>FITA ADESIVA DUPLA FACE 12X30 PCT C/ 6 ROLOS</t>
  </si>
  <si>
    <t>V12710</t>
  </si>
  <si>
    <t>FITA ADESIVA PP. 12X30M TRANSP. PCT C/10RLS.</t>
  </si>
  <si>
    <t>V12711</t>
  </si>
  <si>
    <t>FITA ADESIVA PP. 12X30M VD. PCT. C/10RLS.</t>
  </si>
  <si>
    <t>V12712</t>
  </si>
  <si>
    <t>FITA ADESIVA PP. 12X30M AM. PCT. C/10RLS.</t>
  </si>
  <si>
    <t>V12714</t>
  </si>
  <si>
    <t>FITA ADESIVA COLOR BRANCA 12X30 PCT C/ 10 ROLOS</t>
  </si>
  <si>
    <t>V12715</t>
  </si>
  <si>
    <t>FITA ADESIVA COLOR PRETA 12X30 PCT C/ 10 ROLOS</t>
  </si>
  <si>
    <t>V12717</t>
  </si>
  <si>
    <t>FITA ADESIVA PP. 48X50M LJ. PCT. C/5RLS.</t>
  </si>
  <si>
    <t>V19268</t>
  </si>
  <si>
    <t>FITA ADESIVA PP. 19X50M LJ.</t>
  </si>
  <si>
    <t>V19865</t>
  </si>
  <si>
    <t>FITA ADESIVA PP. 12X10M TRANSP.</t>
  </si>
  <si>
    <t>V19874</t>
  </si>
  <si>
    <t>FITA ADESIVA PP. 12X33M AM.</t>
  </si>
  <si>
    <t>V19875</t>
  </si>
  <si>
    <t>FITA ADESIVA PP. 12X33M AZ.</t>
  </si>
  <si>
    <t>V19876</t>
  </si>
  <si>
    <t>FITA ADESIVA PP. 12X33M BR.</t>
  </si>
  <si>
    <t>V19877</t>
  </si>
  <si>
    <t>FITA ADESIVA PP. 12X30M VM.</t>
  </si>
  <si>
    <t>V30499</t>
  </si>
  <si>
    <t xml:space="preserve"> 400,00</t>
  </si>
  <si>
    <t>V8157</t>
  </si>
  <si>
    <t>FITA ADESIVA PP. 12X40M CR.</t>
  </si>
  <si>
    <t>V9805</t>
  </si>
  <si>
    <t>FITA ADESIVA PP. 12X10M TRANSP. PCT. C/10RLS.</t>
  </si>
  <si>
    <t>V30988</t>
  </si>
  <si>
    <t>COLCHETE Nº 09 CX C/ 72 UNID.</t>
  </si>
  <si>
    <t>FIXPAPER</t>
  </si>
  <si>
    <t xml:space="preserve"> 112,00</t>
  </si>
  <si>
    <t>V14725</t>
  </si>
  <si>
    <t>ESPONJA DUPLA FACE ANTI-BACTERIA</t>
  </si>
  <si>
    <t>FLORA</t>
  </si>
  <si>
    <t>V16059</t>
  </si>
  <si>
    <t>ESPONJA DUPLA FACE CAIXA C/ 50</t>
  </si>
  <si>
    <t>V14818</t>
  </si>
  <si>
    <t>GUARDA-CHUVA VERMELHO DROGASIL</t>
  </si>
  <si>
    <t>FLORENCA</t>
  </si>
  <si>
    <t>V31328</t>
  </si>
  <si>
    <t>GUARDA CHUVA DROGARAIA AZUL</t>
  </si>
  <si>
    <t>V14829</t>
  </si>
  <si>
    <t>PAPEL HIGIENICO FS. 30M C/4 RL.</t>
  </si>
  <si>
    <t>FOFINHO</t>
  </si>
  <si>
    <t xml:space="preserve"> 349,00</t>
  </si>
  <si>
    <t>V31185</t>
  </si>
  <si>
    <t>FILTRO DE LINHA 8 TOM INCORP BIVOLT PT  2P + T 10A</t>
  </si>
  <si>
    <t>FORCELINE</t>
  </si>
  <si>
    <t>V11575</t>
  </si>
  <si>
    <t>FORONI</t>
  </si>
  <si>
    <t>V30141</t>
  </si>
  <si>
    <t>AGENDA BROCHURA PERMANENTE 145X205MM. 192FLS. PRETA REF. 53.7623-7</t>
  </si>
  <si>
    <t>V15201A</t>
  </si>
  <si>
    <t>TOALHEIRO AUTOCORTE BOBINA TRANSLUCIDO</t>
  </si>
  <si>
    <t>FORTCOM</t>
  </si>
  <si>
    <t>V19017A</t>
  </si>
  <si>
    <t>PAPEL TOALHA INTERF. 2D 20,5X20 MM BRANCA 100% CELULOSE C/ 5000 FLS</t>
  </si>
  <si>
    <t>FRAGANCIA</t>
  </si>
  <si>
    <t>V14733</t>
  </si>
  <si>
    <t>REGISTRADOR LE. A-Z OF. FRAMA TIGRADA REF.356-11952</t>
  </si>
  <si>
    <t>FRAMA</t>
  </si>
  <si>
    <t>V14734</t>
  </si>
  <si>
    <t>REGISTRADOR LL. A-Z FRAMA OF. TIGRADA REF. 356-780</t>
  </si>
  <si>
    <t>V265</t>
  </si>
  <si>
    <t>PASTA SUSPENSA OF. MARM. COMPLETA</t>
  </si>
  <si>
    <t>V15553</t>
  </si>
  <si>
    <t>CAFE TORRADO E MOIDO 500G TIPO SUPERIOR</t>
  </si>
  <si>
    <t>FRATERNO</t>
  </si>
  <si>
    <t>V31298</t>
  </si>
  <si>
    <t>CADEIRA DIRETOR ADDIT BACK SYSTEM CINZA</t>
  </si>
  <si>
    <t>FRISOKAR</t>
  </si>
  <si>
    <t>V0700</t>
  </si>
  <si>
    <t>ARQUIVO MORTO OF. PAPELAO</t>
  </si>
  <si>
    <t>FRUGIS</t>
  </si>
  <si>
    <t>V12660</t>
  </si>
  <si>
    <t>ARQUIVO MORTO OF. PAPELAO PCT. C/25UN.</t>
  </si>
  <si>
    <t>V14524</t>
  </si>
  <si>
    <t>ARQUIVO MORTO OF. PAPELAO PCT. C/ 5UN.</t>
  </si>
  <si>
    <t>V14735</t>
  </si>
  <si>
    <t>ARQUIVO MORTO GIGANTE PAPELAO PERSONALIZADO PCT. C/10UN.</t>
  </si>
  <si>
    <t>V14736</t>
  </si>
  <si>
    <t>ARQUIVO MORTO OF. PAPELAO PERSONALIZADO PCT. C/10UN.</t>
  </si>
  <si>
    <t xml:space="preserve"> 283,00</t>
  </si>
  <si>
    <t>V15960</t>
  </si>
  <si>
    <t>ARQUIVO MORTO OF. PAPELAO PCT. C/10UN.</t>
  </si>
  <si>
    <t xml:space="preserve"> 509,00</t>
  </si>
  <si>
    <t>V20253</t>
  </si>
  <si>
    <t>LIMPA MOVEIS 200ML PERFUMADO</t>
  </si>
  <si>
    <t>FUZETTO</t>
  </si>
  <si>
    <t>V20254</t>
  </si>
  <si>
    <t>LIMPA VIDRO 500 ML</t>
  </si>
  <si>
    <t>V20331</t>
  </si>
  <si>
    <t>SABAO EM PASTA 500 GRAMAS</t>
  </si>
  <si>
    <t xml:space="preserve"> 225,00</t>
  </si>
  <si>
    <t>V30397</t>
  </si>
  <si>
    <t>TESOURA ESCOLAR 13CM. PT. REF.10.300</t>
  </si>
  <si>
    <t>GATTE</t>
  </si>
  <si>
    <t>V14878</t>
  </si>
  <si>
    <t>REFRIGERADOR 400 LITROS COM 5 PRATELEIRAS 110V 3003359</t>
  </si>
  <si>
    <t>V15140</t>
  </si>
  <si>
    <t>REFRIGERADOR 400 LITROS COM 5 PRATELEIRAS 220V</t>
  </si>
  <si>
    <t>V15262</t>
  </si>
  <si>
    <t>GELOX 200 ML CX C/87</t>
  </si>
  <si>
    <t>GELOTECH</t>
  </si>
  <si>
    <t>V15364</t>
  </si>
  <si>
    <t>GELOX 1000 ML</t>
  </si>
  <si>
    <t>V15365</t>
  </si>
  <si>
    <t>GELOX 750 ML</t>
  </si>
  <si>
    <t>V30719</t>
  </si>
  <si>
    <t>ANILINA SOLUVEL EM ALCOOL 6GR AMARELA C/12</t>
  </si>
  <si>
    <t>GLIART</t>
  </si>
  <si>
    <t>V30720</t>
  </si>
  <si>
    <t>ANILINA SOLUVEL EM ALCOOL 6GR LARANJA C/12</t>
  </si>
  <si>
    <t>V30721</t>
  </si>
  <si>
    <t>ANILINA SOLUVEL EM ALCOOL 6GR VIOLETA C/12</t>
  </si>
  <si>
    <t>V30722</t>
  </si>
  <si>
    <t>ANILINA SOLUVEL EM ALCOOL 6GR VERMELHA C/12</t>
  </si>
  <si>
    <t>V30723</t>
  </si>
  <si>
    <t>ANILINA SOLUVEL EM ALCOOL 6GR AZUL C/12</t>
  </si>
  <si>
    <t>V30724</t>
  </si>
  <si>
    <t>ANILINA SOLUVEL EM ALCOOL 6GR MARROM C/12</t>
  </si>
  <si>
    <t>V14553</t>
  </si>
  <si>
    <t>FITA DEMARCACAO SOLO 48X30M VD.</t>
  </si>
  <si>
    <t>GLOBAL TAPE</t>
  </si>
  <si>
    <t>1603</t>
  </si>
  <si>
    <t>V14555</t>
  </si>
  <si>
    <t>FITA DEMARCACAO SOLO 48X30M AM.</t>
  </si>
  <si>
    <t>V14558</t>
  </si>
  <si>
    <t>FITA DEMARCACAO SOLO 48X30M AZ.</t>
  </si>
  <si>
    <t>V14560</t>
  </si>
  <si>
    <t>FITA DEMARCACAO SOLO 48X30M VM.</t>
  </si>
  <si>
    <t>V15289</t>
  </si>
  <si>
    <t>FITA DEMARCACAO SOLO 48X30M ZEBRADA AM/PT</t>
  </si>
  <si>
    <t>V2045</t>
  </si>
  <si>
    <t>BORRACHA BASE BATER CARIMBO 150X210M</t>
  </si>
  <si>
    <t>GOIANA</t>
  </si>
  <si>
    <t>V14639</t>
  </si>
  <si>
    <t>ENVELOPE CORRESPONDENCIA INTERNA RAIA DROGASIL PCT 10UN</t>
  </si>
  <si>
    <t>GRAFICA WALTER</t>
  </si>
  <si>
    <t xml:space="preserve"> 266,00</t>
  </si>
  <si>
    <t>V14716</t>
  </si>
  <si>
    <t>ESCALA REVEZAMENTO DROGASIL BL 50FLS</t>
  </si>
  <si>
    <t>V14792</t>
  </si>
  <si>
    <t>TERMO DE RESPONSABILIDADE PELA APLICACAO BL 50FLS</t>
  </si>
  <si>
    <t>V14803</t>
  </si>
  <si>
    <t>AUTORIZADOR PBM/CRM SISTEMA DROGASIL PCT 50 BLOCOS</t>
  </si>
  <si>
    <t>V14804</t>
  </si>
  <si>
    <t>AUTORIZADOR PBM/CRM SISTEMA RAIA PCT 50 BLOCOS</t>
  </si>
  <si>
    <t>V14848</t>
  </si>
  <si>
    <t>FORMULARIO DIVERGENCIA DE PRECO RAIA DROGASIL BLOCO 50FLS</t>
  </si>
  <si>
    <t>V14880</t>
  </si>
  <si>
    <t>RELATORIO ATENDIMENTO COM RECEITA MEDICA 3 VIAS BL 50JGS</t>
  </si>
  <si>
    <t>V14954</t>
  </si>
  <si>
    <t>ADESIVO COFRE COUCHE 11X15 PERSONALIZADO DROGASIL</t>
  </si>
  <si>
    <t>V14957</t>
  </si>
  <si>
    <t>ETIQUETA ADESIVA FORM LIMITE OPERACIONAL UN</t>
  </si>
  <si>
    <t>V14967</t>
  </si>
  <si>
    <t>TAG OFE IMB DROGASIL PCT 50UN</t>
  </si>
  <si>
    <t>V14968</t>
  </si>
  <si>
    <t>TAG OFE COMB DROGASIL PCT 50UN</t>
  </si>
  <si>
    <t>V15265</t>
  </si>
  <si>
    <t>FOLDER 4X4 DROGASIL PCT C/100</t>
  </si>
  <si>
    <t>V15266</t>
  </si>
  <si>
    <t>FOLDER 4X4 ONOFRE PCT C/100</t>
  </si>
  <si>
    <t>V15267</t>
  </si>
  <si>
    <t>FOLDER 4X4 DROGARAIA PCT C/100</t>
  </si>
  <si>
    <t>V17730</t>
  </si>
  <si>
    <t>BLOCO NSR VERDE COM NUMERACAO DE 1 A 5000 PCT 100 BL</t>
  </si>
  <si>
    <t>V17731</t>
  </si>
  <si>
    <t>BLOCO NSR VERDE COM NUMERACAO DE 10001 A 15000 PCT 100 BL</t>
  </si>
  <si>
    <t>V17732</t>
  </si>
  <si>
    <t>BLOCO NSR VERDE COM NUMERACAO DE 15001 A 2000 PCT 100 BL</t>
  </si>
  <si>
    <t>V17733</t>
  </si>
  <si>
    <t>BLOCO NSR VERDE COM NUMERACAO DE 20001 A 25000 PCT 100 BL</t>
  </si>
  <si>
    <t>V17734</t>
  </si>
  <si>
    <t>BLOCO NSR VERDE COM NUMERACAO DE 25001 A 30000 PCT 100 BL</t>
  </si>
  <si>
    <t>V17735</t>
  </si>
  <si>
    <t>BLOCO NSR VERDE COM NUMERACAO DE 30001 A 35000 PCT 100 BL</t>
  </si>
  <si>
    <t>V17736</t>
  </si>
  <si>
    <t>BLOCO NSR VERDE COM NUMERACAO DE 35001 A 40000 PCT 100 BL</t>
  </si>
  <si>
    <t>V17737</t>
  </si>
  <si>
    <t>BLOCO NSR VERDE COM NUMERACAO DE 40001 A 45000 PCT 100 BL</t>
  </si>
  <si>
    <t>V17738</t>
  </si>
  <si>
    <t>BLOCO NSR VERDE COM NUMERACAO DE 45001 A 50000 PCT 100 BL</t>
  </si>
  <si>
    <t>V17739</t>
  </si>
  <si>
    <t>BLOCO NSR VERDE COM NUMERACAO DE 5001 A 10000 PCT 100 BL</t>
  </si>
  <si>
    <t>V17740</t>
  </si>
  <si>
    <t>BLOCO TBC DROGASIL BL 100FLS</t>
  </si>
  <si>
    <t>V17741</t>
  </si>
  <si>
    <t>BLOCO TELEMARKETING 100X1 BL 100 FLS</t>
  </si>
  <si>
    <t>V30390</t>
  </si>
  <si>
    <t>BLOQUINHO 14CM X 10 CM COM LOGO 100 FLS DROGASIL</t>
  </si>
  <si>
    <t xml:space="preserve"> 317,00</t>
  </si>
  <si>
    <t xml:space="preserve"> 617,00</t>
  </si>
  <si>
    <t>V30510</t>
  </si>
  <si>
    <t>BLOCO IMPRESSO ORCAMENTO PERSONALIZADO ESPACO LASER C/ 100 FOLHAS</t>
  </si>
  <si>
    <t xml:space="preserve"> 880,00</t>
  </si>
  <si>
    <t>V30511</t>
  </si>
  <si>
    <t>BRINDE VALE PRESENTE IMPRESSO 3 SESSOES LASER PCT C/ 500</t>
  </si>
  <si>
    <t xml:space="preserve"> 166,00</t>
  </si>
  <si>
    <t>V30698</t>
  </si>
  <si>
    <t>BLOQUINHO 14CM X 10 CM COM LOGO 100 FLS DROGARAIA</t>
  </si>
  <si>
    <t>V31121</t>
  </si>
  <si>
    <t>BLOCO A4 C/ PICOTE C/ CAPA KRAFT C/100 FLS.</t>
  </si>
  <si>
    <t>V31122</t>
  </si>
  <si>
    <t>BLOCO 470MMX325MM C/ PICOTE C/ CAPA KRAFT C/100 FLS.</t>
  </si>
  <si>
    <t>V31325</t>
  </si>
  <si>
    <t>ENVBLOCO NSR DROGARAIA C/NUMERACAO DE 1 A 5000 PCT 100 BL VERDE</t>
  </si>
  <si>
    <t>V31326</t>
  </si>
  <si>
    <t>RELATORIO ATENDIMENTO COM RECEITA MEDICA 2 VIAS DROGARAIA BL 50JGS</t>
  </si>
  <si>
    <t>V31327</t>
  </si>
  <si>
    <t>TAG OFE COMB DROGARAIA PCT C/50UN</t>
  </si>
  <si>
    <t>V31330</t>
  </si>
  <si>
    <t>BLOCO DE ANOTACOES DROGARAIA PCT C/100 FOLHAS</t>
  </si>
  <si>
    <t>V31332</t>
  </si>
  <si>
    <t>FOLDER DROGARAIA PCT C/100 UND REF.1005246</t>
  </si>
  <si>
    <t>V31333</t>
  </si>
  <si>
    <t>TAG OFE IMP DROGARAIA PCT C/50</t>
  </si>
  <si>
    <t>V14835</t>
  </si>
  <si>
    <t>GRAFITEC</t>
  </si>
  <si>
    <t>V15160</t>
  </si>
  <si>
    <t>PLACA CURVA DE VALIDADE DROGASIL UN</t>
  </si>
  <si>
    <t>V15293</t>
  </si>
  <si>
    <t>PLACA ENCANTAMENTO DROGASIL</t>
  </si>
  <si>
    <t xml:space="preserve"> 156,00</t>
  </si>
  <si>
    <t>V15294</t>
  </si>
  <si>
    <t>PLACA ENCANTAMENTO RAIA</t>
  </si>
  <si>
    <t>V15295</t>
  </si>
  <si>
    <t>QUADRO AGENDA DE TRABALHO DROGASIL</t>
  </si>
  <si>
    <t xml:space="preserve"> 244,00</t>
  </si>
  <si>
    <t>V15296</t>
  </si>
  <si>
    <t>QUADRO AGENDA DE TRABALHO RAIA</t>
  </si>
  <si>
    <t>V31329</t>
  </si>
  <si>
    <t>PLACA PREVENCAO DE PERDAS DROGARAIA</t>
  </si>
  <si>
    <t>V1186C</t>
  </si>
  <si>
    <t>GRAMPEADOR METAL P/25FLS. 20CM REF.GE-1048</t>
  </si>
  <si>
    <t>GRAMP-LINE</t>
  </si>
  <si>
    <t>V19907</t>
  </si>
  <si>
    <t>GRAMPEADOR METAL P/25FLS 13CM SOFT TOUCH REF. G2051</t>
  </si>
  <si>
    <t>V30124</t>
  </si>
  <si>
    <t>GRAMPEADOR METAL P/50 FLS 15,7CM REF. GE-1045</t>
  </si>
  <si>
    <t>V30493</t>
  </si>
  <si>
    <t>GRAMPEADOR LONGO G2055 P/ 25FLS</t>
  </si>
  <si>
    <t>V30706</t>
  </si>
  <si>
    <t>MARCADOR PARA QUADRO BRANCO RECARREGAVEL AZUL REFIL REF.QB-218</t>
  </si>
  <si>
    <t>V30707</t>
  </si>
  <si>
    <t>MARCADOR PARA QUADRO BRANCO RECARREGAVEL PRETO REFIL REF.QB-218</t>
  </si>
  <si>
    <t xml:space="preserve"> 212,00</t>
  </si>
  <si>
    <t>V30708</t>
  </si>
  <si>
    <t>MARCADOR PARA QUADRO BRANCO RECARREGAVEL VERMELHO REFIL REF.QB-218</t>
  </si>
  <si>
    <t>V31092</t>
  </si>
  <si>
    <t>MARCADOR PARA QUADRO BRANCO RECARREGAVEL VERMELHO REF.QB213</t>
  </si>
  <si>
    <t xml:space="preserve"> 1.296,00</t>
  </si>
  <si>
    <t>V14896</t>
  </si>
  <si>
    <t>SUPORTE PARA COLETOR PERFURO CORTANTE 7L UN</t>
  </si>
  <si>
    <t>GRANDESC</t>
  </si>
  <si>
    <t>V17748</t>
  </si>
  <si>
    <t>COLETOR DESCARTAVEL PERFURO CORTANTE 7L UN</t>
  </si>
  <si>
    <t>V30116</t>
  </si>
  <si>
    <t>COLETOR DESCARTAVEL PERFURO CORTANTE 13L</t>
  </si>
  <si>
    <t>V15362</t>
  </si>
  <si>
    <t>GREEN PAPER</t>
  </si>
  <si>
    <t>V15999</t>
  </si>
  <si>
    <t>ETIQUETA INKJET A4 25,4X99MM C/100FLS</t>
  </si>
  <si>
    <t>V16002</t>
  </si>
  <si>
    <t>ETIQUETA REDONDA 19MM VD 10 FLS C/350 UNID</t>
  </si>
  <si>
    <t>V16003</t>
  </si>
  <si>
    <t>ETIQUETA REDONDA 19MM VM 10 FLS C/350 UNID</t>
  </si>
  <si>
    <t>V19850</t>
  </si>
  <si>
    <t>ETIQUETA INKJET CT 101,6X84,7MM C/25FLS 150 ETIQUETAS</t>
  </si>
  <si>
    <t>V19855</t>
  </si>
  <si>
    <t>ETIQUETA INKJET A5 98X138MM 24 ETIQUETAS</t>
  </si>
  <si>
    <t>V30123</t>
  </si>
  <si>
    <t>ETIQUETA INKJET A4 25,4X99MM C/25FLS</t>
  </si>
  <si>
    <t xml:space="preserve"> 263,00</t>
  </si>
  <si>
    <t>V30462</t>
  </si>
  <si>
    <t>ETIQUETA REDONDA 12MM. RL. C/100UN. VD.</t>
  </si>
  <si>
    <t>V14576</t>
  </si>
  <si>
    <t>BALDE C/ ALCA GALVANIZADA 15L CORES DIV</t>
  </si>
  <si>
    <t>GRUPO SANGRILA</t>
  </si>
  <si>
    <t>V14718</t>
  </si>
  <si>
    <t>ESCOVA DE MAO OVAL MULTIUSO</t>
  </si>
  <si>
    <t xml:space="preserve"> 265,00</t>
  </si>
  <si>
    <t>V14719</t>
  </si>
  <si>
    <t>ESPANADOR DE PO PENA 40CM</t>
  </si>
  <si>
    <t>V14628</t>
  </si>
  <si>
    <t>ENVELOPE ARQUIVO FISCAL PRATA RAIA DROGASIL PCT 100 UM</t>
  </si>
  <si>
    <t>GSBAG</t>
  </si>
  <si>
    <t>V15150</t>
  </si>
  <si>
    <t>ENVELOPE COEX COM BOLHA 24X28 C/ 200 UNDS - EXCLUSIVO RAIA</t>
  </si>
  <si>
    <t>V15151</t>
  </si>
  <si>
    <t>ENVELOPE COEX COM BOLHA 40X30 C/ 200 UNDS - EXCLUSIVO RAIA</t>
  </si>
  <si>
    <t>V15152</t>
  </si>
  <si>
    <t>ENVELOPE COEX COM BOLHA 53X40 C/ 200 UNDS - EXCLUSIVO RAIA</t>
  </si>
  <si>
    <t>V15166</t>
  </si>
  <si>
    <t>ENVELOPE PEBD 17X13 TRANSPARENTE C/200</t>
  </si>
  <si>
    <t>V15246</t>
  </si>
  <si>
    <t>ENVELOPE COEX 24X28MM C/200UN.</t>
  </si>
  <si>
    <t>V15247</t>
  </si>
  <si>
    <t>ENVELOPE COEX 40X30MM C/200UN.</t>
  </si>
  <si>
    <t>V15248</t>
  </si>
  <si>
    <t>ENVELOPE COEX 53X40MM C/200UN.</t>
  </si>
  <si>
    <t xml:space="preserve"> 565,00</t>
  </si>
  <si>
    <t>V30520</t>
  </si>
  <si>
    <t>ENVELOPE SEGURANCA SANGRIA POLIETILENO</t>
  </si>
  <si>
    <t>V30687</t>
  </si>
  <si>
    <t>ENVELOPE COEX 24X28MM C/ BOLHA IMPRESSAO DROGASIL AWB PCT C/200</t>
  </si>
  <si>
    <t>V30688</t>
  </si>
  <si>
    <t>ENVELOPE COEX 40X30MM C/ BOLHA IMPRESSAO DROGASIL AWB PCT C/200</t>
  </si>
  <si>
    <t>V30689</t>
  </si>
  <si>
    <t>ENVELOPE COEX 53X40MM C/ BOLHA IMPRESSAO DROGASIL AWB PCT C/200</t>
  </si>
  <si>
    <t>V31071</t>
  </si>
  <si>
    <t>ENVELOPE COEX 12X16,5 IMPRESSO ESPACO LASER PCT C/250</t>
  </si>
  <si>
    <t>V31088</t>
  </si>
  <si>
    <t>ENVELOPE COEX COM BOLHA 24X28 C/ 200 UNDS</t>
  </si>
  <si>
    <t>V31089</t>
  </si>
  <si>
    <t>ENVELOPE COEX COM BOLHA 40X30 C/ 200 UNDS</t>
  </si>
  <si>
    <t>V31090</t>
  </si>
  <si>
    <t>ENVELOPE COEX COM BOLHA 53X40 C/ 200 UNDS</t>
  </si>
  <si>
    <t xml:space="preserve"> 91,00</t>
  </si>
  <si>
    <t>V22180</t>
  </si>
  <si>
    <t>ACUCAR DEMERARA CRISTAL 10X1</t>
  </si>
  <si>
    <t>GUARANI</t>
  </si>
  <si>
    <t>V30750</t>
  </si>
  <si>
    <t>ACUCAR CRISTAL 1KG</t>
  </si>
  <si>
    <t>V31160</t>
  </si>
  <si>
    <t>ACUCAR SACHE 5G CX C/1000</t>
  </si>
  <si>
    <t>V30933</t>
  </si>
  <si>
    <t>BOBINA FILME PVC 38X300MTS</t>
  </si>
  <si>
    <t>GUARUFILME</t>
  </si>
  <si>
    <t>V15146</t>
  </si>
  <si>
    <t>VARETA PLASTICA PEGA BALAO CX 50UN</t>
  </si>
  <si>
    <t>HAPPY</t>
  </si>
  <si>
    <t>V15147</t>
  </si>
  <si>
    <t>BALAO DROGASIL VERMELHO/BRANCO PCT 50 UN</t>
  </si>
  <si>
    <t>V15149</t>
  </si>
  <si>
    <t>BALAO BRANCO VERM LOGO LATERAL DROGASIL PCT 50UN</t>
  </si>
  <si>
    <t>V15161</t>
  </si>
  <si>
    <t>BALAO BRANCO VERM LOGO FUNDO DROGASIL PCT 160UN</t>
  </si>
  <si>
    <t>V19718</t>
  </si>
  <si>
    <t>BALAO EM LATEX TIPO CANUDO C/ 50 CORES DIVERSAS</t>
  </si>
  <si>
    <t xml:space="preserve"> 171,00</t>
  </si>
  <si>
    <t>V19719</t>
  </si>
  <si>
    <t>BALAO EM LATEX Nº 9C/ 50 CORES DIVERSAS</t>
  </si>
  <si>
    <t>V19720</t>
  </si>
  <si>
    <t>BALAO EM LATEX Nº 7 C/50 AMARELO</t>
  </si>
  <si>
    <t>V19721</t>
  </si>
  <si>
    <t>BALAO EM LATEX Nº 7 C/50 AZUL</t>
  </si>
  <si>
    <t>V19722</t>
  </si>
  <si>
    <t>BALAO EM LATEX Nº 7 C/50 BRANCO</t>
  </si>
  <si>
    <t xml:space="preserve"> 275,00</t>
  </si>
  <si>
    <t>V19723</t>
  </si>
  <si>
    <t>BALAO EM LATEX Nº 7 C/50 PRETO</t>
  </si>
  <si>
    <t>V19724</t>
  </si>
  <si>
    <t>BALAO EM LATEX Nº 7 C/50 ROSA</t>
  </si>
  <si>
    <t xml:space="preserve"> 290,00</t>
  </si>
  <si>
    <t>V19725</t>
  </si>
  <si>
    <t>BALAO EM LATEX Nº 7 C/50 VERDE</t>
  </si>
  <si>
    <t xml:space="preserve"> 228,00</t>
  </si>
  <si>
    <t>V19726</t>
  </si>
  <si>
    <t>BALAO EM LATEX Nº 7 C/50 VERMELHO</t>
  </si>
  <si>
    <t>V31321</t>
  </si>
  <si>
    <t>BALAO LOGO FUNDO DROGARAIA PCT C/160UN BRANCO AZUL VERMELHO</t>
  </si>
  <si>
    <t>HAPPY DAY</t>
  </si>
  <si>
    <t>V31322</t>
  </si>
  <si>
    <t>BALAO LOGO LATERAL DROGARAIA PCT C/50UN BRANCO E AZUL</t>
  </si>
  <si>
    <t>V19371</t>
  </si>
  <si>
    <t>PAPEL CARBONO 220X330 C/ 100 AZUL</t>
  </si>
  <si>
    <t>HARDCOPY</t>
  </si>
  <si>
    <t>V19372</t>
  </si>
  <si>
    <t>PAPEL CARBONO 220X330 C/ 100 PRETO</t>
  </si>
  <si>
    <t>V20189</t>
  </si>
  <si>
    <t>CERA LIQUIDA INCOLOR ACRILICA 5 LITROS</t>
  </si>
  <si>
    <t>HARDFAST</t>
  </si>
  <si>
    <t>V30852</t>
  </si>
  <si>
    <t>LEITOR CARTAO DE MEMORIA USB MICRO SD 2.0 - ADAPTADOR</t>
  </si>
  <si>
    <t>V19015A</t>
  </si>
  <si>
    <t>PAPEL HIGIENICO FS. 500M FD C/8RL</t>
  </si>
  <si>
    <t>HD</t>
  </si>
  <si>
    <t>V19016A</t>
  </si>
  <si>
    <t>V20291B</t>
  </si>
  <si>
    <t>PAPEL HIGIENICO FS. 300M PCT. C/8 RL.</t>
  </si>
  <si>
    <t>V7209</t>
  </si>
  <si>
    <t>V20299B</t>
  </si>
  <si>
    <t>PAPEL TOALHA BOBINA 20X100M BRANCA C/ 8 RL.</t>
  </si>
  <si>
    <t>HD.</t>
  </si>
  <si>
    <t>HIRAI</t>
  </si>
  <si>
    <t>V20580</t>
  </si>
  <si>
    <t>ALCOOL SWAB CX 200 UN</t>
  </si>
  <si>
    <t>V1797</t>
  </si>
  <si>
    <t>CARTUCHO HP F6V28AB COLOR COMPATIVEL</t>
  </si>
  <si>
    <t>V2116</t>
  </si>
  <si>
    <t>FITA DAT DDS-3 C5708 24GB HP</t>
  </si>
  <si>
    <t>V30371</t>
  </si>
  <si>
    <t>CARTUCHO HP 21/9351 (PRETO)</t>
  </si>
  <si>
    <t>V14868</t>
  </si>
  <si>
    <t>PURIFICADOR IBBL FR600 BRANCO 110V</t>
  </si>
  <si>
    <t>IBBL</t>
  </si>
  <si>
    <t>V15141</t>
  </si>
  <si>
    <t>PURIFICADOR IBBL FR600 BRANCO 220V</t>
  </si>
  <si>
    <t>IBC</t>
  </si>
  <si>
    <t>V15143</t>
  </si>
  <si>
    <t>CARTAO RD MED PCT 50UN</t>
  </si>
  <si>
    <t>V15145</t>
  </si>
  <si>
    <t>CARTAO FISCALIZADOR DROGASIL PCT 3UN</t>
  </si>
  <si>
    <t>V14695</t>
  </si>
  <si>
    <t>CESTA PLASTICA BRANCA C/1 UN</t>
  </si>
  <si>
    <t>IMPERIO DO PLASTICO</t>
  </si>
  <si>
    <t>V14696</t>
  </si>
  <si>
    <t>CESTA PLASTICA BRANCA/ALCA PLASTICA TAM: G 1UN</t>
  </si>
  <si>
    <t>V30749</t>
  </si>
  <si>
    <t>ALCOOL ISOPROPILICO 500 ML - 99,8%</t>
  </si>
  <si>
    <t>IMPLASTEC</t>
  </si>
  <si>
    <t>V15377</t>
  </si>
  <si>
    <t>ESPELHO DE MESA RETANGULAR SORT 26,5X16CM</t>
  </si>
  <si>
    <t>IMPORIENTE</t>
  </si>
  <si>
    <t>V14680</t>
  </si>
  <si>
    <t>MASCARA DESCARTAVEL PFF2 COM FILTRO</t>
  </si>
  <si>
    <t>IMPORTADO</t>
  </si>
  <si>
    <t>TERMOMETRO INFRA VERMELHO</t>
  </si>
  <si>
    <t>V15376</t>
  </si>
  <si>
    <t>MASCARA FACIAL KN 95</t>
  </si>
  <si>
    <t>V15379</t>
  </si>
  <si>
    <t>PRESILHA COM REDE E LACO</t>
  </si>
  <si>
    <t>V20330</t>
  </si>
  <si>
    <t>SABAO EM BARRA DE COCO 40 GRAMAS</t>
  </si>
  <si>
    <t>INDAIA</t>
  </si>
  <si>
    <t>V30331</t>
  </si>
  <si>
    <t>CAMA MACA 3003108</t>
  </si>
  <si>
    <t>V1286A</t>
  </si>
  <si>
    <t>CANETA ESF. INJEX-PEN MEDIA PRETA</t>
  </si>
  <si>
    <t>INJEX-PEN</t>
  </si>
  <si>
    <t>V3330A</t>
  </si>
  <si>
    <t>CANETA ESF. INJEX-PEN MEDIA  AZUL</t>
  </si>
  <si>
    <t>V3331A</t>
  </si>
  <si>
    <t>CANETA ESF. INJEX-PEN MEDIA CX. C/50UN. AZUL</t>
  </si>
  <si>
    <t>V31161</t>
  </si>
  <si>
    <t>ENVELOPE PARA INSTRUMENTO DE CREDITO 26,3X33 PCT C/200 BANCO DO NORDESTE</t>
  </si>
  <si>
    <t>INTELIGENCIA EMBALAGENS</t>
  </si>
  <si>
    <t>V31218</t>
  </si>
  <si>
    <t>ENVELOPE COEX 24X28 OXI BIO PCT/100 PAGUE MENOS</t>
  </si>
  <si>
    <t>1506</t>
  </si>
  <si>
    <t>V31219</t>
  </si>
  <si>
    <t>ENVELOPE COEX 40X30 OXI BIO PCT/100 PAGUE MENOS</t>
  </si>
  <si>
    <t>V31220</t>
  </si>
  <si>
    <t>ENVELOPE COEX 53X40 OXI BIO PCT/100 PAGUE MENOS</t>
  </si>
  <si>
    <t>V1053</t>
  </si>
  <si>
    <t>CESTO/LIXO PEQUENO INTERGRAFICA</t>
  </si>
  <si>
    <t>INTERGRAFICA</t>
  </si>
  <si>
    <t>PULVERIZADOR C/ GATILHO 500ML</t>
  </si>
  <si>
    <t>INTERPET</t>
  </si>
  <si>
    <t>GARRAFA TERMICA PRESSAO 1,8 LITRO INOX</t>
  </si>
  <si>
    <t>INVICTA</t>
  </si>
  <si>
    <t>V20240</t>
  </si>
  <si>
    <t>GARRAFA TERMICA ROSCA 1 LITRO PRETA</t>
  </si>
  <si>
    <t>V30616</t>
  </si>
  <si>
    <t>GARRAFA TERMICA COM TAMPA DE ROSCA PT - 500 ML</t>
  </si>
  <si>
    <t>V30617</t>
  </si>
  <si>
    <t>GARRAFA TERMICA 1 LITRO PRESSAO PT</t>
  </si>
  <si>
    <t>V7206</t>
  </si>
  <si>
    <t>GARRAFA TERMICA ROSCA BRANCA 1LT.</t>
  </si>
  <si>
    <t>V15155</t>
  </si>
  <si>
    <t>CAIXA TERMICA 3L PCT 27 UNI</t>
  </si>
  <si>
    <t>ISOFORT</t>
  </si>
  <si>
    <t xml:space="preserve"> 351,00</t>
  </si>
  <si>
    <t>V22139</t>
  </si>
  <si>
    <t>ALCOOL LIQUIDO 46% 1 LITRO</t>
  </si>
  <si>
    <t>ITAJA</t>
  </si>
  <si>
    <t>V30176</t>
  </si>
  <si>
    <t>ALCOOL 70% VIC PHARMA ALMOTOLIA 100ML</t>
  </si>
  <si>
    <t xml:space="preserve"> 188,00</t>
  </si>
  <si>
    <t>V0506</t>
  </si>
  <si>
    <t>TINTA REAB.P/ PINCEL ATOMICO 40ML PRETO</t>
  </si>
  <si>
    <t>JAPAN STAMP</t>
  </si>
  <si>
    <t>V14610</t>
  </si>
  <si>
    <t>TINTA REAB. P/ PINCEL ATOMICO 40ML AZUL</t>
  </si>
  <si>
    <t>V14611</t>
  </si>
  <si>
    <t>TINTA REAB. P/ PINCEL ATOMICO 40ML VERMELHA</t>
  </si>
  <si>
    <t>TINTA REAB. P/PINCEL QUADRO BCO 40ML AZUL</t>
  </si>
  <si>
    <t>TINTA REAB. P/PINCEL QUADRO BCO 40ML PRETA</t>
  </si>
  <si>
    <t>V19705</t>
  </si>
  <si>
    <t>TINTA REAB. P/PINCEL QUADRO BCO 40ML VERDE</t>
  </si>
  <si>
    <t>TINTA REAB. P/PINCEL QUADRO BCO 40ML VERMELHA</t>
  </si>
  <si>
    <t>JOSSAN</t>
  </si>
  <si>
    <t>V19632</t>
  </si>
  <si>
    <t>SACO BOPP 20X29 METALIZADO</t>
  </si>
  <si>
    <t>LIXEIRA 10L PLASTICA TELADA S/ TAMPA</t>
  </si>
  <si>
    <t>JSN</t>
  </si>
  <si>
    <t>V14713</t>
  </si>
  <si>
    <t>DISPENSER DE COPOS ACRILICO 180/200ML UN</t>
  </si>
  <si>
    <t>V14834</t>
  </si>
  <si>
    <t>PLACA DE SINALIZACAO PISO MOLHADO C/1 UN</t>
  </si>
  <si>
    <t>V15102</t>
  </si>
  <si>
    <t>LIXEIRA 100L PLASTICA QUADRADA TAMPA BRANCA  Q100B</t>
  </si>
  <si>
    <t>V15163</t>
  </si>
  <si>
    <t>PORTA GUARDA-CHUVA BRANCO 22 LITROS  EB13</t>
  </si>
  <si>
    <t>V15194</t>
  </si>
  <si>
    <t>LIXEIRA 240L CONTEINER BRANCO COM PEDAL</t>
  </si>
  <si>
    <t>V19610</t>
  </si>
  <si>
    <t>LIXEIRA 23L SIMPLES VERDE</t>
  </si>
  <si>
    <t>LIXEIRA COM PEDAL 50 LITROS BR</t>
  </si>
  <si>
    <t>V20197</t>
  </si>
  <si>
    <t>CESTO ARAMADO 60LTS</t>
  </si>
  <si>
    <t>V20219</t>
  </si>
  <si>
    <t>DISPENSER  PLASTICO FUME PARA COPO CAFE</t>
  </si>
  <si>
    <t xml:space="preserve"> 502,00</t>
  </si>
  <si>
    <t>V30194</t>
  </si>
  <si>
    <t>LIXEIRA PLASTICA 25L QUADRADA COM TAMPA VAI-VEM (Q25C)</t>
  </si>
  <si>
    <t>V30545</t>
  </si>
  <si>
    <t>LIXEIRA 30 LITROS QUADRADA C/ PEDAL BRANCO</t>
  </si>
  <si>
    <t>V30547</t>
  </si>
  <si>
    <t>LIXEIRA PLASTICA 15 LITROS C/ PEDAL BRANCA</t>
  </si>
  <si>
    <t>V30553</t>
  </si>
  <si>
    <t>LIXEIRA PLASTICA 22LTS PRETA BASCULANTE</t>
  </si>
  <si>
    <t>V30609</t>
  </si>
  <si>
    <t>COLETOR PARA COPOS DESCARTAVEIS (AGUA E CAFE)</t>
  </si>
  <si>
    <t>V30619</t>
  </si>
  <si>
    <t>LIXEIRA PLASTICA 25LTS  C/TAMPA VAI E VEM (EB13C)</t>
  </si>
  <si>
    <t>V30620</t>
  </si>
  <si>
    <t>LIXEIRA PLASTICA 60LTS BRANCA C/TAMPA VAI VEM (Q60B)</t>
  </si>
  <si>
    <t>V30622</t>
  </si>
  <si>
    <t>SUPORTE PARA PAPEL HIGIENICO</t>
  </si>
  <si>
    <t>V30684</t>
  </si>
  <si>
    <t>LIXEIRA PLASTICA 12 LTS JSN EB9P</t>
  </si>
  <si>
    <t>V30692</t>
  </si>
  <si>
    <t>LIXEIRA PLASTICA 30L QUADRADA PRETA C/ TAMPA E PEDAL REF.P30P</t>
  </si>
  <si>
    <t>V30700</t>
  </si>
  <si>
    <t>ADESIVO PEQUENO PRETO PORTA GUARDA CHUVA REF S5DP</t>
  </si>
  <si>
    <t>V30709</t>
  </si>
  <si>
    <t>LIXEIRA PLASTICA 15 LITROS QUADRADA C/ PEDAL BRANCA REF. P15B/S4</t>
  </si>
  <si>
    <t>V30796</t>
  </si>
  <si>
    <t>LIXEIRA PLASTICA 15 LITROS QUADRADA C/ PEDAL PRETA</t>
  </si>
  <si>
    <t>V31077</t>
  </si>
  <si>
    <t>LIXEIRA PLASTICA 25 LITROS QUADRADA C/ PEDAL PRETA</t>
  </si>
  <si>
    <t>V31264</t>
  </si>
  <si>
    <t>LIXEIRA 100L PLASTICA QUADRADA TAMPA CINZA</t>
  </si>
  <si>
    <t>V19378</t>
  </si>
  <si>
    <t>PAPEL CARTAO A4 CX. C/100FLS. BR.</t>
  </si>
  <si>
    <t>JTAPEL</t>
  </si>
  <si>
    <t>V14651</t>
  </si>
  <si>
    <t>JUGATHA</t>
  </si>
  <si>
    <t>V0285</t>
  </si>
  <si>
    <t>PASTA C/ABA ELASTICA OF. CARTAO VM.</t>
  </si>
  <si>
    <t>JUSSARA</t>
  </si>
  <si>
    <t>V0287</t>
  </si>
  <si>
    <t>PASTA C/ABA ELASTICA 240X353MM 300G AZ</t>
  </si>
  <si>
    <t>V0288</t>
  </si>
  <si>
    <t>PASTA GRAMPO TRILHO 260GR. CARTAO  AZ.</t>
  </si>
  <si>
    <t>V0295</t>
  </si>
  <si>
    <t>PASTA PLASTIFICADA SIMPLES AMARELA</t>
  </si>
  <si>
    <t xml:space="preserve"> 671,00</t>
  </si>
  <si>
    <t>V0964</t>
  </si>
  <si>
    <t>PASTA C/ABA ELASTICA OF. CARTAO AM.</t>
  </si>
  <si>
    <t>V0968</t>
  </si>
  <si>
    <t>PASTA PLASTIFICADA SIMPLES VERDE JUSSARA</t>
  </si>
  <si>
    <t xml:space="preserve"> 1.637,00</t>
  </si>
  <si>
    <t>V0969</t>
  </si>
  <si>
    <t>PASTA C/ABA ELASTICA OF. CARTAO BR. PCT. C/10UN.</t>
  </si>
  <si>
    <t>V0971</t>
  </si>
  <si>
    <t>PASTA GRAMPO TRILHO CARTAO PT.</t>
  </si>
  <si>
    <t>V0972</t>
  </si>
  <si>
    <t>PASTA GRAMPO TRILHO CARTAO CORES DIVERSAS</t>
  </si>
  <si>
    <t>V1226</t>
  </si>
  <si>
    <t xml:space="preserve"> 237,00</t>
  </si>
  <si>
    <t>V12767</t>
  </si>
  <si>
    <t>PASTA C/ABA ELASTICA C/10UN AZUL</t>
  </si>
  <si>
    <t>V14717</t>
  </si>
  <si>
    <t>PASTA C/ABA ELASTICA OF. CARTAO PT.</t>
  </si>
  <si>
    <t xml:space="preserve"> 539,00</t>
  </si>
  <si>
    <t>V1685</t>
  </si>
  <si>
    <t>PASTA GRAMPO TRILHO OF. CARTAO AM.</t>
  </si>
  <si>
    <t>V1719</t>
  </si>
  <si>
    <t>PASTA C/ABA ELASTICA AZUL 270G JUSSARA</t>
  </si>
  <si>
    <t>V19441</t>
  </si>
  <si>
    <t>PASTA C/ABA ELASTICA OF. CARTAO PT. PCT. C/10UN.</t>
  </si>
  <si>
    <t>V19442</t>
  </si>
  <si>
    <t>PASTA COM FERRAGEM PLAST OF DUPLEX VERMELHO</t>
  </si>
  <si>
    <t>PASTA GRAMPO TRILHO OF. CARTAO PT.</t>
  </si>
  <si>
    <t>V19491</t>
  </si>
  <si>
    <t>PASTA GRAMPO TRILHO OF. CARTAO VD.</t>
  </si>
  <si>
    <t>V19492</t>
  </si>
  <si>
    <t>PASTA GRAMPO TRILHO OF. CARTAO VM.</t>
  </si>
  <si>
    <t>V19493</t>
  </si>
  <si>
    <t>PASTA S/GRAMPO TRILHO OF. CARTAO AZ.</t>
  </si>
  <si>
    <t>V19502</t>
  </si>
  <si>
    <t>PASTA SUSPENSA OF. CARTAO TRIPLEX C/GRAMPO C/VISOR PR.</t>
  </si>
  <si>
    <t>V19503</t>
  </si>
  <si>
    <t>PASTA SUSPENSA OF. CARTAO TRIPLEX C/GRAMPO C/VISOR PT.</t>
  </si>
  <si>
    <t>V19504</t>
  </si>
  <si>
    <t>PASTA SUSPENSA OF. CARTAO TRIPLEX C/GRAMPO C/VISOR RS.</t>
  </si>
  <si>
    <t xml:space="preserve"> 272,00</t>
  </si>
  <si>
    <t>V19505</t>
  </si>
  <si>
    <t>PASTA SUSPENSA OF. CARTAO TRIPLEX C/GRAMPO C/VISOR VM.</t>
  </si>
  <si>
    <t>V19506</t>
  </si>
  <si>
    <t>PASTA SUSPENSA OF. CARTAO TRIPLEX C/GRAMPO C/VISOR AZ. PCTC/5UN.</t>
  </si>
  <si>
    <t>V19507</t>
  </si>
  <si>
    <t>PASTA SUSPENSA OF. CARTAO TRIPLEX C/GRAMPO C/VISOR LJ.</t>
  </si>
  <si>
    <t>V19508</t>
  </si>
  <si>
    <t>PASTA SUSPENSA OF. CARTAO MARMORIZADO PLASTIF. C/VISOR C/GRAMPO AZUL</t>
  </si>
  <si>
    <t>V19509</t>
  </si>
  <si>
    <t>PASTA SUSPENSA OF. MARM. COMPLETA CINZA</t>
  </si>
  <si>
    <t xml:space="preserve"> 236,00</t>
  </si>
  <si>
    <t>V19510</t>
  </si>
  <si>
    <t>PASTA SUSPENSA OF. CARTAO MARMORIZADO PLASTIF. C/VISOR C/GRAMPO VERDE</t>
  </si>
  <si>
    <t>V19511</t>
  </si>
  <si>
    <t>PASTA SUSPENSA OF. KRAFT COMPLETA CX.C/25UN.</t>
  </si>
  <si>
    <t>V19513</t>
  </si>
  <si>
    <t>PASTA SUSPENSA OF. KRAFT COMPLETA  CX.C/25UN.</t>
  </si>
  <si>
    <t>V19514</t>
  </si>
  <si>
    <t>V19516</t>
  </si>
  <si>
    <t>PASTA SUSPENSA OF. CARTAO TRIPLEX C/GRAMPO C/VISOR AM.</t>
  </si>
  <si>
    <t xml:space="preserve"> 308,00</t>
  </si>
  <si>
    <t>V19517</t>
  </si>
  <si>
    <t>PASTA SUSPENSA OF. CARTAO TRIPLEX C/GRAMPO C/VISOR BR.</t>
  </si>
  <si>
    <t>V19518</t>
  </si>
  <si>
    <t>PASTA SUSPENSA OF. CARTAO TRIPLEX C/GRAMPO C/VISOR VD.</t>
  </si>
  <si>
    <t xml:space="preserve"> 124,00</t>
  </si>
  <si>
    <t>V1983</t>
  </si>
  <si>
    <t>PASTA SUSPENSA OF. KRAFT COMPLETA</t>
  </si>
  <si>
    <t>V20149</t>
  </si>
  <si>
    <t>PASTA GRAMPO TRILHO 250GR. CARTAO BR.</t>
  </si>
  <si>
    <t>V20423</t>
  </si>
  <si>
    <t>PASTA GRAMPO TRILHO OF. CARTAO AZ.</t>
  </si>
  <si>
    <t>V2733</t>
  </si>
  <si>
    <t>PASTA C/ABA ELASTICA OF. CARTAO VD. PCT. C/10UN.</t>
  </si>
  <si>
    <t>V2734</t>
  </si>
  <si>
    <t>PASTA C/ABA ELASTICA PLAST. OF. CARTAO AZ. PCT. C/10UN.</t>
  </si>
  <si>
    <t>V30461</t>
  </si>
  <si>
    <t>CAIXA DE PAPELAO P/ MUDANCA 400X400X400MM PCT C/10</t>
  </si>
  <si>
    <t>V31123</t>
  </si>
  <si>
    <t>PASTA DOBRADA OF. CARTAO ROSA</t>
  </si>
  <si>
    <t>V31153</t>
  </si>
  <si>
    <t>PASTA C/ABA ELASTICA OF. CARTAO AM. PCT. C/10UN.</t>
  </si>
  <si>
    <t>V31154</t>
  </si>
  <si>
    <t>PASTA C/ABA ELASTICA OF. CARTAO VM. PCT. C/10UN.</t>
  </si>
  <si>
    <t>V3355</t>
  </si>
  <si>
    <t>PASTA CARTOLINA S/GRAMPO 120G OF.CORES J</t>
  </si>
  <si>
    <t>V15136</t>
  </si>
  <si>
    <t>TAPETE DE VINIL 1,30MX0,80M C-05 VERM</t>
  </si>
  <si>
    <t>KAPAZI</t>
  </si>
  <si>
    <t>V30339</t>
  </si>
  <si>
    <t>TAPETE DE VINIL 1,30MX0,80M VERDE</t>
  </si>
  <si>
    <t>V31331</t>
  </si>
  <si>
    <t>TAPETE VINIL CAPACHO 1,50X120M VERDE</t>
  </si>
  <si>
    <t>V12627</t>
  </si>
  <si>
    <t>KAZ</t>
  </si>
  <si>
    <t>V30115</t>
  </si>
  <si>
    <t xml:space="preserve"> 419,00</t>
  </si>
  <si>
    <t>V4587</t>
  </si>
  <si>
    <t>V12687</t>
  </si>
  <si>
    <t>CARIMBO NUMERADOR AUTOMATICO 6 DIGITOS REF.KZ0747</t>
  </si>
  <si>
    <t>KAZAN</t>
  </si>
  <si>
    <t>V2712</t>
  </si>
  <si>
    <t>PAPEL CANSON A3 150G BLOCO C/20 FOLHAS (297X420)MM</t>
  </si>
  <si>
    <t>V9078</t>
  </si>
  <si>
    <t>PAPEL CANSON A4 140G BLOCO C/20 FOLHAS</t>
  </si>
  <si>
    <t>V31108</t>
  </si>
  <si>
    <t>COPO PLASTICO DESCARTAVEL 110ML PS C/100 UN</t>
  </si>
  <si>
    <t>KEROCOPO</t>
  </si>
  <si>
    <t>V15380</t>
  </si>
  <si>
    <t>PANO MULTIUSO WYPALL X60 28X35 C/100 PANOS</t>
  </si>
  <si>
    <t>KIMBERLY-CLARK</t>
  </si>
  <si>
    <t>V20272</t>
  </si>
  <si>
    <t>OLEO DE PEROBA 200 ML</t>
  </si>
  <si>
    <t>KING</t>
  </si>
  <si>
    <t xml:space="preserve"> 99,00</t>
  </si>
  <si>
    <t>0001</t>
  </si>
  <si>
    <t>V0244</t>
  </si>
  <si>
    <t>FITA ADESIVA MARROM 48X50M PVC</t>
  </si>
  <si>
    <t>KORETECH</t>
  </si>
  <si>
    <t>V0278</t>
  </si>
  <si>
    <t>FITA ADESIVA PP. 50X50M TRANSP.</t>
  </si>
  <si>
    <t>V1125</t>
  </si>
  <si>
    <t>FITA ADESIVA PP. 12X20M TRANSP.</t>
  </si>
  <si>
    <t>FITA ADESIVA PP. 45X50M TRANSP.</t>
  </si>
  <si>
    <t>V1448</t>
  </si>
  <si>
    <t>V14565</t>
  </si>
  <si>
    <t>V19870</t>
  </si>
  <si>
    <t>V30356</t>
  </si>
  <si>
    <t>FITA ADESIVA PP. 45X45M TRANSP.</t>
  </si>
  <si>
    <t>V30478</t>
  </si>
  <si>
    <t>V30479</t>
  </si>
  <si>
    <t>V30480</t>
  </si>
  <si>
    <t>FITA ADESIVA CREPE 24X50M</t>
  </si>
  <si>
    <t>V30481</t>
  </si>
  <si>
    <t>V30482</t>
  </si>
  <si>
    <t>FITA ADESIVA DUPLA FACE 24X30M</t>
  </si>
  <si>
    <t>V30584</t>
  </si>
  <si>
    <t>FITA ADESIVA DUPLA FACE 18X30M</t>
  </si>
  <si>
    <t>V8114</t>
  </si>
  <si>
    <t>FITA ADESIVA PP. 12X40M TRANSP.</t>
  </si>
  <si>
    <t>V14745</t>
  </si>
  <si>
    <t>SACO DE LIXO 105LTS. AZ. C/50UN. PADRAO RAIA</t>
  </si>
  <si>
    <t>KUBERA</t>
  </si>
  <si>
    <t>V14750</t>
  </si>
  <si>
    <t>SACO DE LIXO 20LTS PT. C/50UN. PADRAO RAIA</t>
  </si>
  <si>
    <t>V14751</t>
  </si>
  <si>
    <t>SACO DE LIXO 200LTS. PT. C/50UN. PADRAO RAIA</t>
  </si>
  <si>
    <t>V14753</t>
  </si>
  <si>
    <t>SACO DE LIXO 105LTS. VD. C/50UN. PADRAO RAIA</t>
  </si>
  <si>
    <t>V14755</t>
  </si>
  <si>
    <t>SACO DE LIXO 20LTS VM. C/50UN. PADRAO RAIA</t>
  </si>
  <si>
    <t>V20338</t>
  </si>
  <si>
    <t>SACO DE LIXO 100LTS. PT. C/100UN.75X90</t>
  </si>
  <si>
    <t>SACO DE LIXO 40LTS PT. C/100UN.</t>
  </si>
  <si>
    <t>V20340</t>
  </si>
  <si>
    <t>SACO DE LIXO 50LTS. PT. C/100UN.</t>
  </si>
  <si>
    <t>V22106</t>
  </si>
  <si>
    <t>SACO DE LIXO 20LTS. BR. C/100UN.</t>
  </si>
  <si>
    <t>SACO DE LIXO 40LTS. AZ. C/100UN.</t>
  </si>
  <si>
    <t>V22109</t>
  </si>
  <si>
    <t>SACO DE LIXO 20LTS. AZ. C/100UN.</t>
  </si>
  <si>
    <t>V22111</t>
  </si>
  <si>
    <t>SACO DE LIXO 60LTS. BR. C/100UN.</t>
  </si>
  <si>
    <t>V22112</t>
  </si>
  <si>
    <t>SACO DE LIXO 100LTS. BR. C/100UN.</t>
  </si>
  <si>
    <t>V22113</t>
  </si>
  <si>
    <t>SACO DE LIXO 40LTS. BR. C/100UN.</t>
  </si>
  <si>
    <t>V22121</t>
  </si>
  <si>
    <t>SACO DE LIXO 20LTS. PT. C/100UN.</t>
  </si>
  <si>
    <t>SACO DE LIXO 200LTS. PT. C/100UN.</t>
  </si>
  <si>
    <t>V22126</t>
  </si>
  <si>
    <t>SACO DE LIXO 40LTS. LJ. C/100UN. SIMBOLO TOXICO</t>
  </si>
  <si>
    <t>V22127</t>
  </si>
  <si>
    <t>SACO DE LIXO 60LTS. LJ. C/100UN SIMBOLO TOXICO</t>
  </si>
  <si>
    <t>V22128</t>
  </si>
  <si>
    <t>SACO DE LIXO 100LTS. AM. C/100UN.</t>
  </si>
  <si>
    <t>SACO DE LIXO 100LTS. VD. C/100UN.</t>
  </si>
  <si>
    <t>V22130</t>
  </si>
  <si>
    <t>SACO DE LIXO 100LTS. VM. C/100UN.</t>
  </si>
  <si>
    <t>V30284</t>
  </si>
  <si>
    <t>SACO DE LIXO 100LTS. LJ C/25 UN SIMBOLO TOXICO</t>
  </si>
  <si>
    <t>SACO DE LIXO 40LTS VD C/100UN.</t>
  </si>
  <si>
    <t>V30542</t>
  </si>
  <si>
    <t>SACO DE LIXO 20LTS VM C/100UN</t>
  </si>
  <si>
    <t>V30546</t>
  </si>
  <si>
    <t>SACO DE LIXO 50LTS. C/50UN INFECTANTE</t>
  </si>
  <si>
    <t>V30568</t>
  </si>
  <si>
    <t>SACO DE LIXO 30LTS  C/ 50UN INFECTANTE</t>
  </si>
  <si>
    <t>V30793</t>
  </si>
  <si>
    <t>SACO DE LIXO 60LTS. PT. C/100UN. 63X80X0,02</t>
  </si>
  <si>
    <t>V31098</t>
  </si>
  <si>
    <t>SACO DE LIXO 60LTS TRANSP C/100 UND</t>
  </si>
  <si>
    <t>V7212</t>
  </si>
  <si>
    <t>SACO DE LIXO 60LTS. AZ. C/100UN.</t>
  </si>
  <si>
    <t>V12706</t>
  </si>
  <si>
    <t> APOIO DE PUNHO PARA TECLADO EM ESPUMA</t>
  </si>
  <si>
    <t>LABOR PACK</t>
  </si>
  <si>
    <t>PAD MOUSE COM APOIO DE PUNHO ERGONOMICO</t>
  </si>
  <si>
    <t>V30142</t>
  </si>
  <si>
    <t>V12761</t>
  </si>
  <si>
    <t>V14487</t>
  </si>
  <si>
    <t>V14489</t>
  </si>
  <si>
    <t>V19735</t>
  </si>
  <si>
    <t>V19736</t>
  </si>
  <si>
    <t xml:space="preserve"> 677,00</t>
  </si>
  <si>
    <t>V30472</t>
  </si>
  <si>
    <t>V6221</t>
  </si>
  <si>
    <t>V19273</t>
  </si>
  <si>
    <t>FITA METALOIDE 10CM X 50 METROS AMARELA</t>
  </si>
  <si>
    <t>LANTECOR</t>
  </si>
  <si>
    <t>V19274</t>
  </si>
  <si>
    <t>FITA METALOIDE 10CM X 50 METROS VERDE</t>
  </si>
  <si>
    <t>V19275</t>
  </si>
  <si>
    <t>FITA METALOIDE 10CM X 50 METROS VERMELHO</t>
  </si>
  <si>
    <t>V19278</t>
  </si>
  <si>
    <t>FITA METALOIDE 15CM X 50 METROS DOURADA</t>
  </si>
  <si>
    <t>V19279</t>
  </si>
  <si>
    <t>FITA METALOIDE 15CM X 50 METROS PRATA</t>
  </si>
  <si>
    <t>V14654</t>
  </si>
  <si>
    <t>LIXEIRA 15L PLASTICA BRANCA S/TAMPA</t>
  </si>
  <si>
    <t>LARPLASTICOS</t>
  </si>
  <si>
    <t>V14655</t>
  </si>
  <si>
    <t>LIXEIRA PLASTICA 15LT PRETA S/TAMPA</t>
  </si>
  <si>
    <t>V14690</t>
  </si>
  <si>
    <t>PALETE PP 50 X 50 BRANCO C/1UN</t>
  </si>
  <si>
    <t>V15033</t>
  </si>
  <si>
    <t>PALETE PP 50 X 50 PRETO C/ 1UN</t>
  </si>
  <si>
    <t>V18750</t>
  </si>
  <si>
    <t>V20198</t>
  </si>
  <si>
    <t>V0551</t>
  </si>
  <si>
    <t>ETIQUETA INKJET CT 46,56X77,79MM C/10FLS 100 ETIQUETAS</t>
  </si>
  <si>
    <t>LASERFIX</t>
  </si>
  <si>
    <t>V1145</t>
  </si>
  <si>
    <t>ETIQUETA INKJET A4 34X99,1MM C/10FLS 160 ETIQUETAS</t>
  </si>
  <si>
    <t>V12782</t>
  </si>
  <si>
    <t>ETIQUETA INKJET CT 115MM P/CD/DVD</t>
  </si>
  <si>
    <t>V12786</t>
  </si>
  <si>
    <t>ETIQUETA ADESIVA 1C 89X23,4MM C/100FLS</t>
  </si>
  <si>
    <t>V14784</t>
  </si>
  <si>
    <t>ETIQUETA INKJET CT 69,85X69,85MM C/25FLS 225 ETIQUETAS</t>
  </si>
  <si>
    <t>V15109</t>
  </si>
  <si>
    <t>SESCSSCZSAVN</t>
  </si>
  <si>
    <t>PAPEL CONTACT 45CMX25MTS TRANSPARENTE</t>
  </si>
  <si>
    <t>V15134</t>
  </si>
  <si>
    <t>ETIQUETA INKJET CT 115MM CD/DVD C/25FLS 50 ETIQUETAS</t>
  </si>
  <si>
    <t>V19604</t>
  </si>
  <si>
    <t>PLASTICO AUTO ADESIVO COM 10MTS X 45CM</t>
  </si>
  <si>
    <t>V19622</t>
  </si>
  <si>
    <t>REFORCO ADESIVO CRT. C/216ETIQ.</t>
  </si>
  <si>
    <t>V19843</t>
  </si>
  <si>
    <t>ETIQUETA INKJET A4 15X26MM C/25FLS 126 ETIQUETAS</t>
  </si>
  <si>
    <t>V19844</t>
  </si>
  <si>
    <t>ETIQUETA INKJET A5 12X50MM  A5Q-1250 C/12FLS 324 ETIQUETAS</t>
  </si>
  <si>
    <t>V19845</t>
  </si>
  <si>
    <t>ETIQUETA INKJET A5 20X50MM  A5Q-2050 C/12FLS 216 ETIQUETAS</t>
  </si>
  <si>
    <t>V19846</t>
  </si>
  <si>
    <t>ETIQUETA INKJET A5 34X65MM  A5Q-3465 C/12FLS 120 ETIQUETAS</t>
  </si>
  <si>
    <t>V19847</t>
  </si>
  <si>
    <t>ETIQUETA REDONDA 19MM AM 05 FLS C/100 UNID</t>
  </si>
  <si>
    <t>V19848</t>
  </si>
  <si>
    <t>ETIQUETA INKJET A5 32X90MM A5Q3272 C/12FLS 72 ETIQUETAS</t>
  </si>
  <si>
    <t xml:space="preserve"> 139,00</t>
  </si>
  <si>
    <t>V19849</t>
  </si>
  <si>
    <t>ETIQUETA INKJET A5 50X99,6MM Q50100 C/12FLS 36 ETIQUETAS</t>
  </si>
  <si>
    <t>V19852</t>
  </si>
  <si>
    <t>ETIQUETA INKJET CT 279,4X215,9MM C/25FLS 25 ETIQUETAS</t>
  </si>
  <si>
    <t>V19853</t>
  </si>
  <si>
    <t>ETIQUETA INKJET A4 288X200MM C/25FLS 25 ETIQUETAS</t>
  </si>
  <si>
    <t xml:space="preserve"> 481,00</t>
  </si>
  <si>
    <t>V2028</t>
  </si>
  <si>
    <t>ETIQUETA INKJET A4 105X35MM C/20FLS</t>
  </si>
  <si>
    <t>V22775</t>
  </si>
  <si>
    <t>ETIQUETA ADESIVA 1C 100X35MM RL. C/800 ETIQUETAS</t>
  </si>
  <si>
    <t>V30151</t>
  </si>
  <si>
    <t>ETIQUETA INKJET CT 279,4X215,9 C/100 FLS</t>
  </si>
  <si>
    <t>V30372</t>
  </si>
  <si>
    <t>ETIQUETA INKJET A4 63,5X46,4MM C/25FLS 450 ETIQUETAS</t>
  </si>
  <si>
    <t>V30383</t>
  </si>
  <si>
    <t>ETIQUETA INKJET A4 17X31MM C/100FLS 9600 ETIQUETAS</t>
  </si>
  <si>
    <t>V30486</t>
  </si>
  <si>
    <t>ETIQUETA REDONDA 19MM RX TP-19 10 FLS C/200 UNID</t>
  </si>
  <si>
    <t>V30855</t>
  </si>
  <si>
    <t>ETIQUETA REDONDA 12MM. RL. C/1000UN.  AM.</t>
  </si>
  <si>
    <t>V30856</t>
  </si>
  <si>
    <t>ETIQUETA REDONDA 12MM. RL. C/1000UN.  VM.</t>
  </si>
  <si>
    <t>V30997</t>
  </si>
  <si>
    <t>ETIQUETA NUMERADA 6 DIGITOS C/2000 UNIDADES</t>
  </si>
  <si>
    <t xml:space="preserve"> 380,00</t>
  </si>
  <si>
    <t>V31138</t>
  </si>
  <si>
    <t>ETIQUETA INKJET 22MMX32MM 30 ETIQUETAS POR FOLHA C/ 360 ETIQUETAS</t>
  </si>
  <si>
    <t>V31139</t>
  </si>
  <si>
    <t>ETIQUETA  INKJET 33MMX105MM 18 ETIQUETAS POR FOLHA C/ 1.800 ETIQUETAS</t>
  </si>
  <si>
    <t>V31187</t>
  </si>
  <si>
    <t>ETIQUETA INKJET CT 12,7X44,45MM C/10FLS 800 ETIQUETAS</t>
  </si>
  <si>
    <t>V3579</t>
  </si>
  <si>
    <t>ETIQUETA INKJET CT 59,3X85,7MM C/10FLS</t>
  </si>
  <si>
    <t>V6502</t>
  </si>
  <si>
    <t>ETIQUETA INKJET CT 16,93X44,45MM C/10FLS</t>
  </si>
  <si>
    <t>V6519</t>
  </si>
  <si>
    <t>PAPEL CONTACT 45CMX2M PT OPACO</t>
  </si>
  <si>
    <t>V6773</t>
  </si>
  <si>
    <t>ETIQUETA ADESIVA 106X24MM C/1000</t>
  </si>
  <si>
    <t>V6829</t>
  </si>
  <si>
    <t>ETIQUETA INKJET CT 12,7X44,45MM C/100FLS</t>
  </si>
  <si>
    <t>V7003</t>
  </si>
  <si>
    <t>PAPEL CONTACT 45CMX2M TRANSPARENTE</t>
  </si>
  <si>
    <t>V7006</t>
  </si>
  <si>
    <t>PAPEL CONTACT 45CMX2M AZUL</t>
  </si>
  <si>
    <t>V15291</t>
  </si>
  <si>
    <t>LEAO</t>
  </si>
  <si>
    <t>V31384</t>
  </si>
  <si>
    <t>CHA ERVA DOCE CX COM 15 SACHES</t>
  </si>
  <si>
    <t>V15275</t>
  </si>
  <si>
    <t>PASSADEIRA PORTATIL 110V</t>
  </si>
  <si>
    <t>LENOXX</t>
  </si>
  <si>
    <t>V15276</t>
  </si>
  <si>
    <t>PASSADEIRA PORTATIL 220V</t>
  </si>
  <si>
    <t>V30513</t>
  </si>
  <si>
    <t>CHALEIRA ELETRICA 110V</t>
  </si>
  <si>
    <t>V30514</t>
  </si>
  <si>
    <t>CHALEIRA ELETRICA 220V</t>
  </si>
  <si>
    <t>V30799</t>
  </si>
  <si>
    <t>CAFETEIRA GRANDE COFFEE  30 CAFES PCA 037 220V</t>
  </si>
  <si>
    <t>V30877</t>
  </si>
  <si>
    <t>CAFETEIRA GRANDE COFFEE  30 CAFES PCA 037 110V</t>
  </si>
  <si>
    <t>V0381</t>
  </si>
  <si>
    <t>CANETA MARCA TEXTO LJ. CX C/12UNI. REF.96013</t>
  </si>
  <si>
    <t>LEO &amp; LEO</t>
  </si>
  <si>
    <t>V0437</t>
  </si>
  <si>
    <t>LAMINA ESTREITA 9MM. P/ESTILETE  EST. C/10PC. REF.91413</t>
  </si>
  <si>
    <t>V0438</t>
  </si>
  <si>
    <t>LAMINA LARGA 18MM. P/ESTILETE C/10PC. REF.91414</t>
  </si>
  <si>
    <t>V0869</t>
  </si>
  <si>
    <t>CANETA HIDROGRAFICA C/12CORES REF.4517</t>
  </si>
  <si>
    <t>GRAMPEADOR METAL 13CM REF. 93014</t>
  </si>
  <si>
    <t xml:space="preserve"> 730,00</t>
  </si>
  <si>
    <t>V1040</t>
  </si>
  <si>
    <t>PERCEVEJO LATONADO 10MM CX. C/100UN. REF. 93036</t>
  </si>
  <si>
    <t>V10909</t>
  </si>
  <si>
    <t>LAPIS GRAFITE N.2HB SEXT.</t>
  </si>
  <si>
    <t>V1120</t>
  </si>
  <si>
    <t>LAPIS GRAFITE N.2 SEXT. CX. C/144UN.</t>
  </si>
  <si>
    <t>GRAMPEADOR METAL P/30FLS 20CM REF 93016</t>
  </si>
  <si>
    <t>V11653</t>
  </si>
  <si>
    <t>BORRACHA BRANCA C/ PROT. PLASTICO CX. C/12UNI. REF.4584</t>
  </si>
  <si>
    <t xml:space="preserve"> 291,00</t>
  </si>
  <si>
    <t>V1186</t>
  </si>
  <si>
    <t>GRAMPEADOR METAL P/25FLS.16CM MEDIO REF.93015</t>
  </si>
  <si>
    <t>V1223</t>
  </si>
  <si>
    <t>TESOURA ESCOLAR ACO INOXIDAVEL</t>
  </si>
  <si>
    <t>V12764</t>
  </si>
  <si>
    <t>COLA LIQUIDA BRANCA 40GR. CX. C/12UNI. REF.4370</t>
  </si>
  <si>
    <t>V12765</t>
  </si>
  <si>
    <t>SUPORTE PARA FITA DE MESA PEQUENO JOCAR REF.98001</t>
  </si>
  <si>
    <t>V12766</t>
  </si>
  <si>
    <t>BLOCO ADES. 38X50 C/4BL. 100FLS. AM.</t>
  </si>
  <si>
    <t>V12771</t>
  </si>
  <si>
    <t>TESOURA ESCOLAR 13CM. PT. REF.4195</t>
  </si>
  <si>
    <t>V12800</t>
  </si>
  <si>
    <t>SESCTJ</t>
  </si>
  <si>
    <t>CANETA RETRO PROJETOR/CD PONTA 2MM ESCRITA 1MM PT. REF.96030</t>
  </si>
  <si>
    <t>V12802</t>
  </si>
  <si>
    <t>TJSSAVN</t>
  </si>
  <si>
    <t>CANETA HIDROGRAFICA C/12CORES REF. 4517</t>
  </si>
  <si>
    <t>V13969</t>
  </si>
  <si>
    <t>FOLHA EVA 40X48 GLITER CORES DIVERSAS PCT C/ 5 FLS</t>
  </si>
  <si>
    <t xml:space="preserve"> 233,00</t>
  </si>
  <si>
    <t>V14693</t>
  </si>
  <si>
    <t>PINCEL MARCADOR PERMANENTE VERMELHO</t>
  </si>
  <si>
    <t>V1481</t>
  </si>
  <si>
    <t>GIZAO DE CERA C/12CORES REF.4462</t>
  </si>
  <si>
    <t>V1482</t>
  </si>
  <si>
    <t>MASSA MODELAR 06 CORES 90 GRS REF.4357</t>
  </si>
  <si>
    <t>V15108</t>
  </si>
  <si>
    <t>SUPORTE PARA FITA ADESIVA DE MESA 12MMX30M. REF.98001</t>
  </si>
  <si>
    <t>V15118</t>
  </si>
  <si>
    <t>CANETA RETRO PROJETOR/CD PONTA 2MM ESCRITA 1MM AZ. REF.96023</t>
  </si>
  <si>
    <t>V15196</t>
  </si>
  <si>
    <t>APONTADOR PLAST. C/DEP. 4CM REF. 4745</t>
  </si>
  <si>
    <t>V15321</t>
  </si>
  <si>
    <t>V15322</t>
  </si>
  <si>
    <t>CANETA MARCA TEXTO LJ. REF. 96013</t>
  </si>
  <si>
    <t>V15323</t>
  </si>
  <si>
    <t>CANETA MARCA TEXTO VD. REF.96012</t>
  </si>
  <si>
    <t>V15324</t>
  </si>
  <si>
    <t>CANETA RETRO PROJETOR/CD PONTA 2MM ESCRITA 1MM VM. REF.96079</t>
  </si>
  <si>
    <t>V15325</t>
  </si>
  <si>
    <t>V15350</t>
  </si>
  <si>
    <t>BLOCO ADES. 76X102 100FLS. RS. REF.91123</t>
  </si>
  <si>
    <t>V15351</t>
  </si>
  <si>
    <t>BLOCO ADES. 76X102 100FLS. VD. REF.91125</t>
  </si>
  <si>
    <t>V15370</t>
  </si>
  <si>
    <t>BLOCO ADES. 76X102 100FLS. LJ. REF.91124</t>
  </si>
  <si>
    <t xml:space="preserve"> 385,00</t>
  </si>
  <si>
    <t>V15980</t>
  </si>
  <si>
    <t>BLOCO ADES. TIPO SETAS 96FLS. 4CORES</t>
  </si>
  <si>
    <t>V15984</t>
  </si>
  <si>
    <t>BLOCO ADES. CUBO 76X76MM. COLORIDO C/400FLS. REF.91116</t>
  </si>
  <si>
    <t>V15986</t>
  </si>
  <si>
    <t>CANETA GEL 0.7MM VM. REF 97155</t>
  </si>
  <si>
    <t>V15989</t>
  </si>
  <si>
    <t>CANETA MONEY TEST (TESTADOR E DETECTOR DE DINHEIRO FALSO) REF. 96059</t>
  </si>
  <si>
    <t xml:space="preserve"> 538,00</t>
  </si>
  <si>
    <t>V15991</t>
  </si>
  <si>
    <t>CANETA RETRO PROJETOR/CD PONTA 2MM ESCRITA 1MM VD.</t>
  </si>
  <si>
    <t>V16026</t>
  </si>
  <si>
    <t>PERFURADOR DE PAPEL 1FURO P/6FLS. REF. 93070</t>
  </si>
  <si>
    <t>V16030</t>
  </si>
  <si>
    <t>BLOCO ADES. 76X76 C/100FLS. RS. REF.91117</t>
  </si>
  <si>
    <t>V16031</t>
  </si>
  <si>
    <t>BLOCO ADES. 76X76 C/100FLS. VD. REF.91119</t>
  </si>
  <si>
    <t>V1644</t>
  </si>
  <si>
    <t>APONTADOR PLAST. C/DEP. GD.</t>
  </si>
  <si>
    <t>V1657</t>
  </si>
  <si>
    <t>V17727</t>
  </si>
  <si>
    <t>BLOCO ADES. 38X50 C/100FLS. AM. REF.91114</t>
  </si>
  <si>
    <t>V17806</t>
  </si>
  <si>
    <t>LAPIS DE COR 12 CORES TRINGULAR  AQUARELAVEL REF.5549</t>
  </si>
  <si>
    <t>V1820</t>
  </si>
  <si>
    <t>TJCZSAVNRD</t>
  </si>
  <si>
    <t>ALFINETE MAPA  TIPO TACA COLOR C/50UN. REF.93035</t>
  </si>
  <si>
    <t>V19286</t>
  </si>
  <si>
    <t>FOLHA DE E.V.A 40X54 BRANCA ATOALHADO</t>
  </si>
  <si>
    <t>V19287</t>
  </si>
  <si>
    <t>FOLHA DE E.V.A 40X54 PRETO  ATOALHADO</t>
  </si>
  <si>
    <t>V19288</t>
  </si>
  <si>
    <t>FOLHA DE E.V.A 40X54 VERDE ATOALHADO</t>
  </si>
  <si>
    <t>V19289</t>
  </si>
  <si>
    <t>FOLHA DE E.V.A 40X54 VERMELHO ATOALHADO</t>
  </si>
  <si>
    <t>V19290</t>
  </si>
  <si>
    <t>FOLHA DE E.V.A 40X54 AZUL ATOALHADO</t>
  </si>
  <si>
    <t>V19291</t>
  </si>
  <si>
    <t>FOLHA DE E.V.A 45X60 2 MM PACOTE C/ 5 AMARELO</t>
  </si>
  <si>
    <t>V19292</t>
  </si>
  <si>
    <t>FOLHA DE E.V.A 45X60 2 MM PACOTE C/ 5 AZUL</t>
  </si>
  <si>
    <t xml:space="preserve"> 295,00</t>
  </si>
  <si>
    <t>V19293</t>
  </si>
  <si>
    <t>FOLHA DE E.V.A 45X60 2 MM PACOTE C/ 5 BRANCO</t>
  </si>
  <si>
    <t>V19294</t>
  </si>
  <si>
    <t>FOLHA DE E.V.A 45X60 2 MM PACOTE C/ 5 CINZA</t>
  </si>
  <si>
    <t>V19295</t>
  </si>
  <si>
    <t>FOLHA DE E.V.A 45X60 2 MM PACOTE C/ 5 LARANJA</t>
  </si>
  <si>
    <t>V19296</t>
  </si>
  <si>
    <t>FOLHA DE E.V.A 45X60 2 MM PACOTE C/ 5 MARROM</t>
  </si>
  <si>
    <t>V19297</t>
  </si>
  <si>
    <t>FOLHA DE E.V.A 45X60 2 MM PACOTE C/ 5 PRETO</t>
  </si>
  <si>
    <t>V19298</t>
  </si>
  <si>
    <t>FOLHA DE E.V.A 45X60 2 MM PACOTE C/ 5 ROSA</t>
  </si>
  <si>
    <t>V19299</t>
  </si>
  <si>
    <t>FOLHA DE E.V.A 45X60 2 MM PACOTE C/ 5 VERDE</t>
  </si>
  <si>
    <t>LAPIS GRAFITE N.2 SEXT.</t>
  </si>
  <si>
    <t>V19300</t>
  </si>
  <si>
    <t>FOLHA DE E.V.A 45X60 2 MM PACOTE C/ 5 VERMELHO</t>
  </si>
  <si>
    <t>V19331</t>
  </si>
  <si>
    <t>LAPIS DE COR 12 CORES SEXT. RESINA 175MM. REF.4527</t>
  </si>
  <si>
    <t>V19332</t>
  </si>
  <si>
    <t>LAPIS DE COR 24CORES SEXT.RESINA 175MM. REF.4449</t>
  </si>
  <si>
    <t>V19333</t>
  </si>
  <si>
    <t>LAPIS DE COR 12 CORES SEXT. RESINA MINI 7MM. REF. 4690</t>
  </si>
  <si>
    <t>V19334</t>
  </si>
  <si>
    <t>LAPIS GRAFITE BIG N.2HB TRIANGULAR REF.4380</t>
  </si>
  <si>
    <t xml:space="preserve"> 346,00</t>
  </si>
  <si>
    <t>V19335</t>
  </si>
  <si>
    <t>LAPIS GRAFITE N.2HB SEXT. C/ BORRACHA PCT. C/6UN.</t>
  </si>
  <si>
    <t>V19347</t>
  </si>
  <si>
    <t>BLOCO ADES. TIPO SETAS 125FLS. REF.91128</t>
  </si>
  <si>
    <t>V19524</t>
  </si>
  <si>
    <t>PERFURADOR DE PAPEL 2FUROS P/12FLS. REF.93019</t>
  </si>
  <si>
    <t>PERFURADOR DE PAPEL 2FUROS P/20FLS. REF.93020</t>
  </si>
  <si>
    <t>V19595</t>
  </si>
  <si>
    <t>PISTOLA  APLICADORA DE COLA QUENTE PQ. P/BASTAO FINO REF.4368</t>
  </si>
  <si>
    <t>V19596</t>
  </si>
  <si>
    <t>PISTOLA  APLICADORA DE COLA QUENTE GD. P/BASTAO GROSSO REF.4369</t>
  </si>
  <si>
    <t>V19599</t>
  </si>
  <si>
    <t>BORRACHA PONTEIRA BRANCA PARA LAPIS C/6UN. REF4352</t>
  </si>
  <si>
    <t>V19606</t>
  </si>
  <si>
    <t>BLOCO ADES. 38X50 C/4BL. 100FLS. 4CORES REF:91115</t>
  </si>
  <si>
    <t>V19607</t>
  </si>
  <si>
    <t>V19623</t>
  </si>
  <si>
    <t>REGUA ALUMINIO 30 CM REF. 99001</t>
  </si>
  <si>
    <t>V19659</t>
  </si>
  <si>
    <t>V19660</t>
  </si>
  <si>
    <t>TESOURA ESCOLAR 13CM. PT. C/20UN. REF.4195</t>
  </si>
  <si>
    <t>V19661</t>
  </si>
  <si>
    <t>V19662</t>
  </si>
  <si>
    <t>TESOURA MULTIUSO 21CM. 8POLEGADAS CABO EMBORRACHADO REF.91014</t>
  </si>
  <si>
    <t xml:space="preserve"> 1.350,00</t>
  </si>
  <si>
    <t>V1975</t>
  </si>
  <si>
    <t>APONTADOR PLAST. C/DEP. DUPLO</t>
  </si>
  <si>
    <t>V19751</t>
  </si>
  <si>
    <t>CANETA HIDROGRAFICA PONTA FINA AZ. REF.72759</t>
  </si>
  <si>
    <t>V19752</t>
  </si>
  <si>
    <t>CANETA HIDROGRAFICA 0.7MM. PONTA FINA PT. REF.72753</t>
  </si>
  <si>
    <t>V19753</t>
  </si>
  <si>
    <t>CANETA HIDROGRAFICA 0.7MM. PONTA FINA VM. REF.72751</t>
  </si>
  <si>
    <t>V19754</t>
  </si>
  <si>
    <t>CANETA HIDROGRAFICA PONTA GROSSA C/6CORES REF.4583</t>
  </si>
  <si>
    <t>V19755</t>
  </si>
  <si>
    <t>V19756</t>
  </si>
  <si>
    <t>CANETA HIDROGRAFICA PONTA MEDIA C/24CORES REF.4695</t>
  </si>
  <si>
    <t>V19785</t>
  </si>
  <si>
    <t>COLA EVA 20GR. REF.93274</t>
  </si>
  <si>
    <t>V19787</t>
  </si>
  <si>
    <t>COLA BASTAO 40GR. REF.4545</t>
  </si>
  <si>
    <t>V19788</t>
  </si>
  <si>
    <t>COLA BASTAO 10GR. CX. C/12UN. REF.4506</t>
  </si>
  <si>
    <t xml:space="preserve"> 508,00</t>
  </si>
  <si>
    <t>V19792</t>
  </si>
  <si>
    <t>V19794</t>
  </si>
  <si>
    <t>CORRETIVO FITA 5MMX10M. REF.91416</t>
  </si>
  <si>
    <t>V19856</t>
  </si>
  <si>
    <t>FOLHA DE E.V.A DECORADO 40X60 2MM PACOTE C/5</t>
  </si>
  <si>
    <t>V19858</t>
  </si>
  <si>
    <t>V20151</t>
  </si>
  <si>
    <t>V2021</t>
  </si>
  <si>
    <t>GRAMPEADOR METAL P/100FLS. REF.93018</t>
  </si>
  <si>
    <t>V2247</t>
  </si>
  <si>
    <t>COLA BASTAO 21GR. CX .C/6UNI. REF.4544</t>
  </si>
  <si>
    <t>V2956</t>
  </si>
  <si>
    <t>COLA BASTAO 20GR</t>
  </si>
  <si>
    <t>V2992</t>
  </si>
  <si>
    <t>GRAMPEADOR METAL P/25FLS. 11,5CM. REF.93013</t>
  </si>
  <si>
    <t>V2993</t>
  </si>
  <si>
    <t>GRAMPEADOR METAL P/25FLS. 16CM REF. 93015</t>
  </si>
  <si>
    <t>V30400</t>
  </si>
  <si>
    <t>AQUARELA 12 CORES REF.4193</t>
  </si>
  <si>
    <t>V30411</t>
  </si>
  <si>
    <t>GRAMPEADOR PISTOLA REF. 93057</t>
  </si>
  <si>
    <t>V30494</t>
  </si>
  <si>
    <t>TESOURA DE PICOTAR PROFISSIONAL METAL 21CM REF.4375</t>
  </si>
  <si>
    <t>V30579</t>
  </si>
  <si>
    <t>CORRETIVO FITA  5MM X 6M. REF. 91211</t>
  </si>
  <si>
    <t>V30588</t>
  </si>
  <si>
    <t>BORRACHA BRANCA C/ PROT. PLASTICO REF.4584</t>
  </si>
  <si>
    <t>V30924</t>
  </si>
  <si>
    <t>FOLHA DE E.V.A 45X60 2 MM PACOTE C/ 10 ROSA</t>
  </si>
  <si>
    <t>V30925</t>
  </si>
  <si>
    <t>FOLHA DE E.V.A 45X60 2 MM PACOTE C/ 10 BEGE</t>
  </si>
  <si>
    <t>V30926</t>
  </si>
  <si>
    <t>FOLHA DE E.V.A 45X60 2 MM PACOTE C/ 10 ROXO</t>
  </si>
  <si>
    <t>V31052</t>
  </si>
  <si>
    <t>MARCADOR PARA QUADRO BRANCO RECARREGAVEL TINTA  AZUL REF. 96064</t>
  </si>
  <si>
    <t xml:space="preserve"> 900,00</t>
  </si>
  <si>
    <t>V31053</t>
  </si>
  <si>
    <t>MARCADOR PARA QUADRO BRANCO RECARREGAVEL TINTA PRETO REF. 96065</t>
  </si>
  <si>
    <t>V31082</t>
  </si>
  <si>
    <t>LAPIS PRETO TECNICO 2B CX. C/12UN. REF.5546</t>
  </si>
  <si>
    <t>V31116</t>
  </si>
  <si>
    <t>BORRACHA BRANCA BIG C/ PROT. PLASTICO REF.4349</t>
  </si>
  <si>
    <t>V31118</t>
  </si>
  <si>
    <t>GRAMPO GALVANIZADO 106/8 CX. C/2500 UN.</t>
  </si>
  <si>
    <t>PERFURADOR DE PAPEL 2F 40FLS REF. 93024</t>
  </si>
  <si>
    <t>V31205</t>
  </si>
  <si>
    <t>LAPIS GRAFITE N.2HB SEXT. MADEIRA REF.4131</t>
  </si>
  <si>
    <t>V31357</t>
  </si>
  <si>
    <t>TINTA REAB P/PINCEL QUADRO BCO 20ML AZUL REF.96067</t>
  </si>
  <si>
    <t>V31362</t>
  </si>
  <si>
    <t>FOLHA DE EVA GLITER 40X48 PCT C/5 FLS AMARELO</t>
  </si>
  <si>
    <t>V3152</t>
  </si>
  <si>
    <t>APONTADOR DEPOSITO 6CM REF. 4531</t>
  </si>
  <si>
    <t xml:space="preserve"> 286,00</t>
  </si>
  <si>
    <t>V3658</t>
  </si>
  <si>
    <t>TJCZSAVN</t>
  </si>
  <si>
    <t>ESTILETE PLASTICO LARGO 18MM REF. 91411</t>
  </si>
  <si>
    <t>V4350</t>
  </si>
  <si>
    <t>BLOCO ADES. 76X76 C/100FLS. AM. REF.91112</t>
  </si>
  <si>
    <t>V4422A</t>
  </si>
  <si>
    <t>MARCADOR PARA QUADRO BRANCO SLIM VERMELHO REF. 96095</t>
  </si>
  <si>
    <t>V4424A</t>
  </si>
  <si>
    <t>MARCADOR PARA QUADRO BRANCO SLIM PRETO REF. 96094</t>
  </si>
  <si>
    <t>V4991</t>
  </si>
  <si>
    <t>LAPIS DE COR 36CORES SEXT.RESINA 175MM. REF.4482</t>
  </si>
  <si>
    <t>V5011</t>
  </si>
  <si>
    <t>GRAMPEADOR METAL ALICATE P/25FLS. 14,5CM REF.93048</t>
  </si>
  <si>
    <t>V5872</t>
  </si>
  <si>
    <t>APLICADOR P/FITA ADES.75MM. REF.98004</t>
  </si>
  <si>
    <t>V6131</t>
  </si>
  <si>
    <t>TESOURA ESCOLAR 14CM. 3DEDOS CABO EMBORRACHADO REF.4592</t>
  </si>
  <si>
    <t>V6142</t>
  </si>
  <si>
    <t>PERFURADOR DE PAPEL 2F MEDIO 30FLS REF.93021</t>
  </si>
  <si>
    <t>V6369</t>
  </si>
  <si>
    <t xml:space="preserve"> 599,00</t>
  </si>
  <si>
    <t>V7168A</t>
  </si>
  <si>
    <t>MARCADOR PARA QUADRO BRANCO SLIM VERDE REF. 96096</t>
  </si>
  <si>
    <t>GRAMPO GALV. 26/6 C/5000UN. REF.93010</t>
  </si>
  <si>
    <t>V7861</t>
  </si>
  <si>
    <t>V8100</t>
  </si>
  <si>
    <t>GIZ DE CERA C/12CORES REF.4504</t>
  </si>
  <si>
    <t>V8173</t>
  </si>
  <si>
    <t>BLOCO ADES. 38X50 C/4BL. 100FLS. 4CORES REF.91115</t>
  </si>
  <si>
    <t>V8249</t>
  </si>
  <si>
    <t>APONTADOR METAL SIMPLES</t>
  </si>
  <si>
    <t>V8323</t>
  </si>
  <si>
    <t>PINCEL ATOMICO SLIM AZ REF.96086</t>
  </si>
  <si>
    <t>V8324</t>
  </si>
  <si>
    <t>PINCEL ATOMICO SLIM PRETO REF.96087</t>
  </si>
  <si>
    <t>V31313</t>
  </si>
  <si>
    <t>FOLHA DE EVA 40X60CM 2MM PACOTE C/10 LILAS</t>
  </si>
  <si>
    <t>LEO E LEO</t>
  </si>
  <si>
    <t>V14706</t>
  </si>
  <si>
    <t>DESODORIZADOR SANITARIO LIQ C/ SUPORTE 50ML</t>
  </si>
  <si>
    <t>LEVE BRISA</t>
  </si>
  <si>
    <t>V20303</t>
  </si>
  <si>
    <t>PEDRA SANITARIA FLORAL 25G</t>
  </si>
  <si>
    <t>V12772</t>
  </si>
  <si>
    <t>LEXMARK</t>
  </si>
  <si>
    <t>V12773</t>
  </si>
  <si>
    <t xml:space="preserve"> 199,00</t>
  </si>
  <si>
    <t>V12774</t>
  </si>
  <si>
    <t>V12779</t>
  </si>
  <si>
    <t>V12780</t>
  </si>
  <si>
    <t>V12781</t>
  </si>
  <si>
    <t>V30307</t>
  </si>
  <si>
    <t>V30308</t>
  </si>
  <si>
    <t>V30309</t>
  </si>
  <si>
    <t>TONER LEXMARK 78C4XC0 CIANO ORIGINAL</t>
  </si>
  <si>
    <t>V30316</t>
  </si>
  <si>
    <t>TONER LEXMARK 78C4XY0 AMARELO ORIGINAL</t>
  </si>
  <si>
    <t>V30455</t>
  </si>
  <si>
    <t>V6815</t>
  </si>
  <si>
    <t>V31286</t>
  </si>
  <si>
    <t>CAIXA AUTOMATICA E-COMMERCE PP 140X130X110</t>
  </si>
  <si>
    <t>LIDER EMBALAGENS</t>
  </si>
  <si>
    <t>V31287</t>
  </si>
  <si>
    <t>CAIXA AUTOMATICA E-COMMERCE P 230X150X110</t>
  </si>
  <si>
    <t>V31288</t>
  </si>
  <si>
    <t>CAIXA AUTOMATICA E-COMMERCE M 290X210X130</t>
  </si>
  <si>
    <t>V31289</t>
  </si>
  <si>
    <t>CAIXA AUTOMATICA E-COMMERCE G 360X280X150</t>
  </si>
  <si>
    <t>V20284</t>
  </si>
  <si>
    <t>PAPEL ALUMINIO 30CM COM 4M</t>
  </si>
  <si>
    <t>life crean</t>
  </si>
  <si>
    <t>V31183</t>
  </si>
  <si>
    <t>ADOCANTE PO SACARINA SACHE 0,5G CX C/1000</t>
  </si>
  <si>
    <t>LIGHTSWEET-MAGRO</t>
  </si>
  <si>
    <t>V20281</t>
  </si>
  <si>
    <t>PANO ESPONJA VEGETAL C/3</t>
  </si>
  <si>
    <t>limpano</t>
  </si>
  <si>
    <t xml:space="preserve"> 221,00</t>
  </si>
  <si>
    <t>V22138</t>
  </si>
  <si>
    <t>AGUA MINERAL COPO 200ML C/48UN</t>
  </si>
  <si>
    <t>LINDOIA</t>
  </si>
  <si>
    <t>V30607</t>
  </si>
  <si>
    <t>AGUA MINERAL NATURAL 300 ML COM GAS - RDS C/12</t>
  </si>
  <si>
    <t>V30608</t>
  </si>
  <si>
    <t>AGUA MINERAL NATURAL 510ML SEM GAS - RDS C/12</t>
  </si>
  <si>
    <t>V20249</t>
  </si>
  <si>
    <t>LENCO PAPEL FD. 21,4X14,2CM CX. C/50UN</t>
  </si>
  <si>
    <t>LINDY</t>
  </si>
  <si>
    <t xml:space="preserve"> 636,00</t>
  </si>
  <si>
    <t>V2175</t>
  </si>
  <si>
    <t>PASTA TUBO 345X240X70MM LIONS</t>
  </si>
  <si>
    <t>LIONS</t>
  </si>
  <si>
    <t>V1141</t>
  </si>
  <si>
    <t>DIVISORIA P/FICHARIO C/6PROJ. A4 LIVRAMENTO</t>
  </si>
  <si>
    <t>LIVRAMENTO</t>
  </si>
  <si>
    <t>V2181</t>
  </si>
  <si>
    <t>PASTA SANFONA F.U. OFICIO TP LIVRO 1/31</t>
  </si>
  <si>
    <t>V2250</t>
  </si>
  <si>
    <t>PASTA SANFONA F.U. TP LIVRO 1-31 LIVRAMENTO</t>
  </si>
  <si>
    <t>V20357B</t>
  </si>
  <si>
    <t>PAPEL TOALHA INTERF. 2D 20X21MM BRANCA  C/1000 FLS</t>
  </si>
  <si>
    <t>LOGABI</t>
  </si>
  <si>
    <t>V30963</t>
  </si>
  <si>
    <t>LENCOL HOSPITALAR 50X70CM 100% CELULOSE PCT C/6 UNIDADES</t>
  </si>
  <si>
    <t>V31404</t>
  </si>
  <si>
    <t>LENCOL DE PAPEL DESCARTAVEL 50MX70CM BRANCO REF.LOPAPER</t>
  </si>
  <si>
    <t>LOGITECH</t>
  </si>
  <si>
    <t>V30341</t>
  </si>
  <si>
    <t>V30342</t>
  </si>
  <si>
    <t>MOUSE USB SEM FIO M170</t>
  </si>
  <si>
    <t>V30522</t>
  </si>
  <si>
    <t>LAPIS PARA OLHOS COM APONTADOR</t>
  </si>
  <si>
    <t>LUISANCE</t>
  </si>
  <si>
    <t>LUMAPRO</t>
  </si>
  <si>
    <t>V6782</t>
  </si>
  <si>
    <t>MALOTE EXCL.ROTINA DE CUSTODIA</t>
  </si>
  <si>
    <t>V6786</t>
  </si>
  <si>
    <t>MALOTE PARA GUARDA DE RESERVA DE CAIXA</t>
  </si>
  <si>
    <t>V6788</t>
  </si>
  <si>
    <t>MALOTE AZUL COM TARJA AMARELA</t>
  </si>
  <si>
    <t>V6790</t>
  </si>
  <si>
    <t>MALOTE AZUL COM TARJA VERMELHA</t>
  </si>
  <si>
    <t xml:space="preserve"> 195,00</t>
  </si>
  <si>
    <t>V20218</t>
  </si>
  <si>
    <t>LUMILIMP</t>
  </si>
  <si>
    <t>V20250</t>
  </si>
  <si>
    <t>LIMPA ALUMINIO 5 LITROS</t>
  </si>
  <si>
    <t>V30184</t>
  </si>
  <si>
    <t>BOBINA FILME PVC 28X300MTS REFIL R105</t>
  </si>
  <si>
    <t>LUSAFILM</t>
  </si>
  <si>
    <t>V30189</t>
  </si>
  <si>
    <t>DESINFETANTE LIQUIDO 1 LITRO</t>
  </si>
  <si>
    <t>LYSOFORM</t>
  </si>
  <si>
    <t>V30374</t>
  </si>
  <si>
    <t>ETIQUETA  ADESIVA 2C 50X15MMX40M ROLO C/4444</t>
  </si>
  <si>
    <t>M2</t>
  </si>
  <si>
    <t>V31259</t>
  </si>
  <si>
    <t>ETIQUETA BOPP FOSCO 100X163X82M BCA</t>
  </si>
  <si>
    <t>V31260</t>
  </si>
  <si>
    <t>ETIQUETA COUCHE 100X163X82M BCA</t>
  </si>
  <si>
    <t>V14765</t>
  </si>
  <si>
    <t>MACROPLASTIC</t>
  </si>
  <si>
    <t>V14769</t>
  </si>
  <si>
    <t>V14770</t>
  </si>
  <si>
    <t>V14771</t>
  </si>
  <si>
    <t>INATIVO AU</t>
  </si>
  <si>
    <t>V14781</t>
  </si>
  <si>
    <t>V15974</t>
  </si>
  <si>
    <t xml:space="preserve"> 367,00</t>
  </si>
  <si>
    <t>V30131</t>
  </si>
  <si>
    <t>V30132</t>
  </si>
  <si>
    <t>V30636</t>
  </si>
  <si>
    <t>V30637</t>
  </si>
  <si>
    <t>V30638</t>
  </si>
  <si>
    <t>V30734</t>
  </si>
  <si>
    <t>SACOLA PLASTICA BRANCA 45X60 PCT C/200 UNI</t>
  </si>
  <si>
    <t>V30860</t>
  </si>
  <si>
    <t>V30861</t>
  </si>
  <si>
    <t>V30862</t>
  </si>
  <si>
    <t>V30863</t>
  </si>
  <si>
    <t>V30864</t>
  </si>
  <si>
    <t>V30865</t>
  </si>
  <si>
    <t>V30866</t>
  </si>
  <si>
    <t>V30867</t>
  </si>
  <si>
    <t>V30868</t>
  </si>
  <si>
    <t xml:space="preserve"> 268,00</t>
  </si>
  <si>
    <t>V30869</t>
  </si>
  <si>
    <t>V30870</t>
  </si>
  <si>
    <t>V30871</t>
  </si>
  <si>
    <t>V30872</t>
  </si>
  <si>
    <t>V30873</t>
  </si>
  <si>
    <t>V30874</t>
  </si>
  <si>
    <t>V30875</t>
  </si>
  <si>
    <t>V30908</t>
  </si>
  <si>
    <t>V31271</t>
  </si>
  <si>
    <t>V14961</t>
  </si>
  <si>
    <t>ETIQUETA PERTENCES PESSOAIS DROGASIL 35X20X1C 500 UN</t>
  </si>
  <si>
    <t>MADIMPRESS</t>
  </si>
  <si>
    <t>V14465</t>
  </si>
  <si>
    <t>TJCZSADESRD</t>
  </si>
  <si>
    <t>MAIS DOCE</t>
  </si>
  <si>
    <t>V14498</t>
  </si>
  <si>
    <t>ACUCAR  SACHE 5G C/400 UND</t>
  </si>
  <si>
    <t xml:space="preserve"> 425,00</t>
  </si>
  <si>
    <t>V15979</t>
  </si>
  <si>
    <t>ACUCAR CRISTAL C/5KG</t>
  </si>
  <si>
    <t>V12812</t>
  </si>
  <si>
    <t>INVOLUCRO PLASTICO TRANSPARENTE 45X35</t>
  </si>
  <si>
    <t>MAMAPLAST</t>
  </si>
  <si>
    <t>V30704</t>
  </si>
  <si>
    <t>SACO PLASTICO TRANSPARENTE PE 60X90 ESPESSURA 0,06 1KG</t>
  </si>
  <si>
    <t>V14679</t>
  </si>
  <si>
    <t>MANGUEIRA DE JARDIM 10M C/ ENGATE RAPIDO E ESGUICHO</t>
  </si>
  <si>
    <t>MANLOP</t>
  </si>
  <si>
    <t>V4550</t>
  </si>
  <si>
    <t>REGISTRADOR AZ LE OFICIO MARCARI</t>
  </si>
  <si>
    <t>MARCARI</t>
  </si>
  <si>
    <t>V12770</t>
  </si>
  <si>
    <t>REFILADORA DE PAPEL 450 MM 10 FLS</t>
  </si>
  <si>
    <t>MARES</t>
  </si>
  <si>
    <t>V15962</t>
  </si>
  <si>
    <t>CORDAO P/CRACHA COM PRENDEDOR PRETO C/10</t>
  </si>
  <si>
    <t>V19601</t>
  </si>
  <si>
    <t>PORTA CRACHA PVC 8MMX54MMX0,76MM HORIZONTAL REF.PRD01608</t>
  </si>
  <si>
    <t>V2074</t>
  </si>
  <si>
    <t>CORDAO PORTA CRACHA P/FUNC. CINZA</t>
  </si>
  <si>
    <t xml:space="preserve"> 986,00</t>
  </si>
  <si>
    <t>V30447</t>
  </si>
  <si>
    <t>PLASTICO PLASTIFICACAO 80X110 X0,07 C/100</t>
  </si>
  <si>
    <t>V30448</t>
  </si>
  <si>
    <t>PLASTICO PLASTIFICACAO 220X307X0,05 C/100 REF.PRD01475</t>
  </si>
  <si>
    <t>V30576</t>
  </si>
  <si>
    <t>PORTA CRACHA PVC 8MMX54MMX0,76MM UNIVERSAL PCT. C/100UN. REF.PRD01608</t>
  </si>
  <si>
    <t>V30814</t>
  </si>
  <si>
    <t>CORDAO P/CRACHA COM PRENDEDOR AZUL MARINHO C/10</t>
  </si>
  <si>
    <t>V31026</t>
  </si>
  <si>
    <t>BOBINA P/ PLASTIFICACAO 11.5X0.05X60M 125 MICRAS REF. PRD00003</t>
  </si>
  <si>
    <t>V3348</t>
  </si>
  <si>
    <t>PLASTICO PLASTIFICACAO 23X0,05X60M MARES REF. PRD00006</t>
  </si>
  <si>
    <t>V6801</t>
  </si>
  <si>
    <t>CESTO PAPEIS 10/11L CINZA MARFINITE</t>
  </si>
  <si>
    <t>MARFINITE</t>
  </si>
  <si>
    <t>V6802</t>
  </si>
  <si>
    <t>CESTO PAPEIS 19/20L CINZA MARFINITE</t>
  </si>
  <si>
    <t>V19750</t>
  </si>
  <si>
    <t>CAIXA ORGANIZADORA PP 78X56X41 85 LITROS BRANCA</t>
  </si>
  <si>
    <t>MARFINITI</t>
  </si>
  <si>
    <t>V2526</t>
  </si>
  <si>
    <t>FITA K7 60 MIN. MAXELL</t>
  </si>
  <si>
    <t>MAXELL</t>
  </si>
  <si>
    <t>V14571</t>
  </si>
  <si>
    <t>FITA ADESIVA DUPLA FACE ESPUMA 24X1,5MX1,0DE ESPESSURA</t>
  </si>
  <si>
    <t>MAXFIX</t>
  </si>
  <si>
    <t>V16065</t>
  </si>
  <si>
    <t>FITA ADESIVA DUPLA FACE ESPUMA BANANA 24X10</t>
  </si>
  <si>
    <t>V15352</t>
  </si>
  <si>
    <t>BLOCO ADES. 76X102 100FLS. AZ.</t>
  </si>
  <si>
    <t>MAXPRINT</t>
  </si>
  <si>
    <t>V16028</t>
  </si>
  <si>
    <t>BLOCO ADES. 76X76 C/100FLS. AZ.</t>
  </si>
  <si>
    <t>V30712</t>
  </si>
  <si>
    <t>CORRETIVO EM FITA 5MM X 10MT REF.70000085</t>
  </si>
  <si>
    <t>HEADSET BASIC USB 2.0 COD.6013322</t>
  </si>
  <si>
    <t>V15309</t>
  </si>
  <si>
    <t>JALECO TNT. MANGA LONGA, DESCARTAVEL. C/ 10</t>
  </si>
  <si>
    <t>MEDIX</t>
  </si>
  <si>
    <t>V30167</t>
  </si>
  <si>
    <t>AVENTAL DESCARTAVEL IMPERMEAVEL MANGA LONGA BR. 30GR PCT C/10</t>
  </si>
  <si>
    <t>V30169</t>
  </si>
  <si>
    <t>LUVA DE PROTECAO NITRILICA  AZUL C/100 G</t>
  </si>
  <si>
    <t>V30170</t>
  </si>
  <si>
    <t>LUVA DE PROTECAO NITRILICA  AZUL C/100 M</t>
  </si>
  <si>
    <t>V30171</t>
  </si>
  <si>
    <t>LUVA DE PROTECAO NITRILICA  AZUL C/100 P</t>
  </si>
  <si>
    <t>V30173</t>
  </si>
  <si>
    <t>LUVA PROCEDIM LATEX S/PO M C/100 UN</t>
  </si>
  <si>
    <t>V31178</t>
  </si>
  <si>
    <t>LUVA PROCEDIM LATEX S/PO G C/100 UND</t>
  </si>
  <si>
    <t>V31179</t>
  </si>
  <si>
    <t>LUVA PROCEDIM LATEX S/PO P C/100 UND</t>
  </si>
  <si>
    <t>MEDLEVENSOHN</t>
  </si>
  <si>
    <t>V15372</t>
  </si>
  <si>
    <t>V16053</t>
  </si>
  <si>
    <t>LANCETA AUTOMATICA 28G C/100</t>
  </si>
  <si>
    <t>V22177</t>
  </si>
  <si>
    <t>LANCETA AUTOMATICA 21G C/100</t>
  </si>
  <si>
    <t>V12695</t>
  </si>
  <si>
    <t>FITA P/ IMPRESSORA AUTENTICADORA TERMICA ERC39</t>
  </si>
  <si>
    <t>MENNO</t>
  </si>
  <si>
    <t>V1503</t>
  </si>
  <si>
    <t>V2119</t>
  </si>
  <si>
    <t>FITA P/ MAQ. CALCUL NYLON PT/VM 13X5</t>
  </si>
  <si>
    <t>V6820</t>
  </si>
  <si>
    <t>FITA IMP. OLIVETTI DM 209L, EPSON MX100</t>
  </si>
  <si>
    <t>V6822</t>
  </si>
  <si>
    <t>FITA IMP. CITIZEN DP 600 13MMX10M</t>
  </si>
  <si>
    <t>V7045</t>
  </si>
  <si>
    <t>CARTAO VISITA 180GR MICROSERRILHADO CXC/200UN.</t>
  </si>
  <si>
    <t>V0975</t>
  </si>
  <si>
    <t>BORRACHA BR. C/CAPA</t>
  </si>
  <si>
    <t>MERCUR</t>
  </si>
  <si>
    <t>V14864</t>
  </si>
  <si>
    <t>METALFRIO</t>
  </si>
  <si>
    <t>V30849</t>
  </si>
  <si>
    <t>PRATELEIRA ADICIONAL PARA REFRIGERADOR 230 LITROS</t>
  </si>
  <si>
    <t>V30850</t>
  </si>
  <si>
    <t>SUPORTE PARA PRATELEIRA</t>
  </si>
  <si>
    <t>V31186</t>
  </si>
  <si>
    <t>V31291</t>
  </si>
  <si>
    <t>V31293</t>
  </si>
  <si>
    <t>V12763</t>
  </si>
  <si>
    <t>CESTO PARA PAPEIS</t>
  </si>
  <si>
    <t>METALINE</t>
  </si>
  <si>
    <t>V30226</t>
  </si>
  <si>
    <t>ARMARIO METALICO 105X70X45 C/ GAVETA</t>
  </si>
  <si>
    <t>METODO</t>
  </si>
  <si>
    <t>V30226A</t>
  </si>
  <si>
    <t>ARMARIO METALICO 105X70X45 C/ GAVETA BRANCO</t>
  </si>
  <si>
    <t>V30353</t>
  </si>
  <si>
    <t>ARMARIO PSICOTROPICO 3000493</t>
  </si>
  <si>
    <t>V30471</t>
  </si>
  <si>
    <t>ARMARIO METALICO 800X300X700 1 PRATELEIRA 3005584</t>
  </si>
  <si>
    <t>GUARDANAPO PAPEL FS. 22X22 C/50UN</t>
  </si>
  <si>
    <t>METODO LAR</t>
  </si>
  <si>
    <t>V14858</t>
  </si>
  <si>
    <t>MEXEDOR DE CAFE PCT 8,5CM 500PCT</t>
  </si>
  <si>
    <t>MEXABEM</t>
  </si>
  <si>
    <t>V20201</t>
  </si>
  <si>
    <t>COLHER DESCARTAVEL SOBREMESA C/ 1000</t>
  </si>
  <si>
    <t>V20236</t>
  </si>
  <si>
    <t>GARFO DESCARTAVEL BRANCO REFEICAO C/ 1.000</t>
  </si>
  <si>
    <t>V20237</t>
  </si>
  <si>
    <t>GARFO DESCARTAVEL BRANCO SOBREMESA C/ 1.000</t>
  </si>
  <si>
    <t>V20265</t>
  </si>
  <si>
    <t xml:space="preserve"> 383,00</t>
  </si>
  <si>
    <t>V20313</t>
  </si>
  <si>
    <t>PRATO DESCARTAVEL PLASTICO BRANCA REFEICAO, C/ 50</t>
  </si>
  <si>
    <t>V30711</t>
  </si>
  <si>
    <t>GARFO DESCARTAVEL BRANCO SOBREMESA C/ 50</t>
  </si>
  <si>
    <t>V19734</t>
  </si>
  <si>
    <t>BLOCO VEGETAL A4 C/20 FLS.</t>
  </si>
  <si>
    <t>MICROSERVICE</t>
  </si>
  <si>
    <t>V7845</t>
  </si>
  <si>
    <t>PAPEL VEGETAL A4 90/95G C/100FLS.</t>
  </si>
  <si>
    <t>V1516</t>
  </si>
  <si>
    <t>LAPIS DERMATOGRAFICO MR MITSUBISHI 7600</t>
  </si>
  <si>
    <t>MITSUBISHI</t>
  </si>
  <si>
    <t>V1728</t>
  </si>
  <si>
    <t>LAPIS DERMATOGRAFICO AM MITSUBISHI 7600</t>
  </si>
  <si>
    <t>V2566</t>
  </si>
  <si>
    <t>LAPIS DERMATOGRAFICO PT MITSUBISHI 7600</t>
  </si>
  <si>
    <t>V20352</t>
  </si>
  <si>
    <t>SUPORTE PAPEL HIGIENICO 3 ROLOS</t>
  </si>
  <si>
    <t>MMPASSERINI</t>
  </si>
  <si>
    <t>V30338</t>
  </si>
  <si>
    <t>CARRINHO METALICO TRANSPORTE 3000515</t>
  </si>
  <si>
    <t>MOBILOC</t>
  </si>
  <si>
    <t>V14585</t>
  </si>
  <si>
    <t>VENTILADOR MESA  30CM PR 127V PREMIUM</t>
  </si>
  <si>
    <t>V14586</t>
  </si>
  <si>
    <t>VENTILADOR MESA  30CM PR 220V PREMIUM</t>
  </si>
  <si>
    <t>V0283</t>
  </si>
  <si>
    <t>FILTRO DE LINHA 6 TOMADAS</t>
  </si>
  <si>
    <t>MONTECHIARO</t>
  </si>
  <si>
    <t>V19598</t>
  </si>
  <si>
    <t>PLUG ADAPTADOR 3 PINOS 10A EXTERNO</t>
  </si>
  <si>
    <t>V19857</t>
  </si>
  <si>
    <t>EXTENSAO 3 TOMADAS 3 METROS</t>
  </si>
  <si>
    <t xml:space="preserve"> 448,00</t>
  </si>
  <si>
    <t>V19859</t>
  </si>
  <si>
    <t>EXTENSAO 3 TOMADAS 5 METROS</t>
  </si>
  <si>
    <t>V14577</t>
  </si>
  <si>
    <t>BALDE C/ ESPREMEDOR 14L</t>
  </si>
  <si>
    <t>MOPITA</t>
  </si>
  <si>
    <t>V14821</t>
  </si>
  <si>
    <t>KIT LIMPA VIDROS 25CM</t>
  </si>
  <si>
    <t>MOPPITA</t>
  </si>
  <si>
    <t>V20266</t>
  </si>
  <si>
    <t>MOP ABRASIVO</t>
  </si>
  <si>
    <t>V20283</t>
  </si>
  <si>
    <t>PANO MULTIUSO AZUL 58X33 C/ 5 UNIDADES</t>
  </si>
  <si>
    <t>V20325</t>
  </si>
  <si>
    <t>RODO LIMPEZA VIDRO 27 CM</t>
  </si>
  <si>
    <t>V14682</t>
  </si>
  <si>
    <t>MESA DE PASSAR ROUPA  COMPACT C/1</t>
  </si>
  <si>
    <t>MOR</t>
  </si>
  <si>
    <t>V14715</t>
  </si>
  <si>
    <t>ESCADA ALUMINIO 8 DEGRAUS 3000982</t>
  </si>
  <si>
    <t>1303</t>
  </si>
  <si>
    <t>V30332</t>
  </si>
  <si>
    <t>ESCADA MOVEL METALICA RODIZIO BCA 3000983</t>
  </si>
  <si>
    <t>V30333</t>
  </si>
  <si>
    <t>ESCADA MOVEL METALICA 3 DEGRAUS</t>
  </si>
  <si>
    <t>V14744</t>
  </si>
  <si>
    <t>SACO DE LIXO 15LTS BR C/100 UN INFECTANTE</t>
  </si>
  <si>
    <t>MORELLO</t>
  </si>
  <si>
    <t>V14747</t>
  </si>
  <si>
    <t>SACO DE LIXO 60LTS. AZ. C/50UN. PADRAO RAIA</t>
  </si>
  <si>
    <t>V14748</t>
  </si>
  <si>
    <t>SACO DE LIXO 20LTS BR. C/50UN. PADRAO RAIA</t>
  </si>
  <si>
    <t>V14749</t>
  </si>
  <si>
    <t>SACO DE LIXO 105LTS. PT. C/50UN PADRAO RAIA</t>
  </si>
  <si>
    <t>V14752</t>
  </si>
  <si>
    <t>SACO DE LIXO 60LTS.PT. C/50UN. PADRAO RAIA</t>
  </si>
  <si>
    <t>V14754</t>
  </si>
  <si>
    <t>SACO DE LIXO 60LTS.VD. C/50UN. PADRAO RAIA</t>
  </si>
  <si>
    <t>V15167</t>
  </si>
  <si>
    <t>SACO DE LIXO 20LTS AZ. C/50UN. PADRAO RAIA</t>
  </si>
  <si>
    <t>V22118</t>
  </si>
  <si>
    <t>SACO DE LIXO 200LTS. VM. C/100UN INFECTANTE</t>
  </si>
  <si>
    <t>V30794</t>
  </si>
  <si>
    <t>SACO DE LIXO 100LTS. PT. C/100UN. 95X95X0,02</t>
  </si>
  <si>
    <t>V30920</t>
  </si>
  <si>
    <t>SACO DE LIXO 105LTS. BR. C/50UN.</t>
  </si>
  <si>
    <t>V31014</t>
  </si>
  <si>
    <t>V31015</t>
  </si>
  <si>
    <t>V31016</t>
  </si>
  <si>
    <t xml:space="preserve"> 355,00</t>
  </si>
  <si>
    <t>V31017</t>
  </si>
  <si>
    <t>V31018</t>
  </si>
  <si>
    <t>V31019</t>
  </si>
  <si>
    <t>V31020</t>
  </si>
  <si>
    <t>V0420</t>
  </si>
  <si>
    <t>CDR GRAVAVEL 80MIN/700MB ESTOJO ACRILICO</t>
  </si>
  <si>
    <t>V0558</t>
  </si>
  <si>
    <t>CARTAO DE MEMORIA 8GB</t>
  </si>
  <si>
    <t>V1261</t>
  </si>
  <si>
    <t>V12628</t>
  </si>
  <si>
    <t>V15342</t>
  </si>
  <si>
    <t>V30133</t>
  </si>
  <si>
    <t>OXIMETRO PULSER  HC023</t>
  </si>
  <si>
    <t>V30147</t>
  </si>
  <si>
    <t>SUPORTE NOTEBOOK AC376</t>
  </si>
  <si>
    <t>V30247</t>
  </si>
  <si>
    <t>MOUSE SEM FIO MULTILASER MO307</t>
  </si>
  <si>
    <t>V30399</t>
  </si>
  <si>
    <t>MICROFONE OMNIDIRECIONAL USB PARA CONFERENCIA BOTAO MUTE 2M MULTILASER - PH362</t>
  </si>
  <si>
    <t>V30405</t>
  </si>
  <si>
    <t>V30581</t>
  </si>
  <si>
    <t>TECLADO E MOUSE SEM FIO REF. TC270</t>
  </si>
  <si>
    <t xml:space="preserve"> 196,00</t>
  </si>
  <si>
    <t>V30589</t>
  </si>
  <si>
    <t>CAMERA WEBCAM REF. AC339</t>
  </si>
  <si>
    <t>V30591</t>
  </si>
  <si>
    <t>CD-R PINO C/ 50</t>
  </si>
  <si>
    <t>V30594</t>
  </si>
  <si>
    <t>DVD-R. PINO C/ 50</t>
  </si>
  <si>
    <t>V30599</t>
  </si>
  <si>
    <t>FONE DE OUVIDO MICROFONE HASTE REF PH002</t>
  </si>
  <si>
    <t>V30603</t>
  </si>
  <si>
    <t>HUB USB 2.0 REF AC 064</t>
  </si>
  <si>
    <t>APOIO DE PUNHO EM GEL PARA TECLADO REF. AC033</t>
  </si>
  <si>
    <t>V30992</t>
  </si>
  <si>
    <t>MOUSE USB C/FIO MF500 6 BOTOES REF. MO241</t>
  </si>
  <si>
    <t>MOUSE USB 3 BOTOES MO300</t>
  </si>
  <si>
    <t>V6089</t>
  </si>
  <si>
    <t>CARTAO DE MEMORIA 32G</t>
  </si>
  <si>
    <t>V6091</t>
  </si>
  <si>
    <t>CARTAO DE MEMORIA 16G</t>
  </si>
  <si>
    <t>V6098</t>
  </si>
  <si>
    <t>CARTAO DE MEMORIA  MICRO SD ADAPTADOR 4GB</t>
  </si>
  <si>
    <t xml:space="preserve"> 330,00</t>
  </si>
  <si>
    <t>V12827</t>
  </si>
  <si>
    <t>MULTIVISAO</t>
  </si>
  <si>
    <t>V5876</t>
  </si>
  <si>
    <t>TESOURA DE PICOTAR 20CM.</t>
  </si>
  <si>
    <t>MUNDIAL</t>
  </si>
  <si>
    <t>V19269</t>
  </si>
  <si>
    <t>FITA DE CETIM 1CM AZUL COM 50 METROS</t>
  </si>
  <si>
    <t>NAJAR</t>
  </si>
  <si>
    <t>V19270</t>
  </si>
  <si>
    <t>FITA DE CETIM 1CM ROSA 50 METROS</t>
  </si>
  <si>
    <t>V19271</t>
  </si>
  <si>
    <t>FITA DE CETIM 1CM VERMELHA 1 CM COM 50 METROS</t>
  </si>
  <si>
    <t>V19280</t>
  </si>
  <si>
    <t>FITA CETIM 10 MM X 50 METROS BRANCA NAJAR</t>
  </si>
  <si>
    <t>V19281</t>
  </si>
  <si>
    <t>FITA CETIM 10 MM X 50 METROS AMARELA NAJAR</t>
  </si>
  <si>
    <t>V19282</t>
  </si>
  <si>
    <t>FITA CETIM 10 MM X 50 METROS VERDE NAJAR</t>
  </si>
  <si>
    <t>V19283</t>
  </si>
  <si>
    <t>FITA CETIM 10 MM X 50 METROS CINZA NAJAR</t>
  </si>
  <si>
    <t>V19284</t>
  </si>
  <si>
    <t>FITA DE CETIM 1CM PRETO COM 50 METROS</t>
  </si>
  <si>
    <t>V20176</t>
  </si>
  <si>
    <t>ABSORVENTE COM ABAS C/ 8 UNIDADES</t>
  </si>
  <si>
    <t>NATURALMENTE</t>
  </si>
  <si>
    <t>V20177</t>
  </si>
  <si>
    <t>ABSORVENTE SEM ABAS C/ 8 UBIDADES</t>
  </si>
  <si>
    <t>V14720</t>
  </si>
  <si>
    <t>ESPARADRAPO RAIADROGASIL 1,2CMX4,5CM NEEDS</t>
  </si>
  <si>
    <t>NEEDS</t>
  </si>
  <si>
    <t>V14738</t>
  </si>
  <si>
    <t>ALGODAO BOLAS RAIADROGASIL NEEDS 50G</t>
  </si>
  <si>
    <t>V14822</t>
  </si>
  <si>
    <t>LENCO UMEDECIDO RAIADROGASIL NEEDS</t>
  </si>
  <si>
    <t>V17743</t>
  </si>
  <si>
    <t>ALGODAO EM DISCO RAIADROGASIIL NEEDS</t>
  </si>
  <si>
    <t>V17749</t>
  </si>
  <si>
    <t>COMPRESSA DE GAZE RAIADROGASIL NEEDS</t>
  </si>
  <si>
    <t>V17753</t>
  </si>
  <si>
    <t>COTONETE RAIADROGASIL NEEDS</t>
  </si>
  <si>
    <t>V30111</t>
  </si>
  <si>
    <t>ATADURA 8CMX1,8M NEEDS</t>
  </si>
  <si>
    <t>V30130</t>
  </si>
  <si>
    <t>ESPARADRAPO MICROPOROSO BEGE 2,5CM X 4,5M NEEDS</t>
  </si>
  <si>
    <t>V30525</t>
  </si>
  <si>
    <t>POMADA VALERATO DE BETAMETASONA</t>
  </si>
  <si>
    <t>NEO QUIMICA / PHARLAB</t>
  </si>
  <si>
    <t>V15164</t>
  </si>
  <si>
    <t>CAIXA NET 6 - 51X37X31 C/15</t>
  </si>
  <si>
    <t>NET EMBALAGENS</t>
  </si>
  <si>
    <t xml:space="preserve"> 67,40</t>
  </si>
  <si>
    <t>V15165</t>
  </si>
  <si>
    <t>CAIXA NET 4 - 34X27,5X14,5 C/25</t>
  </si>
  <si>
    <t>V30529</t>
  </si>
  <si>
    <t>CAIXA SEMI AUTOMATICA  14X13X11 SEM IMPRESSAO PCT C/ 25</t>
  </si>
  <si>
    <t>V30560</t>
  </si>
  <si>
    <t>CAIXA SEMI AUTOMATICA  23X15X11 SEM IMPRESSAO PCT C/25</t>
  </si>
  <si>
    <t>V30561</t>
  </si>
  <si>
    <t>CAIXA SEMI AUTOMATICA  34X28X15 SEM IMPRESSAO PCT C/ 25</t>
  </si>
  <si>
    <t>V14668</t>
  </si>
  <si>
    <t>LUVA RASPA C/ REFORCO PALMA/DEDOS PUNHO 15-028988</t>
  </si>
  <si>
    <t>NET SUPRIMENTOS</t>
  </si>
  <si>
    <t>1604</t>
  </si>
  <si>
    <t>PAPEL TOALHA BOBINA 22X20,5MM BRANCA F.D. C/ 2RL. COZINHA</t>
  </si>
  <si>
    <t>NOBBY</t>
  </si>
  <si>
    <t>V14813</t>
  </si>
  <si>
    <t>CABO DE ALUMINIO 22MM X 140CM C/ PONTEIRA E ROSCA</t>
  </si>
  <si>
    <t>NOBRE</t>
  </si>
  <si>
    <t>V14873</t>
  </si>
  <si>
    <t>REFIL MOP PO ALGODAO 60CM</t>
  </si>
  <si>
    <t>V14874</t>
  </si>
  <si>
    <t>REFIL MOP UMIDO ALGODAO 190 GR</t>
  </si>
  <si>
    <t xml:space="preserve"> 213,00</t>
  </si>
  <si>
    <t>V22102</t>
  </si>
  <si>
    <t>PANO MULTIUSO TIPO PERFLEX ROLO 25M C/ 50 PANOS</t>
  </si>
  <si>
    <t>V3583</t>
  </si>
  <si>
    <t>ESPONJA DUPLA FACE ANTI-BACTERIANA C/3</t>
  </si>
  <si>
    <t>V31149</t>
  </si>
  <si>
    <t>SACO PLASTICO 24X34 FECHAMENTO ZIP 010</t>
  </si>
  <si>
    <t>NORPACK</t>
  </si>
  <si>
    <t>V13293</t>
  </si>
  <si>
    <t>ORGANIZADOR DE MESA TRIPLO CR NOVACRIL</t>
  </si>
  <si>
    <t>NOVACRIL</t>
  </si>
  <si>
    <t>V30418</t>
  </si>
  <si>
    <t>PAPEL COLOR SET A4 110GR SORTIDO PCT. C/24FLS.</t>
  </si>
  <si>
    <t>NOVAPRINT</t>
  </si>
  <si>
    <t>V30492</t>
  </si>
  <si>
    <t>PAPEL COLOR SET A3 110GR SORTIDO PCT. C/24FLS</t>
  </si>
  <si>
    <t>V3326</t>
  </si>
  <si>
    <t>PANO ALGODAO PARA LIMPEZA C/10 - OBER</t>
  </si>
  <si>
    <t>OBER</t>
  </si>
  <si>
    <t>V6819</t>
  </si>
  <si>
    <t>FITA P/ IMPRESSORA OKIDATA 320/321 8MMX18 PT</t>
  </si>
  <si>
    <t>OKIDATA</t>
  </si>
  <si>
    <t>V30134A</t>
  </si>
  <si>
    <t>MONITOR DE PRESSAO (BRACO) 7122 OMRON</t>
  </si>
  <si>
    <t>OMRON</t>
  </si>
  <si>
    <t>V31299</t>
  </si>
  <si>
    <t>CADEIRA EAMES DAW COM BRACO CINZA</t>
  </si>
  <si>
    <t>ONEDESIGNER</t>
  </si>
  <si>
    <t>V31300</t>
  </si>
  <si>
    <t>CADEIRA CHARLES AZUL MARINHO REF.EAMES EIFFEL</t>
  </si>
  <si>
    <t>V31086</t>
  </si>
  <si>
    <t>LENCOL HOSPITALAR 50X70CM 100% CELULOSE CX.C/6 UNIDS.</t>
  </si>
  <si>
    <t>OUROPPEL</t>
  </si>
  <si>
    <t>V3321A</t>
  </si>
  <si>
    <t>PAPEL HIGIENICO FD. INTERC. C/8000</t>
  </si>
  <si>
    <t>V14844</t>
  </si>
  <si>
    <t>FILTRO DE PAPEL COADOR DE CAFE 103 CX C/ 30UN</t>
  </si>
  <si>
    <t>PACAEMBU</t>
  </si>
  <si>
    <t>V17745</t>
  </si>
  <si>
    <t>CAFE PO TORRADO E MOIDO 500G</t>
  </si>
  <si>
    <t>V20232</t>
  </si>
  <si>
    <t>FILTRO DE PAPEL 102 C/ 30 UNIDADES</t>
  </si>
  <si>
    <t>V1176</t>
  </si>
  <si>
    <t>SSCZSAVN</t>
  </si>
  <si>
    <t>LIVRO ATA 100FLS. S/MARGEM NUMERADA</t>
  </si>
  <si>
    <t>PAGINA BRASIL</t>
  </si>
  <si>
    <t>V6389</t>
  </si>
  <si>
    <t>LIVRO PROTOCOLO 1/4 100FLS.</t>
  </si>
  <si>
    <t>PANAMERICANA</t>
  </si>
  <si>
    <t>V1933</t>
  </si>
  <si>
    <t>CADERNO UNIV. 10X1 CD. 200FLS.</t>
  </si>
  <si>
    <t>V19738</t>
  </si>
  <si>
    <t>CADERNO ESPIRAL CARTOGRAFIA FLEX. 96FLS.</t>
  </si>
  <si>
    <t>V19739</t>
  </si>
  <si>
    <t>V2571</t>
  </si>
  <si>
    <t>V3663</t>
  </si>
  <si>
    <t>CADERNO BROCHURA 1/4 96FLS. FLEX. COSTURADO REF. 200803</t>
  </si>
  <si>
    <t>V4280A</t>
  </si>
  <si>
    <t>CADERNO ESPIRAL 1/4 FLEX. 96FLS.</t>
  </si>
  <si>
    <t>V6997</t>
  </si>
  <si>
    <t>CADERNO BROCHURAO 96FLS. CD. REF.207666</t>
  </si>
  <si>
    <t>V8072</t>
  </si>
  <si>
    <t>CADERNO UNIV 80F QUADR. ESPIRAL PLASTICO REF. 281680</t>
  </si>
  <si>
    <t>V14684</t>
  </si>
  <si>
    <t>MICROONDAS 21L 110V</t>
  </si>
  <si>
    <t>PANASONIC</t>
  </si>
  <si>
    <t xml:space="preserve"> 488,00</t>
  </si>
  <si>
    <t>V15137</t>
  </si>
  <si>
    <t>MICROONDAS 21L 220V</t>
  </si>
  <si>
    <t>V13791</t>
  </si>
  <si>
    <t>PANDIN</t>
  </si>
  <si>
    <t>V30227</t>
  </si>
  <si>
    <t>ARMARIO DE COZINHA GRANDE  3000662</t>
  </si>
  <si>
    <t>V30228</t>
  </si>
  <si>
    <t>ARMARIO DE COZINHA PEQUENO 3000397</t>
  </si>
  <si>
    <t>V30384</t>
  </si>
  <si>
    <t>PRATELEIRA JOGO C/6 ESTANTE</t>
  </si>
  <si>
    <t>V30385</t>
  </si>
  <si>
    <t>KIT SAPATA ESTANTE</t>
  </si>
  <si>
    <t>V30463</t>
  </si>
  <si>
    <t>PRATELEIRA  AVULSA PARA  ARMARIO PSCOTROPICO</t>
  </si>
  <si>
    <t>V30470</t>
  </si>
  <si>
    <t>GRADE REFRIGERADOR 400 LITROS</t>
  </si>
  <si>
    <t>V14746</t>
  </si>
  <si>
    <t>PLASTICO BOLHA BOBINA COM 1,30X100 MTS 20 MICRAS</t>
  </si>
  <si>
    <t>PAPEIS SAFRA</t>
  </si>
  <si>
    <t>V30378</t>
  </si>
  <si>
    <t>BOBINA PAPELAO ONDULADO 1,20M 25KG</t>
  </si>
  <si>
    <t>V31215</t>
  </si>
  <si>
    <t>BOBINA PAPELAO ONDULADO 1,20MX80M</t>
  </si>
  <si>
    <t>V20278</t>
  </si>
  <si>
    <t>ESPETO MADEIRA PARA CHURRASCO C/ 100</t>
  </si>
  <si>
    <t>PARANA</t>
  </si>
  <si>
    <t>PERFECT</t>
  </si>
  <si>
    <t>V20349</t>
  </si>
  <si>
    <t>SAPONACEO EM PO LIMAO 300 GRAMAS</t>
  </si>
  <si>
    <t>V20282</t>
  </si>
  <si>
    <t>PANO MULTI-USO  AZUL  60X33 C/ 5 UNIDADES</t>
  </si>
  <si>
    <t>perfex</t>
  </si>
  <si>
    <t>V14728</t>
  </si>
  <si>
    <t>PASTA PARA REUNIAO RAIA DROGASIL PCT 10UN</t>
  </si>
  <si>
    <t>PERSONALIZADO</t>
  </si>
  <si>
    <t>V14763</t>
  </si>
  <si>
    <t>SACO PLASTICO VERMELHO 23X31X0,10 MICRAS PCTE C/ 50UND</t>
  </si>
  <si>
    <t>V14808</t>
  </si>
  <si>
    <t>DECLARACAO DE PRESTACAO DE SERVICO 2VIAS BL 50JGS</t>
  </si>
  <si>
    <t>V14810</t>
  </si>
  <si>
    <t>FECHO PARA KIT DE OFERTAS DROGASIL RL 1KG</t>
  </si>
  <si>
    <t>V15157</t>
  </si>
  <si>
    <t>FITA ADESIVA ECOMMERCE 48X50 DROGARAIA VERMELHA/AZUL</t>
  </si>
  <si>
    <t>V15158</t>
  </si>
  <si>
    <t>FITA ADESIVA ECOMMERCE 48X50 DROGASIL</t>
  </si>
  <si>
    <t>V17750</t>
  </si>
  <si>
    <t>CONTROLE CADASTRO ONLINE DROGASIL BL 50FLS</t>
  </si>
  <si>
    <t>V17752</t>
  </si>
  <si>
    <t>CONTROLE DE VALORES RAIA DROGASIL BL 50FLS</t>
  </si>
  <si>
    <t>V31276</t>
  </si>
  <si>
    <t>FITA ADESIVA ECOMMERCE DROGASIL 48X50 BRANCA</t>
  </si>
  <si>
    <t>V31343</t>
  </si>
  <si>
    <t>FITA ADESIVA ECOMMERCE DROGARAIA HIBRIDA 48X50 TRANSPARENTE VERDE/AZUL</t>
  </si>
  <si>
    <t>V8074</t>
  </si>
  <si>
    <t>AGENDA ESCOLAR CD PERSONALIZADA</t>
  </si>
  <si>
    <t>V8076</t>
  </si>
  <si>
    <t>PASTA ESCOLAR PVC COSTURADA PERSONALIZAD</t>
  </si>
  <si>
    <t>V8094</t>
  </si>
  <si>
    <t>ESTOJO ESCOLAR PERSONALIZADO</t>
  </si>
  <si>
    <t>V0406</t>
  </si>
  <si>
    <t>PILOT</t>
  </si>
  <si>
    <t>V15298</t>
  </si>
  <si>
    <t>REFIL MARCADOR DE QUADRO BRANCO PRETO WBS - VBM</t>
  </si>
  <si>
    <t>V15299</t>
  </si>
  <si>
    <t>REFIL MARCADOR DE QUADRO BRANCO VERMELHO WBS - VBM</t>
  </si>
  <si>
    <t>V19617</t>
  </si>
  <si>
    <t>REFIL MARCADOR DE QUADRO BRANCO LARANJA WBS - VBM</t>
  </si>
  <si>
    <t>V19618</t>
  </si>
  <si>
    <t>REFIL MARCADOR DE QUADRO BRANCO LILAS WBS - VBM</t>
  </si>
  <si>
    <t>V30302</t>
  </si>
  <si>
    <t>MARCADOR PARA QUADRO BRANCO RECARREGAVEL AZUL REF. WBMA-VBM-M</t>
  </si>
  <si>
    <t>V30303</t>
  </si>
  <si>
    <t>MARCADOR PARA QUADRO BRANCO RECARREGAVEL PRETO REF. WBMA-VBM-M</t>
  </si>
  <si>
    <t>V30304</t>
  </si>
  <si>
    <t>MARCADOR PARA QUADRO BRANCO RECARREGAVEL VERMELHO REF. WBMA-VBM-M</t>
  </si>
  <si>
    <t>V30413</t>
  </si>
  <si>
    <t>PONTA PARA PINCEL MARCADOR BRANCO QUADRO 2.0MM PCT. C/3UN</t>
  </si>
  <si>
    <t>V30415</t>
  </si>
  <si>
    <t>MARCADOR PARA QUADRO BRANCO RECARREGAVEL VERDE REF. WBMA-VBM-M</t>
  </si>
  <si>
    <t>V30416</t>
  </si>
  <si>
    <t>REFIL MARCADOR DE QUADRO BRANCO VERDE WBS - VBM</t>
  </si>
  <si>
    <t>V31038</t>
  </si>
  <si>
    <t>MARCADOR PARA QUADRO BRANCO RECARREGAVEL LARANJA REF. WBMA-VBM-M</t>
  </si>
  <si>
    <t>V31051</t>
  </si>
  <si>
    <t>MARCADOR PARA QUADRO BRANCO RECARREGAVEL LILAS REF. WBMA-VBM-M</t>
  </si>
  <si>
    <t>V3315</t>
  </si>
  <si>
    <t>CANETA RETRO PROJETOR/CD PONTA 2MM ESCRITA 6 CORES</t>
  </si>
  <si>
    <t>V3351</t>
  </si>
  <si>
    <t>CANETA RETRO PROJETOR/CD PONTA 2MM ESCRITA 1MM AM.</t>
  </si>
  <si>
    <t>V3681</t>
  </si>
  <si>
    <t>V3682</t>
  </si>
  <si>
    <t>V3684</t>
  </si>
  <si>
    <t>V4516</t>
  </si>
  <si>
    <t>CANETA RETRO PROJETOR/CD PONTA 2MM ESCRITA 1MM AZ.</t>
  </si>
  <si>
    <t>V4527</t>
  </si>
  <si>
    <t>REFIL MARCADOR DE QUADRO BRANCO AZUL WBS - VBM</t>
  </si>
  <si>
    <t>V5105</t>
  </si>
  <si>
    <t>GRAFITE 0,5 HB CX C/12 TUBOS PILOT</t>
  </si>
  <si>
    <t>V0271</t>
  </si>
  <si>
    <t>ETIQUETA REDONDA 19MM VD 10 FLS C/200 UNID</t>
  </si>
  <si>
    <t>V1234</t>
  </si>
  <si>
    <t>ETIQUETA REDONDA 19MM AM TP-19 10 FLS C/200 UNID</t>
  </si>
  <si>
    <t>V1235</t>
  </si>
  <si>
    <t>ETIQUETA REDONDA 19MM AZ TP-19 10 FLS C/200 UNID</t>
  </si>
  <si>
    <t>V1474</t>
  </si>
  <si>
    <t>ETIQUETA REDONDA 19MM VM C/200 UNID</t>
  </si>
  <si>
    <t>V2006</t>
  </si>
  <si>
    <t>ETIQUETA INKJET CT 33,9X101,6MM 6182 C/100FLS 1400 ETIQUETAS</t>
  </si>
  <si>
    <t>V30381</t>
  </si>
  <si>
    <t>ETIQUETA REDONDA 19MM LJ TP-19 10 FLS C/200 UNID</t>
  </si>
  <si>
    <t>V9447</t>
  </si>
  <si>
    <t>ETIQUETA ADESIVA 80X90M LARANJA FLUOR</t>
  </si>
  <si>
    <t>V1500</t>
  </si>
  <si>
    <t>PINTURA A DEDO C/6 CORES 30ML</t>
  </si>
  <si>
    <t>PIRATININGA</t>
  </si>
  <si>
    <t>V19689</t>
  </si>
  <si>
    <t>TINTA GUACHE 500ML. AMARELO</t>
  </si>
  <si>
    <t>V19690</t>
  </si>
  <si>
    <t>TINTA GUACHE 500ML AZUL ESCURO REF. 2897</t>
  </si>
  <si>
    <t>V19691</t>
  </si>
  <si>
    <t>TINTA GUACHE 500ML. BRANCO</t>
  </si>
  <si>
    <t xml:space="preserve"> 246,00</t>
  </si>
  <si>
    <t>V19692</t>
  </si>
  <si>
    <t>TINTA GUACHE 500ML. PRETO</t>
  </si>
  <si>
    <t>V19693</t>
  </si>
  <si>
    <t>TINTA GUACHE 500ML. VERMELHO</t>
  </si>
  <si>
    <t>V19694</t>
  </si>
  <si>
    <t>TINTA GUACHE 500ML. VERDE</t>
  </si>
  <si>
    <t xml:space="preserve"> 211,00</t>
  </si>
  <si>
    <t>V19695</t>
  </si>
  <si>
    <t>TINTA GUACHE 15ML. 6 CORES</t>
  </si>
  <si>
    <t>V19696</t>
  </si>
  <si>
    <t>TINTA GUACHE 500ML. LARANJA CX. C/6UN.</t>
  </si>
  <si>
    <t>V19698</t>
  </si>
  <si>
    <t>TINTA GUACHE 500ML. ROSA</t>
  </si>
  <si>
    <t>V19707</t>
  </si>
  <si>
    <t>V19782</t>
  </si>
  <si>
    <t>COLA COLORIDA C/GLITER 6 CORES 23GR.</t>
  </si>
  <si>
    <t>V19884</t>
  </si>
  <si>
    <t>TINTA GUACHE 500ML. MARROM</t>
  </si>
  <si>
    <t>V30677</t>
  </si>
  <si>
    <t>TINTA GUACHE 500ML. LARANJA</t>
  </si>
  <si>
    <t>PIVA</t>
  </si>
  <si>
    <t>V10467</t>
  </si>
  <si>
    <t>SAIDA DE DINHEIRO NCR 6646</t>
  </si>
  <si>
    <t>V10469</t>
  </si>
  <si>
    <t>LEITOR DE CODIGO DE BARRAS NCR 6646</t>
  </si>
  <si>
    <t>V10474</t>
  </si>
  <si>
    <t>INSIRA O CARTCO NCR 6622 E 6646</t>
  </si>
  <si>
    <t>V10475</t>
  </si>
  <si>
    <t>SAIDA DE RECIBO NCR 6622 E 6646</t>
  </si>
  <si>
    <t>V10476</t>
  </si>
  <si>
    <t>V10543</t>
  </si>
  <si>
    <t>SAIDA DINHEIRO MULTI/SAQUE - B3 - D</t>
  </si>
  <si>
    <t>V10552</t>
  </si>
  <si>
    <t>SAIDA E ENTRADA DE ENVELOPE - OB 01-D</t>
  </si>
  <si>
    <t>V10554</t>
  </si>
  <si>
    <t>INSIRA O CARTAO E RETIRE  - OB 03-D</t>
  </si>
  <si>
    <t>V10557</t>
  </si>
  <si>
    <t>SAIDA DE DINHEIRO - OB 04-D</t>
  </si>
  <si>
    <t>V10562</t>
  </si>
  <si>
    <t>ADESIVO PARA MINI SAQUE EXPRESSO - MO1</t>
  </si>
  <si>
    <t>V10565</t>
  </si>
  <si>
    <t>FAIXA DE PISO AGUARDE</t>
  </si>
  <si>
    <t>V15371</t>
  </si>
  <si>
    <t>PROTETOR FACIAL PLASCONY</t>
  </si>
  <si>
    <t>PLASCONY</t>
  </si>
  <si>
    <t>V19804</t>
  </si>
  <si>
    <t>ENVELOPE PLAST. VAI E VEM OF. HORIZIONTAL C/CORDAO AM.</t>
  </si>
  <si>
    <t>V19805</t>
  </si>
  <si>
    <t>ENVELOPE PLAST. VAI E VEM OF. HORIZIONTAL C/CORDAO VD.</t>
  </si>
  <si>
    <t>V19806</t>
  </si>
  <si>
    <t>ENVELOPE PLAST. VAI E VEM OF. HORIZIONTAL C/CORDAO AZ.</t>
  </si>
  <si>
    <t>V19807</t>
  </si>
  <si>
    <t>ENVELOPE PLAST. VAI E VEM OF. HORIZIONTAL C/CORDAO VM.</t>
  </si>
  <si>
    <t>V0201</t>
  </si>
  <si>
    <t>CAPA PARA ENCADERNACAO 215X315MM PRETA</t>
  </si>
  <si>
    <t>PLASPEC</t>
  </si>
  <si>
    <t>V0202</t>
  </si>
  <si>
    <t>CAPA PLAST.ENCAD. 220X330MM PRETA</t>
  </si>
  <si>
    <t>V0698</t>
  </si>
  <si>
    <t>CAPA PLAST.ENCAD. 210X297MM TRANSPARENTE</t>
  </si>
  <si>
    <t>V0699</t>
  </si>
  <si>
    <t>CAPA PLAST.ENCAD. 210X297MM VM</t>
  </si>
  <si>
    <t xml:space="preserve"> 1.200,00</t>
  </si>
  <si>
    <t>V12810</t>
  </si>
  <si>
    <t>CAPA PLAST.ENCAD. 220X330MM PCT C/ 100 PRETO</t>
  </si>
  <si>
    <t>V12811</t>
  </si>
  <si>
    <t>CAPA PARA ENCADERNACAO 210X297MM PCT C/ 100 PRETO</t>
  </si>
  <si>
    <t>V19761</t>
  </si>
  <si>
    <t>CAPA PARA ENCADERNACAO 220X330 0,30 C/ 100 AZUL</t>
  </si>
  <si>
    <t>V19762</t>
  </si>
  <si>
    <t>V19763</t>
  </si>
  <si>
    <t>CAPA PLAST ENCAD LINE 210X297 0,30 C/100 TRANSPARENTE</t>
  </si>
  <si>
    <t>V19764</t>
  </si>
  <si>
    <t>CAPA PLAST ENCAD LINE 210X297 0,30 C/100 PRETO</t>
  </si>
  <si>
    <t>V19779</t>
  </si>
  <si>
    <t>V2061</t>
  </si>
  <si>
    <t>V2062</t>
  </si>
  <si>
    <t>CAPA PLAST.ENCAD. 220X330MM PCT C/50 TRANSPARENTE</t>
  </si>
  <si>
    <t>V2063</t>
  </si>
  <si>
    <t>V22067</t>
  </si>
  <si>
    <t>CAPA PARA ENCADERNACAO 210X297 0,30 C/ 100 FUME</t>
  </si>
  <si>
    <t>V3309</t>
  </si>
  <si>
    <t>CAPA PLAST.ENCAD. 216X279MM TP</t>
  </si>
  <si>
    <t>V3310</t>
  </si>
  <si>
    <t>CAPA PLAST.ENCAD. 220X330MM BRANCO</t>
  </si>
  <si>
    <t>V3311</t>
  </si>
  <si>
    <t>CAPA PLAST.ENCAD. 215X315MM TP</t>
  </si>
  <si>
    <t xml:space="preserve"> 1.046,00</t>
  </si>
  <si>
    <t>V3364</t>
  </si>
  <si>
    <t>CAPA PLAST.ENCAD. 220X330MM TRANSPARENTE</t>
  </si>
  <si>
    <t>V3382</t>
  </si>
  <si>
    <t>CAPA PLAST.ENCAD. 210X297MM PRETO</t>
  </si>
  <si>
    <t>V9072</t>
  </si>
  <si>
    <t>V19829</t>
  </si>
  <si>
    <t>ESPIRAL P/ ENCADERN 25MM C/ 50 PRETO</t>
  </si>
  <si>
    <t>PLASPIRAL</t>
  </si>
  <si>
    <t>V19830</t>
  </si>
  <si>
    <t>ESPIRAL P/ ENCADERN 0 7MM C/ 100 PRETO</t>
  </si>
  <si>
    <t>V19831</t>
  </si>
  <si>
    <t>ESPIRAL P/ ENCADERN 12MM C/ 100 PRETO</t>
  </si>
  <si>
    <t>V19832</t>
  </si>
  <si>
    <t>ESPIRAL P/ ENCADERN 14MM C/ 50 PRETO</t>
  </si>
  <si>
    <t>V19833</t>
  </si>
  <si>
    <t>ESPIRAL P/ ENCADERN 20MM C/ 50 PRETO</t>
  </si>
  <si>
    <t>V19834</t>
  </si>
  <si>
    <t>ESPIRAL P/ ENCADERN 09MM C/ 100 AZUL</t>
  </si>
  <si>
    <t>V19835</t>
  </si>
  <si>
    <t>ESPIRAL P/ ENCADERN 23MM C/50 PRETO</t>
  </si>
  <si>
    <t>V19836</t>
  </si>
  <si>
    <t>ESPIRAL P/ ENCADERN 17MM C/ 100 AZUL</t>
  </si>
  <si>
    <t>V19837</t>
  </si>
  <si>
    <t>ESPIRAL P/ ENCADERN 45MM C/50 PRETO</t>
  </si>
  <si>
    <t>V2079</t>
  </si>
  <si>
    <t>ESPIRAL P/ ENCADERN 40MM C/10 PRETO</t>
  </si>
  <si>
    <t>V2087</t>
  </si>
  <si>
    <t>ESPIRAL P/ ENCADERN 07MM C/10 PRETO</t>
  </si>
  <si>
    <t>V2089</t>
  </si>
  <si>
    <t>ESPIRAL P/ ENCADERN 09MM C/10 PRETO</t>
  </si>
  <si>
    <t>V2090</t>
  </si>
  <si>
    <t>ESPIRAL P/ ENCADERN 33MM PRETO</t>
  </si>
  <si>
    <t>V2097</t>
  </si>
  <si>
    <t>ESPIRAL P/ ENCADERN 30MM TRANSPARENTE</t>
  </si>
  <si>
    <t xml:space="preserve"> 959,00</t>
  </si>
  <si>
    <t>V22071</t>
  </si>
  <si>
    <t>ESPIRAL P/ ENCADERN 12MM C/100 BRANCO</t>
  </si>
  <si>
    <t>V22072</t>
  </si>
  <si>
    <t>ESPIRAL P/ ENCADERN 12MM C/100 TRANSPARENTE</t>
  </si>
  <si>
    <t>V22074</t>
  </si>
  <si>
    <t>ESPIRAL 14MM PRETO C/100UN</t>
  </si>
  <si>
    <t>V22075</t>
  </si>
  <si>
    <t>ESPIRAL P/ ENCADERN 14MM C/100 TRANSPARENTE</t>
  </si>
  <si>
    <t>V22076</t>
  </si>
  <si>
    <t>ESPIRAL P/ ENCADERN 14MM BRANCO C/100</t>
  </si>
  <si>
    <t>V31008</t>
  </si>
  <si>
    <t>ESPIRAL P/ ENCADERN 25MM C/50 TRANSPARENTE</t>
  </si>
  <si>
    <t>V31044</t>
  </si>
  <si>
    <t>ESPIRAL P/ ENCADERN 09MM C/100 PRETO</t>
  </si>
  <si>
    <t>V31045</t>
  </si>
  <si>
    <t>ESPIRAL P/ ENCAD. 17MM PRETO PCT C/ 100 UNIDADES</t>
  </si>
  <si>
    <t>V31080</t>
  </si>
  <si>
    <t>ESPIRAL P/ ENCADERN 40MM  C/50 PRETO</t>
  </si>
  <si>
    <t>V3168</t>
  </si>
  <si>
    <t>ESPIRAL P/ ENCADERN 29MM C/35 PRETO</t>
  </si>
  <si>
    <t>V3289</t>
  </si>
  <si>
    <t>ESPIRAL PVC P/ ENCADERN 07 MM - BRANCO</t>
  </si>
  <si>
    <t>V3290</t>
  </si>
  <si>
    <t>ESPIRAL PVC P/ ENCADERN 09 MM - BRANCO</t>
  </si>
  <si>
    <t xml:space="preserve"> 953,00</t>
  </si>
  <si>
    <t>V3291</t>
  </si>
  <si>
    <t>ESPIRAL P/ ENCADERN 09MM PRETO</t>
  </si>
  <si>
    <t>V3292</t>
  </si>
  <si>
    <t>ESPIRAL P/ ENCADERN 12 MM PRETO</t>
  </si>
  <si>
    <t>V3293</t>
  </si>
  <si>
    <t>ESPIRAL PVC P/ ENCADERN 14MM - BRANCO</t>
  </si>
  <si>
    <t>V3294</t>
  </si>
  <si>
    <t>ESPIRAL PVC P/ ENCADERN 14MM - PRETO</t>
  </si>
  <si>
    <t>V3295</t>
  </si>
  <si>
    <t>ESPIRAL PVC P/ ENCADERN 17MM - BRANCO</t>
  </si>
  <si>
    <t>V3296</t>
  </si>
  <si>
    <t>ESPIRAL P/ ENCADERN 17MM PRETO</t>
  </si>
  <si>
    <t>V3297</t>
  </si>
  <si>
    <t>ESPIRAL PVC P/ ENCADERN 20MM - BRANCO</t>
  </si>
  <si>
    <t>V3298</t>
  </si>
  <si>
    <t>ESPIRAL P/ ENCADERN 20MM PRETO</t>
  </si>
  <si>
    <t>V3299</t>
  </si>
  <si>
    <t>ESPIRAL PVC P/ ENCADERN 25MM - BRANCO</t>
  </si>
  <si>
    <t>V3300</t>
  </si>
  <si>
    <t>ESPIRAL P/ ENCADERN 25MM PRETO</t>
  </si>
  <si>
    <t>V3313</t>
  </si>
  <si>
    <t>CANALETA P/ENCAD. PT. 07X330MM ATE 25FLS C/10UN</t>
  </si>
  <si>
    <t>V3738</t>
  </si>
  <si>
    <t>CANALETA P/ENCAD. AZ. 07X330MM ATE 25FLS C/10UN</t>
  </si>
  <si>
    <t>V8187</t>
  </si>
  <si>
    <t>ESPIRAL P/ ENCAD. 09MM PRETO C/ 100 UNIDADES</t>
  </si>
  <si>
    <t>V8192</t>
  </si>
  <si>
    <t>ESPIRAL P/ ENCAD. 23MM PRETO PCT C/ 60 UNIDADES</t>
  </si>
  <si>
    <t>V8194</t>
  </si>
  <si>
    <t>ESPIRAL P/ ENCAD. 29MM PRETO PCT C/ 36 UNIDADES</t>
  </si>
  <si>
    <t>PLAST OIL</t>
  </si>
  <si>
    <t>V10389</t>
  </si>
  <si>
    <t>SACO PLASTICO P/ MOEDAS R$ 0,10 C/200 LJ</t>
  </si>
  <si>
    <t>V6795</t>
  </si>
  <si>
    <t>SACO PLASTICO P/ FICHA PROP.ABERTA C/200</t>
  </si>
  <si>
    <t>V14845</t>
  </si>
  <si>
    <t>FITA DEMARCACAO AREA 70MMX200M ZEBRADA AM/PT.</t>
  </si>
  <si>
    <t>PLASTCOR</t>
  </si>
  <si>
    <t>V17742</t>
  </si>
  <si>
    <t>CONE DE SINALIZACAO 70/75CM AMARELO/PRETO</t>
  </si>
  <si>
    <t>V30180</t>
  </si>
  <si>
    <t>FITA DEMARCACAO AREA 7CMX100M ZEBRADA AM/PT</t>
  </si>
  <si>
    <t>V20342</t>
  </si>
  <si>
    <t>SACO PLASTICO 10X15X0,6  C/100UN</t>
  </si>
  <si>
    <t>PLASTMAN</t>
  </si>
  <si>
    <t>V20343</t>
  </si>
  <si>
    <t>SACO PLASTICO 40X60X0,12 MICRAS PCT C 1KG</t>
  </si>
  <si>
    <t>V20344</t>
  </si>
  <si>
    <t>SACO PLASTICO 32X48X0,8 C/ 500</t>
  </si>
  <si>
    <t>V20345</t>
  </si>
  <si>
    <t>SACO PLASTICO 18X25X0,8 C/5 KG</t>
  </si>
  <si>
    <t>V14762</t>
  </si>
  <si>
    <t>SACO PLASTICO TRANSPARENTE PP 36X24X0,08 KIT OFERTAS PCT 100 UN</t>
  </si>
  <si>
    <t>PLASTOIL</t>
  </si>
  <si>
    <t>V15169</t>
  </si>
  <si>
    <t>SACO DE LIXO 110LTS. BR. C/100UN. INFECTANTE</t>
  </si>
  <si>
    <t>V15270</t>
  </si>
  <si>
    <t>SACO DE LIXO 110LTS. VM. C/100UN. INFECTANTE</t>
  </si>
  <si>
    <t>V15271</t>
  </si>
  <si>
    <t>SACO DE LIXO 15LTS VM C/50UN INFECTANTE</t>
  </si>
  <si>
    <t>V22114</t>
  </si>
  <si>
    <t>SACO DE LIXO 200LTS. BR. C/100UN INFECTANTE</t>
  </si>
  <si>
    <t>V22115</t>
  </si>
  <si>
    <t>SACO DE LIXO 30LTS.BR C/100UN INFECTANTE</t>
  </si>
  <si>
    <t>V22116</t>
  </si>
  <si>
    <t>SACO DE LIXO 50LTS. BR. C/100UN INFECTANTE</t>
  </si>
  <si>
    <t>V22119</t>
  </si>
  <si>
    <t>SACO DE LIXO 40LTS. VM. C/100UN INFECTANTE</t>
  </si>
  <si>
    <t>V6776</t>
  </si>
  <si>
    <t>SACO PLASTICO TP. 180X280X0,05MM C/100</t>
  </si>
  <si>
    <t>V6789</t>
  </si>
  <si>
    <t>SACO PLASTICO TP. 10X24X0,08MM C/100</t>
  </si>
  <si>
    <t>V6793</t>
  </si>
  <si>
    <t>SACO PLASTICO TP. 60X40X0,12MM C/ 100</t>
  </si>
  <si>
    <t>V20305</t>
  </si>
  <si>
    <t>PORTA DETERGENTE PARA COZINHA PLASTICO  (DETERGENTE, ESPONJA, SABAO)</t>
  </si>
  <si>
    <t>PLASUTIL</t>
  </si>
  <si>
    <t>V20309</t>
  </si>
  <si>
    <t>POTE DE COZINHA PP RETANGULAR 6 L (ITEM 1915)</t>
  </si>
  <si>
    <t>CAIXA ORGANIZADORA 29 LITROS TRANSP.</t>
  </si>
  <si>
    <t>V31206</t>
  </si>
  <si>
    <t>CAIXA ORGANIZADORA 56/57 LTS</t>
  </si>
  <si>
    <t>GARRAFA PLASTICA 2LITROS TRANSPARENTE</t>
  </si>
  <si>
    <t>PLASVALE</t>
  </si>
  <si>
    <t>V20308</t>
  </si>
  <si>
    <t>POTE DE COZINHA PLASTICA 1 LITRO</t>
  </si>
  <si>
    <t>V20312</t>
  </si>
  <si>
    <t>PRATO DESCARTAVEL PLASTICO BRANCA 120MM C/ 10</t>
  </si>
  <si>
    <t>PLATEX</t>
  </si>
  <si>
    <t>V20314</t>
  </si>
  <si>
    <t>PRATO DESCARTAVEL PLASTICO 150MM BRANCA C/ 10</t>
  </si>
  <si>
    <t>V19746</t>
  </si>
  <si>
    <t>CAIXA ORGANIZADORA PP 23,5X40X57 30 LITROS BRANCA</t>
  </si>
  <si>
    <t>PLEION</t>
  </si>
  <si>
    <t>V19747</t>
  </si>
  <si>
    <t>CAIXA ORGANIZADORA PP 41,7X28,5X17 12LITROS BRANCA</t>
  </si>
  <si>
    <t>V19748</t>
  </si>
  <si>
    <t>CAIXA ORGANIZADORA PP27X20X18 BRANCA</t>
  </si>
  <si>
    <t>V20183</t>
  </si>
  <si>
    <t>BANDEJA PLASTICA 43X30</t>
  </si>
  <si>
    <t>V22148</t>
  </si>
  <si>
    <t>CAIXA PLASTICA C/ TAMPA 10 L INCOLOR (ITEM 1122)</t>
  </si>
  <si>
    <t>V30787</t>
  </si>
  <si>
    <t>CAIXA ORGANIZADORA C/ TRAVA 2,5 LITROS</t>
  </si>
  <si>
    <t>PLESTIN</t>
  </si>
  <si>
    <t>V20224</t>
  </si>
  <si>
    <t>SABONETEIRA PLASTICA BRANCO REFIL SEM REVERVATORIO</t>
  </si>
  <si>
    <t>V13779</t>
  </si>
  <si>
    <t>ARMARIO ALTO DIRETOR 3002820</t>
  </si>
  <si>
    <t>POLFLEX</t>
  </si>
  <si>
    <t>V13782</t>
  </si>
  <si>
    <t>MESA BRANCA RETA 80X60 3001461</t>
  </si>
  <si>
    <t>V13784</t>
  </si>
  <si>
    <t>MESA RETA GERENCIA 120X060 3003242</t>
  </si>
  <si>
    <t>V13785</t>
  </si>
  <si>
    <t>MESA RETA GERENCIA 120X060 C/ GAVETEIRO 3003242</t>
  </si>
  <si>
    <t>V13793</t>
  </si>
  <si>
    <t>CADEIRA PARA OPERADOR DE CAIXA VERM 3003763</t>
  </si>
  <si>
    <t>V13794</t>
  </si>
  <si>
    <t>V13796</t>
  </si>
  <si>
    <t>CADEIRA FIXA S/ BRACO ASSENTO PLAST BR 3003352</t>
  </si>
  <si>
    <t>V13798</t>
  </si>
  <si>
    <t>CADEIRA ESTOFADA GIRATORIA C/ BRACOS REGULAVEIS (STAFF) 3000633</t>
  </si>
  <si>
    <t>V13801</t>
  </si>
  <si>
    <t>CADEIRA LONGARINA PLAST 2 LUGARES VERM 3003360</t>
  </si>
  <si>
    <t>V13802</t>
  </si>
  <si>
    <t>CADEIRA LONGARINA PLAST 3 LUGARES VERDE PETROLEO 3000052</t>
  </si>
  <si>
    <t>V14144</t>
  </si>
  <si>
    <t>GAVETEIRO PARA MESA RETA</t>
  </si>
  <si>
    <t>V30223</t>
  </si>
  <si>
    <t>BANCADA EM MDF BRANCO 400X400X400</t>
  </si>
  <si>
    <t>V30334</t>
  </si>
  <si>
    <t>GAVETEIRO DE CEDULAS 3000655</t>
  </si>
  <si>
    <t>V30336</t>
  </si>
  <si>
    <t>ARMARIO PARA IMPRESSORA 3000444</t>
  </si>
  <si>
    <t>V31207</t>
  </si>
  <si>
    <t>CADEIRA OPERADOR DE CAIXA C/ BRACO COURINO PR</t>
  </si>
  <si>
    <t>V31295</t>
  </si>
  <si>
    <t>MACA MDP COM ARMARIOS E COLCHONETE</t>
  </si>
  <si>
    <t>V0223</t>
  </si>
  <si>
    <t>ARQUIVO MORTO OF. FACIL POLIONDA 250X130X350MM PT REF.42104</t>
  </si>
  <si>
    <t>POLIBRAS</t>
  </si>
  <si>
    <t>V0503</t>
  </si>
  <si>
    <t>ARQUIVO MORTO OF. FACIL POLIONDA CZ. PCT. C/10UN.</t>
  </si>
  <si>
    <t>V0744</t>
  </si>
  <si>
    <t>ARQUIVO MORTO OF. FACIL POLIONDA 250X130X350MM VM REF.42107</t>
  </si>
  <si>
    <t>ARQUIVO MORTO OF. FACIL POLIONDA AZ.</t>
  </si>
  <si>
    <t>V1227</t>
  </si>
  <si>
    <t>ARQUIVO MORTO OF. FACIL POLIONDA AM. REF.42106</t>
  </si>
  <si>
    <t xml:space="preserve"> 1.012,00</t>
  </si>
  <si>
    <t>V1242</t>
  </si>
  <si>
    <t>ARQUIVO MORTO OF. FACIL POLIONDA VD. REF.042108</t>
  </si>
  <si>
    <t>V15117</t>
  </si>
  <si>
    <t>PASTA POLIONDA 40MM. AZ.</t>
  </si>
  <si>
    <t>V1665</t>
  </si>
  <si>
    <t>PASTA POLIONDA 20MM. PT. REF.20204</t>
  </si>
  <si>
    <t>V1686</t>
  </si>
  <si>
    <t>PASTA POLIONDA 35MM. AM.</t>
  </si>
  <si>
    <t xml:space="preserve"> 342,00</t>
  </si>
  <si>
    <t>V19342</t>
  </si>
  <si>
    <t>MALETA POLIONDA 380X280X45MM AMARELA REF.30206</t>
  </si>
  <si>
    <t>V19343</t>
  </si>
  <si>
    <t>MALETA POLIONDA 380X280X45MM PRETA REF.30204</t>
  </si>
  <si>
    <t>V19344</t>
  </si>
  <si>
    <t>MALETA POLIONDA 380X280X45MM VERDE REF.30208</t>
  </si>
  <si>
    <t>V19345</t>
  </si>
  <si>
    <t>MALETA POLIONDA 380X280X45MM VERMELHA REF.30207</t>
  </si>
  <si>
    <t>V19451</t>
  </si>
  <si>
    <t>PASTA POLIONDA 20MM. PCT. C/5UN. VM.</t>
  </si>
  <si>
    <t>V19458</t>
  </si>
  <si>
    <t>PASTA POLIONDA 35MM. AZ. REF.20309</t>
  </si>
  <si>
    <t>V19459</t>
  </si>
  <si>
    <t>PASTA POLIONDA 335X245X35MM VD REF.20308</t>
  </si>
  <si>
    <t>V19460</t>
  </si>
  <si>
    <t>PASTA POLIONDA 35MM. VM. REF. 20307</t>
  </si>
  <si>
    <t>V19461</t>
  </si>
  <si>
    <t>PASTA POLIONDA 55MM. AM. REF.20406</t>
  </si>
  <si>
    <t>V19462</t>
  </si>
  <si>
    <t>PASTA POLIONDA 55MM. AZ.</t>
  </si>
  <si>
    <t>V19463</t>
  </si>
  <si>
    <t>PASTA POLIONDA 55MM. VD. REF.20408</t>
  </si>
  <si>
    <t>V19464</t>
  </si>
  <si>
    <t>PASTA POLIONDA 245X55X335MM VM REF.20407</t>
  </si>
  <si>
    <t>V19465</t>
  </si>
  <si>
    <t>PASTA POLIONDA UNIV 380 X 276 X 40 AZUL REF.26309</t>
  </si>
  <si>
    <t>V19740</t>
  </si>
  <si>
    <t>CAIXA ORGANIZADORA POLIONDA 260X335X450 AZUL REF.22309</t>
  </si>
  <si>
    <t>V30110</t>
  </si>
  <si>
    <t>PASTA POLIONDA 20MM. VD. REF.20208</t>
  </si>
  <si>
    <t>V30642</t>
  </si>
  <si>
    <t>ARQUIVO MORTO OF. FACIL POLIONDA BRANCO REF. 042103</t>
  </si>
  <si>
    <t>V30854</t>
  </si>
  <si>
    <t>PASTA POLIONDA 35MM. PCT. C/5UN AM REF. 20306</t>
  </si>
  <si>
    <t>V3335</t>
  </si>
  <si>
    <t>PASTA POLIONDA 55MM. AZ. REF.020409</t>
  </si>
  <si>
    <t>V3339</t>
  </si>
  <si>
    <t>PASTA POLIONDA 20MM. CZ.</t>
  </si>
  <si>
    <t>V4015</t>
  </si>
  <si>
    <t>ARQUIVO MORTO OF. FACIL POLIONDA TRANSP. REF.040517</t>
  </si>
  <si>
    <t>V7123</t>
  </si>
  <si>
    <t>PASTA POLIONDA 55MM. CR.</t>
  </si>
  <si>
    <t xml:space="preserve"> 531,00</t>
  </si>
  <si>
    <t>V7787</t>
  </si>
  <si>
    <t>PASTA POLIONDA 35MM. COLORIDA</t>
  </si>
  <si>
    <t>V8078</t>
  </si>
  <si>
    <t>PASTA POLIONDA 20MM PCT C/5UN AZUL REF.20209</t>
  </si>
  <si>
    <t>V4343</t>
  </si>
  <si>
    <t>ETIQUETA INKJET A5 13X44,5MM URGENTE 210 ETIQUETAS</t>
  </si>
  <si>
    <t>POLIFIX</t>
  </si>
  <si>
    <t>V30310</t>
  </si>
  <si>
    <t>POLIPRINT</t>
  </si>
  <si>
    <t>V30311</t>
  </si>
  <si>
    <t>V30312</t>
  </si>
  <si>
    <t>V30565</t>
  </si>
  <si>
    <t>1505</t>
  </si>
  <si>
    <t>V30566</t>
  </si>
  <si>
    <t>V30682</t>
  </si>
  <si>
    <t>V30812</t>
  </si>
  <si>
    <t xml:space="preserve"> 184,00</t>
  </si>
  <si>
    <t>V30827</t>
  </si>
  <si>
    <t>V30828</t>
  </si>
  <si>
    <t>V30829</t>
  </si>
  <si>
    <t>V30830</t>
  </si>
  <si>
    <t>V30831</t>
  </si>
  <si>
    <t>V30832</t>
  </si>
  <si>
    <t>V30833</t>
  </si>
  <si>
    <t>V30834</t>
  </si>
  <si>
    <t>V30835</t>
  </si>
  <si>
    <t>V30878</t>
  </si>
  <si>
    <t>V30880</t>
  </si>
  <si>
    <t xml:space="preserve"> 729,00</t>
  </si>
  <si>
    <t>V30881</t>
  </si>
  <si>
    <t>V30882</t>
  </si>
  <si>
    <t>V30883</t>
  </si>
  <si>
    <t>V30884</t>
  </si>
  <si>
    <t>V30885</t>
  </si>
  <si>
    <t>V30886</t>
  </si>
  <si>
    <t>V30887</t>
  </si>
  <si>
    <t>V30888</t>
  </si>
  <si>
    <t>V30889</t>
  </si>
  <si>
    <t>V30890</t>
  </si>
  <si>
    <t>V30891</t>
  </si>
  <si>
    <t>V30892</t>
  </si>
  <si>
    <t>V30893</t>
  </si>
  <si>
    <t>V30894</t>
  </si>
  <si>
    <t>V30895</t>
  </si>
  <si>
    <t xml:space="preserve"> 259,00</t>
  </si>
  <si>
    <t>V30967</t>
  </si>
  <si>
    <t>V31025</t>
  </si>
  <si>
    <t xml:space="preserve"> 895,00</t>
  </si>
  <si>
    <t>V31375</t>
  </si>
  <si>
    <t>V1245</t>
  </si>
  <si>
    <t>REGISTRADOR LL. A-Z OF. C/VISOR TRIGRADA PCT.C/4UNI. REF.9010</t>
  </si>
  <si>
    <t>POLYCART</t>
  </si>
  <si>
    <t>V12814</t>
  </si>
  <si>
    <t>REGISTRADOR LE. A-Z OF. C/VISOR TIGRADO PCT C/4UN. REF.9011</t>
  </si>
  <si>
    <t>V12815</t>
  </si>
  <si>
    <t>REGISTRADOR MEMORANDO LL. A-Z PCTC/4UN. REF.9016</t>
  </si>
  <si>
    <t>V14732</t>
  </si>
  <si>
    <t>REGISTRADOR LL. AZ OF. CLASSIC</t>
  </si>
  <si>
    <t>V15111</t>
  </si>
  <si>
    <t>REGISTRADOR LL. A-Z OF. C/VISOR PRETO REF.9010PT</t>
  </si>
  <si>
    <t>REGISTRADOR LL. A-Z OF. C/VISOR AZUL REF.9100AZ</t>
  </si>
  <si>
    <t>V16094</t>
  </si>
  <si>
    <t>REGISTRADOR LL. A-Z OF. C/VISOR CINZA REF.9200CZ</t>
  </si>
  <si>
    <t>V1719A</t>
  </si>
  <si>
    <t>PASTA C/ABA ELASTICA PLAST. AZUL 270G</t>
  </si>
  <si>
    <t>V19440</t>
  </si>
  <si>
    <t>REGISTRADOR LL. A-Z OF. C/VISOR TIGRADA REF.9010</t>
  </si>
  <si>
    <t>V19467</t>
  </si>
  <si>
    <t>REGISTRADOR LE. A-Z OF. C/VISOR PRETO REF.9011PT</t>
  </si>
  <si>
    <t>V19468</t>
  </si>
  <si>
    <t>REGISTRADOR LE. A-Z A4. C/VISOR AZUL REF.9101AZ</t>
  </si>
  <si>
    <t xml:space="preserve"> 172,00</t>
  </si>
  <si>
    <t>V19469</t>
  </si>
  <si>
    <t>REGISTRADOR LE. A-Z A4. C/VISOR PRETO REF.9011PT</t>
  </si>
  <si>
    <t>V19470</t>
  </si>
  <si>
    <t>REGISTRADOR LE. A-Z A4. C/VISOR VERDE REF.9101VD</t>
  </si>
  <si>
    <t>V19471</t>
  </si>
  <si>
    <t>REGISTRADOR LE. A-Z A4. C/VISOR VERMELHO REF.9101VM</t>
  </si>
  <si>
    <t>REGISTRADOR LL. A-Z A4. C/VISOR PRETO REF.9010PT</t>
  </si>
  <si>
    <t>V19473</t>
  </si>
  <si>
    <t>REGISTRADOR LL. A-Z A4. C/VISOR AZUL REF.9100AZ</t>
  </si>
  <si>
    <t>V19474</t>
  </si>
  <si>
    <t>REGISTRADOR LL. A-Z A4. C/VISOR CINZA REF.9200CZ</t>
  </si>
  <si>
    <t>V19475</t>
  </si>
  <si>
    <t>V19476</t>
  </si>
  <si>
    <t>REGISTRADOR LL. A-Z A4. C/VISOR VERMELHA REF.9100VM</t>
  </si>
  <si>
    <t>V19477</t>
  </si>
  <si>
    <t>V19478</t>
  </si>
  <si>
    <t>REGISTRADOR LE. A-Z OF. C/VISOR CINZA REF.9201CZ</t>
  </si>
  <si>
    <t>V19479</t>
  </si>
  <si>
    <t>V19481</t>
  </si>
  <si>
    <t>V19483</t>
  </si>
  <si>
    <t>REGISTRADOR LL. A-Z OF. C/VISOR VERDE REF.9100VD</t>
  </si>
  <si>
    <t>V19484</t>
  </si>
  <si>
    <t>REGISTRADOR LL. A-Z OF. VERMELHO REF.9100VM</t>
  </si>
  <si>
    <t>V19485</t>
  </si>
  <si>
    <t>REGISTRADOR LE. A-Z OF. C/VISOR VERDE REF.9101VD</t>
  </si>
  <si>
    <t>V19486</t>
  </si>
  <si>
    <t>REGISTRADOR LE. A-Z OF. C/VISOR VERMELHO REF.9101VM</t>
  </si>
  <si>
    <t>V19487</t>
  </si>
  <si>
    <t>REGISTRADOR LE. A-Z OF. C/VISOR AZUL REF.9100AZ</t>
  </si>
  <si>
    <t>V19515</t>
  </si>
  <si>
    <t>PASTA SUSPENSA OF. MARM. 260GR. COMPLETA</t>
  </si>
  <si>
    <t>V2226</t>
  </si>
  <si>
    <t>REGISTRADOR DUPLICATA LL. A-Z</t>
  </si>
  <si>
    <t>V2900</t>
  </si>
  <si>
    <t>REGISTRADOR LE A-Z C/VISOR</t>
  </si>
  <si>
    <t>V30286</t>
  </si>
  <si>
    <t>REGISTRADOR LE. A-Z A4. C/VISOR AMARELO REF.1135</t>
  </si>
  <si>
    <t>V30287</t>
  </si>
  <si>
    <t>REGISTRADOR LL. A-Z OF. C/VISOR AMARELO</t>
  </si>
  <si>
    <t>V30825</t>
  </si>
  <si>
    <t>REGISTRADOR LE. A-Z OF. C/VISOR AMARELO</t>
  </si>
  <si>
    <t>V30826</t>
  </si>
  <si>
    <t>REGISTRADOR LL. A-Z A4. C/VISOR AMARELO</t>
  </si>
  <si>
    <t>POTI QUIMICA</t>
  </si>
  <si>
    <t xml:space="preserve"> 399,00</t>
  </si>
  <si>
    <t>V19388</t>
  </si>
  <si>
    <t>PAPEL COLOR SET 66X48MM PCT. C/20FLS. LJ.</t>
  </si>
  <si>
    <t>PREMIATTA</t>
  </si>
  <si>
    <t>V19389</t>
  </si>
  <si>
    <t>PAPEL COLOR SET 66X48MM PCT. C/20FLS. PT.</t>
  </si>
  <si>
    <t>V19405</t>
  </si>
  <si>
    <t>V19406</t>
  </si>
  <si>
    <t>V19407</t>
  </si>
  <si>
    <t>PAPEL COLOR SET 66X48MM PCT. C/20FLS. RS.</t>
  </si>
  <si>
    <t>V2715</t>
  </si>
  <si>
    <t>PAPEL COLOR SET 66X48MM PCT. C/20FLS. AM.</t>
  </si>
  <si>
    <t>V2716</t>
  </si>
  <si>
    <t>PAPEL COLOR SET 66X48MM PCT. C/20FLS. AZ.ESCURO</t>
  </si>
  <si>
    <t>V2718</t>
  </si>
  <si>
    <t>PAPEL COLOR SET 66X48MM PCT. C/20FLS. VD.</t>
  </si>
  <si>
    <t>V2719</t>
  </si>
  <si>
    <t>PAPEL COLOR SET 66X48MM PCT. C/20FLS. VM</t>
  </si>
  <si>
    <t>V9079</t>
  </si>
  <si>
    <t>PAPEL COLOR SET 66X48MM PCT. C/20FLS. AZC.</t>
  </si>
  <si>
    <t>PREMIER</t>
  </si>
  <si>
    <t>208</t>
  </si>
  <si>
    <t>V12816</t>
  </si>
  <si>
    <t>ELASTICO LATEX Nº86 PCT C/ 1KG</t>
  </si>
  <si>
    <t>V12817</t>
  </si>
  <si>
    <t>ELASTICO LATEX Nº18 PCT. C/25GR.</t>
  </si>
  <si>
    <t>V19797</t>
  </si>
  <si>
    <t>ELASTICO LATEX Nº18 C/1KG.</t>
  </si>
  <si>
    <t>V19798</t>
  </si>
  <si>
    <t>ELASTICO LATEX Nº18 C/100GR.</t>
  </si>
  <si>
    <t>V19800</t>
  </si>
  <si>
    <t>ELASTICO LATEX Nº62 C/100GR.</t>
  </si>
  <si>
    <t>V19801</t>
  </si>
  <si>
    <t>ELASTICO LATEX Nº33 C/100GR.</t>
  </si>
  <si>
    <t>V30519</t>
  </si>
  <si>
    <t>ELASTICO LATEX Nº18 PCT C/50GR</t>
  </si>
  <si>
    <t>V6778</t>
  </si>
  <si>
    <t>ELASTICO Nº 18 PCT COM 500 GR AMARELO</t>
  </si>
  <si>
    <t>V7192</t>
  </si>
  <si>
    <t>ELASTICO LATEX Nº18 CX. C/100GR.</t>
  </si>
  <si>
    <t>V30913</t>
  </si>
  <si>
    <t>PRINTBAG</t>
  </si>
  <si>
    <t>V30914</t>
  </si>
  <si>
    <t>V30915</t>
  </si>
  <si>
    <t>V30916</t>
  </si>
  <si>
    <t>V2164</t>
  </si>
  <si>
    <t>PRITT</t>
  </si>
  <si>
    <t>V30330</t>
  </si>
  <si>
    <t>CALCULADORA MESA COM BOBINA 3003243</t>
  </si>
  <si>
    <t>PROCALC</t>
  </si>
  <si>
    <t>PROTEPLUS</t>
  </si>
  <si>
    <t>1601</t>
  </si>
  <si>
    <t>V14452</t>
  </si>
  <si>
    <t>BOTA DE PVC TM 35</t>
  </si>
  <si>
    <t>1602</t>
  </si>
  <si>
    <t>V15255</t>
  </si>
  <si>
    <t>OCULOS DE SEGURANCA DE SOBREPOR</t>
  </si>
  <si>
    <t>V15474</t>
  </si>
  <si>
    <t>OCULOS DE PROTECAO ANTI RISCO ANTI  EMBACANTE</t>
  </si>
  <si>
    <t>V30210</t>
  </si>
  <si>
    <t>LUVA BLUE FLEX TAM: M</t>
  </si>
  <si>
    <t>V30211</t>
  </si>
  <si>
    <t>LUVA BLUE FLEX TAM: P</t>
  </si>
  <si>
    <t>V30216</t>
  </si>
  <si>
    <t>LUVA NBR PRO TAM: XG</t>
  </si>
  <si>
    <t xml:space="preserve"> 140,00</t>
  </si>
  <si>
    <t>V30218</t>
  </si>
  <si>
    <t>LUVA DE VAQUETA CANO CURTO TAMANHO UNICO</t>
  </si>
  <si>
    <t>V30219</t>
  </si>
  <si>
    <t>V30220</t>
  </si>
  <si>
    <t>COLETE VERDE COM FAIXA REFLETIVA</t>
  </si>
  <si>
    <t>AVENTAL DE PVC</t>
  </si>
  <si>
    <t>V30234</t>
  </si>
  <si>
    <t>BOTA DE PVC TM 43</t>
  </si>
  <si>
    <t>V30249</t>
  </si>
  <si>
    <t>PERNEIRA DE RASPA</t>
  </si>
  <si>
    <t>V30369</t>
  </si>
  <si>
    <t>V14724</t>
  </si>
  <si>
    <t>LA DE ACO 40GR</t>
  </si>
  <si>
    <t>Q LUSTRO</t>
  </si>
  <si>
    <t>V20285</t>
  </si>
  <si>
    <t>QUALITE</t>
  </si>
  <si>
    <t>V0458</t>
  </si>
  <si>
    <t>TINTA PARA CARIMBO VM 40ML RADEX</t>
  </si>
  <si>
    <t>RADEX</t>
  </si>
  <si>
    <t>V0507</t>
  </si>
  <si>
    <t>TINTA REAB. P/PINCEL ATOMICO VD RADEX</t>
  </si>
  <si>
    <t>V0508</t>
  </si>
  <si>
    <t>TINTA REAB. P/PINCEL ATOMICO VM RADEX</t>
  </si>
  <si>
    <t>V0777</t>
  </si>
  <si>
    <t>V1080</t>
  </si>
  <si>
    <t>TINTA PARA CARIMBO PT 40ML RADEX</t>
  </si>
  <si>
    <t>V1142</t>
  </si>
  <si>
    <t>ENVELOPE SACO BOLHA KN. 16,5X18 INT.P/CD WT</t>
  </si>
  <si>
    <t>V1236</t>
  </si>
  <si>
    <t>ALMOFADA CARIMBO 2 AZ RADEX</t>
  </si>
  <si>
    <t>V12821</t>
  </si>
  <si>
    <t>ALMOFADA CARIMBO 4 AZ.</t>
  </si>
  <si>
    <t>V12824</t>
  </si>
  <si>
    <t>LIMPADOR DE QUADRO BRANCO 60ML</t>
  </si>
  <si>
    <t>V12825</t>
  </si>
  <si>
    <t>TINTA REAB. P/ PINCEL ATOMICO PT 40ML RADEX</t>
  </si>
  <si>
    <t>V12826</t>
  </si>
  <si>
    <t>TINTA PARA CARIMBO DATADOR METAL PT 15 ML RADEX</t>
  </si>
  <si>
    <t>V15124</t>
  </si>
  <si>
    <t>TINTA REAB. P/ PINCEL ATOMICO AZ 40ML RADEX</t>
  </si>
  <si>
    <t>V15125</t>
  </si>
  <si>
    <t>TINTA REAB. P/ PINCEL ATOMICO VM 40ML RADEX</t>
  </si>
  <si>
    <t>V1592</t>
  </si>
  <si>
    <t>ENVELOPE SACO BOLHA KN. 22X31 INTP/LV A4 WT</t>
  </si>
  <si>
    <t>V19540</t>
  </si>
  <si>
    <t>PINCEL  MARCADOR PERMANENTE PONTA REDONDA VERMELHO</t>
  </si>
  <si>
    <t>V19544</t>
  </si>
  <si>
    <t>MARCADOR PARA QUADRO BRANCO VERMELHO</t>
  </si>
  <si>
    <t>V19786</t>
  </si>
  <si>
    <t>V19793</t>
  </si>
  <si>
    <t>SSCZSADESRD</t>
  </si>
  <si>
    <t>CORRETIVO LIQUIDO 18 ML</t>
  </si>
  <si>
    <t xml:space="preserve"> 984,00</t>
  </si>
  <si>
    <t>V2317</t>
  </si>
  <si>
    <t>ENVELOPE SACO BOLHA KN. 26X38 INT.OF WT</t>
  </si>
  <si>
    <t>V30503</t>
  </si>
  <si>
    <t>TINTA GUACHE 500ML VERDE CLARO REF. 6494</t>
  </si>
  <si>
    <t>V30504</t>
  </si>
  <si>
    <t>TINTA GUACHE 500ML ROXO REF. 6493</t>
  </si>
  <si>
    <t>V30506</t>
  </si>
  <si>
    <t>COLA BASTAO OFFICE FIX 10GR.</t>
  </si>
  <si>
    <t>V30675</t>
  </si>
  <si>
    <t>TINTA REAB. P/PINCEL QUADRO BCO PRETO 20ML RADEX</t>
  </si>
  <si>
    <t>V30966</t>
  </si>
  <si>
    <t>TINTA GUACHE 500ML AZUL CLARO REF. 8358</t>
  </si>
  <si>
    <t>V31037</t>
  </si>
  <si>
    <t>TINTA REAB. P/PINCEL QUADRO BCO VERDE 20ML RADEX</t>
  </si>
  <si>
    <t>V31106</t>
  </si>
  <si>
    <t>V31107</t>
  </si>
  <si>
    <t>V31109</t>
  </si>
  <si>
    <t>V31110</t>
  </si>
  <si>
    <t>V6287</t>
  </si>
  <si>
    <t>PINCEL ATOMICO RECAREGAVEL PONTA REDONDA VERMELHO</t>
  </si>
  <si>
    <t>V6288</t>
  </si>
  <si>
    <t>PINCEL ATOMICO RECAREGAVEL PONTA REDONDA PRETO</t>
  </si>
  <si>
    <t xml:space="preserve"> 570,00</t>
  </si>
  <si>
    <t>V6367</t>
  </si>
  <si>
    <t>CANETA CORRETIVA 8ML.</t>
  </si>
  <si>
    <t>V6368</t>
  </si>
  <si>
    <t>CORRETIVO LIQUIDO 18ML BASE AGUA RADEX</t>
  </si>
  <si>
    <t>V6490</t>
  </si>
  <si>
    <t>TINTA REAB. P/PINCEL QUADRO BCO VM RADEX</t>
  </si>
  <si>
    <t>V6491</t>
  </si>
  <si>
    <t>TINTA REAB. P/PINCEL QUADRO BCO AZUL 20ML RADEX</t>
  </si>
  <si>
    <t>RAID</t>
  </si>
  <si>
    <t>V22172</t>
  </si>
  <si>
    <t>REFIL P/ INSETICIDA ELETRICO</t>
  </si>
  <si>
    <t>V19741</t>
  </si>
  <si>
    <t>CAIXA ORGANIZADORA PP 10L. BRANCA (ITEM 1122)</t>
  </si>
  <si>
    <t>RAINHA</t>
  </si>
  <si>
    <t>V19742</t>
  </si>
  <si>
    <t>CAIXA ORGANIZADORA PP. 16LITROS  BRANCA  (ITEM 1121)</t>
  </si>
  <si>
    <t>V20185</t>
  </si>
  <si>
    <t>CAIXA PLASTICA 7 LITROS BRANCA C/ TAMPA</t>
  </si>
  <si>
    <t>V20247</t>
  </si>
  <si>
    <t>JARRA PLASTICO 5 LITROS (ITEM 39)</t>
  </si>
  <si>
    <t>V31093</t>
  </si>
  <si>
    <t>CARTUCHO DE GRAMPO P/ GRAMPEADOR ELETRICO RAPID REF.5080</t>
  </si>
  <si>
    <t>RAPID</t>
  </si>
  <si>
    <t>V20341</t>
  </si>
  <si>
    <t>SACO PLASTICO PARA AMOSTRA 12CM X 30CM COM TARJA BRANCA COM 800 UNIDADES</t>
  </si>
  <si>
    <t>RB</t>
  </si>
  <si>
    <t>V0424</t>
  </si>
  <si>
    <t>BORRACHA BR. 60 CX. C/60UN.</t>
  </si>
  <si>
    <t>REDBOR</t>
  </si>
  <si>
    <t>V1457</t>
  </si>
  <si>
    <t>BORRACHA BRANCA Nº 40</t>
  </si>
  <si>
    <t>V1485</t>
  </si>
  <si>
    <t>BORRACHA VERDE Nº 15 RED BOR</t>
  </si>
  <si>
    <t>V15190</t>
  </si>
  <si>
    <t>BORRACHA BR. 40 CX. C/40UN.</t>
  </si>
  <si>
    <t>V1857</t>
  </si>
  <si>
    <t>BORRACHA NUM 40 BR.</t>
  </si>
  <si>
    <t>V31364</t>
  </si>
  <si>
    <t>BORRACHA NUM 60 BRANCA</t>
  </si>
  <si>
    <t>V6392</t>
  </si>
  <si>
    <t>BORRACHA BICOLOR AZ/VM</t>
  </si>
  <si>
    <t>V8156</t>
  </si>
  <si>
    <t>BORRACHA BR. 20 CX. C/20UN.</t>
  </si>
  <si>
    <t>V30215</t>
  </si>
  <si>
    <t>CAPA DE CHUVA DESCARTAVEL XGG</t>
  </si>
  <si>
    <t>REDUCAP.</t>
  </si>
  <si>
    <t>V15838</t>
  </si>
  <si>
    <t>REFRIGERADOR VERTICAL 230 LITROS 110V</t>
  </si>
  <si>
    <t>V15839</t>
  </si>
  <si>
    <t>REFRIGERADOR VERTICAL 230 LITROS 220V</t>
  </si>
  <si>
    <t>V31158</t>
  </si>
  <si>
    <t>REFRIGERADOR VERTICAL 286L 220V</t>
  </si>
  <si>
    <t>V5475</t>
  </si>
  <si>
    <t>REFIL COLA QUENTE FINO PCT. C/500GR.</t>
  </si>
  <si>
    <t>RENDICOLLA</t>
  </si>
  <si>
    <t>V5920</t>
  </si>
  <si>
    <t>REFIL COLA QUENTE GROSSO PCT. C/500GR.</t>
  </si>
  <si>
    <t xml:space="preserve"> 886,00</t>
  </si>
  <si>
    <t>V9528</t>
  </si>
  <si>
    <t>REFIL COLA QUENTE GROSSO PCT. C/1KG</t>
  </si>
  <si>
    <t>V20353</t>
  </si>
  <si>
    <t>TOALHA DE MESA PLASTICA 2,40 X 0,90 COR CREME</t>
  </si>
  <si>
    <t>REPASSE</t>
  </si>
  <si>
    <t>V20354</t>
  </si>
  <si>
    <t>TOALHA DE MESA PLASTICA 140 X 140 CM ESTAMPADA</t>
  </si>
  <si>
    <t>V20355</t>
  </si>
  <si>
    <t>TOALHA DE MESA PLASTICA 140 X 220 NA COR MARROM</t>
  </si>
  <si>
    <t>V20356</t>
  </si>
  <si>
    <t>TOALHA DE MESA TECIDO 1,40X2,10 ESTAMPADA</t>
  </si>
  <si>
    <t>V13800</t>
  </si>
  <si>
    <t>CADEIRA LONGARINA PLAST 2 LUGARES VERDE PETROLEO 3002945</t>
  </si>
  <si>
    <t>V13803</t>
  </si>
  <si>
    <t>CADEIRA LONGARINA PLASTICA C/ 03 LUGARES VERM 3003361</t>
  </si>
  <si>
    <t>V30786</t>
  </si>
  <si>
    <t>CAIXA ORGANIZADORA C/ TRAVA 20 LITROS</t>
  </si>
  <si>
    <t>RISCHIOTO</t>
  </si>
  <si>
    <t>V0403</t>
  </si>
  <si>
    <t>CARTUCHO S-6309G, COR AZUL</t>
  </si>
  <si>
    <t>RISOGRAPH</t>
  </si>
  <si>
    <t>V0746</t>
  </si>
  <si>
    <t>CARTUCHO S-6308G,COR PRETA</t>
  </si>
  <si>
    <t>V1133</t>
  </si>
  <si>
    <t>CARTUCHO S-6311G,COR AMARELA</t>
  </si>
  <si>
    <t>V15113</t>
  </si>
  <si>
    <t>GRAMPEADOR PISTOLA ROCAMA 106 C/ TRAVA</t>
  </si>
  <si>
    <t>ROCAMA</t>
  </si>
  <si>
    <t>V31214</t>
  </si>
  <si>
    <t>RODO ALUMINIO 60CM C/CABO</t>
  </si>
  <si>
    <t>RODO 2000</t>
  </si>
  <si>
    <t>V15976</t>
  </si>
  <si>
    <t>ENVELOPE DE SEGURANCA 29X20</t>
  </si>
  <si>
    <t>ROMAFLEX</t>
  </si>
  <si>
    <t>V20234</t>
  </si>
  <si>
    <t>FLANELA AMARELO 38X58</t>
  </si>
  <si>
    <t>ROSA BELA</t>
  </si>
  <si>
    <t>V12818</t>
  </si>
  <si>
    <t>ENVELOPE SACO BOLHA KN. 126X126MM 130GR. PCT.C/100UN.</t>
  </si>
  <si>
    <t>SAFEPRINT</t>
  </si>
  <si>
    <t>V12828</t>
  </si>
  <si>
    <t>COLCHETE Nº 12 CX C/ 72 UNIDADES PCT C/ 10 CAIXAS</t>
  </si>
  <si>
    <t>SALENA</t>
  </si>
  <si>
    <t>V12829</t>
  </si>
  <si>
    <t>COLCHETE Nº 07 CX C/ 72 UNIDADES PCT C/ 10 CAIXAS</t>
  </si>
  <si>
    <t>V6796</t>
  </si>
  <si>
    <t>SAMPLAS</t>
  </si>
  <si>
    <t>V0270</t>
  </si>
  <si>
    <t>CADERNO BROCHURA TAQUIG.200X105 S. REMO</t>
  </si>
  <si>
    <t>SAN REMO</t>
  </si>
  <si>
    <t>V12325</t>
  </si>
  <si>
    <t>PAPEL SULFITE 120G A3 C/300FLS</t>
  </si>
  <si>
    <t>V15110</t>
  </si>
  <si>
    <t>PAPEL FLIP CHART 66X96CM C/100 FOLHAS S. REMO</t>
  </si>
  <si>
    <t>V2018</t>
  </si>
  <si>
    <t>FICHA PAUTADA 3X5 C/100 S.REMO</t>
  </si>
  <si>
    <t>PAPEL FLIP CHART 640X880 C/50 S.REMO</t>
  </si>
  <si>
    <t>V15327</t>
  </si>
  <si>
    <t>CARTAO DE MEMORIA 64GB 90MB SANDISK EXTREME PRO</t>
  </si>
  <si>
    <t>SANDISK</t>
  </si>
  <si>
    <t>V15970</t>
  </si>
  <si>
    <t>PEN DRIVE 16GB USB 2.0 CRUZE BLADE</t>
  </si>
  <si>
    <t xml:space="preserve"> 530,00</t>
  </si>
  <si>
    <t>V15971</t>
  </si>
  <si>
    <t>PEN DRIVE 32GB USB 2.0 CRUZE BLADE</t>
  </si>
  <si>
    <t>V15972</t>
  </si>
  <si>
    <t>PEN DRIVE 64GB USB 2.0 CRUZE BLADE</t>
  </si>
  <si>
    <t>V30600</t>
  </si>
  <si>
    <t>CARTAO DE MEMORIA 32GB 80MB SANDISK ULTRA</t>
  </si>
  <si>
    <t>V30968</t>
  </si>
  <si>
    <t>PEN DRIVE 64GB USB 3.0 ULTRA SHIFT</t>
  </si>
  <si>
    <t>V31033</t>
  </si>
  <si>
    <t>CARTAO MEM MICRO SD 128GB SANDISK  CLASSE 10 SDSQUNR-128G-GN3MA</t>
  </si>
  <si>
    <t>V31290</t>
  </si>
  <si>
    <t>PENDRIVE SANDISK 128GB USB-A 2.0</t>
  </si>
  <si>
    <t>V19643</t>
  </si>
  <si>
    <t>TNT 1,40 X 50 METROS ROSA</t>
  </si>
  <si>
    <t>SANTA FE</t>
  </si>
  <si>
    <t>V19644</t>
  </si>
  <si>
    <t>TNT 1,40 X 50 METROS AMARELO</t>
  </si>
  <si>
    <t>V19645</t>
  </si>
  <si>
    <t>TNT 1,40 X 50 METROS BRANCO</t>
  </si>
  <si>
    <t>V19646</t>
  </si>
  <si>
    <t>TNT 1,40 X 50 METROS LARANJA</t>
  </si>
  <si>
    <t>V19647</t>
  </si>
  <si>
    <t>TNT 1,40 X 50 METROS VERDE</t>
  </si>
  <si>
    <t>V19648</t>
  </si>
  <si>
    <t>TNT 1,40 X 50 METROS VERMELHO</t>
  </si>
  <si>
    <t>V19649</t>
  </si>
  <si>
    <t>TNT 1,40 X 50 METROS AZUL</t>
  </si>
  <si>
    <t>V19650</t>
  </si>
  <si>
    <t>TNT 1,40 X 50 METROS PRETO</t>
  </si>
  <si>
    <t>V30670</t>
  </si>
  <si>
    <t>TNT 1,40 X 50 METROS CINZA ESCURO</t>
  </si>
  <si>
    <t>V30986</t>
  </si>
  <si>
    <t>TNT 1,40 X 50 METROS MARROM</t>
  </si>
  <si>
    <t>V30987</t>
  </si>
  <si>
    <t>TNT 1,40 X 50 METROS ROXO</t>
  </si>
  <si>
    <t>V19373</t>
  </si>
  <si>
    <t>PAPEL CARTAO 50X70MM PCT. C/20FLS. BR.</t>
  </si>
  <si>
    <t xml:space="preserve"> 323,00</t>
  </si>
  <si>
    <t>V19374</t>
  </si>
  <si>
    <t>PAPEL CARTAO 50X70MM PCT. C/20FLS. CZ.</t>
  </si>
  <si>
    <t>V19375</t>
  </si>
  <si>
    <t>PAPEL CARTAO 50X70MM PCT. C/20FLS. LJ.</t>
  </si>
  <si>
    <t xml:space="preserve"> 257,00</t>
  </si>
  <si>
    <t>V19376</t>
  </si>
  <si>
    <t>PAPEL CARTAO 50X70MM PCT. C/20FLS. RS.</t>
  </si>
  <si>
    <t>V19377</t>
  </si>
  <si>
    <t>PAPEL CARTAO 50X70MM PCT. C/20FLS. RX.</t>
  </si>
  <si>
    <t>V19379</t>
  </si>
  <si>
    <t>PAPEL CARTAO 50X70MM PCT. C/10FLS. AM.</t>
  </si>
  <si>
    <t>V19380</t>
  </si>
  <si>
    <t>PAPEL CARTAO 50X70MM PCT. C/10FLS. AZ.</t>
  </si>
  <si>
    <t>V19381</t>
  </si>
  <si>
    <t>PAPEL CARTAO 50X70MM PCT. C/10FLS. PT.</t>
  </si>
  <si>
    <t>V19382</t>
  </si>
  <si>
    <t>PAPEL CARTAO 50X70MM PCT. C/10FLS. VD.</t>
  </si>
  <si>
    <t>V19383</t>
  </si>
  <si>
    <t>PAPEL CARTAO 50X70MM PCT. C/10FLS. VM.</t>
  </si>
  <si>
    <t>V19395</t>
  </si>
  <si>
    <t>PAPEL SEDA 50X70MM PCT. C/100FLS. AM.</t>
  </si>
  <si>
    <t>V19396</t>
  </si>
  <si>
    <t>PAPEL SEDA 48X60MM PCT C/100FLS AZUL ESCURO</t>
  </si>
  <si>
    <t>V19397</t>
  </si>
  <si>
    <t>PAPEL SEDA 50X70MM PCT. C/100FLS. BR.</t>
  </si>
  <si>
    <t>V19398</t>
  </si>
  <si>
    <t>PAPEL SEDA 50X70MM PCT. C/100FLS. LJ.</t>
  </si>
  <si>
    <t>V19399</t>
  </si>
  <si>
    <t>PAPEL SEDA 50X70MM PCT. C/100FLS. MR.</t>
  </si>
  <si>
    <t>V19400</t>
  </si>
  <si>
    <t>PAPEL SEDA 50X70MM PCT. C/100FLS. PT.</t>
  </si>
  <si>
    <t>V19401</t>
  </si>
  <si>
    <t>PAPEL SEDA 50X70MM PCT. C/100FLS. RS.</t>
  </si>
  <si>
    <t>V19402</t>
  </si>
  <si>
    <t>PAPEL SEDA 50X70MM PCT. C/100FLS. VD.</t>
  </si>
  <si>
    <t>V19403</t>
  </si>
  <si>
    <t>PAPEL SEDA 50X70MM PCT. C/100FLS. VM.</t>
  </si>
  <si>
    <t>V20243</t>
  </si>
  <si>
    <t>GUARDANAPO PAPEL FS. 14X14CM TV CX. C/2000UN</t>
  </si>
  <si>
    <t>V14692</t>
  </si>
  <si>
    <t>BASTAO SANITARIO C/ SUPORTE EUCALIPTO 35G CX</t>
  </si>
  <si>
    <t>SANYBRIL</t>
  </si>
  <si>
    <t>V14887</t>
  </si>
  <si>
    <t>SAPONACEO EM PO LIMAO FR 300G</t>
  </si>
  <si>
    <t>V1258</t>
  </si>
  <si>
    <t>VALE C/CANHOTO 100F 6865 S.DOMINGOS</t>
  </si>
  <si>
    <t>SAO DOMINGOS</t>
  </si>
  <si>
    <t>V1338</t>
  </si>
  <si>
    <t>CARTAO PONTO PALHA C/100</t>
  </si>
  <si>
    <t>V1626</t>
  </si>
  <si>
    <t>COPIA DE CHEQUE BCO 100F 6313-1 S.DOMING</t>
  </si>
  <si>
    <t>V0276</t>
  </si>
  <si>
    <t>ENVELOPE BR.114X229MM. REF.COF020</t>
  </si>
  <si>
    <t>SCRITY</t>
  </si>
  <si>
    <t>V0277</t>
  </si>
  <si>
    <t>ENVELOPE SACO KN. 229X324MM. REF.SKN032</t>
  </si>
  <si>
    <t>V1144</t>
  </si>
  <si>
    <t>ENVELOPE SACO KN. 260X360MM. SKN036</t>
  </si>
  <si>
    <t>V12807</t>
  </si>
  <si>
    <t>ENVELOPE TIPO SACO KO. - PJ - 324X450MM PCT. C/100UN.</t>
  </si>
  <si>
    <t>V12808</t>
  </si>
  <si>
    <t>ENVELOPE PARA OFICIO PJ BRANCO 229X114</t>
  </si>
  <si>
    <t>V12809</t>
  </si>
  <si>
    <t>ENVELOPE SACO KN. 176X250MM. PCT. C/100UN. REF.SKN025</t>
  </si>
  <si>
    <t>V12830</t>
  </si>
  <si>
    <t>ENVELOPE SACO BR. 250X353MM. PCT. C/100UN. REF.SOF035</t>
  </si>
  <si>
    <t>V12831</t>
  </si>
  <si>
    <t>ENVELOPE CDR/CDRW/DVD BR. 126X126MM C/JANELA 75GR.</t>
  </si>
  <si>
    <t>V12900</t>
  </si>
  <si>
    <t>ENVELOPE BR. 114X162MM. PCT/100UN. REF.COF0035</t>
  </si>
  <si>
    <t>V14616</t>
  </si>
  <si>
    <t>ENVELOPE SACO KN. 229X324MM. PCT. C/10UN. REF.SKN032</t>
  </si>
  <si>
    <t>V14617</t>
  </si>
  <si>
    <t>ENVELOPE SACO KN. 240X340MM. PCT. C/10UN. REF.SKN034</t>
  </si>
  <si>
    <t>V14619</t>
  </si>
  <si>
    <t>ENVELOPE SACO KN. 310X410MM. PCT. C/10UN. REF.SKN341</t>
  </si>
  <si>
    <t>V14622</t>
  </si>
  <si>
    <t>ENVELOPE SACO KN. 370X470MM. PCT. C/10UN. REF.SKN347</t>
  </si>
  <si>
    <t>V14623</t>
  </si>
  <si>
    <t>ENVELOPE SACO KO. 185X248MM. PCT. C/10UN. REF.SKO024</t>
  </si>
  <si>
    <t>V14624</t>
  </si>
  <si>
    <t>ENVELOPE SACO KO. 260X360MM. PCT. C/10UN. REF.SKO036</t>
  </si>
  <si>
    <t>V14629</t>
  </si>
  <si>
    <t>ENVELOPE BR. 114X229MM. C/RPC  PCT. C/10UN. REF.COF022</t>
  </si>
  <si>
    <t>V14636</t>
  </si>
  <si>
    <t>ENVELOPE SACO BR.185X248MM. PCT. C/10UN. REF.SOF024</t>
  </si>
  <si>
    <t>V15328</t>
  </si>
  <si>
    <t>ENVELOPE CDR/CDRW/DVD BR. 126X126MM. C/JANELA 75GR. C/25UN.</t>
  </si>
  <si>
    <t>V19802</t>
  </si>
  <si>
    <t>ENVELOPE SACO BR. 229X324MM. PCT. C/100 UN. REF.SOF032</t>
  </si>
  <si>
    <t>V19808</t>
  </si>
  <si>
    <t>ENVELOPE SACO KN. 200X280MM. PCT. C/100UN. REF.SKN028</t>
  </si>
  <si>
    <t>V19809</t>
  </si>
  <si>
    <t>V19810</t>
  </si>
  <si>
    <t>ENVELOPE SACO KN. 110X170MM. PCT. C/100UN. REF.SKN017</t>
  </si>
  <si>
    <t>V19812</t>
  </si>
  <si>
    <t>ENVELOPE SACO KN. 260X360MM. PCT. C/100UN. REF.SKN036</t>
  </si>
  <si>
    <t>V19813</t>
  </si>
  <si>
    <t>ENVELOPE SACO KN 310X410MM CX C/100UN REF.SKN341</t>
  </si>
  <si>
    <t>V19814</t>
  </si>
  <si>
    <t>ENVELOPE CDR/CDRW/DVD BR. 126X126MM C/JANELA 75GR. PCT C/10UN.</t>
  </si>
  <si>
    <t>V19817</t>
  </si>
  <si>
    <t>ENVELOPE SACO KO. 97X125MM. PCT. C/100UN. REF.SKO012</t>
  </si>
  <si>
    <t>V19818</t>
  </si>
  <si>
    <t>ENVELOPE BR.114X229MM. PCT. C/100UN. REF.COF020</t>
  </si>
  <si>
    <t>V19827</t>
  </si>
  <si>
    <t>ENVELOPE SACO KO. 162X229MM. PCT. C/100UN. REF.SKO023</t>
  </si>
  <si>
    <t>V19828</t>
  </si>
  <si>
    <t>ENVELOPE SACO BR. 240X340MM. PCT. C/100UN. REF.SOF034</t>
  </si>
  <si>
    <t>V22068</t>
  </si>
  <si>
    <t>ENVELOPE SACO KN. 162X229MM. PCT. C/10UN. REF.SKN023</t>
  </si>
  <si>
    <t>V22081</t>
  </si>
  <si>
    <t>ENVELOPE SACO KN. 200X280MM. REF.SKN028</t>
  </si>
  <si>
    <t>V22082</t>
  </si>
  <si>
    <t>ENVELOPE SACO KN. 162X229MM. SKN023</t>
  </si>
  <si>
    <t>V22167</t>
  </si>
  <si>
    <t>ENVELOPE SACO KN. 250X353MM. VAI/VEM C/ILHOS CX. C/100UN. REF.SKN635</t>
  </si>
  <si>
    <t>V2821</t>
  </si>
  <si>
    <t>ENVELOPE SACO BR. 240X340MM. REF.SOF034</t>
  </si>
  <si>
    <t>V30122</t>
  </si>
  <si>
    <t>ENVELOPE BR. 162X229MM CX. C/250UN. REF.SOF023</t>
  </si>
  <si>
    <t>V30152</t>
  </si>
  <si>
    <t>ENVELOPE SACO KN. 200X280MM. PCT. C/10UN. REF.SKN028</t>
  </si>
  <si>
    <t>V30154</t>
  </si>
  <si>
    <t>ENVELOPE SACO KN. 260X360MM. PCT. C/10UN. REF.SKN036</t>
  </si>
  <si>
    <t xml:space="preserve"> 582,00</t>
  </si>
  <si>
    <t>V30655</t>
  </si>
  <si>
    <t>ENVELOPE SACO BR. 176X250MM. PCT. C/100UN. REF.SOF325</t>
  </si>
  <si>
    <t>V30911</t>
  </si>
  <si>
    <t>ENVELOPE SACO BR. 310X410MM. PCT. C/100UN. REF.SOF341</t>
  </si>
  <si>
    <t>V30912</t>
  </si>
  <si>
    <t>ENVELOPE SACO BR. 370X470MM. PCT. C/100UN. REF.SOF347</t>
  </si>
  <si>
    <t>V31175</t>
  </si>
  <si>
    <t>ENVELOPE SACO KO 176X250MM PCT. C/250 80G REF.SKO025</t>
  </si>
  <si>
    <t>V31176</t>
  </si>
  <si>
    <t>ENVELOPE SACO KO. 229X324MM 80G CX C/200UN REF.SKO032</t>
  </si>
  <si>
    <t>V31204</t>
  </si>
  <si>
    <t>PAPEL OURO 80G 660X960MM PCT C/100 REF.PPO0366</t>
  </si>
  <si>
    <t>V31210</t>
  </si>
  <si>
    <t>ENVELOPE SACO KO 176X250MM PCT. C/200 80G REF.SKO025</t>
  </si>
  <si>
    <t>V6993</t>
  </si>
  <si>
    <t>ENVELOPE CONVITE LARANJA 160X235 100 UN</t>
  </si>
  <si>
    <t>V30422</t>
  </si>
  <si>
    <t>HD EXTERNO 1 TB</t>
  </si>
  <si>
    <t>SEAGATE</t>
  </si>
  <si>
    <t>V30442</t>
  </si>
  <si>
    <t>HD EXTERNO 2 TB</t>
  </si>
  <si>
    <t>V30443</t>
  </si>
  <si>
    <t>HD EXTERNO 4 TB</t>
  </si>
  <si>
    <t>V14578</t>
  </si>
  <si>
    <t>VARAL SANFONADO 80CM UN</t>
  </si>
  <si>
    <t>SECALUX</t>
  </si>
  <si>
    <t>V14894</t>
  </si>
  <si>
    <t>SUPORTE ORGANIZADOR DE UTENSILIOS</t>
  </si>
  <si>
    <t>V30780</t>
  </si>
  <si>
    <t>EVITA MOFO LAVANDA 80G</t>
  </si>
  <si>
    <t>SECAR</t>
  </si>
  <si>
    <t>V30803</t>
  </si>
  <si>
    <t>SACO PLASTICO SACOLE 6CMX23CM C/1000 UND</t>
  </si>
  <si>
    <t>SEGPLAST</t>
  </si>
  <si>
    <t>SELOPLAST</t>
  </si>
  <si>
    <t>V15303</t>
  </si>
  <si>
    <t>V30202</t>
  </si>
  <si>
    <t>V14702</t>
  </si>
  <si>
    <t>DESINFETANTE LIQUIDO EUCALIPTO 500ML</t>
  </si>
  <si>
    <t>SENIR</t>
  </si>
  <si>
    <t>V15148</t>
  </si>
  <si>
    <t>PORTA BANNER EM ACO CARBONO</t>
  </si>
  <si>
    <t>SERIRON</t>
  </si>
  <si>
    <t>V15973</t>
  </si>
  <si>
    <t>PRISMA ACRILICO 30CMX10CMX2MM TRANSPARENTE</t>
  </si>
  <si>
    <t>SHOPPCRIL</t>
  </si>
  <si>
    <t xml:space="preserve"> 235,00</t>
  </si>
  <si>
    <t>V22077</t>
  </si>
  <si>
    <t>DISPLAY DE MESA  ACRILICO VERTICAL A4</t>
  </si>
  <si>
    <t>V22078</t>
  </si>
  <si>
    <t>DISPLAY DE MESA  ACRILICO VERTICAL A5</t>
  </si>
  <si>
    <t>V30395</t>
  </si>
  <si>
    <t>PRISMA EM ACRILICO PARA MESA  A4</t>
  </si>
  <si>
    <t>V31022</t>
  </si>
  <si>
    <t>DISPLAY PORTA FOLHA A5 HORIZONTAL ACRILICO CRISTAL C/ FITA DUPLA FACE</t>
  </si>
  <si>
    <t>V31024</t>
  </si>
  <si>
    <t>DISPLAY PORTA FOLHA HORIZONTAL ACRILICO CRISTAL 22CMX30CMX3CM</t>
  </si>
  <si>
    <t>V15252</t>
  </si>
  <si>
    <t>PULSEIRA PAPEL BRANCA TYVEX MEDIDA 2CM X 24,5 CM SEM LOGO</t>
  </si>
  <si>
    <t>SINGULARIS</t>
  </si>
  <si>
    <t xml:space="preserve"> 2.000,00</t>
  </si>
  <si>
    <t>0015</t>
  </si>
  <si>
    <t>V15258</t>
  </si>
  <si>
    <t>PULSEIRA PAPEL LARANJA TYVEX MEDIDA 2CM X 24,5 CM SEM LOGO</t>
  </si>
  <si>
    <t>V14626</t>
  </si>
  <si>
    <t>ENVELOPE PLASTICO DROGASIL TAM G PCT 10UN</t>
  </si>
  <si>
    <t>SIPLAS</t>
  </si>
  <si>
    <t>V18919</t>
  </si>
  <si>
    <t>BOLSA EM PVC 0,20 MM, 18X27X9 CM COD 1002311</t>
  </si>
  <si>
    <t>V31323</t>
  </si>
  <si>
    <t>ENVELOPE PLASTICO DROGARAIA VAI E VEM TRANSPARENTE</t>
  </si>
  <si>
    <t>V31324</t>
  </si>
  <si>
    <t>ENVELOPE PLASTICO DROGARAIA G TRANSPARENTE</t>
  </si>
  <si>
    <t>V30191</t>
  </si>
  <si>
    <t>ALCOOL LIQUIDO 92% 1 LITRO</t>
  </si>
  <si>
    <t>SIQUELA</t>
  </si>
  <si>
    <t>V15961</t>
  </si>
  <si>
    <t>CARTAO PARA CRACHA 8MMX54MMX0,76MM PVC BRANCO C/100</t>
  </si>
  <si>
    <t>SMARTID</t>
  </si>
  <si>
    <t>V9073</t>
  </si>
  <si>
    <t>CARTAO PARA CRACHA 8MMX54MMX0,76MM PVC BRANCO</t>
  </si>
  <si>
    <t>V12698</t>
  </si>
  <si>
    <t>QUADRO BRANCO MOLD ALM 150X120</t>
  </si>
  <si>
    <t>SOUZA</t>
  </si>
  <si>
    <t>V12700</t>
  </si>
  <si>
    <t>QUADRO PARA EDITAIS 70 X 80 CM FELTRO AZUL</t>
  </si>
  <si>
    <t>V14501</t>
  </si>
  <si>
    <t>QUADRO BRANCO MOLD ALM 120X90 MAGNETICO</t>
  </si>
  <si>
    <t>V14869</t>
  </si>
  <si>
    <t>V14870</t>
  </si>
  <si>
    <t>QUADRO FELTRO VERDE 100X90</t>
  </si>
  <si>
    <t>V30741</t>
  </si>
  <si>
    <t>CAVALETE FLIP CHART EM MADEIRA C/ QUADRO BRANCO 90X60CM</t>
  </si>
  <si>
    <t>V30898</t>
  </si>
  <si>
    <t>BISCOITO EM SACHE SALGADO CREAM CRACKER CX C/180</t>
  </si>
  <si>
    <t>SP CRACKER</t>
  </si>
  <si>
    <t>V30899</t>
  </si>
  <si>
    <t>BISCOITO EM SACHE DOCE S/ RECHEIO CX C/180</t>
  </si>
  <si>
    <t>V22160</t>
  </si>
  <si>
    <t>DESINFETANTE HOSPITALAR 5 LITROS PEROXYD 4D</t>
  </si>
  <si>
    <t>SPARTAN</t>
  </si>
  <si>
    <t>V2372</t>
  </si>
  <si>
    <t>LIVRO ATA 200F. S/ MARGEM SPIRAL</t>
  </si>
  <si>
    <t>SPIRAL</t>
  </si>
  <si>
    <t>V30630</t>
  </si>
  <si>
    <t>BLOCO ADES. 76X102 C/100FLS. PARDO SPIRAL SUSTENTAVEL</t>
  </si>
  <si>
    <t>V0871</t>
  </si>
  <si>
    <t>SSCZSRD</t>
  </si>
  <si>
    <t>PRANCHETA DURATEX OFICIO</t>
  </si>
  <si>
    <t>STALO</t>
  </si>
  <si>
    <t>V0273</t>
  </si>
  <si>
    <t>MOLHA DEDO GLICERINA 12GRS</t>
  </si>
  <si>
    <t>STAR PRINT</t>
  </si>
  <si>
    <t>V0478</t>
  </si>
  <si>
    <t>ALMOFADA CARIMBO 4 PT.</t>
  </si>
  <si>
    <t>V0480</t>
  </si>
  <si>
    <t>ALMOFADA CARIMBO 3 S/TINTA</t>
  </si>
  <si>
    <t>V0482</t>
  </si>
  <si>
    <t>APAGADOR P/QUADRO BRANCO</t>
  </si>
  <si>
    <t>V0499</t>
  </si>
  <si>
    <t>TINTA PARA CARIMBO AZ 40ML</t>
  </si>
  <si>
    <t>V0500</t>
  </si>
  <si>
    <t>TINTA PARA CARIMBO PT 40ML</t>
  </si>
  <si>
    <t>V14522</t>
  </si>
  <si>
    <t>ALMOFADA CARIMBO 3 PT.</t>
  </si>
  <si>
    <t>V15106</t>
  </si>
  <si>
    <t>APAGADOR P/QUADRO BRANCO MAGNETICO RECARREGAVEL</t>
  </si>
  <si>
    <t>V15107</t>
  </si>
  <si>
    <t>REFIL P/ APAGADOR P/ QUADRO BRANCO C/ 10 UNDS</t>
  </si>
  <si>
    <t>V15126</t>
  </si>
  <si>
    <t>ALMOFADA CARIMBO 3 VM.</t>
  </si>
  <si>
    <t>V19713</t>
  </si>
  <si>
    <t>ALMOFADA CARIMBO 2 S/TINTA</t>
  </si>
  <si>
    <t>V19714</t>
  </si>
  <si>
    <t>ALMOFADA CARIMBO 4 S/TINTA</t>
  </si>
  <si>
    <t>V2524</t>
  </si>
  <si>
    <t>APAGADOR P/ QUADRO BRANCO</t>
  </si>
  <si>
    <t>V30586</t>
  </si>
  <si>
    <t>ALMOFADA CARIMBO 3 AZ. SUSTENTAVEL</t>
  </si>
  <si>
    <t>V30625</t>
  </si>
  <si>
    <t>ALMOFADA CARIMBO 3 PT. SUSTENTAVEL</t>
  </si>
  <si>
    <t>V31263</t>
  </si>
  <si>
    <t>ALMOFADA CARIMBO 4 AZ</t>
  </si>
  <si>
    <t>V3276</t>
  </si>
  <si>
    <t>ALMOFADA CARIMBO 3 AZ.</t>
  </si>
  <si>
    <t>V4525</t>
  </si>
  <si>
    <t>ALMOFADA CARIMBO 2 AZ.</t>
  </si>
  <si>
    <t>V7860</t>
  </si>
  <si>
    <t>TINTA PARA CARIMBO VM 40ML</t>
  </si>
  <si>
    <t>V18935</t>
  </si>
  <si>
    <t>SABAO EM BARRA  GLICERINADO C/5</t>
  </si>
  <si>
    <t>START</t>
  </si>
  <si>
    <t>V20190</t>
  </si>
  <si>
    <t>CERA LIQUIDA AMARELA 750 ML</t>
  </si>
  <si>
    <t>V20193</t>
  </si>
  <si>
    <t>CERA LIQUIDA VERMELHA 750 ML</t>
  </si>
  <si>
    <t>V20195</t>
  </si>
  <si>
    <t>CERA LIQUIDA VERDE 750 ML</t>
  </si>
  <si>
    <t>V20244</t>
  </si>
  <si>
    <t>ALCOOL GEL 70% 2 LITROS</t>
  </si>
  <si>
    <t>V22104</t>
  </si>
  <si>
    <t>STILL</t>
  </si>
  <si>
    <t>V3665</t>
  </si>
  <si>
    <t>PAPEL CARBONO A4 AZUL C/100 FOLHAS</t>
  </si>
  <si>
    <t>V13790</t>
  </si>
  <si>
    <t>BANQUETA C/ ESTRUTURA METALICA 75 CM 3002025</t>
  </si>
  <si>
    <t>V13834</t>
  </si>
  <si>
    <t>BANQUETA C/ ESTRUTURA METALICA 65 CM 3003800</t>
  </si>
  <si>
    <t>V19318</t>
  </si>
  <si>
    <t>BOLA DE ISOPOR BRANCO 35MM Nº 2 C/ 100</t>
  </si>
  <si>
    <t>STYROFORM</t>
  </si>
  <si>
    <t>V19319</t>
  </si>
  <si>
    <t>BOLA DE ISOPOR BRANCO 50MM Nº 3 C/ 50</t>
  </si>
  <si>
    <t>V19320</t>
  </si>
  <si>
    <t>PLACA DE ISOPOR 100X50X2 BRANCA</t>
  </si>
  <si>
    <t>V19321</t>
  </si>
  <si>
    <t>PLACA DE ISOPOR 1000X500X10 BRANCA C/ 25</t>
  </si>
  <si>
    <t>ALCOOL LIQUIDO 70% 1 LITRO</t>
  </si>
  <si>
    <t>SULMAR</t>
  </si>
  <si>
    <t>V15254</t>
  </si>
  <si>
    <t>ALCOOL GEL 70% 5 LITROS</t>
  </si>
  <si>
    <t>V31054</t>
  </si>
  <si>
    <t>CARREGADOR DE CELULAR + CABO TIPO B</t>
  </si>
  <si>
    <t>SUMERRX</t>
  </si>
  <si>
    <t>V31055</t>
  </si>
  <si>
    <t>CARREGADOR DE CELULAR + CABO TIPO C</t>
  </si>
  <si>
    <t>V14601</t>
  </si>
  <si>
    <t>GRAMPEADOR METAL P/20 FLS. 13CM.</t>
  </si>
  <si>
    <t>SUMMIT</t>
  </si>
  <si>
    <t>V0545</t>
  </si>
  <si>
    <t>CAIXA CORRESPONDENCIA SIMPLES MADEIRA</t>
  </si>
  <si>
    <t>SUPER TELAS</t>
  </si>
  <si>
    <t>V19624</t>
  </si>
  <si>
    <t>REGUA MADEIRA 1 METRO</t>
  </si>
  <si>
    <t>V19625</t>
  </si>
  <si>
    <t>REGUA MADEIRA 30 CM</t>
  </si>
  <si>
    <t>V19710</t>
  </si>
  <si>
    <t>TRANSFERIDOR DE MADEIRA 45º</t>
  </si>
  <si>
    <t>V19743</t>
  </si>
  <si>
    <t>CAIXA CORRESPONDENCIA DUPLA MADEIRA</t>
  </si>
  <si>
    <t>V19790</t>
  </si>
  <si>
    <t>COMPASSO ESCOLAR 40 CM MADEIRA</t>
  </si>
  <si>
    <t>V19838</t>
  </si>
  <si>
    <t>ESQUADRO DE MADEIRA 45º GRAUS</t>
  </si>
  <si>
    <t>V6563</t>
  </si>
  <si>
    <t>APAGADOR DE MADEIRA C/ PORTA GIZ</t>
  </si>
  <si>
    <t>V30344</t>
  </si>
  <si>
    <t>LUVA LATEX G SEM PO TRANSPARENTE C/100</t>
  </si>
  <si>
    <t>SUPERMAX</t>
  </si>
  <si>
    <t>V30345</t>
  </si>
  <si>
    <t>LUVA LATEX P SEM PO TRANSPARENTE C/ 100</t>
  </si>
  <si>
    <t>V30346</t>
  </si>
  <si>
    <t>LUVA LATEX M SEM PO TRANSPARENTE C/ 100</t>
  </si>
  <si>
    <t>V14656</t>
  </si>
  <si>
    <t>LIXEIRA 72 C/ TAMPA E PEDAL BRANCA</t>
  </si>
  <si>
    <t>SUPERPRO</t>
  </si>
  <si>
    <t>V31391</t>
  </si>
  <si>
    <t>ESPONJA DUPLA FACE MULTIUSO</t>
  </si>
  <si>
    <t>V30650</t>
  </si>
  <si>
    <t>GRAMPO 35/15 COBREADO C/5000 P/ FECHAR CAIXA DE PAPELAO</t>
  </si>
  <si>
    <t>SUPPLYPACK</t>
  </si>
  <si>
    <t>V30733</t>
  </si>
  <si>
    <t>FITA GOMADA C/ REFORCO 80MM ROLO C/ APROX.1,900 KG</t>
  </si>
  <si>
    <t>V7130</t>
  </si>
  <si>
    <t>PALITO SORVETE ESCOLAR PACOTE C/ 100</t>
  </si>
  <si>
    <t>TALGE</t>
  </si>
  <si>
    <t>V1204</t>
  </si>
  <si>
    <t>LIVRO ATA 50 F. S/ MARGEM TAMOIO</t>
  </si>
  <si>
    <t>TAMOIO</t>
  </si>
  <si>
    <t>V14856</t>
  </si>
  <si>
    <t>LIVRO INSPECAO DO TRABALHO 50FLS.</t>
  </si>
  <si>
    <t>V14857</t>
  </si>
  <si>
    <t>LIVRO MOV. CAIXA OF. C/100FLS.</t>
  </si>
  <si>
    <t>V15297</t>
  </si>
  <si>
    <t>LIVRO PONTO 1/4 160FLS.</t>
  </si>
  <si>
    <t>V19338</t>
  </si>
  <si>
    <t>LIVRO ATA 100FLS. VERTICAL</t>
  </si>
  <si>
    <t>V19339</t>
  </si>
  <si>
    <t>LIVRO ATA 100FLS. TRANSVERSAL</t>
  </si>
  <si>
    <t xml:space="preserve"> 170,00</t>
  </si>
  <si>
    <t>V19420</t>
  </si>
  <si>
    <t>PAPEL A4 MILIMETRADO C/50 REF. 01707</t>
  </si>
  <si>
    <t>V19421</t>
  </si>
  <si>
    <t>V19860</t>
  </si>
  <si>
    <t>FICHA COM PAUTA 4X6 Nº 2 C/ 100</t>
  </si>
  <si>
    <t>V19861</t>
  </si>
  <si>
    <t>FICHA COM PAUTA 5X8 Nº 3 C/100 REF.01203</t>
  </si>
  <si>
    <t>V19862</t>
  </si>
  <si>
    <t>FICHA COM PAUTA 3X5 Nº 1 C/ 100</t>
  </si>
  <si>
    <t>V19899</t>
  </si>
  <si>
    <t>V30549</t>
  </si>
  <si>
    <t>RECIBO COMERCIAL SEM CANHOTO BL C/50</t>
  </si>
  <si>
    <t>V30550</t>
  </si>
  <si>
    <t>VALE IMPRESSO COM CANHOTO BLOCO C/ 50</t>
  </si>
  <si>
    <t>V31039</t>
  </si>
  <si>
    <t>CADERNO TECNICO A4 20FLS</t>
  </si>
  <si>
    <t>V4004</t>
  </si>
  <si>
    <t>LIVRO ATA 200FLS. S/MARGEM TAMOIO REF. 02010</t>
  </si>
  <si>
    <t>V7905</t>
  </si>
  <si>
    <t>FOLHAS DE LINGUAGEM 2 FUROS PCT 50 FLS</t>
  </si>
  <si>
    <t>TECHLINE</t>
  </si>
  <si>
    <t>V31151</t>
  </si>
  <si>
    <t>BRACADEIRA BP-1209 LARGE</t>
  </si>
  <si>
    <t>V13783</t>
  </si>
  <si>
    <t>MESA DE CPD 3001718</t>
  </si>
  <si>
    <t>V13809</t>
  </si>
  <si>
    <t>V12834</t>
  </si>
  <si>
    <t>COLA INSTANTANEA 5GR.</t>
  </si>
  <si>
    <t>TEKBOND</t>
  </si>
  <si>
    <t>GARRAFA TERMICA INOX 1L</t>
  </si>
  <si>
    <t>TERMOLAR</t>
  </si>
  <si>
    <t>V14850</t>
  </si>
  <si>
    <t>GARRAFA TERMICA BRANCA 1L PUMP</t>
  </si>
  <si>
    <t>V1513</t>
  </si>
  <si>
    <t>TIGRE</t>
  </si>
  <si>
    <t>V5295</t>
  </si>
  <si>
    <t>V15114</t>
  </si>
  <si>
    <t>TILIBRA</t>
  </si>
  <si>
    <t>V15231</t>
  </si>
  <si>
    <t>CADERNO 1/4 BROCHURA 48F CD C/1UN TILIBRA</t>
  </si>
  <si>
    <t>TODAYTEC</t>
  </si>
  <si>
    <t>V3113</t>
  </si>
  <si>
    <t>RIBBON 110X74 CERA</t>
  </si>
  <si>
    <t>V7055</t>
  </si>
  <si>
    <t>RIBBON 110X91 CERA</t>
  </si>
  <si>
    <t>V7083</t>
  </si>
  <si>
    <t>RIBBON 110X360 CERA</t>
  </si>
  <si>
    <t>V7084</t>
  </si>
  <si>
    <t>RIBBON 110X450 CERA</t>
  </si>
  <si>
    <t>V9330</t>
  </si>
  <si>
    <t>RIBBON 110X300 CERA</t>
  </si>
  <si>
    <t>V14757</t>
  </si>
  <si>
    <t>SACO PAPEL KRAFT DROGASIL TAM: P PCT 500UN</t>
  </si>
  <si>
    <t>TOLEPEL</t>
  </si>
  <si>
    <t>V30559</t>
  </si>
  <si>
    <t>SACO DE PAPEL PARA HOT DOG PCT C/ 500</t>
  </si>
  <si>
    <t>V31195</t>
  </si>
  <si>
    <t>SACO PAPEL KRAFT DROGARAIA TAM: P PCT 500 UN</t>
  </si>
  <si>
    <t>V12708</t>
  </si>
  <si>
    <t>FITA ADESIVA PP. 40X50M TRANSP. PCT. C/5RLS.</t>
  </si>
  <si>
    <t>TOTAL TAPE</t>
  </si>
  <si>
    <t>V1281</t>
  </si>
  <si>
    <t>FITA ADESIVA PP. 18X50M TRANSP.</t>
  </si>
  <si>
    <t>V14549</t>
  </si>
  <si>
    <t>FITA ADESIVA PP. 24X100M. TRANSP.</t>
  </si>
  <si>
    <t>V14551</t>
  </si>
  <si>
    <t>FITA ADESIVA PP. 48X100M. TRANSP.</t>
  </si>
  <si>
    <t>V14552</t>
  </si>
  <si>
    <t>FITA ADESIVA PP. 48X40M TRANSP.</t>
  </si>
  <si>
    <t>V19868</t>
  </si>
  <si>
    <t>FITA ADESIVA KRAFT 50X50M MARROM</t>
  </si>
  <si>
    <t xml:space="preserve"> 224,00</t>
  </si>
  <si>
    <t>V19881</t>
  </si>
  <si>
    <t>FITA ADESIVA PP. 50X50M MR.</t>
  </si>
  <si>
    <t xml:space="preserve"> 415,00</t>
  </si>
  <si>
    <t>V19882</t>
  </si>
  <si>
    <t>V30376</t>
  </si>
  <si>
    <t>V30439</t>
  </si>
  <si>
    <t>FITA ADESIVA PP. 48X50M TRANSP. PCT. C/5RLS.</t>
  </si>
  <si>
    <t>V31004</t>
  </si>
  <si>
    <t>FITA GOMADA SEM REFORCO 50MM ROLO C/ APROX.1KG</t>
  </si>
  <si>
    <t>V31401</t>
  </si>
  <si>
    <t>FITA ADESIVA PP 48X50M CAIXA C/120 TRANSPARENTE</t>
  </si>
  <si>
    <t>TRADICAO</t>
  </si>
  <si>
    <t>V14691</t>
  </si>
  <si>
    <t>BANCO ESCADA ERGOTEC C/1UND</t>
  </si>
  <si>
    <t>TRAMONTINA</t>
  </si>
  <si>
    <t>V31103</t>
  </si>
  <si>
    <t>CADEIRA SAFIRA AZUL</t>
  </si>
  <si>
    <t>V7015</t>
  </si>
  <si>
    <t>TESOURA MULTIUSO 19CM.</t>
  </si>
  <si>
    <t>V20210</t>
  </si>
  <si>
    <t>OLEO DE EUCALIPTO 140 ML</t>
  </si>
  <si>
    <t>TRECK</t>
  </si>
  <si>
    <t>V14872</t>
  </si>
  <si>
    <t>REFIL DESCARTE DE ABSORVENTES MELBAG CX 25UN</t>
  </si>
  <si>
    <t>TRILHA</t>
  </si>
  <si>
    <t xml:space="preserve"> 327,00</t>
  </si>
  <si>
    <t>V14875</t>
  </si>
  <si>
    <t>REFIL PROTETOR DE ASSENTO SANITARIO 86FLS</t>
  </si>
  <si>
    <t>V15197</t>
  </si>
  <si>
    <t>SABONETEIRA TRANSLUCIDA SABONETE LIQUIDO ALCOOL GEL</t>
  </si>
  <si>
    <t>V15198</t>
  </si>
  <si>
    <t>SUPORTE DE PAPEL HIGIENICO TRANSLUCIDO</t>
  </si>
  <si>
    <t>V15201</t>
  </si>
  <si>
    <t>V15250</t>
  </si>
  <si>
    <t>SABONETE BACTERICIDA BAG 800 ML</t>
  </si>
  <si>
    <t>V15251</t>
  </si>
  <si>
    <t>SABONETE LIQUIDO  ERVA DOCE BAG 800 ML</t>
  </si>
  <si>
    <t>V30517</t>
  </si>
  <si>
    <t>DISPENSER COLETOR DE ABSORVENTE</t>
  </si>
  <si>
    <t>V30518</t>
  </si>
  <si>
    <t>DISPENSER PARA SABONETE LIQUIDO ESPUMA</t>
  </si>
  <si>
    <t>V30530</t>
  </si>
  <si>
    <t>DISPENSADOR PLASTICO PARA ABSORVENTE</t>
  </si>
  <si>
    <t>V30543</t>
  </si>
  <si>
    <t>DISPENSER DE COPOS ACRILICO 180/200ML POUPA COPO</t>
  </si>
  <si>
    <t>V30544</t>
  </si>
  <si>
    <t>TOALHEIRO AUTOCORTE BOBINA BRANCO</t>
  </si>
  <si>
    <t>V30611</t>
  </si>
  <si>
    <t>DISPENSER PARA PAPEL HIGIENICO ROLAO</t>
  </si>
  <si>
    <t>V30612</t>
  </si>
  <si>
    <t>DISPENSER PARA PAPEL TOALHA</t>
  </si>
  <si>
    <t>V30613</t>
  </si>
  <si>
    <t>V19285</t>
  </si>
  <si>
    <t>FITILHO 5MM X 150 METROS PACOTE C/ 4 ROLOS DIVERSOS</t>
  </si>
  <si>
    <t>TUPICACAO</t>
  </si>
  <si>
    <t>V12835</t>
  </si>
  <si>
    <t>REFIL PARA DISPENSADOR DE SENHAS</t>
  </si>
  <si>
    <t>TURNO MATIC</t>
  </si>
  <si>
    <t>V14955</t>
  </si>
  <si>
    <t>BOBINA DE SENHA 3 DIGITOS C/ 2000 NUM. ROLO C/1UN</t>
  </si>
  <si>
    <t>V31208</t>
  </si>
  <si>
    <t>BOBINA DE SENHA 3 DIGITOS C/ 2000 NUM. ROLO C/1UN VERMELHA</t>
  </si>
  <si>
    <t>TURNOMATIC</t>
  </si>
  <si>
    <t>V12832</t>
  </si>
  <si>
    <t>BROCA PARA PAPEIS  PARALELA 1/4</t>
  </si>
  <si>
    <t>TWIL</t>
  </si>
  <si>
    <t>V20581</t>
  </si>
  <si>
    <t>AGUA SANITARIA 5 LT</t>
  </si>
  <si>
    <t>ULTRA</t>
  </si>
  <si>
    <t>V30640</t>
  </si>
  <si>
    <t>PINCEL MARCADOR PERMANENTE MULTIUSO AZUL PX-20</t>
  </si>
  <si>
    <t>UNIBALL</t>
  </si>
  <si>
    <t>V30643</t>
  </si>
  <si>
    <t>PINCEL MARCADOR PERMANENTE MULTIUSO AMARELO PX-20</t>
  </si>
  <si>
    <t>V30644</t>
  </si>
  <si>
    <t>PINCEL MARCADOR PERMANENTE MULTIUSO VERDE PX-20</t>
  </si>
  <si>
    <t>V30645</t>
  </si>
  <si>
    <t>PINCEL MARCADOR PERMANENTE MULTIUSO VERMELHO PX-20</t>
  </si>
  <si>
    <t>V30646</t>
  </si>
  <si>
    <t>PINCEL MARCADOR PERMANENTE MULTIUSO LARANJA PX-20</t>
  </si>
  <si>
    <t>V30651</t>
  </si>
  <si>
    <t>PINCEL MARCADOR PERMANENTE MULTIUSO BRANCO PX-20</t>
  </si>
  <si>
    <t>V30652</t>
  </si>
  <si>
    <t>PINCEL MARCADOR PERMANENTE MULTIUSO DOURADO PX-20</t>
  </si>
  <si>
    <t>V30653</t>
  </si>
  <si>
    <t>PINCEL MARCADOR PERMANENTE MULTIUSO CINZA PX-20</t>
  </si>
  <si>
    <t>V30654</t>
  </si>
  <si>
    <t>PINCEL MARCADOR PERMANENTE MULTIUSO PRATA PX-20</t>
  </si>
  <si>
    <t>V30659</t>
  </si>
  <si>
    <t>CANETA NANQUIM 0.3MM</t>
  </si>
  <si>
    <t>V30660</t>
  </si>
  <si>
    <t>CANETA NANQUIM 1.0MM</t>
  </si>
  <si>
    <t>V30725</t>
  </si>
  <si>
    <t>PINCEL MARCADOR PERMANENTE MULTIUSO VERMELHO VINHO PC-5M</t>
  </si>
  <si>
    <t>V30726</t>
  </si>
  <si>
    <t>PINCEL MARCADOR PERMANENTE MULTIUSO ROSA CORAL PC-5M</t>
  </si>
  <si>
    <t>V30729</t>
  </si>
  <si>
    <t>PINCEL MARCADOR PERMANENTE MULTIUSO PRETO PX-20</t>
  </si>
  <si>
    <t>V30918</t>
  </si>
  <si>
    <t>CANETA UNIBALL CANETA ESFEROGRAFICA EYE MICRO UB-150 0,5 MM AZUL</t>
  </si>
  <si>
    <t>V31200</t>
  </si>
  <si>
    <t>PINCEL MARCADOR PERMANENTE MULTIUSO PRETO PC-5M</t>
  </si>
  <si>
    <t>V31201</t>
  </si>
  <si>
    <t>PINCEL MARCADOR PERMANENTE MULTIUSO VERMELHO PC-5M</t>
  </si>
  <si>
    <t>V31202</t>
  </si>
  <si>
    <t>PINCEL MARCADOR PERMANENTE MULTIUSO VERDE PC-5M</t>
  </si>
  <si>
    <t>V31203</t>
  </si>
  <si>
    <t>PINCEL MARCADOR PERMANENTE MULTIUSO AMARELO PC-5M</t>
  </si>
  <si>
    <t>V0419</t>
  </si>
  <si>
    <t>LIVRO PONTO ADMINISTRATIVO PERSONALIZADO</t>
  </si>
  <si>
    <t>UNICA GRAFICA</t>
  </si>
  <si>
    <t>V19317</t>
  </si>
  <si>
    <t>DIARIO DE CLASSE PERSONALIZADO C/ 10</t>
  </si>
  <si>
    <t>V19340</t>
  </si>
  <si>
    <t>LIVRO DE PONTO DOCENTE PERSONALIZADO FDE</t>
  </si>
  <si>
    <t xml:space="preserve"> 978,00</t>
  </si>
  <si>
    <t>V19466</t>
  </si>
  <si>
    <t>PASTA PRONTUARIO</t>
  </si>
  <si>
    <t>V19758</t>
  </si>
  <si>
    <t>CAPA DE PROCESSO BRANCA PERSONALIZADA FDE</t>
  </si>
  <si>
    <t>1504</t>
  </si>
  <si>
    <t>V19759</t>
  </si>
  <si>
    <t>CAPA DE PROCESSO AMARELA PERSONALIZADA FDE C/ 10</t>
  </si>
  <si>
    <t>V22776</t>
  </si>
  <si>
    <t>V30438</t>
  </si>
  <si>
    <t>FICHA INDIVIDUAL DO ALUNO 310X210MM PERSONALIZADO FDE</t>
  </si>
  <si>
    <t>V15331</t>
  </si>
  <si>
    <t>REFIL EMBALADOR DE GUARDA CHUVA PCT C/1000</t>
  </si>
  <si>
    <t>UNIPLASTIC</t>
  </si>
  <si>
    <t>V1476</t>
  </si>
  <si>
    <t>ESCOVA DENTAL INF 12CM C/ENCAIXE DENTICS</t>
  </si>
  <si>
    <t>UNIVERSAL</t>
  </si>
  <si>
    <t>V15306</t>
  </si>
  <si>
    <t>CABO HDMI 2.0 3 MTS</t>
  </si>
  <si>
    <t>V15308</t>
  </si>
  <si>
    <t>CABO ADAPTADOR 15CM DVI FEMEA X DISPLAYPORT MACHO</t>
  </si>
  <si>
    <t>V15363</t>
  </si>
  <si>
    <t>CABO HDMI 2.0 10 MTS</t>
  </si>
  <si>
    <t>V30144</t>
  </si>
  <si>
    <t>CABO HDMI - MINI DISPLAYPORT 1,80CM</t>
  </si>
  <si>
    <t>V30145</t>
  </si>
  <si>
    <t>CABO USB - 20M</t>
  </si>
  <si>
    <t>V30146</t>
  </si>
  <si>
    <t>ADAPTADOR DISPLAYPORT MACHO PARA VGA FEMEA 19CM</t>
  </si>
  <si>
    <t>V30148</t>
  </si>
  <si>
    <t>CABO HDMI - DVI 1,50M</t>
  </si>
  <si>
    <t>V30149</t>
  </si>
  <si>
    <t>ADAPTADOR HDMI PARA DISPLAYPORT  19 CM</t>
  </si>
  <si>
    <t>V30153</t>
  </si>
  <si>
    <t>ADAPTADOR HDMI PARA VGA 19CM</t>
  </si>
  <si>
    <t>V30155</t>
  </si>
  <si>
    <t>ADAPTADOR P2 PARA P3 W  19 CM</t>
  </si>
  <si>
    <t>V30158</t>
  </si>
  <si>
    <t>V30165</t>
  </si>
  <si>
    <t>CINTA ELASTICA C/25</t>
  </si>
  <si>
    <t>V30203</t>
  </si>
  <si>
    <t>CARREGADOR DE CELULAR VEICULAR</t>
  </si>
  <si>
    <t>V30205</t>
  </si>
  <si>
    <t>ADAPTADOR DISPLAYPORT X DVI/VGA/HDMI 3X1 18 CM</t>
  </si>
  <si>
    <t>V30206</t>
  </si>
  <si>
    <t>ADAPTADOR DVI-D X VGA 24+5</t>
  </si>
  <si>
    <t>V30207</t>
  </si>
  <si>
    <t>ADAPTADOR EXTENSOR 3 USB</t>
  </si>
  <si>
    <t>V30209</t>
  </si>
  <si>
    <t>CABO DVI X HDMI COM PLUGS 3M</t>
  </si>
  <si>
    <t>V30235</t>
  </si>
  <si>
    <t>CABO HDMI 2.0 2 MTS</t>
  </si>
  <si>
    <t>CABO HDMI 1.4 10 MTS</t>
  </si>
  <si>
    <t>V30259</t>
  </si>
  <si>
    <t>V30260</t>
  </si>
  <si>
    <t>CABO ADAPTADOR CONVERSOR MINI DISPLAYPORT PARA DISPLAYPORT</t>
  </si>
  <si>
    <t>V30349</t>
  </si>
  <si>
    <t>SUPORTE P/MONITOR C/2 GAVETAS PRETO/BRANCO</t>
  </si>
  <si>
    <t>V30441</t>
  </si>
  <si>
    <t>ADAPTADOR USB WIRELESS</t>
  </si>
  <si>
    <t>V30460</t>
  </si>
  <si>
    <t>CABO DVI X DVI 1,8M</t>
  </si>
  <si>
    <t>V30512</t>
  </si>
  <si>
    <t>CARREGADOR BATERIA CELULAR UNIVERSAL</t>
  </si>
  <si>
    <t>V30679</t>
  </si>
  <si>
    <t>PAPEL ALUMINIO 30CM COM 7,5M</t>
  </si>
  <si>
    <t>V30693</t>
  </si>
  <si>
    <t>LIXEIRA EM INOX COM PEDAL 12 LITROS CROMADA</t>
  </si>
  <si>
    <t>V30742</t>
  </si>
  <si>
    <t>CABO HDMI FULL HD 4K 30 MTS</t>
  </si>
  <si>
    <t>CABO HDMI 2.0 15 MTS</t>
  </si>
  <si>
    <t>V30995</t>
  </si>
  <si>
    <t>CABO HDMI 1.4 20 MTS</t>
  </si>
  <si>
    <t>V31063</t>
  </si>
  <si>
    <t>CABO USB EXTENSOR 2.0 5 METROS</t>
  </si>
  <si>
    <t>CABO HDMI X HDMI 5M</t>
  </si>
  <si>
    <t>V31172</t>
  </si>
  <si>
    <t>CABO DE FORCA NOVO PADRAO 10A 1,50 METROS</t>
  </si>
  <si>
    <t>V31173</t>
  </si>
  <si>
    <t>CABO VGA BLINDADO COM FILTRO 1,80 MTS</t>
  </si>
  <si>
    <t>V31174</t>
  </si>
  <si>
    <t>CABO USB 3.0 A/A 1 METRO</t>
  </si>
  <si>
    <t>V31190</t>
  </si>
  <si>
    <t>ADAPTADOR DVI-D X VGA 24+1</t>
  </si>
  <si>
    <t>V31277</t>
  </si>
  <si>
    <t>CABO ADAPTADOR 1,8M DISPLAYPORT MACHO X VGA MACHO</t>
  </si>
  <si>
    <t>V31011</t>
  </si>
  <si>
    <t>UP BOND</t>
  </si>
  <si>
    <t>V11564</t>
  </si>
  <si>
    <t>PAPEL VERGE A4 180GR. BRANCO CX. C/50FLS.</t>
  </si>
  <si>
    <t>USAPEL</t>
  </si>
  <si>
    <t>V15557</t>
  </si>
  <si>
    <t>PAPEL GLOSSY PAPER A4 180GR. CX. C/30FLS.</t>
  </si>
  <si>
    <t>V19384</t>
  </si>
  <si>
    <t>PAPEL VERGE A4 180GR. CASCA DE OVO CX. C/50FLS. REF.25009</t>
  </si>
  <si>
    <t xml:space="preserve"> 334,00</t>
  </si>
  <si>
    <t>PAPEL COUCHE BRILHANTE BRANCO 180G A4 C/50FLS REF.25008</t>
  </si>
  <si>
    <t>V19423</t>
  </si>
  <si>
    <t>PAPEL LUMIPAPER A4 5CORES PCT.C/45FLS REF. 25064</t>
  </si>
  <si>
    <t>V19427</t>
  </si>
  <si>
    <t>PAPEL VERGE CARTA AMARELO 120GR CX. C/50FLS.</t>
  </si>
  <si>
    <t>V19428</t>
  </si>
  <si>
    <t>PAPEL VERGE A4 CINZA CX. C/100FLS.</t>
  </si>
  <si>
    <t>V19429</t>
  </si>
  <si>
    <t>PAPEL VERGE A4 CORAL CX. C/100FLS.</t>
  </si>
  <si>
    <t>V19430</t>
  </si>
  <si>
    <t>PAPEL VERGE A4 CREME CX. C/100FLS.</t>
  </si>
  <si>
    <t>V19431</t>
  </si>
  <si>
    <t>PAPEL VERGE A4 BRANCO CX. C/100FLS. REF.00976</t>
  </si>
  <si>
    <t>V19432</t>
  </si>
  <si>
    <t>PAPEL VERGE A4 120GR. CREME CX. C/50FLS.</t>
  </si>
  <si>
    <t>V19433</t>
  </si>
  <si>
    <t>PAPEL VERGE A4 120GR. PALHA CX. C/30FLS. REF.01871</t>
  </si>
  <si>
    <t>V19434</t>
  </si>
  <si>
    <t>PAPEL VERGE A4 120GR. SALMAO CX. C/100FLS.</t>
  </si>
  <si>
    <t>V19435</t>
  </si>
  <si>
    <t>PAPEL VERGE A4 180GR. AMARELO CX. C/50FLS.</t>
  </si>
  <si>
    <t>V19436</t>
  </si>
  <si>
    <t>PAPEL VERGE A4 180GR. CREME CX. C/50FLS.</t>
  </si>
  <si>
    <t>V19437</t>
  </si>
  <si>
    <t>PAPEL VERGE A4 180GR. PALHA CX. C/50FLS. REF.25030</t>
  </si>
  <si>
    <t>V19438</t>
  </si>
  <si>
    <t>PAPEL VERGE A4 180GR. MADREPEROLA CX. C/50FLS.</t>
  </si>
  <si>
    <t>V2624</t>
  </si>
  <si>
    <t>PAPEL VERGE A4 120GRS BRANCO CX. C/50FLS.REF.25026</t>
  </si>
  <si>
    <t xml:space="preserve"> 491,00</t>
  </si>
  <si>
    <t>V30394</t>
  </si>
  <si>
    <t>PAPEL A4 180G GRANITO NATURAL C/50 FLS.</t>
  </si>
  <si>
    <t>V30694</t>
  </si>
  <si>
    <t>PAPEL OPALINE A4 180GR. BRANCO CX. C/50FLS</t>
  </si>
  <si>
    <t>V30927</t>
  </si>
  <si>
    <t>PAPEL LINHO A4 180GR. BRANCO CX. C/50FLS</t>
  </si>
  <si>
    <t>V31320</t>
  </si>
  <si>
    <t>PAPEL VERGE A4 PCT C/50FLS CINZA REF.025028</t>
  </si>
  <si>
    <t>V8119</t>
  </si>
  <si>
    <t>PAPEL VERGE A4 180GR. SALMAO CX. C/50FLS.</t>
  </si>
  <si>
    <t>V8415</t>
  </si>
  <si>
    <t>PAPEL VERGE A4 180GR. TURMALINA CX. C/50FLS.</t>
  </si>
  <si>
    <t>V8417</t>
  </si>
  <si>
    <t>PAPEL VERGE A4 120GR. MADRE PEROLA C/50FLS.</t>
  </si>
  <si>
    <t>USUAL PLASTIC</t>
  </si>
  <si>
    <t xml:space="preserve"> 255,00</t>
  </si>
  <si>
    <t>V19349</t>
  </si>
  <si>
    <t>MASSA DE MODELAR 500 GRAMAS AMARELA</t>
  </si>
  <si>
    <t>UTIGUTI</t>
  </si>
  <si>
    <t>V19350</t>
  </si>
  <si>
    <t>MASSA DE MODELAR 500 GRAMAS AZUL</t>
  </si>
  <si>
    <t>V19351</t>
  </si>
  <si>
    <t>MASSA DE MODELAR 500 GRAMAS LARANJA</t>
  </si>
  <si>
    <t>V19352</t>
  </si>
  <si>
    <t>MASSA DE MODELAR 500 GRAMAS ROSA</t>
  </si>
  <si>
    <t>V19353</t>
  </si>
  <si>
    <t>MASSA DE MODELAR 500 GRAMAS VERDE</t>
  </si>
  <si>
    <t>V19354</t>
  </si>
  <si>
    <t>MASSA DE MODELAR 500 GRAMAS VERMELHO</t>
  </si>
  <si>
    <t>V30807</t>
  </si>
  <si>
    <t>MASSA DE MODELAR 500 GRAMAS MARROM</t>
  </si>
  <si>
    <t>V30808</t>
  </si>
  <si>
    <t>MASSA DE MODELAR 500 GRAMAS PRETA</t>
  </si>
  <si>
    <t>V6498</t>
  </si>
  <si>
    <t>ARGILINHA ESCOLAR C/500G BR.</t>
  </si>
  <si>
    <t>V14672</t>
  </si>
  <si>
    <t>VABENE</t>
  </si>
  <si>
    <t>V14673</t>
  </si>
  <si>
    <t>V14674</t>
  </si>
  <si>
    <t>V14826</t>
  </si>
  <si>
    <t>PANO DESCARTAVEL PCT 5UN</t>
  </si>
  <si>
    <t>V14827</t>
  </si>
  <si>
    <t>PANO DESCARTAVEL VERDE PCT 5UN</t>
  </si>
  <si>
    <t>V30224</t>
  </si>
  <si>
    <t>BRACADEIRA INJECAO ESTOFADA</t>
  </si>
  <si>
    <t>VAGALUMY</t>
  </si>
  <si>
    <t>VALENCIA</t>
  </si>
  <si>
    <t>V20194</t>
  </si>
  <si>
    <t>CERA LIQUIDA PRETA 5 LITROS</t>
  </si>
  <si>
    <t>V20276</t>
  </si>
  <si>
    <t>PALHA DE ACO N. 0 PACOTE C/ 20</t>
  </si>
  <si>
    <t>VEGA STIL</t>
  </si>
  <si>
    <t>MASCARA TRIPLA DESCARTAVEL BCA C/50</t>
  </si>
  <si>
    <t>VENKURI</t>
  </si>
  <si>
    <t>V14583</t>
  </si>
  <si>
    <t>VENTILADOR DE COLUNA 110V</t>
  </si>
  <si>
    <t>VENTISOL</t>
  </si>
  <si>
    <t>V14584</t>
  </si>
  <si>
    <t>VENTILADOR DE PAREDE  TUFAO 50 110V</t>
  </si>
  <si>
    <t>V30298</t>
  </si>
  <si>
    <t>VENTILADOR DE COLUNA  220V</t>
  </si>
  <si>
    <t>V30299</t>
  </si>
  <si>
    <t>VENTILADOR DE PAREDE TUFAO 50 CM 220V</t>
  </si>
  <si>
    <t>V30305</t>
  </si>
  <si>
    <t>VENTILADOR DE COLUNA  110V</t>
  </si>
  <si>
    <t>VMP</t>
  </si>
  <si>
    <t>V19358</t>
  </si>
  <si>
    <t>PAPEL ESPELHO 50X70MM PCT. C/100FLS. AZ.</t>
  </si>
  <si>
    <t>V19359</t>
  </si>
  <si>
    <t>PAPEL ESPELHO 50X70MM PCT. C/100FLS. LJ.</t>
  </si>
  <si>
    <t>V19360</t>
  </si>
  <si>
    <t>PAPEL ESPELHO 50X70MM PCT. C/100FLS. MR.</t>
  </si>
  <si>
    <t>V19361</t>
  </si>
  <si>
    <t>PAPEL ESPELHO 50X70MM PCT. C/100FLS. RS.</t>
  </si>
  <si>
    <t>V19362</t>
  </si>
  <si>
    <t>PAPEL ESPELHO 50X70MM PCT. C/100FLS. AM.</t>
  </si>
  <si>
    <t>V19363</t>
  </si>
  <si>
    <t>PAPEL ESPELHO 50X70MM PCT. C/100FLS. VM.</t>
  </si>
  <si>
    <t>V19385</t>
  </si>
  <si>
    <t>PAPEL CELOFANE 85X100MM RL. C/50FLS. AZ.</t>
  </si>
  <si>
    <t>V19386</t>
  </si>
  <si>
    <t>PAPEL CELOFANE 85X100MM RL. C/50FLS. VD.</t>
  </si>
  <si>
    <t>V19387</t>
  </si>
  <si>
    <t>PAPEL CELOFANE 85X100MM RL. C/50FLS. VM.</t>
  </si>
  <si>
    <t>V19404</t>
  </si>
  <si>
    <t>PAPEL DOBRADURA 48X66 C/ 100 CORES DIVERSAS</t>
  </si>
  <si>
    <t>V19408</t>
  </si>
  <si>
    <t>PAPEL LAMINADO 48X60 C/ 40 FLS AMARELO</t>
  </si>
  <si>
    <t>V19409</t>
  </si>
  <si>
    <t>PAPEL LAMINADO 48X60 C/ 100 AZUL</t>
  </si>
  <si>
    <t>V30488</t>
  </si>
  <si>
    <t>PAPEL LAMINADO 48X60 C/40 FLS AZUL</t>
  </si>
  <si>
    <t>V30922</t>
  </si>
  <si>
    <t>PAPEL LAMINADO 48X60 C/ 40 FLS ROSA</t>
  </si>
  <si>
    <t>V30923</t>
  </si>
  <si>
    <t>PAPEL LAMINADO 48X60 C/ 40 FLS VERMELHO</t>
  </si>
  <si>
    <t>V30928</t>
  </si>
  <si>
    <t>PAPEL CREPOM 48X2M PCT. C/10FLS. CREME</t>
  </si>
  <si>
    <t>V30930</t>
  </si>
  <si>
    <t>PAPEL CELOFANE 80X100MM RL. C/ 50FLS. ROSA</t>
  </si>
  <si>
    <t>V30931</t>
  </si>
  <si>
    <t>PAPEL CELOFANE 80X100MM RL. C/ 50FLS. CRISTAL</t>
  </si>
  <si>
    <t>V31005</t>
  </si>
  <si>
    <t>PAPEL LAMINADO 48X60 C/ 40 FLS PRATA</t>
  </si>
  <si>
    <t>V31006</t>
  </si>
  <si>
    <t>PAPEL LAMINADO 48X60 C/ 40 FLS VERDE</t>
  </si>
  <si>
    <t>V4378</t>
  </si>
  <si>
    <t>PAPEL CELOFANE 85X100MM RL. C/ 50FLS. AM.</t>
  </si>
  <si>
    <t>V9087</t>
  </si>
  <si>
    <t>PAPEL PEDRA 50X60MM PCT. C/20FLS.</t>
  </si>
  <si>
    <t>V14660</t>
  </si>
  <si>
    <t>LUVA LATEX  MULTIUSO AMARELA TAMANHO M</t>
  </si>
  <si>
    <t>VOLK</t>
  </si>
  <si>
    <t>V14663</t>
  </si>
  <si>
    <t>LUVA LATEX MULTIUSO AMARELA G</t>
  </si>
  <si>
    <t>V14671</t>
  </si>
  <si>
    <t>V14675</t>
  </si>
  <si>
    <t>LUVA NITRILICA COM FORRO VERDE G</t>
  </si>
  <si>
    <t>V14676</t>
  </si>
  <si>
    <t>LUVA NITRILICA COM FORRO VERDE M</t>
  </si>
  <si>
    <t>V14677</t>
  </si>
  <si>
    <t>LUVA NITRILICA COM FORRO VERDE P</t>
  </si>
  <si>
    <t>V15302</t>
  </si>
  <si>
    <t>TOUCA DESCARTAVEL EM TNT. C/ 100</t>
  </si>
  <si>
    <t>V15310</t>
  </si>
  <si>
    <t>MASCARA DESCARTAVEL CIRURGICA TRIPLA BFE 95%  EFP 98% C/50UNID.</t>
  </si>
  <si>
    <t>V15330</t>
  </si>
  <si>
    <t>TOUCA PARA PROTECAO CAPILAR REDE BRANCA PCT C/100</t>
  </si>
  <si>
    <t>V15963</t>
  </si>
  <si>
    <t>LUVA LATEX C/PO TRANSPARENTE P C/ 100</t>
  </si>
  <si>
    <t>V15964</t>
  </si>
  <si>
    <t>LUVA LATEX C/PO TRANSPARENTE M C/100</t>
  </si>
  <si>
    <t>V15965</t>
  </si>
  <si>
    <t>LUVA LATEX C/PO TRANSPARENTE G C/100</t>
  </si>
  <si>
    <t>V16005</t>
  </si>
  <si>
    <t>LUVA VINIL SEM AMIDO P CAIXA C/ 100 UNIDADES</t>
  </si>
  <si>
    <t>V16006</t>
  </si>
  <si>
    <t>LUVA VINIL SEM AMIDO M CAIXA C/100 UNIDADES</t>
  </si>
  <si>
    <t>V16007</t>
  </si>
  <si>
    <t>LUVA VINIL SEM AMIDO G CAIXA C/ 100 UNIDADES</t>
  </si>
  <si>
    <t>V20259</t>
  </si>
  <si>
    <t>LUVA LATEX M C/100 UNIDADES</t>
  </si>
  <si>
    <t>V20260</t>
  </si>
  <si>
    <t>LUVA DESCARTAVEL POLIETILENO COM 100 UNIDADES</t>
  </si>
  <si>
    <t>V20262</t>
  </si>
  <si>
    <t>LUVA DE LATEX ANTIDERRAPANTE TAMANHO P</t>
  </si>
  <si>
    <t>V20263</t>
  </si>
  <si>
    <t>LUVA DE LATEX ANTIDERRAPANTE TAMANHO G</t>
  </si>
  <si>
    <t>V20358</t>
  </si>
  <si>
    <t>TOUCA TECIDO BANDANA BRANCA</t>
  </si>
  <si>
    <t>V30649</t>
  </si>
  <si>
    <t>LUVA DE LATEX MULTIUSO AZUL M</t>
  </si>
  <si>
    <t>V30414</t>
  </si>
  <si>
    <t>REMOVEDOR DE ETIQUETAS E COLAS 120 ML</t>
  </si>
  <si>
    <t>VONDER</t>
  </si>
  <si>
    <t>V1637</t>
  </si>
  <si>
    <t>PAPEL P/ PLOTTER 75G 914MMX50</t>
  </si>
  <si>
    <t>VR PAPEIS</t>
  </si>
  <si>
    <t>V3280</t>
  </si>
  <si>
    <t>PAPEL P/ PLOTTER 75G 914MMX45M</t>
  </si>
  <si>
    <t>V0292</t>
  </si>
  <si>
    <t>REGUA POLIEST. 30CM</t>
  </si>
  <si>
    <t>WALEU</t>
  </si>
  <si>
    <t>V0546</t>
  </si>
  <si>
    <t>PORTA TRIO FUME LAPIS/CLIPS/LEMBR. REF.10250017</t>
  </si>
  <si>
    <t>1025</t>
  </si>
  <si>
    <t>V1210</t>
  </si>
  <si>
    <t>ESQUADRO 21X45 GRAUS PLAST. REF. 10070001</t>
  </si>
  <si>
    <t>V12837</t>
  </si>
  <si>
    <t>CHAVEIRO P/IDENTIFICACAO C/ARGOLA C/100UN</t>
  </si>
  <si>
    <t>V12838</t>
  </si>
  <si>
    <t>REGUA PLASTICA 30CM PCT. C/25UN</t>
  </si>
  <si>
    <t>V14697</t>
  </si>
  <si>
    <t>CHAVEIRO C/ ETIQUETA CORES SORTIDO CX. C/50UN. REF.10180003</t>
  </si>
  <si>
    <t>V19626</t>
  </si>
  <si>
    <t>V19628</t>
  </si>
  <si>
    <t>V19629</t>
  </si>
  <si>
    <t>V19708</t>
  </si>
  <si>
    <t>V19709</t>
  </si>
  <si>
    <t>V19839</t>
  </si>
  <si>
    <t>ESQUADRO ESCOLAR 60 GRAUS PLASTICO S/ESCALA REF.10070002</t>
  </si>
  <si>
    <t>V22064</t>
  </si>
  <si>
    <t>PORTA REVISTA CRISTAL REF.: 10170046</t>
  </si>
  <si>
    <t>V30143</t>
  </si>
  <si>
    <t>PRANCHETA POLIESTIRENO OFICIO CRISTAL LUXO PEGADOR METAL REF.10260011</t>
  </si>
  <si>
    <t>V30389</t>
  </si>
  <si>
    <t>ESCALIMETRO TRIANGULAR 30CM. REF.: 10060001</t>
  </si>
  <si>
    <t>V30497</t>
  </si>
  <si>
    <t>DISPLAY QUADRO DE AVISOS A4 FRONTAL REF. 10090013</t>
  </si>
  <si>
    <t>V30527</t>
  </si>
  <si>
    <t>ORGANIZADOR DE ESCRITORIO TRIPLO FUME REF.10170009</t>
  </si>
  <si>
    <t>V30736</t>
  </si>
  <si>
    <t>DISPLAY ACRILICO A3 FRONTAL CRISTAL REF.10090014</t>
  </si>
  <si>
    <t>V31023</t>
  </si>
  <si>
    <t>ESQUADRO 60 GRAUS 21CM C/ ESCALA</t>
  </si>
  <si>
    <t>V31400</t>
  </si>
  <si>
    <t>SUPORTE PARA MONITOR E NOTEBOOK PRETO REF.10090007</t>
  </si>
  <si>
    <t>V5652</t>
  </si>
  <si>
    <t>TRANSFERIDOR ESCOLAR 360 GRAUS 3MM</t>
  </si>
  <si>
    <t>V14815</t>
  </si>
  <si>
    <t>REFIL PARA PURIFICADOR IBBL WFS027</t>
  </si>
  <si>
    <t>WFS</t>
  </si>
  <si>
    <t>V15156</t>
  </si>
  <si>
    <t>REFIL PARA PURIFICADOR E11B ELETROLUX WFS 023IN</t>
  </si>
  <si>
    <t>V15193</t>
  </si>
  <si>
    <t>REFIL PARA PURIFICADOR PE10B ELETROLUX WFS 020</t>
  </si>
  <si>
    <t>V2085</t>
  </si>
  <si>
    <t>PAD MOUSE 180X230</t>
  </si>
  <si>
    <t>WORK</t>
  </si>
  <si>
    <t>V20231</t>
  </si>
  <si>
    <t>FILME PVC 28 CM ROLO 30 METROS</t>
  </si>
  <si>
    <t>WYDA</t>
  </si>
  <si>
    <t>V7808</t>
  </si>
  <si>
    <t>CANETA FIXA C/CORRENTE CRAQUELADA 50CM</t>
  </si>
  <si>
    <t>XPTO</t>
  </si>
  <si>
    <t>V20215</t>
  </si>
  <si>
    <t>DETERGENTE LIQUIDO 500 ML NEUTRO</t>
  </si>
  <si>
    <t>YPE</t>
  </si>
  <si>
    <t>V20332</t>
  </si>
  <si>
    <t>SABONETE 90 GRAMAS C/ 12 ROSAS</t>
  </si>
  <si>
    <t>V22163</t>
  </si>
  <si>
    <t>DETERGENTE NEUTRO 500ML CX C/ 24</t>
  </si>
  <si>
    <t>V19683</t>
  </si>
  <si>
    <t>TINTA FACIAL 4 GR C/ 5 CORES DIVERSAS</t>
  </si>
  <si>
    <t>YUR</t>
  </si>
  <si>
    <t>V15159</t>
  </si>
  <si>
    <t>KIT SENHA RAIA DROGASIL UN</t>
  </si>
  <si>
    <t>ZANIN</t>
  </si>
  <si>
    <t>ZAS-TRAZ</t>
  </si>
  <si>
    <t>V19780</t>
  </si>
  <si>
    <t>COLA LIQUIDA BRANCA 1KG.</t>
  </si>
  <si>
    <t>V19781</t>
  </si>
  <si>
    <t>COLA LIQUIDA 40GR.</t>
  </si>
  <si>
    <t>ADOCANTE PO SUCRALOSE SACHE 0,6G CX 50UN</t>
  </si>
  <si>
    <t>ZERO CAL</t>
  </si>
  <si>
    <t>V1229</t>
  </si>
  <si>
    <t>CALCULADORA MESA 8 DIG.</t>
  </si>
  <si>
    <t>V19302</t>
  </si>
  <si>
    <t>GIZ ESCOLAR COLORIDO CX 50 PECAS</t>
  </si>
  <si>
    <t>ZIG GIZ</t>
  </si>
  <si>
    <t>V19303</t>
  </si>
  <si>
    <t>GIZ ESCOLAR BRANCO CX 50 ZIG GIZ</t>
  </si>
  <si>
    <t xml:space="preserve"> 429,00</t>
  </si>
  <si>
    <t>V19304</t>
  </si>
  <si>
    <t>GIZ ESCOLAR BRANCO CX 500 ZIG GIZ</t>
  </si>
  <si>
    <t>V19305</t>
  </si>
  <si>
    <t>GIZ ESCOLAR COLORIDO CX 500 ZIG GIZ</t>
  </si>
  <si>
    <t>ZOLAR</t>
  </si>
  <si>
    <t>V19414</t>
  </si>
  <si>
    <t>V19422</t>
  </si>
  <si>
    <t>PAPEL A3 180 G COM 20</t>
  </si>
  <si>
    <t>V19732</t>
  </si>
  <si>
    <t>BLOCO CARTA PAUTADO C/50FLS.</t>
  </si>
  <si>
    <t>V19733</t>
  </si>
  <si>
    <t>BLOCO A4 PAUTADO C/50 FLS.</t>
  </si>
  <si>
    <t>V2227</t>
  </si>
  <si>
    <t>BLOCO DE RASCUNHO BR.10X15CM.</t>
  </si>
  <si>
    <t>V2228</t>
  </si>
  <si>
    <t>V30120</t>
  </si>
  <si>
    <t>BLOCO SULFITE A4 SEM PAUTA C/50 FLS</t>
  </si>
  <si>
    <t>V8172</t>
  </si>
  <si>
    <t>PAPEL FLIP CHART 640X880 PCT. C/50FLS</t>
  </si>
  <si>
    <t>FAMÍLIA</t>
  </si>
  <si>
    <t>TAXA ADM</t>
  </si>
  <si>
    <t>MARCA REFERENCIA</t>
  </si>
  <si>
    <t>Un</t>
  </si>
  <si>
    <t>Cx</t>
  </si>
  <si>
    <t>Par</t>
  </si>
  <si>
    <t>Rl</t>
  </si>
  <si>
    <t>Pct</t>
  </si>
  <si>
    <t xml:space="preserve"> 10,50</t>
  </si>
  <si>
    <t>ABRACADEIRA DE NYLON 3,5 X 300MM PCT C/100 REF.AN3504</t>
  </si>
  <si>
    <t xml:space="preserve"> 5,88</t>
  </si>
  <si>
    <t>085556</t>
  </si>
  <si>
    <t>ABRACADEIRA DE NYLON 3,5X150MM PCT C/100 REF.AN3501</t>
  </si>
  <si>
    <t xml:space="preserve"> 2,94</t>
  </si>
  <si>
    <t xml:space="preserve"> 134,00</t>
  </si>
  <si>
    <t xml:space="preserve"> 2,10</t>
  </si>
  <si>
    <t xml:space="preserve"> 1,23</t>
  </si>
  <si>
    <t xml:space="preserve"> 7,25</t>
  </si>
  <si>
    <t xml:space="preserve"> 14,78</t>
  </si>
  <si>
    <t xml:space="preserve"> 5,59</t>
  </si>
  <si>
    <t xml:space="preserve"> 2,65</t>
  </si>
  <si>
    <t xml:space="preserve"> 3,55</t>
  </si>
  <si>
    <t xml:space="preserve"> 3,75</t>
  </si>
  <si>
    <t xml:space="preserve"> 3,66</t>
  </si>
  <si>
    <t xml:space="preserve"> 521,00</t>
  </si>
  <si>
    <t xml:space="preserve"> 23,90</t>
  </si>
  <si>
    <t>V31371</t>
  </si>
  <si>
    <t>ADAPTADOR DISPLAYPORT FCA-DP3 HDMI</t>
  </si>
  <si>
    <t xml:space="preserve"> 11,19</t>
  </si>
  <si>
    <t xml:space="preserve"> 29,90</t>
  </si>
  <si>
    <t>V31842</t>
  </si>
  <si>
    <t>ADAPTADOR DVI FEMEA X HDMI MACHO 24 1</t>
  </si>
  <si>
    <t xml:space="preserve"> 5,50</t>
  </si>
  <si>
    <t>V31843</t>
  </si>
  <si>
    <t>ADAPTADOR DVI MACHO X HDMI FEMEA 24 1</t>
  </si>
  <si>
    <t xml:space="preserve"> 5,49</t>
  </si>
  <si>
    <t xml:space="preserve"> 4,50</t>
  </si>
  <si>
    <t xml:space="preserve"> 19,90</t>
  </si>
  <si>
    <t xml:space="preserve"> 13,90</t>
  </si>
  <si>
    <t xml:space="preserve"> 136,00</t>
  </si>
  <si>
    <t xml:space="preserve"> 12,50</t>
  </si>
  <si>
    <t>V31468</t>
  </si>
  <si>
    <t>ADAPTADOR PLUG TOMADA UNIVERSAL 10/20A BIVOLT BRANCO</t>
  </si>
  <si>
    <t xml:space="preserve"> 3,60</t>
  </si>
  <si>
    <t xml:space="preserve"> 1,60</t>
  </si>
  <si>
    <t xml:space="preserve"> 19,97</t>
  </si>
  <si>
    <t xml:space="preserve"> 1,50</t>
  </si>
  <si>
    <t xml:space="preserve"> 5,41</t>
  </si>
  <si>
    <t xml:space="preserve"> 4,05</t>
  </si>
  <si>
    <t>V31639</t>
  </si>
  <si>
    <t>ADESIVO PROIBIDO A VENDA DE ALCOOL 18X15</t>
  </si>
  <si>
    <t>PIVA DESIGNER</t>
  </si>
  <si>
    <t xml:space="preserve"> 3,21</t>
  </si>
  <si>
    <t xml:space="preserve"> 2,49</t>
  </si>
  <si>
    <t xml:space="preserve"> 27,22</t>
  </si>
  <si>
    <t xml:space="preserve"> 6,50</t>
  </si>
  <si>
    <t xml:space="preserve"> 23,45</t>
  </si>
  <si>
    <t>AGENDA DIARIA 2024 CD 368 PGS PRETA REF.486895</t>
  </si>
  <si>
    <t>JANDAIA</t>
  </si>
  <si>
    <t>V31566</t>
  </si>
  <si>
    <t>AGENDA PERMANENTE CD 384 PGS PRETA REF.487049</t>
  </si>
  <si>
    <t xml:space="preserve"> 9,56</t>
  </si>
  <si>
    <t xml:space="preserve"> 1,66</t>
  </si>
  <si>
    <t>V20581A</t>
  </si>
  <si>
    <t>AGUA SANITARIA 5 LITROS</t>
  </si>
  <si>
    <t xml:space="preserve"> 5,40</t>
  </si>
  <si>
    <t xml:space="preserve"> 6,80</t>
  </si>
  <si>
    <t xml:space="preserve"> 3,64</t>
  </si>
  <si>
    <t xml:space="preserve"> 16,40</t>
  </si>
  <si>
    <t xml:space="preserve"> 4,15</t>
  </si>
  <si>
    <t xml:space="preserve"> 6,15</t>
  </si>
  <si>
    <t>V15249A</t>
  </si>
  <si>
    <t>ALCOOL GEL 70 % 800 ML REFIL</t>
  </si>
  <si>
    <t xml:space="preserve"> 7,22</t>
  </si>
  <si>
    <t>V15254B</t>
  </si>
  <si>
    <t>ALCOOL GEL 70 4,3KG 5 LT</t>
  </si>
  <si>
    <t>NOVA ERA</t>
  </si>
  <si>
    <t xml:space="preserve"> 22,50</t>
  </si>
  <si>
    <t>V18993A</t>
  </si>
  <si>
    <t>ALCOOL GEL 70 500ML TAMPA PUMP</t>
  </si>
  <si>
    <t>PRO 70</t>
  </si>
  <si>
    <t xml:space="preserve"> 4,90</t>
  </si>
  <si>
    <t>V18993B</t>
  </si>
  <si>
    <t xml:space="preserve"> 26,06</t>
  </si>
  <si>
    <t xml:space="preserve"> 339,00</t>
  </si>
  <si>
    <t>V31816</t>
  </si>
  <si>
    <t>ALCOOL GEL ANTISSEPTICO 70 5LTS REF. LOTION</t>
  </si>
  <si>
    <t>KIMBRA</t>
  </si>
  <si>
    <t xml:space="preserve"> 130,39</t>
  </si>
  <si>
    <t xml:space="preserve"> 5,46</t>
  </si>
  <si>
    <t>V14483B</t>
  </si>
  <si>
    <t>ALCOOL LIQUIDO 70 1 LITRO</t>
  </si>
  <si>
    <t xml:space="preserve"> 5,15</t>
  </si>
  <si>
    <t>V14483A</t>
  </si>
  <si>
    <t xml:space="preserve"> 4,54</t>
  </si>
  <si>
    <t xml:space="preserve"> 4,35</t>
  </si>
  <si>
    <t xml:space="preserve"> 19,34</t>
  </si>
  <si>
    <t xml:space="preserve"> 5,45</t>
  </si>
  <si>
    <t xml:space="preserve"> 9,80</t>
  </si>
  <si>
    <t xml:space="preserve"> 2.915,00</t>
  </si>
  <si>
    <t xml:space="preserve"> 1,39</t>
  </si>
  <si>
    <t>V31621</t>
  </si>
  <si>
    <t>ALFINETE MAPA 6MM SORTIDO CX C/50 REF.AB0650</t>
  </si>
  <si>
    <t xml:space="preserve"> 1,48</t>
  </si>
  <si>
    <t xml:space="preserve"> 668,00</t>
  </si>
  <si>
    <t xml:space="preserve"> 3,89</t>
  </si>
  <si>
    <t>V31618</t>
  </si>
  <si>
    <t>ALFINETE NIQUELADO N28 PCT C/100</t>
  </si>
  <si>
    <t xml:space="preserve"> 2,52</t>
  </si>
  <si>
    <t xml:space="preserve"> 2,21</t>
  </si>
  <si>
    <t xml:space="preserve"> 3,63</t>
  </si>
  <si>
    <t>V31387</t>
  </si>
  <si>
    <t>ALICATE CRIMPADOR RJ11 RJ45</t>
  </si>
  <si>
    <t>V31912</t>
  </si>
  <si>
    <t>ALICATE DE INSERCAO PUNCH DOWN DE UMA VIA</t>
  </si>
  <si>
    <t xml:space="preserve"> 2,04</t>
  </si>
  <si>
    <t xml:space="preserve"> 2,07</t>
  </si>
  <si>
    <t xml:space="preserve"> 2,76</t>
  </si>
  <si>
    <t xml:space="preserve"> 10,41</t>
  </si>
  <si>
    <t>V31905</t>
  </si>
  <si>
    <t>ANALISADOR DE REDE CABEADA</t>
  </si>
  <si>
    <t xml:space="preserve"> 36,84</t>
  </si>
  <si>
    <t xml:space="preserve"> 55,67</t>
  </si>
  <si>
    <t xml:space="preserve"> 36,81</t>
  </si>
  <si>
    <t xml:space="preserve"> 4,14</t>
  </si>
  <si>
    <t xml:space="preserve"> 131,00</t>
  </si>
  <si>
    <t>V6563A</t>
  </si>
  <si>
    <t>APAGADOR DE MADEIRA C/PORTA GIZ 18X7X5,5</t>
  </si>
  <si>
    <t xml:space="preserve"> 3,77</t>
  </si>
  <si>
    <t xml:space="preserve"> 1,37</t>
  </si>
  <si>
    <t xml:space="preserve"> 1,19</t>
  </si>
  <si>
    <t xml:space="preserve"> 980,00</t>
  </si>
  <si>
    <t xml:space="preserve"> 1,90</t>
  </si>
  <si>
    <t>086398</t>
  </si>
  <si>
    <t xml:space="preserve"> 0,56</t>
  </si>
  <si>
    <t xml:space="preserve"> 1,33</t>
  </si>
  <si>
    <t xml:space="preserve"> 0,21</t>
  </si>
  <si>
    <t xml:space="preserve"> 2,31</t>
  </si>
  <si>
    <t xml:space="preserve"> 28,40</t>
  </si>
  <si>
    <t xml:space="preserve"> 24,72</t>
  </si>
  <si>
    <t xml:space="preserve"> 28,63</t>
  </si>
  <si>
    <t xml:space="preserve"> 31,98</t>
  </si>
  <si>
    <t>APOIO DE PUNHO PARA TECLADO</t>
  </si>
  <si>
    <t>V31864</t>
  </si>
  <si>
    <t>APOIO DE PUNHO PARA TECLADO COM MINI ABA</t>
  </si>
  <si>
    <t>APOIO ERGONOMICO PARA OS PES</t>
  </si>
  <si>
    <t xml:space="preserve"> 177,71</t>
  </si>
  <si>
    <t>APOIO ERGONOMICO PARA OS PES 47X20X41CM</t>
  </si>
  <si>
    <t xml:space="preserve"> 45,30</t>
  </si>
  <si>
    <t>V31943</t>
  </si>
  <si>
    <t>APOIO ERGONOMICO PARA OS PES AC059</t>
  </si>
  <si>
    <t xml:space="preserve"> 65,58</t>
  </si>
  <si>
    <t xml:space="preserve"> 0,05</t>
  </si>
  <si>
    <t xml:space="preserve"> 11.699,00</t>
  </si>
  <si>
    <t xml:space="preserve"> 0,51</t>
  </si>
  <si>
    <t xml:space="preserve"> 16,19</t>
  </si>
  <si>
    <t xml:space="preserve"> 0,42</t>
  </si>
  <si>
    <t>V31620</t>
  </si>
  <si>
    <t>APONTADOR METAL SIMPLES REF.AP1299</t>
  </si>
  <si>
    <t xml:space="preserve"> 0,55</t>
  </si>
  <si>
    <t>086723</t>
  </si>
  <si>
    <t xml:space="preserve"> 0,72</t>
  </si>
  <si>
    <t xml:space="preserve"> 405,00</t>
  </si>
  <si>
    <t xml:space="preserve"> 0,60</t>
  </si>
  <si>
    <t>V31622</t>
  </si>
  <si>
    <t>APONTADOR PLASTICO C/ DEPOSITO REF.AP2001</t>
  </si>
  <si>
    <t xml:space="preserve"> 0,19</t>
  </si>
  <si>
    <t>V31623</t>
  </si>
  <si>
    <t>APONTADOR PLASTICO DUPLO REF.AP4001</t>
  </si>
  <si>
    <t xml:space="preserve"> 0,45</t>
  </si>
  <si>
    <t xml:space="preserve"> 843,00</t>
  </si>
  <si>
    <t xml:space="preserve"> 4,91</t>
  </si>
  <si>
    <t>V31268</t>
  </si>
  <si>
    <t>ARGILA ESCOLAR 1KG BRANCA</t>
  </si>
  <si>
    <t>REZENDE</t>
  </si>
  <si>
    <t xml:space="preserve"> 3,43</t>
  </si>
  <si>
    <t>V31267</t>
  </si>
  <si>
    <t>ARGILA ESCOLAR 1KG VERMELHA</t>
  </si>
  <si>
    <t xml:space="preserve"> 3,85</t>
  </si>
  <si>
    <t xml:space="preserve"> 8,17</t>
  </si>
  <si>
    <t>V31464</t>
  </si>
  <si>
    <t>ARMARIO DE ACO MULTIUSO REF.SOI-26</t>
  </si>
  <si>
    <t xml:space="preserve"> 520,00</t>
  </si>
  <si>
    <t xml:space="preserve"> 403,77</t>
  </si>
  <si>
    <t>V31648</t>
  </si>
  <si>
    <t>ARMARIO MDF 40X50X40 BRANCO TX</t>
  </si>
  <si>
    <t>ITATIAIA</t>
  </si>
  <si>
    <t xml:space="preserve"> 199,64</t>
  </si>
  <si>
    <t>V30225</t>
  </si>
  <si>
    <t>ARMARIO METALICO 842X800X400 1 PRATELEIRA 3005584</t>
  </si>
  <si>
    <t>BERTOLINI</t>
  </si>
  <si>
    <t xml:space="preserve"> 141,00</t>
  </si>
  <si>
    <t xml:space="preserve"> 285,00</t>
  </si>
  <si>
    <t>ARQUIVO MORTO GIGANTE  POLIONDA AM C/10</t>
  </si>
  <si>
    <t xml:space="preserve"> 66,84</t>
  </si>
  <si>
    <t xml:space="preserve"> 397,00</t>
  </si>
  <si>
    <t xml:space="preserve"> 24,47</t>
  </si>
  <si>
    <t>V30138A</t>
  </si>
  <si>
    <t>ARQUIVO MORTO GIGANTE  POLIONDA AZ. C/10</t>
  </si>
  <si>
    <t>ARQUIVO MORTO GIGANTE  POLIONDA AZ. C/10 REF.0402</t>
  </si>
  <si>
    <t xml:space="preserve"> 51,36</t>
  </si>
  <si>
    <t>V30140A</t>
  </si>
  <si>
    <t>ARQUIVO MORTO GIGANTE  POLIONDA VD C/10</t>
  </si>
  <si>
    <t>V30139A</t>
  </si>
  <si>
    <t>ARQUIVO MORTO GIGANTE  POLIONDA VM C/10.</t>
  </si>
  <si>
    <t>084632</t>
  </si>
  <si>
    <t>V31547</t>
  </si>
  <si>
    <t>ARQUIVO MORTO GIGANTE POLIONDA 300X185X390MM AZUL REF.040209</t>
  </si>
  <si>
    <t xml:space="preserve"> 6,09</t>
  </si>
  <si>
    <t>V31598</t>
  </si>
  <si>
    <t>ARQUIVO MORTO GIGANTE POLIONDA AMARELO</t>
  </si>
  <si>
    <t xml:space="preserve"> 5,14</t>
  </si>
  <si>
    <t xml:space="preserve"> 464,00</t>
  </si>
  <si>
    <t>V31595</t>
  </si>
  <si>
    <t>ARQUIVO MORTO GIGANTE POLIONDA AZUL</t>
  </si>
  <si>
    <t>V31596</t>
  </si>
  <si>
    <t>ARQUIVO MORTO GIGANTE POLIONDA VERDE</t>
  </si>
  <si>
    <t>V31597</t>
  </si>
  <si>
    <t>ARQUIVO MORTO GIGANTE POLIONDA VERMELHO</t>
  </si>
  <si>
    <t>V31683</t>
  </si>
  <si>
    <t>ARQUIVO MORTO OF FACIL POLIONDA AMARELA PCT C/10</t>
  </si>
  <si>
    <t>V1666</t>
  </si>
  <si>
    <t>ARQUIVO MORTO OF FACIL POLIONDA CINZA</t>
  </si>
  <si>
    <t xml:space="preserve"> 2,45</t>
  </si>
  <si>
    <t>V0503A</t>
  </si>
  <si>
    <t>ARQUIVO MORTO OF FACIL POLIONDA CINZA PCT C/10UN</t>
  </si>
  <si>
    <t xml:space="preserve"> 678,00</t>
  </si>
  <si>
    <t>V31682</t>
  </si>
  <si>
    <t>ARQUIVO MORTO OF FACIL POLIONDA PCT AZUL C/10</t>
  </si>
  <si>
    <t>V31684</t>
  </si>
  <si>
    <t>ARQUIVO MORTO OF FACIL POLIONDA VERDE PCT C/10</t>
  </si>
  <si>
    <t>V31685</t>
  </si>
  <si>
    <t>ARQUIVO MORTO OF FACIL POLIONDA VERMELHO PCT C/10</t>
  </si>
  <si>
    <t>V0223A</t>
  </si>
  <si>
    <t>ARQUIVO MORTO OF POLIONDA 250X130X350MM PRETO</t>
  </si>
  <si>
    <t xml:space="preserve"> 294,00</t>
  </si>
  <si>
    <t xml:space="preserve"> 712,00</t>
  </si>
  <si>
    <t>V0744A</t>
  </si>
  <si>
    <t>ARQUIVO MORTO OF POLIONDA 250X130X350MM VERMELHO</t>
  </si>
  <si>
    <t>V1227A</t>
  </si>
  <si>
    <t>ARQUIVO MORTO OF POLIONDA AMARELO</t>
  </si>
  <si>
    <t>V0870A</t>
  </si>
  <si>
    <t>ARQUIVO MORTO OF POLIONDA AZUL</t>
  </si>
  <si>
    <t>V4015A</t>
  </si>
  <si>
    <t>ARQUIVO MORTO OF POLIONDA TRANSPARENTE</t>
  </si>
  <si>
    <t xml:space="preserve"> 3,07</t>
  </si>
  <si>
    <t xml:space="preserve"> 1.451,00</t>
  </si>
  <si>
    <t>V1242A</t>
  </si>
  <si>
    <t>ARQUIVO MORTO OF POLIONDA VERDE</t>
  </si>
  <si>
    <t xml:space="preserve"> 3,38</t>
  </si>
  <si>
    <t xml:space="preserve"> 3,13</t>
  </si>
  <si>
    <t>POLIBRÁS</t>
  </si>
  <si>
    <t xml:space="preserve"> 33,80</t>
  </si>
  <si>
    <t xml:space="preserve"> 4,34</t>
  </si>
  <si>
    <t xml:space="preserve"> 459,00</t>
  </si>
  <si>
    <t xml:space="preserve"> 1,35</t>
  </si>
  <si>
    <t xml:space="preserve"> 5,80</t>
  </si>
  <si>
    <t xml:space="preserve"> 13,50</t>
  </si>
  <si>
    <t xml:space="preserve"> 35,36</t>
  </si>
  <si>
    <t xml:space="preserve"> 94,90</t>
  </si>
  <si>
    <t xml:space="preserve"> 2,59</t>
  </si>
  <si>
    <t xml:space="preserve"> 8,50</t>
  </si>
  <si>
    <t xml:space="preserve"> 7,44</t>
  </si>
  <si>
    <t>V31751</t>
  </si>
  <si>
    <t>BALANCA DIGITAL COM PLATAFORMA EMBORRACHADA REF.DP200</t>
  </si>
  <si>
    <t>RAMUZA</t>
  </si>
  <si>
    <t xml:space="preserve"> 1.018,00</t>
  </si>
  <si>
    <t>V31752</t>
  </si>
  <si>
    <t>BALANCA DIGITAL REF.DP200</t>
  </si>
  <si>
    <t xml:space="preserve"> 940,93</t>
  </si>
  <si>
    <t xml:space="preserve"> 39,19</t>
  </si>
  <si>
    <t xml:space="preserve"> 12,25</t>
  </si>
  <si>
    <t>15/01/2025</t>
  </si>
  <si>
    <t xml:space="preserve"> 8,95</t>
  </si>
  <si>
    <t xml:space="preserve"> 3,15</t>
  </si>
  <si>
    <t xml:space="preserve"> 245,00</t>
  </si>
  <si>
    <t xml:space="preserve"> 306,00</t>
  </si>
  <si>
    <t xml:space="preserve"> 8,54</t>
  </si>
  <si>
    <t xml:space="preserve"> 8,03</t>
  </si>
  <si>
    <t xml:space="preserve"> 46,86</t>
  </si>
  <si>
    <t xml:space="preserve"> 15,98</t>
  </si>
  <si>
    <t xml:space="preserve"> 5,65</t>
  </si>
  <si>
    <t xml:space="preserve"> 24,30</t>
  </si>
  <si>
    <t xml:space="preserve"> 5,08</t>
  </si>
  <si>
    <t xml:space="preserve"> 9,74</t>
  </si>
  <si>
    <t xml:space="preserve"> 18,20</t>
  </si>
  <si>
    <t xml:space="preserve"> 134,37</t>
  </si>
  <si>
    <t xml:space="preserve"> 46,72</t>
  </si>
  <si>
    <t xml:space="preserve"> 92,50</t>
  </si>
  <si>
    <t xml:space="preserve"> 14,90</t>
  </si>
  <si>
    <t>ACOMIX</t>
  </si>
  <si>
    <t xml:space="preserve"> 66,18</t>
  </si>
  <si>
    <t>V31658</t>
  </si>
  <si>
    <t>BANQUETA MILANO BRANCA REF.178</t>
  </si>
  <si>
    <t>MOVEIS MILANO</t>
  </si>
  <si>
    <t xml:space="preserve"> 6,20</t>
  </si>
  <si>
    <t>V2730</t>
  </si>
  <si>
    <t>BARBANTE 08 FIOS ROLO C/210M CORBATEX</t>
  </si>
  <si>
    <t xml:space="preserve"> 7,72</t>
  </si>
  <si>
    <t xml:space="preserve"> 1.080,00</t>
  </si>
  <si>
    <t xml:space="preserve"> 9,39</t>
  </si>
  <si>
    <t>086297</t>
  </si>
  <si>
    <t>V31770</t>
  </si>
  <si>
    <t>BARBANTE CRU 4/4 FIOS 250G 375MT</t>
  </si>
  <si>
    <t xml:space="preserve"> 5,77</t>
  </si>
  <si>
    <t xml:space="preserve"> 11,29</t>
  </si>
  <si>
    <t xml:space="preserve"> 2,15</t>
  </si>
  <si>
    <t xml:space="preserve"> 1,73</t>
  </si>
  <si>
    <t xml:space="preserve"> 4,27</t>
  </si>
  <si>
    <t xml:space="preserve"> 369,00</t>
  </si>
  <si>
    <t xml:space="preserve"> 4,42</t>
  </si>
  <si>
    <t>V2044A</t>
  </si>
  <si>
    <t xml:space="preserve"> 16,99</t>
  </si>
  <si>
    <t xml:space="preserve"> 555,00</t>
  </si>
  <si>
    <t xml:space="preserve"> 1,64</t>
  </si>
  <si>
    <t>V31584</t>
  </si>
  <si>
    <t>BATERIA ALCALINA CT C/10 UNID REF.LR41</t>
  </si>
  <si>
    <t xml:space="preserve"> 2,25</t>
  </si>
  <si>
    <t xml:space="preserve"> 7,36</t>
  </si>
  <si>
    <t xml:space="preserve"> 0,83</t>
  </si>
  <si>
    <t>V31475</t>
  </si>
  <si>
    <t>BATERIA DE LITIO 3V CARTELA C/5 REF.CR2450</t>
  </si>
  <si>
    <t xml:space="preserve"> 8,97</t>
  </si>
  <si>
    <t xml:space="preserve"> 0,27</t>
  </si>
  <si>
    <t xml:space="preserve"> 2,34</t>
  </si>
  <si>
    <t>V12704</t>
  </si>
  <si>
    <t>BATERIA PORTATIL 12V AL</t>
  </si>
  <si>
    <t xml:space="preserve"> 9,92</t>
  </si>
  <si>
    <t xml:space="preserve"> 7,08</t>
  </si>
  <si>
    <t>V31467</t>
  </si>
  <si>
    <t>BENJAMIN 3 TOMADAS POWER 2P 10A BIVOLT BRANCO</t>
  </si>
  <si>
    <t xml:space="preserve"> 9,28</t>
  </si>
  <si>
    <t>V19634A</t>
  </si>
  <si>
    <t>BIBLIOCANTO P/LIVROS O PAR CINZA REF.232</t>
  </si>
  <si>
    <t xml:space="preserve"> 33,13</t>
  </si>
  <si>
    <t>V31906</t>
  </si>
  <si>
    <t>BISTURI DESC C/DISP SEG N°23 C/10 LAMINAS</t>
  </si>
  <si>
    <t xml:space="preserve"> 18,83</t>
  </si>
  <si>
    <t>V31626</t>
  </si>
  <si>
    <t>BISTURI DESCARTAVEL N°23</t>
  </si>
  <si>
    <t>HEALT MED</t>
  </si>
  <si>
    <t xml:space="preserve"> 0,43</t>
  </si>
  <si>
    <t xml:space="preserve"> 6,90</t>
  </si>
  <si>
    <t xml:space="preserve"> 4,81</t>
  </si>
  <si>
    <t xml:space="preserve"> 2,26</t>
  </si>
  <si>
    <t>V19608</t>
  </si>
  <si>
    <t xml:space="preserve"> 3,50</t>
  </si>
  <si>
    <t xml:space="preserve"> 1,82</t>
  </si>
  <si>
    <t xml:space="preserve"> 9,42</t>
  </si>
  <si>
    <t xml:space="preserve"> 2,33</t>
  </si>
  <si>
    <t xml:space="preserve"> 394,00</t>
  </si>
  <si>
    <t xml:space="preserve"> 3,12</t>
  </si>
  <si>
    <t xml:space="preserve"> 374,00</t>
  </si>
  <si>
    <t xml:space="preserve"> 8,81</t>
  </si>
  <si>
    <t xml:space="preserve"> 7,92</t>
  </si>
  <si>
    <t xml:space="preserve"> 11,11</t>
  </si>
  <si>
    <t xml:space="preserve"> 1,38</t>
  </si>
  <si>
    <t>V19609</t>
  </si>
  <si>
    <t xml:space="preserve"> 2,17</t>
  </si>
  <si>
    <t xml:space="preserve"> 2,69</t>
  </si>
  <si>
    <t xml:space="preserve"> 1,75</t>
  </si>
  <si>
    <t xml:space="preserve"> 348,00</t>
  </si>
  <si>
    <t xml:space="preserve"> 8,90</t>
  </si>
  <si>
    <t xml:space="preserve"> 2,58</t>
  </si>
  <si>
    <t xml:space="preserve"> 4,18</t>
  </si>
  <si>
    <t>V31851</t>
  </si>
  <si>
    <t>BLOCO ADESIVO 38X50 C/4 BLOCO 100 FOLHAS 4 CORES TROPICAIS PASTEL REF.10138</t>
  </si>
  <si>
    <t xml:space="preserve"> 3,16</t>
  </si>
  <si>
    <t>V31831</t>
  </si>
  <si>
    <t>BLOCO ADESIVO 38X50 C/4BL 100FLS 2 CORES ROSA/VERDE REF.HB004088314</t>
  </si>
  <si>
    <t xml:space="preserve"> 10,42</t>
  </si>
  <si>
    <t>BLOCO ADESIVO 76X102 100 FOLHAS AM. REF.10160</t>
  </si>
  <si>
    <t xml:space="preserve"> 2,06</t>
  </si>
  <si>
    <t>V31517</t>
  </si>
  <si>
    <t>BLOCO ADESIVO C/100FLS 76X76 LARANJA REF.91118</t>
  </si>
  <si>
    <t xml:space="preserve"> 526,00</t>
  </si>
  <si>
    <t xml:space="preserve"> 2,30</t>
  </si>
  <si>
    <t>V31525</t>
  </si>
  <si>
    <t>BLOCO DE ANOTACOES REBRAND PCT C/100 FOLHAS</t>
  </si>
  <si>
    <t xml:space="preserve"> 3,52</t>
  </si>
  <si>
    <t xml:space="preserve"> 10,49</t>
  </si>
  <si>
    <t xml:space="preserve"> 5,22</t>
  </si>
  <si>
    <t>BLOCO DE RASCUNHO BR 15,5X21,5CM S/PAUTA C/50 FOLHAS</t>
  </si>
  <si>
    <t xml:space="preserve"> 1,40</t>
  </si>
  <si>
    <t xml:space="preserve"> 743,00</t>
  </si>
  <si>
    <t xml:space="preserve"> 0,99</t>
  </si>
  <si>
    <t xml:space="preserve"> 5,30</t>
  </si>
  <si>
    <t xml:space="preserve"> 9,03</t>
  </si>
  <si>
    <t xml:space="preserve"> 47,50</t>
  </si>
  <si>
    <t xml:space="preserve"> 2,90</t>
  </si>
  <si>
    <t xml:space="preserve"> 7,50</t>
  </si>
  <si>
    <t xml:space="preserve"> 3,29</t>
  </si>
  <si>
    <t xml:space="preserve"> 7,90</t>
  </si>
  <si>
    <t xml:space="preserve"> 8,53</t>
  </si>
  <si>
    <t xml:space="preserve"> 21,90</t>
  </si>
  <si>
    <t xml:space="preserve"> 32,53</t>
  </si>
  <si>
    <t xml:space="preserve"> 15,17</t>
  </si>
  <si>
    <t xml:space="preserve"> 45,50</t>
  </si>
  <si>
    <t>BOBINA KRAFT 80G 60CM C/200M</t>
  </si>
  <si>
    <t xml:space="preserve"> 66,50</t>
  </si>
  <si>
    <t xml:space="preserve"> 21,33</t>
  </si>
  <si>
    <t xml:space="preserve"> 661,00</t>
  </si>
  <si>
    <t xml:space="preserve"> 44,45</t>
  </si>
  <si>
    <t>V31504</t>
  </si>
  <si>
    <t>BOBINA PAPELAO ONDULADO 1,20M LARGURA X 50KG</t>
  </si>
  <si>
    <t>RELIM</t>
  </si>
  <si>
    <t xml:space="preserve"> 181,20</t>
  </si>
  <si>
    <t xml:space="preserve"> 21,50</t>
  </si>
  <si>
    <t xml:space="preserve"> 11,70</t>
  </si>
  <si>
    <t xml:space="preserve"> 23,10</t>
  </si>
  <si>
    <t xml:space="preserve"> 9,55</t>
  </si>
  <si>
    <t xml:space="preserve"> 10,99</t>
  </si>
  <si>
    <t xml:space="preserve"> 3,88</t>
  </si>
  <si>
    <t xml:space="preserve"> 2,75</t>
  </si>
  <si>
    <t xml:space="preserve"> 0,17</t>
  </si>
  <si>
    <t xml:space="preserve"> 8,36</t>
  </si>
  <si>
    <t xml:space="preserve"> 9,10</t>
  </si>
  <si>
    <t xml:space="preserve"> 0,84</t>
  </si>
  <si>
    <t>V31687</t>
  </si>
  <si>
    <t>BORRACHA BRANCA 20 CX C/20UND REF.4420</t>
  </si>
  <si>
    <t>LEONORA</t>
  </si>
  <si>
    <t>V31672</t>
  </si>
  <si>
    <t>BORRACHA BRANCA 40 CX C/40UN REF.BO0040</t>
  </si>
  <si>
    <t xml:space="preserve"> 6,29</t>
  </si>
  <si>
    <t>V31673</t>
  </si>
  <si>
    <t>BORRACHA BRANCA 60 CX C/60UN REF.BO0060</t>
  </si>
  <si>
    <t xml:space="preserve"> 6,82</t>
  </si>
  <si>
    <t xml:space="preserve"> 1,17</t>
  </si>
  <si>
    <t xml:space="preserve"> 5,57</t>
  </si>
  <si>
    <t xml:space="preserve"> 3.468,00</t>
  </si>
  <si>
    <t xml:space="preserve"> 0,46</t>
  </si>
  <si>
    <t xml:space="preserve"> 0,09</t>
  </si>
  <si>
    <t xml:space="preserve"> 0,22</t>
  </si>
  <si>
    <t xml:space="preserve"> 0,16</t>
  </si>
  <si>
    <t xml:space="preserve"> 0,41</t>
  </si>
  <si>
    <t xml:space="preserve"> 0,23</t>
  </si>
  <si>
    <t xml:space="preserve"> 26,40</t>
  </si>
  <si>
    <t xml:space="preserve"> 18,50</t>
  </si>
  <si>
    <t xml:space="preserve"> 14,25</t>
  </si>
  <si>
    <t xml:space="preserve"> 22,70</t>
  </si>
  <si>
    <t>CABO ADAPTADOR CONVERSOR MINI DISPLAYPORT X HDMI FEMEA</t>
  </si>
  <si>
    <t>V31933</t>
  </si>
  <si>
    <t>CABO ADAPTADOR USB 3.0 HD SSD SATA 3 2,5</t>
  </si>
  <si>
    <t xml:space="preserve"> 20,64</t>
  </si>
  <si>
    <t xml:space="preserve"> 6,65</t>
  </si>
  <si>
    <t>V31395</t>
  </si>
  <si>
    <t>CABO DE REDE RJ45 CAT6 1,5M AZUL</t>
  </si>
  <si>
    <t>CABO DE SEGURANCA PARA NOTEBOOK CS-10</t>
  </si>
  <si>
    <t xml:space="preserve"> 19,83</t>
  </si>
  <si>
    <t>CABO DE SEGURANCA PARA NOTEBOOK CS-30</t>
  </si>
  <si>
    <t xml:space="preserve"> 17,46</t>
  </si>
  <si>
    <t>V31858</t>
  </si>
  <si>
    <t>CABO DE SEGURANCA PARA NOTEBOOK CS-50</t>
  </si>
  <si>
    <t>CABO DISPLAYPORT MACHO X MACHO 1,8M</t>
  </si>
  <si>
    <t xml:space="preserve"> 19,05</t>
  </si>
  <si>
    <t>V31482</t>
  </si>
  <si>
    <t>CABO EXTENSOR  HDMI MACHO X HDMI MACHO 2.0 19 PINOS 20MTS PRETO</t>
  </si>
  <si>
    <t>V31483</t>
  </si>
  <si>
    <t>CABO EXTENSOR USB 2.0 A MACHO X A FEMEA 1,5M</t>
  </si>
  <si>
    <t xml:space="preserve"> 3,90</t>
  </si>
  <si>
    <t xml:space="preserve"> 17,90</t>
  </si>
  <si>
    <t xml:space="preserve"> 28,50</t>
  </si>
  <si>
    <t xml:space="preserve"> 53,20</t>
  </si>
  <si>
    <t xml:space="preserve"> 11,34</t>
  </si>
  <si>
    <t xml:space="preserve"> 12,35</t>
  </si>
  <si>
    <t xml:space="preserve"> 357,00</t>
  </si>
  <si>
    <t>V31918</t>
  </si>
  <si>
    <t>CABO USB 2.0 A MACHO X B MACHO 1,5M</t>
  </si>
  <si>
    <t xml:space="preserve"> 9,50</t>
  </si>
  <si>
    <t>V31427</t>
  </si>
  <si>
    <t>CABO VGA 10 METROS PRETO</t>
  </si>
  <si>
    <t>V31602</t>
  </si>
  <si>
    <t>CABO VGA 3 METROS</t>
  </si>
  <si>
    <t>CADEADO 20MM</t>
  </si>
  <si>
    <t>PILLER</t>
  </si>
  <si>
    <t xml:space="preserve"> 6,07</t>
  </si>
  <si>
    <t>1304</t>
  </si>
  <si>
    <t>V31784</t>
  </si>
  <si>
    <t>CADEADO 21MM</t>
  </si>
  <si>
    <t>MONALIZA</t>
  </si>
  <si>
    <t>V31785</t>
  </si>
  <si>
    <t>CADEADO 25MM</t>
  </si>
  <si>
    <t xml:space="preserve"> 4,22</t>
  </si>
  <si>
    <t>CADEADO 30MM</t>
  </si>
  <si>
    <t xml:space="preserve"> 7,86</t>
  </si>
  <si>
    <t>V31786</t>
  </si>
  <si>
    <t>CADEADO 32MM</t>
  </si>
  <si>
    <t xml:space="preserve"> 5,90</t>
  </si>
  <si>
    <t>CADEADO 35MM</t>
  </si>
  <si>
    <t xml:space="preserve"> 9,22</t>
  </si>
  <si>
    <t>V31871</t>
  </si>
  <si>
    <t>CADEADO 37MM</t>
  </si>
  <si>
    <t xml:space="preserve"> 6,85</t>
  </si>
  <si>
    <t>CADEADO 40MM</t>
  </si>
  <si>
    <t xml:space="preserve"> 11,85</t>
  </si>
  <si>
    <t>CADEADO 45MM</t>
  </si>
  <si>
    <t>3F</t>
  </si>
  <si>
    <t xml:space="preserve"> 14,36</t>
  </si>
  <si>
    <t>V31788</t>
  </si>
  <si>
    <t>CADEADO 48MM</t>
  </si>
  <si>
    <t xml:space="preserve"> 9,68</t>
  </si>
  <si>
    <t>CADEADO 60MM</t>
  </si>
  <si>
    <t xml:space="preserve"> 26,50</t>
  </si>
  <si>
    <t xml:space="preserve"> 94,57</t>
  </si>
  <si>
    <t>V31655</t>
  </si>
  <si>
    <t>CADEIRA DE ESCRITORIO COURINO COM BRACOS PRETO</t>
  </si>
  <si>
    <t xml:space="preserve"> 277,57</t>
  </si>
  <si>
    <t xml:space="preserve"> 950,00</t>
  </si>
  <si>
    <t>V31977</t>
  </si>
  <si>
    <t>CADEIRA EAMES DAW COM BRACO CINZA FENDI</t>
  </si>
  <si>
    <t>SERBIN</t>
  </si>
  <si>
    <t>CADEIRA ESTOFADA FIXA S/ BRAÇO 3000054</t>
  </si>
  <si>
    <t xml:space="preserve"> 58,10</t>
  </si>
  <si>
    <t xml:space="preserve"> 256,82</t>
  </si>
  <si>
    <t xml:space="preserve"> 188,20</t>
  </si>
  <si>
    <t>V31462</t>
  </si>
  <si>
    <t>CADEIRA ESTOFADA GIRATORIA C/ BRACOS REGULAVEIS NR17 PRETA</t>
  </si>
  <si>
    <t xml:space="preserve"> 421,00</t>
  </si>
  <si>
    <t xml:space="preserve"> 125,86</t>
  </si>
  <si>
    <t xml:space="preserve"> 232,80</t>
  </si>
  <si>
    <t>V31461</t>
  </si>
  <si>
    <t>CADEIRA LONGARINA PLAST 2 LUGARES AZUL ESCURO</t>
  </si>
  <si>
    <t xml:space="preserve"> 268,51</t>
  </si>
  <si>
    <t>V31790</t>
  </si>
  <si>
    <t>CADEIRA LONGARINA PLAST 3 LUGARES AZUL ESCURO</t>
  </si>
  <si>
    <t xml:space="preserve"> 407,42</t>
  </si>
  <si>
    <t xml:space="preserve"> 388,42</t>
  </si>
  <si>
    <t xml:space="preserve"> 349,73</t>
  </si>
  <si>
    <t>V31463</t>
  </si>
  <si>
    <t>CADEIRA OPERADOR DE CAIXA C/ BRACO NR17 PRETA</t>
  </si>
  <si>
    <t xml:space="preserve"> 442,40</t>
  </si>
  <si>
    <t>CADEIRA OPERADOR DE CAIXA C/ BRAÇO PR 3003603</t>
  </si>
  <si>
    <t xml:space="preserve"> 284,25</t>
  </si>
  <si>
    <t>CADEIRA OPERADOR DE CAIXA C/ BRAÇO VERM 3003350</t>
  </si>
  <si>
    <t xml:space="preserve"> 196,30</t>
  </si>
  <si>
    <t>V31656</t>
  </si>
  <si>
    <t>CADEIRA OPERADOR DE CAIXA COURINO SEM BRACOS PRETO</t>
  </si>
  <si>
    <t xml:space="preserve"> 305,00</t>
  </si>
  <si>
    <t>V31791</t>
  </si>
  <si>
    <t>CADEIRA OPERADOR DE CAIXA SEM ARO PRETA</t>
  </si>
  <si>
    <t xml:space="preserve"> 281,60</t>
  </si>
  <si>
    <t>V31665</t>
  </si>
  <si>
    <t>CADEIRA PLASTICA BISTRO BRANCA</t>
  </si>
  <si>
    <t xml:space="preserve"> 36,26</t>
  </si>
  <si>
    <t>086190</t>
  </si>
  <si>
    <t xml:space="preserve"> 44,90</t>
  </si>
  <si>
    <t xml:space="preserve"> 218,90</t>
  </si>
  <si>
    <t>V31660</t>
  </si>
  <si>
    <t>CADEIRA SAFIRA COM BRACOS BRANCA</t>
  </si>
  <si>
    <t xml:space="preserve"> 273,23</t>
  </si>
  <si>
    <t xml:space="preserve"> 2,01</t>
  </si>
  <si>
    <t>CADERNO BROCHURA 1/4 48 FOLHAS FLEX COSTURADO PACOTE C/5UN. REF.36550-2</t>
  </si>
  <si>
    <t xml:space="preserve"> 5,53</t>
  </si>
  <si>
    <t xml:space="preserve"> 11,22</t>
  </si>
  <si>
    <t xml:space="preserve"> 2,24</t>
  </si>
  <si>
    <t xml:space="preserve"> 1,05</t>
  </si>
  <si>
    <t xml:space="preserve"> 1.699,00</t>
  </si>
  <si>
    <t xml:space="preserve"> 6,78</t>
  </si>
  <si>
    <t xml:space="preserve"> 3,20</t>
  </si>
  <si>
    <t>CADERNO BROCHURAO 80FLS FLEX REF.205105</t>
  </si>
  <si>
    <t>CADERNO BROCHURAO FLEX 80 FOLHAS PACOTE C/5 UN REF. 36549-6</t>
  </si>
  <si>
    <t xml:space="preserve"> 19,40</t>
  </si>
  <si>
    <t xml:space="preserve"> 12,46</t>
  </si>
  <si>
    <t xml:space="preserve"> 0,70</t>
  </si>
  <si>
    <t xml:space="preserve"> 2,95</t>
  </si>
  <si>
    <t xml:space="preserve"> 2,50</t>
  </si>
  <si>
    <t xml:space="preserve"> 2,40</t>
  </si>
  <si>
    <t>CADERNO ESPIRAL CARTOGRAFIA 1/4 48FLS REF.104552</t>
  </si>
  <si>
    <t xml:space="preserve"> 4,78</t>
  </si>
  <si>
    <t xml:space="preserve"> 382,00</t>
  </si>
  <si>
    <t xml:space="preserve"> 19,50</t>
  </si>
  <si>
    <t>CADERNO QUADRICULADO 1/4 CD 80FLS REF.279496</t>
  </si>
  <si>
    <t xml:space="preserve"> 4,40</t>
  </si>
  <si>
    <t>V2572A</t>
  </si>
  <si>
    <t>CADERNO QUADRICULADO BROCHURA 1/4 80FLS</t>
  </si>
  <si>
    <t xml:space="preserve"> 1,58</t>
  </si>
  <si>
    <t xml:space="preserve"> 1.042,00</t>
  </si>
  <si>
    <t xml:space="preserve"> 3,61</t>
  </si>
  <si>
    <t xml:space="preserve"> 5,31</t>
  </si>
  <si>
    <t xml:space="preserve"> 7,34</t>
  </si>
  <si>
    <t xml:space="preserve"> 10,29</t>
  </si>
  <si>
    <t>V1231</t>
  </si>
  <si>
    <t>CADERNO UNIV. 1X1 CD. 96 FLS.</t>
  </si>
  <si>
    <t xml:space="preserve"> 4,58</t>
  </si>
  <si>
    <t xml:space="preserve"> 5,43</t>
  </si>
  <si>
    <t>V4298</t>
  </si>
  <si>
    <t>CADERNO UNIV.ESP.CD 10X1 200F AUTOPEL2</t>
  </si>
  <si>
    <t xml:space="preserve"> 4,47</t>
  </si>
  <si>
    <t>V17745A</t>
  </si>
  <si>
    <t xml:space="preserve"> 12,77</t>
  </si>
  <si>
    <t>CAFE PO TORRADO MOIDO A VACUO FORTE 500G REF.2137</t>
  </si>
  <si>
    <t>V31434</t>
  </si>
  <si>
    <t>CAFE PO TORRADO MOIDO A VACUO SUPERIOR 500G REF.2008</t>
  </si>
  <si>
    <t xml:space="preserve"> 17,36</t>
  </si>
  <si>
    <t>V31932</t>
  </si>
  <si>
    <t>CAFE PO TORRADO MOIDO ALMOFADA 500G REF. 02042</t>
  </si>
  <si>
    <t>GRAO DA TERRA</t>
  </si>
  <si>
    <t xml:space="preserve"> 14,79</t>
  </si>
  <si>
    <t xml:space="preserve"> 343,00</t>
  </si>
  <si>
    <t>CAFE PO TORRADO MOIDO ALMOFADA 500G REF.2021</t>
  </si>
  <si>
    <t xml:space="preserve"> 14,15</t>
  </si>
  <si>
    <t xml:space="preserve"> 16,70</t>
  </si>
  <si>
    <t>V31531</t>
  </si>
  <si>
    <t>CAFE TORRADO E MOIDO A VACUO SUPERIOR 500G</t>
  </si>
  <si>
    <t>COLISEU</t>
  </si>
  <si>
    <t xml:space="preserve"> 88,17</t>
  </si>
  <si>
    <t xml:space="preserve"> 113,18</t>
  </si>
  <si>
    <t>V31514</t>
  </si>
  <si>
    <t>CAFETEIRA NESPRESSO 220V REF.VERTUO</t>
  </si>
  <si>
    <t>NESPRESSO</t>
  </si>
  <si>
    <t xml:space="preserve"> 376,80</t>
  </si>
  <si>
    <t>V31586</t>
  </si>
  <si>
    <t>CAFETEIRA NESPRESSO ATELIER BLACK 220V REF.VERTUO</t>
  </si>
  <si>
    <t xml:space="preserve"> 1.749,00</t>
  </si>
  <si>
    <t xml:space="preserve"> 16,76</t>
  </si>
  <si>
    <t>V31458</t>
  </si>
  <si>
    <t>CAIXA 128X123X62 C/9 NEUTRA</t>
  </si>
  <si>
    <t>IRANI</t>
  </si>
  <si>
    <t xml:space="preserve"> 0,29</t>
  </si>
  <si>
    <t xml:space="preserve"> 12.000,00</t>
  </si>
  <si>
    <t xml:space="preserve"> 3,05</t>
  </si>
  <si>
    <t>V31887</t>
  </si>
  <si>
    <t>CAIXA AUTOMATICA E-COMMERCE G 360X280X150  PACOTE C/20</t>
  </si>
  <si>
    <t xml:space="preserve"> 60,60</t>
  </si>
  <si>
    <t xml:space="preserve"> 1,92</t>
  </si>
  <si>
    <t>V31884</t>
  </si>
  <si>
    <t>CAIXA AUTOMATICA E-COMMERCE M 290X210X130 PACOTE C/20</t>
  </si>
  <si>
    <t xml:space="preserve"> 38,40</t>
  </si>
  <si>
    <t xml:space="preserve"> 1,12</t>
  </si>
  <si>
    <t>V31885</t>
  </si>
  <si>
    <t>CAIXA AUTOMATICA E-COMMERCE P 230X150X110  PACOTE C/ 20</t>
  </si>
  <si>
    <t xml:space="preserve"> 22,40</t>
  </si>
  <si>
    <t xml:space="preserve"> 0,79</t>
  </si>
  <si>
    <t xml:space="preserve"> 1.269,00</t>
  </si>
  <si>
    <t>V31886</t>
  </si>
  <si>
    <t>CAIXA AUTOMATICA E-COMMERCE PP 140X130X110 PACOTE C/ 20</t>
  </si>
  <si>
    <t xml:space="preserve"> 15,78</t>
  </si>
  <si>
    <t xml:space="preserve"> 9,17</t>
  </si>
  <si>
    <t xml:space="preserve"> 11,52</t>
  </si>
  <si>
    <t xml:space="preserve"> 27,99</t>
  </si>
  <si>
    <t xml:space="preserve"> 28,43</t>
  </si>
  <si>
    <t>V31902</t>
  </si>
  <si>
    <t>CAIXA DE CABO DE REDE UTP CAT 6 100M</t>
  </si>
  <si>
    <t xml:space="preserve"> 8,69</t>
  </si>
  <si>
    <t>V31394</t>
  </si>
  <si>
    <t>CAIXA DE SOM 11W PRETO REF.590</t>
  </si>
  <si>
    <t xml:space="preserve"> 74,63</t>
  </si>
  <si>
    <t xml:space="preserve"> 26,86</t>
  </si>
  <si>
    <t xml:space="preserve"> 67,50</t>
  </si>
  <si>
    <t xml:space="preserve"> 62,70</t>
  </si>
  <si>
    <t>V17746A</t>
  </si>
  <si>
    <t>CAIXA ORGANIZADORA 28/29LTS TRANSPARENTE REF.2759</t>
  </si>
  <si>
    <t xml:space="preserve"> 20,77</t>
  </si>
  <si>
    <t xml:space="preserve"> 38,90</t>
  </si>
  <si>
    <t>V31653</t>
  </si>
  <si>
    <t>CAIXA ORGANIZADORA 6LT TRANSPARENTE REF.SR901</t>
  </si>
  <si>
    <t>SANREMO</t>
  </si>
  <si>
    <t xml:space="preserve"> 16,20</t>
  </si>
  <si>
    <t xml:space="preserve"> 7,30</t>
  </si>
  <si>
    <t xml:space="preserve"> 23,79</t>
  </si>
  <si>
    <t xml:space="preserve"> 37,19</t>
  </si>
  <si>
    <t>V31624</t>
  </si>
  <si>
    <t>CAIXA ORGANIZADORA GRAN BOX BAIXA 26,5 LT</t>
  </si>
  <si>
    <t xml:space="preserve"> 24,91</t>
  </si>
  <si>
    <t>V19740A</t>
  </si>
  <si>
    <t>CAIXA ORGANIZADORA POLIONDA 260X335X450 AZUL</t>
  </si>
  <si>
    <t xml:space="preserve"> 16,65</t>
  </si>
  <si>
    <t xml:space="preserve"> 21,05</t>
  </si>
  <si>
    <t xml:space="preserve"> 15,67</t>
  </si>
  <si>
    <t xml:space="preserve"> 76,40</t>
  </si>
  <si>
    <t xml:space="preserve"> 15,21</t>
  </si>
  <si>
    <t xml:space="preserve"> 91,40</t>
  </si>
  <si>
    <t xml:space="preserve"> 23,04</t>
  </si>
  <si>
    <t xml:space="preserve"> 11,55</t>
  </si>
  <si>
    <t xml:space="preserve"> 15,06</t>
  </si>
  <si>
    <t xml:space="preserve"> 22,14</t>
  </si>
  <si>
    <t xml:space="preserve"> 33,35</t>
  </si>
  <si>
    <t xml:space="preserve"> 84,24</t>
  </si>
  <si>
    <t xml:space="preserve"> 73,19</t>
  </si>
  <si>
    <t>V31501</t>
  </si>
  <si>
    <t>CAIXA TERMICA 75 LITROS AZUL</t>
  </si>
  <si>
    <t xml:space="preserve"> 168,70</t>
  </si>
  <si>
    <t>CALCULADORA BOLSO 8 DIG</t>
  </si>
  <si>
    <t xml:space="preserve"> 3,93</t>
  </si>
  <si>
    <t>V31680</t>
  </si>
  <si>
    <t>CALCULADORA BOLSO 8 DIGITOS REF.CC1000</t>
  </si>
  <si>
    <t>086091</t>
  </si>
  <si>
    <t>CALCULADORA C/ CORDAO 08 DIG</t>
  </si>
  <si>
    <t xml:space="preserve"> 4,84</t>
  </si>
  <si>
    <t xml:space="preserve"> 13,71</t>
  </si>
  <si>
    <t>CALCULADORA MESA 12 DIG</t>
  </si>
  <si>
    <t xml:space="preserve"> 97,03</t>
  </si>
  <si>
    <t xml:space="preserve"> 43,82</t>
  </si>
  <si>
    <t xml:space="preserve"> 7,31</t>
  </si>
  <si>
    <t xml:space="preserve"> 738,00</t>
  </si>
  <si>
    <t xml:space="preserve"> 171,18</t>
  </si>
  <si>
    <t>SALUTEM</t>
  </si>
  <si>
    <t xml:space="preserve"> 355,27</t>
  </si>
  <si>
    <t>V31818</t>
  </si>
  <si>
    <t>CAMERA WEBCAM 2K WC577</t>
  </si>
  <si>
    <t>083800</t>
  </si>
  <si>
    <t>V31577</t>
  </si>
  <si>
    <t>CAMERA WEBCAM FULL HD WC576</t>
  </si>
  <si>
    <t>V31576</t>
  </si>
  <si>
    <t>CAMERA WEBCAM HD WC575</t>
  </si>
  <si>
    <t xml:space="preserve"> 59,90</t>
  </si>
  <si>
    <t>086426</t>
  </si>
  <si>
    <t xml:space="preserve"> 45,74</t>
  </si>
  <si>
    <t xml:space="preserve"> 10,71</t>
  </si>
  <si>
    <t>CANETA CORRETIVA 8ML REF.10181</t>
  </si>
  <si>
    <t xml:space="preserve"> 1,27</t>
  </si>
  <si>
    <t xml:space="preserve"> 2,62</t>
  </si>
  <si>
    <t xml:space="preserve"> 31,01</t>
  </si>
  <si>
    <t xml:space="preserve"> 20,37</t>
  </si>
  <si>
    <t xml:space="preserve"> 0,37</t>
  </si>
  <si>
    <t xml:space="preserve"> 18,62</t>
  </si>
  <si>
    <t xml:space="preserve"> 686,00</t>
  </si>
  <si>
    <t xml:space="preserve"> 0,63</t>
  </si>
  <si>
    <t xml:space="preserve"> 23,82</t>
  </si>
  <si>
    <t xml:space="preserve"> 13,62</t>
  </si>
  <si>
    <t>V30737</t>
  </si>
  <si>
    <t>CANETA GEL RETRATIL 0,7MM AZUL ENERGEL-X</t>
  </si>
  <si>
    <t>PENTEL</t>
  </si>
  <si>
    <t>V30738</t>
  </si>
  <si>
    <t>CANETA GEL RETRATIL 0,7MM PRETA ENERGEL-X</t>
  </si>
  <si>
    <t>V30739</t>
  </si>
  <si>
    <t>CANETA GEL RETRATIL 0,7MM VERMELHA ENERGEL-X</t>
  </si>
  <si>
    <t>CANETA HIDROGRAFICA 0.7MM PONTA FINA PRETA REF.FI0016</t>
  </si>
  <si>
    <t xml:space="preserve"> 0,85</t>
  </si>
  <si>
    <t>085699</t>
  </si>
  <si>
    <t xml:space="preserve"> 1,21</t>
  </si>
  <si>
    <t xml:space="preserve"> 2,89</t>
  </si>
  <si>
    <t xml:space="preserve"> 2.401,00</t>
  </si>
  <si>
    <t>V15988</t>
  </si>
  <si>
    <t xml:space="preserve"> 26,83</t>
  </si>
  <si>
    <t xml:space="preserve"> 2,80</t>
  </si>
  <si>
    <t>V31669</t>
  </si>
  <si>
    <t>CANETA HIDROGRAFICA C/6CORES PLUS REF.4694</t>
  </si>
  <si>
    <t xml:space="preserve"> 1,53</t>
  </si>
  <si>
    <t xml:space="preserve"> 5,87</t>
  </si>
  <si>
    <t xml:space="preserve"> 16,97</t>
  </si>
  <si>
    <t xml:space="preserve"> 0,86</t>
  </si>
  <si>
    <t xml:space="preserve"> 0,92</t>
  </si>
  <si>
    <t xml:space="preserve"> 0,76</t>
  </si>
  <si>
    <t>086164</t>
  </si>
  <si>
    <t>V31848</t>
  </si>
  <si>
    <t>CANETA HIDROGRAFICA PONTA POROSA AZUL 1.0MM REF.CA8007</t>
  </si>
  <si>
    <t xml:space="preserve"> 0,74</t>
  </si>
  <si>
    <t>V31754</t>
  </si>
  <si>
    <t>CANETA HIDROGRAFICA PONTA POROSA PRETA 1.0MM REF.CA8008</t>
  </si>
  <si>
    <t xml:space="preserve"> 0,71</t>
  </si>
  <si>
    <t xml:space="preserve"> 0,68</t>
  </si>
  <si>
    <t>V31849</t>
  </si>
  <si>
    <t>CANETA HIDROGRAFICA PONTA POROSA VERMELHA 1.0MM REF.CA8009</t>
  </si>
  <si>
    <t xml:space="preserve"> 0,80</t>
  </si>
  <si>
    <t xml:space="preserve"> 12,42</t>
  </si>
  <si>
    <t xml:space="preserve"> 0,67</t>
  </si>
  <si>
    <t xml:space="preserve"> 0,52</t>
  </si>
  <si>
    <t xml:space="preserve"> 2,41</t>
  </si>
  <si>
    <t xml:space="preserve"> 8,48</t>
  </si>
  <si>
    <t>V31674</t>
  </si>
  <si>
    <t>CANETA MARCA TEXTO AMARELA CX C/12UND REF.CA2201</t>
  </si>
  <si>
    <t xml:space="preserve"> 5,12</t>
  </si>
  <si>
    <t xml:space="preserve"> 1.949,00</t>
  </si>
  <si>
    <t xml:space="preserve"> 18,08</t>
  </si>
  <si>
    <t xml:space="preserve"> 1.320,00</t>
  </si>
  <si>
    <t xml:space="preserve"> 9,49</t>
  </si>
  <si>
    <t>V31670</t>
  </si>
  <si>
    <t>CANETA MARCA TEXTO AZUL CX C/12UND REF.96029</t>
  </si>
  <si>
    <t>V31677</t>
  </si>
  <si>
    <t>CANETA MARCA TEXTO LARANJA CX C/12UND REF.CA2204</t>
  </si>
  <si>
    <t xml:space="preserve"> 5,19</t>
  </si>
  <si>
    <t xml:space="preserve"> 280,00</t>
  </si>
  <si>
    <t xml:space="preserve"> 8,98</t>
  </si>
  <si>
    <t>V31675</t>
  </si>
  <si>
    <t>CANETA MARCA TEXTO ROSA CX C/12UND REF.CA2202</t>
  </si>
  <si>
    <t xml:space="preserve"> 2,46</t>
  </si>
  <si>
    <t xml:space="preserve"> 9,32</t>
  </si>
  <si>
    <t xml:space="preserve"> 0,90</t>
  </si>
  <si>
    <t xml:space="preserve"> 267,00</t>
  </si>
  <si>
    <t xml:space="preserve"> 1.896,00</t>
  </si>
  <si>
    <t>V31676</t>
  </si>
  <si>
    <t>CANETA MARCA TEXTO VERDE CX C/12UND REF.CA2203</t>
  </si>
  <si>
    <t xml:space="preserve"> 2,14</t>
  </si>
  <si>
    <t xml:space="preserve"> 13,85</t>
  </si>
  <si>
    <t xml:space="preserve"> 3,22</t>
  </si>
  <si>
    <t xml:space="preserve"> 1,26</t>
  </si>
  <si>
    <t>085822</t>
  </si>
  <si>
    <t xml:space="preserve"> 1.324,00</t>
  </si>
  <si>
    <t>V15990</t>
  </si>
  <si>
    <t xml:space="preserve"> 1,71</t>
  </si>
  <si>
    <t>085442</t>
  </si>
  <si>
    <t xml:space="preserve"> 1,01</t>
  </si>
  <si>
    <t>V15119</t>
  </si>
  <si>
    <t xml:space="preserve"> 17,60</t>
  </si>
  <si>
    <t xml:space="preserve"> 14,85</t>
  </si>
  <si>
    <t>ÚNICA GRÁFICA</t>
  </si>
  <si>
    <t xml:space="preserve"> 7,20</t>
  </si>
  <si>
    <t>CAPA P/ ENCADERNAÇAO CAMURÇA C/50 UNI</t>
  </si>
  <si>
    <t>V31518</t>
  </si>
  <si>
    <t>CAPA P/DOSSIE OPERACAO DE CREDITO PCT C/50 FOLHAS 328MMX238MM BRANCA</t>
  </si>
  <si>
    <t>AGETBRASIL</t>
  </si>
  <si>
    <t xml:space="preserve"> 12,33</t>
  </si>
  <si>
    <t>1507</t>
  </si>
  <si>
    <t>CAPA PARA ENCADERNACAO 210X297 0,30 BRANCO</t>
  </si>
  <si>
    <t xml:space="preserve"> 0,24</t>
  </si>
  <si>
    <t>V19762A</t>
  </si>
  <si>
    <t>CAPA PARA ENCADERNACAO 210X297 0,30 BRANCO REF.1337BR</t>
  </si>
  <si>
    <t>CAPA PARA ENCADERNACAO 210X297 0,30 C/100 AZUL</t>
  </si>
  <si>
    <t xml:space="preserve"> 15,95</t>
  </si>
  <si>
    <t xml:space="preserve"> 0,14</t>
  </si>
  <si>
    <t xml:space="preserve"> 7,77</t>
  </si>
  <si>
    <t>CAPA PLAST ENCAD 210X297MM PCT C/50 TRANSPARENTE</t>
  </si>
  <si>
    <t xml:space="preserve"> 21,22</t>
  </si>
  <si>
    <t>V2063A</t>
  </si>
  <si>
    <t>CAPA PLAST ENCAD 210X297MM PCT C/50 TRANSPARENTE REF.1336CR</t>
  </si>
  <si>
    <t>V19779A</t>
  </si>
  <si>
    <t>CAPA PLAST ENCAD 210X297MM PCT C/50UN AZUL REF.1336AZ</t>
  </si>
  <si>
    <t>CAPA PLAST ENCAD 220X330MM PCT C/50 PRETO</t>
  </si>
  <si>
    <t>V2061A</t>
  </si>
  <si>
    <t>CAPA PLAST ENCAD 220X330MM PCT C/50 PRETO REF.1337PT</t>
  </si>
  <si>
    <t xml:space="preserve"> 0,18</t>
  </si>
  <si>
    <t xml:space="preserve"> 18,34</t>
  </si>
  <si>
    <t xml:space="preserve"> 2,09</t>
  </si>
  <si>
    <t>V14591</t>
  </si>
  <si>
    <t>CAPACETE  ABA FRONTAL VERMELHO C/SUSP/JUG</t>
  </si>
  <si>
    <t xml:space="preserve"> 10,69</t>
  </si>
  <si>
    <t xml:space="preserve"> 23,50</t>
  </si>
  <si>
    <t xml:space="preserve"> 10,90</t>
  </si>
  <si>
    <t xml:space="preserve"> 26,46</t>
  </si>
  <si>
    <t xml:space="preserve"> 21,25</t>
  </si>
  <si>
    <t>V31659</t>
  </si>
  <si>
    <t>CARRINHO DOLLIE SEM FREIO CINZA ESCURO REF.6040</t>
  </si>
  <si>
    <t>ECOBOX</t>
  </si>
  <si>
    <t xml:space="preserve"> 285,47</t>
  </si>
  <si>
    <t xml:space="preserve"> 548,44</t>
  </si>
  <si>
    <t>V31795</t>
  </si>
  <si>
    <t>CARRINHO PLASTICO DE SUPERMERCADO AZUL RD SIRIS 25</t>
  </si>
  <si>
    <t>SIRIS</t>
  </si>
  <si>
    <t>V31753</t>
  </si>
  <si>
    <t>CARRINHO PLASTICO DE SUPERMERCADO VERMELHO REF.SIRIS25</t>
  </si>
  <si>
    <t xml:space="preserve"> 438,78</t>
  </si>
  <si>
    <t xml:space="preserve"> 38,71</t>
  </si>
  <si>
    <t xml:space="preserve"> 17,20</t>
  </si>
  <si>
    <t xml:space="preserve"> 16,68</t>
  </si>
  <si>
    <t xml:space="preserve"> 24,56</t>
  </si>
  <si>
    <t>V31578</t>
  </si>
  <si>
    <t>CARTAO DE MEMORIA 64GB</t>
  </si>
  <si>
    <t xml:space="preserve"> 26,88</t>
  </si>
  <si>
    <t xml:space="preserve"> 31,90</t>
  </si>
  <si>
    <t xml:space="preserve"> 17,10</t>
  </si>
  <si>
    <t xml:space="preserve"> 5,94</t>
  </si>
  <si>
    <t xml:space="preserve"> 101,18</t>
  </si>
  <si>
    <t xml:space="preserve"> 183,02</t>
  </si>
  <si>
    <t xml:space="preserve"> 121,30</t>
  </si>
  <si>
    <t xml:space="preserve"> 61,90</t>
  </si>
  <si>
    <t xml:space="preserve"> 0,40</t>
  </si>
  <si>
    <t>SÃO DOMINGOS</t>
  </si>
  <si>
    <t xml:space="preserve"> 13,75</t>
  </si>
  <si>
    <t>V60002</t>
  </si>
  <si>
    <t>CARTAO TRIPLEX 250G 100X65MM PCT C/100 BNB (10.000) - 3011380</t>
  </si>
  <si>
    <t xml:space="preserve"> 11,42</t>
  </si>
  <si>
    <t>V60004</t>
  </si>
  <si>
    <t>CARTAO TRIPLEX 250G 100X65MM PCT C/100 BNB (100.000) - 3011402</t>
  </si>
  <si>
    <t>V60006</t>
  </si>
  <si>
    <t>CARTAO TRIPLEX 250G 100X65MM PCT C/100 BNB (2.000) - 3011577</t>
  </si>
  <si>
    <t>V60008</t>
  </si>
  <si>
    <t>CARTAO TRIPLEX 250G 100X65MM PCT C/100 BNB (20.000) - 3011585</t>
  </si>
  <si>
    <t>V60010</t>
  </si>
  <si>
    <t>CARTAO TRIPLEX 250G 100X65MM PCT C/100 BNB (5.000) - 3011372</t>
  </si>
  <si>
    <t>V60012</t>
  </si>
  <si>
    <t>CARTAO TRIPLEX 250G 100X65MM PCT C/100 BNB (50.000) - 3011399</t>
  </si>
  <si>
    <t>V60001</t>
  </si>
  <si>
    <t>CARTAO TRIPLEX 250G 100X65MM PCT C/100 BNB (CEDULA 10) - 3011437</t>
  </si>
  <si>
    <t>V60003</t>
  </si>
  <si>
    <t>CARTAO TRIPLEX 250G 100X65MM PCT C/100 BNB (CEDULA 100) - 3011461</t>
  </si>
  <si>
    <t>V60005</t>
  </si>
  <si>
    <t>CARTAO TRIPLEX 250G 100X65MM PCT C/100 BNB (CEDULA 2) - 3011410</t>
  </si>
  <si>
    <t>V60007</t>
  </si>
  <si>
    <t>CARTAO TRIPLEX 250G 100X65MM PCT C/100 BNB (CEDULA 20) - 3011445</t>
  </si>
  <si>
    <t>V60009</t>
  </si>
  <si>
    <t>CARTAO TRIPLEX 250G 100X65MM PCT C/100 BNB (CEDULA 5) - 3011429</t>
  </si>
  <si>
    <t>V60011</t>
  </si>
  <si>
    <t>CARTAO TRIPLEX 250G 100X65MM PCT C/100 BNB (CEDULA 50) - 3011453</t>
  </si>
  <si>
    <t>V6512A</t>
  </si>
  <si>
    <t>CARTOLINA 120GR 50X66CM PCT C/100FLS AMARELA</t>
  </si>
  <si>
    <t>CARDSET</t>
  </si>
  <si>
    <t xml:space="preserve"> 36,56</t>
  </si>
  <si>
    <t xml:space="preserve"> 977,00</t>
  </si>
  <si>
    <t>V6529A</t>
  </si>
  <si>
    <t>CARTOLINA 120GR 50X66CM PCT C/100FLS AZUL</t>
  </si>
  <si>
    <t>V6528B</t>
  </si>
  <si>
    <t>CARTOLINA 120GR 50X66CM PCT C/100FLS BRANCA</t>
  </si>
  <si>
    <t xml:space="preserve"> 721,00</t>
  </si>
  <si>
    <t xml:space="preserve"> 30,66</t>
  </si>
  <si>
    <t>227</t>
  </si>
  <si>
    <t>V15356A</t>
  </si>
  <si>
    <t>CARTOLINA 120GR 50X66CM PCT C/100FLS ROSA</t>
  </si>
  <si>
    <t>V6506A</t>
  </si>
  <si>
    <t>CARTOLINA 120GR 50X66CM PCT C/100FLS VERDE</t>
  </si>
  <si>
    <t>CARTOLINA 140GR 50X66CM PCT C/100FLS AMARELA</t>
  </si>
  <si>
    <t>CARTOLINA 140GR 50X66CM PCT C/100FLS AZUL</t>
  </si>
  <si>
    <t>CARTOLINA 150GR 50X66CM PCT C/100FLS BRANCA</t>
  </si>
  <si>
    <t xml:space="preserve"> 49,59</t>
  </si>
  <si>
    <t>CARTOLINA 150GR 50X66CM PCT C/100FLS VERDE</t>
  </si>
  <si>
    <t xml:space="preserve"> 63,62</t>
  </si>
  <si>
    <t>CARTOLINA 180GR 50X66CM PCT C/100FLS ROSA</t>
  </si>
  <si>
    <t xml:space="preserve"> 70,43</t>
  </si>
  <si>
    <t xml:space="preserve"> 68,26</t>
  </si>
  <si>
    <t xml:space="preserve"> 70,96</t>
  </si>
  <si>
    <t xml:space="preserve"> 68,25</t>
  </si>
  <si>
    <t xml:space="preserve"> 66,80</t>
  </si>
  <si>
    <t xml:space="preserve"> 24,95</t>
  </si>
  <si>
    <t xml:space="preserve"> 24,27</t>
  </si>
  <si>
    <t xml:space="preserve"> 6,51</t>
  </si>
  <si>
    <t xml:space="preserve"> 7,10</t>
  </si>
  <si>
    <t xml:space="preserve"> 14,97</t>
  </si>
  <si>
    <t xml:space="preserve"> 110,83</t>
  </si>
  <si>
    <t xml:space="preserve"> 308,90</t>
  </si>
  <si>
    <t>V30354</t>
  </si>
  <si>
    <t>CARTUCHO DE TINTA HP 664 XL TRI COLOR</t>
  </si>
  <si>
    <t xml:space="preserve"> 78,49</t>
  </si>
  <si>
    <t xml:space="preserve"> 6,93</t>
  </si>
  <si>
    <t xml:space="preserve"> 95,90</t>
  </si>
  <si>
    <t>V31248</t>
  </si>
  <si>
    <t>CARTUCHO HP 60XL - CC641WB PRETO COMPATIVEL</t>
  </si>
  <si>
    <t xml:space="preserve"> 68,03</t>
  </si>
  <si>
    <t>CARTUCHO HP 662XL PRETO COMPATIVEL</t>
  </si>
  <si>
    <t xml:space="preserve"> 98,90</t>
  </si>
  <si>
    <t>V31234</t>
  </si>
  <si>
    <t>CARTUCHO HP 664XL - F6V31AB PRETO COMPATIVEL</t>
  </si>
  <si>
    <t xml:space="preserve"> 68,88</t>
  </si>
  <si>
    <t>V31235</t>
  </si>
  <si>
    <t>CARTUCHO HP 670XL - CZ117AB PRETO COMPATIVEL</t>
  </si>
  <si>
    <t xml:space="preserve"> 4,26</t>
  </si>
  <si>
    <t>V31236</t>
  </si>
  <si>
    <t>CARTUCHO HP 670XL - CZ118AB CIANO COMPATIVEL</t>
  </si>
  <si>
    <t xml:space="preserve"> 4,17</t>
  </si>
  <si>
    <t>V31237</t>
  </si>
  <si>
    <t>CARTUCHO HP 670XL - CZ119AB MAGENTA COMPATIVEL</t>
  </si>
  <si>
    <t>V31238</t>
  </si>
  <si>
    <t>CARTUCHO HP 670XL - CZ120AB AMARELO COMPATIVEL</t>
  </si>
  <si>
    <t xml:space="preserve"> 10,46</t>
  </si>
  <si>
    <t xml:space="preserve"> 14,82</t>
  </si>
  <si>
    <t xml:space="preserve"> 67,11</t>
  </si>
  <si>
    <t xml:space="preserve"> 63,98</t>
  </si>
  <si>
    <t xml:space="preserve"> 48,90</t>
  </si>
  <si>
    <t xml:space="preserve"> 74,98</t>
  </si>
  <si>
    <t xml:space="preserve"> 70,25</t>
  </si>
  <si>
    <t xml:space="preserve"> 111,79</t>
  </si>
  <si>
    <t>V31376</t>
  </si>
  <si>
    <t>CARTUCHO HP COMPATIVEL COLORIDO REF.122</t>
  </si>
  <si>
    <t xml:space="preserve"> 59,53</t>
  </si>
  <si>
    <t>V31425</t>
  </si>
  <si>
    <t>CARTUCHO HP COMPATIVEL COLORIDO REF.22XL/28XL/57XL</t>
  </si>
  <si>
    <t xml:space="preserve"> 60,82</t>
  </si>
  <si>
    <t>V31430</t>
  </si>
  <si>
    <t>CARTUCHO HP COMPATIVEL COLORIDO REF.60XL-CC644WB</t>
  </si>
  <si>
    <t xml:space="preserve"> 73,25</t>
  </si>
  <si>
    <t>V31381</t>
  </si>
  <si>
    <t>CARTUCHO HP COMPATIVEL PRETO REF.122</t>
  </si>
  <si>
    <t>V31428</t>
  </si>
  <si>
    <t>CARTUCHO HP COMPATIVEL PRETO REF.122XL-CH563HB</t>
  </si>
  <si>
    <t xml:space="preserve"> 58,64</t>
  </si>
  <si>
    <t xml:space="preserve"> 44,50</t>
  </si>
  <si>
    <t xml:space="preserve"> 73,80</t>
  </si>
  <si>
    <t xml:space="preserve"> 3.068,00</t>
  </si>
  <si>
    <t>CARTUCHO S-6310G COR ROSA</t>
  </si>
  <si>
    <t xml:space="preserve"> 65,40</t>
  </si>
  <si>
    <t xml:space="preserve"> 43,30</t>
  </si>
  <si>
    <t>V30273</t>
  </si>
  <si>
    <t>CARTUCHO XEROX 6510DN 6515DN AMARELO</t>
  </si>
  <si>
    <t xml:space="preserve"> 82,90</t>
  </si>
  <si>
    <t>V30275</t>
  </si>
  <si>
    <t>CARTUCHO XEROX 6510DN 6515DN PRETO</t>
  </si>
  <si>
    <t xml:space="preserve"> 106,46</t>
  </si>
  <si>
    <t>CAVALETE FLIP CHART MADEIRA 90X60 1,80MT REF.7004</t>
  </si>
  <si>
    <t xml:space="preserve"> 58,13</t>
  </si>
  <si>
    <t xml:space="preserve"> 1,46</t>
  </si>
  <si>
    <t xml:space="preserve"> 6,74</t>
  </si>
  <si>
    <t xml:space="preserve"> 3,65</t>
  </si>
  <si>
    <t xml:space="preserve"> 10,79</t>
  </si>
  <si>
    <t xml:space="preserve"> 52,58</t>
  </si>
  <si>
    <t xml:space="preserve"> 11,43</t>
  </si>
  <si>
    <t xml:space="preserve"> 193,00</t>
  </si>
  <si>
    <t xml:space="preserve"> 15,11</t>
  </si>
  <si>
    <t xml:space="preserve"> 52,80</t>
  </si>
  <si>
    <t>V31806</t>
  </si>
  <si>
    <t>CESTO AZUL ALCA SIRIS</t>
  </si>
  <si>
    <t xml:space="preserve"> 73,54</t>
  </si>
  <si>
    <t>V20315</t>
  </si>
  <si>
    <t>CESTO DE LIXO 12 LITROS COM PEDAL NA COR BRANCA</t>
  </si>
  <si>
    <t xml:space="preserve"> 10,93</t>
  </si>
  <si>
    <t xml:space="preserve"> 10,86</t>
  </si>
  <si>
    <t xml:space="preserve"> 20,71</t>
  </si>
  <si>
    <t xml:space="preserve"> 36,89</t>
  </si>
  <si>
    <t xml:space="preserve"> 7,28</t>
  </si>
  <si>
    <t>CHA HORTELA C/10 SACHES</t>
  </si>
  <si>
    <t xml:space="preserve"> 5,11</t>
  </si>
  <si>
    <t>V31539</t>
  </si>
  <si>
    <t>CHA HORTELA CX C/15 SACHES</t>
  </si>
  <si>
    <t xml:space="preserve"> 3,83</t>
  </si>
  <si>
    <t xml:space="preserve"> 781,00</t>
  </si>
  <si>
    <t>V22540</t>
  </si>
  <si>
    <t>CHA MATTE LEAO CAMOMILA C/10 SAQUINHOS</t>
  </si>
  <si>
    <t xml:space="preserve"> 1,74</t>
  </si>
  <si>
    <t xml:space="preserve"> 77,21</t>
  </si>
  <si>
    <t xml:space="preserve"> 17,76</t>
  </si>
  <si>
    <t>V14697A</t>
  </si>
  <si>
    <t>CHAVEIRO C/ ETIQUETA CORES SORTIDO PCT C/25UND REF.10180015</t>
  </si>
  <si>
    <t xml:space="preserve"> 8,56</t>
  </si>
  <si>
    <t>V31385</t>
  </si>
  <si>
    <t>CHAVEIRO COM ETIQUETA BRANCA SORTIDOS REF.10180003</t>
  </si>
  <si>
    <t xml:space="preserve"> 0,38</t>
  </si>
  <si>
    <t xml:space="preserve"> 7,11</t>
  </si>
  <si>
    <t>V12686</t>
  </si>
  <si>
    <t>CILINDRO BROTHER DR1060</t>
  </si>
  <si>
    <t xml:space="preserve"> 25,81</t>
  </si>
  <si>
    <t>V30934</t>
  </si>
  <si>
    <t>CILINDRO DE IMAGEM OKIDATA ES5112 LASER PRETO COMPATIVEL</t>
  </si>
  <si>
    <t xml:space="preserve"> 137,03</t>
  </si>
  <si>
    <t>V27238</t>
  </si>
  <si>
    <t>CINTA DINHEIRO OFFSET 120G 45X358MM PCT C/100 BNB (10.000,00 AZUL 3115)</t>
  </si>
  <si>
    <t xml:space="preserve"> 3,17</t>
  </si>
  <si>
    <t xml:space="preserve"> 680,00</t>
  </si>
  <si>
    <t>V27246</t>
  </si>
  <si>
    <t>CINTA DINHEIRO OFFSET 120G 45X358MM PCT C/100 BNB (1000,00 ROSA)'</t>
  </si>
  <si>
    <t>V27248</t>
  </si>
  <si>
    <t>CINTA DINHEIRO OFFSET 120G 45X358MM PCT C/100 BNB (200,00 AZUL)</t>
  </si>
  <si>
    <t>V27244</t>
  </si>
  <si>
    <t>CINTA DINHEIRO OFFSET 120G 45X358MM PCT C/100 BNB (2000,00 AMARELA)</t>
  </si>
  <si>
    <t>V27239</t>
  </si>
  <si>
    <t>CINTA DINHEIRO OFFSET 120G 45X358MM PCT C/100 BNB (5.000,00 OCRE)</t>
  </si>
  <si>
    <t>V27247</t>
  </si>
  <si>
    <t>CINTA DINHEIRO OFFSET 120G 45X358MM PCT C/100 BNB (500,00 LILAS)</t>
  </si>
  <si>
    <t>CLIPS 0 CX C/500GR</t>
  </si>
  <si>
    <t xml:space="preserve"> 8,09</t>
  </si>
  <si>
    <t>V19773A</t>
  </si>
  <si>
    <t xml:space="preserve"> 6,08</t>
  </si>
  <si>
    <t>CLIPS 1/0 CX C/100UN</t>
  </si>
  <si>
    <t>V19774A</t>
  </si>
  <si>
    <t xml:space="preserve"> 1,04</t>
  </si>
  <si>
    <t>CLIPS 2/0 CX C/100UN</t>
  </si>
  <si>
    <t>V19769A</t>
  </si>
  <si>
    <t>V4922A</t>
  </si>
  <si>
    <t>CLIPS 3/0 CX C/100UN</t>
  </si>
  <si>
    <t xml:space="preserve"> 1,09</t>
  </si>
  <si>
    <t>V19775A</t>
  </si>
  <si>
    <t xml:space="preserve"> 786,00</t>
  </si>
  <si>
    <t>CLIPS 3/0 CX C/500GR</t>
  </si>
  <si>
    <t>V19766A</t>
  </si>
  <si>
    <t>CLIPS 3/0 CX C/50UN</t>
  </si>
  <si>
    <t xml:space="preserve"> 1.651,00</t>
  </si>
  <si>
    <t>V19776A</t>
  </si>
  <si>
    <t>086222</t>
  </si>
  <si>
    <t>CLIPS 4/0 CX C/100UN</t>
  </si>
  <si>
    <t>V19767A</t>
  </si>
  <si>
    <t>085185</t>
  </si>
  <si>
    <t>CLIPS 4/0 CX C/50UN</t>
  </si>
  <si>
    <t>V19777A</t>
  </si>
  <si>
    <t xml:space="preserve"> 1,95</t>
  </si>
  <si>
    <t>CLIPS 6/0 CX C/500GR</t>
  </si>
  <si>
    <t>V19771A</t>
  </si>
  <si>
    <t>CLIPS 6/0 CX C/50UN</t>
  </si>
  <si>
    <t xml:space="preserve"> 1,62</t>
  </si>
  <si>
    <t>V14599A</t>
  </si>
  <si>
    <t xml:space="preserve"> 4,33</t>
  </si>
  <si>
    <t>CLIPS 8/0 CX C/170UN</t>
  </si>
  <si>
    <t xml:space="preserve"> 495,00</t>
  </si>
  <si>
    <t>V0262A</t>
  </si>
  <si>
    <t xml:space="preserve"> 298,00</t>
  </si>
  <si>
    <t xml:space="preserve"> 3,49</t>
  </si>
  <si>
    <t>V8307</t>
  </si>
  <si>
    <t>CLIPS 8/0 CX. C/500GR.</t>
  </si>
  <si>
    <t xml:space="preserve"> 0,44</t>
  </si>
  <si>
    <t xml:space="preserve"> 7,91</t>
  </si>
  <si>
    <t>V31863</t>
  </si>
  <si>
    <t>COBERTOR DE FIBRAS MISTAS 1,60MX1,90M</t>
  </si>
  <si>
    <t xml:space="preserve"> 14,68</t>
  </si>
  <si>
    <t>V31765</t>
  </si>
  <si>
    <t>COFRE DE ACO 40CM CINZA</t>
  </si>
  <si>
    <t>QUALITY COFRES</t>
  </si>
  <si>
    <t>V31969</t>
  </si>
  <si>
    <t>COLA ADESIVA P/ JUNTA DE MOTOR 73GR</t>
  </si>
  <si>
    <t>1310</t>
  </si>
  <si>
    <t xml:space="preserve"> 6,44</t>
  </si>
  <si>
    <t xml:space="preserve"> 4,44</t>
  </si>
  <si>
    <t xml:space="preserve"> 1,16</t>
  </si>
  <si>
    <t xml:space="preserve"> 1.392,00</t>
  </si>
  <si>
    <t xml:space="preserve"> 4,25</t>
  </si>
  <si>
    <t>V31679</t>
  </si>
  <si>
    <t>COLA COLORIDA C/GLITER 6 CORES 23GR REF.CO6025</t>
  </si>
  <si>
    <t xml:space="preserve"> 3,96</t>
  </si>
  <si>
    <t xml:space="preserve"> 6,01</t>
  </si>
  <si>
    <t xml:space="preserve"> 4,24</t>
  </si>
  <si>
    <t>V31616</t>
  </si>
  <si>
    <t>COLA INSTANTANEA 20GR</t>
  </si>
  <si>
    <t xml:space="preserve"> 3,99</t>
  </si>
  <si>
    <t>V31459</t>
  </si>
  <si>
    <t>COLA INSTANTANEA 20GR REF.793</t>
  </si>
  <si>
    <t xml:space="preserve"> 5,35</t>
  </si>
  <si>
    <t xml:space="preserve"> 1,65</t>
  </si>
  <si>
    <t xml:space="preserve"> 0,96</t>
  </si>
  <si>
    <t xml:space="preserve"> 3,54</t>
  </si>
  <si>
    <t>V19780A</t>
  </si>
  <si>
    <t>COLA LIQUIDA BRANCA 1KG</t>
  </si>
  <si>
    <t xml:space="preserve"> 6,45</t>
  </si>
  <si>
    <t xml:space="preserve"> 9,87</t>
  </si>
  <si>
    <t>084646</t>
  </si>
  <si>
    <t>V31688</t>
  </si>
  <si>
    <t>COLA LIQUIDA BRANCA 40GR REF.436-0</t>
  </si>
  <si>
    <t xml:space="preserve"> 10,68</t>
  </si>
  <si>
    <t>V31689</t>
  </si>
  <si>
    <t>COLA LIQUIDA BRANCA 500GR REF.446-0</t>
  </si>
  <si>
    <t xml:space="preserve"> 13,68</t>
  </si>
  <si>
    <t xml:space="preserve"> 1,22</t>
  </si>
  <si>
    <t xml:space="preserve"> 1,34</t>
  </si>
  <si>
    <t>V15997</t>
  </si>
  <si>
    <t>COLA LIQUIDA P/ ISOPOR 100ML REF.4313</t>
  </si>
  <si>
    <t xml:space="preserve"> 19,80</t>
  </si>
  <si>
    <t xml:space="preserve"> 3,80</t>
  </si>
  <si>
    <t xml:space="preserve"> 5,01</t>
  </si>
  <si>
    <t xml:space="preserve"> 5,99</t>
  </si>
  <si>
    <t xml:space="preserve"> 8,92</t>
  </si>
  <si>
    <t xml:space="preserve"> 13,32</t>
  </si>
  <si>
    <t xml:space="preserve"> 1,24</t>
  </si>
  <si>
    <t xml:space="preserve"> 19,92</t>
  </si>
  <si>
    <t>COLETOR 120LT COM PEDAL BRANCO</t>
  </si>
  <si>
    <t xml:space="preserve"> 237,48</t>
  </si>
  <si>
    <t xml:space="preserve"> 6,91</t>
  </si>
  <si>
    <t xml:space="preserve"> 3,06</t>
  </si>
  <si>
    <t xml:space="preserve"> 31,88</t>
  </si>
  <si>
    <t>V31413</t>
  </si>
  <si>
    <t>COLETOR PARA COPOS DESCARTAVEIS AGUA E CAFE</t>
  </si>
  <si>
    <t>PREMISSE</t>
  </si>
  <si>
    <t xml:space="preserve"> 28,35</t>
  </si>
  <si>
    <t xml:space="preserve"> 0,25</t>
  </si>
  <si>
    <t xml:space="preserve"> 41,71</t>
  </si>
  <si>
    <t xml:space="preserve"> 3,76</t>
  </si>
  <si>
    <t xml:space="preserve"> 519,00</t>
  </si>
  <si>
    <t xml:space="preserve"> 1,10</t>
  </si>
  <si>
    <t xml:space="preserve"> 18,64</t>
  </si>
  <si>
    <t xml:space="preserve"> 19,86</t>
  </si>
  <si>
    <t>V31388</t>
  </si>
  <si>
    <t>CONECTOR RJ 45 FEMEA CAT 6 BRANCO</t>
  </si>
  <si>
    <t>V31392</t>
  </si>
  <si>
    <t>CONECTOR RJ 45 MACHO CAT 6</t>
  </si>
  <si>
    <t>V31528</t>
  </si>
  <si>
    <t>CONECTOR RJ45 MACHO CAT 6 PCT C/100 UNID</t>
  </si>
  <si>
    <t>PLUSDATA</t>
  </si>
  <si>
    <t>V31444</t>
  </si>
  <si>
    <t>CONJUNTO PORTA DETERGENTE B2 REF.12780</t>
  </si>
  <si>
    <t xml:space="preserve"> 12,29</t>
  </si>
  <si>
    <t xml:space="preserve"> 6,67</t>
  </si>
  <si>
    <t xml:space="preserve"> 1,47</t>
  </si>
  <si>
    <t xml:space="preserve"> 4,39</t>
  </si>
  <si>
    <t xml:space="preserve"> 2,23</t>
  </si>
  <si>
    <t xml:space="preserve"> 779,00</t>
  </si>
  <si>
    <t>V31783</t>
  </si>
  <si>
    <t>COPO PLASTICO DESC BIODEGRADAVEL PP 180ML REF.CFB-180</t>
  </si>
  <si>
    <t>COPOBRAS</t>
  </si>
  <si>
    <t xml:space="preserve"> 3,91</t>
  </si>
  <si>
    <t>085865</t>
  </si>
  <si>
    <t>V31799</t>
  </si>
  <si>
    <t>COPO PLASTICO DESC BIODEGRADAVEL PP 50ML REF.CFB-50</t>
  </si>
  <si>
    <t xml:space="preserve"> 2,82</t>
  </si>
  <si>
    <t xml:space="preserve"> 4,92</t>
  </si>
  <si>
    <t xml:space="preserve"> 3,82</t>
  </si>
  <si>
    <t xml:space="preserve"> 70,56</t>
  </si>
  <si>
    <t xml:space="preserve"> 2,84</t>
  </si>
  <si>
    <t xml:space="preserve"> 3,48</t>
  </si>
  <si>
    <t xml:space="preserve"> 5,63</t>
  </si>
  <si>
    <t xml:space="preserve"> 96,11</t>
  </si>
  <si>
    <t>V31418</t>
  </si>
  <si>
    <t>COPO PLASTICO DESCARTAVEL 50ML PP PCT C/100UN TRANSPARENTE REF.CPP-50TR</t>
  </si>
  <si>
    <t>ORLEPLAST</t>
  </si>
  <si>
    <t xml:space="preserve"> 2,32</t>
  </si>
  <si>
    <t xml:space="preserve"> 1,54</t>
  </si>
  <si>
    <t>V31892</t>
  </si>
  <si>
    <t>COPO PLASTICO DESCARTAVEL 80ML PS PACOTE C/100UN BRANCO</t>
  </si>
  <si>
    <t>KEROCOPPO</t>
  </si>
  <si>
    <t xml:space="preserve"> 4,29</t>
  </si>
  <si>
    <t>V31488</t>
  </si>
  <si>
    <t>COPO PLASTICO DESCARTAVEL PS 180ML PCT C/100 BRANCO</t>
  </si>
  <si>
    <t>TOTALPLAST</t>
  </si>
  <si>
    <t xml:space="preserve"> 7.400,00</t>
  </si>
  <si>
    <t xml:space="preserve"> 2,88</t>
  </si>
  <si>
    <t>V31487</t>
  </si>
  <si>
    <t>COPO PLASTICO DESCARTAVEL PS 50ML PCT C/100 BRANCO</t>
  </si>
  <si>
    <t>V31479</t>
  </si>
  <si>
    <t>COPO PLASTICO DESCARTAVEL TRANSPARENTE 180ML PS PCT C/100</t>
  </si>
  <si>
    <t>V31478</t>
  </si>
  <si>
    <t>COPO PLASTICO DESCARTAVEL TRANSPARENTE 50ML PS PCT C/100</t>
  </si>
  <si>
    <t>V31522</t>
  </si>
  <si>
    <t>CORDAO DE SILICONE P/CRACHA C/10</t>
  </si>
  <si>
    <t>V31712</t>
  </si>
  <si>
    <t>CORDAO DE SILICONE SOLDADO P/CRACHA 2MMX80CM PCT C/10 CRISTAL</t>
  </si>
  <si>
    <t>V31285</t>
  </si>
  <si>
    <t>CORDAO P/ CRACHA C/TRAVA DE SEGURANCA 15MMX85CM C/100 AZUL</t>
  </si>
  <si>
    <t xml:space="preserve"> 10,70</t>
  </si>
  <si>
    <t xml:space="preserve"> 0,65</t>
  </si>
  <si>
    <t xml:space="preserve"> 9,86</t>
  </si>
  <si>
    <t xml:space="preserve"> 3,32</t>
  </si>
  <si>
    <t xml:space="preserve"> 14,21</t>
  </si>
  <si>
    <t>V0430</t>
  </si>
  <si>
    <t>CORRETIVO LIQUIDO 18ML</t>
  </si>
  <si>
    <t xml:space="preserve"> 1,76</t>
  </si>
  <si>
    <t xml:space="preserve"> 96,92</t>
  </si>
  <si>
    <t xml:space="preserve"> 16,50</t>
  </si>
  <si>
    <t>V31921</t>
  </si>
  <si>
    <t>DESENGRIPANTE ANTICORROSIVO SPRAY 300ML</t>
  </si>
  <si>
    <t>CHEMI COLOR</t>
  </si>
  <si>
    <t xml:space="preserve"> 17,25</t>
  </si>
  <si>
    <t xml:space="preserve"> 25,98</t>
  </si>
  <si>
    <t>V31527</t>
  </si>
  <si>
    <t>DESIFETANTE LAVANDA 2LT REF.104133</t>
  </si>
  <si>
    <t xml:space="preserve"> 4,23</t>
  </si>
  <si>
    <t xml:space="preserve"> 11,83</t>
  </si>
  <si>
    <t xml:space="preserve"> 89,72</t>
  </si>
  <si>
    <t xml:space="preserve"> 4,53</t>
  </si>
  <si>
    <t xml:space="preserve"> 7,19</t>
  </si>
  <si>
    <t xml:space="preserve"> 11,17</t>
  </si>
  <si>
    <t xml:space="preserve"> 1,03</t>
  </si>
  <si>
    <t xml:space="preserve"> 1.137,00</t>
  </si>
  <si>
    <t xml:space="preserve"> 850,00</t>
  </si>
  <si>
    <t xml:space="preserve"> 1,11</t>
  </si>
  <si>
    <t xml:space="preserve"> 62,51</t>
  </si>
  <si>
    <t>ÁGIL</t>
  </si>
  <si>
    <t xml:space="preserve"> 11,26</t>
  </si>
  <si>
    <t xml:space="preserve"> 11,05</t>
  </si>
  <si>
    <t xml:space="preserve"> 1,89</t>
  </si>
  <si>
    <t xml:space="preserve"> 47,69</t>
  </si>
  <si>
    <t xml:space="preserve"> 24,55</t>
  </si>
  <si>
    <t>V31609</t>
  </si>
  <si>
    <t>DETERGENTE SUPER CONCENTRADO ASTRO 5 LITROS</t>
  </si>
  <si>
    <t xml:space="preserve"> 106,02</t>
  </si>
  <si>
    <t xml:space="preserve"> 6.458,00</t>
  </si>
  <si>
    <t xml:space="preserve"> 21,55</t>
  </si>
  <si>
    <t xml:space="preserve"> 33,25</t>
  </si>
  <si>
    <t xml:space="preserve"> 35,95</t>
  </si>
  <si>
    <t xml:space="preserve"> 12,75</t>
  </si>
  <si>
    <t xml:space="preserve"> 11,08</t>
  </si>
  <si>
    <t xml:space="preserve"> 6,89</t>
  </si>
  <si>
    <t xml:space="preserve"> 17,49</t>
  </si>
  <si>
    <t xml:space="preserve"> 13,17</t>
  </si>
  <si>
    <t xml:space="preserve"> 39,82</t>
  </si>
  <si>
    <t xml:space="preserve"> 7,80</t>
  </si>
  <si>
    <t>V31824</t>
  </si>
  <si>
    <t>DISPENSER P/SABONETE LIQ E ALCOOL GEL C/RESERV 800ML REF. 40301</t>
  </si>
  <si>
    <t xml:space="preserve"> 14,76</t>
  </si>
  <si>
    <t>V31826</t>
  </si>
  <si>
    <t>DISPENSER PARA PAPEL HIGIENICO ROLAO REF. 40000</t>
  </si>
  <si>
    <t xml:space="preserve"> 16,73</t>
  </si>
  <si>
    <t>V31825</t>
  </si>
  <si>
    <t>DISPENSER PARA PAPEL TOALHA REF. 39999</t>
  </si>
  <si>
    <t>V31402</t>
  </si>
  <si>
    <t>DISPENSER PARA PROTETOR ASSENTO SANITARIO 160MMX220MM BRANCA REF.T-0208</t>
  </si>
  <si>
    <t xml:space="preserve"> 8,05</t>
  </si>
  <si>
    <t>DISPENSER PARA SABONETE LIQUIDO E ALCOOL EM GEL C/RESERVATORIO 800ML REF.T2384</t>
  </si>
  <si>
    <t xml:space="preserve"> 28,19</t>
  </si>
  <si>
    <t xml:space="preserve"> 23,29</t>
  </si>
  <si>
    <t xml:space="preserve"> 18,26</t>
  </si>
  <si>
    <t xml:space="preserve"> 20,08</t>
  </si>
  <si>
    <t xml:space="preserve"> 11,50</t>
  </si>
  <si>
    <t xml:space="preserve"> 7,56</t>
  </si>
  <si>
    <t xml:space="preserve"> 12,90</t>
  </si>
  <si>
    <t xml:space="preserve"> 4,86</t>
  </si>
  <si>
    <t xml:space="preserve"> 10,01</t>
  </si>
  <si>
    <t xml:space="preserve"> 2,83</t>
  </si>
  <si>
    <t xml:space="preserve"> 2,63</t>
  </si>
  <si>
    <t xml:space="preserve"> 0,98</t>
  </si>
  <si>
    <t xml:space="preserve"> 1,80</t>
  </si>
  <si>
    <t xml:space="preserve"> 18,77</t>
  </si>
  <si>
    <t xml:space="preserve"> 1,57</t>
  </si>
  <si>
    <t xml:space="preserve"> 35,67</t>
  </si>
  <si>
    <t xml:space="preserve"> 13,99</t>
  </si>
  <si>
    <t xml:space="preserve"> 2,35</t>
  </si>
  <si>
    <t xml:space="preserve"> 1,61</t>
  </si>
  <si>
    <t xml:space="preserve"> 32,96</t>
  </si>
  <si>
    <t xml:space="preserve"> 4,45</t>
  </si>
  <si>
    <t>ENV.CARTEIRA PLAST. PARA POUPANÇA C/ 100</t>
  </si>
  <si>
    <t xml:space="preserve"> 3.264,00</t>
  </si>
  <si>
    <t xml:space="preserve"> 45,55</t>
  </si>
  <si>
    <t>V14629A</t>
  </si>
  <si>
    <t>ENVELOPE BR 114X229MM C/RPC CX C/1000UN REF.COF022</t>
  </si>
  <si>
    <t xml:space="preserve"> 75,93</t>
  </si>
  <si>
    <t xml:space="preserve"> 47,53</t>
  </si>
  <si>
    <t>086847</t>
  </si>
  <si>
    <t xml:space="preserve"> 0,04</t>
  </si>
  <si>
    <t>V31931</t>
  </si>
  <si>
    <t>ENVELOPE BRANCO 114X229MM 75GR CX C/100UN</t>
  </si>
  <si>
    <t>CELULAT</t>
  </si>
  <si>
    <t>V31524</t>
  </si>
  <si>
    <t>ENVELOPE BRANCO C/ TIMBRE BNB 115X230MM PCT C/200UN REF.COF046BCN</t>
  </si>
  <si>
    <t xml:space="preserve"> 29,07</t>
  </si>
  <si>
    <t>V31523</t>
  </si>
  <si>
    <t>ENVELOPE BRANCO COM JANELA COM TIMBRE BNB 115X230MM PCT C/200UN REF.COF046BCN2</t>
  </si>
  <si>
    <t xml:space="preserve"> 38,42</t>
  </si>
  <si>
    <t xml:space="preserve"> 0,10</t>
  </si>
  <si>
    <t xml:space="preserve"> 0,97</t>
  </si>
  <si>
    <t>086446</t>
  </si>
  <si>
    <t xml:space="preserve"> 124,90</t>
  </si>
  <si>
    <t xml:space="preserve"> 204,14</t>
  </si>
  <si>
    <t xml:space="preserve"> 1.756,00</t>
  </si>
  <si>
    <t xml:space="preserve"> 304,75</t>
  </si>
  <si>
    <t xml:space="preserve"> 232,00</t>
  </si>
  <si>
    <t xml:space="preserve"> 21,21</t>
  </si>
  <si>
    <t xml:space="preserve"> 6,28</t>
  </si>
  <si>
    <t>V24463</t>
  </si>
  <si>
    <t>ENVELOPE CUSTODIA BANKLINE ATE 200 CHEQUES COM 100UN 280X305MM ITAU 17336</t>
  </si>
  <si>
    <t xml:space="preserve"> 4,10</t>
  </si>
  <si>
    <t>ENVELOPE CUSTODIA BANKLINE ATE 50 CHEQUES COM 100UN 220X235MM ITAU 17335 FSC CREDITO MISTO CERTIFICA</t>
  </si>
  <si>
    <t xml:space="preserve"> 2,48</t>
  </si>
  <si>
    <t>ENVELOPE DEPOSITO BANKLINE ATE 50 CHEQUES COM 100UN 220X235MM ITAU 17108 FSC CREDITO MISTO CERTIFICA</t>
  </si>
  <si>
    <t>ENVELOPE DEPOSITO DINHEIRO CHEQUES COM 1000UN 220X235MM ITAU 975115-7 FSC CREDITO MISTO CERTIFICADO</t>
  </si>
  <si>
    <t xml:space="preserve"> 24,80</t>
  </si>
  <si>
    <t xml:space="preserve"> 8,76</t>
  </si>
  <si>
    <t xml:space="preserve"> 17,15</t>
  </si>
  <si>
    <t>V19823A</t>
  </si>
  <si>
    <t>ENVELOPE PLAST A4 0,06MM S/FUROS PCT C/50UN REF.006/50SF</t>
  </si>
  <si>
    <t>PT</t>
  </si>
  <si>
    <t xml:space="preserve"> 4,80</t>
  </si>
  <si>
    <t xml:space="preserve"> 443,00</t>
  </si>
  <si>
    <t>V19819A</t>
  </si>
  <si>
    <t>ENVELOPE PLAST A4 0,12MM C/3FUROS PCT C/100UN REF.0123F/100A4</t>
  </si>
  <si>
    <t xml:space="preserve"> 21,35</t>
  </si>
  <si>
    <t>ENVELOPE PLAST A4 0,15MM C/3FUROS PCT C/100UN</t>
  </si>
  <si>
    <t xml:space="preserve"> 23,54</t>
  </si>
  <si>
    <t>V19815A</t>
  </si>
  <si>
    <t>ENVELOPE PLAST A4 0.12MM C/4 FUROS PCT C/100UN REF.0124AF/A4100</t>
  </si>
  <si>
    <t xml:space="preserve"> 316,00</t>
  </si>
  <si>
    <t xml:space="preserve"> 16,69</t>
  </si>
  <si>
    <t>ENVELOPE PLAST VAI E VEM C/ILHOS</t>
  </si>
  <si>
    <t xml:space="preserve"> 6,87</t>
  </si>
  <si>
    <t>V19453A</t>
  </si>
  <si>
    <t>ENVELOPE PLAST VAI E VEM C/ILHOS CRISTAL REF.1061CR</t>
  </si>
  <si>
    <t xml:space="preserve"> 3,37</t>
  </si>
  <si>
    <t>V19803A</t>
  </si>
  <si>
    <t>ENVELOPE PLAST VAI E VEM C/ILHOS FUME REF.1061FM</t>
  </si>
  <si>
    <t>ENVELOPE PLAST VAI E VEM OF VERTICAL C/ILHOS FUME</t>
  </si>
  <si>
    <t xml:space="preserve"> 20,29</t>
  </si>
  <si>
    <t xml:space="preserve"> 13,63</t>
  </si>
  <si>
    <t xml:space="preserve"> 17,12</t>
  </si>
  <si>
    <t xml:space="preserve"> 10,21</t>
  </si>
  <si>
    <t xml:space="preserve"> 0,36</t>
  </si>
  <si>
    <t xml:space="preserve"> 10,35</t>
  </si>
  <si>
    <t xml:space="preserve"> 8,18</t>
  </si>
  <si>
    <t xml:space="preserve"> 21,39</t>
  </si>
  <si>
    <t>V19821A</t>
  </si>
  <si>
    <t>ENVELOPE PLAST. OF. 0,15MM C/4FUROS PCT. C/100UN.</t>
  </si>
  <si>
    <t xml:space="preserve"> 20,44</t>
  </si>
  <si>
    <t xml:space="preserve"> 16,35</t>
  </si>
  <si>
    <t xml:space="preserve"> 8,51</t>
  </si>
  <si>
    <t xml:space="preserve"> 27,25</t>
  </si>
  <si>
    <t xml:space="preserve"> 3,25</t>
  </si>
  <si>
    <t xml:space="preserve"> 3,08</t>
  </si>
  <si>
    <t xml:space="preserve"> 326,00</t>
  </si>
  <si>
    <t xml:space="preserve"> 99,31</t>
  </si>
  <si>
    <t>V22069A</t>
  </si>
  <si>
    <t>ENVELOPE PLASTICO OF 0,06MM S/FUROS REF. 069SF</t>
  </si>
  <si>
    <t>ENVELOPE PLASTICO OF 0,15MM C/2FUROS PACOTE C/100UN REF.074/5179-100</t>
  </si>
  <si>
    <t xml:space="preserve"> 16,34</t>
  </si>
  <si>
    <t xml:space="preserve"> 0,75</t>
  </si>
  <si>
    <t xml:space="preserve"> 3,97</t>
  </si>
  <si>
    <t xml:space="preserve"> 25,61</t>
  </si>
  <si>
    <t xml:space="preserve"> 31,86</t>
  </si>
  <si>
    <t xml:space="preserve"> 0,15</t>
  </si>
  <si>
    <t xml:space="preserve"> 21,28</t>
  </si>
  <si>
    <t xml:space="preserve"> 66,16</t>
  </si>
  <si>
    <t xml:space="preserve"> 2,37</t>
  </si>
  <si>
    <t>V22068A</t>
  </si>
  <si>
    <t>ENVELOPE SACO KN 162X229MM CX C/250 REF.SKN023</t>
  </si>
  <si>
    <t xml:space="preserve"> 34,25</t>
  </si>
  <si>
    <t>V31579</t>
  </si>
  <si>
    <t>ENVELOPE SACO KN 176X250MM REF.SKN025</t>
  </si>
  <si>
    <t>V30152A</t>
  </si>
  <si>
    <t>ENVELOPE SACO KN 200X280MM CX C/250UN REF.SKN028</t>
  </si>
  <si>
    <t xml:space="preserve"> 45,54</t>
  </si>
  <si>
    <t>V14616A</t>
  </si>
  <si>
    <t>ENVELOPE SACO KN 229X324MM CX C/250UN REF.SKN032</t>
  </si>
  <si>
    <t xml:space="preserve"> 58,14</t>
  </si>
  <si>
    <t>V14617A</t>
  </si>
  <si>
    <t>ENVELOPE SACO KN 240X340MM CX C/250UN REF.SKN034</t>
  </si>
  <si>
    <t xml:space="preserve"> 58,95</t>
  </si>
  <si>
    <t>ENVELOPE SACO KN 240X340MM PACOTE C/100 UNIDADE REF.SKN334</t>
  </si>
  <si>
    <t>V30154A</t>
  </si>
  <si>
    <t>ENVELOPE SACO KN 260X360MM CX C/250UN REF.SKN036</t>
  </si>
  <si>
    <t xml:space="preserve"> 65,25</t>
  </si>
  <si>
    <t xml:space="preserve"> 38,50</t>
  </si>
  <si>
    <t>V14619A</t>
  </si>
  <si>
    <t>ENVELOPE SACO KN 310X410MM CX C/100UND REF.SKN341</t>
  </si>
  <si>
    <t xml:space="preserve"> 42,04</t>
  </si>
  <si>
    <t>V31580</t>
  </si>
  <si>
    <t>ENVELOPE SACO KN 310X410MM REF.SKN341</t>
  </si>
  <si>
    <t xml:space="preserve"> 8,35</t>
  </si>
  <si>
    <t>V1840</t>
  </si>
  <si>
    <t>ENVELOPE SACO KN. 114X162MM. 80GR.</t>
  </si>
  <si>
    <t xml:space="preserve"> 0,03</t>
  </si>
  <si>
    <t xml:space="preserve"> 1,02</t>
  </si>
  <si>
    <t xml:space="preserve"> 7,14</t>
  </si>
  <si>
    <t xml:space="preserve"> 1,72</t>
  </si>
  <si>
    <t xml:space="preserve"> 293,00</t>
  </si>
  <si>
    <t xml:space="preserve"> 0,11</t>
  </si>
  <si>
    <t xml:space="preserve"> 564,00</t>
  </si>
  <si>
    <t xml:space="preserve"> 1,98</t>
  </si>
  <si>
    <t xml:space="preserve"> 86,30</t>
  </si>
  <si>
    <t xml:space="preserve"> 2,38</t>
  </si>
  <si>
    <t xml:space="preserve"> 654,00</t>
  </si>
  <si>
    <t xml:space="preserve"> 45,28</t>
  </si>
  <si>
    <t xml:space="preserve"> 56,60</t>
  </si>
  <si>
    <t>V14623A</t>
  </si>
  <si>
    <t>ENVELOPE SACO KO 185X248MM CX C/250UN REF.SKO024</t>
  </si>
  <si>
    <t xml:space="preserve"> 57,12</t>
  </si>
  <si>
    <t>V31176A</t>
  </si>
  <si>
    <t>ENVELOPE SACO KO 229X324MM 80G CX C/250UN REF.SKO032</t>
  </si>
  <si>
    <t xml:space="preserve"> 72,78</t>
  </si>
  <si>
    <t>V19813A</t>
  </si>
  <si>
    <t>ENVELOPE SACO KO 310X410MM CX C/100UND REF.SKO341</t>
  </si>
  <si>
    <t xml:space="preserve"> 62,09</t>
  </si>
  <si>
    <t>V31603</t>
  </si>
  <si>
    <t>ENVELOPE SACO KO 370X470MM PCT C/100UN REF.SKO347</t>
  </si>
  <si>
    <t xml:space="preserve"> 93,50</t>
  </si>
  <si>
    <t>V19817A</t>
  </si>
  <si>
    <t>ENVELOPE SACO KO 97X125MM REF.SKO012</t>
  </si>
  <si>
    <t xml:space="preserve"> 18,39</t>
  </si>
  <si>
    <t xml:space="preserve"> 43,92</t>
  </si>
  <si>
    <t xml:space="preserve"> 3,58</t>
  </si>
  <si>
    <t xml:space="preserve"> 10,78</t>
  </si>
  <si>
    <t xml:space="preserve"> 0,49</t>
  </si>
  <si>
    <t xml:space="preserve"> 67,30</t>
  </si>
  <si>
    <t xml:space="preserve"> 0,13</t>
  </si>
  <si>
    <t>V31628</t>
  </si>
  <si>
    <t>ENVELOPE TERMOLABEL 22,5X22CM PCT C/200 UND</t>
  </si>
  <si>
    <t>AGENTFLEX</t>
  </si>
  <si>
    <t xml:space="preserve"> 93,12</t>
  </si>
  <si>
    <t xml:space="preserve"> 59,54</t>
  </si>
  <si>
    <t xml:space="preserve"> 176,85</t>
  </si>
  <si>
    <t>V31664</t>
  </si>
  <si>
    <t>ESCADA DE ALUMINIO 5 DEGRAUS</t>
  </si>
  <si>
    <t xml:space="preserve"> 122,61</t>
  </si>
  <si>
    <t xml:space="preserve"> 1,91</t>
  </si>
  <si>
    <t xml:space="preserve"> 2,02</t>
  </si>
  <si>
    <t xml:space="preserve"> 0,88</t>
  </si>
  <si>
    <t xml:space="preserve"> 4,19</t>
  </si>
  <si>
    <t xml:space="preserve"> 9,89</t>
  </si>
  <si>
    <t xml:space="preserve"> 6,66</t>
  </si>
  <si>
    <t xml:space="preserve"> 2.364,00</t>
  </si>
  <si>
    <t xml:space="preserve"> 4,20</t>
  </si>
  <si>
    <t>V31666</t>
  </si>
  <si>
    <t>ESPELHO CONVEXO 50CM</t>
  </si>
  <si>
    <t>VISION</t>
  </si>
  <si>
    <t xml:space="preserve"> 117,36</t>
  </si>
  <si>
    <t>V31793</t>
  </si>
  <si>
    <t>ESPELHO CONVEXO 60CM</t>
  </si>
  <si>
    <t xml:space="preserve"> 170,37</t>
  </si>
  <si>
    <t xml:space="preserve"> 12,95</t>
  </si>
  <si>
    <t xml:space="preserve"> 83,34</t>
  </si>
  <si>
    <t>V31507</t>
  </si>
  <si>
    <t>ESPELHO RETANGULAR 54X45 REF.5100-2</t>
  </si>
  <si>
    <t xml:space="preserve"> 69,90</t>
  </si>
  <si>
    <t xml:space="preserve"> 17,18</t>
  </si>
  <si>
    <t xml:space="preserve"> 10,31</t>
  </si>
  <si>
    <t xml:space="preserve"> 8,55</t>
  </si>
  <si>
    <t xml:space="preserve"> 0,20</t>
  </si>
  <si>
    <t xml:space="preserve"> 13,30</t>
  </si>
  <si>
    <t xml:space="preserve"> 12,37</t>
  </si>
  <si>
    <t xml:space="preserve"> 0,06</t>
  </si>
  <si>
    <t xml:space="preserve"> 12,78</t>
  </si>
  <si>
    <t xml:space="preserve"> 17,73</t>
  </si>
  <si>
    <t xml:space="preserve"> 22,16</t>
  </si>
  <si>
    <t xml:space="preserve"> 8,79</t>
  </si>
  <si>
    <t xml:space="preserve"> 26,59</t>
  </si>
  <si>
    <t xml:space="preserve"> 13,18</t>
  </si>
  <si>
    <t xml:space="preserve"> 17,58</t>
  </si>
  <si>
    <t>V31847</t>
  </si>
  <si>
    <t>ESPIRAL P/ ENCADERN 25MM C/ 100 PRETO</t>
  </si>
  <si>
    <t xml:space="preserve"> 42,94</t>
  </si>
  <si>
    <t xml:space="preserve"> 21,97</t>
  </si>
  <si>
    <t xml:space="preserve"> 30,02</t>
  </si>
  <si>
    <t>V31840</t>
  </si>
  <si>
    <t>ESPIRAL P/ ENCADERN 29MM C/ 100 PRETO</t>
  </si>
  <si>
    <t xml:space="preserve"> 57,25</t>
  </si>
  <si>
    <t xml:space="preserve"> 8,15</t>
  </si>
  <si>
    <t xml:space="preserve"> 0,32</t>
  </si>
  <si>
    <t xml:space="preserve"> 70,31</t>
  </si>
  <si>
    <t>V8196</t>
  </si>
  <si>
    <t>ESPIRAL P/ ENCADERNO 40MM C/18 PRETO</t>
  </si>
  <si>
    <t xml:space="preserve"> 20,61</t>
  </si>
  <si>
    <t xml:space="preserve"> 0,07</t>
  </si>
  <si>
    <t xml:space="preserve"> 0,12</t>
  </si>
  <si>
    <t>V31838</t>
  </si>
  <si>
    <t>ESPONJA ANTIADERENTE C/MANTA AZUL REF. 9418</t>
  </si>
  <si>
    <t xml:space="preserve"> 1,14</t>
  </si>
  <si>
    <t xml:space="preserve"> 8,19</t>
  </si>
  <si>
    <t>ESTANTE DE AÇO C/ PRAT 3000992</t>
  </si>
  <si>
    <t xml:space="preserve"> 186,29</t>
  </si>
  <si>
    <t>V31564</t>
  </si>
  <si>
    <t>ESTILETE BICO DE PATO 9MM</t>
  </si>
  <si>
    <t>V31927</t>
  </si>
  <si>
    <t>ESTILETE ESTREITO 9MM METAL REF. KZ1881</t>
  </si>
  <si>
    <t xml:space="preserve"> 2,96</t>
  </si>
  <si>
    <t>V31606</t>
  </si>
  <si>
    <t>ESTILETE LARGO EMBORRACHADO 18MM REF.318</t>
  </si>
  <si>
    <t xml:space="preserve"> 7,07</t>
  </si>
  <si>
    <t xml:space="preserve"> 0,62</t>
  </si>
  <si>
    <t xml:space="preserve"> 1,44</t>
  </si>
  <si>
    <t xml:space="preserve"> 1,20</t>
  </si>
  <si>
    <t xml:space="preserve"> 6,86</t>
  </si>
  <si>
    <t>V31805</t>
  </si>
  <si>
    <t>ESTRUTURA PA PRETO SIRIS</t>
  </si>
  <si>
    <t xml:space="preserve"> 291,77</t>
  </si>
  <si>
    <t xml:space="preserve"> 54,15</t>
  </si>
  <si>
    <t xml:space="preserve"> 4,02</t>
  </si>
  <si>
    <t xml:space="preserve"> 52,21</t>
  </si>
  <si>
    <t xml:space="preserve"> 164,97</t>
  </si>
  <si>
    <t xml:space="preserve"> 28,57</t>
  </si>
  <si>
    <t xml:space="preserve"> 5,44</t>
  </si>
  <si>
    <t xml:space="preserve"> 5,95</t>
  </si>
  <si>
    <t xml:space="preserve"> 8,62</t>
  </si>
  <si>
    <t xml:space="preserve"> 11,90</t>
  </si>
  <si>
    <t xml:space="preserve"> 6,06</t>
  </si>
  <si>
    <t xml:space="preserve"> 24,19</t>
  </si>
  <si>
    <t xml:space="preserve"> 7,88</t>
  </si>
  <si>
    <t xml:space="preserve"> 39,96</t>
  </si>
  <si>
    <t xml:space="preserve"> 34,70</t>
  </si>
  <si>
    <t xml:space="preserve"> 162,44</t>
  </si>
  <si>
    <t>V27170</t>
  </si>
  <si>
    <t>ETIQUETA ADESIVA BRANCA SERRILHADO 100X63X66M ROLO C/1000 UNIDADES - C/08 ROLOS ASSAI LILAS</t>
  </si>
  <si>
    <t>V27171</t>
  </si>
  <si>
    <t>ETIQUETA ADESIVA BRANCA SERRILHADO 100X63X66M ROLO C/1000 UNIDADES - C/08 ROLOS ASSAI ROSA</t>
  </si>
  <si>
    <t xml:space="preserve"> 19,07</t>
  </si>
  <si>
    <t xml:space="preserve"> 221,51</t>
  </si>
  <si>
    <t xml:space="preserve"> 15,77</t>
  </si>
  <si>
    <t xml:space="preserve"> 9,70</t>
  </si>
  <si>
    <t xml:space="preserve"> 29,04</t>
  </si>
  <si>
    <t xml:space="preserve"> 28,51</t>
  </si>
  <si>
    <t xml:space="preserve"> 37,27</t>
  </si>
  <si>
    <t xml:space="preserve"> 55,54</t>
  </si>
  <si>
    <t xml:space="preserve"> 5,98</t>
  </si>
  <si>
    <t xml:space="preserve"> 6,81</t>
  </si>
  <si>
    <t xml:space="preserve"> 17,94</t>
  </si>
  <si>
    <t xml:space="preserve"> 6,41</t>
  </si>
  <si>
    <t xml:space="preserve"> 3,59</t>
  </si>
  <si>
    <t>V23009</t>
  </si>
  <si>
    <t xml:space="preserve"> 33,10</t>
  </si>
  <si>
    <t>V28295</t>
  </si>
  <si>
    <t>ETIQUETA BALANCA 34X23X30M AUTOPEL - 3 CARREIRAS (105MM LARGURA)</t>
  </si>
  <si>
    <t xml:space="preserve"> 11,96</t>
  </si>
  <si>
    <t xml:space="preserve"> 10,05</t>
  </si>
  <si>
    <t>V28005</t>
  </si>
  <si>
    <t>ETIQUETA BALANCA 40X124X21M AUTOPEL</t>
  </si>
  <si>
    <t xml:space="preserve"> 2,79</t>
  </si>
  <si>
    <t xml:space="preserve"> 3,33</t>
  </si>
  <si>
    <t>V28037</t>
  </si>
  <si>
    <t>ETIQUETA BALANCA 40X30X30M CASA DE CARNES FRAZAO</t>
  </si>
  <si>
    <t>V28237</t>
  </si>
  <si>
    <t>ETIQUETA BALANCA 40X30X30M SUP GIRO</t>
  </si>
  <si>
    <t>V28412</t>
  </si>
  <si>
    <t>ETIQUETA BALANCA 40X30X30M SUPEMERCADO COMPRE BEM (RO)</t>
  </si>
  <si>
    <t>V28149</t>
  </si>
  <si>
    <t>ETIQUETA BALANCA 40X30X30M SUPERMERCADO PONTO CERTO</t>
  </si>
  <si>
    <t>V28288</t>
  </si>
  <si>
    <t>ETIQUETA BALANCA 40X30X30M SUPERMERCADO TEIXEIRA</t>
  </si>
  <si>
    <t xml:space="preserve"> 2,39</t>
  </si>
  <si>
    <t>V27640</t>
  </si>
  <si>
    <t>ETIQUETA BALANCA 40X40X20M AUTOPEL C/40</t>
  </si>
  <si>
    <t xml:space="preserve"> 106,34</t>
  </si>
  <si>
    <t xml:space="preserve"> 3,03</t>
  </si>
  <si>
    <t xml:space="preserve"> 2,66</t>
  </si>
  <si>
    <t xml:space="preserve"> 3,18</t>
  </si>
  <si>
    <t>V28270</t>
  </si>
  <si>
    <t>ETIQUETA BALANCA 40X40X21M REDE OESTE</t>
  </si>
  <si>
    <t>V27427</t>
  </si>
  <si>
    <t>ETIQUETA BALANCA 40X40X21M REDE OESTE SUPERMERCADOS</t>
  </si>
  <si>
    <t>V27313</t>
  </si>
  <si>
    <t>ETIQUETA BALANCA 40X40X21M SUPERMERCADO BELLA VIDA</t>
  </si>
  <si>
    <t>V27407</t>
  </si>
  <si>
    <t>ETIQUETA BALANCA 40X40X21M SUPERMERCADO ESTRELA - PB</t>
  </si>
  <si>
    <t xml:space="preserve"> 2,93</t>
  </si>
  <si>
    <t>V28145</t>
  </si>
  <si>
    <t xml:space="preserve"> 3,78</t>
  </si>
  <si>
    <t>V28310</t>
  </si>
  <si>
    <t>ETIQUETA BALANCA 40X40X25M MERCADO SAO PEDRO</t>
  </si>
  <si>
    <t>V28268</t>
  </si>
  <si>
    <t>ETIQUETA BALANCA 40X40X25M REDEPAS</t>
  </si>
  <si>
    <t>V27573</t>
  </si>
  <si>
    <t>ETIQUETA BALANCA 40X40X25M SANTA TERESINHA</t>
  </si>
  <si>
    <t>V27591</t>
  </si>
  <si>
    <t xml:space="preserve"> 4,09</t>
  </si>
  <si>
    <t>V27523</t>
  </si>
  <si>
    <t>V28538</t>
  </si>
  <si>
    <t>ETIQUETA BALANCA 40X40X27M FONTANA</t>
  </si>
  <si>
    <t>V28657</t>
  </si>
  <si>
    <t>V28256</t>
  </si>
  <si>
    <t>ETIQUETA BALANCA 40X40X27M SUPEMERCADOS CRIPPA</t>
  </si>
  <si>
    <t>V28656</t>
  </si>
  <si>
    <t>V28348</t>
  </si>
  <si>
    <t>ETIQUETA BALANCA 40X40X30M AMOR E CUIDADO</t>
  </si>
  <si>
    <t>V27795</t>
  </si>
  <si>
    <t>ETIQUETA BALANCA 40X40X30M ARMAZEM DAS FRUTAS</t>
  </si>
  <si>
    <t xml:space="preserve"> 39,88</t>
  </si>
  <si>
    <t xml:space="preserve"> 119,72</t>
  </si>
  <si>
    <t>V28455</t>
  </si>
  <si>
    <t>ETIQUETA BALANCA 40X40X30M AUTOPEL C/36</t>
  </si>
  <si>
    <t xml:space="preserve"> 143,66</t>
  </si>
  <si>
    <t>V27936</t>
  </si>
  <si>
    <t>ETIQUETA BALANCA 40X40X30M BOM DIA SUPERMERCADO (GO)</t>
  </si>
  <si>
    <t>ETIQUETA BALANCA 40X40X30M BOM PREÇO</t>
  </si>
  <si>
    <t>V28161</t>
  </si>
  <si>
    <t>V27580</t>
  </si>
  <si>
    <t>ETIQUETA BALANCA 40X40X30M COMERCIAL CARDOSO - PI</t>
  </si>
  <si>
    <t>V27459</t>
  </si>
  <si>
    <t>ETIQUETA BALANCA 40X40X30M COUTO SUPERMERCADO</t>
  </si>
  <si>
    <t>V27848</t>
  </si>
  <si>
    <t>ETIQUETA BALANCA 40X40X30M DAOLIO</t>
  </si>
  <si>
    <t>V28638</t>
  </si>
  <si>
    <t>ETIQUETA BALANCA 40X40X30M EMPORIO DOM LUIZ</t>
  </si>
  <si>
    <t>V27847</t>
  </si>
  <si>
    <t>ETIQUETA BALANCA 40X40X30M ESTRELA ATACAREJO</t>
  </si>
  <si>
    <t>V28526</t>
  </si>
  <si>
    <t>ETIQUETA BALANCA 40X40X30M FRUTOS DO TRIGO</t>
  </si>
  <si>
    <t>V27855</t>
  </si>
  <si>
    <t>ETIQUETA BALANCA 40X40X30M G ALHO SUPERMERCADOS</t>
  </si>
  <si>
    <t>V27437</t>
  </si>
  <si>
    <t>ETIQUETA BALANCA 40X40X30M GMAX SUPERMERCADO</t>
  </si>
  <si>
    <t xml:space="preserve"> 143,56</t>
  </si>
  <si>
    <t>V27378</t>
  </si>
  <si>
    <t>ETIQUETA BALANCA 40X40X30M JC SUPERMERCADO</t>
  </si>
  <si>
    <t>ETIQUETA BALANCA 40X40X30M KRAS BORGES</t>
  </si>
  <si>
    <t>V27964</t>
  </si>
  <si>
    <t>ETIQUETA BALANCA 40X40X30M MELHOR PRECO (BA)</t>
  </si>
  <si>
    <t>V28060</t>
  </si>
  <si>
    <t>ETIQUETA BALANCA 40X40X30M MERCADINHO KI PRECINHO</t>
  </si>
  <si>
    <t>V28653</t>
  </si>
  <si>
    <t>V28265</t>
  </si>
  <si>
    <t>ETIQUETA BALANCA 40X40X30M MERCADO PRINCESA</t>
  </si>
  <si>
    <t>V27934</t>
  </si>
  <si>
    <t>ETIQUETA BALANCA 40X40X30M MERCADO SANTA EDWIRGES</t>
  </si>
  <si>
    <t>V27940</t>
  </si>
  <si>
    <t>ETIQUETA BALANCA 40X40X30M MERCANTIL PROGRESSO</t>
  </si>
  <si>
    <t>V27818</t>
  </si>
  <si>
    <t>ETIQUETA BALANCA 40X40X30M NOVA EUROPA</t>
  </si>
  <si>
    <t>V27417</t>
  </si>
  <si>
    <t>ETIQUETA BALANCA 40X40X30M NOVODIA SUPERMERCADO</t>
  </si>
  <si>
    <t>V27389</t>
  </si>
  <si>
    <t>ETIQUETA BALANCA 40X40X30M OFERTAO DU CENTRO (ITAPEMA)</t>
  </si>
  <si>
    <t>V27436</t>
  </si>
  <si>
    <t>ETIQUETA BALANCA 40X40X30M PADARIA AMIZADE</t>
  </si>
  <si>
    <t>V27854</t>
  </si>
  <si>
    <t>ETIQUETA BALANCA 40X40X30M PADARIA DOIS IRMAOS</t>
  </si>
  <si>
    <t>ETIQUETA BALANCA 40X40X30M PADARIA SÃO JOSÉ</t>
  </si>
  <si>
    <t>V28537</t>
  </si>
  <si>
    <t>ETIQUETA BALANCA 40X40X30M PANIFICADORA A BIJOU</t>
  </si>
  <si>
    <t>ETIQUETA BALANCA 40X40X30M POLOS PÃES E DOCES</t>
  </si>
  <si>
    <t>V27449</t>
  </si>
  <si>
    <t>ETIQUETA BALANCA 40X40X30M PRIME CONCEITO CARNES</t>
  </si>
  <si>
    <t>V28633</t>
  </si>
  <si>
    <t>ETIQUETA BALANCA 40X40X30M REDE SERIDO</t>
  </si>
  <si>
    <t>V27517</t>
  </si>
  <si>
    <t>ETIQUETA BALANCA 40X40X30M SAO BENTO SUPERMERCADO</t>
  </si>
  <si>
    <t>V27927</t>
  </si>
  <si>
    <t>ETIQUETA BALANCA 40X40X30M SAULLUS SUPERMERCADO</t>
  </si>
  <si>
    <t>ETIQUETA BALANCA 40X40X30M SM BOM PREÇO (AP)</t>
  </si>
  <si>
    <t>ETIQUETA BALANCA 40X40X30M SM KOIKE S/L</t>
  </si>
  <si>
    <t>V13116</t>
  </si>
  <si>
    <t>V27243</t>
  </si>
  <si>
    <t>ETIQUETA BALANCA 40X40X30M SOUSA SUPERMERCADOS - PI</t>
  </si>
  <si>
    <t>V28419</t>
  </si>
  <si>
    <t>ETIQUETA BALANCA 40X40X30M SUPEMERCADO TAMOYO</t>
  </si>
  <si>
    <t>V27388</t>
  </si>
  <si>
    <t>ETIQUETA BALANCA 40X40X30M SUPER CONFIANCA (SC)</t>
  </si>
  <si>
    <t>V28655</t>
  </si>
  <si>
    <t>V27661</t>
  </si>
  <si>
    <t>ETIQUETA BALANCA 40X40X30M SUPER DU GOMES</t>
  </si>
  <si>
    <t>V27593</t>
  </si>
  <si>
    <t>ETIQUETA BALANCA 40X40X30M SUPERMARK SUPERMERCADO</t>
  </si>
  <si>
    <t>V27623</t>
  </si>
  <si>
    <t>ETIQUETA BALANCA 40X40X30M SUPERMERCADO ANDRADE - SE</t>
  </si>
  <si>
    <t>V28133</t>
  </si>
  <si>
    <t>ETIQUETA BALANCA 40X40X30M SUPERMERCADO BOM SUCESSO (SP)</t>
  </si>
  <si>
    <t>V27329</t>
  </si>
  <si>
    <t>ETIQUETA BALANCA 40X40X30M SUPERMERCADO BOMBOM</t>
  </si>
  <si>
    <t>V27921</t>
  </si>
  <si>
    <t>ETIQUETA BALANCA 40X40X30M SUPERMERCADO CAMPEAO</t>
  </si>
  <si>
    <t>V28027</t>
  </si>
  <si>
    <t>ETIQUETA BALANCA 40X40X30M SUPERMERCADO COELHO</t>
  </si>
  <si>
    <t>V27916</t>
  </si>
  <si>
    <t>ETIQUETA BALANCA 40X40X30M SUPERMERCADO ECONOMICO</t>
  </si>
  <si>
    <t>V27583</t>
  </si>
  <si>
    <t>ETIQUETA BALANCA 40X40X30M SUPERMERCADO JANAINA</t>
  </si>
  <si>
    <t>V27931</t>
  </si>
  <si>
    <t>ETIQUETA BALANCA 40X40X30M SUPERMERCADO JANAINA - BORRACHA</t>
  </si>
  <si>
    <t>V27999</t>
  </si>
  <si>
    <t>ETIQUETA BALANCA 40X40X30M SUPERMERCADO JANUARIA</t>
  </si>
  <si>
    <t>V27853</t>
  </si>
  <si>
    <t>ETIQUETA BALANCA 40X40X30M SUPERMERCADO LANCA</t>
  </si>
  <si>
    <t>V27476</t>
  </si>
  <si>
    <t>ETIQUETA BALANCA 40X40X30M SUPERMERCADO LIMA</t>
  </si>
  <si>
    <t>V27775</t>
  </si>
  <si>
    <t>ETIQUETA BALANCA 40X40X30M SUPERMERCADO MORENTA</t>
  </si>
  <si>
    <t>V27622</t>
  </si>
  <si>
    <t>ETIQUETA BALANCA 40X40X30M SUPERMERCADO PAGUE MENOS - AL</t>
  </si>
  <si>
    <t>V28015</t>
  </si>
  <si>
    <t>ETIQUETA BALANCA 40X40X30M SUPERMERCADO PELE</t>
  </si>
  <si>
    <t>V27475</t>
  </si>
  <si>
    <t>V27566</t>
  </si>
  <si>
    <t>ETIQUETA BALANCA 40X40X30M SUPERMERCADO PERNAMBUCO</t>
  </si>
  <si>
    <t>V27339</t>
  </si>
  <si>
    <t>ETIQUETA BALANCA 40X40X30M SUPERMERCADO PRECO BOM - AL</t>
  </si>
  <si>
    <t>V27611</t>
  </si>
  <si>
    <t>ETIQUETA BALANCA 40X40X30M SUPERMERCADO PRIMAVERA</t>
  </si>
  <si>
    <t>V27601</t>
  </si>
  <si>
    <t>V27826</t>
  </si>
  <si>
    <t>ETIQUETA BALANCA 40X40X30M SUPERMERCADO RND</t>
  </si>
  <si>
    <t>V28026</t>
  </si>
  <si>
    <t>ETIQUETA BALANCA 40X40X30M SUPERMERCADO SANTA CECILIA</t>
  </si>
  <si>
    <t>V28360</t>
  </si>
  <si>
    <t>ETIQUETA BALANCA 40X40X30M SUPERMERCADO SANTOS</t>
  </si>
  <si>
    <t>V27448</t>
  </si>
  <si>
    <t>ETIQUETA BALANCA 40X40X30M SUPERMERCADO SAO JOSE (RS)</t>
  </si>
  <si>
    <t>V28043</t>
  </si>
  <si>
    <t>ETIQUETA BALANCA 40X40X30M SUPERMERCADO WELLIDA</t>
  </si>
  <si>
    <t>V27579</t>
  </si>
  <si>
    <t>ETIQUETA BALANCA 40X40X30M SUPERMERCADOS OLINDA</t>
  </si>
  <si>
    <t>V27995</t>
  </si>
  <si>
    <t>ETIQUETA BALANCA 40X40X30M VAREJAO IDEAL</t>
  </si>
  <si>
    <t>V28241</t>
  </si>
  <si>
    <t>ETIQUETA BALANCA 40X40X30M VEINHO ATACAREJO AUTOS SERVICOS</t>
  </si>
  <si>
    <t>V27832</t>
  </si>
  <si>
    <t>ETIQUETA BALANCA 40X40X30M VIA REDE SUPERMERCADOS</t>
  </si>
  <si>
    <t>V28571</t>
  </si>
  <si>
    <t>ETIQUETA BALANCA 40X55X30M CARVALHO ATACAREJO    </t>
  </si>
  <si>
    <t>V27338</t>
  </si>
  <si>
    <t>ETIQUETA BALANCA 40X55X30M FACIL EXPRESS</t>
  </si>
  <si>
    <t>V27906</t>
  </si>
  <si>
    <t>ETIQUETA BALANCA 40X55X30M GRAN NATURALLE</t>
  </si>
  <si>
    <t>V27297</t>
  </si>
  <si>
    <t>ETIQUETA BALANCA 40X55X30M MERCADINHO DON BOSCO</t>
  </si>
  <si>
    <t>V28413</t>
  </si>
  <si>
    <t>ETIQUETA BALANCA 40X55X30M SAO BRAZ SUPERMERCADO</t>
  </si>
  <si>
    <t>V27669</t>
  </si>
  <si>
    <t>ETIQUETA BALANCA 40X55X30M SUPERMERCADO RICADO</t>
  </si>
  <si>
    <t>V27321</t>
  </si>
  <si>
    <t>ETIQUETA BALANCA 40X55X30M VIASUL PRAIA SUPERMERCADO</t>
  </si>
  <si>
    <t>V28044</t>
  </si>
  <si>
    <t>ETIQUETA BALANCA 40X60X25M UNIAO WENG</t>
  </si>
  <si>
    <t>V28294</t>
  </si>
  <si>
    <t>ETIQUETA BALANCA 40X60X30M BONS AMIGOS</t>
  </si>
  <si>
    <t>V7762</t>
  </si>
  <si>
    <t>ETIQUETA BALANCA 40X60X30M CASA GRANDE</t>
  </si>
  <si>
    <t xml:space="preserve"> 191,55</t>
  </si>
  <si>
    <t>V27345</t>
  </si>
  <si>
    <t>ETIQUETA BALANCA 40X60X30M FM FERREIRA</t>
  </si>
  <si>
    <t>V28160</t>
  </si>
  <si>
    <t>ETIQUETA BALANCA 40X60X30M GRANOVIE MERCADO NATURAL</t>
  </si>
  <si>
    <t>ETIQUETA BALANCA 40X60X30M PADARIA SÃO JOSÉ</t>
  </si>
  <si>
    <t>V28175</t>
  </si>
  <si>
    <t>V27734</t>
  </si>
  <si>
    <t>ETIQUETA BALANCA 40X60X30M REDE UNIAO SUPERMERCADOS (MG) – BORRACHA</t>
  </si>
  <si>
    <t>V27513</t>
  </si>
  <si>
    <t>ETIQUETA BALANCA 40X60X30M RIBEIRO SUPERMERCADO</t>
  </si>
  <si>
    <t>V28242</t>
  </si>
  <si>
    <t>ETIQUETA BALANCA 40X60X30M SUPERMERCADO CASA GRANDE C/48</t>
  </si>
  <si>
    <t>V27776</t>
  </si>
  <si>
    <t>ETIQUETA BALANCA 40X60X30M SUPERMERCADO MORENTA</t>
  </si>
  <si>
    <t>V27750</t>
  </si>
  <si>
    <t>ETIQUETA BALANCA 40X60X30M SUPERMERCADO NOVA OPCAO</t>
  </si>
  <si>
    <t>V28446</t>
  </si>
  <si>
    <t>ETIQUETA BALANCA 50X30X30M CORTIARTE S/I - 2 CARREIRAS</t>
  </si>
  <si>
    <t xml:space="preserve"> 4,98</t>
  </si>
  <si>
    <t>V27258</t>
  </si>
  <si>
    <t>ETIQUETA BALANCA 60X100X30M AUTOPEL C/24</t>
  </si>
  <si>
    <t xml:space="preserve"> 143,55</t>
  </si>
  <si>
    <t>V27805</t>
  </si>
  <si>
    <t>ETIQUETA BALANCA 60X100X30M COPERCANA</t>
  </si>
  <si>
    <t>V27696</t>
  </si>
  <si>
    <t>ETIQUETA BALANCA 60X100X30M PADARIA ELIZEU</t>
  </si>
  <si>
    <t>V27876</t>
  </si>
  <si>
    <t>V27667</t>
  </si>
  <si>
    <t>ETIQUETA BALANCA 60X100X30M PANETTERIA - BORRACHA</t>
  </si>
  <si>
    <t>V28494</t>
  </si>
  <si>
    <t>ETIQUETA BALANCA 60X100X30M SUPERMERCADO PRODUTOR</t>
  </si>
  <si>
    <t>V28439</t>
  </si>
  <si>
    <t>ETIQUETA BALANCA 60X110X19M AUTOPEL</t>
  </si>
  <si>
    <t xml:space="preserve"> 3,79</t>
  </si>
  <si>
    <t>V27835</t>
  </si>
  <si>
    <t>ETIQUETA BALANCA 60X110X21M BELLA CASTRO SUPERMERCADO</t>
  </si>
  <si>
    <t xml:space="preserve"> 179,44</t>
  </si>
  <si>
    <t>V16046</t>
  </si>
  <si>
    <t>ETIQUETA BALANCA 60X110X30M CARONE</t>
  </si>
  <si>
    <t>V28625</t>
  </si>
  <si>
    <t>ETIQUETA BALANCA 60X110X30M MERCADO DAROLI</t>
  </si>
  <si>
    <t>V27659</t>
  </si>
  <si>
    <t>ETIQUETA BALANCA 60X110X30M MERCADO EVA</t>
  </si>
  <si>
    <t>V28263</t>
  </si>
  <si>
    <t>ETIQUETA BALANCA 60X110X30M PANE SILVIO SUPERMERCADO</t>
  </si>
  <si>
    <t>V14253</t>
  </si>
  <si>
    <t>ETIQUETA BALANCA 60X110X30M SM GUARATO - BORRACHA</t>
  </si>
  <si>
    <t>ETIQUETA BALANCA 60X110X30M SM LARANJÃO</t>
  </si>
  <si>
    <t>V27761</t>
  </si>
  <si>
    <t>ETIQUETA BALANCA 60X110X30M SM LEONARDO (LJ 01)</t>
  </si>
  <si>
    <t>V27242</t>
  </si>
  <si>
    <t>ETIQUETA BALANCA 60X110X30M SUPERMAIS SUPERMERCADOS</t>
  </si>
  <si>
    <t>V27272</t>
  </si>
  <si>
    <t>V28506</t>
  </si>
  <si>
    <t>ETIQUETA BALANCA 60X110X30M SUPERMERCADO RND</t>
  </si>
  <si>
    <t>V28028</t>
  </si>
  <si>
    <t>ETIQUETA BALANCA 60X110X30M SUPERMERCADO SANTA CECILIA</t>
  </si>
  <si>
    <t>V27721</t>
  </si>
  <si>
    <t>ETIQUETA BALANCA 60X115X30M DP COMERCIO</t>
  </si>
  <si>
    <t>V28006</t>
  </si>
  <si>
    <t>ETIQUETA BALANCA 60X120X21M AUTOPEL</t>
  </si>
  <si>
    <t>V27660</t>
  </si>
  <si>
    <t>ETIQUETA BALANCA 60X120X21M EMPORIO MULTIMIX</t>
  </si>
  <si>
    <t>V27756</t>
  </si>
  <si>
    <t>ETIQUETA BALANCA 60X120X30M BOM PREÇO</t>
  </si>
  <si>
    <t>V28539</t>
  </si>
  <si>
    <t>ETIQUETA BALANCA 60X120X30M KI PAO</t>
  </si>
  <si>
    <t xml:space="preserve"> 6,75</t>
  </si>
  <si>
    <t>V27648</t>
  </si>
  <si>
    <t>ETIQUETA BALANCA 60X120X30M MERCADO MINEIRO</t>
  </si>
  <si>
    <t>V27738</t>
  </si>
  <si>
    <t>ETIQUETA BALANCA 60X120X30M PADARIA ESTRELA</t>
  </si>
  <si>
    <t>V27814</t>
  </si>
  <si>
    <t>ETIQUETA BALANCA 60X120X30M QUITANDAO SUP</t>
  </si>
  <si>
    <t xml:space="preserve"> 191,40</t>
  </si>
  <si>
    <t>V12147</t>
  </si>
  <si>
    <t>ETIQUETA BALANCA 60X120X30M SUPER SHOW</t>
  </si>
  <si>
    <t>V27305</t>
  </si>
  <si>
    <t>ETIQUETA BALANCA 60X120X30M SUPERMERCADO ARCO IRIS</t>
  </si>
  <si>
    <t>V27304</t>
  </si>
  <si>
    <t>ETIQUETA BALANCA 60X120X30M SUPERMERCADO ARCO IRIS SIV</t>
  </si>
  <si>
    <t>V28422</t>
  </si>
  <si>
    <t>ETIQUETA BALANCA 60X120X30M SUPERMERCADO IRMAOS PEREIRA</t>
  </si>
  <si>
    <t>V27306</t>
  </si>
  <si>
    <t>ETIQUETA BALANCA 60X120X30M SUPERMERCADO J SANTOS</t>
  </si>
  <si>
    <t>V27629</t>
  </si>
  <si>
    <t>ETIQUETA BALANCA 60X120X30M SUPERMERCADO TIOZINHO</t>
  </si>
  <si>
    <t>V27603</t>
  </si>
  <si>
    <t>ETIQUETA BALANCA 60X120X30M SUPERMERCADOS PETRO FRUTAS</t>
  </si>
  <si>
    <t>V28623</t>
  </si>
  <si>
    <t>ETIQUETA BALANCA 60X120X90M AUTOPEL</t>
  </si>
  <si>
    <t>V27760</t>
  </si>
  <si>
    <t>V28032</t>
  </si>
  <si>
    <t>V27898</t>
  </si>
  <si>
    <t>ETIQUETA BALANCA 60X130X30M FAVETTA SUPERMERCADOS</t>
  </si>
  <si>
    <t>V28357</t>
  </si>
  <si>
    <t>ETIQUETA BALANCA 60X130X30M MASTER SUPERMERCADO</t>
  </si>
  <si>
    <t>V27376</t>
  </si>
  <si>
    <t>ETIQUETA BALANCA 60X130X30M NOVA LEAO XIII</t>
  </si>
  <si>
    <t>V27340</t>
  </si>
  <si>
    <t>ETIQUETA BALANCA 60X130X30M PANIFICADORA CAMPOS ELISEOS</t>
  </si>
  <si>
    <t>V28358</t>
  </si>
  <si>
    <t>ETIQUETA BALANCA 60X130X30M RAI ATACADISTA</t>
  </si>
  <si>
    <t>V27813</t>
  </si>
  <si>
    <t>ETIQUETA BALANCA 60X130X30M REDEPAS</t>
  </si>
  <si>
    <t>V28458</t>
  </si>
  <si>
    <t>V28245</t>
  </si>
  <si>
    <t>ETIQUETA BALANCA 60X130X30M ROSAS DE MAIO</t>
  </si>
  <si>
    <t>V27769</t>
  </si>
  <si>
    <t>ETIQUETA BALANCA 60X130X30M SM FONSECA</t>
  </si>
  <si>
    <t>V28238</t>
  </si>
  <si>
    <t>ETIQUETA BALANCA 60X130X30M SUP GIRO</t>
  </si>
  <si>
    <t>V27798</t>
  </si>
  <si>
    <t>ETIQUETA BALANCA 60X130X30M SUPERMERCADO CARVALHO</t>
  </si>
  <si>
    <t>V27402</t>
  </si>
  <si>
    <t xml:space="preserve"> 2.112,00</t>
  </si>
  <si>
    <t>V28426</t>
  </si>
  <si>
    <t>ETIQUETA BALANCA 60X155X30M HIROTA C/32</t>
  </si>
  <si>
    <t xml:space="preserve"> 4,59</t>
  </si>
  <si>
    <t xml:space="preserve"> 118,67</t>
  </si>
  <si>
    <t>V28608</t>
  </si>
  <si>
    <t>ETIQUETA BALANCA 60X30X25M SUPER DO DIEGO</t>
  </si>
  <si>
    <t xml:space="preserve"> 59,81</t>
  </si>
  <si>
    <t>V28454</t>
  </si>
  <si>
    <t>ETIQUETA BALANCA 60X30X30M AUTOPEL C/24</t>
  </si>
  <si>
    <t>V8784</t>
  </si>
  <si>
    <t>ETIQUETA BALANCA 60X30X30M AUTOPEL S/L50</t>
  </si>
  <si>
    <t>V27841</t>
  </si>
  <si>
    <t>ETIQUETA BALANCA 60X30X30M COMERCIAL VELOSO</t>
  </si>
  <si>
    <t>V27364</t>
  </si>
  <si>
    <t>ETIQUETA BALANCA 60X30X30M MARIALVA SUPERMERCADO</t>
  </si>
  <si>
    <t>V27567</t>
  </si>
  <si>
    <t>ETIQUETA BALANCA 60X30X30M QUITANDAO SUPERMERCADOS</t>
  </si>
  <si>
    <t>V28299</t>
  </si>
  <si>
    <t>ETIQUETA BALANCA 60X30X30M SUPER AQUI</t>
  </si>
  <si>
    <t>V28658</t>
  </si>
  <si>
    <t>ETIQUETA BALANCA 60X30X30M SUPER BOM (RS)</t>
  </si>
  <si>
    <t>V28134</t>
  </si>
  <si>
    <t>ETIQUETA BALANCA 60X30X30M SUPERMERCADO CARVALHO</t>
  </si>
  <si>
    <t xml:space="preserve"> 5,93</t>
  </si>
  <si>
    <t>V28622</t>
  </si>
  <si>
    <t>ETIQUETA BALANCA 60X30X30M SUPERMERCADO MAIS VOCE</t>
  </si>
  <si>
    <t>V27365</t>
  </si>
  <si>
    <t>ETIQUETA BALANCA 60X30X30M SUPERMERCADO PASCOALETE C/24</t>
  </si>
  <si>
    <t>V27612</t>
  </si>
  <si>
    <t>ETIQUETA BALANCA 60X30X30M SUPERMERCADO PRIMAVERA</t>
  </si>
  <si>
    <t>V27965</t>
  </si>
  <si>
    <t>ETIQUETA BALANCA 60X30X30M SUPERMERCADO SOUZA SMART MG</t>
  </si>
  <si>
    <t>V27285</t>
  </si>
  <si>
    <t>ETIQUETA BALANCA 60X30X30M VIA MIX</t>
  </si>
  <si>
    <t xml:space="preserve"> 2,27</t>
  </si>
  <si>
    <t>V28645</t>
  </si>
  <si>
    <t xml:space="preserve"> 1,99</t>
  </si>
  <si>
    <t xml:space="preserve"> 2.832,00</t>
  </si>
  <si>
    <t xml:space="preserve"> 4,99</t>
  </si>
  <si>
    <t xml:space="preserve"> 4,94</t>
  </si>
  <si>
    <t>V11620</t>
  </si>
  <si>
    <t>ETIQUETA BALANCA 60X40X30M AUTOPEL - BORRACHA</t>
  </si>
  <si>
    <t>V28453</t>
  </si>
  <si>
    <t>ETIQUETA BALANCA 60X40X30M AUTOPEL C/24</t>
  </si>
  <si>
    <t>V28239</t>
  </si>
  <si>
    <t>ETIQUETA BALANCA 60X40X30M BOM PRECO SUP</t>
  </si>
  <si>
    <t>V28375</t>
  </si>
  <si>
    <t>ETIQUETA BALANCA 60X40X30M CENTER CARNES BP</t>
  </si>
  <si>
    <t>V28445</t>
  </si>
  <si>
    <t>ETIQUETA BALANCA 60X40X30M DOLCCI BUENO</t>
  </si>
  <si>
    <t>ETIQUETA BALANCA 60X40X30M DROGARIA SÃO LEOPOLDO</t>
  </si>
  <si>
    <t>ETIQUETA BALANCA 60X40X30M EMPORIO DOLCCI</t>
  </si>
  <si>
    <t>V28490</t>
  </si>
  <si>
    <t>ETIQUETA BALANCA 60X40X30M FAE SUPERMERCADOS</t>
  </si>
  <si>
    <t>V27286</t>
  </si>
  <si>
    <t>ETIQUETA BALANCA 60X40X30M GAROTO ATACAREJO</t>
  </si>
  <si>
    <t>V28541</t>
  </si>
  <si>
    <t>ETIQUETA BALANCA 60X40X30M HORT SHOPPING</t>
  </si>
  <si>
    <t>V28317</t>
  </si>
  <si>
    <t>ETIQUETA BALANCA 60X40X30M LEVATE SUPEMERCADOS</t>
  </si>
  <si>
    <t>V27698</t>
  </si>
  <si>
    <t>ETIQUETA BALANCA 60X40X30M MACHADO CARNES</t>
  </si>
  <si>
    <t>V27983</t>
  </si>
  <si>
    <t>ETIQUETA BALANCA 60X40X30M MACHADO CARNES - BORRACHA</t>
  </si>
  <si>
    <t>V27741</t>
  </si>
  <si>
    <t>ETIQUETA BALANCA 60X40X30M MERCADINHO O ZEZINHO</t>
  </si>
  <si>
    <t>V27658</t>
  </si>
  <si>
    <t>ETIQUETA BALANCA 60X40X30M MERCADO EXIDO</t>
  </si>
  <si>
    <t>V28470</t>
  </si>
  <si>
    <t>ETIQUETA BALANCA 60X40X30M PAO DOURADO</t>
  </si>
  <si>
    <t>ETIQUETA BALANCA 60X40X30M POLOS PÃES E DOCES</t>
  </si>
  <si>
    <t>V27980</t>
  </si>
  <si>
    <t>ETIQUETA BALANCA 60X40X30M PRATICO</t>
  </si>
  <si>
    <t>V27748</t>
  </si>
  <si>
    <t>V13109</t>
  </si>
  <si>
    <t>ETIQUETA BALANCA 60X40X30M REDEPAS</t>
  </si>
  <si>
    <t>V27953</t>
  </si>
  <si>
    <t>ETIQUETA BALANCA 60X40X30M SAO JUDAS</t>
  </si>
  <si>
    <t xml:space="preserve"> 5,86</t>
  </si>
  <si>
    <t>V27208</t>
  </si>
  <si>
    <t>ETIQUETA BALANCA 60X40X30M SUMIMOTO</t>
  </si>
  <si>
    <t>V27565</t>
  </si>
  <si>
    <t>ETIQUETA BALANCA 60X40X30M SUPERMERCADO ALVES</t>
  </si>
  <si>
    <t>V27749</t>
  </si>
  <si>
    <t>V27322</t>
  </si>
  <si>
    <t>ETIQUETA BALANCA 60X40X30M SUPERMERCADO BOMBOM</t>
  </si>
  <si>
    <t>V27712</t>
  </si>
  <si>
    <t>V27856</t>
  </si>
  <si>
    <t>ETIQUETA BALANCA 60X40X30M SUPERMERCADO LANCA</t>
  </si>
  <si>
    <t>V28052</t>
  </si>
  <si>
    <t>ETIQUETA BALANCA 60X40X30M SUPERMERCADO MAKIM</t>
  </si>
  <si>
    <t>V28202</t>
  </si>
  <si>
    <t>ETIQUETA BALANCA 60X40X30M SUPERMERCADO MASCATIM - BORRACHA</t>
  </si>
  <si>
    <t>V28021</t>
  </si>
  <si>
    <t>ETIQUETA BALANCA 60X40X30M SUPERMERCADO PELE</t>
  </si>
  <si>
    <t>V27697</t>
  </si>
  <si>
    <t>V27412</t>
  </si>
  <si>
    <t>ETIQUETA BALANCA 60X40X30M SUPERMERCADO SUPER MARIO</t>
  </si>
  <si>
    <t>V27683</t>
  </si>
  <si>
    <t>ETIQUETA BALANCA 60X45X30M AUTOPEL</t>
  </si>
  <si>
    <t>V27444</t>
  </si>
  <si>
    <t>ETIQUETA BALANCA 60X50X30M DP COMERCIO</t>
  </si>
  <si>
    <t>V27668</t>
  </si>
  <si>
    <t>ETIQUETA BALANCA 60X50X30M KAMEL MEGAMIX SUPERMERCADO</t>
  </si>
  <si>
    <t>V28246</t>
  </si>
  <si>
    <t>ETIQUETA BALANCA 60X50X30M ROSAS DE MAIO</t>
  </si>
  <si>
    <t xml:space="preserve"> 13.872,00</t>
  </si>
  <si>
    <t>V28421</t>
  </si>
  <si>
    <t>ETIQUETA BALANCA 60X50X30M SUPEMERCADO BARBOSAO (MG)</t>
  </si>
  <si>
    <t>V28135</t>
  </si>
  <si>
    <t>ETIQUETA BALANCA 60X50X30M SUPERMERCADO CARVALHO</t>
  </si>
  <si>
    <t xml:space="preserve"> 6,70</t>
  </si>
  <si>
    <t xml:space="preserve"> 5,89</t>
  </si>
  <si>
    <t xml:space="preserve"> 4,88</t>
  </si>
  <si>
    <t>V27757</t>
  </si>
  <si>
    <t>V27787</t>
  </si>
  <si>
    <t>ETIQUETA BALANCA 60X60X30M ANDREAZZA</t>
  </si>
  <si>
    <t>V28050</t>
  </si>
  <si>
    <t>ETIQUETA BALANCA 60X60X30M BIG PREA</t>
  </si>
  <si>
    <t>V28240</t>
  </si>
  <si>
    <t>ETIQUETA BALANCA 60X60X30M BOM PRECO SUP</t>
  </si>
  <si>
    <t>V27438</t>
  </si>
  <si>
    <t>V8936</t>
  </si>
  <si>
    <t>ETIQUETA BALANCA 60X65X30M BOM DIA (RN)</t>
  </si>
  <si>
    <t>V27904</t>
  </si>
  <si>
    <t>ETIQUETA BALANCA 60X70X25M AUTOPEL</t>
  </si>
  <si>
    <t>V28420</t>
  </si>
  <si>
    <t>ETIQUETA BALANCA 60X70X30M SUPEMERCADO TAMOYO</t>
  </si>
  <si>
    <t>V9475</t>
  </si>
  <si>
    <t>V27518</t>
  </si>
  <si>
    <t>ETIQUETA BALANCA 60X75X30M COOPBANC</t>
  </si>
  <si>
    <t>V11833</t>
  </si>
  <si>
    <t>V28048</t>
  </si>
  <si>
    <t>ETIQUETA BALANCA 60X80X30M AUTOPEL - ESPECIAL</t>
  </si>
  <si>
    <t>V28581</t>
  </si>
  <si>
    <t>ETIQUETA BALANCA 60X80X30M CRISTO REI</t>
  </si>
  <si>
    <t>V27933</t>
  </si>
  <si>
    <t>ETIQUETA BALANCA 60X80X30M MERCADO SANTA EDWIRGES</t>
  </si>
  <si>
    <t>V27263</t>
  </si>
  <si>
    <t>ETIQUETA BALANCA 60X80X30M MINI MERCADO VILA NOVA</t>
  </si>
  <si>
    <t>V28115</t>
  </si>
  <si>
    <t>ETIQUETA BALANCA 60X80X30M REDE UNIAO SUPERMERCADOS - BORRACHA</t>
  </si>
  <si>
    <t>ETIQUETA BALANCA 60X80X30M SM KOIKE S/L</t>
  </si>
  <si>
    <t xml:space="preserve"> 15.000,00</t>
  </si>
  <si>
    <t>V28114</t>
  </si>
  <si>
    <t>V28672</t>
  </si>
  <si>
    <t>ETIQUETA BALANCA 60X80X30M SUPERMERCADO EDILICYA</t>
  </si>
  <si>
    <t>V28621</t>
  </si>
  <si>
    <t>ETIQUETA BALANCA 60X80X30M SUPERMERCADO MAIS VOCE</t>
  </si>
  <si>
    <t>V28053</t>
  </si>
  <si>
    <t>ETIQUETA BALANCA 60X80X30M SUPERMERCADO MAKIM</t>
  </si>
  <si>
    <t>V27676</t>
  </si>
  <si>
    <t>ETIQUETA BALANCA 60X80X30M VAREJAO ANDRADE (BASTOS - SP)</t>
  </si>
  <si>
    <t xml:space="preserve"> 4.551,00</t>
  </si>
  <si>
    <t>V27303</t>
  </si>
  <si>
    <t>V27568</t>
  </si>
  <si>
    <t>ETIQUETA BALANCA 60X90X30M QUITANDAO SUPERMERCADOS</t>
  </si>
  <si>
    <t>V27390</t>
  </si>
  <si>
    <t>ETIQUETA BALANCA 60X90X30M REDE RN</t>
  </si>
  <si>
    <t>V14514</t>
  </si>
  <si>
    <t>ETIQUETA BALANCA 60X90X30M SM BUONA GENTE - BORRACHA</t>
  </si>
  <si>
    <t>V27973</t>
  </si>
  <si>
    <t>ETIQUETA BALANCA 60X90X30M SUPERMERCADO E PANIFICADORA DINOSSAURO (PB/ JC)</t>
  </si>
  <si>
    <t>V28281</t>
  </si>
  <si>
    <t>ETIQUETA BALANCA 60X90X30M SUPERMERCADO SAO JUDAS</t>
  </si>
  <si>
    <t>V28013</t>
  </si>
  <si>
    <t>ETIQUETA BALANCA 60X96X30M REDE MULTI MARKET SUPERMERCADO</t>
  </si>
  <si>
    <t>V27391</t>
  </si>
  <si>
    <t>ETIQUETA BALANCA 60X96X30M SUPERMERCADO NEVES ( SP)</t>
  </si>
  <si>
    <t xml:space="preserve"> 11.808,00</t>
  </si>
  <si>
    <t>V27996</t>
  </si>
  <si>
    <t>ETIQUETA BALANCA 61X120X30M PAN DOS NAVEGANTES</t>
  </si>
  <si>
    <t xml:space="preserve"> 4,79</t>
  </si>
  <si>
    <t xml:space="preserve"> 5,34</t>
  </si>
  <si>
    <t>V28206</t>
  </si>
  <si>
    <t>ETIQUETA BALANCA 61X30X30M COMPRE BEM</t>
  </si>
  <si>
    <t>ETIQUETA BALANCA 61X30X30M SM SÃO CARLOS</t>
  </si>
  <si>
    <t>V27641</t>
  </si>
  <si>
    <t>ETIQUETA BALANCA 61X30X30M SUPERMERCADO BONS AMIGOS</t>
  </si>
  <si>
    <t>V27770</t>
  </si>
  <si>
    <t>ETIQUETA BALANCA 61X30X30M SUPERMERCADO KIKO</t>
  </si>
  <si>
    <t>V28609</t>
  </si>
  <si>
    <t>ETIQUETA BALANCA 61X30X30M SUPERMERCADO PICUCHA</t>
  </si>
  <si>
    <t>V27252</t>
  </si>
  <si>
    <t>ETIQUETA BALANCA 61X40X30M HORTI FRUTAS NOBRE</t>
  </si>
  <si>
    <t>V27589</t>
  </si>
  <si>
    <t>ETIQUETA BALANCA 61X40X30M MARIO ARMANDO - BORRACHA</t>
  </si>
  <si>
    <t>ETIQUETA BALANCA 61X40X30M MERCADÃO PET</t>
  </si>
  <si>
    <t xml:space="preserve"> 6,69</t>
  </si>
  <si>
    <t xml:space="preserve"> 119,76</t>
  </si>
  <si>
    <t>V17605</t>
  </si>
  <si>
    <t>ETIQUETA BALANCA SEGURANCA  PADRAO 60X110X30M LS GUARATO - BORRACHA</t>
  </si>
  <si>
    <t xml:space="preserve"> 256,50</t>
  </si>
  <si>
    <t>V9558</t>
  </si>
  <si>
    <t>ETIQUETA BALANCA SEGURANCA 60X100X30M REDE UNIDOS</t>
  </si>
  <si>
    <t>V12092</t>
  </si>
  <si>
    <t>ETIQUETA BALANCA SEGURANCA LATERAIS 103X80X30M AUTOPEL</t>
  </si>
  <si>
    <t>V26286</t>
  </si>
  <si>
    <t>ETIQUETA BALANCA SEGURANCA LATERAIS 40X30X30M SBR - BOM RETIRO</t>
  </si>
  <si>
    <t>V28261</t>
  </si>
  <si>
    <t>ETIQUETA BALANCA SEGURANCA LATERAIS 40X30X30M SUPERMERCADO IKEDA (JUNQUEIROPOLIS / DRACENA)</t>
  </si>
  <si>
    <t>V27887</t>
  </si>
  <si>
    <t>ETIQUETA BALANCA SEGURANCA LATERAIS 40X30X30M SUPERMERCADOS CEREJEIRA</t>
  </si>
  <si>
    <t>V27289</t>
  </si>
  <si>
    <t>ETIQUETA BALANCA SEGURANCA LATERAIS 40X40X21M MAGMAXX</t>
  </si>
  <si>
    <t>V28433</t>
  </si>
  <si>
    <t>ETIQUETA BALANCA SEGURANCA LATERAIS 40X40X25M SUPERMERCADO TARGUI</t>
  </si>
  <si>
    <t>V23008</t>
  </si>
  <si>
    <t>V27396</t>
  </si>
  <si>
    <t>ETIQUETA BALANCA SEGURANCA LATERAIS 40X40X30M ATACADAO COMPRE BEM</t>
  </si>
  <si>
    <t>V27251</t>
  </si>
  <si>
    <t>ETIQUETA BALANCA SEGURANCA LATERAIS 40X40X30M BOA COMPRA ATACAREJO</t>
  </si>
  <si>
    <t>V27492</t>
  </si>
  <si>
    <t>ETIQUETA BALANCA SEGURANCA LATERAIS 40X40X30M CLUB ITAO</t>
  </si>
  <si>
    <t>V27694</t>
  </si>
  <si>
    <t>ETIQUETA BALANCA SEGURANCA LATERAIS 40X40X30M DELICATESSEN PERSEVERANCA</t>
  </si>
  <si>
    <t>V28482</t>
  </si>
  <si>
    <t>ETIQUETA BALANCA SEGURANCA LATERAIS 40X40X30M FRIGORIFICO DO MANE</t>
  </si>
  <si>
    <t>V27693</t>
  </si>
  <si>
    <t>ETIQUETA BALANCA SEGURANCA LATERAIS 40X40X30M GIRASSOL SUPERMERCADOS</t>
  </si>
  <si>
    <t>V28411</t>
  </si>
  <si>
    <t>V27632</t>
  </si>
  <si>
    <t>V28217</t>
  </si>
  <si>
    <t>V27754</t>
  </si>
  <si>
    <t>ETIQUETA BALANCA SEGURANCA LATERAIS 40X40X30M MERCADINHO SEMPRE MAIS</t>
  </si>
  <si>
    <t>V28153</t>
  </si>
  <si>
    <t>ETIQUETA BALANCA SEGURANCA LATERAIS 40X40X30M MERCADO BOM DE PRECO - BORRACHA</t>
  </si>
  <si>
    <t>V28639</t>
  </si>
  <si>
    <t>ETIQUETA BALANCA SEGURANCA LATERAIS 40X40X30M MIL DELICIAS LOJA 2</t>
  </si>
  <si>
    <t>V28190</t>
  </si>
  <si>
    <t>V28664</t>
  </si>
  <si>
    <t>V27631</t>
  </si>
  <si>
    <t>ETIQUETA BALANCA SEGURANCA LATERAIS 40X40X30M REVEL SUPERMERCADO</t>
  </si>
  <si>
    <t>V27834</t>
  </si>
  <si>
    <t>ETIQUETA BALANCA SEGURANCA LATERAIS 40X40X30M RICOY GOURMET USO INTERNO</t>
  </si>
  <si>
    <t>V26287</t>
  </si>
  <si>
    <t>ETIQUETA BALANCA SEGURANCA LATERAIS 40X40X30M SBR - BOM RETIRO</t>
  </si>
  <si>
    <t>V27893</t>
  </si>
  <si>
    <t>ETIQUETA BALANCA SEGURANCA LATERAIS 40X40X30M SM D CASA</t>
  </si>
  <si>
    <t>V20016</t>
  </si>
  <si>
    <t>ETIQUETA BALANCA SEGURANCA LATERAIS 40X40X30M SM PAVAN - BORRACHA</t>
  </si>
  <si>
    <t>V12487</t>
  </si>
  <si>
    <t>ETIQUETA BALANCA SEGURANCA LATERAIS 40X40X30M SM SCHMIT - BORRACHA</t>
  </si>
  <si>
    <t xml:space="preserve"> 4,36</t>
  </si>
  <si>
    <t>V28395</t>
  </si>
  <si>
    <t>ETIQUETA BALANCA SEGURANCA LATERAIS 40X40X30M SUPEMERCADOS BAHIA NORTE</t>
  </si>
  <si>
    <t>V27599</t>
  </si>
  <si>
    <t>ETIQUETA BALANCA SEGURANCA LATERAIS 40X40X30M SUPER 10 SUPERMERCADOS</t>
  </si>
  <si>
    <t>ETIQUETA BALANCA SEGURANCA LATERAIS 40X40X30M SUPERMERCADO AVENIDA TROYANO</t>
  </si>
  <si>
    <t>V27600</t>
  </si>
  <si>
    <t>ETIQUETA BALANCA SEGURANCA LATERAIS 40X40X30M SUPERMERCADO BEIRA RIO - BA</t>
  </si>
  <si>
    <t>V27490</t>
  </si>
  <si>
    <t>ETIQUETA BALANCA SEGURANCA LATERAIS 40X40X30M SUPERMERCADO BOA VIAGEM</t>
  </si>
  <si>
    <t>V27777</t>
  </si>
  <si>
    <t>ETIQUETA BALANCA SEGURANCA LATERAIS 40X40X30M SUPERMERCADO BOM PRECO</t>
  </si>
  <si>
    <t>V27307</t>
  </si>
  <si>
    <t>ETIQUETA BALANCA SEGURANCA LATERAIS 40X40X30M SUPERMERCADO JL</t>
  </si>
  <si>
    <t>V28643</t>
  </si>
  <si>
    <t>V27574</t>
  </si>
  <si>
    <t>V27767</t>
  </si>
  <si>
    <t>ETIQUETA BALANCA SEGURANCA LATERAIS 40X40X30M SUPERMERCADO MORCEGAO</t>
  </si>
  <si>
    <t>V28080</t>
  </si>
  <si>
    <t>ETIQUETA BALANCA SEGURANCA LATERAIS 40X40X30M SUPERMERCADO NOEL MG</t>
  </si>
  <si>
    <t>V27662</t>
  </si>
  <si>
    <t>V28033</t>
  </si>
  <si>
    <t>V28129</t>
  </si>
  <si>
    <t>ETIQUETA BALANCA SEGURANCA LATERAIS 40X40X30M SUPERMERCADO TUNAS</t>
  </si>
  <si>
    <t>V28306</t>
  </si>
  <si>
    <t>ETIQUETA BALANCA SEGURANCA LATERAIS 40X40X30M SUPERMERCADOS CALVI</t>
  </si>
  <si>
    <t>V28558</t>
  </si>
  <si>
    <t>ETIQUETA BALANCA SEGURANCA LATERAIS 40X40X30M SUPERMERCADOS COMPRE MAIS (PB)</t>
  </si>
  <si>
    <t>V27279</t>
  </si>
  <si>
    <t>ETIQUETA BALANCA SEGURANCA LATERAIS 40X40X30M SUPERMERCAOD UNIAO - PB</t>
  </si>
  <si>
    <t>V27882</t>
  </si>
  <si>
    <t>V28577</t>
  </si>
  <si>
    <t>ETIQUETA BALANCA SEGURANCA LATERAIS 40X40X30M TOTAL SUPEMERCADOS</t>
  </si>
  <si>
    <t>V27564</t>
  </si>
  <si>
    <t>ETIQUETA BALANCA SEGURANCA LATERAIS 40X40X30M TUPY CALDAS</t>
  </si>
  <si>
    <t>V28552</t>
  </si>
  <si>
    <t>V27833</t>
  </si>
  <si>
    <t>ETIQUETA BALANCA SEGURANCA LATERAIS 40X40X30M VENCEDOR USO INTERNO</t>
  </si>
  <si>
    <t>V28066</t>
  </si>
  <si>
    <t>V28216</t>
  </si>
  <si>
    <t>ETIQUETA BALANCA SEGURANCA LATERAIS 60X100X30M IMPERIO SUPERMERCADOS</t>
  </si>
  <si>
    <t>V27862</t>
  </si>
  <si>
    <t>ETIQUETA BALANCA SEGURANCA LATERAIS 60X110X30M AUTOPEL</t>
  </si>
  <si>
    <t>V27806</t>
  </si>
  <si>
    <t>ETIQUETA BALANCA SEGURANCA LATERAIS 60X110X30M KATUCHA</t>
  </si>
  <si>
    <t>V28568</t>
  </si>
  <si>
    <t>ETIQUETA BALANCA SEGURANCA LATERAIS 60X110X30M SUPERMERCADO JARDIM</t>
  </si>
  <si>
    <t xml:space="preserve"> 1.512,00</t>
  </si>
  <si>
    <t>V27552</t>
  </si>
  <si>
    <t>V28372</t>
  </si>
  <si>
    <t>ETIQUETA BALANCA SEGURANCA LATERAIS 60X120X30M MAMBO</t>
  </si>
  <si>
    <t>V27554</t>
  </si>
  <si>
    <t>V28035</t>
  </si>
  <si>
    <t>ETIQUETA BALANCA SEGURANCA LATERAIS 60X120X30M REDE IDEAL</t>
  </si>
  <si>
    <t>V27590</t>
  </si>
  <si>
    <t>ETIQUETA BALANCA SEGURANCA LATERAIS 60X120X30M REDE MAIS</t>
  </si>
  <si>
    <t>V27268</t>
  </si>
  <si>
    <t>ETIQUETA BALANCA SEGURANCA LATERAIS 60X120X30M SERVE TODOS</t>
  </si>
  <si>
    <t>V27512</t>
  </si>
  <si>
    <t>ETIQUETA BALANCA SEGURANCA LATERAIS 60X120X30M SHOW DE PRECO</t>
  </si>
  <si>
    <t>V27877</t>
  </si>
  <si>
    <t>ETIQUETA BALANCA SEGURANCA LATERAIS 60X120X30M SUPER SHOW MAIA</t>
  </si>
  <si>
    <t>V27430</t>
  </si>
  <si>
    <t>V27498</t>
  </si>
  <si>
    <t>ETIQUETA BALANCA SEGURANCA LATERAIS 60X120X30M SUPERMERCADO SOBERANO</t>
  </si>
  <si>
    <t>V27151</t>
  </si>
  <si>
    <t>ETIQUETA BALANCA SEGURANCA LATERAIS 60X130X30M CASA E AVENIDA</t>
  </si>
  <si>
    <t>V27480</t>
  </si>
  <si>
    <t>ETIQUETA BALANCA SEGURANCA LATERAIS 60X130X30M MATEUS COD 500539 - BORRACHA S/I</t>
  </si>
  <si>
    <t>V28507</t>
  </si>
  <si>
    <t>ETIQUETA BALANCA SEGURANCA LATERAIS 60X130X30M PESSOTTO</t>
  </si>
  <si>
    <t>V27477</t>
  </si>
  <si>
    <t>ETIQUETA BALANCA SEGURANCA LATERAIS 60X135X30M LIGZARB SUPERMERCADOS - CAICO</t>
  </si>
  <si>
    <t>V27557</t>
  </si>
  <si>
    <t xml:space="preserve"> 4.008,00</t>
  </si>
  <si>
    <t>ETIQUETA BALANCA SEGURANCA LATERAIS 60X135X30M ROLDAO</t>
  </si>
  <si>
    <t>V27555</t>
  </si>
  <si>
    <t xml:space="preserve"> 1.560,00</t>
  </si>
  <si>
    <t>V27479</t>
  </si>
  <si>
    <t>ETIQUETA BALANCA SEGURANCA LATERAIS 60X25X30M MATEUS COD 397783 - BORRACHA S/I</t>
  </si>
  <si>
    <t>V27455</t>
  </si>
  <si>
    <t>ETIQUETA BALANCA SEGURANCA LATERAIS 60X30X30M AUTOPEL</t>
  </si>
  <si>
    <t>V27296</t>
  </si>
  <si>
    <t>ETIQUETA BALANCA SEGURANCA LATERAIS 60X30X30M BIG BOM ATACAREJO</t>
  </si>
  <si>
    <t>V27755</t>
  </si>
  <si>
    <t>ETIQUETA BALANCA SEGURANCA LATERAIS 60X30X30M PANILHA</t>
  </si>
  <si>
    <t>V27678</t>
  </si>
  <si>
    <t>ETIQUETA BALANCA SEGURANCA LATERAIS 60X40X21M PANILHA</t>
  </si>
  <si>
    <t>V28600</t>
  </si>
  <si>
    <t>ETIQUETA BALANCA SEGURANCA LATERAIS 60X40X25M BRASIL SUPERMERCADOS</t>
  </si>
  <si>
    <t xml:space="preserve"> 192,38</t>
  </si>
  <si>
    <t>V28595</t>
  </si>
  <si>
    <t>ETIQUETA BALANCA SEGURANCA LATERAIS 60X40X30M COMERCIAL PARATY</t>
  </si>
  <si>
    <t>V27271</t>
  </si>
  <si>
    <t>ETIQUETA BALANCA SEGURANCA LATERAIS 60X40X30M EXTRAPLUS</t>
  </si>
  <si>
    <t>V16144</t>
  </si>
  <si>
    <t>ETIQUETA BALANCA SEGURANCA LATERAIS 60X40X30M LS GUARATO - BORRACHA</t>
  </si>
  <si>
    <t>V28359</t>
  </si>
  <si>
    <t>ETIQUETA BALANCA SEGURANCA LATERAIS 60X40X30M SILVEIRA/SUPERMAIS</t>
  </si>
  <si>
    <t>V28154</t>
  </si>
  <si>
    <t>ETIQUETA BALANCA SEGURANCA LATERAIS 60X40X30M SUPERMERCADO MARTINEZ - BORRACHA</t>
  </si>
  <si>
    <t>V27491</t>
  </si>
  <si>
    <t>ETIQUETA BALANCA SEGURANCA LATERAIS 60X40X30M SUPERMERCADO SUPERMICX</t>
  </si>
  <si>
    <t>V27633</t>
  </si>
  <si>
    <t>V27536</t>
  </si>
  <si>
    <t>V27269</t>
  </si>
  <si>
    <t>ETIQUETA BALANCA SEGURANCA LATERAIS 60X45X30M SUPERMAIS SUPERMERCADOS</t>
  </si>
  <si>
    <t>V28383</t>
  </si>
  <si>
    <t>ETIQUETA BALANCA SEGURANCA LATERAIS 60X50X30M CASAS GUANABARA RJ</t>
  </si>
  <si>
    <t xml:space="preserve"> 2.208,00</t>
  </si>
  <si>
    <t>V27392</t>
  </si>
  <si>
    <t>V27330</t>
  </si>
  <si>
    <t>ETIQUETA BALANCA SEGURANCA LATERAIS 60X60X30M BRASIL ATACAREJO</t>
  </si>
  <si>
    <t>V27331</t>
  </si>
  <si>
    <t>V27481</t>
  </si>
  <si>
    <t>ETIQUETA BALANCA SEGURANCA LATERAIS 60X60X30M MATEUS COD 407075 - BORRACHA</t>
  </si>
  <si>
    <t>V27332</t>
  </si>
  <si>
    <t>ETIQUETA BALANCA SEGURANCA LATERAIS 60X60X30M MINEIRAO</t>
  </si>
  <si>
    <t>V27558</t>
  </si>
  <si>
    <t>V27556</t>
  </si>
  <si>
    <t>V27452</t>
  </si>
  <si>
    <t>ETIQUETA BALANCA SEGURANCA LATERAIS 60X60X30M SUPERMERCADO CATALAO</t>
  </si>
  <si>
    <t>V28243</t>
  </si>
  <si>
    <t>ETIQUETA BALANCA SEGURANCA LATERAIS 60X60X30M SUPERMERCADO IKEDA (JUNQUEIROPOLIS / DRACENA)</t>
  </si>
  <si>
    <t>V27278</t>
  </si>
  <si>
    <t>ETIQUETA BALANCA SEGURANCA LATERAIS 60X60X30M TOTAL ATACADO</t>
  </si>
  <si>
    <t>V28183</t>
  </si>
  <si>
    <t>ETIQUETA BALANCA SEGURANCA LATERAIS 60X65X30M ATACADAO S/I</t>
  </si>
  <si>
    <t>V27366</t>
  </si>
  <si>
    <t>ETIQUETA BALANCA SEGURANCA LATERAIS 60X65X30M AUTOPEL</t>
  </si>
  <si>
    <t>V27691</t>
  </si>
  <si>
    <t>ETIQUETA BALANCA SEGURANCA LATERAIS 60X65X30M CIDADE ATACADAO</t>
  </si>
  <si>
    <t>V28311</t>
  </si>
  <si>
    <t>ETIQUETA BALANCA SEGURANCA LATERAIS 60X65X30M CIDADE DELIVERY</t>
  </si>
  <si>
    <t>V27550</t>
  </si>
  <si>
    <t>V27262</t>
  </si>
  <si>
    <t>ETIQUETA BALANCA SEGURANCA LATERAIS 60X65X30M NONATO ATACAREJO</t>
  </si>
  <si>
    <t>V27903</t>
  </si>
  <si>
    <t>V27559</t>
  </si>
  <si>
    <t>V27692</t>
  </si>
  <si>
    <t>V27288</t>
  </si>
  <si>
    <t>ETIQUETA BALANCA SEGURANCA LATERAIS 60X75X20M MAGMAXX</t>
  </si>
  <si>
    <t>V27919</t>
  </si>
  <si>
    <t>ETIQUETA BALANCA SEGURANCA LATERAIS 60X75X21M REDE INTEGRADA</t>
  </si>
  <si>
    <t>V28244</t>
  </si>
  <si>
    <t>ETIQUETA BALANCA SEGURANCA LATERAIS 60X75X30M SUPERMERCADO IKEDA (JUNQUEIROPOLIS / DRACENA)</t>
  </si>
  <si>
    <t>V27576</t>
  </si>
  <si>
    <t>ETIQUETA BALANCA SEGURANCA LATERAIS 60X80X25M REDEPAS CONFIANCA</t>
  </si>
  <si>
    <t>V27551</t>
  </si>
  <si>
    <t>V27553</t>
  </si>
  <si>
    <t>V26288</t>
  </si>
  <si>
    <t>ETIQUETA BALANCA SEGURANCA LATERAIS 60X80X30M SBR - BOM RETIRO</t>
  </si>
  <si>
    <t>ETIQUETA BALANCA SEGURANCA LATERAIS 60X80X30M SUPERMERCADO AVENIDA TROYANO</t>
  </si>
  <si>
    <t>V27766</t>
  </si>
  <si>
    <t>ETIQUETA BALANCA SEGURANCA LATERAIS 60X80X30M SUPERMERCADO MORCEGAO</t>
  </si>
  <si>
    <t>V27621</t>
  </si>
  <si>
    <t>ETIQUETA BALANCA SEGURANCA LATERAIS 60X80X30M SUPERMERCADO ROSALINA</t>
  </si>
  <si>
    <t xml:space="preserve"> 1.992,00</t>
  </si>
  <si>
    <t>V27651</t>
  </si>
  <si>
    <t>ETIQUETA BALANCA SEGURANCA LATERAIS 60X90X30M AUTOPEL</t>
  </si>
  <si>
    <t>V27454</t>
  </si>
  <si>
    <t>ETIQUETA BALANCA SEGURANCA LATERAIS 61X150X30M AUTOPEL</t>
  </si>
  <si>
    <t>V28350</t>
  </si>
  <si>
    <t>ETIQUETA BALANCA SEGURANCA LATERAIS 61X30X30M SUPERMERCADO TARGUI</t>
  </si>
  <si>
    <t xml:space="preserve"> 8.064,00</t>
  </si>
  <si>
    <t>V28103</t>
  </si>
  <si>
    <t>ETIQUETA BALANCA SEGURANCA LATERAL 40X40X30M SACOLAO QUALIDADE - BORRACHA</t>
  </si>
  <si>
    <t xml:space="preserve"> 4,28</t>
  </si>
  <si>
    <t>V28139</t>
  </si>
  <si>
    <t>ETIQUETA BALANCA SEGURANCA PADRAO 40X40X30M COMERCIAL EPA</t>
  </si>
  <si>
    <t>V27981</t>
  </si>
  <si>
    <t>V27816</t>
  </si>
  <si>
    <t>ETIQUETA BALANCA SEGURANCA PADRAO 40X55X30M CARVALHO SUPERMERCADO</t>
  </si>
  <si>
    <t>V28085</t>
  </si>
  <si>
    <t>ETIQUETA BALANCA SEGURANCA PADRAO 40X55X30M CASA DO PIZZAIOLO</t>
  </si>
  <si>
    <t>V28634</t>
  </si>
  <si>
    <t>V27458</t>
  </si>
  <si>
    <t>ETIQUETA BALANCA SEGURANCA PADRAO 40X55X30M NONATO ATACAREJO</t>
  </si>
  <si>
    <t>V28527</t>
  </si>
  <si>
    <t>ETIQUETA BALANCA SEGURANCA PADRAO 40X55X30M OESTE FRIOS (RN)</t>
  </si>
  <si>
    <t>V27507</t>
  </si>
  <si>
    <t>ETIQUETA BALANCA SEGURANCA PADRAO 40X55X30M REDE SERIDO</t>
  </si>
  <si>
    <t>V27617</t>
  </si>
  <si>
    <t>V28084</t>
  </si>
  <si>
    <t>ETIQUETA BALANCA SEGURANCA PADRAO 40X55X30M SERRABOI MERCADO</t>
  </si>
  <si>
    <t>V27815</t>
  </si>
  <si>
    <t>ETIQUETA BALANCA SEGURANCA PADRAO 40X55X30M STOCK DO CHEF</t>
  </si>
  <si>
    <t>V28583</t>
  </si>
  <si>
    <t>ETIQUETA BALANCA SEGURANCA PADRAO 40X55X30M SUPERMERCADO FAVORITO</t>
  </si>
  <si>
    <t>V28022</t>
  </si>
  <si>
    <t>ETIQUETA BALANCA SEGURANCA PADRAO 40X55X30M SUPERMERCADO SOBERANO</t>
  </si>
  <si>
    <t>V27401</t>
  </si>
  <si>
    <t>ETIQUETA BALANCA SEGURANCA PADRAO 60X110X30M LS GUARATO</t>
  </si>
  <si>
    <t>V27690</t>
  </si>
  <si>
    <t>ETIQUETA BALANCA SEGURANCA PADRAO 60X120X30M GIRASSOL SUPERMERCADOS</t>
  </si>
  <si>
    <t>V27585</t>
  </si>
  <si>
    <t>V27791</t>
  </si>
  <si>
    <t>ETIQUETA BALANCA SEGURANCA X 40X40X30M EL SHADAY</t>
  </si>
  <si>
    <t>V27807</t>
  </si>
  <si>
    <t>ETIQUETA BALANCA SEGURANCA X 40X40X30M PAO QUENTE</t>
  </si>
  <si>
    <t>V27461</t>
  </si>
  <si>
    <t>ETIQUETA BALANCA SEGURANCA X 40X40X30M SUPERMERCADO PARAISO</t>
  </si>
  <si>
    <t>V28259</t>
  </si>
  <si>
    <t>ETIQUETA BALANCA SEGURANCA X 60X110X30M ROSALINA</t>
  </si>
  <si>
    <t>V27346</t>
  </si>
  <si>
    <t>ETIQUETA BALANCA SEGURANCA X 60X110X30M ZEBU CARNES</t>
  </si>
  <si>
    <t>V28067</t>
  </si>
  <si>
    <t>V27250</t>
  </si>
  <si>
    <t>ETIQUETA BALANCA SEGURANCA X 60X90X30M BOA COMPRA ATACAREJO</t>
  </si>
  <si>
    <t>V28582</t>
  </si>
  <si>
    <t>ETIQUETA BALANCA SEGURANCA X 60X90X30M SUPERMERCADO FAVORITO</t>
  </si>
  <si>
    <t xml:space="preserve"> 287,10</t>
  </si>
  <si>
    <t>V9113</t>
  </si>
  <si>
    <t>ETIQUETA BALANCA SEGURANCA X MAIS + 61X40X30M REDE UNIDOS 2</t>
  </si>
  <si>
    <t>V28396</t>
  </si>
  <si>
    <t>ETIQUETA BALANCA 60X40X30M PADARIA VILLA BRANCA</t>
  </si>
  <si>
    <t xml:space="preserve"> 20,28</t>
  </si>
  <si>
    <t xml:space="preserve"> 8,64</t>
  </si>
  <si>
    <t>V31445</t>
  </si>
  <si>
    <t>ETIQUETA BOPP ACRILICA 46X10X28M C/5360 ETIQUETAS BRANCA</t>
  </si>
  <si>
    <t>V27535</t>
  </si>
  <si>
    <t>ETIQUETA BOPP FOSCO 100X150X120M AUTOPEL</t>
  </si>
  <si>
    <t xml:space="preserve"> 69,15</t>
  </si>
  <si>
    <t>V27743</t>
  </si>
  <si>
    <t>ETIQUETA BOPP FOSCO 100X150X150M AUTOPEL</t>
  </si>
  <si>
    <t xml:space="preserve"> 86,44</t>
  </si>
  <si>
    <t>V27463</t>
  </si>
  <si>
    <t>ETIQUETA BOPP FOSCO 100X150X30M AUTOPEL</t>
  </si>
  <si>
    <t xml:space="preserve"> 17,29</t>
  </si>
  <si>
    <t xml:space="preserve"> 28,58</t>
  </si>
  <si>
    <t xml:space="preserve"> 37,80</t>
  </si>
  <si>
    <t>V27889</t>
  </si>
  <si>
    <t>ETIQUETA BOPP FOSCO 100X50X133M LOJAS RENNER</t>
  </si>
  <si>
    <t xml:space="preserve"> 76,64</t>
  </si>
  <si>
    <t>V27840</t>
  </si>
  <si>
    <t>ETIQUETA BOPP FOSCO 90X60X31,5M ETIQUETA PRAZO DE VALIDADE 500- UNIDS</t>
  </si>
  <si>
    <t xml:space="preserve"> 16,12</t>
  </si>
  <si>
    <t xml:space="preserve"> 13,74</t>
  </si>
  <si>
    <t xml:space="preserve"> 77,79</t>
  </si>
  <si>
    <t xml:space="preserve"> 19,21</t>
  </si>
  <si>
    <t xml:space="preserve"> 209,11</t>
  </si>
  <si>
    <t xml:space="preserve"> 18,73</t>
  </si>
  <si>
    <t xml:space="preserve"> 12,39</t>
  </si>
  <si>
    <t xml:space="preserve"> 29,37</t>
  </si>
  <si>
    <t xml:space="preserve"> 34,57</t>
  </si>
  <si>
    <t xml:space="preserve"> 13,83</t>
  </si>
  <si>
    <t>V28387</t>
  </si>
  <si>
    <t>ETIQUETA BOPP TRASPARENTE A4 31X17MM C/50 FLS C/84UN./FL - ETIQUETA SEGURANCA RD</t>
  </si>
  <si>
    <t xml:space="preserve"> 22,52</t>
  </si>
  <si>
    <t>614</t>
  </si>
  <si>
    <t xml:space="preserve"> 21,56</t>
  </si>
  <si>
    <t>ETIQUETA CONTINUA BALANCA 40X30M REDE KIPRECO</t>
  </si>
  <si>
    <t>ETIQUETA CONTINUA BALANCA 40X30M SUPERMERCADO BORNEJAO</t>
  </si>
  <si>
    <t>ETIQUETA CONTINUA BALANCA 58X30M AUTOPEL</t>
  </si>
  <si>
    <t>ETIQUETA CONTINUA BALANCA 58X30M SM MUNDIAL S/I C/40 TUB Ø40</t>
  </si>
  <si>
    <t>ETIQUETA CONTINUA BALANCA 58X40M HIPER SOL SUPERMERCADOS</t>
  </si>
  <si>
    <t>ETIQUETA CONTINUA BALANCA 58X50M SM MUNDIAL S/I C/40</t>
  </si>
  <si>
    <t>V27788</t>
  </si>
  <si>
    <t>ETIQUETA CONTINUA BALANCA 59X30M ANDREAZZA</t>
  </si>
  <si>
    <t>ETIQUETA CONTINUA BALANCA 59X30M AUTOPEL</t>
  </si>
  <si>
    <t>ETIQUETA CONTINUA BALANCA 59X30M AUTOPEL ( TUBETE Ø25 MM )</t>
  </si>
  <si>
    <t>ETIQUETA CONTINUA BALANCA 59X30M AUTOPEL TUBETE Ø25 MM</t>
  </si>
  <si>
    <t>ETIQUETA CONTINUA BALANCA 59X30M AUTOPEL TUBETE Ø39MM</t>
  </si>
  <si>
    <t>ETIQUETA CONTINUA BALANCA 59X30M MORANDO SUPERMERCADOS</t>
  </si>
  <si>
    <t>ETIQUETA CONTINUA BALANCA 59X30M PERUZZO C/24</t>
  </si>
  <si>
    <t>ETIQUETA CONTINUA BALANCA 60X21M AUTOPEL</t>
  </si>
  <si>
    <t>V28438</t>
  </si>
  <si>
    <t>ETIQUETA CONTINUA BALANCA 60X25M AUTOPEL</t>
  </si>
  <si>
    <t>V27584</t>
  </si>
  <si>
    <t>ETIQUETA CONTINUA BALANCA 60X30M AUTOPEL</t>
  </si>
  <si>
    <t>V27955</t>
  </si>
  <si>
    <t>ETIQUETA CONTINUA BALANCA 60X30M AUTOPEL TB Ø39MM C/24</t>
  </si>
  <si>
    <t>ETIQUETA CONTINUA BALANCA 60X30M AUTOPEL TUBETE Ø25 MM</t>
  </si>
  <si>
    <t>ETIQUETA CONTINUA BALANCA 60X30M BALMAK</t>
  </si>
  <si>
    <t>V27333</t>
  </si>
  <si>
    <t>ETIQUETA CONTINUA BALANCA 60X30M BRASIL ATACAREJO</t>
  </si>
  <si>
    <t>V28174</t>
  </si>
  <si>
    <t>ETIQUETA CONTINUA BALANCA 60X30M COOPERCICA S/I</t>
  </si>
  <si>
    <t>V28061</t>
  </si>
  <si>
    <t>ETIQUETA CONTINUA BALANCA 60X30M DP COMERCIO</t>
  </si>
  <si>
    <t>ETIQUETA CONTINUA BALANCA 60X30M EMPORIO VILLAMARIN ( TB Ø40MM )</t>
  </si>
  <si>
    <t>ETIQUETA CONTINUA BALANCA 60X30M EPA</t>
  </si>
  <si>
    <t>V27327</t>
  </si>
  <si>
    <t>V27537</t>
  </si>
  <si>
    <t>ETIQUETA CONTINUA BALANCA 60X30M GRUPO ABC - BORRACHA C/24</t>
  </si>
  <si>
    <t>ETIQUETA CONTINUA BALANCA 60X30M GUARA</t>
  </si>
  <si>
    <t>V27478</t>
  </si>
  <si>
    <t>ETIQUETA CONTINUA BALANCA 60X30M MATEUS COD 492406 - BORRACHA S/I</t>
  </si>
  <si>
    <t>ETIQUETA CONTINUA BALANCA 60X30M MERCADO BERTOLDO</t>
  </si>
  <si>
    <t>ETIQUETA CONTINUA BALANCA 60X30M MINEIRAO</t>
  </si>
  <si>
    <t>V27328</t>
  </si>
  <si>
    <t>ETIQUETA CONTINUA BALANCA 60X30M NOSSO ATACAREJO</t>
  </si>
  <si>
    <t>V28233</t>
  </si>
  <si>
    <t>ETIQUETA CONTINUA BALANCA 60X30M PANE SILVIO SUPERMERCADO</t>
  </si>
  <si>
    <t>ETIQUETA CONTINUA BALANCA 60X30M RONDON S/I</t>
  </si>
  <si>
    <t>ETIQUETA CONTINUA BALANCA 60X30M SEMPRE TEM C/24</t>
  </si>
  <si>
    <t>ETIQUETA CONTINUA BALANCA 60X30M SMC</t>
  </si>
  <si>
    <t>V28644</t>
  </si>
  <si>
    <t>ETIQUETA CONTINUA BALANCA 60X30M SUPEMERCADO TAI MAX</t>
  </si>
  <si>
    <t>V28659</t>
  </si>
  <si>
    <t>ETIQUETA CONTINUA BALANCA 60X30M SUPER BOM (RS)</t>
  </si>
  <si>
    <t>V28425</t>
  </si>
  <si>
    <t>ETIQUETA CONTINUA BALANCA 60X30M SUPERMERCADO ALVES S/I - BORRACHA</t>
  </si>
  <si>
    <t>V27709</t>
  </si>
  <si>
    <t>ETIQUETA CONTINUA BALANCA 60X30M SUPERMERCADO BE MAIS</t>
  </si>
  <si>
    <t>V27713</t>
  </si>
  <si>
    <t>ETIQUETA CONTINUA BALANCA 60X30M SUPERMERCADO BRUNETTO</t>
  </si>
  <si>
    <t>ETIQUETA CONTINUA BALANCA 60X30M SUPERMERCADO MUNDIAL ( RJ) - BORRACHA</t>
  </si>
  <si>
    <t>ETIQUETA CONTINUA BALANCA 60X40M AUTOPEL C/24</t>
  </si>
  <si>
    <t xml:space="preserve"> 187,57</t>
  </si>
  <si>
    <t>ETIQUETA CONTINUA BALANCA 60X40M BERTOVAN</t>
  </si>
  <si>
    <t xml:space="preserve"> 7,98</t>
  </si>
  <si>
    <t>V28124</t>
  </si>
  <si>
    <t>ETIQUETA CONTINUA BALANCA 60X40M GPA S/I C/24 - BORRACHA</t>
  </si>
  <si>
    <t xml:space="preserve"> 701,00</t>
  </si>
  <si>
    <t>ETIQUETA CONTINUA BALANCA 60X40M SEMPRE TEM C/24</t>
  </si>
  <si>
    <t>ETIQUETA CONTINUA BALANCA 60X40M TOP MAIS GOURMET</t>
  </si>
  <si>
    <t>V27474</t>
  </si>
  <si>
    <t>ETIQUETA CONTINUA BALANCA 60X50M AUTOPEL C/24</t>
  </si>
  <si>
    <t>ETIQUETA CONTINUA BALANCA PICOTE EM "S" C/RESERVA LATERAL 60X30M ASSAI C/24</t>
  </si>
  <si>
    <t>ETIQUETA CONTINUA BALANCA PICOTE LATERAIS 60X30M AUTOPEL</t>
  </si>
  <si>
    <t>ETIQUETA CONTINUA BALANCA SEGURANCA LATERAIS 59X30M AUTOPEL C/24</t>
  </si>
  <si>
    <t>ETIQUETA CONTINUA BALANCA SEGURANCA LATERAIS 59X30M GPA C/24</t>
  </si>
  <si>
    <t>ETIQUETA CONTINUA BALANCA SEGURANCA LATERAIS 60X30M ASSAI C/24</t>
  </si>
  <si>
    <t>ETIQUETA CONTINUA BOPP 80X50 MM - CX 8 ROLOS ASSAI - AMARELA</t>
  </si>
  <si>
    <t xml:space="preserve"> 153,66</t>
  </si>
  <si>
    <t>ETIQUETA CONTINUA BOPP 80X50 MM - CX 8 ROLOS ASSAI - BRANCA</t>
  </si>
  <si>
    <t>ETIQUETA CONTINUA COUCHE 80X50M AMARELA ASSAI ( AS050707 ) C/08</t>
  </si>
  <si>
    <t xml:space="preserve"> 97,66</t>
  </si>
  <si>
    <t>ETIQUETA CONTINUA COUCHE 80X50M BRANCA ASSAI ( AS050706 ) C/08</t>
  </si>
  <si>
    <t>V28382</t>
  </si>
  <si>
    <t>ETIQUETA CONTINUA SEGURANCA COBRINHA ESPECIAL 60X30M CASAS GUANABARA RJ </t>
  </si>
  <si>
    <t>ETIQUETA CONTINUA TERMICA 100X30M AUTOPEL AMARELA</t>
  </si>
  <si>
    <t xml:space="preserve"> 10,91</t>
  </si>
  <si>
    <t>ETIQUETA CONTINUA TERMICA 56X18M RAMUZA</t>
  </si>
  <si>
    <t>ETIQUETA CONTINUA TERMICA 56X26M AUTOPEL</t>
  </si>
  <si>
    <t xml:space="preserve"> 4,89</t>
  </si>
  <si>
    <t>ETIQUETA CONTINUA TERMICA 56X26M STARBUCKS - LATERAL VERDE</t>
  </si>
  <si>
    <t xml:space="preserve"> 4,64</t>
  </si>
  <si>
    <t>ETIQUETA CONTINUA TERMICA 56X30M STARBUCKS</t>
  </si>
  <si>
    <t xml:space="preserve"> 5,36</t>
  </si>
  <si>
    <t>ETIQUETA CONTINUA TERMICA 80X36M BRANCA C/ LINE LATERAL - RAIA</t>
  </si>
  <si>
    <t xml:space="preserve"> 11,69</t>
  </si>
  <si>
    <t xml:space="preserve"> 13,69</t>
  </si>
  <si>
    <t>V27347</t>
  </si>
  <si>
    <t>ETIQUETA COUCHE 100X130X40M STONE S/I</t>
  </si>
  <si>
    <t xml:space="preserve"> 13,01</t>
  </si>
  <si>
    <t xml:space="preserve"> 10,40</t>
  </si>
  <si>
    <t xml:space="preserve"> 20,95</t>
  </si>
  <si>
    <t xml:space="preserve"> 33,70</t>
  </si>
  <si>
    <t xml:space="preserve"> 44,83</t>
  </si>
  <si>
    <t>V27672</t>
  </si>
  <si>
    <t>ETIQUETA COUCHE 100X150X203M GIMBA S/I</t>
  </si>
  <si>
    <t xml:space="preserve"> 66,02</t>
  </si>
  <si>
    <t>V27460</t>
  </si>
  <si>
    <t>ETIQUETA COUCHE 100X150X20M AUTOPEL C/05</t>
  </si>
  <si>
    <t xml:space="preserve"> 32,52</t>
  </si>
  <si>
    <t>V28495</t>
  </si>
  <si>
    <t>ETIQUETA COUCHE 100X150X20M AUTOPEL C/10</t>
  </si>
  <si>
    <t xml:space="preserve"> 58,60</t>
  </si>
  <si>
    <t xml:space="preserve"> 9,76</t>
  </si>
  <si>
    <t xml:space="preserve"> 48,78</t>
  </si>
  <si>
    <t xml:space="preserve"> 501,00</t>
  </si>
  <si>
    <t xml:space="preserve"> 97,57</t>
  </si>
  <si>
    <t>V28045</t>
  </si>
  <si>
    <t>ETIQUETA COUCHE 100X150X30M NIXXEN</t>
  </si>
  <si>
    <t xml:space="preserve"> 12,36</t>
  </si>
  <si>
    <t xml:space="preserve"> 10,02</t>
  </si>
  <si>
    <t xml:space="preserve"> 11,36</t>
  </si>
  <si>
    <t xml:space="preserve"> 13,36</t>
  </si>
  <si>
    <t>V28627</t>
  </si>
  <si>
    <t>ETIQUETA COUCHE 100X150X46M AUTOPEL</t>
  </si>
  <si>
    <t xml:space="preserve"> 14,96</t>
  </si>
  <si>
    <t xml:space="preserve"> 23,38</t>
  </si>
  <si>
    <t xml:space="preserve"> 22,41</t>
  </si>
  <si>
    <t xml:space="preserve"> 22,56</t>
  </si>
  <si>
    <t xml:space="preserve"> 329,63</t>
  </si>
  <si>
    <t>V28614</t>
  </si>
  <si>
    <t>ETIQUETA COUCHE 100X150X90M AUTOPEL</t>
  </si>
  <si>
    <t xml:space="preserve"> 29,27</t>
  </si>
  <si>
    <t>V27702</t>
  </si>
  <si>
    <t>ETIQUETA COUCHE 100X163X41,25M LOGGI</t>
  </si>
  <si>
    <t xml:space="preserve"> 13,42</t>
  </si>
  <si>
    <t xml:space="preserve"> 24,03</t>
  </si>
  <si>
    <t xml:space="preserve"> 9,67</t>
  </si>
  <si>
    <t>V27896</t>
  </si>
  <si>
    <t>ETIQUETA COUCHE 100X40X30M AUTOPEL</t>
  </si>
  <si>
    <t>V28575</t>
  </si>
  <si>
    <t>ETIQUETA COUCHE 100X40X94,6M LOGGI</t>
  </si>
  <si>
    <t xml:space="preserve"> 30,77</t>
  </si>
  <si>
    <t xml:space="preserve"> 31,06</t>
  </si>
  <si>
    <t xml:space="preserve"> 40,29</t>
  </si>
  <si>
    <t xml:space="preserve"> 87,90</t>
  </si>
  <si>
    <t>V26462</t>
  </si>
  <si>
    <t>ETIQUETA COUCHE 100X50X30M AUTOPEL C/20</t>
  </si>
  <si>
    <t xml:space="preserve"> 175,80</t>
  </si>
  <si>
    <t xml:space="preserve"> 86,73</t>
  </si>
  <si>
    <t xml:space="preserve"> 10,73</t>
  </si>
  <si>
    <t xml:space="preserve"> 21,04</t>
  </si>
  <si>
    <t xml:space="preserve"> 12,02</t>
  </si>
  <si>
    <t xml:space="preserve"> 11,72</t>
  </si>
  <si>
    <t xml:space="preserve"> 24,32</t>
  </si>
  <si>
    <t>V27863</t>
  </si>
  <si>
    <t>ETIQUETA COUCHE 100X70X83M ATACADAO VERMELHO</t>
  </si>
  <si>
    <t xml:space="preserve"> 26,37</t>
  </si>
  <si>
    <t xml:space="preserve"> 25,14</t>
  </si>
  <si>
    <t>V27421</t>
  </si>
  <si>
    <t>ETIQUETA COUCHE 100X75X78M SODIMAC - AZUL</t>
  </si>
  <si>
    <t xml:space="preserve"> 25,37</t>
  </si>
  <si>
    <t xml:space="preserve"> 48,64</t>
  </si>
  <si>
    <t xml:space="preserve"> 27,69</t>
  </si>
  <si>
    <t xml:space="preserve"> 19,66</t>
  </si>
  <si>
    <t>V28635</t>
  </si>
  <si>
    <t>ETIQUETA COUCHE 103X80X30M AUTOPEL</t>
  </si>
  <si>
    <t>V27485</t>
  </si>
  <si>
    <t>ETIQUETA COUCHE 107X36X45M SEPARACAO MATEUS COD 106840</t>
  </si>
  <si>
    <t xml:space="preserve"> 14,64</t>
  </si>
  <si>
    <t xml:space="preserve"> 3,73</t>
  </si>
  <si>
    <t xml:space="preserve"> 9,36</t>
  </si>
  <si>
    <t xml:space="preserve"> 1,86</t>
  </si>
  <si>
    <t>V28532</t>
  </si>
  <si>
    <t>ETIQUETA COUCHE 25X25X18,67M 3 CARREIRAS COM 2001 ETQ. AGUAS DO RIO </t>
  </si>
  <si>
    <t xml:space="preserve"> 4,56</t>
  </si>
  <si>
    <t>V19165</t>
  </si>
  <si>
    <t>ETIQUETA COUCHE 25X27X90M 3 CARREIRAS BRANCO - DMA</t>
  </si>
  <si>
    <t xml:space="preserve"> 19,78</t>
  </si>
  <si>
    <t>V28403</t>
  </si>
  <si>
    <t>ETIQUETA COUCHE 27X152X78M EXPRESSO DO SUL (ROLO COM 500)</t>
  </si>
  <si>
    <t xml:space="preserve"> 6,35</t>
  </si>
  <si>
    <t>V28402</t>
  </si>
  <si>
    <t>ETIQUETA COUCHE 27X152X78M JAMJOY (ROLO COM 500)</t>
  </si>
  <si>
    <t>V28613</t>
  </si>
  <si>
    <t>ETIQUETA COUCHE 27X152X78M TRANSNORTE (ROLO COM 500)</t>
  </si>
  <si>
    <t>V28146</t>
  </si>
  <si>
    <t>ETIQUETA COUCHE 27X152X78M VIACAO 1001 (ROLO COM 500)</t>
  </si>
  <si>
    <t>V28181</t>
  </si>
  <si>
    <t>ETIQUETA COUCHE 27X152X78M VIACAO CATARINENSE (ROLO COM 500)</t>
  </si>
  <si>
    <t>V28296</t>
  </si>
  <si>
    <t>ETIQUETA COUCHE 27X152X78M VIACAO COMETA (ROLO COM 500)</t>
  </si>
  <si>
    <t xml:space="preserve"> 19,53</t>
  </si>
  <si>
    <t xml:space="preserve"> 2,64</t>
  </si>
  <si>
    <t xml:space="preserve"> 9,23</t>
  </si>
  <si>
    <t>V28300</t>
  </si>
  <si>
    <t>ETIQUETA COUCHE 34X23X30M PEDCELL - 3 CARREIRAS (105MM LARGURA)</t>
  </si>
  <si>
    <t>V27124</t>
  </si>
  <si>
    <t>ETIQUETA COUCHE 35X20X58,62M RL C/500UN PERTENCES PESSOAIS- DROGARIA REBRAND</t>
  </si>
  <si>
    <t xml:space="preserve"> 6,13</t>
  </si>
  <si>
    <t>V25805</t>
  </si>
  <si>
    <t>ETIQUETA COUCHE 35X20X58,62M RL C/500UN PERTENCES PESSOAIS- DROGASIL</t>
  </si>
  <si>
    <t xml:space="preserve"> 10,43</t>
  </si>
  <si>
    <t xml:space="preserve"> 7,70</t>
  </si>
  <si>
    <t xml:space="preserve"> 6,21</t>
  </si>
  <si>
    <t xml:space="preserve"> 6,12</t>
  </si>
  <si>
    <t xml:space="preserve"> 16,80</t>
  </si>
  <si>
    <t>V27572</t>
  </si>
  <si>
    <t>ETIQUETA COUCHE 50X30X30M AUTOPEL</t>
  </si>
  <si>
    <t>V27701</t>
  </si>
  <si>
    <t>ETIQUETA COUCHE 50X30X41,25M LOGGI - 2 CARREIRAS</t>
  </si>
  <si>
    <t xml:space="preserve"> 25,53</t>
  </si>
  <si>
    <t>V27538</t>
  </si>
  <si>
    <t>ETIQUETA COUCHE 60X30X33M AUTOPEL</t>
  </si>
  <si>
    <t xml:space="preserve"> 6,04</t>
  </si>
  <si>
    <t>V27740</t>
  </si>
  <si>
    <t>ETIQUETA COUCHE 60X40X20M MILKY MOO</t>
  </si>
  <si>
    <t xml:space="preserve"> 2.200,00</t>
  </si>
  <si>
    <t>V27237</t>
  </si>
  <si>
    <t>ETIQUETA COUCHE 60X55X30M DROGARAIA - LOJAS HIBRIDAS</t>
  </si>
  <si>
    <t>V28079</t>
  </si>
  <si>
    <t>ETIQUETA COUCHE 60X55X30M POUPA AQUI</t>
  </si>
  <si>
    <t xml:space="preserve"> 131,85</t>
  </si>
  <si>
    <t xml:space="preserve"> 11,33</t>
  </si>
  <si>
    <t xml:space="preserve"> 15,20</t>
  </si>
  <si>
    <t xml:space="preserve"> 6,59</t>
  </si>
  <si>
    <t xml:space="preserve"> 29,67</t>
  </si>
  <si>
    <t>V27707</t>
  </si>
  <si>
    <t>ETIQUETA COUCHE 79X45X48M FORROZINHO COM CREME E CHOCOLATE</t>
  </si>
  <si>
    <t>V27708</t>
  </si>
  <si>
    <t>ETIQUETA COUCHE 79X45X48M FORROZINHO COM CREME E COCO</t>
  </si>
  <si>
    <t xml:space="preserve"> 16,07</t>
  </si>
  <si>
    <t xml:space="preserve"> 16,87</t>
  </si>
  <si>
    <t xml:space="preserve"> 10,62</t>
  </si>
  <si>
    <t xml:space="preserve"> 2,87</t>
  </si>
  <si>
    <t xml:space="preserve"> 10,77</t>
  </si>
  <si>
    <t xml:space="preserve"> 26,15</t>
  </si>
  <si>
    <t xml:space="preserve"> 29,84</t>
  </si>
  <si>
    <t>V27326</t>
  </si>
  <si>
    <t>ETIQUETA COUCHE BORRACHA 100X100X100M AUTOPEL</t>
  </si>
  <si>
    <t xml:space="preserve"> 33,74</t>
  </si>
  <si>
    <t>V27956</t>
  </si>
  <si>
    <t>ETIQUETA COUCHE BORRACHA 100X100X500M AUTOPEL</t>
  </si>
  <si>
    <t xml:space="preserve"> 168,72</t>
  </si>
  <si>
    <t>V27530</t>
  </si>
  <si>
    <t>ETIQUETA COUCHE BORRACHA 100X150X153M RENNER S/I</t>
  </si>
  <si>
    <t xml:space="preserve"> 51,63</t>
  </si>
  <si>
    <t>V28379</t>
  </si>
  <si>
    <t>ETIQUETA COUCHE BORRACHA 100X80X77M AUTOPEL</t>
  </si>
  <si>
    <t>V27234</t>
  </si>
  <si>
    <t>ETIQUETA COUCHE BORRACHA 100X80X77M AUTOPEL - LARANJA</t>
  </si>
  <si>
    <t>V27217</t>
  </si>
  <si>
    <t>ETIQUETA COUCHE BORRACHA 100X80X77M AUTOPEL - ROSA</t>
  </si>
  <si>
    <t xml:space="preserve"> 161,12</t>
  </si>
  <si>
    <t>V26843</t>
  </si>
  <si>
    <t>ETIQUETA COUCHE BORRACHA 50X120X123M LOJAS RENNER S/I (COM 1000 ETIQUIETAS)</t>
  </si>
  <si>
    <t xml:space="preserve"> 18,70</t>
  </si>
  <si>
    <t>V27539</t>
  </si>
  <si>
    <t>ETIQUETA COUCHE BORRACHA 50X120X61,5M CULTIVAR FRUTAS 2 CARREIRAS (COM 1000 ETIQUETAS)</t>
  </si>
  <si>
    <t xml:space="preserve"> 23,37</t>
  </si>
  <si>
    <t xml:space="preserve"> 66,88</t>
  </si>
  <si>
    <t xml:space="preserve"> 8,24</t>
  </si>
  <si>
    <t>V27967</t>
  </si>
  <si>
    <t>ETIQUETA COUCHE BORRACHA 60X40X30M MASCATIM</t>
  </si>
  <si>
    <t xml:space="preserve"> 5,42</t>
  </si>
  <si>
    <t>V26919</t>
  </si>
  <si>
    <t>ETIQUETA COUCHE BORRACHA 70X30X33M BNB</t>
  </si>
  <si>
    <t xml:space="preserve"> 527,00</t>
  </si>
  <si>
    <t>V27722</t>
  </si>
  <si>
    <t>ETIQUETA COUCHE BORRACHA 90X60X30M AUTOPEL</t>
  </si>
  <si>
    <t xml:space="preserve"> 10,12</t>
  </si>
  <si>
    <t xml:space="preserve"> 15,93</t>
  </si>
  <si>
    <t xml:space="preserve"> 17,99</t>
  </si>
  <si>
    <t>ETIQUETA COUCHE COLA BORRACHA REDONDA 55X58M SUBWAY LOGO</t>
  </si>
  <si>
    <t xml:space="preserve"> 9,06</t>
  </si>
  <si>
    <t>V27737</t>
  </si>
  <si>
    <t>ETIQUETA COUCHE COLA BORRACHA SEGURANCA LACRE 100X40X43.2M MILKY MOO</t>
  </si>
  <si>
    <t xml:space="preserve"> 14,58</t>
  </si>
  <si>
    <t>ETIQUETA COUCHE COLA BORRACHA SEGURANCA LACRE 100X40X43.2M SUBWAY DELIVERY</t>
  </si>
  <si>
    <t xml:space="preserve"> 7,75</t>
  </si>
  <si>
    <t>V28063</t>
  </si>
  <si>
    <t>ETIQUETA COUCHE MICRO SERRILHA 100X100X150,8M BRASPRESS</t>
  </si>
  <si>
    <t xml:space="preserve"> 49,04</t>
  </si>
  <si>
    <t>V27831</t>
  </si>
  <si>
    <t>ETIQUETA COUCHE MICRO SERRILHA 100X100X72,189M BRASPRESS</t>
  </si>
  <si>
    <t xml:space="preserve"> 23,47</t>
  </si>
  <si>
    <t xml:space="preserve"> 36,63</t>
  </si>
  <si>
    <t xml:space="preserve"> 2,19</t>
  </si>
  <si>
    <t xml:space="preserve"> 3,67</t>
  </si>
  <si>
    <t xml:space="preserve"> 5,13</t>
  </si>
  <si>
    <t>V27586</t>
  </si>
  <si>
    <t>ETIQUETA COUCHE REDONDA 40X42M QUARTETTO SUPERMERCADOS - TO</t>
  </si>
  <si>
    <t xml:space="preserve"> 5,32</t>
  </si>
  <si>
    <t xml:space="preserve"> 5,25</t>
  </si>
  <si>
    <t xml:space="preserve"> 4,52</t>
  </si>
  <si>
    <t xml:space="preserve"> 8,58</t>
  </si>
  <si>
    <t xml:space="preserve"> 8,73</t>
  </si>
  <si>
    <t xml:space="preserve"> 16,26</t>
  </si>
  <si>
    <t>V27587</t>
  </si>
  <si>
    <t>ETIQUETA COUCHE REDONDA 73X75M QUARTETTO SUPERMERCADOS - TO</t>
  </si>
  <si>
    <t xml:space="preserve"> 2,61</t>
  </si>
  <si>
    <t xml:space="preserve"> 3,31</t>
  </si>
  <si>
    <t xml:space="preserve"> 4,41</t>
  </si>
  <si>
    <t>V27582</t>
  </si>
  <si>
    <t>ETIQUETA COUCHE REMOVIVEL 46X10X28M 2 CARREIRAS - STONE</t>
  </si>
  <si>
    <t xml:space="preserve"> 5,09</t>
  </si>
  <si>
    <t>V27941</t>
  </si>
  <si>
    <t>ETIQUETA COUCHE SEGURANCA LACRE 100X40X33M HABIBS</t>
  </si>
  <si>
    <t>V27942</t>
  </si>
  <si>
    <t>ETIQUETA COUCHE SEGURANCA LACRE 100X40X33M MITA</t>
  </si>
  <si>
    <t>V27943</t>
  </si>
  <si>
    <t>ETIQUETA COUCHE SEGURANCA LACRE 100X40X33M RAGAZZO</t>
  </si>
  <si>
    <t>V27944</t>
  </si>
  <si>
    <t>ETIQUETA COUCHE SEGURANCA LACRE 100X40X33M TENDALL</t>
  </si>
  <si>
    <t>V28586</t>
  </si>
  <si>
    <t>ETIQUETA COUCHE SEGURANCA LACRE 100X40X43,2M CIDADE DE SAO PAULO</t>
  </si>
  <si>
    <t xml:space="preserve"> 14,05</t>
  </si>
  <si>
    <t>V27443</t>
  </si>
  <si>
    <t>ETIQUETA COUCHE SEGURANCA LACRE 100X40X43,2M FALE COM BRAZ</t>
  </si>
  <si>
    <t xml:space="preserve"> 14,43</t>
  </si>
  <si>
    <t>V27442</t>
  </si>
  <si>
    <t>ETIQUETA COUCHE SEGURANCA LACRE 100X40X43,2M LANCHONETE DA CIDADE</t>
  </si>
  <si>
    <t xml:space="preserve"> 14,53</t>
  </si>
  <si>
    <t>V22402</t>
  </si>
  <si>
    <t>ETIQUETA COUCHE SEGURANCA LACRE 100X40X43.2M AUTOPEL - PRETO</t>
  </si>
  <si>
    <t>V28451</t>
  </si>
  <si>
    <t>ETIQUETA COUCHE SEGURANCA LACRE 100X40X43.2M AUTOPEL - VERMELHO C/06</t>
  </si>
  <si>
    <t xml:space="preserve"> 86,58</t>
  </si>
  <si>
    <t>V27972</t>
  </si>
  <si>
    <t>ETIQUETA COUCHE SEGURANCA LACRE 100X40X43M PAPAI SALIM</t>
  </si>
  <si>
    <t xml:space="preserve"> 19,85</t>
  </si>
  <si>
    <t>V22404</t>
  </si>
  <si>
    <t>ETIQUETA COUCHE SEGURANCA LACRE 60X30X33M AUTOPEL - PRETO</t>
  </si>
  <si>
    <t>V27577</t>
  </si>
  <si>
    <t>ETIQUETA COUCHE SEGURANCA LACRE 60X30X33M TORRE 7</t>
  </si>
  <si>
    <t xml:space="preserve"> 8,84</t>
  </si>
  <si>
    <t>V28163</t>
  </si>
  <si>
    <t>ETIQUETA COUCHE SEGURANCA LACRE 90X30X33M GRUPO WAY</t>
  </si>
  <si>
    <t>V27733</t>
  </si>
  <si>
    <t>ETIQUETA COUCHE SEGURANCA LACRE 90X30X33M SUPRE SALGADOS</t>
  </si>
  <si>
    <t>V27747</t>
  </si>
  <si>
    <t>ETIQUETA COUCHE SEGURANCA PADRAO 60X135X30M PIZZARIA BRAZ</t>
  </si>
  <si>
    <t xml:space="preserve"> 37,29</t>
  </si>
  <si>
    <t xml:space="preserve"> 35,10</t>
  </si>
  <si>
    <t xml:space="preserve"> 10,64</t>
  </si>
  <si>
    <t>V31807</t>
  </si>
  <si>
    <t>ETIQUETA INKJET 138,11MMX212,73MM 25 FLS C/50 ETIQUETAS</t>
  </si>
  <si>
    <t>V28373</t>
  </si>
  <si>
    <t>ETIQUETA INKJET A4 17X31MM C/10 FLS C/ 84UN./FL PRECIFICACAO - PAGUE MENOS</t>
  </si>
  <si>
    <t>V28442</t>
  </si>
  <si>
    <t>ETIQUETA INKJET A4 17X31MM C/100 FLS C/ 84UN./FL PRECIFICACAO - PAGUE MENOS</t>
  </si>
  <si>
    <t xml:space="preserve"> 23,77</t>
  </si>
  <si>
    <t xml:space="preserve"> 20,14</t>
  </si>
  <si>
    <t>V30382</t>
  </si>
  <si>
    <t xml:space="preserve"> 53,66</t>
  </si>
  <si>
    <t xml:space="preserve"> 59,44</t>
  </si>
  <si>
    <t>V28385</t>
  </si>
  <si>
    <t>ETIQUETA INKJET A4 38X21,2MM C/100FLS 2700 ETIQUETAS 27UN./FL</t>
  </si>
  <si>
    <t>V31370</t>
  </si>
  <si>
    <t xml:space="preserve"> 1,51</t>
  </si>
  <si>
    <t xml:space="preserve"> 9,73</t>
  </si>
  <si>
    <t xml:space="preserve"> 237,74</t>
  </si>
  <si>
    <t xml:space="preserve"> 15,40</t>
  </si>
  <si>
    <t xml:space="preserve"> 5,47</t>
  </si>
  <si>
    <t>V28386</t>
  </si>
  <si>
    <t>ETIQUETA INKJET CT 12,7X44,45MM C/100FLS 8000 ETIQUETAS 80UN./FL</t>
  </si>
  <si>
    <t xml:space="preserve"> 8,10</t>
  </si>
  <si>
    <t xml:space="preserve"> 22,90</t>
  </si>
  <si>
    <t xml:space="preserve"> 5,20</t>
  </si>
  <si>
    <t>V31865</t>
  </si>
  <si>
    <t>ETIQUETA INKJET CT 50,8X101,6MM CC83 C/10 FOLHAS 100 ETIQUETAS</t>
  </si>
  <si>
    <t>V30917</t>
  </si>
  <si>
    <t>ETIQUETA LACRE ADESIVA SEGURANCA RD  120X40 RD C/ 1000 UNIDADES</t>
  </si>
  <si>
    <t xml:space="preserve"> 11,03</t>
  </si>
  <si>
    <t>V28377</t>
  </si>
  <si>
    <t>ETIQUETA OFFSET 120G 235X304MM PCT C/100 FLS - EXTRA FARMA</t>
  </si>
  <si>
    <t xml:space="preserve"> 9,11</t>
  </si>
  <si>
    <t xml:space="preserve"> 375,00</t>
  </si>
  <si>
    <t>V28376</t>
  </si>
  <si>
    <t>ETIQUETA OFFSET 120G 235X304MM PCT C/100 FLS - PAGUE MENOS</t>
  </si>
  <si>
    <t xml:space="preserve"> 0,35</t>
  </si>
  <si>
    <t xml:space="preserve"> 4,75</t>
  </si>
  <si>
    <t>V28441</t>
  </si>
  <si>
    <t>ETIQUETA OFFSET A4 173G 210X297MM FL C/ 84 UN. 31X17MM - PCT C/ 250 FLS - RD</t>
  </si>
  <si>
    <t xml:space="preserve"> 3,41</t>
  </si>
  <si>
    <t xml:space="preserve"> 17,04</t>
  </si>
  <si>
    <t xml:space="preserve"> 27,26</t>
  </si>
  <si>
    <t xml:space="preserve"> 546,00</t>
  </si>
  <si>
    <t>V28140</t>
  </si>
  <si>
    <t>ETIQUETA OFFSET A4 90G 210X297MM FL C/ 36 UN. 52,5X33MM  PCT C/ 100 FLS - PAGUE MENOS</t>
  </si>
  <si>
    <t xml:space="preserve"> 3,57</t>
  </si>
  <si>
    <t>V27341</t>
  </si>
  <si>
    <t>ETIQUETA OFFSET A4 90G 210X297MM FL C/18 UN. 90X32MM PCT C/ 150 FLS – RD LARANJA</t>
  </si>
  <si>
    <t>V31778</t>
  </si>
  <si>
    <t>ETIQUETA OFFSET A4 90G 210X297MM FL C/36UND 52,5X32MM BAGUETE PCT C/250 FLS PAGUE MENOS AMARELA</t>
  </si>
  <si>
    <t xml:space="preserve"> 85,90</t>
  </si>
  <si>
    <t xml:space="preserve"> 40,89</t>
  </si>
  <si>
    <t>ETIQUETA OFFSET A4 REMOVIVEL 166G 210X297MM FL C/ 9UN. 99X70MM PROMOCIONAL PCT C/ 100 FLS -</t>
  </si>
  <si>
    <t>V27502</t>
  </si>
  <si>
    <t>ETIQUETA OFFSET A4 REMOVIVEL 166G 210X297MM FL C/36UN. 52,5X33MM PCT C/ 20 FLS - RD</t>
  </si>
  <si>
    <t xml:space="preserve"> 8,20</t>
  </si>
  <si>
    <t>V28362</t>
  </si>
  <si>
    <t>ETIQUETA OFFSET ADESIVO 210X297MM FL C/ 36 UN. 52,5X33MM  PCT C/ 100 FLS - EXTRA FARMA - AM/AZ</t>
  </si>
  <si>
    <t xml:space="preserve"> 23,71</t>
  </si>
  <si>
    <t xml:space="preserve"> 2.447,00</t>
  </si>
  <si>
    <t>V28361</t>
  </si>
  <si>
    <t>ETIQUETA OFFSET ADESIVO 210X297MM FL C/ 36 UN. 52,5X33MM  PCT C/ 100 FLS - PAGUE MENOS - AM/AZ</t>
  </si>
  <si>
    <t xml:space="preserve"> 3,10</t>
  </si>
  <si>
    <t xml:space="preserve"> 7,37</t>
  </si>
  <si>
    <t xml:space="preserve"> 6,60</t>
  </si>
  <si>
    <t xml:space="preserve"> 3,45</t>
  </si>
  <si>
    <t xml:space="preserve"> 1,69</t>
  </si>
  <si>
    <t xml:space="preserve"> 251,00</t>
  </si>
  <si>
    <t xml:space="preserve"> 3,68</t>
  </si>
  <si>
    <t>V30485</t>
  </si>
  <si>
    <t>ETIQUETA REDONDA 19MM RS TP-19 10 FLS C/200 UNID</t>
  </si>
  <si>
    <t xml:space="preserve"> 4,70</t>
  </si>
  <si>
    <t xml:space="preserve"> 3,24</t>
  </si>
  <si>
    <t xml:space="preserve"> 24,71</t>
  </si>
  <si>
    <t>V27992</t>
  </si>
  <si>
    <t>ETIQUETA TERMICA 100X110X79M CORREIOS - BORRACHA</t>
  </si>
  <si>
    <t xml:space="preserve"> 31,50</t>
  </si>
  <si>
    <t xml:space="preserve"> 38,09</t>
  </si>
  <si>
    <t xml:space="preserve"> 62,01</t>
  </si>
  <si>
    <t>V28349</t>
  </si>
  <si>
    <t>ETIQUETA TERMICA 100X150X20M AUTOPEL C/10</t>
  </si>
  <si>
    <t xml:space="preserve"> 79,75</t>
  </si>
  <si>
    <t>V27379</t>
  </si>
  <si>
    <t>ETIQUETA TERMICA 100X150X21M AUTOPEL C/05</t>
  </si>
  <si>
    <t xml:space="preserve"> 41,87</t>
  </si>
  <si>
    <t>ETIQUETA TERMICA 100X150X30M AUTOPEL C/04</t>
  </si>
  <si>
    <t xml:space="preserve"> 43,64</t>
  </si>
  <si>
    <t>ETIQUETA TERMICA 100X150X30M AUTOPEL C/05</t>
  </si>
  <si>
    <t xml:space="preserve"> 119,63</t>
  </si>
  <si>
    <t>V27249</t>
  </si>
  <si>
    <t>ETIQUETA TERMICA 100X150X40M AUTOPEL C/06</t>
  </si>
  <si>
    <t xml:space="preserve"> 95,70</t>
  </si>
  <si>
    <t>V27758</t>
  </si>
  <si>
    <t>ETIQUETA TERMICA 100X150X75M AUTOPEL</t>
  </si>
  <si>
    <t xml:space="preserve"> 23,93</t>
  </si>
  <si>
    <t xml:space="preserve"> 31,10</t>
  </si>
  <si>
    <t xml:space="preserve"> 49,45</t>
  </si>
  <si>
    <t>V22748</t>
  </si>
  <si>
    <t>ETIQUETA TERMICA 100X63X66M CASA DO PASTEL - BORRACHA</t>
  </si>
  <si>
    <t xml:space="preserve"> 22,91</t>
  </si>
  <si>
    <t>V27782</t>
  </si>
  <si>
    <t>ETIQUETA TERMICA 40X30X8,25M OXXO - 2 CARREIRAS</t>
  </si>
  <si>
    <t>V28111</t>
  </si>
  <si>
    <t>ETIQUETA TERMICA 40X40X30M CASA MARTINS</t>
  </si>
  <si>
    <t>V27952</t>
  </si>
  <si>
    <t>ETIQUETA TERMICA 40X40X30M SAO JUDAS</t>
  </si>
  <si>
    <t>V27746</t>
  </si>
  <si>
    <t>ETIQUETA TERMICA 40X40X30M SUPER BUSO</t>
  </si>
  <si>
    <t>V27706</t>
  </si>
  <si>
    <t>ETIQUETA TERMICA 40X40X30M SUPERMERCADO SAO MIGUEL</t>
  </si>
  <si>
    <t>V28121</t>
  </si>
  <si>
    <t>ETIQUETA TERMICA 60X140X40M GPA S/I C/60 - BORRACHA</t>
  </si>
  <si>
    <t xml:space="preserve"> 8,57</t>
  </si>
  <si>
    <t>V28122</t>
  </si>
  <si>
    <t>ETIQUETA TERMICA 61X150X40M GPA S/I C/60 - BORRACHA</t>
  </si>
  <si>
    <t xml:space="preserve"> 9,30</t>
  </si>
  <si>
    <t>V28123</t>
  </si>
  <si>
    <t>ETIQUETA TERMICA 75X38X160M DELIVERY GPA S/I C/06 - BORRACHA</t>
  </si>
  <si>
    <t xml:space="preserve"> 418,00</t>
  </si>
  <si>
    <t>V27618</t>
  </si>
  <si>
    <t>ETIQUETA TERMICA 75X50X30M AUTOPEL</t>
  </si>
  <si>
    <t xml:space="preserve"> 18,43</t>
  </si>
  <si>
    <t>V28078</t>
  </si>
  <si>
    <t>ETIQUETA TERMICA SEGURANCA X 40X40X30M PARAENSE SMART</t>
  </si>
  <si>
    <t>V30728</t>
  </si>
  <si>
    <t>ETIQUETA TP-19 PRATA C/200UNI.</t>
  </si>
  <si>
    <t xml:space="preserve"> 23,66</t>
  </si>
  <si>
    <t>EXPOSITOR ACRILICO A4 C/ BASE VERTICAL CRISTAL REF.3054.H.0006.CH</t>
  </si>
  <si>
    <t xml:space="preserve"> 13,65</t>
  </si>
  <si>
    <t xml:space="preserve"> 7,82</t>
  </si>
  <si>
    <t xml:space="preserve"> 925,00</t>
  </si>
  <si>
    <t>EXTRATOR DE GRAMPOS TIPO RATINHO REF.EX0011</t>
  </si>
  <si>
    <t xml:space="preserve"> 4,13</t>
  </si>
  <si>
    <t xml:space="preserve"> 5,06</t>
  </si>
  <si>
    <t xml:space="preserve"> 8,49</t>
  </si>
  <si>
    <t xml:space="preserve"> 4,51</t>
  </si>
  <si>
    <t>V19863A</t>
  </si>
  <si>
    <t>FICHARIO UNIV C/4 ARGOLAS BRANCO LOMBADA 4CM REF.3340BR</t>
  </si>
  <si>
    <t xml:space="preserve"> 14,55</t>
  </si>
  <si>
    <t xml:space="preserve"> 15,63</t>
  </si>
  <si>
    <t xml:space="preserve"> 3,94</t>
  </si>
  <si>
    <t>V31804</t>
  </si>
  <si>
    <t>FILME STRECH AUTOMATICO 4KG 500X25</t>
  </si>
  <si>
    <t>FBR</t>
  </si>
  <si>
    <t xml:space="preserve"> 63,48</t>
  </si>
  <si>
    <t>FILTRO DE LINHA 5 TOMADAS</t>
  </si>
  <si>
    <t xml:space="preserve"> 23,36</t>
  </si>
  <si>
    <t xml:space="preserve"> 24,12</t>
  </si>
  <si>
    <t>V31650</t>
  </si>
  <si>
    <t>FILTRO DE LINHAS 5 TOMADAS</t>
  </si>
  <si>
    <t xml:space="preserve"> 24,76</t>
  </si>
  <si>
    <t xml:space="preserve"> 3,11</t>
  </si>
  <si>
    <t xml:space="preserve"> 2,60</t>
  </si>
  <si>
    <t>084882</t>
  </si>
  <si>
    <t>085886</t>
  </si>
  <si>
    <t xml:space="preserve"> 3,72</t>
  </si>
  <si>
    <t>V2815</t>
  </si>
  <si>
    <t>SESCCZS</t>
  </si>
  <si>
    <t>V31771</t>
  </si>
  <si>
    <t>FITA ADESIVA CREPE 32X50M</t>
  </si>
  <si>
    <t xml:space="preserve"> 6,11</t>
  </si>
  <si>
    <t>V12709</t>
  </si>
  <si>
    <t>FITA ADESIVA CREPE 50X50M</t>
  </si>
  <si>
    <t xml:space="preserve"> 13,66</t>
  </si>
  <si>
    <t xml:space="preserve"> 4,85</t>
  </si>
  <si>
    <t xml:space="preserve"> 12,52</t>
  </si>
  <si>
    <t xml:space="preserve"> 3,14</t>
  </si>
  <si>
    <t xml:space="preserve"> 1.880,00</t>
  </si>
  <si>
    <t xml:space="preserve"> 15,49</t>
  </si>
  <si>
    <t xml:space="preserve"> 13,21</t>
  </si>
  <si>
    <t xml:space="preserve"> 12,93</t>
  </si>
  <si>
    <t>V31866</t>
  </si>
  <si>
    <t>FITA ADESIVA DUPLA FACE TIPO VHB 24X2M</t>
  </si>
  <si>
    <t>ADERE</t>
  </si>
  <si>
    <t xml:space="preserve"> 96,05</t>
  </si>
  <si>
    <t xml:space="preserve"> 8,45</t>
  </si>
  <si>
    <t xml:space="preserve"> 4,60</t>
  </si>
  <si>
    <t xml:space="preserve"> 484,00</t>
  </si>
  <si>
    <t>V31521</t>
  </si>
  <si>
    <t>FITA ADESIVA MAGICA 19X33MM</t>
  </si>
  <si>
    <t xml:space="preserve"> 1,45</t>
  </si>
  <si>
    <t>FITA ADESIVA PP 12X65M CR</t>
  </si>
  <si>
    <t>V31860</t>
  </si>
  <si>
    <t>FITA ADESIVA PP VERDE 12X33M</t>
  </si>
  <si>
    <t xml:space="preserve"> 2,08</t>
  </si>
  <si>
    <t xml:space="preserve"> 0,31</t>
  </si>
  <si>
    <t xml:space="preserve"> 1.205,00</t>
  </si>
  <si>
    <t xml:space="preserve"> ADELBRAS</t>
  </si>
  <si>
    <t xml:space="preserve"> 1,08</t>
  </si>
  <si>
    <t xml:space="preserve"> 4,37</t>
  </si>
  <si>
    <t xml:space="preserve"> 897,00</t>
  </si>
  <si>
    <t xml:space="preserve"> 0,77</t>
  </si>
  <si>
    <t xml:space="preserve"> 1,43</t>
  </si>
  <si>
    <t xml:space="preserve"> 2,74</t>
  </si>
  <si>
    <t xml:space="preserve"> 12,54</t>
  </si>
  <si>
    <t xml:space="preserve"> 389,00</t>
  </si>
  <si>
    <t xml:space="preserve"> 2,67</t>
  </si>
  <si>
    <t xml:space="preserve"> 13,80</t>
  </si>
  <si>
    <t xml:space="preserve"> 1,77</t>
  </si>
  <si>
    <t xml:space="preserve"> 5,10</t>
  </si>
  <si>
    <t xml:space="preserve"> 17,33</t>
  </si>
  <si>
    <t xml:space="preserve"> 7,27</t>
  </si>
  <si>
    <t xml:space="preserve"> 5,37</t>
  </si>
  <si>
    <t xml:space="preserve"> 16,56</t>
  </si>
  <si>
    <t xml:space="preserve"> 17,14</t>
  </si>
  <si>
    <t xml:space="preserve"> 16,10</t>
  </si>
  <si>
    <t>V19272</t>
  </si>
  <si>
    <t>FITA DUPLA FACE ESPUMA 24MMX2M</t>
  </si>
  <si>
    <t xml:space="preserve"> 36,79</t>
  </si>
  <si>
    <t xml:space="preserve"> 15,39</t>
  </si>
  <si>
    <t>V6821</t>
  </si>
  <si>
    <t>FITA IMP. CD36621 13MMX10M PT</t>
  </si>
  <si>
    <t xml:space="preserve"> 2,43</t>
  </si>
  <si>
    <t xml:space="preserve"> 3,44</t>
  </si>
  <si>
    <t xml:space="preserve"> 0,95</t>
  </si>
  <si>
    <t xml:space="preserve"> 640,00</t>
  </si>
  <si>
    <t xml:space="preserve"> 10,15</t>
  </si>
  <si>
    <t xml:space="preserve"> 8,30</t>
  </si>
  <si>
    <t xml:space="preserve"> 47,40</t>
  </si>
  <si>
    <t>FITA ROTULADOR BROTHER M231 12MMX8M BRANCO/PRETO COMPATIVEL</t>
  </si>
  <si>
    <t>FITA ROTULADOR BROTHER M931 12MMX8M PRATA/PRETO COMPATIVEL</t>
  </si>
  <si>
    <t xml:space="preserve"> 15,23</t>
  </si>
  <si>
    <t>FITA ROTULADOR BROTHER TZE 231 12MMX8M BRANCO/PRETO COMPATIVEL</t>
  </si>
  <si>
    <t>V31476</t>
  </si>
  <si>
    <t>FITA ROTULADOR BROTHER TZE M961 36MMX8M PRATA/PRETO COMPATIVEL</t>
  </si>
  <si>
    <t>FITA ROTULADOR BROTHER TZE S951 24MMX8M PRATA/PRETO COMPATIVEL</t>
  </si>
  <si>
    <t>V31796</t>
  </si>
  <si>
    <t>FITA ROTULADOR BROTHER TZE-251 24MMX8M BRANCO/PRETO COMPATIVEL</t>
  </si>
  <si>
    <t>V31797</t>
  </si>
  <si>
    <t>FITA ROTULADOR BROTHER TZE-651 24MMX8M AMARELO/PRETO COMPATIVEL</t>
  </si>
  <si>
    <t xml:space="preserve"> 45,20</t>
  </si>
  <si>
    <t>V31798</t>
  </si>
  <si>
    <t>FITA ROTULADOR BROTHER TZE-SE5 24MMX8M BRANCO/PRETO COMPATIVEL</t>
  </si>
  <si>
    <t xml:space="preserve"> 51,56</t>
  </si>
  <si>
    <t xml:space="preserve"> 26,01</t>
  </si>
  <si>
    <t>V31926</t>
  </si>
  <si>
    <t>FITA SILVER TAPE 48MMX50M PRATA REF.960</t>
  </si>
  <si>
    <t xml:space="preserve"> 39,70</t>
  </si>
  <si>
    <t>V19277A</t>
  </si>
  <si>
    <t xml:space="preserve"> 4,31</t>
  </si>
  <si>
    <t>V31898</t>
  </si>
  <si>
    <t>FITA SILVER TAPE 50X5M VERDE</t>
  </si>
  <si>
    <t xml:space="preserve"> 6,47</t>
  </si>
  <si>
    <t xml:space="preserve"> 10,36</t>
  </si>
  <si>
    <t xml:space="preserve"> 1,52</t>
  </si>
  <si>
    <t xml:space="preserve"> 9,96</t>
  </si>
  <si>
    <t xml:space="preserve"> 11,64</t>
  </si>
  <si>
    <t xml:space="preserve"> 995,00</t>
  </si>
  <si>
    <t xml:space="preserve"> 125,18</t>
  </si>
  <si>
    <t xml:space="preserve"> 3,40</t>
  </si>
  <si>
    <t xml:space="preserve"> 6,95</t>
  </si>
  <si>
    <t>V31520</t>
  </si>
  <si>
    <t>FOLDER RD REBRAND 10X15 PCT C/100 UND</t>
  </si>
  <si>
    <t xml:space="preserve"> 98,75</t>
  </si>
  <si>
    <t xml:space="preserve"> 2,91</t>
  </si>
  <si>
    <t>V19295A</t>
  </si>
  <si>
    <t>FOLHA DE E.V.A 40X60CM 2MM PACOTE C/10 LARANJA</t>
  </si>
  <si>
    <t xml:space="preserve"> 9,77</t>
  </si>
  <si>
    <t xml:space="preserve"> 12,94</t>
  </si>
  <si>
    <t xml:space="preserve"> 653,00</t>
  </si>
  <si>
    <t xml:space="preserve"> 14,44</t>
  </si>
  <si>
    <t>V31311</t>
  </si>
  <si>
    <t>FOLHA DE EVA 40X48CM 2MM PACOTE C/10 VERDE CLARO</t>
  </si>
  <si>
    <t>V31301</t>
  </si>
  <si>
    <t>FOLHA DE EVA 40X60 2CM PACOTE C/5 VERMELHO C/ BOLAS PRETAS</t>
  </si>
  <si>
    <t>MAKE+</t>
  </si>
  <si>
    <t xml:space="preserve"> 15,19</t>
  </si>
  <si>
    <t>V31312</t>
  </si>
  <si>
    <t>FOLHA DE EVA 40X60CM 2MM PACOTE C/10 AZUL CLARO</t>
  </si>
  <si>
    <t xml:space="preserve"> 13,27</t>
  </si>
  <si>
    <t>V31302</t>
  </si>
  <si>
    <t>FOLHA DE EVA C/GLITER 40X60 2CM PACOTE C/5 DOURADO</t>
  </si>
  <si>
    <t xml:space="preserve"> 20,53</t>
  </si>
  <si>
    <t>V31303</t>
  </si>
  <si>
    <t>FOLHA DE EVA C/GLITER 40X60 2CM PACOTE C/5 PRATA</t>
  </si>
  <si>
    <t>V31304</t>
  </si>
  <si>
    <t>FOLHA DE EVA C/GLITER 40X60CM 2CM  PACOTE C/5 AZUL</t>
  </si>
  <si>
    <t xml:space="preserve"> 9,88</t>
  </si>
  <si>
    <t xml:space="preserve"> 6,40</t>
  </si>
  <si>
    <t>V31067</t>
  </si>
  <si>
    <t>FOLHETO WELCOME KIT PL DIGITAL 100X210 MM CX/200</t>
  </si>
  <si>
    <t>CARREFOUR</t>
  </si>
  <si>
    <t xml:space="preserve"> 19,59</t>
  </si>
  <si>
    <t>V31409</t>
  </si>
  <si>
    <t>FONE DE OUVIDO P2 PRETO REF.PH322</t>
  </si>
  <si>
    <t>V1162</t>
  </si>
  <si>
    <t>FORMULARIO 80 COL 3V 1000 JGS</t>
  </si>
  <si>
    <t xml:space="preserve"> 54,45</t>
  </si>
  <si>
    <t xml:space="preserve"> 783,00</t>
  </si>
  <si>
    <t>FOSFORO FIAT LUX PARA COZINHA</t>
  </si>
  <si>
    <t xml:space="preserve"> 2,54</t>
  </si>
  <si>
    <t xml:space="preserve"> 167,76</t>
  </si>
  <si>
    <t>V31875</t>
  </si>
  <si>
    <t>FOTOCONDUTOR LEXMARK 50F0Z00 500Z COMPATIVEL</t>
  </si>
  <si>
    <t xml:space="preserve"> 162,33</t>
  </si>
  <si>
    <t>FOTOCONDUTOR LEXMARK E260X22G ORIGINAL</t>
  </si>
  <si>
    <t>FOTOCONDUTOR LEXMARK W850H22G ORIGINAL</t>
  </si>
  <si>
    <t>FOTOCONDUTOR XEROX COMPATIVEL 3225</t>
  </si>
  <si>
    <t xml:space="preserve"> 79,90</t>
  </si>
  <si>
    <t>V31856</t>
  </si>
  <si>
    <t>FRALDARIO DE PAREDE BRANCO</t>
  </si>
  <si>
    <t>SOLUTTI</t>
  </si>
  <si>
    <t>V31813</t>
  </si>
  <si>
    <t>FRIGOBAR PHILCO 76 LITROS BRANCO 110V REF.PFG95B</t>
  </si>
  <si>
    <t>PHILCO</t>
  </si>
  <si>
    <t xml:space="preserve"> 1.120,61</t>
  </si>
  <si>
    <t>V31814</t>
  </si>
  <si>
    <t>FRIGOBAR PHILCO 76 LITROS BRANCO 220V REF.PFG95B</t>
  </si>
  <si>
    <t xml:space="preserve"> 1.120,66</t>
  </si>
  <si>
    <t>V31513</t>
  </si>
  <si>
    <t>FRIGOBAR SUGGAR 88 LITROS INOX 220V REF.FB881</t>
  </si>
  <si>
    <t>SUGGAR</t>
  </si>
  <si>
    <t xml:space="preserve"> 12,17</t>
  </si>
  <si>
    <t xml:space="preserve"> 32,75</t>
  </si>
  <si>
    <t xml:space="preserve"> 58,06</t>
  </si>
  <si>
    <t xml:space="preserve"> 25,39</t>
  </si>
  <si>
    <t>V31633</t>
  </si>
  <si>
    <t>GELO FLEXIVEL 15 GRAMAS</t>
  </si>
  <si>
    <t xml:space="preserve"> 0,26</t>
  </si>
  <si>
    <t xml:space="preserve"> 1.000,00</t>
  </si>
  <si>
    <t>V31635</t>
  </si>
  <si>
    <t>GELO FLEXIVEL 170 GRAMAS</t>
  </si>
  <si>
    <t>V31636</t>
  </si>
  <si>
    <t>GELO FLEXIVEL 300 GRAMAS</t>
  </si>
  <si>
    <t>V31634</t>
  </si>
  <si>
    <t>GELO FLEXIVEL 45 GRAMAS</t>
  </si>
  <si>
    <t>V31637</t>
  </si>
  <si>
    <t>GELO FLEXIVEL 500 GRAMAS</t>
  </si>
  <si>
    <t xml:space="preserve"> 3,35</t>
  </si>
  <si>
    <t xml:space="preserve"> 124,16</t>
  </si>
  <si>
    <t>V31638</t>
  </si>
  <si>
    <t>GELOX 500 ML</t>
  </si>
  <si>
    <t xml:space="preserve"> 1,97</t>
  </si>
  <si>
    <t xml:space="preserve"> 4,87</t>
  </si>
  <si>
    <t xml:space="preserve"> 1,85</t>
  </si>
  <si>
    <t xml:space="preserve"> 2,98</t>
  </si>
  <si>
    <t xml:space="preserve"> 3,87</t>
  </si>
  <si>
    <t xml:space="preserve"> 790,00</t>
  </si>
  <si>
    <t xml:space="preserve"> 3,23</t>
  </si>
  <si>
    <t xml:space="preserve"> 15,50</t>
  </si>
  <si>
    <t>V22772</t>
  </si>
  <si>
    <t>GIZ PASTEL CX C/12CORES REF.686684</t>
  </si>
  <si>
    <t>TRIS</t>
  </si>
  <si>
    <t xml:space="preserve"> 6,88</t>
  </si>
  <si>
    <t xml:space="preserve"> 3,04</t>
  </si>
  <si>
    <t xml:space="preserve"> 89,38</t>
  </si>
  <si>
    <t xml:space="preserve"> 619,00</t>
  </si>
  <si>
    <t>V31915</t>
  </si>
  <si>
    <t>GRAFITE 0.5MM HB TB C/12 MINAS REF. GF0501</t>
  </si>
  <si>
    <t xml:space="preserve"> 0,39</t>
  </si>
  <si>
    <t xml:space="preserve"> 492,00</t>
  </si>
  <si>
    <t xml:space="preserve"> 0,47</t>
  </si>
  <si>
    <t>V1625A</t>
  </si>
  <si>
    <t>GRAFITE HB 0.9MM CX C/12 TUBOS REF. GF0902</t>
  </si>
  <si>
    <t xml:space="preserve"> 0,82</t>
  </si>
  <si>
    <t xml:space="preserve"> 71,89</t>
  </si>
  <si>
    <t xml:space="preserve"> 7,51</t>
  </si>
  <si>
    <t xml:space="preserve"> 42,26</t>
  </si>
  <si>
    <t xml:space="preserve"> 38,19</t>
  </si>
  <si>
    <t xml:space="preserve"> 29,51</t>
  </si>
  <si>
    <t xml:space="preserve"> 4,96</t>
  </si>
  <si>
    <t xml:space="preserve"> 916,00</t>
  </si>
  <si>
    <t xml:space="preserve"> 32,88</t>
  </si>
  <si>
    <t xml:space="preserve"> 14,42</t>
  </si>
  <si>
    <t>V1186A</t>
  </si>
  <si>
    <t>GRAMPEADOR METAL P/30FLS. 20CM REF.GP3000</t>
  </si>
  <si>
    <t xml:space="preserve"> 26,82</t>
  </si>
  <si>
    <t xml:space="preserve"> 29,23</t>
  </si>
  <si>
    <t>V31423</t>
  </si>
  <si>
    <t>GRAMPEADOR METAL P/50FLS 16CM REF.B5315</t>
  </si>
  <si>
    <t>BAZZE</t>
  </si>
  <si>
    <t xml:space="preserve"> 18,60</t>
  </si>
  <si>
    <t xml:space="preserve"> 31,71</t>
  </si>
  <si>
    <t xml:space="preserve"> 22,19</t>
  </si>
  <si>
    <t xml:space="preserve"> 70,49</t>
  </si>
  <si>
    <t xml:space="preserve"> 7,16</t>
  </si>
  <si>
    <t xml:space="preserve"> 11,20</t>
  </si>
  <si>
    <t xml:space="preserve"> 208,06</t>
  </si>
  <si>
    <t xml:space="preserve"> 1,49</t>
  </si>
  <si>
    <t>V31690</t>
  </si>
  <si>
    <t>GRAMPO COBREADO 26/6 C/5000UND REF. 471-0</t>
  </si>
  <si>
    <t xml:space="preserve"> 3,26</t>
  </si>
  <si>
    <t xml:space="preserve"> 6,48</t>
  </si>
  <si>
    <t xml:space="preserve"> 3,39</t>
  </si>
  <si>
    <t xml:space="preserve"> 7,69</t>
  </si>
  <si>
    <t xml:space="preserve"> 19,69</t>
  </si>
  <si>
    <t xml:space="preserve"> 11,61</t>
  </si>
  <si>
    <t>GRAMPO TRILHO METAL 80MM CX C/50 REF.2501-2</t>
  </si>
  <si>
    <t>V2149A</t>
  </si>
  <si>
    <t>GRAMPO TRILHO PLAST ESTENDIDO 19,5CM PCT C/50UND BRANCO REF.252</t>
  </si>
  <si>
    <t>V19313B</t>
  </si>
  <si>
    <t>GRAMPO TRILHO PLAST ESTENDIDO 30CM PCT C/50UND BRANCO REF.257</t>
  </si>
  <si>
    <t xml:space="preserve"> 6,34</t>
  </si>
  <si>
    <t xml:space="preserve"> 8,87</t>
  </si>
  <si>
    <t xml:space="preserve"> 604,00</t>
  </si>
  <si>
    <t>V19313A</t>
  </si>
  <si>
    <t xml:space="preserve"> 8,67</t>
  </si>
  <si>
    <t xml:space="preserve"> 10,98</t>
  </si>
  <si>
    <t>V31567</t>
  </si>
  <si>
    <t>GRAMPO TRILHO PLASTICO MED 30CM PCT C/50 UND PRETO REF.278</t>
  </si>
  <si>
    <t xml:space="preserve"> 5,70</t>
  </si>
  <si>
    <t xml:space="preserve"> 567,00</t>
  </si>
  <si>
    <t>GRAMPOMOL 25MM CX C/12UN REF.BD2501</t>
  </si>
  <si>
    <t>GRAMPOMOL 32MM CX C/12UN REF.BD3212</t>
  </si>
  <si>
    <t xml:space="preserve"> 0,59</t>
  </si>
  <si>
    <t>V19311A</t>
  </si>
  <si>
    <t>GRAMPOMOL 40MM CX C/24 UNIDADES REF. BD-4124</t>
  </si>
  <si>
    <t xml:space="preserve"> 0,94</t>
  </si>
  <si>
    <t>GRAMPOMOL 51MM CX C/12UN REF.BD5112</t>
  </si>
  <si>
    <t xml:space="preserve"> 12,58</t>
  </si>
  <si>
    <t xml:space="preserve"> 14,30</t>
  </si>
  <si>
    <t>FLORENÇA</t>
  </si>
  <si>
    <t>V31506</t>
  </si>
  <si>
    <t>GUARDANAPO PAPEL FS 20X22 COM 50 UNIDADES</t>
  </si>
  <si>
    <t>WHITE PAPER</t>
  </si>
  <si>
    <t xml:space="preserve"> 0,66</t>
  </si>
  <si>
    <t xml:space="preserve"> 0,89</t>
  </si>
  <si>
    <t xml:space="preserve"> 409,66</t>
  </si>
  <si>
    <t xml:space="preserve"> 652,98</t>
  </si>
  <si>
    <t>V31979</t>
  </si>
  <si>
    <t>HEADSET BIAURICULAR P2 0507</t>
  </si>
  <si>
    <t xml:space="preserve"> 45,57</t>
  </si>
  <si>
    <t>V31904</t>
  </si>
  <si>
    <t>HEADSET MONOAURICULAR RJ09 HS101</t>
  </si>
  <si>
    <t>OEX</t>
  </si>
  <si>
    <t>V31852</t>
  </si>
  <si>
    <t>HEADSET P3 PH367</t>
  </si>
  <si>
    <t xml:space="preserve"> 43,36</t>
  </si>
  <si>
    <t>V31829</t>
  </si>
  <si>
    <t>HUB USB 2.0 4 PORTAS 0059</t>
  </si>
  <si>
    <t xml:space="preserve"> 23,44</t>
  </si>
  <si>
    <t>V31779</t>
  </si>
  <si>
    <t>HUB USB 2.0 REF.AC042</t>
  </si>
  <si>
    <t>V30458</t>
  </si>
  <si>
    <t>JUGULAR PARA CAPACETE</t>
  </si>
  <si>
    <t xml:space="preserve"> 1,68</t>
  </si>
  <si>
    <t xml:space="preserve"> 319,60</t>
  </si>
  <si>
    <t>V30732</t>
  </si>
  <si>
    <t>KIT ADESIVO+SACOLA  APAG KIT COM 100 JOGOS</t>
  </si>
  <si>
    <t xml:space="preserve"> 477,19</t>
  </si>
  <si>
    <t xml:space="preserve"> 120,27</t>
  </si>
  <si>
    <t>KIT FOTOCONDUTOR LEXMARK 70C0Z10 ORIGINAL</t>
  </si>
  <si>
    <t xml:space="preserve"> 735,00</t>
  </si>
  <si>
    <t>KIT FOTOCONDUTOR LEXMARK 70C0Z50 ORIGINAL</t>
  </si>
  <si>
    <t xml:space="preserve"> 1.047,33</t>
  </si>
  <si>
    <t xml:space="preserve"> 33,42</t>
  </si>
  <si>
    <t xml:space="preserve"> 23,14</t>
  </si>
  <si>
    <t>V30585</t>
  </si>
  <si>
    <t>LACRE DE SEGURANCA  25 CM C/ 1000</t>
  </si>
  <si>
    <t>V30375</t>
  </si>
  <si>
    <t>LACRE DE SEGURANCA  25 CM C/100 ESCADINHA VERMELHO</t>
  </si>
  <si>
    <t>V19322</t>
  </si>
  <si>
    <t>LACRE DE SEGURANCA 16CM AZUL C/ 100</t>
  </si>
  <si>
    <t>V1066</t>
  </si>
  <si>
    <t>LACRE DE SEGURANCA 23CM PCT C/100UND AMARELO</t>
  </si>
  <si>
    <t>V31382</t>
  </si>
  <si>
    <t>LACRE DE SEGURANCA 25CM PACOTE COM 100 UND AMARELO</t>
  </si>
  <si>
    <t>V31377</t>
  </si>
  <si>
    <t>LACRE DE SEGURANCA 25CM PACOTE COM 100 UND AZUL</t>
  </si>
  <si>
    <t>V31383</t>
  </si>
  <si>
    <t>LACRE DE SEGURANCA 25CM PACOTE COM 100 UND BRANCO</t>
  </si>
  <si>
    <t>V31378</t>
  </si>
  <si>
    <t>LACRE DE SEGURANCA 25CM PACOTE COM 100 UND LARANJA</t>
  </si>
  <si>
    <t>V31380</t>
  </si>
  <si>
    <t>LACRE DE SEGURANCA 25CM PACOTE COM 100 UND PRETO</t>
  </si>
  <si>
    <t>V31379</t>
  </si>
  <si>
    <t>LACRE DE SEGURANCA 25CM PACOTE COM 100 UND VERDE</t>
  </si>
  <si>
    <t>V31072</t>
  </si>
  <si>
    <t>LACRE EM NYLON 25 CM AZUL PCT C/250</t>
  </si>
  <si>
    <t xml:space="preserve"> 27,50</t>
  </si>
  <si>
    <t>V31503</t>
  </si>
  <si>
    <t>LACRE EM NYLON 27CM PCT C/250 VERMELHO</t>
  </si>
  <si>
    <t xml:space="preserve"> 26,12</t>
  </si>
  <si>
    <t>V14594</t>
  </si>
  <si>
    <t>LACRE EM NYLON 27CM RAIA DROGASIL AMARELO PCT 250UN</t>
  </si>
  <si>
    <t>V14595</t>
  </si>
  <si>
    <t>LACRE EM NYLON 27CM RAIA DROGASIL AZUL PCT 250UN</t>
  </si>
  <si>
    <t>V14596</t>
  </si>
  <si>
    <t>LACRE EM NYLON 27CM RAIA DROGASIL LARANJA PCT 250UN</t>
  </si>
  <si>
    <t>V11554</t>
  </si>
  <si>
    <t>LACRE ESPINHA DE PEIXE NUMERADO 16CM C/100UN VM.</t>
  </si>
  <si>
    <t xml:space="preserve"> 7,60</t>
  </si>
  <si>
    <t>V31565</t>
  </si>
  <si>
    <t>LAMINA ESTREITA P/ESTILETE BICO DE PATO 9MM PCT C/10</t>
  </si>
  <si>
    <t>V1404</t>
  </si>
  <si>
    <t>LAPIS BORRACHA LABRA</t>
  </si>
  <si>
    <t>LABRA</t>
  </si>
  <si>
    <t>V31893</t>
  </si>
  <si>
    <t>LAPIS CARVAO P/ DESENHO CAIXA C/5UN REF. 481738</t>
  </si>
  <si>
    <t>SINOART</t>
  </si>
  <si>
    <t xml:space="preserve"> 7,01</t>
  </si>
  <si>
    <t>V31923</t>
  </si>
  <si>
    <t>LAPIS DE COR 12 CORES ECO</t>
  </si>
  <si>
    <t xml:space="preserve"> 2,85</t>
  </si>
  <si>
    <t xml:space="preserve"> 708,00</t>
  </si>
  <si>
    <t xml:space="preserve"> 1,30</t>
  </si>
  <si>
    <t xml:space="preserve"> 6,24</t>
  </si>
  <si>
    <t>V8087A</t>
  </si>
  <si>
    <t>LAPIS DE COR 24 CORES SEXT MAD AQUARELAVEL</t>
  </si>
  <si>
    <t xml:space="preserve"> 16,85</t>
  </si>
  <si>
    <t xml:space="preserve"> 22,47</t>
  </si>
  <si>
    <t>LAPIS DE COR 24CORES REDONDO RESINA 170MM REF.LP2401</t>
  </si>
  <si>
    <t xml:space="preserve"> 4,12</t>
  </si>
  <si>
    <t xml:space="preserve"> 4,55</t>
  </si>
  <si>
    <t>V4991A</t>
  </si>
  <si>
    <t>LAPIS DE COR 36CORES SEXT RESINA 175MM REF.LP0036</t>
  </si>
  <si>
    <t xml:space="preserve"> 13,95</t>
  </si>
  <si>
    <t>V19337A</t>
  </si>
  <si>
    <t>LAPIS GRAFITE N 4B SEXT REF.5447</t>
  </si>
  <si>
    <t xml:space="preserve"> 26,27</t>
  </si>
  <si>
    <t xml:space="preserve"> 17,78</t>
  </si>
  <si>
    <t xml:space="preserve"> 28,69</t>
  </si>
  <si>
    <t xml:space="preserve"> 0,69</t>
  </si>
  <si>
    <t xml:space="preserve"> 217,66</t>
  </si>
  <si>
    <t xml:space="preserve"> 32,31</t>
  </si>
  <si>
    <t xml:space="preserve"> 15,09</t>
  </si>
  <si>
    <t>V2172A</t>
  </si>
  <si>
    <t>LAPIS GRAFITE N2 SEXT CX C/144UND REF.4223</t>
  </si>
  <si>
    <t>V31205A</t>
  </si>
  <si>
    <t>LAPIS GRAFITE N2 SEXT MADEIRA REF.4131</t>
  </si>
  <si>
    <t xml:space="preserve"> 6,98</t>
  </si>
  <si>
    <t xml:space="preserve"> 6,25</t>
  </si>
  <si>
    <t>V30388A</t>
  </si>
  <si>
    <t>LAPISEIRA TECNICA 0,9MM REF. LP-0912 CX C/12</t>
  </si>
  <si>
    <t>V31393</t>
  </si>
  <si>
    <t>LEITOR DE CODIGO DE BARRAS SEM FIO</t>
  </si>
  <si>
    <t>V18753</t>
  </si>
  <si>
    <t>LENCO PAPEL FD SOFTY'S REF. 5313 C/100FLS</t>
  </si>
  <si>
    <t>MELHORAMENTOS</t>
  </si>
  <si>
    <t xml:space="preserve"> 8,11</t>
  </si>
  <si>
    <t>V31405</t>
  </si>
  <si>
    <t>LENCOL HOSPITALAR 100% CELULOSE 50X50CM REF.LOPAPER</t>
  </si>
  <si>
    <t xml:space="preserve"> 5,96</t>
  </si>
  <si>
    <t xml:space="preserve"> 11,21</t>
  </si>
  <si>
    <t xml:space="preserve"> 10,95</t>
  </si>
  <si>
    <t xml:space="preserve"> 14,48</t>
  </si>
  <si>
    <t xml:space="preserve"> 7,66</t>
  </si>
  <si>
    <t xml:space="preserve"> 2,05</t>
  </si>
  <si>
    <t>V31625</t>
  </si>
  <si>
    <t>LIMPADOR  DE FORNOS KAY OVEN CLEANER 1LT</t>
  </si>
  <si>
    <t>ECOLAB</t>
  </si>
  <si>
    <t xml:space="preserve"> 58,77</t>
  </si>
  <si>
    <t xml:space="preserve"> 17,69</t>
  </si>
  <si>
    <t>V31629</t>
  </si>
  <si>
    <t>LIMPADOR DE FORNOS KAY OVEN CLEANER 4X1LT</t>
  </si>
  <si>
    <t xml:space="preserve"> 235,08</t>
  </si>
  <si>
    <t>V31900</t>
  </si>
  <si>
    <t>LIMPADOR DE QUADRO BRANCO 5 LITROS</t>
  </si>
  <si>
    <t>CARINON</t>
  </si>
  <si>
    <t xml:space="preserve"> 8,31</t>
  </si>
  <si>
    <t>V31610</t>
  </si>
  <si>
    <t>LIMPADOR DESINFETANTE PRONTO USO TOTAL 2 EM 1 5 LITROS</t>
  </si>
  <si>
    <t xml:space="preserve"> 74,05</t>
  </si>
  <si>
    <t>V31611</t>
  </si>
  <si>
    <t>LIMPADOR LIVRE MULTIUSO 5 LITROS</t>
  </si>
  <si>
    <t xml:space="preserve"> 11,02</t>
  </si>
  <si>
    <t>V31612</t>
  </si>
  <si>
    <t>LIMPADOR PERFUMADO PARA BANHEIROS CLASSICO 5 LITROS</t>
  </si>
  <si>
    <t>PÁGINA BRASIL</t>
  </si>
  <si>
    <t xml:space="preserve"> 7,15</t>
  </si>
  <si>
    <t xml:space="preserve"> 15,85</t>
  </si>
  <si>
    <t>V4004A</t>
  </si>
  <si>
    <t>LIVRO ATA 200FLS S/MARGEM</t>
  </si>
  <si>
    <t xml:space="preserve"> 24,06</t>
  </si>
  <si>
    <t xml:space="preserve"> 20,50</t>
  </si>
  <si>
    <t>V31855</t>
  </si>
  <si>
    <t>LIVRO DIARIO DE OPERACOES PERSONALIZADO OXXO</t>
  </si>
  <si>
    <t>QG GRAFICA</t>
  </si>
  <si>
    <t xml:space="preserve"> 10,38</t>
  </si>
  <si>
    <t xml:space="preserve"> 11,16</t>
  </si>
  <si>
    <t xml:space="preserve"> 8,60</t>
  </si>
  <si>
    <t xml:space="preserve"> 18,80</t>
  </si>
  <si>
    <t xml:space="preserve"> 7,63</t>
  </si>
  <si>
    <t xml:space="preserve"> 88,45</t>
  </si>
  <si>
    <t xml:space="preserve"> 72,99</t>
  </si>
  <si>
    <t xml:space="preserve"> 2,72</t>
  </si>
  <si>
    <t xml:space="preserve"> 10,65</t>
  </si>
  <si>
    <t xml:space="preserve"> 21,88</t>
  </si>
  <si>
    <t xml:space="preserve"> 374,67</t>
  </si>
  <si>
    <t xml:space="preserve"> 51,17</t>
  </si>
  <si>
    <t>V31509</t>
  </si>
  <si>
    <t>LIXEIRA C/PEDAL 100LTS BRANCA</t>
  </si>
  <si>
    <t>LARPLASTICO</t>
  </si>
  <si>
    <t>V31419</t>
  </si>
  <si>
    <t>LIXEIRA C/PEDAL 120LTS BRANCA REF.9358BR</t>
  </si>
  <si>
    <t xml:space="preserve"> 172,94</t>
  </si>
  <si>
    <t>V31508</t>
  </si>
  <si>
    <t>LIXEIRA C/PEDAL BRANCA 7LTS REF.2413</t>
  </si>
  <si>
    <t xml:space="preserve"> 16,51</t>
  </si>
  <si>
    <t xml:space="preserve"> 79,95</t>
  </si>
  <si>
    <t>V31657</t>
  </si>
  <si>
    <t>LIXEIRA COM TAMPA E PEDAL 10 LITROS BRANCA</t>
  </si>
  <si>
    <t>VIEL</t>
  </si>
  <si>
    <t xml:space="preserve"> 47,24</t>
  </si>
  <si>
    <t xml:space="preserve"> 69,99</t>
  </si>
  <si>
    <t xml:space="preserve"> 125,68</t>
  </si>
  <si>
    <t>V31872</t>
  </si>
  <si>
    <t>LIXEIRA MIX C/3 DIVISORS AZUL/VERMELHO/CINZA 25 LITROS REF. MIX3AVC</t>
  </si>
  <si>
    <t xml:space="preserve"> 60,54</t>
  </si>
  <si>
    <t xml:space="preserve"> 37,52</t>
  </si>
  <si>
    <t xml:space="preserve"> 33,37</t>
  </si>
  <si>
    <t xml:space="preserve"> 278,00</t>
  </si>
  <si>
    <t xml:space="preserve"> 24,86</t>
  </si>
  <si>
    <t xml:space="preserve"> 48,60</t>
  </si>
  <si>
    <t xml:space="preserve"> 39,05</t>
  </si>
  <si>
    <t xml:space="preserve"> 23,03</t>
  </si>
  <si>
    <t xml:space="preserve"> 47,89</t>
  </si>
  <si>
    <t xml:space="preserve"> 52,76</t>
  </si>
  <si>
    <t xml:space="preserve"> 12,83</t>
  </si>
  <si>
    <t>V31846</t>
  </si>
  <si>
    <t>LUVA DE FIBRA DE VIDRO E POLIETILENO ANTICORTE TAM 8 REF.CA39865</t>
  </si>
  <si>
    <t xml:space="preserve"> 14,45</t>
  </si>
  <si>
    <t xml:space="preserve"> 2,42</t>
  </si>
  <si>
    <t>V31390</t>
  </si>
  <si>
    <t>LUVA DE LATEX COM PO USO MEDICO NAO CIRURGICO G CX COM 100 UND</t>
  </si>
  <si>
    <t>V31386</t>
  </si>
  <si>
    <t>LUVA DE LATEX COM PO USO MEDICO NAO CIRURGICO M CX COM 100 UND</t>
  </si>
  <si>
    <t>V31389</t>
  </si>
  <si>
    <t>LUVA DE LATEX COM PO USO MEDICO NAO CIRURGICO P CX COM 100 UND</t>
  </si>
  <si>
    <t>V30168</t>
  </si>
  <si>
    <t>LUVA DE PROTECAO NITRILICA  AZUL C/100 EG</t>
  </si>
  <si>
    <t xml:space="preserve"> 21,78</t>
  </si>
  <si>
    <t xml:space="preserve"> 18,90</t>
  </si>
  <si>
    <t xml:space="preserve"> 2,11</t>
  </si>
  <si>
    <t xml:space="preserve"> 17,54</t>
  </si>
  <si>
    <t>V31850</t>
  </si>
  <si>
    <t>LUVA LATEX COM PO USO MEDICO NAO CIRUGICO PP CAIXA COM 100 UM</t>
  </si>
  <si>
    <t xml:space="preserve"> 14,65</t>
  </si>
  <si>
    <t xml:space="preserve"> 457,00</t>
  </si>
  <si>
    <t>V31978</t>
  </si>
  <si>
    <t>LUVA LATEX MULTIUSO AMARELA P</t>
  </si>
  <si>
    <t xml:space="preserve"> 7,65</t>
  </si>
  <si>
    <t>V31642</t>
  </si>
  <si>
    <t>LUVA POLIAMIDA TATIL PU TAMANHO G PRETA</t>
  </si>
  <si>
    <t>V31641</t>
  </si>
  <si>
    <t>LUVA POLIAMIDA TATIL PU TAMANHO M PRETA</t>
  </si>
  <si>
    <t>V31640</t>
  </si>
  <si>
    <t>LUVA POLIAMIDA TATIL PU TAMANHO P PRETA</t>
  </si>
  <si>
    <t>LUVA POLIESTER NITRILICA CINZA TAM G CA 36.927</t>
  </si>
  <si>
    <t>LUVA POLIESTER NITRILICA CINZA TAM M CA 36.927</t>
  </si>
  <si>
    <t>V31594</t>
  </si>
  <si>
    <t>LUVA PROCED POWDER FREE G S/PO CX C/100 UND</t>
  </si>
  <si>
    <t>LEMGRUBER</t>
  </si>
  <si>
    <t xml:space="preserve"> 18,66</t>
  </si>
  <si>
    <t>V31593</t>
  </si>
  <si>
    <t>LUVA PROCED POWDER FREE M S/PO CX C/100 UND</t>
  </si>
  <si>
    <t>V31592</t>
  </si>
  <si>
    <t>LUVA PROCED POWDER FREE P S/PO CX C/100 UND</t>
  </si>
  <si>
    <t xml:space="preserve"> 10,37</t>
  </si>
  <si>
    <t>LUVA VINIL S/PO USO MEDICO NAO CIRUGICO TAM EG TRANSPARENTE REF.CA21088</t>
  </si>
  <si>
    <t xml:space="preserve"> 17,45</t>
  </si>
  <si>
    <t>LUVA VINIL S/PO USO MEDICO NAO CIRUGICO TAM G  C/100  UND</t>
  </si>
  <si>
    <t>LUVA VINIL S/PO USO MEDICO NAO CIRUGICO TAM M TRANSPARENTE REF.CA21088</t>
  </si>
  <si>
    <t>LUVA VINIL S/PO USO MEDICO NAO CIRUGICO TAM P TRANSPARENTE REF.CA21088</t>
  </si>
  <si>
    <t xml:space="preserve"> 9,24</t>
  </si>
  <si>
    <t xml:space="preserve"> 1.412,65</t>
  </si>
  <si>
    <t>V31212</t>
  </si>
  <si>
    <t>MALETA DE FERRAMENTAS</t>
  </si>
  <si>
    <t xml:space="preserve"> 7,59</t>
  </si>
  <si>
    <t>V19342A</t>
  </si>
  <si>
    <t>MALETA POLIONDA 380X280X45MM AMARELA</t>
  </si>
  <si>
    <t xml:space="preserve"> 6,49</t>
  </si>
  <si>
    <t>V19342B</t>
  </si>
  <si>
    <t>MALETA POLIONDA 380X280X45MM AZUL</t>
  </si>
  <si>
    <t>V19343A</t>
  </si>
  <si>
    <t>MALETA POLIONDA 380X280X45MM PRETA</t>
  </si>
  <si>
    <t>V19344A</t>
  </si>
  <si>
    <t>MALETA POLIONDA 380X280X45MM VERDE</t>
  </si>
  <si>
    <t>V19345A</t>
  </si>
  <si>
    <t>MALETA POLIONDA 380X280X45MM VERMELHA</t>
  </si>
  <si>
    <t>MALETA PP OF FUME C/10 PASTAS KRAFT</t>
  </si>
  <si>
    <t xml:space="preserve"> 28,68</t>
  </si>
  <si>
    <t>V19346A</t>
  </si>
  <si>
    <t>MALETA PP OF FUME C/10 PASTAS KRAFT REF.2054FM10</t>
  </si>
  <si>
    <t xml:space="preserve"> 25,90</t>
  </si>
  <si>
    <t>MALOTE PLAST.SEGURANÇA BRADESCO PT C/25</t>
  </si>
  <si>
    <t xml:space="preserve"> 18,65</t>
  </si>
  <si>
    <t>V31764</t>
  </si>
  <si>
    <t>MANGUEIRA DE JARDIM 30 METROS REF.DUO COLOR</t>
  </si>
  <si>
    <t>MONTEREY</t>
  </si>
  <si>
    <t xml:space="preserve"> 34,50</t>
  </si>
  <si>
    <t xml:space="preserve"> 1,28</t>
  </si>
  <si>
    <t xml:space="preserve"> 10,27</t>
  </si>
  <si>
    <t xml:space="preserve"> 9,66</t>
  </si>
  <si>
    <t xml:space="preserve"> 5,26</t>
  </si>
  <si>
    <t xml:space="preserve"> 1,88</t>
  </si>
  <si>
    <t xml:space="preserve"> 2,81</t>
  </si>
  <si>
    <t>V31907</t>
  </si>
  <si>
    <t>MASCARA DE SOLDA AUTO ESCURECIMENTO AUTOMATICA</t>
  </si>
  <si>
    <t>BALMER</t>
  </si>
  <si>
    <t>V31581</t>
  </si>
  <si>
    <t>MASCARA TRIPLA DESCARTAVEL PCT C/100 BRANCA</t>
  </si>
  <si>
    <t>AZUMED</t>
  </si>
  <si>
    <t xml:space="preserve"> 25,20</t>
  </si>
  <si>
    <t xml:space="preserve"> 10,76</t>
  </si>
  <si>
    <t>V1482A</t>
  </si>
  <si>
    <t>MASSA MODELAR 06 CORES 90 GRS</t>
  </si>
  <si>
    <t>V1482B</t>
  </si>
  <si>
    <t>UNIDUNITE</t>
  </si>
  <si>
    <t xml:space="preserve"> 1,96</t>
  </si>
  <si>
    <t>V2663A</t>
  </si>
  <si>
    <t>V30801</t>
  </si>
  <si>
    <t>MASSA PARA BISCUIT 90 GR ACRILEX VERMELHO</t>
  </si>
  <si>
    <t xml:space="preserve"> 3,46</t>
  </si>
  <si>
    <t>V31929</t>
  </si>
  <si>
    <t>MESA AUXILIAR DE MEDICAMENTOS</t>
  </si>
  <si>
    <t xml:space="preserve"> 182,71</t>
  </si>
  <si>
    <t xml:space="preserve"> 196,27</t>
  </si>
  <si>
    <t xml:space="preserve"> 36,77</t>
  </si>
  <si>
    <t>V31841</t>
  </si>
  <si>
    <t>MESA PARA ESTETICA BRANCA 3 POSICOES REF.S8129</t>
  </si>
  <si>
    <t xml:space="preserve"> 209,82</t>
  </si>
  <si>
    <t>MESA REUNIÃO REDONDA MED. 110X110X74H 3003215</t>
  </si>
  <si>
    <t xml:space="preserve"> 154,12</t>
  </si>
  <si>
    <t>MEXEDOR DE CAFÉ PLASTICO C/ 100</t>
  </si>
  <si>
    <t>V31440</t>
  </si>
  <si>
    <t>MICROFONE COM FIO CORPO FLEXIVEL BOTAO MUDO CONEXAO P2 PRETO REF.PH375</t>
  </si>
  <si>
    <t xml:space="preserve"> 20,91</t>
  </si>
  <si>
    <t xml:space="preserve"> 69,56</t>
  </si>
  <si>
    <t>V31450</t>
  </si>
  <si>
    <t>MICROFONE OMNIDIRECIONAL USB PRETO REF.0604</t>
  </si>
  <si>
    <t xml:space="preserve"> 57,94</t>
  </si>
  <si>
    <t>V31910</t>
  </si>
  <si>
    <t>MINI CAIXA DE SOM USB P2 KP609</t>
  </si>
  <si>
    <t>KNUP</t>
  </si>
  <si>
    <t>V31575</t>
  </si>
  <si>
    <t>MOLHA DEDO GLICERINA 12G REF.206</t>
  </si>
  <si>
    <t xml:space="preserve"> 0,93</t>
  </si>
  <si>
    <t xml:space="preserve"> 562,00</t>
  </si>
  <si>
    <t xml:space="preserve"> 929,00</t>
  </si>
  <si>
    <t xml:space="preserve"> ABBOTT</t>
  </si>
  <si>
    <t xml:space="preserve"> 134,26</t>
  </si>
  <si>
    <t xml:space="preserve"> 28,90</t>
  </si>
  <si>
    <t>V31570</t>
  </si>
  <si>
    <t>MOUSE PAD COM APOIO REF.0307</t>
  </si>
  <si>
    <t xml:space="preserve"> 16,06</t>
  </si>
  <si>
    <t>V31924</t>
  </si>
  <si>
    <t>MOUSE USB C/ FIO 3 BOTOES SILENCIOSO MO387</t>
  </si>
  <si>
    <t xml:space="preserve"> 21,95</t>
  </si>
  <si>
    <t xml:space="preserve"> 31,20</t>
  </si>
  <si>
    <t xml:space="preserve"> 22,10</t>
  </si>
  <si>
    <t xml:space="preserve"> 52,50</t>
  </si>
  <si>
    <t xml:space="preserve"> PROTEPLUS</t>
  </si>
  <si>
    <t xml:space="preserve"> 7,99</t>
  </si>
  <si>
    <t xml:space="preserve"> 50,69</t>
  </si>
  <si>
    <t xml:space="preserve"> 8,94</t>
  </si>
  <si>
    <t xml:space="preserve"> 21,31</t>
  </si>
  <si>
    <t xml:space="preserve"> 27,81</t>
  </si>
  <si>
    <t>V31823</t>
  </si>
  <si>
    <t>PA COLETORA PLASTICA  C/CABO REF. 9260</t>
  </si>
  <si>
    <t xml:space="preserve"> 25,42</t>
  </si>
  <si>
    <t>V31876</t>
  </si>
  <si>
    <t>PAD MOUSE 18X23X0,4CM</t>
  </si>
  <si>
    <t>PAINEL DE INSTRUÇÕES NCR</t>
  </si>
  <si>
    <t xml:space="preserve"> 7,40</t>
  </si>
  <si>
    <t xml:space="preserve"> 1.328,00</t>
  </si>
  <si>
    <t xml:space="preserve"> 1,63</t>
  </si>
  <si>
    <t xml:space="preserve"> 5,62</t>
  </si>
  <si>
    <t xml:space="preserve"> 3,70</t>
  </si>
  <si>
    <t xml:space="preserve"> 1,67</t>
  </si>
  <si>
    <t>V31408</t>
  </si>
  <si>
    <t>PANO DESCARTAVEL 300MTS VERDE REF.1088</t>
  </si>
  <si>
    <t>LIFE CLEAN</t>
  </si>
  <si>
    <t xml:space="preserve"> 1,55</t>
  </si>
  <si>
    <t xml:space="preserve"> 1,83</t>
  </si>
  <si>
    <t xml:space="preserve"> 1.776,00</t>
  </si>
  <si>
    <t xml:space="preserve"> 65,70</t>
  </si>
  <si>
    <t xml:space="preserve"> 7,94</t>
  </si>
  <si>
    <t xml:space="preserve"> 43,50</t>
  </si>
  <si>
    <t>PAPEL A2 220G 20FLS 594X420MM AUTOPAPER</t>
  </si>
  <si>
    <t>V27218</t>
  </si>
  <si>
    <t>PAPEL A3 120G 297X420 C/300 FOLHAS AUTOPAPER FSC CREDITO MISTO CERTIFICADO CU-COC-816590</t>
  </si>
  <si>
    <t xml:space="preserve"> 32,37</t>
  </si>
  <si>
    <t>V27543</t>
  </si>
  <si>
    <t>PAPEL A3 150G 297X420 C/500 FOLHAS AUTOPAPER FSC CREDITO MISTO CERTIFICADO CU-COC-816590</t>
  </si>
  <si>
    <t xml:space="preserve"> 72,74</t>
  </si>
  <si>
    <t>V27723</t>
  </si>
  <si>
    <t>PAPEL A3 180G 297X420 C/100 FOLHAS AUTOPAPER FSC CREDITO MISTO CERTIFICADO CU-COC-816590</t>
  </si>
  <si>
    <t>PAPEL A3 75G 297X420 C/500 FOLHAS AUTOPAPER FSC CREDITO MISTO CERTIFICADO CU-COC-816590</t>
  </si>
  <si>
    <t xml:space="preserve"> 33,71</t>
  </si>
  <si>
    <t>V27219</t>
  </si>
  <si>
    <t>PAPEL A3 90G 297X420 C/500 FOLHAS AUTOPAPER FSC CREDITO MISTO CERTIFICADO CU-COC-816590</t>
  </si>
  <si>
    <t xml:space="preserve"> 40,45</t>
  </si>
  <si>
    <t>PAPEL A4 120G 210X297 C/50 FOLHAS AUTOPAPER FSC CREDITO MISTO CERTIFICADO CU-COC-816590</t>
  </si>
  <si>
    <t xml:space="preserve"> 2,70</t>
  </si>
  <si>
    <t>PAPEL A4 150G C/100FLS AUTOPAPER</t>
  </si>
  <si>
    <t xml:space="preserve"> 19,95</t>
  </si>
  <si>
    <t>PAPEL A4 240G C/100 FOLHAS AUTOPAPER</t>
  </si>
  <si>
    <t>V6045A</t>
  </si>
  <si>
    <t>PAPEL A4 75G 500FLS AUTOPAPER (EMBALAGEM AZUL) ESPECIAL FSC CREDITO MISTO CERTIFICADO CU-COC-816590</t>
  </si>
  <si>
    <t xml:space="preserve"> 16,86</t>
  </si>
  <si>
    <t>V27705</t>
  </si>
  <si>
    <t xml:space="preserve"> 30.194,00</t>
  </si>
  <si>
    <t xml:space="preserve"> 16,41</t>
  </si>
  <si>
    <t>PAPEL A4 75G 500FLS AUTOPAPER (EMBALAGEM AZUL) FSC CREDITO MISTO CERTIFICADO CU-COC-816590 C/10</t>
  </si>
  <si>
    <t xml:space="preserve"> 167,92</t>
  </si>
  <si>
    <t>V27608</t>
  </si>
  <si>
    <t>PAPEL A4 75G 500FLS AUTOPAPER (EMBALAGEM VERMELHO) FSC CREDITO MISTO CERTIFICADO CU-COC-816590 C/10</t>
  </si>
  <si>
    <t xml:space="preserve"> 164,06</t>
  </si>
  <si>
    <t xml:space="preserve"> 16,79</t>
  </si>
  <si>
    <t>V31782</t>
  </si>
  <si>
    <t>PAPEL A4 75G 500FLS RECICLADO CX C/10 RESMAS</t>
  </si>
  <si>
    <t>RECICLE</t>
  </si>
  <si>
    <t xml:space="preserve"> 18,98</t>
  </si>
  <si>
    <t>PAPEL A4 75G C/500FLS AMARELO AUTOPAPER</t>
  </si>
  <si>
    <t xml:space="preserve"> 20,24</t>
  </si>
  <si>
    <t xml:space="preserve"> 1.150,00</t>
  </si>
  <si>
    <t>PAPEL A4 75G C/500FLS AZUL AUTOPAPER</t>
  </si>
  <si>
    <t>PAPEL A4 75G C/500FLS ROSA AUTOPAPER</t>
  </si>
  <si>
    <t>PAPEL A4 75G C/500FLS VERDE AUTOPAPER</t>
  </si>
  <si>
    <t>PAPEL A4 75G RECICLADO 500FLS</t>
  </si>
  <si>
    <t>PAPEL A4 75G RECICLADO 500FLS AUTOPAPER C/10 FSC RECICLADO CERTIFICADO CU-COC-816590</t>
  </si>
  <si>
    <t>PAPEL A4 90G 210X297 C/500 FOLHAS AUTOPAPER FSC CREDITO MISTO CERTIFICADO CU-COC-816590</t>
  </si>
  <si>
    <t xml:space="preserve"> 20,23</t>
  </si>
  <si>
    <t>V2086</t>
  </si>
  <si>
    <t>PAPEL ALMACO PAUTADO PCT C/ 20FLS</t>
  </si>
  <si>
    <t>V9077A</t>
  </si>
  <si>
    <t>PAPEL ALMACO QUADRICULADO C/50FLS</t>
  </si>
  <si>
    <t xml:space="preserve"> 4,67</t>
  </si>
  <si>
    <t>V9077B</t>
  </si>
  <si>
    <t>PAPEL ALMACO QUADRICULADO PCT C/200FLS</t>
  </si>
  <si>
    <t>V19364A</t>
  </si>
  <si>
    <t>PAPEL ALMACO SEM PAUTA PCT C/400FLS</t>
  </si>
  <si>
    <t xml:space="preserve"> 18,05</t>
  </si>
  <si>
    <t xml:space="preserve"> 17,50</t>
  </si>
  <si>
    <t xml:space="preserve"> 22,20</t>
  </si>
  <si>
    <t xml:space="preserve"> 10,44</t>
  </si>
  <si>
    <t xml:space="preserve"> 21,85</t>
  </si>
  <si>
    <t xml:space="preserve"> 11,15</t>
  </si>
  <si>
    <t>V14837</t>
  </si>
  <si>
    <t>PAPEL CARBONO AZUL C/100 FOLHAS</t>
  </si>
  <si>
    <t xml:space="preserve"> 33,18</t>
  </si>
  <si>
    <t>V6037</t>
  </si>
  <si>
    <t>PAPEL CARBONO PRETO BASE OF CX C/100</t>
  </si>
  <si>
    <t xml:space="preserve"> 498,00</t>
  </si>
  <si>
    <t xml:space="preserve"> 43,55</t>
  </si>
  <si>
    <t xml:space="preserve"> 56,21</t>
  </si>
  <si>
    <t xml:space="preserve"> 34,36</t>
  </si>
  <si>
    <t>V31305</t>
  </si>
  <si>
    <t>PAPEL COLOR SET 66X48CM PCT C/20FLS ROXO</t>
  </si>
  <si>
    <t xml:space="preserve"> 15,59</t>
  </si>
  <si>
    <t xml:space="preserve"> 12,72</t>
  </si>
  <si>
    <t xml:space="preserve"> 32,32</t>
  </si>
  <si>
    <t xml:space="preserve"> 2,44</t>
  </si>
  <si>
    <t xml:space="preserve"> 11,59</t>
  </si>
  <si>
    <t>V31588</t>
  </si>
  <si>
    <t>PAPEL COUCHE FOSCO 170G A4 CX C/50 BRANCO</t>
  </si>
  <si>
    <t>V31589</t>
  </si>
  <si>
    <t>PAPEL COUCHE FOSCO 210G A4 CX C/50 BRANCO</t>
  </si>
  <si>
    <t xml:space="preserve"> 20,60</t>
  </si>
  <si>
    <t>V31590</t>
  </si>
  <si>
    <t>PAPEL COUCHE FOSCO 90G A3 CX C/100 BRANCO</t>
  </si>
  <si>
    <t>V31587</t>
  </si>
  <si>
    <t>PAPEL COUCHE FOSCO 90G A4 CX C/50 BRANCO</t>
  </si>
  <si>
    <t xml:space="preserve"> 14,20</t>
  </si>
  <si>
    <t xml:space="preserve"> 31,24</t>
  </si>
  <si>
    <t>V31306</t>
  </si>
  <si>
    <t>PAPEL CREPOM 48X2M PACOTE C/20FLS ROXO</t>
  </si>
  <si>
    <t xml:space="preserve"> 15,07</t>
  </si>
  <si>
    <t>V31768</t>
  </si>
  <si>
    <t>PAPEL CREPOM 48X2M PCT C/10FLS LARANJA</t>
  </si>
  <si>
    <t xml:space="preserve"> 15,62</t>
  </si>
  <si>
    <t xml:space="preserve"> 31,02</t>
  </si>
  <si>
    <t xml:space="preserve"> 30,25</t>
  </si>
  <si>
    <t>V31591</t>
  </si>
  <si>
    <t>PAPEL GLOSSY 115G A4 CX C/50 BRANCO</t>
  </si>
  <si>
    <t>PAPEL GLOSSY PAPER A4 180GR PCT C/50FLS</t>
  </si>
  <si>
    <t>OFF PAPER</t>
  </si>
  <si>
    <t xml:space="preserve"> 522,00</t>
  </si>
  <si>
    <t xml:space="preserve"> 10,22</t>
  </si>
  <si>
    <t xml:space="preserve"> 24,44</t>
  </si>
  <si>
    <t>V31443</t>
  </si>
  <si>
    <t>PAPEL HIG 100%CELULOSE FD 8X10X200MTS PCT COM 8 RLS</t>
  </si>
  <si>
    <t>GRAMPEL</t>
  </si>
  <si>
    <t xml:space="preserve"> 81,70</t>
  </si>
  <si>
    <t>PAPEL HIGIENICO FD 30M FD C/64 RL</t>
  </si>
  <si>
    <t xml:space="preserve"> 53,80</t>
  </si>
  <si>
    <t xml:space="preserve"> 41,50</t>
  </si>
  <si>
    <t>INDAIAL</t>
  </si>
  <si>
    <t>V3321</t>
  </si>
  <si>
    <t>NEW YORK</t>
  </si>
  <si>
    <t xml:space="preserve"> 49,50</t>
  </si>
  <si>
    <t xml:space="preserve"> 29,19</t>
  </si>
  <si>
    <t>PAPEL KRAFT 66X96 PCT C/100FLS</t>
  </si>
  <si>
    <t xml:space="preserve"> 22,60</t>
  </si>
  <si>
    <t>PAPEL KRAFT 66X96 PCT C/250FLS.</t>
  </si>
  <si>
    <t>PAPEL KRAFT 66X96 PCT C/50FLS</t>
  </si>
  <si>
    <t>V31398</t>
  </si>
  <si>
    <t>PAPEL KRAFT 66X96 UN</t>
  </si>
  <si>
    <t>PAPEL KRAFT 80X120CM 100G PCT 250 FLS</t>
  </si>
  <si>
    <t xml:space="preserve"> 15,82</t>
  </si>
  <si>
    <t xml:space="preserve"> 41,07</t>
  </si>
  <si>
    <t xml:space="preserve"> 34,95</t>
  </si>
  <si>
    <t xml:space="preserve"> 28,37</t>
  </si>
  <si>
    <t xml:space="preserve"> 61,20</t>
  </si>
  <si>
    <t xml:space="preserve"> 33,60</t>
  </si>
  <si>
    <t xml:space="preserve"> 44,11</t>
  </si>
  <si>
    <t>PAPEL LUMIPAPER A4 5CORES PCT C/50FLS</t>
  </si>
  <si>
    <t xml:space="preserve"> 40,27</t>
  </si>
  <si>
    <t>V31406</t>
  </si>
  <si>
    <t>PAPEL OPALINE A3 180GR C/50FLS BRANCO</t>
  </si>
  <si>
    <t xml:space="preserve"> 19,49</t>
  </si>
  <si>
    <t xml:space="preserve"> 59,99</t>
  </si>
  <si>
    <t>V31120</t>
  </si>
  <si>
    <t>PAPEL P/ PLOTTER 75G 610MMX50M</t>
  </si>
  <si>
    <t xml:space="preserve"> 42,29</t>
  </si>
  <si>
    <t>V31870</t>
  </si>
  <si>
    <t>PAPEL PARANA N.80 640G 80X100CM PCT C/10 FOLHAS</t>
  </si>
  <si>
    <t xml:space="preserve"> 45,46</t>
  </si>
  <si>
    <t>V31319</t>
  </si>
  <si>
    <t>PAPEL PERSICO A4 180GR PCT C/50FLS REF.01423</t>
  </si>
  <si>
    <t>V31307</t>
  </si>
  <si>
    <t>PAPEL SEDA 48X60CM PACOTE C/100FLS ROXO</t>
  </si>
  <si>
    <t xml:space="preserve"> 23,30</t>
  </si>
  <si>
    <t xml:space="preserve"> 14,06</t>
  </si>
  <si>
    <t xml:space="preserve"> 24,70</t>
  </si>
  <si>
    <t>V31456</t>
  </si>
  <si>
    <t>PAPEL SULFITE 75G A4 C/100FLS C/4 CORES</t>
  </si>
  <si>
    <t xml:space="preserve"> 7,54</t>
  </si>
  <si>
    <t xml:space="preserve"> 39,20</t>
  </si>
  <si>
    <t xml:space="preserve"> 59,32</t>
  </si>
  <si>
    <t xml:space="preserve"> 29,68</t>
  </si>
  <si>
    <t>V28301</t>
  </si>
  <si>
    <t>PAPEL SULFITE A4 180G 210X297  AUTOPAPER</t>
  </si>
  <si>
    <t xml:space="preserve"> 667,00</t>
  </si>
  <si>
    <t xml:space="preserve"> 337,00</t>
  </si>
  <si>
    <t xml:space="preserve"> 45,90</t>
  </si>
  <si>
    <t xml:space="preserve"> 49,10</t>
  </si>
  <si>
    <t xml:space="preserve"> 1.489,00</t>
  </si>
  <si>
    <t xml:space="preserve"> 28,87</t>
  </si>
  <si>
    <t xml:space="preserve"> 36,86</t>
  </si>
  <si>
    <t xml:space="preserve"> 1.349,00</t>
  </si>
  <si>
    <t xml:space="preserve"> 5,38</t>
  </si>
  <si>
    <t xml:space="preserve"> 10,13</t>
  </si>
  <si>
    <t>V19435A</t>
  </si>
  <si>
    <t>PAPEL VERGE A4 180GR AMARELO PCT C/20FLS</t>
  </si>
  <si>
    <t xml:space="preserve"> 15,75</t>
  </si>
  <si>
    <t xml:space="preserve"> 9,45</t>
  </si>
  <si>
    <t xml:space="preserve"> 9,71</t>
  </si>
  <si>
    <t xml:space="preserve"> 9,79</t>
  </si>
  <si>
    <t xml:space="preserve"> 12,44</t>
  </si>
  <si>
    <t xml:space="preserve"> 544,00</t>
  </si>
  <si>
    <t xml:space="preserve"> 13,02</t>
  </si>
  <si>
    <t xml:space="preserve"> 12,03</t>
  </si>
  <si>
    <t>V31820</t>
  </si>
  <si>
    <t>PAR LUVA PADEIRO TERMICA 70CM PADARIA  350 GRAUS</t>
  </si>
  <si>
    <t>GRAVATEX</t>
  </si>
  <si>
    <t xml:space="preserve"> 44,65</t>
  </si>
  <si>
    <t xml:space="preserve"> 70,29</t>
  </si>
  <si>
    <t>V31803</t>
  </si>
  <si>
    <t>PASSADOR DE SLIDE COM APONTADOR A LASER AC385</t>
  </si>
  <si>
    <t xml:space="preserve"> 78,17</t>
  </si>
  <si>
    <t>086225</t>
  </si>
  <si>
    <t xml:space="preserve"> 2,97</t>
  </si>
  <si>
    <t xml:space="preserve"> 1,41</t>
  </si>
  <si>
    <t xml:space="preserve"> 23,61</t>
  </si>
  <si>
    <t>V31691</t>
  </si>
  <si>
    <t>PASTA C/ABA ELASTICA OF CARTAO AMARELA REF.295-1</t>
  </si>
  <si>
    <t>V31692</t>
  </si>
  <si>
    <t>PASTA C/ABA ELASTICA OF CARTAO AZUL PCT C/10 REF.295-73</t>
  </si>
  <si>
    <t>V31695</t>
  </si>
  <si>
    <t>PASTA C/ABA ELASTICA OF CARTAO BRANCA REF.295-461</t>
  </si>
  <si>
    <t>V31693</t>
  </si>
  <si>
    <t>PASTA C/ABA ELASTICA OF CARTAO PRETO REF.295-248</t>
  </si>
  <si>
    <t>V31696</t>
  </si>
  <si>
    <t>PASTA C/ABA ELASTICA OF CARTAO VERDE REF.295-245</t>
  </si>
  <si>
    <t>V31694</t>
  </si>
  <si>
    <t>PASTA C/ABA ELASTICA OF CARTAO VERMELHA REF.295-257</t>
  </si>
  <si>
    <t xml:space="preserve"> 27,90</t>
  </si>
  <si>
    <t xml:space="preserve"> 13,72</t>
  </si>
  <si>
    <t xml:space="preserve"> 11,09</t>
  </si>
  <si>
    <t xml:space="preserve"> 2,36</t>
  </si>
  <si>
    <t>V19494A</t>
  </si>
  <si>
    <t>PASTA CANALETA PP A4 PCT C/10UN FUME REF.1035FM</t>
  </si>
  <si>
    <t>PASTA CANALETA PP A4 PCT C/10UN INCOLOR</t>
  </si>
  <si>
    <t xml:space="preserve"> 11,82</t>
  </si>
  <si>
    <t>V19495A</t>
  </si>
  <si>
    <t>PASTA CANALETA PP A4 PCT C/10UN INCOLOR REF.1035CR</t>
  </si>
  <si>
    <t>V19496A</t>
  </si>
  <si>
    <t>PASTA CANALETA PP OF FUME REF.1036FM</t>
  </si>
  <si>
    <t>V19497A</t>
  </si>
  <si>
    <t>PASTA CANALETA PP OF PCT C/10UN INCOLOR REF.1036CR</t>
  </si>
  <si>
    <t xml:space="preserve"> 10,54</t>
  </si>
  <si>
    <t xml:space="preserve"> 5,74</t>
  </si>
  <si>
    <t xml:space="preserve"> 15,46</t>
  </si>
  <si>
    <t xml:space="preserve"> 8,16</t>
  </si>
  <si>
    <t xml:space="preserve"> 13,49</t>
  </si>
  <si>
    <t xml:space="preserve"> 8,72</t>
  </si>
  <si>
    <t xml:space="preserve"> 698,00</t>
  </si>
  <si>
    <t xml:space="preserve"> 1.220,00</t>
  </si>
  <si>
    <t xml:space="preserve"> 15,26</t>
  </si>
  <si>
    <t xml:space="preserve"> 16,36</t>
  </si>
  <si>
    <t xml:space="preserve"> 9,05</t>
  </si>
  <si>
    <t xml:space="preserve"> 11,45</t>
  </si>
  <si>
    <t>V31699</t>
  </si>
  <si>
    <t>PASTA GRAMPO TRILHO OF 280GR CARTAO AMARELA REF.335-1</t>
  </si>
  <si>
    <t>V31701</t>
  </si>
  <si>
    <t>PASTA GRAMPO TRILHO OF 280GR CARTAO AZUL REF.335-73</t>
  </si>
  <si>
    <t>V31701A</t>
  </si>
  <si>
    <t>V31698</t>
  </si>
  <si>
    <t>PASTA GRAMPO TRILHO OF 280GR CARTAO BRANCO REF.335-461</t>
  </si>
  <si>
    <t>V31702</t>
  </si>
  <si>
    <t>PASTA GRAMPO TRILHO OF 280GR CARTAO PRETA REF.335-248</t>
  </si>
  <si>
    <t xml:space="preserve"> 756,00</t>
  </si>
  <si>
    <t>V31697</t>
  </si>
  <si>
    <t>PASTA GRAMPO TRILHO OF 280GR CARTAO VERDE REF.335-245</t>
  </si>
  <si>
    <t>V31700</t>
  </si>
  <si>
    <t>PASTA GRAMPO TRILHO OF 280GR CARTAO VERMELHA REF.335-257</t>
  </si>
  <si>
    <t>V19499A</t>
  </si>
  <si>
    <t>PASTA GRAMPO TRILHO OF PP AMARELA REF.1039AM</t>
  </si>
  <si>
    <t>V19500A</t>
  </si>
  <si>
    <t>PASTA GRAMPO TRILHO OF PP CINZA FUME REF.1039FM</t>
  </si>
  <si>
    <t>V22777A</t>
  </si>
  <si>
    <t>PASTA GRAMPO TRILHO OF PP INCOLOR REF.1039CR</t>
  </si>
  <si>
    <t>V19501A</t>
  </si>
  <si>
    <t>PASTA GRAMPO TRILHO OF PP VERMELHA REF.1039VM</t>
  </si>
  <si>
    <t>V19501B</t>
  </si>
  <si>
    <t xml:space="preserve"> 1,18</t>
  </si>
  <si>
    <t xml:space="preserve"> 913,00</t>
  </si>
  <si>
    <t xml:space="preserve"> 340,00</t>
  </si>
  <si>
    <t xml:space="preserve"> 1.064,00</t>
  </si>
  <si>
    <t>PASTA L A4 INCOLOR PCT C/10UN</t>
  </si>
  <si>
    <t>V15555A</t>
  </si>
  <si>
    <t>PASTA L A4 INCOLOR PCT C/10UN REF.1134/A4CR</t>
  </si>
  <si>
    <t xml:space="preserve"> 629,00</t>
  </si>
  <si>
    <t>V11545</t>
  </si>
  <si>
    <t>PASTA PLAST C/ABA ELAST 35MM CRISTAL OF</t>
  </si>
  <si>
    <t xml:space="preserve"> 2,56</t>
  </si>
  <si>
    <t xml:space="preserve"> 873,00</t>
  </si>
  <si>
    <t xml:space="preserve"> 0,34</t>
  </si>
  <si>
    <t>V8078A</t>
  </si>
  <si>
    <t>PASTA POLIONDA 20MM AZUL</t>
  </si>
  <si>
    <t>V3339A</t>
  </si>
  <si>
    <t>PASTA POLIONDA 20MM CINZA</t>
  </si>
  <si>
    <t>V1665A</t>
  </si>
  <si>
    <t>PASTA POLIONDA 20MM PRETA</t>
  </si>
  <si>
    <t>V30110A</t>
  </si>
  <si>
    <t>PASTA POLIONDA 20MM VERDE</t>
  </si>
  <si>
    <t>V19451A</t>
  </si>
  <si>
    <t>PASTA POLIONDA 20MM VERMELHA</t>
  </si>
  <si>
    <t xml:space="preserve"> 2,71</t>
  </si>
  <si>
    <t>V1686B</t>
  </si>
  <si>
    <t>PASTA POLIONDA 35MM AMARELA</t>
  </si>
  <si>
    <t>V1686A</t>
  </si>
  <si>
    <t>V19458A</t>
  </si>
  <si>
    <t>PASTA POLIONDA 35MM AZUL</t>
  </si>
  <si>
    <t>V19459A</t>
  </si>
  <si>
    <t>PASTA POLIONDA 35MM VERDE</t>
  </si>
  <si>
    <t>V19460A</t>
  </si>
  <si>
    <t>PASTA POLIONDA 35MM VERMELHA</t>
  </si>
  <si>
    <t xml:space="preserve"> 2,22</t>
  </si>
  <si>
    <t>V19461A</t>
  </si>
  <si>
    <t>PASTA POLIONDA 55MM AMARELA</t>
  </si>
  <si>
    <t>V19462A</t>
  </si>
  <si>
    <t>PASTA POLIONDA 55MM AZUL</t>
  </si>
  <si>
    <t>V7123A</t>
  </si>
  <si>
    <t>PASTA POLIONDA 55MM CINZA</t>
  </si>
  <si>
    <t>V19463A</t>
  </si>
  <si>
    <t>PASTA POLIONDA 55MM VERDE</t>
  </si>
  <si>
    <t>V19464A</t>
  </si>
  <si>
    <t>PASTA POLIONDA 55MM VERMELHA</t>
  </si>
  <si>
    <t xml:space="preserve"> 639,00</t>
  </si>
  <si>
    <t>V19465A</t>
  </si>
  <si>
    <t>PASTA POLIONDA UNIV 380X276X40 AZUL</t>
  </si>
  <si>
    <t>V31908</t>
  </si>
  <si>
    <t>PASTA PP OF 20MM C/ABA ELASTICO CRISTAL REF.A20</t>
  </si>
  <si>
    <t xml:space="preserve"> 2,13</t>
  </si>
  <si>
    <t>V31917</t>
  </si>
  <si>
    <t>PASTA PP OF C/ABA ELASTISCO CRISTAL 20MM REF. 502PP-TR</t>
  </si>
  <si>
    <t xml:space="preserve"> 2,29</t>
  </si>
  <si>
    <t>V19498A</t>
  </si>
  <si>
    <t>PASTA PP OF C/GRAMPO TRILHO PCT C/10UN AZUL REF.1039AZ</t>
  </si>
  <si>
    <t xml:space="preserve"> 2,77</t>
  </si>
  <si>
    <t>V60028</t>
  </si>
  <si>
    <t>PASTA PRONTUARIO ESCOLAR 180G 559X338 C/ BOLSA SALMAO FDE</t>
  </si>
  <si>
    <t>228</t>
  </si>
  <si>
    <t>V31585</t>
  </si>
  <si>
    <t>PASTA PROPOSTA 240X335MM PRETA REF.203</t>
  </si>
  <si>
    <t xml:space="preserve"> 31,25</t>
  </si>
  <si>
    <t xml:space="preserve"> 11,79</t>
  </si>
  <si>
    <t xml:space="preserve"> 29,82</t>
  </si>
  <si>
    <t xml:space="preserve"> 25,95</t>
  </si>
  <si>
    <t xml:space="preserve"> 23,05</t>
  </si>
  <si>
    <t>V31607</t>
  </si>
  <si>
    <t>PASTA SANFONADA 31 DIV OFICIO CRISTAL REF.6019PP-TR</t>
  </si>
  <si>
    <t>V19488A</t>
  </si>
  <si>
    <t>PASTA SANFONADA OF 12 DIV FUME</t>
  </si>
  <si>
    <t>V19489A</t>
  </si>
  <si>
    <t>PASTA SANFONADA OF 12 DIV INCOLOR</t>
  </si>
  <si>
    <t xml:space="preserve"> 13,97</t>
  </si>
  <si>
    <t xml:space="preserve"> 376,00</t>
  </si>
  <si>
    <t>V31766</t>
  </si>
  <si>
    <t>PASTA SUSPENSA OF CARTAO TRIPLEX C/GRAMPO C/VISOR AZUL REF.STK0630</t>
  </si>
  <si>
    <t xml:space="preserve"> 706,00</t>
  </si>
  <si>
    <t xml:space="preserve"> 10,04</t>
  </si>
  <si>
    <t xml:space="preserve"> 29,59</t>
  </si>
  <si>
    <t xml:space="preserve"> 62,56</t>
  </si>
  <si>
    <t xml:space="preserve"> 39,43</t>
  </si>
  <si>
    <t xml:space="preserve"> 12,65</t>
  </si>
  <si>
    <t xml:space="preserve"> 1,32</t>
  </si>
  <si>
    <t>V19520A</t>
  </si>
  <si>
    <t>PASTA SUSPENSA PP C/GRAMPO AZUL REF.1055AZ</t>
  </si>
  <si>
    <t xml:space="preserve"> 1,81</t>
  </si>
  <si>
    <t xml:space="preserve"> 3,51</t>
  </si>
  <si>
    <t xml:space="preserve"> 17,79</t>
  </si>
  <si>
    <t>V20304</t>
  </si>
  <si>
    <t>PEDRA SANITARIA TIPO ARREDONDADA FLORAL,NA COR AZUL</t>
  </si>
  <si>
    <t>V31627</t>
  </si>
  <si>
    <t>PEN DRIVE 128GB USB 2.0</t>
  </si>
  <si>
    <t>V31811</t>
  </si>
  <si>
    <t>PEN DRIVE 16GB USB 2.0</t>
  </si>
  <si>
    <t>HOOPSON</t>
  </si>
  <si>
    <t xml:space="preserve"> 976,00</t>
  </si>
  <si>
    <t xml:space="preserve"> 19,89</t>
  </si>
  <si>
    <t>V31792</t>
  </si>
  <si>
    <t>PEN DRIVE 32GB 3.0 REF.PD989</t>
  </si>
  <si>
    <t>V31812</t>
  </si>
  <si>
    <t>PEN DRIVE 32GB USB 2.0</t>
  </si>
  <si>
    <t xml:space="preserve"> 23,94</t>
  </si>
  <si>
    <t>082697</t>
  </si>
  <si>
    <t>PEN DRIVE 64GB USB 2.0</t>
  </si>
  <si>
    <t xml:space="preserve"> 27,70</t>
  </si>
  <si>
    <t xml:space="preserve"> 689,00</t>
  </si>
  <si>
    <t>PEN DRIVE 8GB USB 2.0</t>
  </si>
  <si>
    <t xml:space="preserve"> 13,11</t>
  </si>
  <si>
    <t>V31484</t>
  </si>
  <si>
    <t>PEN DRIVE USB 3.0 ULTRA SHIFT 32GB PRETO</t>
  </si>
  <si>
    <t xml:space="preserve"> 839,00</t>
  </si>
  <si>
    <t xml:space="preserve"> 29,89</t>
  </si>
  <si>
    <t>V31862</t>
  </si>
  <si>
    <t>PERFURADOR DE PAPEL 2F FERRO FUND 100FLS MOD CA123</t>
  </si>
  <si>
    <t xml:space="preserve"> 148,15</t>
  </si>
  <si>
    <t xml:space="preserve"> 63,05</t>
  </si>
  <si>
    <t xml:space="preserve"> 28,97</t>
  </si>
  <si>
    <t xml:space="preserve"> 6,22</t>
  </si>
  <si>
    <t>V31681</t>
  </si>
  <si>
    <t>PERFURADOR DE PAPEL 2FUROS P/20FLS REF.PF2000</t>
  </si>
  <si>
    <t xml:space="preserve"> 38,83</t>
  </si>
  <si>
    <t xml:space="preserve"> 6,68</t>
  </si>
  <si>
    <t xml:space="preserve"> 22,30</t>
  </si>
  <si>
    <t>PILHA ALCALINA AA C/2UN</t>
  </si>
  <si>
    <t xml:space="preserve"> 2,28</t>
  </si>
  <si>
    <t>V2106A</t>
  </si>
  <si>
    <t>V12664A</t>
  </si>
  <si>
    <t>V2107A</t>
  </si>
  <si>
    <t>PILHA ALCALINA AAA C/2UN</t>
  </si>
  <si>
    <t>V31397</t>
  </si>
  <si>
    <t>PILHA RECARREGAVEL AA 1,2V C/2UN</t>
  </si>
  <si>
    <t xml:space="preserve"> 11,98</t>
  </si>
  <si>
    <t xml:space="preserve"> 16,46</t>
  </si>
  <si>
    <t>V31735</t>
  </si>
  <si>
    <t>PINCEL ARTISTICO CHATO CANO CURTO CERDAS BRANCA AMARELO REF.512.02</t>
  </si>
  <si>
    <t>CASTELO</t>
  </si>
  <si>
    <t>V31737</t>
  </si>
  <si>
    <t>PINCEL ARTISTICO CHATO CANO CURTO CERDAS BRANCA AMARELO REF.512.04</t>
  </si>
  <si>
    <t>V31738</t>
  </si>
  <si>
    <t>PINCEL ARTISTICO CHATO CANO CURTO CERDAS BRANCA AMARELO REF.512.06</t>
  </si>
  <si>
    <t>V31736</t>
  </si>
  <si>
    <t>PINCEL ARTISTICO CHATO CANO CURTO CERDAS BRANCA AMARELO REF.512.08</t>
  </si>
  <si>
    <t>V31731</t>
  </si>
  <si>
    <t>PINCEL ARTISTICO CHATO CANO CURTO CERDAS BRANCA AMARELO REF.512.10</t>
  </si>
  <si>
    <t>V31732</t>
  </si>
  <si>
    <t>PINCEL ARTISTICO CHATO CANO CURTO CERDAS BRANCA AMARELO REF.512.12</t>
  </si>
  <si>
    <t>V31733</t>
  </si>
  <si>
    <t>PINCEL ARTISTICO CHATO CANO CURTO CERDAS BRANCA AMARELO REF.512.14</t>
  </si>
  <si>
    <t xml:space="preserve"> 1,79</t>
  </si>
  <si>
    <t>V31734</t>
  </si>
  <si>
    <t>PINCEL ARTISTICO CHATO CANO CURTO CERDAS BRANCA AMARELO REF.512.16</t>
  </si>
  <si>
    <t>V31719</t>
  </si>
  <si>
    <t>PINCEL ARTISTICO CHATO CANO CURTO TIPO PONEI AMARELO REF. 511.14</t>
  </si>
  <si>
    <t>V31713</t>
  </si>
  <si>
    <t>PINCEL ARTISTICO CHATO CANO CURTO TIPO PONEI AMARELO REF.511.0</t>
  </si>
  <si>
    <t>V31714</t>
  </si>
  <si>
    <t>PINCEL ARTISTICO CHATO CANO CURTO TIPO PONEI AMARELO REF.511.02</t>
  </si>
  <si>
    <t>V31715</t>
  </si>
  <si>
    <t>PINCEL ARTISTICO CHATO CANO CURTO TIPO PONEI AMARELO REF.511.04</t>
  </si>
  <si>
    <t>V31716</t>
  </si>
  <si>
    <t>PINCEL ARTISTICO CHATO CANO CURTO TIPO PONEI AMARELO REF.511.06</t>
  </si>
  <si>
    <t>V31717</t>
  </si>
  <si>
    <t>PINCEL ARTISTICO CHATO CANO CURTO TIPO PONEI AMARELO REF.511.08</t>
  </si>
  <si>
    <t>V31730</t>
  </si>
  <si>
    <t>PINCEL ARTISTICO CHATO CANO CURTO TIPO PONEI AMARELO REF.511.10</t>
  </si>
  <si>
    <t>V31718</t>
  </si>
  <si>
    <t>PINCEL ARTISTICO CHATO CANO CURTO TIPO PONEI AMARELO REF.511.12</t>
  </si>
  <si>
    <t>V31720</t>
  </si>
  <si>
    <t>PINCEL ARTISTICO CHATO CANO CURTO TIPO PONEI AMARELO REF.511.16</t>
  </si>
  <si>
    <t>V31721</t>
  </si>
  <si>
    <t>PINCEL ARTISTICO CHATO CANO CURTO TIPO PONEI AMARELO REF.511.20</t>
  </si>
  <si>
    <t xml:space="preserve"> 3,19</t>
  </si>
  <si>
    <t>V31739</t>
  </si>
  <si>
    <t>PINCEL ARTISTICO CHATO CANO LONGO CERDAS BRANCA AMARELO REF.520.06</t>
  </si>
  <si>
    <t>V31749</t>
  </si>
  <si>
    <t>PINCEL ARTISTICO CHATO CERDAS BRANCA C LONGO AMARELO REF.520.0</t>
  </si>
  <si>
    <t xml:space="preserve"> 1,07</t>
  </si>
  <si>
    <t>V31725</t>
  </si>
  <si>
    <t>PINCEL ARTISTICO CHATO CERDAS BRANCA C LONGO AMARELO REF.520.04</t>
  </si>
  <si>
    <t>V31726</t>
  </si>
  <si>
    <t>PINCEL ARTISTICO CHATO CERDAS BRANCA C LONGO AMARELO REF.520.08</t>
  </si>
  <si>
    <t xml:space="preserve"> 1,15</t>
  </si>
  <si>
    <t>V31750</t>
  </si>
  <si>
    <t>PINCEL ARTISTICO CHATO CERDAS BRANCA C LONGO AMARELO REF.520.10</t>
  </si>
  <si>
    <t xml:space="preserve"> 1,25</t>
  </si>
  <si>
    <t>V31727</t>
  </si>
  <si>
    <t>PINCEL ARTISTICO CHATO CERDAS BRANCA C LONGO AMARELO REF.520.12</t>
  </si>
  <si>
    <t>V31729</t>
  </si>
  <si>
    <t>PINCEL ARTISTICO CHATO CERDAS BRANCA C LONGO AMARELO REF.520.14</t>
  </si>
  <si>
    <t xml:space="preserve"> 454,00</t>
  </si>
  <si>
    <t>V31724</t>
  </si>
  <si>
    <t>PINCEL ARTISTICO CHATO CERDAS BRANCA C LONGO AMARELO REF.520.16</t>
  </si>
  <si>
    <t>V31728</t>
  </si>
  <si>
    <t>PINCEL ARTISTICO CHATO CERDAS BRANCA C LONGO AMARELO REF.520.18</t>
  </si>
  <si>
    <t>V31722</t>
  </si>
  <si>
    <t>PINCEL ARTISTICO CHATO CERDAS BRANCA C LONGO AMARELO REF.520.20</t>
  </si>
  <si>
    <t>V31723</t>
  </si>
  <si>
    <t>PINCEL ARTISTICO CHATO CERDAS BRANCA C LONGO AMARELO REF.520.22</t>
  </si>
  <si>
    <t>V31769</t>
  </si>
  <si>
    <t>PINCEL ARTISTICO CHATO CERDAS BRANCA C LONGO REF.520.02</t>
  </si>
  <si>
    <t>V31744</t>
  </si>
  <si>
    <t>PINCEL ARTISTICO REDONDO C CURTO TIPO PONEI AMARELO REF.510.0</t>
  </si>
  <si>
    <t>V31742</t>
  </si>
  <si>
    <t>PINCEL ARTISTICO REDONDO C CURTO TIPO PONEI AMARELO REF.510.02</t>
  </si>
  <si>
    <t>V31743</t>
  </si>
  <si>
    <t>PINCEL ARTISTICO REDONDO C CURTO TIPO PONEI AMARELO REF.510.04</t>
  </si>
  <si>
    <t>V31745</t>
  </si>
  <si>
    <t>PINCEL ARTISTICO REDONDO C CURTO TIPO PONEI AMARELO REF.510.06</t>
  </si>
  <si>
    <t>V31741</t>
  </si>
  <si>
    <t>PINCEL ARTISTICO REDONDO C CURTO TIPO PONEI AMARELO REF.510.08</t>
  </si>
  <si>
    <t>V31740</t>
  </si>
  <si>
    <t>PINCEL ARTISTICO REDONDO C CURTO TIPO PONEI AMARELO REF.510.10</t>
  </si>
  <si>
    <t>V31746</t>
  </si>
  <si>
    <t>PINCEL ARTISTICO REDONDO C CURTO TIPO PONEI AMARELO REF.510.12</t>
  </si>
  <si>
    <t>V31748</t>
  </si>
  <si>
    <t>PINCEL ARTISTICO REDONDO C CURTO TIPO PONEI AMARELO REF.510.14</t>
  </si>
  <si>
    <t>V31747</t>
  </si>
  <si>
    <t>PINCEL ARTISTICO REDONDO C CURTO TIPO PONEI REF.510.16</t>
  </si>
  <si>
    <t xml:space="preserve"> 1.617,00</t>
  </si>
  <si>
    <t xml:space="preserve"> 10,32</t>
  </si>
  <si>
    <t xml:space="preserve"> 1.766,00</t>
  </si>
  <si>
    <t>PINCEL CHATO N12 REF 815 TIGRE</t>
  </si>
  <si>
    <t>PINCEL CHATO N14 REF 815 TIGRE</t>
  </si>
  <si>
    <t xml:space="preserve"> 16,83</t>
  </si>
  <si>
    <t xml:space="preserve"> 14,87</t>
  </si>
  <si>
    <t>V31420</t>
  </si>
  <si>
    <t>PINCEL MARCADOR PERMANENTE MULTIUSO PC-5M BRANCA</t>
  </si>
  <si>
    <t xml:space="preserve"> 15,58</t>
  </si>
  <si>
    <t xml:space="preserve"> 2,20</t>
  </si>
  <si>
    <t xml:space="preserve"> 2,18</t>
  </si>
  <si>
    <t xml:space="preserve"> 4,43</t>
  </si>
  <si>
    <t>V19583A</t>
  </si>
  <si>
    <t>PINCEL PARA PINTURA BROCHINHA N 00 REF.530.00</t>
  </si>
  <si>
    <t xml:space="preserve"> 3,27</t>
  </si>
  <si>
    <t xml:space="preserve"> 11,97</t>
  </si>
  <si>
    <t>V19595A</t>
  </si>
  <si>
    <t>PISTOLA  APLICADORA DE COLA QUENTE PQ P/BASTAO FINO REF.PI1001</t>
  </si>
  <si>
    <t>086198</t>
  </si>
  <si>
    <t xml:space="preserve"> 7,96</t>
  </si>
  <si>
    <t>V31460</t>
  </si>
  <si>
    <t>PLACA CURVA DE VALIDADE COM CANETA REBRAND</t>
  </si>
  <si>
    <t xml:space="preserve"> 10,48</t>
  </si>
  <si>
    <t>V31361</t>
  </si>
  <si>
    <t>PLACA DE CORTICA 90X60CM 6MM</t>
  </si>
  <si>
    <t xml:space="preserve"> 25,79</t>
  </si>
  <si>
    <t xml:space="preserve"> 37,63</t>
  </si>
  <si>
    <t xml:space="preserve"> 20,58</t>
  </si>
  <si>
    <t>V31532</t>
  </si>
  <si>
    <t>PLACA ENCANTAMENTO REBRAND</t>
  </si>
  <si>
    <t>V31372</t>
  </si>
  <si>
    <t>PLACA IDENTIFICACAO ACRILICO 30CMX10CMX3MM TRANSPARENTE</t>
  </si>
  <si>
    <t>V31891</t>
  </si>
  <si>
    <t>PLACA INDENTIFICACAO ACRILICA A4 210X297X3MM</t>
  </si>
  <si>
    <t>SHOPCRILL</t>
  </si>
  <si>
    <t xml:space="preserve"> 16,90</t>
  </si>
  <si>
    <t>PLACA MANUTENCAO PREVENTIVA COM CANETA RAIADROGASIL</t>
  </si>
  <si>
    <t>V31663</t>
  </si>
  <si>
    <t>PLACA MISSAO VISAO E VALORES 30X72</t>
  </si>
  <si>
    <t>1508</t>
  </si>
  <si>
    <t xml:space="preserve"> 808,00</t>
  </si>
  <si>
    <t xml:space="preserve"> 47,60</t>
  </si>
  <si>
    <t xml:space="preserve"> 77,94</t>
  </si>
  <si>
    <t xml:space="preserve"> 80,12</t>
  </si>
  <si>
    <t>V31407</t>
  </si>
  <si>
    <t>PLASTICO PLASTIFICACAO 66X99MM 0,5 PCT C/100 REF.PRD01546</t>
  </si>
  <si>
    <t xml:space="preserve"> 16,37</t>
  </si>
  <si>
    <t>V31457</t>
  </si>
  <si>
    <t>PLASTICO PLASTIFICACAO A3 303X426X0,05 PCT C/100 REF.PRD01502</t>
  </si>
  <si>
    <t xml:space="preserve"> 113,19</t>
  </si>
  <si>
    <t>V31913</t>
  </si>
  <si>
    <t>PLUGUE TIPO MACHO E FEMEA</t>
  </si>
  <si>
    <t>JETCON</t>
  </si>
  <si>
    <t>V31801</t>
  </si>
  <si>
    <t>POLTRONA ARTICULAVEL PRETA REF.S8275</t>
  </si>
  <si>
    <t xml:space="preserve"> 736,97</t>
  </si>
  <si>
    <t xml:space="preserve"> 1.388,00</t>
  </si>
  <si>
    <t xml:space="preserve"> 48,50</t>
  </si>
  <si>
    <t xml:space="preserve"> 7,48</t>
  </si>
  <si>
    <t xml:space="preserve"> 122,23</t>
  </si>
  <si>
    <t>V31928</t>
  </si>
  <si>
    <t>PORTA CHAVES ORGANIZADOR ARMARIO P/CHAVES C/60 CHAVEIROS REF. PAI04782</t>
  </si>
  <si>
    <t xml:space="preserve"> 129,80</t>
  </si>
  <si>
    <t>PORTA CRACHA C/ PRENDEDOR JACARE 10X7 REF.450</t>
  </si>
  <si>
    <t xml:space="preserve"> 460,00</t>
  </si>
  <si>
    <t xml:space="preserve"> 43,01</t>
  </si>
  <si>
    <t>V31967</t>
  </si>
  <si>
    <t>PORTA DOCUMENTO C/ ABA 65X90MM C/100 CRISTAL REF.P6</t>
  </si>
  <si>
    <t xml:space="preserve"> 23,75</t>
  </si>
  <si>
    <t>V31537</t>
  </si>
  <si>
    <t>PORTA DVD PINO P/50</t>
  </si>
  <si>
    <t xml:space="preserve"> 25,12</t>
  </si>
  <si>
    <t xml:space="preserve"> 11,93</t>
  </si>
  <si>
    <t xml:space="preserve"> 7,24</t>
  </si>
  <si>
    <t xml:space="preserve"> 15,12</t>
  </si>
  <si>
    <t>V2126A</t>
  </si>
  <si>
    <t>PORTA TRIO LAPIS/CLIPS/LEMBRETE 25X8,5X9 PRETO REF.548</t>
  </si>
  <si>
    <t xml:space="preserve"> 6,10</t>
  </si>
  <si>
    <t xml:space="preserve"> 2,73</t>
  </si>
  <si>
    <t xml:space="preserve"> 2.276,00</t>
  </si>
  <si>
    <t>V31568</t>
  </si>
  <si>
    <t>PRANCHETA OFICIO PLASTICA GARRA PLASTICA REF. 5045</t>
  </si>
  <si>
    <t>V19602A</t>
  </si>
  <si>
    <t>PRANCHETA POLIESTIRENO OFICIO FUME REF.5046</t>
  </si>
  <si>
    <t xml:space="preserve"> 53,34</t>
  </si>
  <si>
    <t>PRATELEIRA ADICIONAL PARA REFRIGERADOR  VB40</t>
  </si>
  <si>
    <t xml:space="preserve"> 164,96</t>
  </si>
  <si>
    <t>PRENDEDOR P/ CRACHA MODELO JACARE</t>
  </si>
  <si>
    <t>V31373</t>
  </si>
  <si>
    <t>PRISMA DE MESA ACRILICO 21CMX8CMX2,4MM TRANSPARENTE</t>
  </si>
  <si>
    <t>PROTETOR 75X105 C/ABA C/100</t>
  </si>
  <si>
    <t xml:space="preserve"> 23,20</t>
  </si>
  <si>
    <t xml:space="preserve"> 582,63</t>
  </si>
  <si>
    <t xml:space="preserve"> 32,10</t>
  </si>
  <si>
    <t>V31533</t>
  </si>
  <si>
    <t>QUADRO AGENDA DE TRABALHO REBRAND</t>
  </si>
  <si>
    <t xml:space="preserve"> 277,45</t>
  </si>
  <si>
    <t>V31574</t>
  </si>
  <si>
    <t>QUADRO BRANCO MAGNETICO VIDRO 120CMX90CM</t>
  </si>
  <si>
    <t>EASY OFFICE</t>
  </si>
  <si>
    <t xml:space="preserve"> 59,42</t>
  </si>
  <si>
    <t xml:space="preserve"> 145,97</t>
  </si>
  <si>
    <t xml:space="preserve"> 86,45</t>
  </si>
  <si>
    <t>V31582</t>
  </si>
  <si>
    <t>QUADRO CORTICA STD MADEIRA 60X45 REF.1004</t>
  </si>
  <si>
    <t xml:space="preserve"> 17,08</t>
  </si>
  <si>
    <t>V31583</t>
  </si>
  <si>
    <t>QUADRO DE AVISO CORTICA STD MADEIRA 120X100</t>
  </si>
  <si>
    <t xml:space="preserve"> 82,42</t>
  </si>
  <si>
    <t xml:space="preserve"> 41,53</t>
  </si>
  <si>
    <t>RECIPIENTE DE RESIDUOS LEXMARK C540X75G ORIGINAL</t>
  </si>
  <si>
    <t>V31668</t>
  </si>
  <si>
    <t>REFIL COLA QUENTE FINA PCT C/1KG REF.93270</t>
  </si>
  <si>
    <t xml:space="preserve"> 21,20</t>
  </si>
  <si>
    <t>086411</t>
  </si>
  <si>
    <t>V31667</t>
  </si>
  <si>
    <t>REFIL COLA QUENTE GROSSO PCT C/1KG REF.93271</t>
  </si>
  <si>
    <t xml:space="preserve"> 49,90</t>
  </si>
  <si>
    <t xml:space="preserve"> 242,00</t>
  </si>
  <si>
    <t>V31365</t>
  </si>
  <si>
    <t>REFIL DE TINTA CANON COMPATIVEL 135ML PRETO REF.GI 10</t>
  </si>
  <si>
    <t>V31368</t>
  </si>
  <si>
    <t>REFIL DE TINTA CANON COMPATIVEL 70ML  AMARELO REF.GI 10</t>
  </si>
  <si>
    <t>V31367</t>
  </si>
  <si>
    <t>REFIL DE TINTA CANON COMPATIVEL 70ML CIANO REF.GI 10</t>
  </si>
  <si>
    <t>V31366</t>
  </si>
  <si>
    <t>REFIL DE TINTA CANON COMPATIVEL 70ML MAGENTA REF.GI 10</t>
  </si>
  <si>
    <t xml:space="preserve"> 141,30</t>
  </si>
  <si>
    <t>V30944</t>
  </si>
  <si>
    <t>REFIL EPSON T504 T504120AL PRETO COMPATIVEL</t>
  </si>
  <si>
    <t xml:space="preserve"> 7,38</t>
  </si>
  <si>
    <t>REFIL EPSON T504 T504220AL CIANO COMPATIVEL</t>
  </si>
  <si>
    <t>REFIL EPSON T504 T504320AL MAGENTA COMPATIVEL</t>
  </si>
  <si>
    <t>REFIL EPSON T544 - T544120 PRETO COMPATIVEL</t>
  </si>
  <si>
    <t>REFIL EPSON T544 - T544220 CIANO COMPATIVEL</t>
  </si>
  <si>
    <t>REFIL EPSON T544 - T544320 MAGENTA COMPATIVEL</t>
  </si>
  <si>
    <t>REFIL EPSON T544 - T544420 AMARELO COMPATIVEL</t>
  </si>
  <si>
    <t>REFIL EPSON T664 T664120AL PRETO COMPATIVEL</t>
  </si>
  <si>
    <t>REFIL EPSON T664 T664220AL CIANO COMPATIVEL</t>
  </si>
  <si>
    <t>REFIL EPSON T664 T664320AL MAGENTA COMPATIVEL</t>
  </si>
  <si>
    <t>REFIL EPSON T664 T664420AL AMARELO COMPATIVEL</t>
  </si>
  <si>
    <t>V31243</t>
  </si>
  <si>
    <t>REFIL HP GT51 PRETO COMPATIVEL</t>
  </si>
  <si>
    <t>V31244</t>
  </si>
  <si>
    <t>REFIL HP GT52 - M0H56AL  AMARELO COMPATIVEL</t>
  </si>
  <si>
    <t>V31245</t>
  </si>
  <si>
    <t>REFIL HP GT52 - M0H56AL CIANO COMPATIVEL</t>
  </si>
  <si>
    <t>V31246</t>
  </si>
  <si>
    <t>REFIL HP GT52 - M0H56AL MAGENTA COMPATIVEL</t>
  </si>
  <si>
    <t xml:space="preserve"> 1,56</t>
  </si>
  <si>
    <t xml:space="preserve"> 6,77</t>
  </si>
  <si>
    <t xml:space="preserve"> 2.867,00</t>
  </si>
  <si>
    <t xml:space="preserve"> 4,01</t>
  </si>
  <si>
    <t xml:space="preserve"> 19,13</t>
  </si>
  <si>
    <t>V15107A</t>
  </si>
  <si>
    <t>REFIL P/ APAGADOR P/ QUADRO BRANCO</t>
  </si>
  <si>
    <t>STARPRINT</t>
  </si>
  <si>
    <t xml:space="preserve"> 1.155,00</t>
  </si>
  <si>
    <t xml:space="preserve"> 3,28</t>
  </si>
  <si>
    <t xml:space="preserve"> 4,30</t>
  </si>
  <si>
    <t xml:space="preserve"> 23,69</t>
  </si>
  <si>
    <t xml:space="preserve"> 7,49</t>
  </si>
  <si>
    <t xml:space="preserve"> 34,21</t>
  </si>
  <si>
    <t xml:space="preserve"> 37,50</t>
  </si>
  <si>
    <t xml:space="preserve"> 3,95</t>
  </si>
  <si>
    <t xml:space="preserve"> 255,29</t>
  </si>
  <si>
    <t>REFRIGERADOR 326 LITROS COM 7 PRATELEIRAS 110V</t>
  </si>
  <si>
    <t xml:space="preserve"> 2.848,34</t>
  </si>
  <si>
    <t>082283</t>
  </si>
  <si>
    <t xml:space="preserve"> 2.968,00</t>
  </si>
  <si>
    <t xml:space="preserve"> 2.199,90</t>
  </si>
  <si>
    <t xml:space="preserve"> 1.726,80</t>
  </si>
  <si>
    <t>V31275</t>
  </si>
  <si>
    <t>REFRIGERADOR METALFRIO 326LTS C/ 7 PRATELEIRAS 220V REF.VB28</t>
  </si>
  <si>
    <t>086797</t>
  </si>
  <si>
    <t xml:space="preserve"> 2.415,00</t>
  </si>
  <si>
    <t xml:space="preserve"> 3.465,49</t>
  </si>
  <si>
    <t>V31292</t>
  </si>
  <si>
    <t>REFRIGERADOR VERTICAL PARA ENVELOPAMENTO METALFRIO 256 LITROS COM 3 PRATELEIRAS 220V REF.VB25</t>
  </si>
  <si>
    <t xml:space="preserve"> 2.265,00</t>
  </si>
  <si>
    <t>082272</t>
  </si>
  <si>
    <t>V31294</t>
  </si>
  <si>
    <t>REFRIGERADOR VERTICAL PARA ENVELOPAMENTO METALFRIO 324 LITROS COM 5 PRATELEIRAS 220V REF.VB28</t>
  </si>
  <si>
    <t xml:space="preserve"> 2.596,35</t>
  </si>
  <si>
    <t>REFRIGERADOR VERTICAL PARA ENVELOPAMENTO METALFRIO 324 LITROS COM 5 PRATELEITAS 110V REF.VB28</t>
  </si>
  <si>
    <t xml:space="preserve"> 2.446,35</t>
  </si>
  <si>
    <t>082275</t>
  </si>
  <si>
    <t>REFRIGERADOR VERTICAL PARA ENVELOPAMENTO METALFRIO 256 LITROS COM 3 PRATELEIRAS 110V REF.VB25</t>
  </si>
  <si>
    <t>082273</t>
  </si>
  <si>
    <t>V31755</t>
  </si>
  <si>
    <t>REGISTRADOR LE A-Z A4 C/VISOR AMARELO</t>
  </si>
  <si>
    <t>V31757</t>
  </si>
  <si>
    <t>REGISTRADOR LE A-Z A4 C/VISOR AZUL</t>
  </si>
  <si>
    <t>V31759</t>
  </si>
  <si>
    <t>REGISTRADOR LE A-Z A4 C/VISOR PRETO</t>
  </si>
  <si>
    <t>V31761</t>
  </si>
  <si>
    <t>REGISTRADOR LE A-Z A4 C/VISOR VERDE</t>
  </si>
  <si>
    <t>V31762</t>
  </si>
  <si>
    <t>REGISTRADOR LE A-Z A4 C/VISOR VERMELHO</t>
  </si>
  <si>
    <t xml:space="preserve"> 8,83</t>
  </si>
  <si>
    <t>V31703</t>
  </si>
  <si>
    <t>REGISTRADOR LE A-Z OF C/VISOR AMARELO REF.356-11948</t>
  </si>
  <si>
    <t>V31709</t>
  </si>
  <si>
    <t>REGISTRADOR LE A-Z OF C/VISOR AZUL REF.356-12314</t>
  </si>
  <si>
    <t>V31710</t>
  </si>
  <si>
    <t>REGISTRADOR LE A-Z OF C/VISOR VERMELHA REF.356-580</t>
  </si>
  <si>
    <t xml:space="preserve"> 8,23</t>
  </si>
  <si>
    <t>V31686</t>
  </si>
  <si>
    <t>REGISTRADOR LE. A-Z OF C/VISOR VERDE REF.356-12319</t>
  </si>
  <si>
    <t xml:space="preserve"> 21,14</t>
  </si>
  <si>
    <t xml:space="preserve"> 29,80</t>
  </si>
  <si>
    <t>V31756</t>
  </si>
  <si>
    <t>REGISTRADOR LL A-Z A4 C/VISOR AMARELO</t>
  </si>
  <si>
    <t>V31758</t>
  </si>
  <si>
    <t>REGISTRADOR LL A-Z A4 C/VISOR AZUL</t>
  </si>
  <si>
    <t>V31760</t>
  </si>
  <si>
    <t>REGISTRADOR LL A-Z A4 C/VISOR PRETO</t>
  </si>
  <si>
    <t>V31763</t>
  </si>
  <si>
    <t>REGISTRADOR LL A-Z A4 C/VISOR VERMELHO</t>
  </si>
  <si>
    <t>V31704</t>
  </si>
  <si>
    <t>REGISTRADOR LL A-Z OF C/VISOR AMARELO REF.356-567</t>
  </si>
  <si>
    <t>V31968</t>
  </si>
  <si>
    <t>REGISTRADOR LL A-Z OF C/VISOR AZUL REF.2000</t>
  </si>
  <si>
    <t xml:space="preserve"> 12,07</t>
  </si>
  <si>
    <t>V31705</t>
  </si>
  <si>
    <t>REGISTRADOR LL A-Z OF C/VISOR AZUL REF.356-11947</t>
  </si>
  <si>
    <t>V31706</t>
  </si>
  <si>
    <t>REGISTRADOR LL A-Z OF C/VISOR PRETO REF.356-12307</t>
  </si>
  <si>
    <t>V31711</t>
  </si>
  <si>
    <t>REGISTRADOR LL A-Z OF C/VISOR TIGRADA REF.356-780</t>
  </si>
  <si>
    <t>V31707</t>
  </si>
  <si>
    <t>REGISTRADOR LL A-Z OF C/VISOR VERDE REF.356-12304</t>
  </si>
  <si>
    <t>V31708</t>
  </si>
  <si>
    <t>REGISTRADOR LL A-Z OF C/VISOR VERMELHA REF.356-12301</t>
  </si>
  <si>
    <t xml:space="preserve"> 23,57</t>
  </si>
  <si>
    <t xml:space="preserve"> 14,94</t>
  </si>
  <si>
    <t xml:space="preserve"> 11,62</t>
  </si>
  <si>
    <t xml:space="preserve"> 13,39</t>
  </si>
  <si>
    <t xml:space="preserve"> 32,93</t>
  </si>
  <si>
    <t xml:space="preserve"> 7,57</t>
  </si>
  <si>
    <t xml:space="preserve"> 30,80</t>
  </si>
  <si>
    <t xml:space="preserve"> 2,03</t>
  </si>
  <si>
    <t xml:space="preserve"> 675,00</t>
  </si>
  <si>
    <t>REGUA GEOMETRICA 24CM REF.10270038</t>
  </si>
  <si>
    <t xml:space="preserve"> 1,31</t>
  </si>
  <si>
    <t xml:space="preserve"> 503,00</t>
  </si>
  <si>
    <t xml:space="preserve"> 4,82</t>
  </si>
  <si>
    <t>REGUA PLASTICA 20CM REF.10270005</t>
  </si>
  <si>
    <t>V2697</t>
  </si>
  <si>
    <t>REGUA PLASTICA 30CM</t>
  </si>
  <si>
    <t>REGUA PLASTICA 50CM REF.10270034</t>
  </si>
  <si>
    <t xml:space="preserve"> 1,06</t>
  </si>
  <si>
    <t xml:space="preserve"> 1.115,00</t>
  </si>
  <si>
    <t xml:space="preserve"> 56,78</t>
  </si>
  <si>
    <t xml:space="preserve"> 49,44</t>
  </si>
  <si>
    <t xml:space="preserve"> 20,80</t>
  </si>
  <si>
    <t xml:space="preserve"> 10,83</t>
  </si>
  <si>
    <t xml:space="preserve"> 12,32</t>
  </si>
  <si>
    <t xml:space="preserve"> 78,68</t>
  </si>
  <si>
    <t xml:space="preserve"> 1.185,00</t>
  </si>
  <si>
    <t>V31416</t>
  </si>
  <si>
    <t>RIBBON CERA 110X74 CX C/24 PRETO REF.T11074108</t>
  </si>
  <si>
    <t xml:space="preserve"> 75,15</t>
  </si>
  <si>
    <t>V31480</t>
  </si>
  <si>
    <t>RIBBON CERA 130X450 PRETO</t>
  </si>
  <si>
    <t xml:space="preserve"> 20,40</t>
  </si>
  <si>
    <t xml:space="preserve"> 4,08</t>
  </si>
  <si>
    <t>V60026</t>
  </si>
  <si>
    <t>ROTULO BOPP FOSCO 79X120X188M FRIBOI 1500 ETIQUETAS</t>
  </si>
  <si>
    <t xml:space="preserve"> 294,26</t>
  </si>
  <si>
    <t xml:space="preserve"> 490,44</t>
  </si>
  <si>
    <t xml:space="preserve"> 2,53</t>
  </si>
  <si>
    <t xml:space="preserve"> 21,43</t>
  </si>
  <si>
    <t xml:space="preserve"> 17,35</t>
  </si>
  <si>
    <t>V31613</t>
  </si>
  <si>
    <t>SABONETE ANTISSEPTICO LOTION BAK 5 LITROS</t>
  </si>
  <si>
    <t xml:space="preserve"> 134,73</t>
  </si>
  <si>
    <t xml:space="preserve"> 33,26</t>
  </si>
  <si>
    <t xml:space="preserve"> 6,92</t>
  </si>
  <si>
    <t xml:space="preserve"> 14,34</t>
  </si>
  <si>
    <t>V31614</t>
  </si>
  <si>
    <t>SABONETE PERFUMADO LOTION HD 5L LITROS</t>
  </si>
  <si>
    <t xml:space="preserve"> 106,87</t>
  </si>
  <si>
    <t>V31318</t>
  </si>
  <si>
    <t>SABONETEIRA PLASTICO PUMP 365X250MM 480ML TRANSPARENTE</t>
  </si>
  <si>
    <t xml:space="preserve"> 12,10</t>
  </si>
  <si>
    <t xml:space="preserve"> 15,90</t>
  </si>
  <si>
    <t>V31817</t>
  </si>
  <si>
    <t>SACO DE LIXO 100LTS PT C/100UND 75X90 0,05 REF. MEGAPLAST</t>
  </si>
  <si>
    <t>JVD</t>
  </si>
  <si>
    <t xml:space="preserve"> 9,60</t>
  </si>
  <si>
    <t xml:space="preserve"> 21,67</t>
  </si>
  <si>
    <t xml:space="preserve"> 10,20</t>
  </si>
  <si>
    <t xml:space="preserve"> 9,15</t>
  </si>
  <si>
    <t xml:space="preserve"> 32,85</t>
  </si>
  <si>
    <t xml:space="preserve"> 44,40</t>
  </si>
  <si>
    <t xml:space="preserve"> 2,86</t>
  </si>
  <si>
    <t xml:space="preserve"> 4,38</t>
  </si>
  <si>
    <t xml:space="preserve"> 14,80</t>
  </si>
  <si>
    <t xml:space="preserve"> 13,60</t>
  </si>
  <si>
    <t xml:space="preserve"> 19,38</t>
  </si>
  <si>
    <t xml:space="preserve"> 18,96</t>
  </si>
  <si>
    <t xml:space="preserve"> 17,85</t>
  </si>
  <si>
    <t xml:space="preserve"> 1.546,00</t>
  </si>
  <si>
    <t xml:space="preserve"> 11,30</t>
  </si>
  <si>
    <t>V30126</t>
  </si>
  <si>
    <t>SACO DE LIXO 60LTS. PT. C/100UN. 63X80</t>
  </si>
  <si>
    <t xml:space="preserve"> 8,75</t>
  </si>
  <si>
    <t xml:space="preserve"> 8,65</t>
  </si>
  <si>
    <t>V31810</t>
  </si>
  <si>
    <t>SACO KRAFT P PACOTE 18X28X10 C/100 RD</t>
  </si>
  <si>
    <t>CANTA CLARO</t>
  </si>
  <si>
    <t xml:space="preserve"> 22,33</t>
  </si>
  <si>
    <t>V31809</t>
  </si>
  <si>
    <t>SACO KRAFT PP PACOTE 15X23X8 C/100 RD</t>
  </si>
  <si>
    <t xml:space="preserve"> 15,45</t>
  </si>
  <si>
    <t>V31550</t>
  </si>
  <si>
    <t>SACO PAPEL KRAFT REBRAND P PCT C/500 UND</t>
  </si>
  <si>
    <t>V20346</t>
  </si>
  <si>
    <t>SACO PLASTICO 80X100 C/ 5KG</t>
  </si>
  <si>
    <t xml:space="preserve"> 30,79</t>
  </si>
  <si>
    <t xml:space="preserve"> 13,91</t>
  </si>
  <si>
    <t>V30703</t>
  </si>
  <si>
    <t>SACO PLASTICO TRANSPARENTE PE 50X70 ESPESSURA 0,06 1KG</t>
  </si>
  <si>
    <t>SACOLA KRAFT G PCT C/100 UNI 80G RD</t>
  </si>
  <si>
    <t xml:space="preserve"> 59,27</t>
  </si>
  <si>
    <t>SACOLA KRAFT M PCT C/100 UNI 80G RD</t>
  </si>
  <si>
    <t xml:space="preserve"> 41,49</t>
  </si>
  <si>
    <t>SACOLA KRAFT P PCT C/100 UNI 70G RD</t>
  </si>
  <si>
    <t xml:space="preserve"> 29,63</t>
  </si>
  <si>
    <t>SACOLA KRAFT PP PCT C/100 UNI 70G RD</t>
  </si>
  <si>
    <t>SACOLA PLASTICA 15X25 PCT C/3000 UNI PAGUE MENOS REF.39283</t>
  </si>
  <si>
    <t xml:space="preserve"> 38,64</t>
  </si>
  <si>
    <t>SACOLA PLASTICA 30X40 PCT C/1000 UNI VERDE SP</t>
  </si>
  <si>
    <t>SACOLA PLASTICA 30X40 PCT C/1000 UNI VERDE SP DROGALESTE</t>
  </si>
  <si>
    <t>V31835</t>
  </si>
  <si>
    <t>SACOLA PLASTICA 30X40 PCT C/3000 DROGASIL P COMPOSTAVEL</t>
  </si>
  <si>
    <t>BIOELEMENTS</t>
  </si>
  <si>
    <t xml:space="preserve"> 130,79</t>
  </si>
  <si>
    <t>V31832</t>
  </si>
  <si>
    <t>SACOLA PLASTICA 30X40 PCT C/3000 RAIA P COMPOSTAVEL</t>
  </si>
  <si>
    <t>SACOLA PLASTICA 30X40 PCT C/3000 UNI DROGARAIA</t>
  </si>
  <si>
    <t xml:space="preserve"> 104,15</t>
  </si>
  <si>
    <t>086886</t>
  </si>
  <si>
    <t>SACOLA PLASTICA 30X40 PCT C/3000 UNI DROGARAIA POLIPRINT</t>
  </si>
  <si>
    <t xml:space="preserve"> 83,63</t>
  </si>
  <si>
    <t xml:space="preserve"> 3.020,00</t>
  </si>
  <si>
    <t>SACOLA PLASTICA 30X40 PCT C/3000 UNI DROGASIL</t>
  </si>
  <si>
    <t>085627</t>
  </si>
  <si>
    <t>SACOLA PLASTICA 30X40 PCT C/3000 UNI DROGASIL POLIPRINT</t>
  </si>
  <si>
    <t>V31490</t>
  </si>
  <si>
    <t>SACOLA PLASTICA 30X40 PCT C/3000 UNI REBRAND REF.1006752</t>
  </si>
  <si>
    <t>SACOLA PLASTICA 35X45 PCT C/2000 UNI CINZA PAGUE MENOS REF.46934</t>
  </si>
  <si>
    <t xml:space="preserve"> 57,29</t>
  </si>
  <si>
    <t>085561</t>
  </si>
  <si>
    <t>SACOLA PLASTICA 35X45 PCT C/3000 UNI PAGUE MENOS REF. 39693</t>
  </si>
  <si>
    <t xml:space="preserve"> 85,95</t>
  </si>
  <si>
    <t>V31491</t>
  </si>
  <si>
    <t>SACOLA PLASTICA 38X48 PCT C/ 3000 UNI REBRAND REF.1006754</t>
  </si>
  <si>
    <t xml:space="preserve"> 153,88</t>
  </si>
  <si>
    <t>SACOLA PLASTICA 38X48 PCT C/3000 UNI DROGARAIA</t>
  </si>
  <si>
    <t>SACOLA PLASTICA 38X48 PCT C/3000 UNI DROGARAIA POLIPRINT</t>
  </si>
  <si>
    <t xml:space="preserve"> 124,49</t>
  </si>
  <si>
    <t>SACOLA PLASTICA 38X48 PCT C/3000 UNI DROGASIL</t>
  </si>
  <si>
    <t>SACOLA PLASTICA 38X48 PCT C/3000 UNI DROGASIL POLIPRINT</t>
  </si>
  <si>
    <t>V31630</t>
  </si>
  <si>
    <t>SACOLA PLASTICA 40X50 PCT C/1000 UNI</t>
  </si>
  <si>
    <t xml:space="preserve"> 51,69</t>
  </si>
  <si>
    <t>1706</t>
  </si>
  <si>
    <t>V31836</t>
  </si>
  <si>
    <t>SACOLA PLASTICA 40X50 PCT C/2000 DROGASIL M COMPOSTAVEL</t>
  </si>
  <si>
    <t xml:space="preserve"> 143,79</t>
  </si>
  <si>
    <t>V31833</t>
  </si>
  <si>
    <t>SACOLA PLASTICA 40X50 PCT C/2000 RAIA M COMPOSTAVEL</t>
  </si>
  <si>
    <t>SACOLA PLASTICA 40X50 PCT C/3000 UNI DROGASIL</t>
  </si>
  <si>
    <t xml:space="preserve"> 168,03</t>
  </si>
  <si>
    <t>SACOLA PLASTICA 40X50 PCT C/3000 UNI DROGASIL POLIPRINT</t>
  </si>
  <si>
    <t xml:space="preserve"> 164,74</t>
  </si>
  <si>
    <t>SACOLA PLASTICA 40X53 PCT C/1000 UNI DF DROGASIL</t>
  </si>
  <si>
    <t xml:space="preserve"> 59,75</t>
  </si>
  <si>
    <t>SACOLA PLASTICA 40X53 PCT C/1000 UNI DROGASIL</t>
  </si>
  <si>
    <t>SACOLA PLASTICA 40X53 PCT C/1000 UNI DROGASIL POLIPRINT</t>
  </si>
  <si>
    <t>SACOLA PLASTICA 40X53 PCT C/1000 UNI VERDE DROGASIL</t>
  </si>
  <si>
    <t>V31632</t>
  </si>
  <si>
    <t>SACOLA PLASTICA 40X53 PCT C/1000 UNI VERDE DROGASIL POLIPRINT</t>
  </si>
  <si>
    <t>SACOLA PLASTICA 46X60 PCT C/1000 UNI EXTRAFARMA REF.44957</t>
  </si>
  <si>
    <t xml:space="preserve"> 60,30</t>
  </si>
  <si>
    <t>SACOLA PLASTICA 48X55 PCT C/1000 UNI VERDE SP</t>
  </si>
  <si>
    <t xml:space="preserve"> 71,90</t>
  </si>
  <si>
    <t>SACOLA PLASTICA 48X55 PCT C/1000 UNI VERDE SP DROGALESTE</t>
  </si>
  <si>
    <t>SACOLA PLASTICA 48X55 PCT C/2000 UNI CINZA ARTE NOVA DROGARAIA</t>
  </si>
  <si>
    <t xml:space="preserve"> 158,64</t>
  </si>
  <si>
    <t>SACOLA PLASTICA 48X55 PCT C/2000 UNI CINZA DROGASIL</t>
  </si>
  <si>
    <t xml:space="preserve"> 162,89</t>
  </si>
  <si>
    <t>SACOLA PLASTICA 48X55 PCT C/2000 UNI CINZA PAGUE MENOS REF.39301</t>
  </si>
  <si>
    <t xml:space="preserve"> 139,90</t>
  </si>
  <si>
    <t>SACOLA PLASTICA 48X55 PCT C/2000 UNI CINZA RJ DROGARAIA</t>
  </si>
  <si>
    <t>SACOLA PLASTICA 48X55 PCT C/2000 UNI CINZA RJ DROGARAIA POLIPRINT</t>
  </si>
  <si>
    <t xml:space="preserve"> 143,50</t>
  </si>
  <si>
    <t>V31493</t>
  </si>
  <si>
    <t>SACOLA PLASTICA 48X55 PCT C/2000 UNI CINZA RJ REBRAND REF.1006755</t>
  </si>
  <si>
    <t xml:space="preserve"> 161,82</t>
  </si>
  <si>
    <t>SACOLA PLASTICA 48X55 PCT C/2000 UNI CINZA SP DROGARAIA</t>
  </si>
  <si>
    <t>V31499</t>
  </si>
  <si>
    <t>SACOLA PLASTICA 48X55 PCT C/2000 UNI CINZA SP REBRAND REF.1006008</t>
  </si>
  <si>
    <t>SACOLA PLASTICA 48X55 PCT C/2000 UNI DF DROGASIL</t>
  </si>
  <si>
    <t>SACOLA PLASTICA 48X55 PCT C/2000 UNI DROGASIL CINZA POLIPRINT</t>
  </si>
  <si>
    <t>SACOLA PLASTICA 48X55 PCT C/2000 UNI PA DROGASIL</t>
  </si>
  <si>
    <t>V31544</t>
  </si>
  <si>
    <t>SACOLA PLASTICA 48X55 PCT C/2000 UNI VERDE DF PAGUE MENOS REF.39284</t>
  </si>
  <si>
    <t>SACOLA PLASTICA 48X55 PCT C/2000 UNI VERDE NOVA ARTE DROGASIL</t>
  </si>
  <si>
    <t>SACOLA PLASTICA 48X55 PCT C/2000 UNI VERDE PAGUE MENOS REF.39284</t>
  </si>
  <si>
    <t xml:space="preserve"> 145,50</t>
  </si>
  <si>
    <t>SACOLA PLASTICA 48X55 PCT C/2000 UNI VERDE RJ DROGARAIA</t>
  </si>
  <si>
    <t>SACOLA PLASTICA 48X55 PCT C/2000 UNI VERDE RJ DROGARAIA POLIPRINT</t>
  </si>
  <si>
    <t>V31495</t>
  </si>
  <si>
    <t>SACOLA PLASTICA 48X55 PCT C/2000 UNI VERDE RJ REBRAND REF.1006757</t>
  </si>
  <si>
    <t>SACOLA PLASTICA 48X55 PCT C/2000 UNI VERDE SP DROGARAIA</t>
  </si>
  <si>
    <t>SACOLA PLASTICA 48X55 PCT C/2000 UNI VERDE SP DROGARAIA POLIPRINT</t>
  </si>
  <si>
    <t>V31497</t>
  </si>
  <si>
    <t>SACOLA PLASTICA 48X55 PCT C/2000 VERDE SP REBRAND REF.1006759</t>
  </si>
  <si>
    <t>SACOLA PLASTICA 48X55 PCT C/3000 UNI CINZA SP DROGARAIA POLIPRINT</t>
  </si>
  <si>
    <t>V31631</t>
  </si>
  <si>
    <t>SACOLA PLASTICA 48X55 PCT/500 VERDE SP</t>
  </si>
  <si>
    <t xml:space="preserve"> 44,49</t>
  </si>
  <si>
    <t>SACOLA PLASTICA 60X80 PCT 250 UNI DROGASIL</t>
  </si>
  <si>
    <t xml:space="preserve"> 44,58</t>
  </si>
  <si>
    <t>SACOLA PLASTICA 60X80 PCT C/ 250 UNI DROGASIL VERDE POLIPRINT</t>
  </si>
  <si>
    <t xml:space="preserve"> 23,99</t>
  </si>
  <si>
    <t>SACOLA PLASTICA 60X80 PCT C/100 UNI PAGUE MENOS REF. 41876</t>
  </si>
  <si>
    <t xml:space="preserve"> 12,70</t>
  </si>
  <si>
    <t>V31500</t>
  </si>
  <si>
    <t>SACOLA PLASTICA 60X80 PCT C/250 CINZA SP REBRAND REF.1006009</t>
  </si>
  <si>
    <t>V31827</t>
  </si>
  <si>
    <t>SACOLA PLASTICA 60X80 PCT C/250 DROGASIL G COMPOSTAVEL</t>
  </si>
  <si>
    <t xml:space="preserve"> 59,77</t>
  </si>
  <si>
    <t>V31834</t>
  </si>
  <si>
    <t>SACOLA PLASTICA 60X80 PCT C/250 RAIA G COMPOSTAVEL</t>
  </si>
  <si>
    <t>SACOLA PLASTICA 60X80 PCT C/250 UNI CINZA DROGASIL</t>
  </si>
  <si>
    <t xml:space="preserve"> 40,28</t>
  </si>
  <si>
    <t>SACOLA PLASTICA 60X80 PCT C/250 UNI CINZA RJ DROGARAIA</t>
  </si>
  <si>
    <t>SACOLA PLASTICA 60X80 PCT C/250 UNI CINZA RJ DROGARAIA POLIPRINT</t>
  </si>
  <si>
    <t>V31494</t>
  </si>
  <si>
    <t>SACOLA PLASTICA 60X80 PCT C/250 UNI CINZA RJ REBRAND REF.1006756</t>
  </si>
  <si>
    <t>SACOLA PLASTICA 60X80 PCT C/250 UNI CINZA SP DROGARAIA</t>
  </si>
  <si>
    <t>SACOLA PLASTICA 60X80 PCT C/250 UNI CINZA SP DROGARAIA POLIPRINT</t>
  </si>
  <si>
    <t>SACOLA PLASTICA 60X80 PCT C/250 UNI DROGARAIA</t>
  </si>
  <si>
    <t>SACOLA PLASTICA 60X80 PCT C/250 UNI DROGARAIA POLIPRINT</t>
  </si>
  <si>
    <t xml:space="preserve"> 22,89</t>
  </si>
  <si>
    <t xml:space="preserve"> 1.268,00</t>
  </si>
  <si>
    <t>SACOLA PLASTICA 60X80 PCT C/250 UNI DROGASIL</t>
  </si>
  <si>
    <t>SACOLA PLASTICA 60X80 PCT C/250 UNI DROGASIL CINZA POLIPRINT</t>
  </si>
  <si>
    <t>SACOLA PLASTICA 60X80 PCT C/250 UNI DROGASIL POLIPRINT</t>
  </si>
  <si>
    <t xml:space="preserve"> 44,47</t>
  </si>
  <si>
    <t>SACOLA PLASTICA 60X80 PCT C/250 UNI PA DROGASIL</t>
  </si>
  <si>
    <t>V31492</t>
  </si>
  <si>
    <t>SACOLA PLASTICA 60X80 PCT C/250 UNI REBRAND REF.1006754</t>
  </si>
  <si>
    <t>SACOLA PLASTICA 60X80 PCT C/250 UNI VERDE DROGASIL</t>
  </si>
  <si>
    <t>SACOLA PLASTICA 60X80 PCT C/250 UNI VERDE RJ DRFOGARAIA</t>
  </si>
  <si>
    <t>SACOLA PLASTICA 60X80 PCT C/250 UNI VERDE RJ DROGARAIA POLIPRINT</t>
  </si>
  <si>
    <t>V31496</t>
  </si>
  <si>
    <t>SACOLA PLASTICA 60X80 PCT C/250 UNI VERDE RJ REBRAND REF.1006758</t>
  </si>
  <si>
    <t>SACOLA PLASTICA 60X80 PCT C/250 UNI VERDE SP DROGARAIA</t>
  </si>
  <si>
    <t>SACOLA PLASTICA 60X80 PCT C/250 UNI VERDE SP DROGARAIA POLIPRINT</t>
  </si>
  <si>
    <t>V31498</t>
  </si>
  <si>
    <t>SACOLA PLASTICA 60X80 PCT C/250 VERDE SP REBRAND REF.1006760</t>
  </si>
  <si>
    <t>SACOLA PLASTICA 60X80 PCT C/500 UNI CINZA EXTRAFARMA REF. 41875</t>
  </si>
  <si>
    <t xml:space="preserve"> 63,49</t>
  </si>
  <si>
    <t>V31545</t>
  </si>
  <si>
    <t>SACOLA PLASTICA 60X80 PCT C/500 UNI VERDE DF PAGUE MENOS REF.41877</t>
  </si>
  <si>
    <t>SACOLA PLASTICA 60X80 PCT C/500 UNI VERDE PAGUE MENOS REF. 41877</t>
  </si>
  <si>
    <t xml:space="preserve"> 72,95</t>
  </si>
  <si>
    <t xml:space="preserve"> 868,00</t>
  </si>
  <si>
    <t>SACOLA PLASTICA 60X80 PCT C/500 UNI VERDE SP</t>
  </si>
  <si>
    <t xml:space="preserve"> 69,75</t>
  </si>
  <si>
    <t>SACOLA PLASTICA 60X80 PCT C/500 UNI VERDE SP DROGALESTE</t>
  </si>
  <si>
    <t xml:space="preserve"> 72,01</t>
  </si>
  <si>
    <t>SACOLA PLASTICA 60X85 PCT C/250 UNI CINZA DF DROGASIL</t>
  </si>
  <si>
    <t xml:space="preserve"> 2,55</t>
  </si>
  <si>
    <t xml:space="preserve"> 1,94</t>
  </si>
  <si>
    <t>V20347A</t>
  </si>
  <si>
    <t>SAPONACEO CREMOSO LIMAO 250ML</t>
  </si>
  <si>
    <t>SANYMIX</t>
  </si>
  <si>
    <t>V31511</t>
  </si>
  <si>
    <t>SMART TV 70 POLEGADAS BIVOLT SAMSUNG</t>
  </si>
  <si>
    <t>LG</t>
  </si>
  <si>
    <t xml:space="preserve"> 3.579,90</t>
  </si>
  <si>
    <t>V31477</t>
  </si>
  <si>
    <t>SORO FISIOLOGICO 0,9% CARTELA C/5 FLACONETES 10ML CADA</t>
  </si>
  <si>
    <t>EQUIPLEX</t>
  </si>
  <si>
    <t>V31861</t>
  </si>
  <si>
    <t>SPLITTER DISTRIBUIDOR DIVISOR HDMI 4K 1X4</t>
  </si>
  <si>
    <t>V31615</t>
  </si>
  <si>
    <t>SPRAY DESMOLDANTE UNTAFACIL 600 ML</t>
  </si>
  <si>
    <t>UNTAFACIL</t>
  </si>
  <si>
    <t>V31553</t>
  </si>
  <si>
    <t>SSD M.2 WARRIOR 256GB</t>
  </si>
  <si>
    <t>WARRIOR</t>
  </si>
  <si>
    <t xml:space="preserve"> 139,04</t>
  </si>
  <si>
    <t>V31560</t>
  </si>
  <si>
    <t>SSD M.2 WARRIOR 512GB</t>
  </si>
  <si>
    <t>V31889</t>
  </si>
  <si>
    <t>SSD SATA ADATA 240GB</t>
  </si>
  <si>
    <t>ADATA</t>
  </si>
  <si>
    <t>V31890</t>
  </si>
  <si>
    <t>SSD SATA ADATA 480GB</t>
  </si>
  <si>
    <t xml:space="preserve"> 166,96</t>
  </si>
  <si>
    <t>V31552</t>
  </si>
  <si>
    <t>SSD SATA HIKVISION 256GB</t>
  </si>
  <si>
    <t>HIKVISION</t>
  </si>
  <si>
    <t xml:space="preserve"> 123,14</t>
  </si>
  <si>
    <t>V31555</t>
  </si>
  <si>
    <t>SSD SATA HIKVISION 512GB</t>
  </si>
  <si>
    <t xml:space="preserve"> 199,45</t>
  </si>
  <si>
    <t>V31802</t>
  </si>
  <si>
    <t>SUPORTE ARTICULADO DE MESA P/ 2 MONITORES COM PISTAO A GAS F160N</t>
  </si>
  <si>
    <t>ELG</t>
  </si>
  <si>
    <t xml:space="preserve"> 299,35</t>
  </si>
  <si>
    <t xml:space="preserve"> 20,75</t>
  </si>
  <si>
    <t xml:space="preserve"> 14,69</t>
  </si>
  <si>
    <t xml:space="preserve"> 40,11</t>
  </si>
  <si>
    <t>V30147A</t>
  </si>
  <si>
    <t xml:space="preserve"> 38,36</t>
  </si>
  <si>
    <t>V31573</t>
  </si>
  <si>
    <t>SUPORTE NOTEBOOK REF.AC439</t>
  </si>
  <si>
    <t xml:space="preserve"> 22,92</t>
  </si>
  <si>
    <t>V31424</t>
  </si>
  <si>
    <t>SUPORTE NOTEBOOK STEEL CROMO REF.9617</t>
  </si>
  <si>
    <t>RELIZA</t>
  </si>
  <si>
    <t xml:space="preserve"> 29,41</t>
  </si>
  <si>
    <t xml:space="preserve"> 15,71</t>
  </si>
  <si>
    <t xml:space="preserve"> 60,71</t>
  </si>
  <si>
    <t xml:space="preserve"> 15,10</t>
  </si>
  <si>
    <t>SUPORTE PARA FITA ADESIVA DE MESA GRANDE REF.278</t>
  </si>
  <si>
    <t xml:space="preserve"> 9,25</t>
  </si>
  <si>
    <t xml:space="preserve"> 529,00</t>
  </si>
  <si>
    <t xml:space="preserve"> 16,42</t>
  </si>
  <si>
    <t xml:space="preserve"> 1.524,00</t>
  </si>
  <si>
    <t>3 corações</t>
  </si>
  <si>
    <t xml:space="preserve"> 7,79</t>
  </si>
  <si>
    <t xml:space="preserve"> 42,40</t>
  </si>
  <si>
    <t xml:space="preserve"> 13,40</t>
  </si>
  <si>
    <t>TAG GONDOLA 110X50X50M AMARELO COM BLACK MARK MART MINAS</t>
  </si>
  <si>
    <t>TAG GONDOLA 110X60X50M AMARELO COM BLACK MARK DON - RJ</t>
  </si>
  <si>
    <t xml:space="preserve"> 9,38</t>
  </si>
  <si>
    <t xml:space="preserve"> 21,27</t>
  </si>
  <si>
    <t xml:space="preserve"> 13,84</t>
  </si>
  <si>
    <t xml:space="preserve"> 7,47</t>
  </si>
  <si>
    <t xml:space="preserve"> 85,98</t>
  </si>
  <si>
    <t xml:space="preserve"> 23,73</t>
  </si>
  <si>
    <t xml:space="preserve"> 21,12</t>
  </si>
  <si>
    <t xml:space="preserve"> 10,11</t>
  </si>
  <si>
    <t xml:space="preserve"> 7,53</t>
  </si>
  <si>
    <t xml:space="preserve"> 6,99</t>
  </si>
  <si>
    <t>V28578</t>
  </si>
  <si>
    <t>TAG GONDULA 100X148X30M DIGA SUPERMERCADOS AMARELO (FENDA LATERAL)</t>
  </si>
  <si>
    <t xml:space="preserve"> 22,58</t>
  </si>
  <si>
    <t xml:space="preserve"> 20,98</t>
  </si>
  <si>
    <t>V28024</t>
  </si>
  <si>
    <t xml:space="preserve"> 19,35</t>
  </si>
  <si>
    <t xml:space="preserve"> 5,27</t>
  </si>
  <si>
    <t>V27971</t>
  </si>
  <si>
    <t>TAG GONDULA 100X30X30M AUTOPEL AMARELO FLUORESCENTE ((FENDA CENTRAL + LATERAL)</t>
  </si>
  <si>
    <t xml:space="preserve"> 8,06</t>
  </si>
  <si>
    <t>V28192</t>
  </si>
  <si>
    <t>TAG GONDULA 100X30X30M MERCADO BOM DE PRECO (FENDA CENTRAL + LATERAL)</t>
  </si>
  <si>
    <t>V27957</t>
  </si>
  <si>
    <t>TAG GONDULA 100X30X30M SUPERMERCADO E PANIFICADORA DINOSSAURO AMARELO (FC + FL )</t>
  </si>
  <si>
    <t xml:space="preserve"> 7,46</t>
  </si>
  <si>
    <t xml:space="preserve"> 103,22</t>
  </si>
  <si>
    <t>V27945</t>
  </si>
  <si>
    <t>TAG GONDULA 100X30X32M DIGA SUPERMERCADOS AMARELO (FENDA LATERAL) C/12</t>
  </si>
  <si>
    <t xml:space="preserve"> 82,58</t>
  </si>
  <si>
    <t>V28232</t>
  </si>
  <si>
    <t>TAG GONDULA 100X30X40M AUTOPEL AMARELO (FENDA LATERAL)</t>
  </si>
  <si>
    <t>TAG GONDULA 100X30X50M AVENIDA TROYANO</t>
  </si>
  <si>
    <t xml:space="preserve"> 15,05</t>
  </si>
  <si>
    <t>V28205</t>
  </si>
  <si>
    <t>TAG GONDULA 100X35X30M AUTOPEL AMARELO FLUORESCENTE (FENDA CENTRAL)</t>
  </si>
  <si>
    <t>V28569</t>
  </si>
  <si>
    <t>TAG GONDULA 100X35X30M CARVALHO ATACAREJO AMARELO (FENDA LATERAL)</t>
  </si>
  <si>
    <t>V28570</t>
  </si>
  <si>
    <t>TAG GONDULA 100X35X30M CARVALHO ATACAREJO BRANCO (FENDA LATERAL)</t>
  </si>
  <si>
    <t>V27314</t>
  </si>
  <si>
    <t>TAG GONDULA 100X71X70M AUTOPEL BRANCO (FENDA LATERAL)</t>
  </si>
  <si>
    <t>V27315</t>
  </si>
  <si>
    <t>TAG GONDULA 100X72X70M AUTOPEL AMARELO (FENDA LATERAL)</t>
  </si>
  <si>
    <t xml:space="preserve"> 17,98</t>
  </si>
  <si>
    <t xml:space="preserve"> 23,28</t>
  </si>
  <si>
    <t>V28201</t>
  </si>
  <si>
    <t>TAG GONDULA 105X148X30M SUPER MAIS PINHEIRAL OFERTA AMARELO (FENDA LATERAL)</t>
  </si>
  <si>
    <t>V28200</t>
  </si>
  <si>
    <t>TAG GONDULA 105X148X30M SUPER MAIS PINHEIRAL PROMOCAO AMARELO (FENDA LATERAL)</t>
  </si>
  <si>
    <t xml:space="preserve"> 29,03</t>
  </si>
  <si>
    <t>V28401</t>
  </si>
  <si>
    <t>TAG GONDULA 105X30X30M ALTO GIRO AMARELO (FENDA CENTRAL + LATERAIS)</t>
  </si>
  <si>
    <t xml:space="preserve"> 8,47</t>
  </si>
  <si>
    <t>V27850</t>
  </si>
  <si>
    <t>TAG GONDULA 105X30X30M AUTOPEL BRANCO (FENDA CENTRAL)</t>
  </si>
  <si>
    <t>V27302</t>
  </si>
  <si>
    <t>V28272</t>
  </si>
  <si>
    <t>TAG GONDULA 105X30X30M AUTOPEL LARANJA (FENDA CENTRAL + LATERAIS)</t>
  </si>
  <si>
    <t>V28437</t>
  </si>
  <si>
    <t>TAG GONDULA 105X30X30M AUTOPEL LARANJA FLUORESCENTE (FENDA LATERAL)</t>
  </si>
  <si>
    <t xml:space="preserve"> 7,26</t>
  </si>
  <si>
    <t>V27799</t>
  </si>
  <si>
    <t>TAG GONDULA 105X30X30M AUTOPEL VERDE FLUORESCENTE (FENDA CENTRAL)</t>
  </si>
  <si>
    <t>V27839</t>
  </si>
  <si>
    <t>TAG GONDULA 105X30X30M AUTOPEL VERDE FLUORESCENTE (FENDA LATERAL)</t>
  </si>
  <si>
    <t>V27800</t>
  </si>
  <si>
    <t>TAG GONDULA 105X30X30M AUTOPEL VERMELHO FLUORESCENTE (FENDA CENTRAL)</t>
  </si>
  <si>
    <t>V27790</t>
  </si>
  <si>
    <t>TAG GONDULA 105X30X30M EL SHADAY BRANCO (FENDA LATERAIS + CENTRAL)</t>
  </si>
  <si>
    <t>V27849</t>
  </si>
  <si>
    <t>TAG GONDULA 105X30X30M ESTRELA ATACAREJO AMARELO (FENDA CENTRAL + LATERAIS)</t>
  </si>
  <si>
    <t>V27858</t>
  </si>
  <si>
    <t>TAG GONDULA 105X30X30M G ALHO SUPERMERCADOS AMARELO (FENDA CENTRAL + LATERAIS)</t>
  </si>
  <si>
    <t>V27416</t>
  </si>
  <si>
    <t>TAG GONDULA 105X30X30M NOVODIA SUPERMERCADO AMARELO (FENDA CENTRAL+LATERAIS)</t>
  </si>
  <si>
    <t>V27808</t>
  </si>
  <si>
    <t>TAG GONDULA 105X30X30M PAO QUENTE BRANCO (FENDA LATERAIS + CENTRAL)</t>
  </si>
  <si>
    <t>V28016</t>
  </si>
  <si>
    <t>TAG GONDULA 105X30X30M SUPERMERCADO PELE AMARELO (FENDA CENTRAL + LATERAIS)</t>
  </si>
  <si>
    <t xml:space="preserve"> 8,43</t>
  </si>
  <si>
    <t xml:space="preserve"> 7,23</t>
  </si>
  <si>
    <t xml:space="preserve"> 7,83</t>
  </si>
  <si>
    <t xml:space="preserve"> 6,71</t>
  </si>
  <si>
    <t>V27869</t>
  </si>
  <si>
    <t>TAG GONDULA 105X30X40M AUTOPEL AMARELO FLUORESCENTE (FENDA LATERAL)</t>
  </si>
  <si>
    <t>V27261</t>
  </si>
  <si>
    <t>TAG GONDULA 105X30X45M AUTOPEL BRANCO (FENDA LATERAIS + CENTRAL)</t>
  </si>
  <si>
    <t xml:space="preserve"> 9,44</t>
  </si>
  <si>
    <t xml:space="preserve"> 10,16</t>
  </si>
  <si>
    <t xml:space="preserve"> 10,89</t>
  </si>
  <si>
    <t xml:space="preserve"> 15,81</t>
  </si>
  <si>
    <t xml:space="preserve"> 22,03</t>
  </si>
  <si>
    <t xml:space="preserve"> 25,40</t>
  </si>
  <si>
    <t xml:space="preserve"> 21,77</t>
  </si>
  <si>
    <t xml:space="preserve"> 20,32</t>
  </si>
  <si>
    <t>V28062</t>
  </si>
  <si>
    <t>TAG GONDULA 105X35X30M AUTOPEL LARANJA (FENDA CENTRAL)</t>
  </si>
  <si>
    <t xml:space="preserve"> 22,65</t>
  </si>
  <si>
    <t xml:space="preserve"> 189,67</t>
  </si>
  <si>
    <t xml:space="preserve"> 24,48</t>
  </si>
  <si>
    <t xml:space="preserve"> 9,54</t>
  </si>
  <si>
    <t>V20121</t>
  </si>
  <si>
    <t>TAG GONDULA 105X72X30M AUTOPEL BRANCO (FENDA LATERAL)</t>
  </si>
  <si>
    <t>TAG GONDULA 110X30X100M COOPERCICA AMARELO (FENDA CENTRAL)</t>
  </si>
  <si>
    <t xml:space="preserve"> 23,65</t>
  </si>
  <si>
    <t>TAG GONDULA 110X30X100M COOPERCICA BRANCO (FENDA CENTRAL)</t>
  </si>
  <si>
    <t xml:space="preserve"> 8,28</t>
  </si>
  <si>
    <t xml:space="preserve"> 1.007,00</t>
  </si>
  <si>
    <t>V27664</t>
  </si>
  <si>
    <t>TAG GONDULA 110X30X30M AUTOPEL LARANJA FLUORESCENTE (FENDA LATERAL)</t>
  </si>
  <si>
    <t xml:space="preserve"> 8,21</t>
  </si>
  <si>
    <t xml:space="preserve"> 9,46</t>
  </si>
  <si>
    <t xml:space="preserve"> 24,84</t>
  </si>
  <si>
    <t xml:space="preserve"> 21,29</t>
  </si>
  <si>
    <t>V27801</t>
  </si>
  <si>
    <t>TAG GONDULA 110X30X90M AUTOPEL AMARELO FLUORESCENTE (FENDA LATERAL)</t>
  </si>
  <si>
    <t xml:space="preserve"> 22,81</t>
  </si>
  <si>
    <t xml:space="preserve"> 23,08</t>
  </si>
  <si>
    <t xml:space="preserve"> 26,61</t>
  </si>
  <si>
    <t xml:space="preserve"> 18,55</t>
  </si>
  <si>
    <t xml:space="preserve"> 4,03</t>
  </si>
  <si>
    <t xml:space="preserve"> 5,16</t>
  </si>
  <si>
    <t xml:space="preserve"> 5,64</t>
  </si>
  <si>
    <t>V28193</t>
  </si>
  <si>
    <t>TAG GONDULA 70X30X90M AUTOPEL AMARELO (FENDA LATERAL)</t>
  </si>
  <si>
    <t xml:space="preserve"> 13,55</t>
  </si>
  <si>
    <t>V27928</t>
  </si>
  <si>
    <t>TAG GONDULA 70X40X30M AUTOPEL AMARELO (FENDA LATERAL) C/16</t>
  </si>
  <si>
    <t xml:space="preserve"> 72,25</t>
  </si>
  <si>
    <t>V27987</t>
  </si>
  <si>
    <t>TAG GONDULA 70X40X40M AUTOPEL AMARELO (FENDA LATERAL)</t>
  </si>
  <si>
    <t xml:space="preserve"> 6,02</t>
  </si>
  <si>
    <t xml:space="preserve"> 6,32</t>
  </si>
  <si>
    <t xml:space="preserve"> 5,24</t>
  </si>
  <si>
    <t xml:space="preserve"> 16,93</t>
  </si>
  <si>
    <t xml:space="preserve"> 15,73</t>
  </si>
  <si>
    <t>V27888</t>
  </si>
  <si>
    <t>TAG GONDULA 75X30X90M SUPERMERCADOS CEREJEIRA AMARELO (FENDA LATERAL)</t>
  </si>
  <si>
    <t xml:space="preserve"> 14,52</t>
  </si>
  <si>
    <t xml:space="preserve"> 7,87</t>
  </si>
  <si>
    <t xml:space="preserve"> 6,42</t>
  </si>
  <si>
    <t xml:space="preserve"> 7,02</t>
  </si>
  <si>
    <t>V28560</t>
  </si>
  <si>
    <t>TAG GONDULA 90X30X30M AUTOPEL AMARELO FLUORESCENTE (FENDA LATERAL)</t>
  </si>
  <si>
    <t>V27923</t>
  </si>
  <si>
    <t>TAG GONDULA 90X30X30M AUTOPEL BRANCO (FENDA CENTRAL)</t>
  </si>
  <si>
    <t xml:space="preserve"> 5,39</t>
  </si>
  <si>
    <t xml:space="preserve"> 87,09</t>
  </si>
  <si>
    <t>V27620</t>
  </si>
  <si>
    <t>TAG GONDULA 90X30X30M SUPERMERCADO PONTO NOVO (FENDA CENTRAL)</t>
  </si>
  <si>
    <t xml:space="preserve"> 5,81</t>
  </si>
  <si>
    <t xml:space="preserve"> 86,70</t>
  </si>
  <si>
    <t xml:space="preserve"> 17,80</t>
  </si>
  <si>
    <t>V28110</t>
  </si>
  <si>
    <t>TAG GONDULA 90X30X33M SUPERMERCADO BOM SUCESSO - AMARELO  (FENDA  LATERAL)</t>
  </si>
  <si>
    <t xml:space="preserve"> 17,42</t>
  </si>
  <si>
    <t>V28514</t>
  </si>
  <si>
    <t>TAG GONDULA 90X30X90M AUTOPEL VERMELHO FLUORESCENTE (FENDA LATERAL)</t>
  </si>
  <si>
    <t xml:space="preserve"> 14,54</t>
  </si>
  <si>
    <t xml:space="preserve"> AUTOPEL</t>
  </si>
  <si>
    <t xml:space="preserve"> 16,78</t>
  </si>
  <si>
    <t xml:space="preserve"> 9,84</t>
  </si>
  <si>
    <t>V28199</t>
  </si>
  <si>
    <t>TAG GONDULA ADESIVO 100X30X90M AUTOPEL VERDE FLUORESCENTE (FENDA LATERAL)</t>
  </si>
  <si>
    <t xml:space="preserve"> 30,06</t>
  </si>
  <si>
    <t>V27352</t>
  </si>
  <si>
    <t>TAG GONDULA ADESIVO 100X35X30M AUTOPEL AMARELO (FENDA LATERAL)</t>
  </si>
  <si>
    <t>V28007</t>
  </si>
  <si>
    <t>TAG GONDULA ADESIVO 105X30X30M AUTOPEL AMARELO (FENDA LATERAL)</t>
  </si>
  <si>
    <t>V27868</t>
  </si>
  <si>
    <t>TAG GONDULA ADESIVO 105X30X40M AUTOPEL AMARELO FLUORESCENTE (FENDA LATERAL)</t>
  </si>
  <si>
    <t>V28597</t>
  </si>
  <si>
    <t>TAG GONDULA ADESIVO 105X35X30M AUTOPEL AMARELO (FENDA LATERAL)</t>
  </si>
  <si>
    <t>V28596</t>
  </si>
  <si>
    <t>TAG GONDULA ADESIVO 105X35X30M AUTOPEL VERDE (FENDA LATERAL)</t>
  </si>
  <si>
    <t>V27684</t>
  </si>
  <si>
    <t>TAG GONDULA ADESIVO 105X40X30M PONTO CERTO CAMPO LIMPO BRANCO (FENDA LATERAL)</t>
  </si>
  <si>
    <t xml:space="preserve"> 9,58</t>
  </si>
  <si>
    <t>V28049</t>
  </si>
  <si>
    <t>TAG GONDULA ADESIVO 110X30X45M AUTOPEL AMARELO (FENDA LATERAL)</t>
  </si>
  <si>
    <t>V28318</t>
  </si>
  <si>
    <t>TAG GONDULA ADESIVO 75X30X30M SUPERMERCADO CEREJEIRA AMARELO (FENDA LATERAL)</t>
  </si>
  <si>
    <t>V27673</t>
  </si>
  <si>
    <t>TAG GONDULA ADESIVO 80X30X30M AUTOPEL AMARELO (FENDA LATERAL)</t>
  </si>
  <si>
    <t>V27674</t>
  </si>
  <si>
    <t>TAG GONDULA ADESIVO 80X30X30M AUTOPEL BRANCO (FENDA LATERAL)</t>
  </si>
  <si>
    <t>V28572</t>
  </si>
  <si>
    <t>TAG GONDULA ADESIVO 95X35X30M AUTOPEL AMARELO FLUORESCENTE (FENDA LATERAL)</t>
  </si>
  <si>
    <t>V28573</t>
  </si>
  <si>
    <t>TAG GONDULA ADESIVO 95X35X30M AUTOPEL VERMELHO FLUORESCENTE (FENDA LATERAL)</t>
  </si>
  <si>
    <t>V28579</t>
  </si>
  <si>
    <t>TAG GONDULA ADESIVO 95X35X90M AUTOPEL AMARELO FLUORESCENTE (FENDA LATERAL)</t>
  </si>
  <si>
    <t>V28580</t>
  </si>
  <si>
    <t>TAG GONDULA ADESIVO 95X35X90M AUTOPEL VERMELHO FLUORESCENTE (FENDA LATERAL)</t>
  </si>
  <si>
    <t>V28194</t>
  </si>
  <si>
    <t>TAG GONDULA CONTINUA 100X90M AUTOPEL BRANCO (TUB 25)</t>
  </si>
  <si>
    <t>V28195</t>
  </si>
  <si>
    <t>TAG GONDULA CONTINUA 100X90M AUTOPEL BRANCO (TUB 76)</t>
  </si>
  <si>
    <t xml:space="preserve"> 162,57</t>
  </si>
  <si>
    <t xml:space="preserve"> 111,49</t>
  </si>
  <si>
    <t xml:space="preserve"> 13,46</t>
  </si>
  <si>
    <t xml:space="preserve"> 13,09</t>
  </si>
  <si>
    <t xml:space="preserve"> 14,57</t>
  </si>
  <si>
    <t xml:space="preserve"> 5,58</t>
  </si>
  <si>
    <t xml:space="preserve"> 5,75</t>
  </si>
  <si>
    <t xml:space="preserve"> 6,31</t>
  </si>
  <si>
    <t xml:space="preserve"> 5,72</t>
  </si>
  <si>
    <t>V31661</t>
  </si>
  <si>
    <t>TAPETE PERSONALIZADO PANVEL 60X90 AZUL</t>
  </si>
  <si>
    <t>V31662</t>
  </si>
  <si>
    <t>TAPETE PERSONALIZADO PANVEL 90X120 AZUL</t>
  </si>
  <si>
    <t xml:space="preserve"> 140,90</t>
  </si>
  <si>
    <t xml:space="preserve"> 235,80</t>
  </si>
  <si>
    <t>TARJETA 65X305MM PCT C/100FLS</t>
  </si>
  <si>
    <t xml:space="preserve"> 28,84</t>
  </si>
  <si>
    <t>TECLADO ABNT USB ABNT2 REF.TC193</t>
  </si>
  <si>
    <t xml:space="preserve"> 13,88</t>
  </si>
  <si>
    <t xml:space="preserve"> 53,48</t>
  </si>
  <si>
    <t xml:space="preserve"> 60,59</t>
  </si>
  <si>
    <t>V31903</t>
  </si>
  <si>
    <t>TECLADO SEM FIO TS200 USB SILENCIOSO TC297</t>
  </si>
  <si>
    <t xml:space="preserve"> 65,29</t>
  </si>
  <si>
    <t>V31925</t>
  </si>
  <si>
    <t>TECLADO USB C/ FIO SILENCIOSO TC294</t>
  </si>
  <si>
    <t>20/01/2025</t>
  </si>
  <si>
    <t>086095</t>
  </si>
  <si>
    <t xml:space="preserve"> 6,37</t>
  </si>
  <si>
    <t xml:space="preserve"> 284,00</t>
  </si>
  <si>
    <t>V31853</t>
  </si>
  <si>
    <t>TERMO-HIGROMETRO DIGITAL C/ LAUDO DE CALIBRACAO</t>
  </si>
  <si>
    <t>INCOTERM</t>
  </si>
  <si>
    <t>INSTRUTEMP</t>
  </si>
  <si>
    <t xml:space="preserve"> 40,39</t>
  </si>
  <si>
    <t>V31435</t>
  </si>
  <si>
    <t>TERMOMETRO DIGITAL AXILAR BRANCO REF.TS-101</t>
  </si>
  <si>
    <t>TERMOMETRO DIGITAL AXILAR MEDLEVENSOHN</t>
  </si>
  <si>
    <t>V31854</t>
  </si>
  <si>
    <t>TERMOMETRO DIGITAL C/ LAUDO DE CALIBRACAO</t>
  </si>
  <si>
    <t xml:space="preserve"> 112,37</t>
  </si>
  <si>
    <t xml:space="preserve"> 551,00</t>
  </si>
  <si>
    <t xml:space="preserve"> 39,46</t>
  </si>
  <si>
    <t>V31678</t>
  </si>
  <si>
    <t>TESOURA ESCOLAR 13CM PRETA REF.TE1330</t>
  </si>
  <si>
    <t xml:space="preserve"> 21,62</t>
  </si>
  <si>
    <t>V2997</t>
  </si>
  <si>
    <t xml:space="preserve"> 4,06</t>
  </si>
  <si>
    <t xml:space="preserve"> 937,00</t>
  </si>
  <si>
    <t>V30746</t>
  </si>
  <si>
    <t>TESOURA MULTIUSO 24,5CM COM CABO EMBORRACHADO REF.TE2502</t>
  </si>
  <si>
    <t xml:space="preserve"> 20,25</t>
  </si>
  <si>
    <t>V19687A</t>
  </si>
  <si>
    <t xml:space="preserve"> 14,66</t>
  </si>
  <si>
    <t xml:space="preserve"> 11,66</t>
  </si>
  <si>
    <t xml:space="preserve"> 21,99</t>
  </si>
  <si>
    <t>TINTA ACRILICA 250ML AZUL TURQUESA</t>
  </si>
  <si>
    <t xml:space="preserve"> 29,75</t>
  </si>
  <si>
    <t xml:space="preserve"> 5,55</t>
  </si>
  <si>
    <t xml:space="preserve"> 668,62</t>
  </si>
  <si>
    <t>V31309</t>
  </si>
  <si>
    <t>TINTA GUACHE 250ML ROXO</t>
  </si>
  <si>
    <t>V31781</t>
  </si>
  <si>
    <t>TINTA GUACHE 500ML CX C/6UN MARROM REF.017MR</t>
  </si>
  <si>
    <t xml:space="preserve"> 25,75</t>
  </si>
  <si>
    <t>V31780</t>
  </si>
  <si>
    <t>TINTA GUACHE 500ML CX C/6UN ROSA REF.017RS</t>
  </si>
  <si>
    <t xml:space="preserve"> 6,58</t>
  </si>
  <si>
    <t xml:space="preserve"> 3,56</t>
  </si>
  <si>
    <t>V19684A</t>
  </si>
  <si>
    <t>TINTA PARA TECIDO FOSCA 250ML AZUL MARINHO REF.9020</t>
  </si>
  <si>
    <t>V19688A</t>
  </si>
  <si>
    <t>TINTA PARA TECIDO FOSCA 250ML VERDE REF.9026</t>
  </si>
  <si>
    <t>V19686A</t>
  </si>
  <si>
    <t>TINTA PARA TECIDO FOSCA 250ML VERMELHO REF.9028</t>
  </si>
  <si>
    <t>V15124A</t>
  </si>
  <si>
    <t>TINTA REAB P/ PINCEL ATOMICO AZUL 40ML</t>
  </si>
  <si>
    <t>V12825A</t>
  </si>
  <si>
    <t>TINTA REAB P/PINCEL ATOMICO PRETO 40ML</t>
  </si>
  <si>
    <t>V0508A</t>
  </si>
  <si>
    <t>TINTA REAB P/PINCEL ATOMICO VERMELHO 40ML</t>
  </si>
  <si>
    <t xml:space="preserve"> 3,09</t>
  </si>
  <si>
    <t xml:space="preserve"> 7,73</t>
  </si>
  <si>
    <t xml:space="preserve"> 5,60</t>
  </si>
  <si>
    <t xml:space="preserve"> 100,36</t>
  </si>
  <si>
    <t xml:space="preserve"> 100,87</t>
  </si>
  <si>
    <t>SANTA FÉ</t>
  </si>
  <si>
    <t xml:space="preserve"> 35,80</t>
  </si>
  <si>
    <t>V31284</t>
  </si>
  <si>
    <t>TNT 1,40 X 50 METROS LILAS</t>
  </si>
  <si>
    <t xml:space="preserve"> 39,50</t>
  </si>
  <si>
    <t>V31410</t>
  </si>
  <si>
    <t>TOALHA DE MESA PLASTICA 2,30X1,40M BRANCA ESTAMPADA</t>
  </si>
  <si>
    <t>IDEALIZA</t>
  </si>
  <si>
    <t xml:space="preserve"> 35,90</t>
  </si>
  <si>
    <t xml:space="preserve"> 30,76</t>
  </si>
  <si>
    <t>V31922</t>
  </si>
  <si>
    <t>TOALHA DE ROSTO 45CMX70 270G BRANCA</t>
  </si>
  <si>
    <t>BARAO DAS TOALHAS</t>
  </si>
  <si>
    <t>V31608</t>
  </si>
  <si>
    <t>TONER BROTHER COMPATIVEL COM CHIP PRETO REF.TN-B021</t>
  </si>
  <si>
    <t>V31221</t>
  </si>
  <si>
    <t>TONER BROTHER DR-1060 PRETO COMPATIVEL</t>
  </si>
  <si>
    <t xml:space="preserve"> 16,44</t>
  </si>
  <si>
    <t xml:space="preserve"> 35,99</t>
  </si>
  <si>
    <t xml:space="preserve"> 30,37</t>
  </si>
  <si>
    <t xml:space="preserve"> 30,56</t>
  </si>
  <si>
    <t xml:space="preserve"> 32,65</t>
  </si>
  <si>
    <t>V31953</t>
  </si>
  <si>
    <t>TONER BROTHER TN-650 PRETO ORIGINAL</t>
  </si>
  <si>
    <t>TONER BROTHER TN780 TN3392 PRETO COMPATIVEL</t>
  </si>
  <si>
    <t xml:space="preserve"> 47,90</t>
  </si>
  <si>
    <t>V31251</t>
  </si>
  <si>
    <t>TONER HP 128A - CE320A PRETO COMPATIVEL</t>
  </si>
  <si>
    <t xml:space="preserve"> 42,90</t>
  </si>
  <si>
    <t>V31253</t>
  </si>
  <si>
    <t>TONER HP 128A - CE321A CIANO COMPATIVEL</t>
  </si>
  <si>
    <t>V31216</t>
  </si>
  <si>
    <t>TONER HP 128A CE323A MAGENTA COMPATIVEL</t>
  </si>
  <si>
    <t>V31227</t>
  </si>
  <si>
    <t>TONER HP 131A - CF211A CIANO COMPATIVEL</t>
  </si>
  <si>
    <t xml:space="preserve"> 39,76</t>
  </si>
  <si>
    <t>V31229</t>
  </si>
  <si>
    <t>TONER HP 131A - CF212A  AMARELO COMPATIVEL</t>
  </si>
  <si>
    <t>V31228</t>
  </si>
  <si>
    <t>TONER HP 131A - CF213A MAGENTA COMPATIVEL</t>
  </si>
  <si>
    <t>V31226</t>
  </si>
  <si>
    <t>TONER HP 131X - CF210X PRETO COMPATIVEL</t>
  </si>
  <si>
    <t xml:space="preserve"> 39,77</t>
  </si>
  <si>
    <t>V31231</t>
  </si>
  <si>
    <t>TONER HP 201X - CF401X CIANO COMPATIVEL</t>
  </si>
  <si>
    <t>V31232</t>
  </si>
  <si>
    <t>TONER HP 201X - CF402X AMARELO COMPATIVEL</t>
  </si>
  <si>
    <t xml:space="preserve"> 25,76</t>
  </si>
  <si>
    <t>V31233</t>
  </si>
  <si>
    <t>TONER HP 201X - CF403X MAGENTA COMPATIVEL</t>
  </si>
  <si>
    <t xml:space="preserve"> 131,53</t>
  </si>
  <si>
    <t>V31426</t>
  </si>
  <si>
    <t>TONER HP C/CHIP COMPATIVEL PRETO REF.414A-W2020A</t>
  </si>
  <si>
    <t xml:space="preserve"> 94,60</t>
  </si>
  <si>
    <t xml:space="preserve"> 37,77</t>
  </si>
  <si>
    <t xml:space="preserve"> 68,54</t>
  </si>
  <si>
    <t xml:space="preserve"> 24,52</t>
  </si>
  <si>
    <t xml:space="preserve"> 27,07</t>
  </si>
  <si>
    <t>V31879</t>
  </si>
  <si>
    <t>TONER HP CE400A PRETO COMPATIVEL</t>
  </si>
  <si>
    <t xml:space="preserve"> 93,08</t>
  </si>
  <si>
    <t>V31880</t>
  </si>
  <si>
    <t>TONER HP CE401E CIANO COMPATIVEL</t>
  </si>
  <si>
    <t>V31888</t>
  </si>
  <si>
    <t>TONER HP CE402E AMARELO COMPATIVEL</t>
  </si>
  <si>
    <t>V31881</t>
  </si>
  <si>
    <t>TONER HP CE403E MAGENTA COMPATIVEL</t>
  </si>
  <si>
    <t xml:space="preserve"> 37,60</t>
  </si>
  <si>
    <t xml:space="preserve"> 41,77</t>
  </si>
  <si>
    <t xml:space="preserve"> 28,91</t>
  </si>
  <si>
    <t xml:space="preserve"> 201,39</t>
  </si>
  <si>
    <t xml:space="preserve"> 43,16</t>
  </si>
  <si>
    <t>V31049</t>
  </si>
  <si>
    <t>TONER HP CM1312 CB540A PRETO COMPATIVEL</t>
  </si>
  <si>
    <t xml:space="preserve"> 46,46</t>
  </si>
  <si>
    <t>V30981</t>
  </si>
  <si>
    <t>TONER HP CM1415FNW AZUL COMPATIVEL</t>
  </si>
  <si>
    <t xml:space="preserve"> 34,59</t>
  </si>
  <si>
    <t>V31342</t>
  </si>
  <si>
    <t>TONER HP COMPATIVEL PRETO REF.17A CF217A</t>
  </si>
  <si>
    <t xml:space="preserve"> 37,82</t>
  </si>
  <si>
    <t>V31472</t>
  </si>
  <si>
    <t>TONER HP COMPATIVEL PRETO REF.P4014N</t>
  </si>
  <si>
    <t xml:space="preserve"> 76,16</t>
  </si>
  <si>
    <t xml:space="preserve"> 30,46</t>
  </si>
  <si>
    <t>TONER LEXMARK 708HC 70C8HC0 CIANO ORIGINAL</t>
  </si>
  <si>
    <t>TONER LEXMARK 70C8HK0 PRETO ORIGINAL</t>
  </si>
  <si>
    <t>TONER LEXMARK 70C8HY0 AMARELO ORIGINAL</t>
  </si>
  <si>
    <t>TONER LEXMARK 78CBXK0 PRETO ORIGINAL</t>
  </si>
  <si>
    <t>TONER LEXMARK 78CBXM0 MAGENTA ORIGINAL</t>
  </si>
  <si>
    <t>V31448</t>
  </si>
  <si>
    <t>TONER LEXMARK COMPATIVEL AMARELO REF.78C40K0-CX421ADN</t>
  </si>
  <si>
    <t xml:space="preserve"> 143,22</t>
  </si>
  <si>
    <t>V31447</t>
  </si>
  <si>
    <t>TONER LEXMARK COMPATIVEL CIANO REF.78C40K0-CX421ADN</t>
  </si>
  <si>
    <t>V31449</t>
  </si>
  <si>
    <t>TONER LEXMARK COMPATIVEL MAGENTA REF.78C40K0-CX421ADN</t>
  </si>
  <si>
    <t>V31446</t>
  </si>
  <si>
    <t>TONER LEXMARK COMPATIVEL PRETO REF.78C40K0-CX421ADN</t>
  </si>
  <si>
    <t xml:space="preserve"> 160,35</t>
  </si>
  <si>
    <t>V31883</t>
  </si>
  <si>
    <t>TONER LEXMARK E120A11L PRETO COMPATIVEL</t>
  </si>
  <si>
    <t xml:space="preserve"> 54,16</t>
  </si>
  <si>
    <t xml:space="preserve"> 56,90</t>
  </si>
  <si>
    <t>V31874</t>
  </si>
  <si>
    <t>TONER LEXMARK MX410DE PRETO COMPATIVEL</t>
  </si>
  <si>
    <t xml:space="preserve"> 57,43</t>
  </si>
  <si>
    <t xml:space="preserve"> 36,08</t>
  </si>
  <si>
    <t xml:space="preserve"> 73,72</t>
  </si>
  <si>
    <t xml:space="preserve"> 75,56</t>
  </si>
  <si>
    <t xml:space="preserve"> 30,30</t>
  </si>
  <si>
    <t xml:space="preserve"> 32,09</t>
  </si>
  <si>
    <t>V31222</t>
  </si>
  <si>
    <t>TONER SAMSUNG MLT-D116 L PRETO COMPATIVEL</t>
  </si>
  <si>
    <t xml:space="preserve"> 30,50</t>
  </si>
  <si>
    <t xml:space="preserve"> 75,33</t>
  </si>
  <si>
    <t xml:space="preserve"> 57,77</t>
  </si>
  <si>
    <t>V31432</t>
  </si>
  <si>
    <t>TONER XEROX COMPATIVEL PRETO REF.106R01159</t>
  </si>
  <si>
    <t xml:space="preserve"> 56,79</t>
  </si>
  <si>
    <t xml:space="preserve"> 74,71</t>
  </si>
  <si>
    <t xml:space="preserve"> 208,05</t>
  </si>
  <si>
    <t xml:space="preserve"> 42,10</t>
  </si>
  <si>
    <t>V31558</t>
  </si>
  <si>
    <t>TOUCA PARA PROTECAO CAPILAR REDE PCT C/100 UND PRETA</t>
  </si>
  <si>
    <t>TRANSFERIDOR 180 CRISTAL REF.10290001</t>
  </si>
  <si>
    <t>TRANSFERIDOR 360 CRISTAL REF.10290002</t>
  </si>
  <si>
    <t>TRANSPARÊNCIA A4 S/T PP2900 C/100 3M</t>
  </si>
  <si>
    <t xml:space="preserve"> 36,75</t>
  </si>
  <si>
    <t>V30648</t>
  </si>
  <si>
    <t>TRANSPARENCIA JATO DE TINTA A4 C/TARJA 50FLS</t>
  </si>
  <si>
    <t xml:space="preserve"> 71,63</t>
  </si>
  <si>
    <t xml:space="preserve"> 1,59</t>
  </si>
  <si>
    <t>V31976</t>
  </si>
  <si>
    <t>TV HQ 32 LED HD REF. HQSTV32NP</t>
  </si>
  <si>
    <t>HQ</t>
  </si>
  <si>
    <t xml:space="preserve"> 868,17</t>
  </si>
  <si>
    <t>V31652</t>
  </si>
  <si>
    <t>TV PHILCO 32 LED HD REF.PTV32A</t>
  </si>
  <si>
    <t xml:space="preserve"> 999,00</t>
  </si>
  <si>
    <t>V31800</t>
  </si>
  <si>
    <t>TV PHILCO 43 LED HD REF.PTV43EAAGSSBLF</t>
  </si>
  <si>
    <t xml:space="preserve"> 1.414,56</t>
  </si>
  <si>
    <t xml:space="preserve"> 12,73</t>
  </si>
  <si>
    <t xml:space="preserve"> 19,08</t>
  </si>
  <si>
    <t xml:space="preserve"> 12,80</t>
  </si>
  <si>
    <t xml:space="preserve"> 196,53</t>
  </si>
  <si>
    <t xml:space="preserve"> 167,37</t>
  </si>
  <si>
    <t xml:space="preserve"> 135,07</t>
  </si>
  <si>
    <t>V1872</t>
  </si>
  <si>
    <t>VISOR/ETIQUETA CRISTAL C/50</t>
  </si>
  <si>
    <t xml:space="preserve"> 2,57</t>
  </si>
  <si>
    <t xml:space="preserve"> 7,43</t>
  </si>
  <si>
    <t>V27519</t>
  </si>
  <si>
    <t>VOLANTE OFFSET 75G 186X110MM C/5000 +MILIONARIA 11905 - FSC CREDITO MISTO CERTIFICADO CU-COC-81659</t>
  </si>
  <si>
    <t xml:space="preserve"> 13,26</t>
  </si>
  <si>
    <t xml:space="preserve"> 1.980,00</t>
  </si>
  <si>
    <t>c/ 1000</t>
  </si>
  <si>
    <t>NÃO É REFORÇADO</t>
  </si>
  <si>
    <t>MK COM TAXA</t>
  </si>
  <si>
    <t>VENDA TOTAL SEM TAXA</t>
  </si>
  <si>
    <t>MK SEM TAXA</t>
  </si>
  <si>
    <t>CUSTO</t>
  </si>
  <si>
    <t xml:space="preserve">VENDA SEM TAXA </t>
  </si>
  <si>
    <t>VENDA COM TAXA</t>
  </si>
  <si>
    <t>VALOR TAXA</t>
  </si>
  <si>
    <t>TX</t>
  </si>
  <si>
    <t>MATERIAL DE LIMPEZA</t>
  </si>
  <si>
    <t>MATERIAIS DE CONSUMO ADM</t>
  </si>
  <si>
    <t>KIT 03 - ENXOVAL</t>
  </si>
  <si>
    <t>MATERIAL DE COPA</t>
  </si>
  <si>
    <t>KIT 02 - LIMPEZA</t>
  </si>
  <si>
    <t>KIT 04 - HIGIENE</t>
  </si>
  <si>
    <t>KIT 01 - CESTA BÁSICA</t>
  </si>
  <si>
    <t>MÓDULO 04</t>
  </si>
  <si>
    <t>MÓDULO 01</t>
  </si>
  <si>
    <t>MÓDULO 02</t>
  </si>
  <si>
    <t>MÓDULO 03</t>
  </si>
  <si>
    <t>SACOS DE LIXO (DESCRIÇÃO: SACO LIXO,CONVENCIONAL - MATERIAL: POLIETILENO ALTA DENSIDADE, CAPACIDADE: 60 L, TIPO COSTURA: SIMPLES, TRANSPARENCIA: OPACO, ESPESSURA: 0,09 MM)- PCT C/ 100 UN</t>
  </si>
  <si>
    <t>PAPEL A4 ( PAPEL COPIA - DIMENSAO (L X C): 210 X 297 (A4) MM, GRAMATURA: 75 G/M², COR: BRANCO, TIPO: COMUM, ) - RESMA 500 FOLHAS</t>
  </si>
  <si>
    <t>COLCHONETE (COLCHONETE PARA DORMIR - MATERIAL ENCHIMENTO: ESPUMA POLIURETANO, MATERIAL REVESTIMENTO: POLIPROPILENO, DENSIDADE: D23, LARGURA: 0,88 M, COMPRIMENTO: 1,88 M, ESPESSURA: 0,14 M) - UN</t>
  </si>
  <si>
    <t>PANO MULTIUSO (ESPECIFICAÇÃO: PANO LIMPEZA MULTIUSO - COMPOSICAO: FIBRA DE VISCOSE, TRATAMENTO: ANTIBACTERIANO, COR: AZUL) - ROLO</t>
  </si>
  <si>
    <t>FITA ADESIVA PAPEL CREPADO (CREPE) (FITA ADESIVA PAPEL CREPADO (CREPE),LARGURA: 50 MM, ADESIVO: RESINA / BORRACHA NATURAL, COMPRIMENTO: 50 M, ADERENCIA: FACE UNICA, COR: N/D) - UN</t>
  </si>
  <si>
    <t>PAPEL A3 ( PAPEL COPIA - DIMENSAO (L X C): 297 X 420 (A3) MM, GRAMATURA: 75 G/M², COR: BRANCO, TIPO: COMUM ) - RESMA 500 FOLHAS</t>
  </si>
  <si>
    <t>CAFÉ (TIPO: PÓ (TORRADO MOÍDO), EMPACOTAMENTO: A VÁCUO, PONTO TORRA: MÉDIO, GRAU MOAGEM (PREPARO): FINA- FILTRO) - 500 GR</t>
  </si>
  <si>
    <t>SACO DE LIXO (SACO LIXO,CONVENCIONAL - MATERIAL: POLIETILENO ALTA DENSIDADE, CAPACIDADE: 100 L, TIPO COSTURA: SIMPLES, TRANSPARENCIA: OPACO, ESPESSURA: 0,09 MM) - PCT C/ 100 UND</t>
  </si>
  <si>
    <t>PAPEL HIGIÊNICO (ESPECIFICAÇÃO: PAPEL HIGIENICO ROLO - TIPO FOLHA: SIMPLES, MATERIAL: 100 % FIBRAS NATURAIS, TEXTURA: LISO, EXTRA MACIO, PRIMEIRA QUALIDADE, ACABAMENTO: COM PICOTE, COR: BRANCO, LARGURA: 10 CM, COMPRIMENTO: 300 M, FORNECIMENTO: PACOTE COM 08 ROLOS, NORMA: NBR 15464-9 ABNT) - PCT C/ 8 UN</t>
  </si>
  <si>
    <t>TOUCA TNT (TOUCA CIRURGICA, HOSPITALAR - MATERIAL: TECIDO NAO TECIDO, COR: BRANCO, CARACTERISTICA CONFECCAO: ELASTICO, FORNECIMENTO: PACOTE DE 100UNIDADES) - PCT C/100 UN</t>
  </si>
  <si>
    <t>ENVELOPE CORRESPONDENCIA (ENVELOPE CORRESPONDENCIA - MATERIAL: PAPEL KRAFT, GRAMATURA: 75 G/M², MODELO: OFICIO, COR: PARDO, DIMENSAO (L X C): 240 X 340 MM) - UN</t>
  </si>
  <si>
    <t>LENÇOL NÃO DESCARTÁVEL (LENCOL - TIPO: SOLTEIRO, MATERIAL: CRETONE, COR: AZUL, ESTAMPA: LISO COM LOGOTIPO, DIMENSAO (L X C): 1.60 X 2.50 M) - UN</t>
  </si>
  <si>
    <t>GARRAFA TÉRMICA DE PRESSÃO ( UTENSÍLIO CULINÁRIO) - MODELO: TAMPA PRESSÃO, MATERIAL: AÇO INOX, COR: N/A, CAPACIDADE: 2 L, ACESSÓRIO: ALÇA MÓVEL) - UN</t>
  </si>
  <si>
    <t>TRAVESSEIRO (TRAVESSEIRO - MATERIAL: ESPUMA 100% POLIURETANO, CAPA EM COURVIM AZUL, TRATAMENTO: ANTIALERGICO, DIMENSAO (L X C): 50 X 70 CM, APLICACAO: HOSPITALAR) - UN</t>
  </si>
  <si>
    <t>COBERTORES (COBERTOR - MATERIAL: POLIESTER, ACABAMENTO: DEBRUM TECIDO ACETINADO, COR: AZUL, TRATAMENTO: ANTIALERGICO, DIMENSAO (L X C): 150 X 210 CM) - UN</t>
  </si>
  <si>
    <t>PROTETOR SOLAR (MEDICAMENTO USO HUMANO - GRUPO FARMACOLOGICO: EMOLIENTES E PROTETORES DA PELE E MUCOSA, PRINCIPIO ATIVO: FILTRO SOLAR UV , FORMA FARMACEUTICA: CREME GRUPO 3, CONCENTRACAO / DOSAGEM: FPS 30 UVB / FP-UVA 12, UNIDADE: G, VOLUME: 120, APRESENTACAO: BISNAGA, ACESSORIO: N/A) - UN</t>
  </si>
  <si>
    <t>PAPEL HIGIÊNICO (ESPECIFICAÇÃO: PAPEL HIGIÊNICO ROLO - TIPO FOLHA: DUPLA, MATERIAL: 100 % FIBRAS NATURAIS, TEXTURA: LISO, ACABAMENTO: COM PICOTE, COR: BRANCO, LARGURA: 10 CM, COMPRIMENTO: 30 M) - PCT C/ 4 UN</t>
  </si>
  <si>
    <t>CAFÉ (TIPO: PO (TORRADO MOIDO), EMPACOTAMENTO: A VACUO, PONTO TORRA: MEDIO, GRAU MOAGEM (PREPARO): FINA-FILTRO) - 500G</t>
  </si>
  <si>
    <t>COPO DESCARTÁVEL DE 180 - 200ML (PADRÃO - MATERIAL: POLIESTIRENO, COR: BRANCA / INCOLOR, TAMPA: SEM, CAPACIDADE: 180 ~ 250 ML, NORMA: SELO COMPULSÓRIO INMETRO - PORTARIA Nº 453 DE 01/12/2010) - CX C/ 2.500 UN</t>
  </si>
  <si>
    <t>DESINFETANTE MULTIUSO (ESPECIFICAÇÃO: DESINFETANTE MULTIUSO - APLICAÇÃO: DESINFETANTE LIMPEZA GERAL, COMPOSIÇÃO: CLORETO DE ALQUIL DIMENTIL BENZIL AMÔNIA, FRAGRÂNCIA: LAVANDA) - 5 L</t>
  </si>
  <si>
    <t>CESTO LIXO (LIXEIRA - TIPO: CESTO COM COLETOR INTERNO REMOVÍVEL, FORMATO: REDONDO, MATERIAL: AÇO INOX, CAPACIDADE: 12 L, TAMPA: TAMPA COM ALÇA PARA TRANSPORTE, PEDAL: COM PEDAL) - UN</t>
  </si>
  <si>
    <t>ETIQUETA COUCHÊ TERMICA (ETIQUETA AUTO ADESIVA TERMICA - MATERIAL: PAPEL COUCHE, GRAMATURA: 20 G, FORMATO: RETANGULAR COM 3 CARREIRAS, DIMENSAO (L X C): 22 X 33 MM, QUANTIDADE FOLHA: 6.000 ETIQUETAS POR ROLO) - ROLO C/ 6.000</t>
  </si>
  <si>
    <t>PEN DRIVE - 32GB ( PEN DRIVE - CAPACIDADE: 32GB, INTERFACE: USB 2.0 / 1.1, CONEXAO: USB 2.0, COR: N/D, COMPATIBILIDADE: WINDOWS 98, WINDOWS ME, WINDOWS 2000, WINDOWS NT, WINDOWS XP, WINDOWS VISTA, LINUX E MAC OS ) - UN</t>
  </si>
  <si>
    <t>AÇÚCAR EM SACHÊ (TIPO: REFINADO) - CX C/ 400 SACHES DE 5G</t>
  </si>
  <si>
    <t>LEITE EM PÓ (APRESENTACAO: LEITE EM PO, TIPO: INSTANTANEO, CATEGORIA: ALIMENTO EM PO SOLUVEL, VITAMINA: VITAMINAS E SAIS MINERAIS, PROCESSO: INTEGRAL) - 400G</t>
  </si>
  <si>
    <t>GRAMPEADOR PEQUENO (26/6) ( GRAMPEADOR - MODELO: COMUM (UNIVERSAL), MATERIAL: ACO, ACABAMENTO: N/D, GRAMPO: Nº 26/6, CAPACIDADE CARGA: 1 PENTE (200 GRAMPOS), CAPACIDADE FOLHA: 40 FL, MATERIAL BASE: BORRRACHA, DIMENSAO (C X H X L): N/D, COR: PRETO) - UN</t>
  </si>
  <si>
    <t>LIXEIRA (TIPO: CESTO, FORMATO: CILÍNDRICO, MATERIAL: PLÁSTICO, CAPACIDADE: 100 LITROS, TAMPA: COM TAMPA, PEDAL: COM PEDAL) - UN</t>
  </si>
  <si>
    <t>FITA IMPRESSORA TERMO TRANSFERENCIA (RIBBON)ZT230 110MM X 450 M PRETO (FITA IMPRESSORA TERMO TRANSFERENCIA (RIBBON) - REFERENCIA IMPRESSORA: ZT230, MATERIAL: RESINA, DIMENSAO ROLO (L X C): 110MM X 450 M, COR: PRETO, FILME: RESINA TERMICA) - UN</t>
  </si>
  <si>
    <t>ADOÇANTE DIETÉTICO (APRESENTAÇÃO: LIQUIDO, TIPO: NÃO CALÓRICO COM SUCRALOSE, 100 ML) - UN</t>
  </si>
  <si>
    <t>CARREGADOR DE PILHAS - COMPLETO ( CARREGADOR PILHA / BATERIA - CAPACIDADE: 120 ~ 1700 MAH, TIPO PILHA: 4 PILHAS AAA, 4 PILHAS AA, 1~2 BATERIA 9 ) - UN</t>
  </si>
  <si>
    <t>PASTA REGISTRADORA A-Z ( PASTA REGISTRADORA A-Z (PADRAO) - MATERIAL: CARTAO PRENSADO, REVESTIMENTO: FORRADO COM PAPEL MONOLUCIDO, COR: PRETA, SISTEMA TRAVAMENTO: ALAVANCA, ESPESSURA: 1,7 ~ 2 MM, LOMBADA: 80 MM, LARGURA: 280 ~ 285 MM, ALTURA: 345 ~350 MM, COMPRESSOR: NIQUELADO) - UN</t>
  </si>
  <si>
    <t>ETIQUETA AUTOADESIVA TÉRMICA (ETIQUETA AUTO ADESIVA TERMICA - MATERIAL: PAPEL BRANCO TERMICO SENSIVEL, GRAMATURA: 75g, FORMATO: RETANGULAR, DIMENSAO (L X C): 25 X 50 MM, QUANTIDADE FOLHA) - 5000 ETIQUETAS POR ROLO</t>
  </si>
  <si>
    <t>FILME EMBALAGEM (FILME PLÁSTICO - MATERIAL: POLIETILENO LINEAR, TIPO: ESTICÁVEL, COR: INCOLOR, LARGURA: 500 MM, COMPRIMENTO: 270 M, TUBETE: N/A) - UN</t>
  </si>
  <si>
    <t>ELÁSTICO ( ELASTICO ESCRITORIO - TIPO: ARGOLA, MATERIAL: LATEX, NUMERO: 18 (80MM), LARGURA: 1,5 MM, COR: AMARELO, FORNECIMENTO: 25 G ) - CX C/ 25GR</t>
  </si>
  <si>
    <t>ADOÇANTE DIETÉTICO EM PÓ (APRESENTAÇÃO: PÓ, TIPO: NÃO CALÓRICO) - CX C/ 400 SACHES DE 5G</t>
  </si>
  <si>
    <t>PAPEL TOALHA (ESPECIFICAÇÃO: PAPEL TOALHA - TEXTURA: GOFRADO, COR: BRANCO DE 1º QUALIDADE, FOLHA: SIMPLES, APRESENTACAO: INTERFOLHADO, DIMENSAO (C X L): 23 CM X 21 CM, NÚMERO DOBRA: 2, QUALIDADE: 100% FIBRAS NATURAIS) - PCT C/ 1.000 UN</t>
  </si>
  <si>
    <t>ÁLCOOL GEL (ALCOOL - TIPO: ETILICO , ASPECTO: GEL, CONCENTRACAO: 70º) - 5 L</t>
  </si>
  <si>
    <t>SACO DE LIXO CONVENCIONAL (ESPECIFICAÇÃO: SACO LIXO,CONVENCIONAL - MATERIAL: POLIETILENO ALTA DENSIDADE, CAPACIDADE: 100 L, TIPO COSTURA: SIMPLES, TRANSPARÊNCIA: OPACO, ESPESSURA: 0,09 MM.) - PCT C/ 100 UN</t>
  </si>
  <si>
    <t>RECIPIENTE PARA COLETA DE LIXO (ESPECIFICAÇÃO: LIXEIRA - TIPO: CESTO, FORMATO: CILINDRICO, MATERIAL: PLÁSTICO, CAPACIDADE: 100 LITROS, TAMPA: COM TAMPA, PEDAL: COM PEDAL. FORNECIMENTO: UNIDADE) - UN</t>
  </si>
  <si>
    <t>CANETA ESFEROGRÁFICA AZUL ( CANETA ESFEROGRAFICA - MATERIAL CORPO: PLASTICO RIGIDO, COR CORPO: TRANSPARENTE, FORMATO CORPO: N/D, TIPO ESCRITA: FINA, COR ESCRITA: AZUL, CARGA: REMOVIVEL, MATERIAL PONTA: TUNGSTENIO, ACIONAMENTO CARGA: N/A, ACESSORIOS: N/A, FORMA FORNECIMENTO: UNIDADE, ORIFICIO RESPIRACAO: COM) - UN</t>
  </si>
  <si>
    <t>PAPEL TOALHA (INTERFOLHAS) ( PAPEL TOALHA - TEXTURA: GOFRADO, COR: BRANCO DE 1º QUALIDADE, FOLHA: SIMPLES, APRESENTACAO: INTERFOLHADO, DIMENSAO (C X L): 23 CM X 21 CM, NUMERO DOBRA: 2, QUALIDADE: 100% FIBRAS NATURAIS - EMBALAGEM C/ 1000 UN</t>
  </si>
  <si>
    <t>LUVA LATEX DESCARTÁVEL M (LUVA SEGURANCA MEDICO-HOSPITALAR,MODELO: PROCEDIMENTO (NAO CIRURGICA-NAO ESTERILIZADA), MATERIAL: LATEX, TAMANHO LUVA PROCEDIMENTO: MEDIO, TAMANHO LUVA CIRURGICA: N/A ) - CX C/ 100 UN</t>
  </si>
  <si>
    <t>AVENTAL DESCARTÁVEL (AVENTAL DESCARTAVEL HOSPITALAR ODONTOLOGICO,MATERIAL: TECIDO NAO TECIDO - TNT, MODELO: MANGA LONGA, COMPRIMENTO: 1,20 CM, GRAMATURA: 50 G/M², FECHAMENTO: TIRAS AMARRAR, PROTECAO: ATOXICO, ACESSORIOS: SEM, APLICACAO: PROCEDIMENTO, COR: BRANCO, FORMA FORNECIMENTO: PACOTE 10 UNIDADES) - PCT C/ 10 UN</t>
  </si>
  <si>
    <t>AÇÚCAR (TIPO: REFINADO, PACOTE DE 1 KG) - 1 KG</t>
  </si>
  <si>
    <t>GRAMPEADOR GRANDE (23/6 A 23/13) ( GRAMPEADOR - MODELO: PROFISSIONAL, MATERIAL: ACO, ACABAMENTO: N/A, GRAMPO: 23/6 A 23/13, CAPACIDADE CARGA: N/A, CAPACIDADE FOLHA: 100 FL, MATERIAL BASE: BORRRACHA, DIMENSAO (C X H X L): N/A, COR: N/A) - UN</t>
  </si>
  <si>
    <t>SACO LIXO CONVENCIONAL (MATERIAL: POLIETILENO ALTA DENSIDADE, CAPACIDADE: 100 L, TIPO COSTURA: SIMPLES, TRANSPARÊNCIA: OPACO, ESPESSURA: 0,09 MM) - 100 UN</t>
  </si>
  <si>
    <t>QUADRO BRANCO - 1,20 X 0,90 MM ( QUADRO (QUADRO BRANCO E NEGRO) - COR QUADRO: BRANCO, MATERIAL MOLDURA: ALUMINIO, DIMENSAO (C X H): 1,20 X 0,90 MM) - UN</t>
  </si>
  <si>
    <t>CANETA ESFEROGRÁFICA PRETA ( CANETA ESFEROGRAFICA - MATERIAL CORPO: PLASTICO RIGIDO, COR CORPO: TRANSPARENTE, FORMATO CORPO: N/D, TIPO ESCRITA: FINA, COR ESCRITA: PRETA, CARGA: REMOVIVEL, MATERIAL PONTA: TUNGSTENIO, ACIONAMENTO CARGA: N/A, ACESSORIOS: N/A, FORMA FORNECIMENTO: UNIDADE, ORIFICIO RESPIRACAO: COM) - UN</t>
  </si>
  <si>
    <t>CAIXA ARQUIVO MORTO POLIONDA ( CAIXA ARQUIVO MORTO - MODELO: DESMONTAVEL, MATERIAL: POLIPROPILENO CORRUGADO (POLIONDA), GRAMATURA: N/A, IMPRESSAO: SEM, VISOR: COM, QUANTIDADE IMPRESSAO: N/A, DIMENSAO (C X H X L): 350 X 245 X 130, COR: AZUL ) - UN</t>
  </si>
  <si>
    <t>PAPEL DE EMBRULHO ( PAPEL KRAFT - LARGURA: 60 CM, COMPRIMENTO: 200 M, GRAMATURA: 80 G, ACONDICIONAMENTO: BOBINA) - UN</t>
  </si>
  <si>
    <t>FEIJÃO (FEIJAO - TIPO: PRETO UBERABINHA, CLASSIFICACAO: TIPO 1, PRIMEIRA QUALIDADE) - 1KG</t>
  </si>
  <si>
    <t>ÁGUA MINERAL (AGUA,TIPO: AGUA MINERAL, COMPOSICAO: NATURAL, SEM GAS) - FARDO 6 GARRAFAS DE 1,5L</t>
  </si>
  <si>
    <t>REPELENTE DE INSETOS (MEDICAMENTO USO HUMANO - GRUPO FARMACOLOGICO: REPELENTE, PRINCIPIO ATIVO: DIETILTOLUAMIDA (DEET) / ICARIDINA, FORMA FARMACEUTICA: SPRAY SECO, CONCENTRACAO / DOSAGEM: N/A, UNIDADE: ML, VOLUME: 100 ~ 190, APRESENTACAO: LATA, ACESSORIO: N/A) - 100 ML</t>
  </si>
  <si>
    <t>ARROZ (ARROZ - TIPO: PARBOILIZADO, CLASSIFICACAO: TIPO 1) - 1KG</t>
  </si>
  <si>
    <t>CAIXA ARQUIVO ( CAIXA ARQUIVO MORTO ( PADRAO ) - MODELO: DESMONTAVEL, MATERIAL: PAPELAO KRAFT, GRAMATURA: 350 ~ 450 G/M² , IMPRESSAO: 3 LADOS, DIMENSAO (C X H X L): 340 ~ 355 X 130 ~ 145 X 240 ~ 245 MM ) - UN</t>
  </si>
  <si>
    <t>ÓLEO VEGETAL (ESPECIFICÃO: OLEO VEGETAL PREPARAR ALIMENTOS - TIPO: SOJA) - 900 ML</t>
  </si>
  <si>
    <t>BANDEJA DE AÇO (UTENSÍLIO CULINÁRIO - MATERIAL: AÇO INOX, COR: N/A) - UN</t>
  </si>
  <si>
    <t>DESINFETANTE GERMICIDA (ESPECIFICAÇÃO: DESINFETANTE GERMICIDA - APLICACAO: GERAL, COMPOSIÇÃO: ÓLEO DE PINHO, RICINOLEATO DE SÓDIO, FORMOL, EDETAM, CLORETO DE SÓDIO, CORANTE DE CARAMELO E ÁGUA, FRAGÂNCIA: PINHO, DILUIÇÃO: LÍQUIDO) - 1 L</t>
  </si>
  <si>
    <t>CANETA ESFEROGRÁFICA VERMELHA ( CANETA ESFEROGRAFICA - MATERIAL CORPO: PLASTICO RIGIDO, COR CORPO: TRANSPARENTE, FORMATO CORPO: N/D, TIPO ESCRITA: FINA, COR ESCRITA: VERMELHA, CARGA: REMOVIVEL, MATERIAL PONTA: TUNGSTENIO, ACIONAMENTO CARGA: N/A, ACESSORIOS: N/A, FORMA FORNECIMENTO: UNIDADE, ORIFICIO RESPIRACAO: COM) - UN</t>
  </si>
  <si>
    <t>FRONHA (FRONHA - MATERIAL: CRETONE 100 % ALGODÃO, COMPOSIÇÃO: 150 FIOS, PRÉ ENCOLHIDO, RESISTENTE A LAVAGEM INDUSTRIAL , NUMERO FIOS: 150 FIOS, COR: BRANCO, LARGURA: 55 CM, COMPRIMENTO: 75 CM , PERSONALIZACAO: LOGOMARCA HOSPITAL) - UN</t>
  </si>
  <si>
    <t>SACO PLÁSTICO PASTA ( SACO PLASTICO PASTA (PADRAO) - LARGURA: 240 MM, ALTURA: 320 ~ 330 MM, FURACAO: UNIVERSAL, COR: TRANSPARENTE, FORMA FORNECIMENTO ) - PCT C/ 50 UN</t>
  </si>
  <si>
    <t>PANO DE PRATO (ESPECIFICAÇÃO: PANO PRATO (LIMPEZA E HIGIENE) - MATERIAL: ALGODAO, ACABAMENTO: BAINHA, DIMENSAO (L X C): 60 X 40 CM) - PCT C/ 10 UN</t>
  </si>
  <si>
    <t>PERFURADOR DE PAPEL ( PERFURADOR MANUAL PAPEL - MODELO: ESCRITORIO, MATERIAL: ACO CARBONO, ACABAMENTO: PINTURA ELETROSTATICA, QUANTIDADE FURO: 2, CAPACIDADE PERFURACAO: 40 FL, AJUSTE: SEM AJUSTE FURO, COR: PRETO ) - UN</t>
  </si>
  <si>
    <t>PANO DE CHÃO (PANO CHAO LIMPEZA - MATERIAL: ALGODAO, COR: BRANCO, TRATAMENTO: N/A, LARGURA: 48 CM, , COMPRIMENTO: 76 CM) - UN</t>
  </si>
  <si>
    <t>GUARDANAPO DE PAPEL (MATERIAL: PAPEL, FOLHA: SIMPLES, COR: BRANCO, DIMENSÃO (L X C): 21,5 X 23,0 CM) - PCT C/ 50 UN</t>
  </si>
  <si>
    <t>PASTA CATÁLOGO ( PASTA CATALOGO, ESCRITORIO (PADRAO) - MATERIAL: PVC, REVESTIMENTO: PVC, VISOR: COM, FIXACAO: 4 COLCHETES, CAPACIDADE: 50 FOLHAS, DIMENSAO (L X C): 245 X 335 MM , COR: PRETA ) - UN</t>
  </si>
  <si>
    <t>ÁLCOOL ETÍLICO (ESPECIFICAÇÃO: ALCOOL - TIPO: ALCOOL ETILICO, ASPECTO: LIQUIDO- INCOLOR, CONCENTRACAO: 46,3º) - 1 L</t>
  </si>
  <si>
    <t>COLHER DE MESA (UTENSÍLIO CULINÁRIO - MATERIAL CORPO: AÇO INOX, COR: N/A, CABO: AÇO INOX, COR CABO: AÇO INOX) - UN</t>
  </si>
  <si>
    <t>PINCEL ATÔMICO - AZUL ( PINCEL ATOMICO - TIPO: RECARREGAVEL, BASE: ALCOOL, PONTA: CHANFRADA, MATERIAL PONTA: FELTRO, TAMANHO PONTA: 4,5 MM, COR: AZUL) - CAIXA COM 12 UNIDADES</t>
  </si>
  <si>
    <t>LUVA (LUVA PROTECAO LIMPEZA - MATERIAL: LATEX NATURAL, INTERIOR: ALGODAO FLOCADO, PALMA: ANTIDERRAPANTE TAMANHO M) - PAR</t>
  </si>
  <si>
    <t>LUVA LATEX DESCATÁVEL G ( LUVA SEGURANCA MEDICO-HOSPITALAR - MODELO: PROCEDIMENTO (NAO CIRURGICA-NAO ESTERILIZADA), MATERIAL: LATEX, TAMANHO LUVA PROCEDIMENTO: GRANDE, TAMANHO LUVA CIRURGICA: N/A ) - CX C/ 100 UN</t>
  </si>
  <si>
    <t>PORTA PAPEL TOALHA (PORTA PAPEL TOALHA INTERFOLHA, TOALHEIRO - NUMERO DOBRAS: 2/3, ACIONAMENTO: MANUAL, MATERIAL TAMPA: PLASTICO , COR TAMPA: BRANCO, MATERIAL BASE: PLASTICO , COR BASE: BRANCA, ACABAMENTO: N/A, FECHAMENTO: FECHADURA SEGURANCA, CAPACIDADE: 1000 FL, TIPO VISOR: PLASTICO, FIXACAO: PARAFUSO COM BUCHA, DIMENSOES (H X L X P): 30 X 26 X 12,3 CM) - UN</t>
  </si>
  <si>
    <t>ETIQUETA ADESIVA (ETIQUETA ADESIVA - MATERIAL: PAPEL FOSCO , GRAMATURA PAPEL: N/A, IMPRESSAO: SEM, TIPO IMPRESSAO: SEM, CORES IMPRESSAO: SEM, REMALINA: SEM, NUMERO CARREIRA: N/A, DIMENSAO: 25,4 MM X 66,7 MM, COR ETIQUETA / FUNDO: BRANCA, DIMENSAO (L X C), FOLHA: 215,9 X 279,4 MM (CARTA), BORDA: SEM, FORNECIMENTO: CAIXA 100 FOLHAS 30 ETIQUETAS POR FOLHA ) - CX C/ 100 FL C/ 30 ETIQUETAS POR FL</t>
  </si>
  <si>
    <t>AZEITE DE OLIVA (AZEITE OLIVA - TIPO: EXTRA VIRGEM, AROMA: OLEO OLIVA, PROCEDENCIA: PRIMEIRA QUALIDADE) - 500 ML</t>
  </si>
  <si>
    <t>COPO DESCARTÁVEL 200 ML (MATERIAL: PLÁSTICO, COR: BRANCO, TAMPA: COM TAMPA, CAPACIDADE: 200 ML, RESISTÊNCIA MÍNIMA: 0,85 G, MASSA: 0,75 G) - PCT C/ 100 UN</t>
  </si>
  <si>
    <t>ÁLCOOL ETÍLICO (ESPECIFICAÇÃO: ALCOOL - TIPO: ALCOOL ETILICO, ASPECTO: LIQUIDO- INCOLOR, CONCENTRACAO: 46,3º, FORNECIMENTO: FRASCO DE 1000ML) - 1 L</t>
  </si>
  <si>
    <t>CAIXA CORRESPONDÊNCIA TRIPLA ( CAIXA CORRESPONDENCIA - TIPO: TRIPLA, ARTICULADA, MATERIAL: ACRILICO, COR FUME, DIMENSOES (C X L): 370 MM DE COMPRIMENTO, 240 MM DE LARGURA, ALTURA: 185 MM (ABERTA) ) - UN</t>
  </si>
  <si>
    <t>LÁPIS PRETO Nº 2 ( LAPIS PRETO - MATERIAL CORPO: MADEIRA, FORMATO: REDONDO, REVESTIMENTO: PRETO, GRADUACAO: 2HB, EXTREMIDADE: LISA, PONTA: APONTADO, ADERENCIA: LISA, TAMANHO: 17,5 CM ) - UN</t>
  </si>
  <si>
    <t>ÁGUA SANITÁRIA (AGUA SANITARIA (LIMPEZA DOMESTICA) - AROMA: NAO APLICAVEL, TEOR CLORO ATIVO: 2,00 A 2,50) - 5L</t>
  </si>
  <si>
    <t>LUVA LATEX DESCARTÁVEL P ( LUVA SEGURANCA MEDICO-HOSPITALAR - MODELO: PROCEDIMENTO (NAO CIRURGICA-NAO ESTERILIZADA), MATERIAL: LATEX, TAMANHO LUVA PROCEDIMENTO: PEQUENO, TAMANHO LUVA CIRURGICA: N/A ) - CX C/ 100 UN</t>
  </si>
  <si>
    <t>VASSOURA (VASSOURA COM CABO, UTENSILIO DOMESTICO - MODELO: ANGULAR, MATERIAL CABO: MADEIRA, MATERIAL CERDA: PIACAVA, COMPRIMENTO (CABO X CERDA): 130 X 30 CM) - UN</t>
  </si>
  <si>
    <t>ÁLCOOL ETÍLICO (ALCOOL - TIPO: ALCOOL ETILICO, ASPECTO: LIQUIDO-INCOLOR, CONCENTRACAO: 46,3º, FORNECIMENTO: 1000ML) - 100 ML</t>
  </si>
  <si>
    <t>ETIQUETA AUTOADESIVA A4 ( ETIQUETA ADESIVA - MATERIAL: PAPEL COUCHE, GRAMATURA PAPEL: 30 G/M², IMPRESSAO: SEM, TIPO IMPRESSAO: N/A, CORES IMPRESSAO: N/A, REMALINA: SEM, NUMERO CARREIRA: 2, DIMENSAO: 55,8 X 99,0, COR ETIQUETA / FUNDO: BRANCO, DIMENSAO (L X C), FOLHA: 210 X 297 (A4) MM, BORDA: N/A, FORNECIMENTO: 1000 ETIQUETAS ) - 1000 ETIQUETAS</t>
  </si>
  <si>
    <t>MOUSE PAD (MODELO: ERGONOMICO (COM APOIO PUNHO), ANTIESTATICA, MATERIAL: BORRACHA, TECIDO E GELATINA DE SILICONE, COR: PRETO, SUPERFICIE: ANTI-DERRAPANTE ) - UN</t>
  </si>
  <si>
    <t>PILHA ALCALINA AAA ( PILHA (COMUM) - COMPOSICAO QUIMICA: ALCALINA, TAMANHO: AAA (PALITO), TENSAO: 1,5 V ) - UN</t>
  </si>
  <si>
    <t>CAPA ENCADERNAÇÃO ( CAPA ENCADERNACAO - MATERIAL: POLIPROPILENO, DIMENSAO (L X C): 210 X 297 (A4) MM, ESPESSURA: N/D, COR: PRETO ) - C/ 50 UN</t>
  </si>
  <si>
    <t>SABONETE LÍQUIDO (ESPECIFICAÇÃO: SABONETE - ASPECTO: LÍQUIDO, COMPOSIÇÃO / FÓRMULA: SUBSTÂNCIAS NEUTRAS, AROMA DE ERVA DOCE) - 5 L</t>
  </si>
  <si>
    <t>MACARRÃO (MACARRAO - TIPO: PARAFUSO, MASSA: OVOS) - 500G</t>
  </si>
  <si>
    <t>ÁLCOOL GEL 70% (ALCOOL - TIPO: ALCOOL ETILICO, ASPECTO: GEL, CONCENTRACAO: 70 %, FORNECIMENTO: FRASCO 500ML) - FR C/ 500 ML</t>
  </si>
  <si>
    <t>SABÃO EM PÓ (ESPECIFICAÇÃO: SABÃO (LIMPEZA DOMÉSTICA) - ASPECTO: PO, COMPOSIÇÃO: CARBONATO DE SÓDIO, ACAO: DETERGENTE PARA LIMPEZA DE PISOS E AZULEJOS) - 5 KG</t>
  </si>
  <si>
    <t>COPO (UTENSÍLIO CULINÁRIO - MODELO: LISO, MATERIAL: VIDRO, COR: INCOLOR, CAPACIDADE: 350 ML) - UN</t>
  </si>
  <si>
    <t>BALDE (BALDE USO GERAL - FORMATO: CIRCULAR, MATERIAL: POLIPROPILENO, ACABAMENTO: BORDA ARREDONDADA, CAPACIDADE: 10 L, ALCA: COM ALCA, TAMPA: SEM, BICO: N/A, ACESSORIO: N/A) - UN</t>
  </si>
  <si>
    <t>SALSICHA EM LATA (SALSICHA - TIPO: EM CONSERVA, FORMULACAO: N/A) - LATA</t>
  </si>
  <si>
    <t>RODO (RODO, UTENSILIO DOMESTICO - CABO: COM CABO, MATERIAL BASE: MADEIRA, ELEMENTO: BORRACHA SIMPLES, MATERIAL CABO: MADEIRA, REVESTIMENTO: N/A, LARGURA BASE: 30 CM, COMPRIMENTO CABO: 130 CM) - UN</t>
  </si>
  <si>
    <t>ÁGUA SANITÁRIA (ESPECIFICAÇÃO: (LIMPEZA DOMESTICA) - AROMA: N/A, TEOR CLORO ATIVO: 2,00 A 2,50 % - SOLUCAO AQUOSA A BASE DE HIPOCLORITO DE SODIO) - 5 L</t>
  </si>
  <si>
    <t>LIVRO ATA - 200 FLS ( LIVRO ATA - TIPO CAPA: DURA, MATERIAL CAPA: CARTONADA, DIMENSAO (L X C): 210 X 300 MM, QUANTIDADE FOLHA: 200 FL, COR PAPEL: BRANCO, GRAMATURA PAPEL: 75 G/M², DESTAQUE FOLHA: NUMERADAS, COR CAPA: PRETO, ACABAMENTO PAPEL MIOLO: APERGAMINHADO) - UN</t>
  </si>
  <si>
    <t>FARINHA DE MANDIOCA (FARINHA/CEREAIS - TIPO: FARINHA DE MANDIOCA, COMPLEMENTO: PRODUTO À BASE DE AIPIM, DE 1ª QUALIDADE, CRUA, SECA, FINA) - 1KG</t>
  </si>
  <si>
    <t>AÇÚCAR ( ACUCAR - TIPO: REFINADO) - 1 KG</t>
  </si>
  <si>
    <t>RECIPIENTE PARA COLETA DE LIXO (ESPECIFICAÇÃO: LIXEIRA - TIPO: CESTO, FORMATO: QUADRADO, MATERIAL: POLIPROPILENO, CAPACIDADE: 50 LITROS, TAMPA: COM TAMPA, PEDAL: COM PEDAL) - UNIDADE</t>
  </si>
  <si>
    <t>VINAGRE (CONDIMENTOS / MOLHOS - PRODUTO: VINAGRE VINHO TINTO, APRESENTACAO: LIQUIDO) - 750ML</t>
  </si>
  <si>
    <t>MEXEDOR DESCÁRTAVEL (TIPO: PALHETA/REMO, MATERIAL: PLÁSTICO, TAMANHO: 9 CM, APRESENTACAO 500 UNIDADES) - PCT C/ 500 UN</t>
  </si>
  <si>
    <t>COPO DESCARTÁVEL 50 ML (PADRÃO - MATERIAL: POLIPROPILENO, COR: BRANCA, TAMPA: SEM, CAPACIDADE: 50 ~ 70 ML, NORMA: SELO COMPULSÓRIO INMETRO - PORTARIA Nº 453 DE 01/12/2010) - PCT C/ 100 UN</t>
  </si>
  <si>
    <t>FARINHA DE MILHO (FARINHA/CEREAIS - TIPO: FUBA MILHO FINO, COMPLEMENTO: PRIMEIRA QUALIDADE ) - 1KG</t>
  </si>
  <si>
    <t>DISPENSER DE ÁLCOOL GEL (DISPENSER ALCOOL GEL - ACIONAMENTO: PRESSAO, MATERIAL: PLASTICO ABS, CAPACIDADE: 800 ML, ALTURA: 23 ~ 25 CM, LARGURA: 12,3 ~ 13,5 CM, PROFUNDIDADE: 11,00 ~ 12,00 CM, FIXACAO: PAREDE, ACESSORIOS: FECHADURA , CHAVE SEGURANCA, RESERVATORIO) - UN</t>
  </si>
  <si>
    <t>PÁ DE LIXO (PA LIXO - MATERIAL: ACO, TRATAMENTO: GALVANIZADO, MATERIAL CABO: MADEIRA SEM NOS, LARGURA: 30 ~ 40 CM, FORMA FORNECIMENTO: UNIDADE, CARACTERISTICAS ADICIONAIS: CABO 85 CM COMPRIMENTO E ANGULO DE 90° ENTRE A BASE E O CABO) - UN</t>
  </si>
  <si>
    <t>DETERGENTE/REMOVEDOR PARA DESENCARDIR PISO (ESPECIFICAÇÃO: SABÃO (LIMPEZA DOMÉSTICA) - ASPECTO: PÓ, COMPOSIÇÃO: CARBONATO DE SÓDIO, AÇÃO: DETERGENTE PARA LIMPEZA DE PISOS E AZULEJOS) - 5 KG</t>
  </si>
  <si>
    <t>GRAMPO GRAMPEADOR (26/6) ( GRAMPO GRAMPEADOR - MATERIAL: AÇO CARBONO, ACABAMENTO: NIQUELADO, TAMANHO: 26/6) - CAIXA C/ 5000 UN</t>
  </si>
  <si>
    <t>BISCOITO SALGADO (BISCOITO / BOLACHA - TIPO: CREAM CRACKER, RECHEIO / SABOR: TRADICIONAL 200 G) - PCT C/ 200 G</t>
  </si>
  <si>
    <t>FILTRO / COADOR (COADOR CAFÉ - MATERIAL: PAPEL, TAMANHO: 103,) - CX C/ 30 UN</t>
  </si>
  <si>
    <t>SARDINHA EM LATA (PEIXE - NOME: SARDINHA, CONSERVACAO: CONSERVA, EM OLEO COMESTIVEL, CORTE: N/A) - 125 G</t>
  </si>
  <si>
    <t>PILHA ALCALINA AA ( PILHA (COMUM) - COMPOSICAO QUIMICA: ALCALINA, TAMANHO: AA (PEQUENA), TENSAO: 1,5 V ) - UN</t>
  </si>
  <si>
    <t>PANO CHÃO LIMPEZA (ESPECIFICAÇÃO: PANO CHÃO LIMPEZA - MATERIAL: ALGODÃO, COR: BRANCO, TRATAMENTO: N/A, LARGURA: 45 CM, COMPRIMENTO: 75 CM) - UN</t>
  </si>
  <si>
    <t>ENVELOPE OFÍCIO - 11 X 23CM ( ENVELOPE CORRESPONDENCIA - MATERIAL: PAPEL KRAFT, GRAMATURA: 80 G/M², MODELO: OFICIO, COR: BRANCO, TIMBRE: COM, TIPO TIMBRE: N/A, JANELA: SEM, RPC: SEM, TIPO FECHO: COM ABAS SIMPLES, DIMENSAO (L X C): 115 X 230 MM ) - UN</t>
  </si>
  <si>
    <t>FARINHA DE TRIGO (FARINHA/CEREAIS - TIPO: FARINHA DE TRIGO, COMPLEMENTO: N/A ) - 1 KG</t>
  </si>
  <si>
    <t>ETIQUETA AUTOADESIVA REDONDA PRETA, VERDE, LARANJA, AZUL E AMARELA (ETIQUETA ADESIVA - MATERIAL: PAPEL COUCHE, GRAMATURA PAPEL: N/A, IMPRESSAO: SEM, TIPO IMPRESSAO: SEM, CORES IMPRESSAO: N/A, REMALINA: SEM, NUMERO CARREIRA: 7 FILEIRAS E 6 COLUNAS, DIMENSAO: 12 MM, COR ETIQUETA / FUNDO: DIVERSAS (VERMELHA, AMARELA, VERDE, AZUL, LARANJA E PRETA), DIMENSAO (L X C), FOLHA: N/A, BORDA: N/A, FORNECIMENTO: 5 FOLHAS COM 42 ETIQUETAS CADA) - 5 FLS C/ 42 ETIQUETAS</t>
  </si>
  <si>
    <t>HIPOCLORITO DE SÓDIO (AGUA SANITARIA (LIMPEZA DOMESTICA) - AROMA: N/A, TEOR CLORO ATIVO: 2,00 A 2,50 % - SOLUCAO AQUOSA A BASE DE HIPOCLORITO DE SODIO) - 5L</t>
  </si>
  <si>
    <t>BLOCO RECADO AUTOADESIVO 38X51 (PAPEL RECADO - TIPO: AUTOADESIVO, PAPEL RECICLADO, DIMENSAO (L X C): 38 X 50 MM, COR: NATURAL, FORNECIMENTO: PACOTE 4 BLOCOS 100 FL) - UN</t>
  </si>
  <si>
    <t>COLCHETE LATÃO N°15 (COLCHETE PASTA,MATERIAL: LATAO, ACABAMENTO: LATONADO, TAMANHO: Nº 15, EMBALAGEM: CAIXA 72 UNIDADES, TIPO HASTE: DUPLA E FLEXIVEL) - CX C/ 72 UN</t>
  </si>
  <si>
    <t>BARBANTE FIO DE ALGODÃO ( BARBANTE (D) - MATERIAL: ALGODAO, REFERÊNCIA: 8F, ACABAMENTO: CRU, PESO: 250G, COR: N/D, COMPRIMENTO: N/D) - RL 84 M</t>
  </si>
  <si>
    <t>PALHA DE AÇO (ESPECIFICAÇÃO: PALHA DE ACO - NUMERO: 1) - PCT</t>
  </si>
  <si>
    <t>ANTIMOFO CONCENTRADO (ESPECIFICAÇÃO: ANTIMOFO - APLICACAO: CONSERVACAO DOCUMENTOS) - UN</t>
  </si>
  <si>
    <t>MASCARA CIRÚRGICA (MASCARA CIRURGICA DESCARTAVEL,MATERIAL MASCARA: TECIDO NAO TECIDO, QUANTIDADE CAMADA: DUPLA CAMADA, CLIP NASAL: FIXADO AO CORPO DA MASCARA, FORMATO: SIMPLES(RETANGULAR), MATERIAL VISOR: SEM VISOR, GRAMATURA: 20 G/M², FILTRO: SEM FILTRO, FIXACAO: ELASTICO, COR: BRANCA, PRECISAO FILTRAGEM: 95 %, FORMA FORNECIMENTO: CAIXA 50 UNIDADES) - CX C/ 50 UN</t>
  </si>
  <si>
    <t>TECLADO FULL-SIZE ( TECLADO COMPUTADOR - TIPO: PADRAO, NORMA: ABNT2, LAYOUT: QWERTY, INTERFACE: USB 2.0, QUANTIDADE TECLA: 109, COR: PRETO) - UN</t>
  </si>
  <si>
    <t>EXTRATO DE TOMATE (CONDIMENTOS / MOLHOS - PRODUTO: EXTRATO DE TOMATE, APRESENTACAO: CONCENTRADO) - 300G</t>
  </si>
  <si>
    <t>PRATO (UTENSÍLIO CULINÁRIO - TIPO: FUNDO, FORMATO: CIRCULAR, MATERIAL: VIDRO, COR: INCOLOR, PERSONALIZADO: N/A, ACESSÓRIO: N/A) - UN</t>
  </si>
  <si>
    <t>ALVEJANTE (ESPECIFICAÇÃO: ALVEJANTE - ASPECTO: LIQUIDO, APLICACAO: LIMPEZA GERAL ) - 1 L</t>
  </si>
  <si>
    <t>ÁGUA MINERAL (AGUA,TIPO: MINERAL, COMPOSICAO: NATURAL SEM GAS) - 1,5 L</t>
  </si>
  <si>
    <t>FILTRO / COADOR DE PAPEL MÉDIO (FILTRO COADOR CAFÉ - MATERIAL: PAPEL, TAMANHO: 102) - CX C/ 30 UN</t>
  </si>
  <si>
    <t>PAPEL HIGIÊNICO ( PAPEL HIGIENICO ROLO - TIPO FOLHA: DUPLA, MATERIAL: 100 % FIBRAS NATURAIS, TEXTURA: LISO, ACABAMENTO: COM PICOTE, COR: BRANCO, LARGURA: 10 CM, COMPRIMENTO: 30 M) - PCT C/ 4 UN</t>
  </si>
  <si>
    <t>CREME DENTAL (CREME / GEL DENTAL - APRESENTACAO: PASTA, SABOR: MENTA, FLUOR: COM FLUOR, CONCENTRACAO FLUOR: 1500 PPM, AGENTE COMBATE: CARIE) - 90 G</t>
  </si>
  <si>
    <t>CANETA MARCA TEXTO - AMARELA ( CANETA MARCA TEXTO - MATERIAL CORPO: PLASTICO, TIPO: TINTA FLUORESCENTE, BASE: AGUA, PONTA: CHANFRADA, MATERIAL PONTA: POLIESTER, ESPESSURA PONTA: 4 MM, COR: AMARELO ) - UN</t>
  </si>
  <si>
    <t>INSETICIDA DOMÉSTICO (ESPECIFICAÇÃO: INSETICIDA DOMESTICO - APLICACAO: INSETOS VOADORES E RASTEJANTES, TIPO: A BASE DE AGUA / CITRONELA, ASPECTO: AEROSOL) - 300 ML</t>
  </si>
  <si>
    <t>PAPEL HIGIÊNICO (PAPEL HIGIENICO ROLO - TIPO FOLHA: DUPLA, MATERIAL: 100 % FIBRAS NATURAIS, TEXTURA: LISO, ACABAMENTO: COM PICOTE, COR: BRANCO, LARGURA: 10 CM, COMPRIMENTO: 30 M ) - PCT C/ 4 UN</t>
  </si>
  <si>
    <t>LUVA (ESPECIFICAÇÃO: LUVA PROTEÇÃO LIMPEZA - MATERIAL: LATEX NATURAL, INTERIOR: ALGODÃO FLOCADO, PALMA: ANTIDERRAPANTE TAMANHO M) - PAR</t>
  </si>
  <si>
    <t>PILHA ALCALINA - C ( PILHA (COMUM) - COMPOSICAO QUIMICA: ALCALINA, TAMANHO: C (MEDIA), TENSAO: 1,5 V ) - C/ 2 UN</t>
  </si>
  <si>
    <t>FITA CORRETIVA (CORRETIVO FITA - COR CORPO: TRANSPARENTE, FORMATO: ANATOMICO, DIMENSAO (L X C), FITA: 5MM X 8 M ) - UN</t>
  </si>
  <si>
    <t>BISCOITO DOCE (BISCOITO / BOLACHA - TIPO: MAIZENA, RECHEIO / SABOR: TRADICIONAL) - PCT C/ 200 G</t>
  </si>
  <si>
    <t>FACA (MESA, UTENSÍLIO CULINÁRIO, MATERIAL LAMINA: AÇO INOX, COR: N/A, FIO: SERRILHADO, CABO: AÇO INOX, COR CABO: N/A, COMPRIMENTO: 20 CM) - UN</t>
  </si>
  <si>
    <t>BLOCO FLIP CHART ( PAPEL FLIP CHART - GRAMATURA: 75 G/M², COR: BRANCO, FURO: COM DOIS FUROS, LARGURA: 660 MM, COMPRIMENTO: 960 MM ) - PCT C/ 50 FLS</t>
  </si>
  <si>
    <t>BLOCO RECADO AUTOADESIVO 38X51 - COLORIDO ( PAPEL RECADO - TIPO: AUTO ADESIVO, DIMENSAO (L X C): 38 X 50 MM, COR: COLORIDO, FORNECIMENTO: PACOTE 4 BLOCOS 100 FL) - PCT</t>
  </si>
  <si>
    <t>PAPEL TOALHA (PAPEL TOALHA - TEXTURA: GOFRADO, COR: BRANCO DE 1º QUALIDADE, FOLHA: SIMPLES, APRESENTACAO: INTERFOLHADO, DIMENSAO (C X L): 23 CM X 21 CM, NUMERO DOBRA: 2, QUALIDADE: 100% FIBRAS NATURAIS) - 1.000 UN</t>
  </si>
  <si>
    <t>GRAMPO TRILHO ENCADERNADOR ( GRAMPO PASTA - TIPO: TRILHO, MATERIAL: PLASTICO, ACABAMENTO: N/A, COMPRIMENTO: 19,5 CM, DISTANCIA ENTRE FURO: 80 MM) - PACOTE C/ 50 UN</t>
  </si>
  <si>
    <t>DETERGENTE (ESPECIFICAÇÃO: DETERGENTE DOMÉSTICO - ASPECTO: LÍQUIDO, FÓRMULA: BIODEGRADÁVEL, FRAGÂNCIA: INODORO, PH: NEUTRO) - FR C/ 500 ML</t>
  </si>
  <si>
    <t>FITA ADESIVA MARROM - 48X40MM ( FITA ADESIVA - MATERIAL ADESIVO: POLIPROPILENO, COR: MARROM, ADERENCIA: 1 FACE, LARGURA: 50 MM, COMPRIMENTO: 50 M ) - UN</t>
  </si>
  <si>
    <t>CANETA MARCA CD VERMELHA ( CANETA PERMANENTE - ESCRITA: FINA, MATERIAL CORPO: PLASTICO, COR: VERMELHA, QUANTIDADE PONTAS: UMA, APLICACAO: SUPERFICIE PLASTICA, VIDROS, TECIDO, CD, DVD ) - UN</t>
  </si>
  <si>
    <t>ACHOCOLATADO (ACHOCOLATADO - CONSISTENCIA: PO, TIPO: INSTANTANEO, ACUCAR: COM ACUCAR) - 400G</t>
  </si>
  <si>
    <t>EXTENSÃO TOMADA (EXTENSAO TOMADA REGUA,COMPOSICAO: 5 TOMADAS, PINO: 3P (2P+T), CORRENTE: 20 A, TENSAO: 110/220 V, COMPRIMENTO CABO: 2 M, SECAO CABO: CABO FLEXÍVEL PP, 750 V ,2 X 0,75 MM²) - UN</t>
  </si>
  <si>
    <t>PASTA SUSPENSA ( PASTA SUSPENSA ( PADRAO ) - MATERIAL: KRAFT, GRAMATURA: 300 G/M², VISOR: COM, MATERIAL VISOR: POLIPROPILENO, MATERIAL SUPORTE: METALICO, MATERIAL PONTEIRA: POLIAMIDA, ETIQUETA: SEM, PRENDEDOR: COM, DIMENSAO (L X C): 360 X 240 MM, COR: PALHA, ) - UN</t>
  </si>
  <si>
    <t>PASTA COM ABA E ELÁSTICO (25X33CM) ( PASTA ABA ELASTICO, ESCRITORIO - MODELO: BA ELASTICO, MATERIAL: POLIPROPILENO CORRUGADO (POLIONDA), REVESTIMENTO: POLICLORETO DE VINILA, GRAMATURA: N/A, VISOR: SEM, ALCA: SEM, DORSO: 55 ~ 60MM, PRENDEDOR: COM PRENDEDOR, TIPO PRENDEDOR: ELASTICO, DIMENSAO (L X C): 245 ~ 250 X 335 ~350MM, COR: VERDE, FORMA FORNECIMENTO: UN) - UN</t>
  </si>
  <si>
    <t>FITA IMPRESSORA TERMO TRANSFERENCIA (RIBBON) ZEBRA TLP 2844, GC420, 110 MM X 74 M ROLO (REFERENCIA IMPRESSORA: ZEBRA TLP 2844, GC420, MATERIAL: RESINA, DIMENSAO ROLO (L X C): 110 MM X 74 M, COR: PRETO, FILME: POLIESTER) - UN</t>
  </si>
  <si>
    <t>DETERGENTE DOMÉSTICO (ASPECTO: LIQUIDO, FORMULA: BIODEGRADÁVEL, FRAGRÂNCIA: INODORO, PH: NEUTRO) - 500ML</t>
  </si>
  <si>
    <t>DETERGENTE LÍQUIDO (DETERGENTE DOMESTICO - ASPECTO: LIQUIDO, FORMULA: BIODEGRADAVEL, FRAGANCIA: INODORO, PH: NEUTRO) - 500ML</t>
  </si>
  <si>
    <t>PORTA-GUARDANAPO (UTENSÍLIO COZINHA) - MATERIAL: AÇO INOX, COR: N/A, FORMATO: RETANGULA) - UN</t>
  </si>
  <si>
    <t>PAPEL OPALINE ( PAPEL OPALINE - DIMENSAO (L X C): 210 X 297 (A4) MM, GRAMATURA: 180 G/M², COR: BRANCO, APLICACAO: IMPRESSAO OFF-SET E LASER ) - PCT C/ 50 FLS</t>
  </si>
  <si>
    <t>MIDIA DVD-R (MIDIA - PADRAO: DVD-R IMPRIMIVEL PARA ROBO DE GRAVACAO, CAPACIDADE ARMAZENAMENTO: 4,7 GB, TEMPO GRAVACAO: OPCIONAL, SUPERFICIE GRAVACAO: BRANCO, FORMA FORNECIMENTO: PACOTE 50 UNIDADES) - PCT C/ 50 UN</t>
  </si>
  <si>
    <t>CLORO ATIVO (ESPECIFICAÇÃO: CLORO ATIVO - ASPECTO: LIQUIDO) - 5 L</t>
  </si>
  <si>
    <t>BATERIA LÍTIO 3V MOEDA ( BATERIA ELETROELETRONICA - COMPOSICAO QUIMICA: LITIO, TAMANHO: CR2032, FORMATO: BOTAO, TENSAO: 3,0 V, CAPACIDADE: 220 MAH, CARGA: NAO RECARREGAVEL, FORNECIMENTO: N/A ) - UN</t>
  </si>
  <si>
    <t>CLIPE 6/0 ( CLIPS PRENDEDOR PAPEL - TIPO: NORMAL, MATERIAL: ACO, TRATAMENTO SUPERFICIAL: NIQUELADO, TAMANHO: Nº 6/0, COR: PRATEADO) - CX C/ 50 UN</t>
  </si>
  <si>
    <t>LIVRO ATA - 100 FLS ( LIVRO ATA - TIPO CAPA: DURA, MATERIAL CAPA: CARTONADA, DIMENSAO (L X C): 220 X 320 MM, QUANTIDADE FOLHA: 100 FL, COR PAPEL: BRANCO, GRAMATURA PAPEL: 75 G/M², DESTAQUE FOLHA: NUMERADAS, COR CAPA: PRETO, PAUTA: COM, ACABAMENTO PAPEL MIOLO: APERGAMINHADO ) - UN</t>
  </si>
  <si>
    <t>COLCHETE LATÃO N°12 (COLCHETE PASTA,MATERIAL: METAL, ACABAMENTO: LATONADO, TAMANHO: Nº 12, EMBALAGEM: CAIXA 72 UNIDADES, TIPO HASTE: DUPLA E FLEXIVEL) - CX C/ 72 UN</t>
  </si>
  <si>
    <t>PORTA PAPEL TOALHA (ESPECIFICAÇÃO: PORTA PAPEL TOALHA INTERFOLHA, TOALHEIRO - NÚMERO DOBRAS: 2/3, ACIONAMENTO: MANUAL, MATERIAL TAMPA: PLÁSTICO , COR TAMPA: BRANCO, MATERIAL BASE: PLÁSTICO , COR BASE: BRANCA, ACABAMENTO: N/A, FECHAMENTO: FECHADURA SEGURANÇA, CAPACIDADE: 1000 FL, TIPO VISOR: PLÁSTICO, FIXAÇÃO: PARAFUSO COM BUCHA, DIMENSÕES (H X L X P): 30 X 26 X 12,3 CM) - UN</t>
  </si>
  <si>
    <t>XÍCARA (UTENSÍLIO CULINÁRIO) - MATERIAL: PORCELANA, COR: BRANCA, PERSONALIZADO: NÃO, ACESSÓRIO: PIRES , TIPO: CAFÉ 75 ML) - UN</t>
  </si>
  <si>
    <t>TESOURA GRANDE ( TESOURA MULTIUSO COMUM - MATERIAL LAMINA: ACO INOX, TIPO LAMINA / FIO: LISA, TIPO PONTA: RETA, COMPRIMENTO TOTAL: 21 CM, MATERIAL CABO: PLASTIFICADO) - UN</t>
  </si>
  <si>
    <t>COLCHETE LATÃO N° 10 (COLCHETE PASTA - MATERIAL: ACO, ACABAMENTO: LATONADO, TAMANHO: Nº 10, TIPO HASTE: DUPLA E FLEXIVEL) - CX C/ 72 UN</t>
  </si>
  <si>
    <t>FLANELA (ESPECIFICAÇÃO: FLANELA LIMPEZA MULTIUSO - MATERIAL: ALGODAO, COR: LARANJA, DIMENSAO (C X L): 40 X 60 CM) - UN</t>
  </si>
  <si>
    <t>COLA ADESIVA INSTANTÂNEA (ADESIVO INSTANTANEO - MATERIAL: CIANOACRILATO, COR: TRANSPARENTE, ACONDICIONAMENTO: FRASCO 05 GRAMAS) - UN</t>
  </si>
  <si>
    <t>PASTA SANFONADA ( PASTA SANFONADA, ESCRITORIO - MODELO: SANFONADA, MATERIAL: PLASTICO, QUANTIDADE DIVISAO: 12, FECHAMENTO: ELASTICO, VISOR: SEM, INDICE: A - Z, PRENDEDOR: COM PRENDEDOR, TIPO PRENDEDOR: ELASTICO, DIMENSAO (L X C): 280 X 380 MM, COR: FUME ) - UN</t>
  </si>
  <si>
    <t>REFIL DE SABONETE (ESPECIFICAÇÃO: REFIL SABONETE PARA DISPENSER - ASPECTO: LÍQUIDO CREMOSO) - 800 ML</t>
  </si>
  <si>
    <t>PORTA-LÁPIS / CLIPE / LEMBRETE ( PORTA OBJETO ESCRITORIO - TIPO: CLIPS, CARTAO E LAPIS, MATERIAL: ACRILICO, COR: FUME, QUANTIDADE DIVISAO: 3, DIMENSAO (C X L X H): 75 X 100 X 240 MM ) - UN</t>
  </si>
  <si>
    <t>SUPORTE FILTRO CAFÉ (SUPORTE COADOR, UTENSÍLIO CULINÁRIO, MATERIAL: ALUMÍNIO , COR: N/A, TAMANHO: GRANDE) - UN</t>
  </si>
  <si>
    <t>CABO HDMI (CABO AUDIO / VIDEO,MODELO: CABO HDMI 2.0 - 4K /1METRO, QUANTIDADE VIAS: N/A, SECAO NOMINAL: N/A, BLINDAGEM: TRIPLA, REVESTIMENTO CABO: PVC FLEXIVEL, COR CABO: PRETO, CONECTOR: HDMI, COMPRIMENTO: 1 METRO, REVESTIMENTO CONECTOR: ALTA ELASTICIDADE, COR CONECTOR: PRETO, REVESTIMENTO TERMINAL: METAL) - UN</t>
  </si>
  <si>
    <t>ABSORVENTE (ABSORVENTE HIGIENICO FEMININO - MATERIAL: ALGODAO COM GEL, ACABAMENTO: MALHA SECA, TIPO: EXTERNO, MODELO: COM ABAS , CORDEL: N/A, APLICACAO: FLUXO REGULAR) - PCT 08 UN</t>
  </si>
  <si>
    <t>FORMA (UTENSÍLIO CULINÁRIO - MATERIAL: ALUMÍNIO, TRATAMENTO: N/D, REVESTIMENTO: N/A, DIMENSÃO (D X H): 30 X 6 CM, DIMENSÃO (C X L X H): N/A) - UN</t>
  </si>
  <si>
    <t>FACA GRANDE (FACÃO - MATERIAL LAMINA: AÇO CARBONO, COR: N/A, FIO: LISO, CABO: POLIPROPILENO, COR CABO: N/A, COMPRIMENTO: 33 CM) - UN</t>
  </si>
  <si>
    <t>DISPENSER DE ÁLCOOL EM GEL (ESPECIFICAÇÃO: DISPENSER ÁLCOOL GEL - ACIONAMENTO: PRESSÃO, MATERIAL: PLÁSTICO ABS, CAPACIDADE: 800 ML, ALTURA: 23 ~ 25 CM, LARGURA: 12,3 ~ 13,5 CM, PROFUNDIDADE: 11,00 ~ 12,00 CM, FIXAÇÃO: PAREDE, ACESSÓRIOS: FECHADURA , CHAVE SEGURANÇA, RESERVATÓRIO) - UN</t>
  </si>
  <si>
    <t>SABONETE (SABONETE - ASPECTO: BARRA, COMPOSICAO / FORMULA: AGUA,CARBONATO DE CALCIO,GLICERINA, COM PH NEUTRO, CORANTES, PERFUME) - UN</t>
  </si>
  <si>
    <t>TÁBUA CORTE (UTENSÍLIO CULINÁRIO - MATERIAL: POLIETILENO, COR: BRANCO, CABO: SEM CABO, DIMENSÃO (D X E): N/A, DIMENSÃO (E X L X C): 1,5 X 30 X 50 CM) - UN</t>
  </si>
  <si>
    <t>ALGODÃO (ALGODAO - TIPO: HIDROFILO , TRATAMENTO: ALVEJADO, APRESENTACAO: ROLO) - 250G</t>
  </si>
  <si>
    <t>PAPEL VERGÊ ( PAPEL VERGE - GRAMATURA: 120 G/M², DIMENSAO (L X C): 210 X 297 (A4) MM, COR: BRANCO ) - PCT C/ 50 FLS</t>
  </si>
  <si>
    <t>LIMPADOR PARA QUADRO BRANCO ( LIMPADOR PARA QUADRO BRANCO - APRESENTACAO: SPRAY, TOXIDADE: NAO TOXICO ) - UN</t>
  </si>
  <si>
    <t>AVENTAL (MATERIAL: PVC, COR: BRANCO, TIPO: ALÇA PARA O PESCOÇO E 2 TIRAS FIXADAS NA CINTURA PARA AJUSTE, TAMANHO: 60 X 115 CM, BOLSO: SEM, GOLA: SEM, FORMA) - UN</t>
  </si>
  <si>
    <t>REFIL DE SABONETE (REFIL SABONETE PARA DISPENSER - ASPECTO: LIQUIDO CREMOSO, APRESENTACAO: UNIDADE 800 ML) - UN</t>
  </si>
  <si>
    <t>FITA ADESIVA - TAPE (FITA ADESIVA - MATERIAL ADESIVO: RESINA E BORRACHA, COR: POLIETILENO PRATA, ADERENCIA: 1 FACE, LARGURA: 45 MM, COMPRIMENTO: 5M) - UN</t>
  </si>
  <si>
    <t>ESCOVA DENTAL (ESCOVA DENTE MANUAL (HIGIENE PESSOAL) - TAMANHO: ADULTO, COR: BRANCA, CABO: PLÁSTICO, CERDA: POLIAMIDA (NYLON), ACESSORIO: N/A) - UN</t>
  </si>
  <si>
    <t>PAPEL GLOSSY ( PAPEL GLOSSY PAPER - DIMENSAO (L X C): 210 x 297 MM, GRAMATURA: 150 G/M², APLICACAO: FOTOS, GRAVURAS EM IMPRESSORA JATO TINTA ) - PCT C/ 50 FLS</t>
  </si>
  <si>
    <t>COLA BASTÃO (COLA BASTAO - COMPOSICAO: GLICERIN,ESTER, COMPOSTO POLIVINILICO, ADITIVO, EMBALAGEM: 40 GR ) - UN</t>
  </si>
  <si>
    <t>HUB USB ( HUB USB - QUANTIDADE PORTAS: 4 , VELOCIDADE: 2.0, ACESSORIOS: CHAVE LIGA/DESLIGA CABO 1,4M ) - UN</t>
  </si>
  <si>
    <t>MOUSE (MOUSE - TIPO: OPTICO, MODELO: ERGONOMICO, FIO: COM, COR: PRETO, QUANTIDADE BOTAO: 3, ROLAGEM (SCROLL): VERTICAL, INTERFACE: USB 1.1, RESOLUCAO: 1000 DPI, ADAPTADOR: N/D) - UN</t>
  </si>
  <si>
    <t>POTE PARA MANTIMENTO (UTENSÍLIO CULINÁRIO - MATERIAL: PLÁSTICO, TRATAMENTO: N/A, COR: TRANSPARENTE, CAPACIDADE: 4,5L, TAMPA: QUADRADA, DIMENSÃO (D X H): 28 CM, DIMENSÃO (C X L X H): N/A) - UN</t>
  </si>
  <si>
    <t>CLIPE 2/0 ( CLIPS PRENDEDOR PAPEL - TIPO: NORMAL, MATERIAL: ACO, TRATAMENTO SUPERFICIAL: NIQUELADO, TAMANHO: Nº 2, COR: PRATEADO)- CX C/ 100 UN</t>
  </si>
  <si>
    <t>ESFREGÃO COM BASE (ESPECIFICAÇÃO: VASSOURA COM CABO, UTENSÍLIO DOMÉSTICO - MODELO: ESFREGAO, MATERIAL CABO: MADEIRA, MATERIAL CERDA: POLIAMIDA (NYLON), COMPRIMENTO (CABO X CERDA): 130 X 30 CM) - UN</t>
  </si>
  <si>
    <t>BLOCO RECADO AUTOADESIVO - AMARELO ( PAPEL RECADO - TIPO: AUTOADESIVO, DIMENSAO (L X C): 76X102 MM, COR: AMARELO, FORNECIMENTO: BLOCO 100 FL ) - BLOCOS DE 100 FL</t>
  </si>
  <si>
    <t>PRANCHETA ( PRANCHETA - MATERIAL: MADEIRA, COR: MARROM, MATERIAL PRENDEDOR: METAL, LARGURA: 330~340MM, COMPRIMENTO: 230~240MM, ACESSORIOS: N/A ) - UN</t>
  </si>
  <si>
    <t>ESCUMADEIRA (DE COZINHA, UTENSÍLIO CULINÁRIO, MATERIAL CORPO: ALUMÍNIO, COR: N/A, CABO: ALUMÍNIO, COR CABO: N/A, DIMENSÃO (C X D): 63CM X 20CM) - UN</t>
  </si>
  <si>
    <t>CALCULADORA BÁSICA ( CALCULADORA BASICA - MODELO: SIMPLES, VISOR: CRISTAL LIQUIDO, NUMERO DIGITOS: 12 DIGITOS, CALCULO: INVERSAO DE SINAIS - MEMORIA - PORCENTAGEM - 4 OPERACOES - RAIZ, FUNCOES ADICIONAIS: N/A, ALTURA: 19 MM, LARGURA: 105 MM, PROFUNDIDADE: 125 MM, ALIMENTACAO: 2 PILHAS, COR: N/D ) - UN</t>
  </si>
  <si>
    <t>CLIPE 3/0 ( CLIPS PRENDEDOR PAPEL - TIPO: NORMAL, MATERIAL: ACO, TRATAMENTO SUPERFICIAL: NIQUELADO, TAMANHO: Nº 3/0, COR: PRATEADO) - CX C/ 50 UN</t>
  </si>
  <si>
    <t>PASSADOR DE SLIDE ( CONTROLE REMOTO APRESENTACAO - FUNCAO: MINI APONTADOR E CONTROLADOR DE DISPOSITIVOS DE MIDIA SEM FIO, ALCANCE: 10 METROS, ALIMENTACAO: BATERIA, TENSAO ALIMENTACAO: 3 V, COMUNICACAO: RADIO FREQUENCIA, CARACTERISTICAS ADICIONAIS: APONTADOR LASER INTEGRADO PLUG &amp; PLAY INTERFACE USB ) - UN</t>
  </si>
  <si>
    <t>ESPONJA (ESPECIFICAÇÃO: ESPONJA, LIMPEZA DOMESTICA - MATERIAL: ESPUMA DE POLIURETANO E FIBRA SINTETICA, FORMATO: RETANGULAR / DUPLAFACE) - UN</t>
  </si>
  <si>
    <t>COLCHETE LATÃO N°8 (COLCHETE PASTA,MATERIAL: ACO, ACABAMENTO: LATONADO, TAMANHO: Nº 8, EMBALAGEM: CAIXA 72 UNIDADES, TIPO HASTE: DUPLA E FLEXIVEL) - CX C/ 72 UN</t>
  </si>
  <si>
    <t>ALFINETE MAPA ( ALFINETE MAPA - MATERIAL: ACO CARBONO, ACABAMENTO: NIQUELADO, COR CABECA: COLORIDO, MATERIAL CABECA: PLASTICO ) - CX C/ 50 UN</t>
  </si>
  <si>
    <t>BORRACHA ESCOLAR (BORRACHA - (PADRÃO) - MATERIAL: BORRACHA TERMOPLASTICA, CAPA: COM, COR: BRANCA, DIMENSAO: 42,5 X 21 X 10,4 MM, FORMA FORNECIMENTO: CAIXA COM 18 UNIDADES) - UN</t>
  </si>
  <si>
    <t>VASSOURA LIMPEZA (ESPECIFICAÇÃO: VASSOURA LIMPEZA - MODELO: TIPO GARY, MATERIAL CERDAS: PIACAVA, LARGURA: 40 CM) - UN</t>
  </si>
  <si>
    <t>JARRA (UTENSÍLIO CULINÁRIO) - MATERIAL: VIDRO, COR: TRANSPARENTE, CAPACIDADE: 1500 ML, GRADUAÇÃO: SEM, MATERIAL TAMPA: SEM TAMPA) - UN</t>
  </si>
  <si>
    <t>BLOCO DE RASCUNHO PAUTADO ( BLOCO RASCUNHO - MATERIAL: PAPEL APERGAMINHADO, MODELO: COM PAUTA, COR: BRANCO, DIMENSAO (L X C): 150 X 210 MM, QUANTIDADE FOLHA: 50 FL, ENCADERNACAO: NORMAL, SERRILHA: COM, GRAMATURA: 75 G/M ) - 50 FLS</t>
  </si>
  <si>
    <t>GRAMPO GRAMPEADOR (23/10) ( GRAMPO GRAMPEADOR - MATERIAL: ACO CARBONO, ACABAMENTO: GALVANIZADO, TAMANHO: 23/10) - CAIXA C/ 1000 UN</t>
  </si>
  <si>
    <t>PASTA COMUM ( PASTA COMUM, ESCRITORIO - MODELO: PASTA GRAMPO COM TRILHO, MATERIAL: POLIPROPILENO, REVESTIMENTO: PLASTICO, GRAMATURA: 180 G/M², VISOR: SEM, DORSO: SEM, PRENDEDOR: COM, TIPO PRENDEDOR: GRAMPO TRILHO, DIMENSAO (L X C): 235 X 335 MM, COR: TRANSPARENTE ) - UN</t>
  </si>
  <si>
    <t>VASSOURA 50 CM (ESPECIFICAÇÃO: VASSOURA COM CABO, UTENSILIO DOMESTICO - MODELO: ANGULAR, MATERIAL CABO: MADEIRA, MATERIAL CERDA: PIACAVA, COMPRIMENTO (CABO X CERDA): 130 X 50 CM) - UN</t>
  </si>
  <si>
    <t>FITA ADESIVA 19MMX50M (FITA ADESIVA POLIPROPILENO - LARGURA: 19MM, COMPRIMENTO: 50M, COR: TRANSPARENTE, ADERENCIA: UMA FACE ) - UN</t>
  </si>
  <si>
    <t>CADERNO (CADERNO (PADRAO) - MODELO: ESCOLAR, ENCADERNACAO: BROCHURA COLADO, TIPO FOLHA: COM PAUTA, DIMENSAO (H X L): 146 X 208 (1/4) MM, NUMERO MATERIAS: 1, QUANTIDADE FOLHAS: 96 FL) - UN</t>
  </si>
  <si>
    <t>DESENGRAXANTE (ESPECIFICAÇÃO: DESENGRAXANTE / DESENGORDURANTE LIMPEZA PESADA - APRESENTACAO: LIQUIDO, FUNCAO: ELIMINAR SUJEIRA / GORDURA, APLICACAO: PISOS, COMPOSICAO BASICA: BASE AQUOSA,ALCALINO, COM SOLVENTE GLICOLICO E TENSOATIVO BIODEGRADAVEL , NAO INFLAMAVEL, FRAGRANCIA: N/A, SOLUBILIDADE: AGUA) - 5 L</t>
  </si>
  <si>
    <t>HIPOCLORITO SÓDIO (ESPECIFICAÇÃO: HIPOCLORITO SODIO - ASPECTO: LÍQUIDO, COR: INCOLOR - AMARELO, APLICAÇÃO: DESINFECÇÃO, FÓRMULA MOLECULAR: NaClO, PESO MOLECULAR: 74,44 G/MOL, CONCENTRAÇÃO: 1%) - 1 L</t>
  </si>
  <si>
    <t>FITA ADESIVA - DUREX (FITA ADESIVA - MATERIAL ADESIVO: POLIPROPILENO, COR: INCOLOR, ADERENCIA: 1 FACE, LARGURA: 12 MM, COMPRIMENTO: 33 M) - UN</t>
  </si>
  <si>
    <t>PÁ DE LIXO (ESPECIFICAÇÃO: PÁ LIXO - MATERIAL: AÇO, TRATAMENTO: GALVANIZADO, MATERIAL CABO: MADEIRA SEM NÓS, LARGURA: 30 ~ 40 CM, CARACTERÍSTICAS ADICIONAIS: CABO 85 CM COMPRIMENTO E ÂNGULO DE 90° ENTRE A BASE E O CABO) - UN</t>
  </si>
  <si>
    <t>ÓCULOS DE PROTEÇÃO (OCULOS DE SEGURANCA,MATERIAL ARMACAO: POLICARBONATO INCOLOR, REVESTIMENTO: N/A, MATERIAL LENTE: POLICARBONATO TRANPARENTE, PROTECAO: ANTERISCO E ANTIEMBACANTE, COR LENTE: INCOLOR, CERTIFICADO APROVACAO - CA: 15649, FORMA FORNECIMENTO: UNIDADE, MODELO: HASTE TIPO ESPATULA DO MESMO MATERIAL, NORMA: NR-6, PORTARIA MT N.º 3.214 , DE 08 DE JUNHO DE 1978.) - UN</t>
  </si>
  <si>
    <t>BATERIA 9V – RECARREGÁVEL ( BATERIA PRIMARIA PADRAO - TAMANHO: 2,5 X 4,5 X 1,5 CM, COMPOSICAO: ALCALINA, FORMATO: RETANGULAR , TENSAO: 9 V ) - CARTELA C/ 5 UN</t>
  </si>
  <si>
    <t>COLCHETE LATÃO N °7 (COLCHETE PASTA,MATERIAL: ACO, ACABAMENTO: LATONADO, TAMANHO: Nº 7, EMBALAGEM: CAIXA 72 UNIDADES, TIPO HASTE: DUPLA E FLEXIVEL) - CX C/ 72 UN</t>
  </si>
  <si>
    <t>PASTA COM ABA E ELÁSTICO SEM DORSO (PASTA ABA ELASTICO, ESCRITORIO - MODELO: ABA ELASTICO, MODELO: ABA ELASTICO, MATERIAL: POLIPROPILENO CORRUGADO (POLIONDA), REVESTIMENTO: N/A, GRAMATURA: N/A, VISOR: N/A, ALCA: N/A, DORSO: N/A, PRENDEDOR: COM PRENDEDOR, TIPO PRENDEDOR: ELASTICO, DIMENSAO (L X C): 335X235 MM, COR: N/A, FORMA FORNECIMENTO: UNIDADE) - UN</t>
  </si>
  <si>
    <t>SAL DE COZINHA (CONDIMENTOS / MOLHOS - PRODUTO: SAL REFINADO, APRESENTACAO: N/A) - 1KG</t>
  </si>
  <si>
    <t>PAPEL ALUMÍNIO (LARGURA: 30 CM, COMPRIMENTO: 7,5 M) - UN</t>
  </si>
  <si>
    <t>SABÃO PASTOSO (ESPECIFICAÇÃO: SABÃO (LIMPEZA DOMÉSTICA) - ASPECTO: PASTA, COMPOSIÇÃO: GLICERINA, AÇÃO: BIODEGRADÁVEL) - 500 G</t>
  </si>
  <si>
    <t>PAPEL CARBONO A4 PRETO ( PAPEL CARBONO / FILME, ESCRITA MANUAL - TIPO: FILME (PELICULA POLIESTER), COR: AZUL, FACE: UNICA, DIMENSAO (L X C): 210 X 297 MM ) - CX 100 FOLHAS</t>
  </si>
  <si>
    <t>LIMPADOR (ESPECIFICAÇÃO: LIMPADOR, LIMPEZA DOMESTICA - ASPECTO: LIQUIDO, COMPOSICAO: ALQUIL BENZENO SULFANATO DE SODIO, FRAGANCIA: NEUTRO, APLICACAO: MULTIUSO, APRESENTACAO: INSTANTANEO) - 500 ML</t>
  </si>
  <si>
    <t>COLA LÍQUIDA ( COLA LIQUIDA PVA - MATERIAL: ACETATO POLIVINILA, ÁGUA, COR: BRANCO, ACONDICIONAMENTO: FRASCO 90 GR ) - UN</t>
  </si>
  <si>
    <t>ALGODÃO HIDRÓFILO (ESPECIFICAÇÃO: ALGODÃO - TIPO: HIDRÓFILO , TRATAMENTO: ALVEJADO, APRESENTAÇÃO: ROLO) - 250G</t>
  </si>
  <si>
    <t>CLIPS PRENDEDOR PAPEL Nº 8 ( CLIPS PRENDEDOR PAPEL - TIPO: NORMAL, MATERIAL: ACO, TRATAMENTO SUPERFICIAL: NIQUELADO, TAMANHO: Nº 8/0, COR: N/A) - CX C/ 25 UN</t>
  </si>
  <si>
    <t>FRASCO BORRIFADOR (FRASCO BORRIFADOR - MATERIAL: PLASTICO, COR: TRANSPARENTE, CAPACIDADE: 500 ML, TRAVA: COM TRAVA, ACESSORIO: COM BICO BORRIFADOR, COM GUINCHO E PULVERIZACAO) - UN</t>
  </si>
  <si>
    <t>RODO BASE ALUMÍNIO (ESPECIFICAÇÃO: RODO, UTENSÍLIO DOMÉSTICO - CABO: COM CABO, MATERIAL BASE: ALUMÍNIO, ELEMENTO: BORRACHA DUPLA, MATERIAL CABO: ALUMÍNIO, REVESTIMENTO: PLÁSTICO, LARGURA BASE: 40 CM, COMPRIMENTO CABO: 125 CM) - UN</t>
  </si>
  <si>
    <t>PASTA CANALETA ( PASTA CANALETA, ESCRITORIO - MODELO: CANALETA, MATERIAL: POLIPROPILENO, ESPESSURA CAPA-CONTRA CAPA: 18 mm, CAPACIDADE CANALETA: 30 FL, DIMENSAO (L X H): 210 X 297 (A4) mm, COR: CRISTAL ) - UN</t>
  </si>
  <si>
    <t>CLIPS TRANÇADO Nº 1 ( CLIPS PRENDEDOR PAPEL - TIPO: TRANCADO, MATERIAL: ACO, TRATAMENTO SUPERFICIAL: NIQUELADO, TAMANHO: Nº 1, COR: PRATEADO) - CX C/ 72 UN 12 UN</t>
  </si>
  <si>
    <t>VASSOURA 30 CM (ESPECIFICAÇÃO: VASSOURA COM CABO, UTENSÍLIO DOMÉSTICO - MODELO: ANGULAR, MATERIAL CABO: MADEIRA, MATERIAL CERDA: PIACAVA, COMPRIMENTO (CABO X CERDA): 130 X 30 CM) - UN</t>
  </si>
  <si>
    <t>CD-R ( MIDIA - PADRAO: CD-RW, CAPACIDADE ARMAZENAMENTO: 700 MB, TEMPO GRAVACAO: 80 MIN, SUPERFICIE GRAVACAO: PRATEADA ) - CX C/ 50 UN</t>
  </si>
  <si>
    <t>CARTÕES PVC ( CRACHA - MATERIAL: PVC RIGIDO, MODELO: VERTICAL, ESPESSSURA: 0,75 MM, DIMENSOES: 86MM (A) X 54MM (L), ACABAMENTO: CANTOS ARREDONDADOS E SEM FURO, COR: BRANCO ) - UN</t>
  </si>
  <si>
    <t>AROMATIZANTE CONCENTRADO (ESPECIFICAÇÃO: (DESATIVADO)DESODORIZANTE / AROMATIZANTE AMBIENTE - ASPECTO: PEDRA SANITARIA, ESSENCIA: LAVANDA) - UN</t>
  </si>
  <si>
    <t>BALDE 10 L (ESPECIFICAÇÃO: BALDE USO GERAL - FORMATO: CIRCULAR, MATERIAL: POLIPROPILENO, ACABAMENTO: BORDA ARREDONDADA, CAPACIDADE: 10 L, ALCA: COM ALÇA, TAMPA: SEM, BICO: N/A, ACESSÓRIO: N/A) - UN</t>
  </si>
  <si>
    <t>COADOR (MATERIAL: COADOR DE PANO, TIPO: CAFETEIRA INDUSTRIAL, COR: BRANCO, TAMANHO: 5, CABO: SEM, FILTRO: N/A) FORMA FORNECIMENTO: UNIDADE) - UN</t>
  </si>
  <si>
    <t>EXTRATOR DE GRAMPO (EXTRATOR GRAMPO - TIPO: ESPATULA, MATERIAL: ACO INOX, TRATAMENTO SUPERFICIAL: GALVANIZADO, TAMANHO: 15 CM) - UN</t>
  </si>
  <si>
    <t>ÁGUA DESTILADA (ESPECIFICAÇÃO: AGUA DESTILADA - APLICACAO: BATERIA/ACUMULADOR/AUTOCLAVE) - 5 L</t>
  </si>
  <si>
    <t>GARFO MESA (UTENSÍLIO DOMÉSTICO - MODELO: MESA, MATERIAL: AÇO INOX, COR: N/A, MATERIAL CABO: AÇO INOX, COR CABO: N/A, COMPRIMENTO: N/A, APRESENTAÇÃO: UNIDADE, LARGURA: N/A, MARCA: N/A, REFERÊNCIA: N/A) - UN</t>
  </si>
  <si>
    <t>DISPENSER ÁLCOOL (DISPENSER ÁLCOOL GEL - ACIONAMENTO: PRESSÃO, MATERIAL: PLÁSTICO ABS, CAPACIDADE: 800 ML, ALTURA: 23 ~ 25 CM, LARGURA: 12,3 ~ 13,5 CM, PROFUNDIDADE: 11,00 ~ 12,00 CM, FIXAÇÃO: PAREDE, ACESSÓRIOS: FECHADURA , CHAVE SEGURANÇA, RESERVATÓRIO) - UN</t>
  </si>
  <si>
    <t>ESTILETE - LARGO ( ESTILETE ESCRITORIO - MATERIAL: BORRACHA, LAMINA: LARGA RETA, PONTA: PERFURO RISCANTE, DIMENSAO (L X C): 18 MM x 15 CM, MATERIAL LAMINA: ACO, DISPOSITIVO SEGURANCA: COM TRAVA DE LAMINA ) - UN</t>
  </si>
  <si>
    <t>CERA LÍQUIDA (ESPECIFICAÇÃO: CERA - ASPECTO: LIQUIDO, COR: INCOLOR, ACABAMENTO: AUTOBRILHO, FRAGANCIA: LAVANDA, SOLUCAO: CONCENTRADA) - 750ML</t>
  </si>
  <si>
    <t>PORTA CRACHÁ ( SUPORTE / PROTETOR DE CRACHA - MATERIAL: PLASTICO PVC, MODELO: VERTICAL / HORIZONTAL, COR: TRANSPARENTE, ACESSORIOS: ENCAIXE EM AMBOS OS LADOS, ACOMPANHA CORDAO PERSONALIZADO COM ACABAMENTO COM ARGOLA E PRESILHA DE METAL TIPO JACARE ) - UN</t>
  </si>
  <si>
    <t>LAPISEIRA (0.7MM) ( LAPISEIRA - FUNCIONAMENTO: CLICK SUPERIOR, MATERIAL CORPO: METALICO, COR CORPO: PRATA, GRAFITE: 0,7 MM, EXTREMIDADE: COM BORRACHA, MATERIAL PONTA: METAL, ACABAMENTO PONTA: CROMADO, MECANISMO MINA: METALICO) - UN</t>
  </si>
  <si>
    <t>SAPONÁCEO CREMOSO (ESPECIFICAÇÃO: SAPONACEO - TIPO: CREMOSO, COMPOSICAO: LINEAR ALQUIL BENZENO, SULFONATO DE SODIO, TENSOATIVO NAO IONICO, ALCALINIZANTE, ABRASIVO, PERFUME E AGUA, EMBALAGEM: 250 ~ 300 ML) - UN</t>
  </si>
  <si>
    <t>PAPEL VERGÊ COLORIDO BEGE/PALHA ( PAPEL VERGE - GRAMATURA: 120 G/M², DIMENSAO (L X C): 210 X 297 (A4) MM, COR: BEGE) - PCT C/ 50 FLS</t>
  </si>
  <si>
    <t>ESPONJA DE AÇO MULTIUSO (MATERIAL: AÇO) - UN</t>
  </si>
  <si>
    <t>ESPÁTULA (ESPATULA (UTENSILIO CULINARIO) - MATERIAL LAMINA: ACO INOX, COR: N/A, MATERIAL CABO: POLIAMIDA (NYLON), DIMENSAO (C X L): N/D) - UN</t>
  </si>
  <si>
    <t>APAGADOR QUADRO MAGNÉTICO (APAGADOR - MODELO: MAGNETICO, MATERIAL: PLASTICO, COR: BRANCO, BASE: FELTRO, DIMENSAO (H X L X C): 5 X 6 X 15 CM, APLICACAO: QUADRO BRANCO) - UN</t>
  </si>
  <si>
    <t>PINCEL QUADRO MAGNÉTICO - AZUL ( MARCADOR QUADRO BRANCO - MATERIAL CORPO: PLASTICO, MATERIAL PONTA: ACRILICO, ESCRITA: 2 MM, COR: AZUL ) - UN</t>
  </si>
  <si>
    <t>SABÃO LÍQUIDO LAVA ROUPAS (ESPECIFICAÇÃO: SABAO LAVA ROUPAS (LIMPEZA DOMESTICA) - ASPECTO: LIQUIDO, MODELO: FRASCO) - 1 L</t>
  </si>
  <si>
    <t>PASTA ARQUIVO "L" ( PASTA L, ESCRITORIO - MODELO: L, MATERIAL: POLIPROPILENO, VISOR: SEM, DIMENSAO (L X C): 210 X 297 (A4) MM, COR: TRANSPARENTE ) - UN</t>
  </si>
  <si>
    <t>COLHER DE CAFÉ (UTENSÍLIO CULINÁRIO) - MATERIAL CORPO: AÇO INOX, COR: N/A, CABO: AÇO INOX, COR CABO: N/A) - UN</t>
  </si>
  <si>
    <t>TOUCA DESCARTÁVEL COPEIRA (COZINHA, MATERIAL: POLIPROPILENO, COR: BRANCO, CARACTERÍSTICA CONFECÇÃO: ELÁSTICO) - PCT C/ 100 UN</t>
  </si>
  <si>
    <t>PINCEL QUADRO MAGNÉTICO - VERMELHO (MARCADOR QUADRO BRANCO - MATERIAL CORPO: PLASTICO, MATERIAL PONTA: ACRILICO, ESCRITA: 2 MM, COR: VERMELHO) - UN</t>
  </si>
  <si>
    <t>PEDRA PARA AFIAR (INSTRUMENTAIS - MODELO: ARKANSAS, COR: BRANCA, COMPRIMENTO: 10 CM, LARGURA: 2,5 CM, ALTURA: 1 CM) - UN</t>
  </si>
  <si>
    <t>SABÃO LAVA ROUPAS (ESPECIFICAÇÃO: SABAO LAVA ROUPAS (LIMPEZA DOMESTICA) - ASPECTO: PO, MODELO: CAIXA 1 KG) - UN</t>
  </si>
  <si>
    <t>SABÃO EM BARRA (ESPECIFICAÇÃO: SABAO (LIMPEZA DOMÉSTICA) - ASPECTO: BARRA, COMPOSIÇÃO: COCO, AÇÃO: BRANQUEADOR) - UN</t>
  </si>
  <si>
    <t>FRASCO BORRIFADOR (ESPECIFICAÇÃO: FRASCO BORRIFADOR - MATERIAL: PLÁSTICO, COR: TRANSPARENTE, CAPACIDADE: 500 ML, TRAVA: COM TRAVA, ACESSÓRIO: COM BICO BORRIFADOR, COM GUINCHO E PULVERIZAÇÃO) - UN</t>
  </si>
  <si>
    <t>BACIA 30L (MATERIAL: POLIETILENO, ACABAMENTO: SEM, COR: BRANCA, CAPACIDADE: 30 LITROS, DIÂMETRO: 54,5 X 22,8 CM) - UN</t>
  </si>
  <si>
    <t>CHAVEIRO ( CHAVEIRO, CONJUNTO - MODELO: PLACA IDENTIFICADORA COM ARGOLA, MATERIAL: POLIESTIRENO, REVESTIMENTO: N/A, COR: N/A, PERSONALIZADO: N/A, LARGURA: 2,6CM, DIAMETRO: N/A, COMPRIMENTO: 6CM, QUANTIDADE TOTAL CHAVEIRO: N/A, ACESSORIO: ARGOLA E ETIQUETA DE PAPEL MEDINDO 4,5CM X 2,3CM ) - UN</t>
  </si>
  <si>
    <t>ENVELOPE KRAFT AUTOCOLANTE (ENVELOPE CORRESPONDENCIA,MATERIAL: PAPEL KRAFT, GRAMATURA: 75 G/M², MODELO: OFICIO, COR: PARDO, DIMENSAO (L X C): 240 X 340 MM) - UN</t>
  </si>
  <si>
    <t>RODO BASE MADEIRA (ESPECIFICAÇÃO: RODO, UTENSÍLIO DOMÉSTICO - CABO: COM CABO, MATERIAL BASE: MADEIRA, ELEMENTO: BORRACHA SIMPLES, MATERIAL CABO: MADEIRA, REVESTIMENTO: N/A, LARGURA BASE: 40 CM, COMPRIMENTO CABO: 120 CM) - UN</t>
  </si>
  <si>
    <t>TINTA PARA CARIMBO ( TINTA CARIMBO - BASE: AGUA, COR: PRETO, FORNECIMENTO: 40 ML ) - UN</t>
  </si>
  <si>
    <t>SACO PLÁSTICO DE EMBALAGEM (25 CM X 33CM) ( SACO PLASTICO EMBALAGEM - MATERIAL: POLIETILENO BAIXA DENSIDADE, COR: TRANSPARENTE, LARGURA: 25 CM, FECHAMENTO: N/A, COMPRIMENTO: 35 CM, APRESENTACAO: BOBINADO, ESPESSURA: 0,10 MM, QUANTIDADE SACO: N/D, APLICACAO: N/D) - BOBINA 500 UN</t>
  </si>
  <si>
    <t>CANETA HIDROGRÁFICA ( CANETA HIDROGRAFICA - ESCRITA: GROSSA, MATERIAL CORPO: PLASTICO RIGIDO, COR: AZUL ) - UN</t>
  </si>
  <si>
    <t>RÉGUA DE ESCRITÓRIO ( REGUA DIDATICA - MATERIAL: POLIESTIRENO, FORMATO: RETO, ESCALA: 30 CM, TIPO ESCALA: MILIMETRICA, COR: TRANSPARENTE, GRADUACAO: 0,01, ) - UN</t>
  </si>
  <si>
    <t>LUSTRA MÓVEIS (ESPECIFICAÇÃO: LUSTRA MOVEIS - TIPO: FLIP-TOP, FRAGANCIA: LAVANDA, COMPOSICAO: ESPESSANTE, OLEO MINERAL, PRESERVANTE, SILICONE, ASPECTO: LIQUIDO) - 200 ML</t>
  </si>
  <si>
    <t>PEGADOR ALIMENTO (UTENSÍLIO CULINÁRIO - MODELO: GELO, MATERIAL: AÇO INOX, COR: N/A, COMPRIMENTO: 40 CM) - UN</t>
  </si>
  <si>
    <t>ALMOFADA PARA CARIMBO - TINTA AZUL (ALMOFADA CARIMBO - TAMANHO: N3, MATERIAL CORPO: PLASTICO, MATERIAL ALMOFADA: FELTRO, COR: ACOMPANHA RECIPIENTE NA COR AZUL) - UN</t>
  </si>
  <si>
    <t>PASTA DE TRILHO PLÁSTICO ( PASTA INTERCALADORA, ESCRITORIO (PADRAO) - MATERIAL: PAPEL KRAFT, GRAMATURA: 265 ~ 300 G/M², VISOR: SEM, TIPO PRENDEDOR: 3 GRAMPOS, LARGURA: 225 ~ 240 MM, ALTURA: 307 ~ 333 MM, COR: PALHA ) - UN</t>
  </si>
  <si>
    <t>PAPEL AUTOADESIVO ( PAPEL AUTO-ADESIVO - TIPO PAPEL: OFFSET FOSCO ACETINADO, DIMENSAO (L X C): 38X50 MM, GRAMATURA: 85 G/M², COR: AMARELO) - PCT C/ 20 FLS</t>
  </si>
  <si>
    <t>BACIA 8L (MATERIAL: POLIETILENO, ACABAMENTO: SEM, COR: BRANCA, CAPACIDADE: 8 LITROS, DIÂMETRO: 35 X 13,6 CM) - UN</t>
  </si>
  <si>
    <t>APONTADOR DE LÁPIS (APONTADOR LAPIS,TIPO: MANUAL, MATERIAL CORPO: PLASTICO, COR: VERMELHO, MATERIAL LAMINA: ACO INOX, FORMATO: CIRCULAR, DEPOSITO: COM) - UN</t>
  </si>
  <si>
    <t>REFIL PARA PINCEL QUADRO MAGNÉTICO - AZUL ( CARGA CANETA - TIPO: RECARGA DE MARCADOR DE QUADRO BRANCO, TRACO (ESCRITA): GROSSA, COR: PRETA ) - UN</t>
  </si>
  <si>
    <t>PAPEL BOBINADO (PAPEL BOBINADO,TIPO PAPEL: TERMICO, DIMENSAO (L X C): 57MM X 30 M, GRAMATURA: 56 G/M², COR: BRANCO, APLICACAO: EMISSAO SENHA) - CX C/ 20 UN</t>
  </si>
  <si>
    <t>FITA ADESIVA VERMELHA 12MM X 10M ( FITA ADESIVA - MATERIAL ADESIVO: CELULOSE A BASE DE BORRACHA, COR: VERMELHO, ADERENCIA: 1 FACE, LARGURA: 12 MM, COMPRIMENTO: 33 M ) - UN</t>
  </si>
  <si>
    <t>ABRAÇADERIA DE SEGURANÇA (ABRACADEIRA LACRE SEGURANCA,MODELO: RABICHO TIPO ESPINHA DE PEIXE, MATERIAL: POLIPROPILENO, COR: PRETO, DIMENSAO: 27 CM, NUMERACAO: ALEATORIA) - CX C/ 100 UN</t>
  </si>
  <si>
    <t>ESCOVA PRA LIMPEZA (ESPECIFICAÇÃO: ESCOVA LIMPEZA, UTENSILIO DOMESTICO - MATERIAL CABO: PLASTICO, MATERIAL CERDA: POLIAMIDA (NYLON), COMPRIMENTO CABO: 330 MM, COMPRIMENTO CERDA: 105 MM) - UN</t>
  </si>
  <si>
    <t>LUVA (PROCEDIMENTO DESCARTÁVEL - TIPO: NÃO ESTERILIZADA, COR: TRANSPARENTE, MATERIAL: BORRACHA NATURAL (LÁTEX), TIPO ESTERILIZAÇÃO: NAO ESTERILIZADA, ANATÓMICO DA MÃO, LUBRIFICAÇÃO: COM PÓ BIOABSORVIVEL) - PAR</t>
  </si>
  <si>
    <t>PINCEL QUADRO MAGNÉTICO RECARREGÁVEL - AZUL ( MARCADOR QUADRO BRANCO - MATERIAL CORPO: PLASTICO, MATERIAL PONTA: ACRILICO , ESCRITA: 4,5 MM, COR: AZUL RECARREGAVEL) - UN</t>
  </si>
  <si>
    <t>MOLHA-DEDOS ( UMEDECEDOR DEDOS - TIPO: CREME, MATERIAL BASE: PLASTICO, DIMENSOES: N/A, FORMA FORNECIMENTO: N/A ) - UN</t>
  </si>
  <si>
    <t>LUVA DE VINIL (ESPECIFICAÇÃO: LUVA PROCEDIMENTO DESCARTÁVEL - TIPO: NÃO ESTERILIZADA, COR: TRANSPARENTE, MATERIAL: VINIL, TIPO ESTERILIZAÇÃO: N/A, DESENHO: AMBIDESTRA, ACABAMENTO: LISA, TAMANHO: MÉDIO, ESPESSURA: N/D, COMPRIMENTO PUNHO: N/D, LUBRIFICACAO: SEM PÓ) - PAR</t>
  </si>
  <si>
    <t>MÁSCARA CIRÚRGICA (TIPO: MATERIAL MASCARA: TECIDO NAO TECIDO, QUANTIDADE CAMADA: 3, CLIP NASAL: METALICO, FORMATO: SIMPLES (RETANGULAR), MATERIAL VISOR: N/A, GRAMATURA: 30 G/M², FILTRO: N/D, FIXACAO: AMARRAS, COR: N/D) - UN</t>
  </si>
  <si>
    <t>GRAFITE 0,7MM GRAFITE (MINA LAPISEIRA) - GRADUACAO: 2B, DIAMETRO: 0,7 MM, EMBALAGEM: N/A ) - UN</t>
  </si>
  <si>
    <t>LÂMINA LARGA PARA ESTILETE ( LAMINA ESTILETE - MODELO: RETO, MATERIAL: ACO INOX, LARGURA: 18 MM) - UN</t>
  </si>
  <si>
    <t>ABRIDOR (MATERIAL: AÇO TEMPERADO, CARACTERÍSTICAS ADICIONAIS: MANUAL, REFORÇADO, LATA , GARRAFA) - UN</t>
  </si>
  <si>
    <t>CONCHA (INTEIRIÇA EM INOX, PARA SERVIR, N° 12, COM 12 CM DE DIÂMETRO E CABO DE 34CM) - UN</t>
  </si>
  <si>
    <t>ALMOFADA PARA CARIMBO - SEM ENTINTAMENTO ( ALMOFADA CARIMBO - TAMANHO: N3, MATERIAL CORPO: PLASTICO, MATERIAL ALMOFADA: FELTRO, COR: SEM ENTINTAMENTO) - UN</t>
  </si>
  <si>
    <t>CARTOLINA BRANCA (CARTOLINA,GRAMATURA: 150 G/M², DIMENSAO (L X C): 500 X 660 MM, COR: BRANCO) - UN</t>
  </si>
  <si>
    <t>TOUCA MATERIAL (ESPECIFICAÇÃO: TOUCA CIRURGICA, HOSPITALAR - MATERIAL: TECIDO NAO TECIDO, COR: BRANCO, CARACTERISTICA CONFECCÇÃO: ELÁSTICO, GRAMATURA 30, DIAMETRO APROXIMADO 28CM, DESCARTÁVEL) - UN</t>
  </si>
  <si>
    <t>MÓDULO</t>
  </si>
  <si>
    <t xml:space="preserve">MÓDULOS </t>
  </si>
  <si>
    <t>14/01/2025</t>
  </si>
  <si>
    <t>V31994</t>
  </si>
  <si>
    <t>ABRACADEIRA DE NYLON 4,5 X 283MM PACOTE C/1000</t>
  </si>
  <si>
    <t xml:space="preserve"> 15,72</t>
  </si>
  <si>
    <t xml:space="preserve"> 17,37</t>
  </si>
  <si>
    <t xml:space="preserve"> 21.166,00</t>
  </si>
  <si>
    <t xml:space="preserve"> 7.289,00</t>
  </si>
  <si>
    <t>17/01/2025</t>
  </si>
  <si>
    <t>087819</t>
  </si>
  <si>
    <t>V31981</t>
  </si>
  <si>
    <t>ACUCAREIRO INOX C/COLHER 310ML</t>
  </si>
  <si>
    <t>BONS CHEFF</t>
  </si>
  <si>
    <t>V32006</t>
  </si>
  <si>
    <t>ADAPTADOR DE TOMADA T UNIVERSAL BENJAMIM</t>
  </si>
  <si>
    <t>V32007</t>
  </si>
  <si>
    <t>ADAPTADOR DE TOMADAS BOB ESPONJA BENJAMIN 10A 20A PLUG PINO GROSSO</t>
  </si>
  <si>
    <t>13/01/2025</t>
  </si>
  <si>
    <t>087676</t>
  </si>
  <si>
    <t>16/01/2025</t>
  </si>
  <si>
    <t>087797</t>
  </si>
  <si>
    <t>23/01/2025</t>
  </si>
  <si>
    <t>087609</t>
  </si>
  <si>
    <t xml:space="preserve"> 9,35</t>
  </si>
  <si>
    <t xml:space="preserve"> 2.975,00</t>
  </si>
  <si>
    <t xml:space="preserve"> 1.760,00</t>
  </si>
  <si>
    <t xml:space="preserve"> 870,00</t>
  </si>
  <si>
    <t>V15254C</t>
  </si>
  <si>
    <t>ALCOOL GEL 4,425 KG 5 LITRO</t>
  </si>
  <si>
    <t xml:space="preserve"> 401,00</t>
  </si>
  <si>
    <t xml:space="preserve"> 634,00</t>
  </si>
  <si>
    <t xml:space="preserve"> 752,00</t>
  </si>
  <si>
    <t>088045</t>
  </si>
  <si>
    <t xml:space="preserve"> 2.562,00</t>
  </si>
  <si>
    <t xml:space="preserve"> 465,00</t>
  </si>
  <si>
    <t>088018</t>
  </si>
  <si>
    <t>V31993</t>
  </si>
  <si>
    <t>ALICATE UNIVERSAL 1000 VOLTS</t>
  </si>
  <si>
    <t>21/01/2025</t>
  </si>
  <si>
    <t>087258</t>
  </si>
  <si>
    <t xml:space="preserve"> 699,00</t>
  </si>
  <si>
    <t xml:space="preserve"> 1.941,00</t>
  </si>
  <si>
    <t xml:space="preserve"> 318,00</t>
  </si>
  <si>
    <t xml:space="preserve"> 7.698,00</t>
  </si>
  <si>
    <t>22/01/2025</t>
  </si>
  <si>
    <t>087595</t>
  </si>
  <si>
    <t xml:space="preserve"> 716,00</t>
  </si>
  <si>
    <t xml:space="preserve"> 476,00</t>
  </si>
  <si>
    <t>03/02/2025</t>
  </si>
  <si>
    <t>086226</t>
  </si>
  <si>
    <t xml:space="preserve"> 1.149,00</t>
  </si>
  <si>
    <t xml:space="preserve"> 1.156,00</t>
  </si>
  <si>
    <t xml:space="preserve"> 5.222,00</t>
  </si>
  <si>
    <t xml:space="preserve"> 4.593,00</t>
  </si>
  <si>
    <t>087684</t>
  </si>
  <si>
    <t>V31989</t>
  </si>
  <si>
    <t>ARMARIO 400 X 400 X 750 MM COM DUAS PRATELEIRAS</t>
  </si>
  <si>
    <t>087531</t>
  </si>
  <si>
    <t xml:space="preserve"> 420,41</t>
  </si>
  <si>
    <t>087730</t>
  </si>
  <si>
    <t xml:space="preserve"> 585,49</t>
  </si>
  <si>
    <t>24/01/2025</t>
  </si>
  <si>
    <t>088035</t>
  </si>
  <si>
    <t xml:space="preserve"> 558,00</t>
  </si>
  <si>
    <t xml:space="preserve"> 191,99</t>
  </si>
  <si>
    <t>088037</t>
  </si>
  <si>
    <t xml:space="preserve"> 762,11</t>
  </si>
  <si>
    <t>087517</t>
  </si>
  <si>
    <t xml:space="preserve"> 4,83</t>
  </si>
  <si>
    <t xml:space="preserve"> 2.242,00</t>
  </si>
  <si>
    <t xml:space="preserve"> 277,00</t>
  </si>
  <si>
    <t xml:space="preserve"> 659,00</t>
  </si>
  <si>
    <t xml:space="preserve"> 673,00</t>
  </si>
  <si>
    <t xml:space="preserve"> 1.001,00</t>
  </si>
  <si>
    <t xml:space="preserve"> 1.329,00</t>
  </si>
  <si>
    <t xml:space="preserve"> 3.083,00</t>
  </si>
  <si>
    <t xml:space="preserve"> 1.073,00</t>
  </si>
  <si>
    <t xml:space="preserve"> 1.095,00</t>
  </si>
  <si>
    <t xml:space="preserve"> 3.870,00</t>
  </si>
  <si>
    <t xml:space="preserve"> 7.226,00</t>
  </si>
  <si>
    <t xml:space="preserve"> 3.332,00</t>
  </si>
  <si>
    <t xml:space="preserve"> 2.929,00</t>
  </si>
  <si>
    <t>087520</t>
  </si>
  <si>
    <t>087591</t>
  </si>
  <si>
    <t>087865</t>
  </si>
  <si>
    <t>087903</t>
  </si>
  <si>
    <t xml:space="preserve"> 292,00</t>
  </si>
  <si>
    <t xml:space="preserve"> 1.023,00</t>
  </si>
  <si>
    <t xml:space="preserve"> 14,99</t>
  </si>
  <si>
    <t>087889</t>
  </si>
  <si>
    <t>087738</t>
  </si>
  <si>
    <t>087431</t>
  </si>
  <si>
    <t>088040</t>
  </si>
  <si>
    <t>V32014</t>
  </si>
  <si>
    <t>BANDEJA HOSPITALAR LISA 24X18X1,5CM</t>
  </si>
  <si>
    <t>FAMI</t>
  </si>
  <si>
    <t xml:space="preserve"> 52,07</t>
  </si>
  <si>
    <t>V32009</t>
  </si>
  <si>
    <t>BANDEJA PARA SERVIR CAFE</t>
  </si>
  <si>
    <t xml:space="preserve"> 21,10</t>
  </si>
  <si>
    <t>087991</t>
  </si>
  <si>
    <t>088020</t>
  </si>
  <si>
    <t xml:space="preserve"> 1.665,00</t>
  </si>
  <si>
    <t xml:space="preserve"> 1.437,00</t>
  </si>
  <si>
    <t xml:space="preserve"> 2.824,00</t>
  </si>
  <si>
    <t xml:space="preserve"> 3.090,00</t>
  </si>
  <si>
    <t xml:space="preserve"> 535,00</t>
  </si>
  <si>
    <t xml:space="preserve"> 773,00</t>
  </si>
  <si>
    <t xml:space="preserve"> 4.500,00</t>
  </si>
  <si>
    <t xml:space="preserve"> 1.625,00</t>
  </si>
  <si>
    <t xml:space="preserve"> 287,44</t>
  </si>
  <si>
    <t xml:space="preserve"> 181,00</t>
  </si>
  <si>
    <t xml:space="preserve"> 949,00</t>
  </si>
  <si>
    <t xml:space="preserve"> 6.357,00</t>
  </si>
  <si>
    <t>10/02/2025</t>
  </si>
  <si>
    <t>087567</t>
  </si>
  <si>
    <t xml:space="preserve"> 2.979,00</t>
  </si>
  <si>
    <t xml:space="preserve"> 1.669,00</t>
  </si>
  <si>
    <t xml:space="preserve"> 1.171,00</t>
  </si>
  <si>
    <t xml:space="preserve"> 998,00</t>
  </si>
  <si>
    <t xml:space="preserve"> 2.443,00</t>
  </si>
  <si>
    <t xml:space="preserve"> 413,00</t>
  </si>
  <si>
    <t xml:space="preserve"> 461,00</t>
  </si>
  <si>
    <t xml:space="preserve"> 1.454,00</t>
  </si>
  <si>
    <t xml:space="preserve"> 1.729,00</t>
  </si>
  <si>
    <t xml:space="preserve"> 548,00</t>
  </si>
  <si>
    <t xml:space="preserve"> 3.270,00</t>
  </si>
  <si>
    <t xml:space="preserve"> 816,00</t>
  </si>
  <si>
    <t xml:space="preserve"> 10,08</t>
  </si>
  <si>
    <t xml:space="preserve"> 2.747,00</t>
  </si>
  <si>
    <t xml:space="preserve"> 8.567,00</t>
  </si>
  <si>
    <t>V16030A</t>
  </si>
  <si>
    <t>BLOCO ADESIVO 76X76 C/100 FOLHAS RS REF.907028</t>
  </si>
  <si>
    <t>087686</t>
  </si>
  <si>
    <t>V16031A</t>
  </si>
  <si>
    <t>BLOCO ADESIVO 76X76 C/100 FOLHAS VD REF.907035</t>
  </si>
  <si>
    <t>V31909</t>
  </si>
  <si>
    <t>BLOCO MILIMETRADO A3 63GRS C/50 FLS REF.01639</t>
  </si>
  <si>
    <t>087792</t>
  </si>
  <si>
    <t xml:space="preserve"> 21,93</t>
  </si>
  <si>
    <t>087487</t>
  </si>
  <si>
    <t xml:space="preserve"> 71,82</t>
  </si>
  <si>
    <t xml:space="preserve"> 119,80</t>
  </si>
  <si>
    <t xml:space="preserve"> 31,23</t>
  </si>
  <si>
    <t xml:space="preserve"> 803,00</t>
  </si>
  <si>
    <t>V31654</t>
  </si>
  <si>
    <t>BOLSA POLIESTER BANCO ATACADAO 12X26X5 VERDE</t>
  </si>
  <si>
    <t>ATACADAO</t>
  </si>
  <si>
    <t xml:space="preserve"> 17.732,00</t>
  </si>
  <si>
    <t xml:space="preserve"> 3.426,00</t>
  </si>
  <si>
    <t>V31772</t>
  </si>
  <si>
    <t>BOTA BICO COMPOSITE BIDENSIDADE N36 PRETA CA40993</t>
  </si>
  <si>
    <t xml:space="preserve"> 52,70</t>
  </si>
  <si>
    <t>V31645</t>
  </si>
  <si>
    <t>BOTA BICO COMPOSITE BIDENSIDADE N38 PRETA CA40993</t>
  </si>
  <si>
    <t xml:space="preserve"> 47,29</t>
  </si>
  <si>
    <t>V31540</t>
  </si>
  <si>
    <t>BOTA BICO COMPOSITE BIDENSIDADE N39 PRETA CA40993</t>
  </si>
  <si>
    <t>V31541</t>
  </si>
  <si>
    <t>BOTA BICO COMPOSITE BIDENSIDADE N40 PRETA CA40993</t>
  </si>
  <si>
    <t xml:space="preserve"> 52,60</t>
  </si>
  <si>
    <t>V31542</t>
  </si>
  <si>
    <t>BOTA BICO COMPOSITE BIDENSIDADE N41 PRETA CA40993</t>
  </si>
  <si>
    <t>V31543</t>
  </si>
  <si>
    <t>BOTA BICO COMPOSITE BIDENSIDADE N42 PRETA CA40993</t>
  </si>
  <si>
    <t>087434</t>
  </si>
  <si>
    <t xml:space="preserve"> 14,16</t>
  </si>
  <si>
    <t>V31983</t>
  </si>
  <si>
    <t>CABO FLEXIVEL 2,5MM RL C/ 50M VERDE</t>
  </si>
  <si>
    <t xml:space="preserve"> 39,99</t>
  </si>
  <si>
    <t>V31984</t>
  </si>
  <si>
    <t>CABO FLEXIVEL 2,5MM RL C/ 50M VERMELHO</t>
  </si>
  <si>
    <t xml:space="preserve"> 620,00</t>
  </si>
  <si>
    <t xml:space="preserve"> 1.895,00</t>
  </si>
  <si>
    <t xml:space="preserve"> 125,54</t>
  </si>
  <si>
    <t>087490</t>
  </si>
  <si>
    <t>088038</t>
  </si>
  <si>
    <t>28/01/2025</t>
  </si>
  <si>
    <t>088036</t>
  </si>
  <si>
    <t>088090</t>
  </si>
  <si>
    <t xml:space="preserve"> 703,00</t>
  </si>
  <si>
    <t xml:space="preserve"> 606,00</t>
  </si>
  <si>
    <t>14/02/2025</t>
  </si>
  <si>
    <t>087651</t>
  </si>
  <si>
    <t xml:space="preserve"> 1.600,00</t>
  </si>
  <si>
    <t xml:space="preserve"> 2.394,00</t>
  </si>
  <si>
    <t xml:space="preserve"> 5,97</t>
  </si>
  <si>
    <t xml:space="preserve"> 1.744,00</t>
  </si>
  <si>
    <t xml:space="preserve"> 518,00</t>
  </si>
  <si>
    <t xml:space="preserve"> 1.870,00</t>
  </si>
  <si>
    <t xml:space="preserve"> 2.593,00</t>
  </si>
  <si>
    <t xml:space="preserve"> 9.740,00</t>
  </si>
  <si>
    <t xml:space="preserve"> 2.875,00</t>
  </si>
  <si>
    <t xml:space="preserve"> 4.182,00</t>
  </si>
  <si>
    <t xml:space="preserve"> 2.313,00</t>
  </si>
  <si>
    <t xml:space="preserve"> 8.227,00</t>
  </si>
  <si>
    <t>087794</t>
  </si>
  <si>
    <t>086986</t>
  </si>
  <si>
    <t>087468</t>
  </si>
  <si>
    <t xml:space="preserve"> 1.147,00</t>
  </si>
  <si>
    <t xml:space="preserve"> 1.094,00</t>
  </si>
  <si>
    <t xml:space="preserve"> 17,19</t>
  </si>
  <si>
    <t xml:space="preserve"> 669,00</t>
  </si>
  <si>
    <t>087283</t>
  </si>
  <si>
    <t>087830</t>
  </si>
  <si>
    <t>V31995</t>
  </si>
  <si>
    <t>CAMERA WEBCAM HD X-VISION 7020P</t>
  </si>
  <si>
    <t>V22601</t>
  </si>
  <si>
    <t>CAMERA WEBCAM REF. AC340</t>
  </si>
  <si>
    <t>27/01/2025</t>
  </si>
  <si>
    <t xml:space="preserve"> 11.187,00</t>
  </si>
  <si>
    <t xml:space="preserve"> 1.742,00</t>
  </si>
  <si>
    <t xml:space="preserve"> 115.044,00</t>
  </si>
  <si>
    <t xml:space="preserve"> 71.975,00</t>
  </si>
  <si>
    <t xml:space="preserve"> 1.661,00</t>
  </si>
  <si>
    <t xml:space="preserve"> 17.333,09</t>
  </si>
  <si>
    <t xml:space="preserve"> 11.037,00</t>
  </si>
  <si>
    <t xml:space="preserve"> 8,82</t>
  </si>
  <si>
    <t xml:space="preserve"> 2.520,00</t>
  </si>
  <si>
    <t xml:space="preserve"> 2.142,00</t>
  </si>
  <si>
    <t xml:space="preserve"> 684,00</t>
  </si>
  <si>
    <t xml:space="preserve"> 1.337,00</t>
  </si>
  <si>
    <t xml:space="preserve"> 1.547,00</t>
  </si>
  <si>
    <t xml:space="preserve"> 4.568,00</t>
  </si>
  <si>
    <t xml:space="preserve"> 1.514,00</t>
  </si>
  <si>
    <t xml:space="preserve"> 7.230,00</t>
  </si>
  <si>
    <t xml:space="preserve"> 0,57</t>
  </si>
  <si>
    <t xml:space="preserve"> 9.369,00</t>
  </si>
  <si>
    <t xml:space="preserve"> 2.231,00</t>
  </si>
  <si>
    <t xml:space="preserve"> 2.858,00</t>
  </si>
  <si>
    <t xml:space="preserve"> 1.055,00</t>
  </si>
  <si>
    <t xml:space="preserve"> 5.847,00</t>
  </si>
  <si>
    <t xml:space="preserve"> 1.847,00</t>
  </si>
  <si>
    <t xml:space="preserve"> 5.363,00</t>
  </si>
  <si>
    <t xml:space="preserve"> 3.921,00</t>
  </si>
  <si>
    <t xml:space="preserve"> 969,00</t>
  </si>
  <si>
    <t xml:space="preserve"> 5.462,00</t>
  </si>
  <si>
    <t xml:space="preserve"> 3.197,00</t>
  </si>
  <si>
    <t xml:space="preserve"> 2.489,00</t>
  </si>
  <si>
    <t xml:space="preserve"> 16.278,00</t>
  </si>
  <si>
    <t xml:space="preserve"> 760,00</t>
  </si>
  <si>
    <t>087836</t>
  </si>
  <si>
    <t xml:space="preserve"> 4.280,00</t>
  </si>
  <si>
    <t xml:space="preserve"> 4.290,00</t>
  </si>
  <si>
    <t>086946</t>
  </si>
  <si>
    <t xml:space="preserve"> 31,70</t>
  </si>
  <si>
    <t>V60029</t>
  </si>
  <si>
    <t>CARTAO INSTANTANEO COUCHE 210G 135X76,2MM DOACAO CASADINHA - MARGARIDA DA SORTE FRACOES 1 E 2</t>
  </si>
  <si>
    <t xml:space="preserve"> 151,78</t>
  </si>
  <si>
    <t>087841</t>
  </si>
  <si>
    <t xml:space="preserve"> 35,30</t>
  </si>
  <si>
    <t xml:space="preserve"> 54,90</t>
  </si>
  <si>
    <t>087744</t>
  </si>
  <si>
    <t xml:space="preserve"> 952,00</t>
  </si>
  <si>
    <t xml:space="preserve"> 852,00</t>
  </si>
  <si>
    <t xml:space="preserve"> 1.070,00</t>
  </si>
  <si>
    <t>V32005</t>
  </si>
  <si>
    <t>CHA MATTE LEAO ORIGINAL 24G C/15 SACHE</t>
  </si>
  <si>
    <t xml:space="preserve"> 8,99</t>
  </si>
  <si>
    <t>087002</t>
  </si>
  <si>
    <t xml:space="preserve"> 2.488,00</t>
  </si>
  <si>
    <t xml:space="preserve"> 751,00</t>
  </si>
  <si>
    <t xml:space="preserve"> 4.387,00</t>
  </si>
  <si>
    <t xml:space="preserve"> 2.084,00</t>
  </si>
  <si>
    <t xml:space="preserve"> 2.587,00</t>
  </si>
  <si>
    <t xml:space="preserve"> 1.231,00</t>
  </si>
  <si>
    <t xml:space="preserve"> 649,00</t>
  </si>
  <si>
    <t xml:space="preserve"> 1.212,00</t>
  </si>
  <si>
    <t xml:space="preserve"> 11.603,00</t>
  </si>
  <si>
    <t xml:space="preserve"> 1.145,00</t>
  </si>
  <si>
    <t>087858</t>
  </si>
  <si>
    <t>V12806</t>
  </si>
  <si>
    <t>COLA BASTAO 21GR CX. C/12UNI. REF.4544</t>
  </si>
  <si>
    <t xml:space="preserve"> 9,62</t>
  </si>
  <si>
    <t xml:space="preserve"> 11.563,00</t>
  </si>
  <si>
    <t xml:space="preserve"> 2.188,00</t>
  </si>
  <si>
    <t xml:space="preserve"> 1.180,00</t>
  </si>
  <si>
    <t xml:space="preserve"> 3.094,00</t>
  </si>
  <si>
    <t xml:space="preserve"> 633,00</t>
  </si>
  <si>
    <t xml:space="preserve"> 14.689,00</t>
  </si>
  <si>
    <t xml:space="preserve"> 2.369,00</t>
  </si>
  <si>
    <t xml:space="preserve"> 1.726,00</t>
  </si>
  <si>
    <t>087508</t>
  </si>
  <si>
    <t xml:space="preserve"> 5.509,00</t>
  </si>
  <si>
    <t xml:space="preserve"> 2.529,00</t>
  </si>
  <si>
    <t xml:space="preserve"> 2.198,00</t>
  </si>
  <si>
    <t xml:space="preserve"> 3.406,00</t>
  </si>
  <si>
    <t xml:space="preserve"> 9.783,00</t>
  </si>
  <si>
    <t xml:space="preserve"> 5.929,00</t>
  </si>
  <si>
    <t xml:space="preserve"> 10.385,00</t>
  </si>
  <si>
    <t xml:space="preserve"> 2.582,00</t>
  </si>
  <si>
    <t xml:space="preserve"> 1.133,00</t>
  </si>
  <si>
    <t xml:space="preserve"> 16.834,00</t>
  </si>
  <si>
    <t xml:space="preserve"> 1.539,00</t>
  </si>
  <si>
    <t xml:space="preserve"> 691,00</t>
  </si>
  <si>
    <t xml:space="preserve"> 3.850,00</t>
  </si>
  <si>
    <t xml:space="preserve"> 11.460,00</t>
  </si>
  <si>
    <t xml:space="preserve"> 1.656,00</t>
  </si>
  <si>
    <t>087936</t>
  </si>
  <si>
    <t xml:space="preserve"> 35,59</t>
  </si>
  <si>
    <t xml:space="preserve"> 1.239,00</t>
  </si>
  <si>
    <t xml:space="preserve"> 8,40</t>
  </si>
  <si>
    <t xml:space="preserve"> 452,00</t>
  </si>
  <si>
    <t xml:space="preserve"> 778,00</t>
  </si>
  <si>
    <t xml:space="preserve"> 8.688,00</t>
  </si>
  <si>
    <t>088027</t>
  </si>
  <si>
    <t>087404</t>
  </si>
  <si>
    <t>087631</t>
  </si>
  <si>
    <t>087907</t>
  </si>
  <si>
    <t xml:space="preserve"> 3.260,00</t>
  </si>
  <si>
    <t>088031</t>
  </si>
  <si>
    <t xml:space="preserve"> 2.906,00</t>
  </si>
  <si>
    <t>087656</t>
  </si>
  <si>
    <t>087932</t>
  </si>
  <si>
    <t xml:space="preserve"> 407,00</t>
  </si>
  <si>
    <t xml:space="preserve"> 2.391,00</t>
  </si>
  <si>
    <t>087371</t>
  </si>
  <si>
    <t xml:space="preserve"> 489,60</t>
  </si>
  <si>
    <t xml:space="preserve"> 2.116,00</t>
  </si>
  <si>
    <t xml:space="preserve"> 2.143,00</t>
  </si>
  <si>
    <t xml:space="preserve"> 6,30</t>
  </si>
  <si>
    <t>087980</t>
  </si>
  <si>
    <t xml:space="preserve"> 325,00</t>
  </si>
  <si>
    <t>15/02/2025</t>
  </si>
  <si>
    <t>088043</t>
  </si>
  <si>
    <t xml:space="preserve"> 0,08</t>
  </si>
  <si>
    <t xml:space="preserve"> 908,00</t>
  </si>
  <si>
    <t>17/03/2025</t>
  </si>
  <si>
    <t>088044</t>
  </si>
  <si>
    <t xml:space="preserve"> 1.591,00</t>
  </si>
  <si>
    <t xml:space="preserve"> 38,80</t>
  </si>
  <si>
    <t>088032</t>
  </si>
  <si>
    <t xml:space="preserve"> 1.300,00</t>
  </si>
  <si>
    <t>087852</t>
  </si>
  <si>
    <t xml:space="preserve"> 2.140,00</t>
  </si>
  <si>
    <t xml:space="preserve"> 3.262,00</t>
  </si>
  <si>
    <t xml:space="preserve"> 1.117,00</t>
  </si>
  <si>
    <t xml:space="preserve"> 2.206,00</t>
  </si>
  <si>
    <t xml:space="preserve"> 345,00</t>
  </si>
  <si>
    <t xml:space="preserve"> 7.807,00</t>
  </si>
  <si>
    <t>087611</t>
  </si>
  <si>
    <t xml:space="preserve"> 11,71</t>
  </si>
  <si>
    <t>V32003</t>
  </si>
  <si>
    <t>ESCORREDOR DE PRATO PLASTICO</t>
  </si>
  <si>
    <t xml:space="preserve"> 3.049,00</t>
  </si>
  <si>
    <t>087847</t>
  </si>
  <si>
    <t>087773</t>
  </si>
  <si>
    <t xml:space="preserve"> 24,73</t>
  </si>
  <si>
    <t xml:space="preserve"> 8.565,00</t>
  </si>
  <si>
    <t xml:space="preserve"> 21.480,00</t>
  </si>
  <si>
    <t>088034</t>
  </si>
  <si>
    <t xml:space="preserve"> 4.348,00</t>
  </si>
  <si>
    <t xml:space="preserve"> 3.178,00</t>
  </si>
  <si>
    <t xml:space="preserve"> 1.148,00</t>
  </si>
  <si>
    <t xml:space="preserve"> 1.446,00</t>
  </si>
  <si>
    <t xml:space="preserve"> 1.352,00</t>
  </si>
  <si>
    <t xml:space="preserve"> 2,99</t>
  </si>
  <si>
    <t xml:space="preserve"> 3.612,00</t>
  </si>
  <si>
    <t>V28727</t>
  </si>
  <si>
    <t>ETIQUETA BALANCA 40X40X27M MERCADO BATISTA (RS)</t>
  </si>
  <si>
    <t xml:space="preserve"> 7.380,00</t>
  </si>
  <si>
    <t>V28668</t>
  </si>
  <si>
    <t>ETIQUETA BALANCA 40X40X30M JC SUPERMERCADOS</t>
  </si>
  <si>
    <t>V28766</t>
  </si>
  <si>
    <t>ETIQUETA BALANCA 40X40X30M PILAR DA TERRA S/I - BORRACHA</t>
  </si>
  <si>
    <t>V28681</t>
  </si>
  <si>
    <t>ETIQUETA BALANCA 40X40X30M REDE UNIVALE (CE)</t>
  </si>
  <si>
    <t xml:space="preserve"> 213,92</t>
  </si>
  <si>
    <t>V28725</t>
  </si>
  <si>
    <t>ETIQUETA BALANCA 40X40X30M SUPEMERCADO FAVIOLLI</t>
  </si>
  <si>
    <t xml:space="preserve"> 2.275,00</t>
  </si>
  <si>
    <t>V28740</t>
  </si>
  <si>
    <t>ETIQUETA BALANCA 40X60X30M MIL DELICIAS LOJA 1</t>
  </si>
  <si>
    <t xml:space="preserve"> 205,36</t>
  </si>
  <si>
    <t>V28715</t>
  </si>
  <si>
    <t>ETIQUETA BALANCA 60X100X30M SUPERMERCADO SUPER AMIGO</t>
  </si>
  <si>
    <t xml:space="preserve"> 1.536,00</t>
  </si>
  <si>
    <t xml:space="preserve"> 153,90</t>
  </si>
  <si>
    <t xml:space="preserve"> 9.144,00</t>
  </si>
  <si>
    <t xml:space="preserve"> 6,36</t>
  </si>
  <si>
    <t xml:space="preserve"> 2.680,00</t>
  </si>
  <si>
    <t xml:space="preserve"> 4,49</t>
  </si>
  <si>
    <t xml:space="preserve"> 5,73</t>
  </si>
  <si>
    <t xml:space="preserve"> 2.320,00</t>
  </si>
  <si>
    <t xml:space="preserve"> 2.472,00</t>
  </si>
  <si>
    <t xml:space="preserve"> 4.028,00</t>
  </si>
  <si>
    <t xml:space="preserve"> 110,30</t>
  </si>
  <si>
    <t xml:space="preserve"> 55,15</t>
  </si>
  <si>
    <t xml:space="preserve"> 8.432,00</t>
  </si>
  <si>
    <t xml:space="preserve"> 3.023,00</t>
  </si>
  <si>
    <t xml:space="preserve"> 12,57</t>
  </si>
  <si>
    <t>V28744</t>
  </si>
  <si>
    <t>ETIQUETA BALANCA 60X80X30M ATACAMIX</t>
  </si>
  <si>
    <t xml:space="preserve"> 3.576,00</t>
  </si>
  <si>
    <t xml:space="preserve"> 205,20</t>
  </si>
  <si>
    <t>V28712</t>
  </si>
  <si>
    <t>ETIQUETA BALANCA 60X80X30M PRIME MANIA AUTO POSTO</t>
  </si>
  <si>
    <t>V28714</t>
  </si>
  <si>
    <t>ETIQUETA BALANCA 60X90X30M DAMAY CAFE</t>
  </si>
  <si>
    <t xml:space="preserve"> 14.952,00</t>
  </si>
  <si>
    <t xml:space="preserve"> 6.014,00</t>
  </si>
  <si>
    <t xml:space="preserve"> 7,84</t>
  </si>
  <si>
    <t xml:space="preserve"> 34,23</t>
  </si>
  <si>
    <t xml:space="preserve"> 2.596,00</t>
  </si>
  <si>
    <t xml:space="preserve"> 2.448,00</t>
  </si>
  <si>
    <t xml:space="preserve"> 3.243,00</t>
  </si>
  <si>
    <t>V28741</t>
  </si>
  <si>
    <t>ETIQUETA BALANCA SEGURANCA LATERAIS 40X40X30M BELOPAN</t>
  </si>
  <si>
    <t xml:space="preserve"> 42,78</t>
  </si>
  <si>
    <t xml:space="preserve"> 8.028,00</t>
  </si>
  <si>
    <t xml:space="preserve"> 384,75</t>
  </si>
  <si>
    <t xml:space="preserve"> 10.008,00</t>
  </si>
  <si>
    <t xml:space="preserve"> 9.562,00</t>
  </si>
  <si>
    <t>V28701</t>
  </si>
  <si>
    <t>ETIQUETA BALANCA SEGURANCA LATERAIS 60X40X30M MERCADO ALMEIDA (BA)</t>
  </si>
  <si>
    <t xml:space="preserve"> 11.028,00</t>
  </si>
  <si>
    <t xml:space="preserve"> 3.776,00</t>
  </si>
  <si>
    <t xml:space="preserve"> 17.600,00</t>
  </si>
  <si>
    <t xml:space="preserve"> 2.640,00</t>
  </si>
  <si>
    <t xml:space="preserve"> 3.840,00</t>
  </si>
  <si>
    <t xml:space="preserve"> 2.628,00</t>
  </si>
  <si>
    <t xml:space="preserve"> 2.136,00</t>
  </si>
  <si>
    <t xml:space="preserve"> 154,02</t>
  </si>
  <si>
    <t>V28736</t>
  </si>
  <si>
    <t>ETIQUETA BALANCA SEGURANCA PADRAO 40X40X30M SUPERMERCADO SAULO ALVES</t>
  </si>
  <si>
    <t>V28768</t>
  </si>
  <si>
    <t>ETIQUETA BOPP FOSCO 100X150X30M EQUATORIAL COMUNICADO</t>
  </si>
  <si>
    <t xml:space="preserve"> 18.354,00</t>
  </si>
  <si>
    <t xml:space="preserve"> 18.600,00</t>
  </si>
  <si>
    <t xml:space="preserve"> 150,82</t>
  </si>
  <si>
    <t xml:space="preserve"> 2.850,00</t>
  </si>
  <si>
    <t xml:space="preserve"> 1.901,00</t>
  </si>
  <si>
    <t xml:space="preserve"> 9,85</t>
  </si>
  <si>
    <t xml:space="preserve"> 3.224,00</t>
  </si>
  <si>
    <t>V28696</t>
  </si>
  <si>
    <t>ETIQUETA COUCHE 100X159X32M AUTOPEL</t>
  </si>
  <si>
    <t>V28737</t>
  </si>
  <si>
    <t>ETIQUETA COUCHE 100X63X36M AUTOPEL</t>
  </si>
  <si>
    <t xml:space="preserve"> 2.004,00</t>
  </si>
  <si>
    <t>V28753</t>
  </si>
  <si>
    <t>ETIQUETA COUCHE 27X152X78M RAPIDO RIBEIRAO (ROLO COM 500)</t>
  </si>
  <si>
    <t xml:space="preserve"> 1.605,00</t>
  </si>
  <si>
    <t>V28697</t>
  </si>
  <si>
    <t>ETIQUETA COUCHE 60X40X32M AUTOPEL</t>
  </si>
  <si>
    <t xml:space="preserve"> 734,00</t>
  </si>
  <si>
    <t>V28747</t>
  </si>
  <si>
    <t>ETIQUETA COUCHE 70X100X35M MILLANO AUTO PECAS</t>
  </si>
  <si>
    <t xml:space="preserve"> 4.005,00</t>
  </si>
  <si>
    <t xml:space="preserve"> 4.489,00</t>
  </si>
  <si>
    <t xml:space="preserve"> 2.473,00</t>
  </si>
  <si>
    <t xml:space="preserve"> 1.618,00</t>
  </si>
  <si>
    <t xml:space="preserve"> 2.559,00</t>
  </si>
  <si>
    <t>087906</t>
  </si>
  <si>
    <t xml:space="preserve"> 431,00</t>
  </si>
  <si>
    <t>087783</t>
  </si>
  <si>
    <t xml:space="preserve"> 797,00</t>
  </si>
  <si>
    <t xml:space="preserve"> 2.878,00</t>
  </si>
  <si>
    <t xml:space="preserve"> 4.025,00</t>
  </si>
  <si>
    <t xml:space="preserve"> 1.922,00</t>
  </si>
  <si>
    <t xml:space="preserve"> 2.512,00</t>
  </si>
  <si>
    <t xml:space="preserve"> 3.748,00</t>
  </si>
  <si>
    <t xml:space="preserve"> 747,00</t>
  </si>
  <si>
    <t xml:space="preserve"> 1.099,00</t>
  </si>
  <si>
    <t xml:space="preserve"> 5.162,00</t>
  </si>
  <si>
    <t xml:space="preserve"> 1.338,00</t>
  </si>
  <si>
    <t xml:space="preserve"> 784,00</t>
  </si>
  <si>
    <t xml:space="preserve"> 1.298,00</t>
  </si>
  <si>
    <t xml:space="preserve"> 2.347,00</t>
  </si>
  <si>
    <t xml:space="preserve"> 3.712,00</t>
  </si>
  <si>
    <t xml:space="preserve"> 3.494,00</t>
  </si>
  <si>
    <t xml:space="preserve"> 4.547,00</t>
  </si>
  <si>
    <t xml:space="preserve"> 2.047,00</t>
  </si>
  <si>
    <t xml:space="preserve"> 3.371,00</t>
  </si>
  <si>
    <t xml:space="preserve"> 2.222,00</t>
  </si>
  <si>
    <t xml:space="preserve"> 6.290,00</t>
  </si>
  <si>
    <t>087917</t>
  </si>
  <si>
    <t>V28683</t>
  </si>
  <si>
    <t>ETIQUETA TERMICA 101,6X152,4X78,6M AUTOPEL SANFONA COM 500 ETIQUETAS</t>
  </si>
  <si>
    <t xml:space="preserve"> 31,34</t>
  </si>
  <si>
    <t xml:space="preserve"> 513,00</t>
  </si>
  <si>
    <t xml:space="preserve"> 273,59</t>
  </si>
  <si>
    <t xml:space="preserve"> 398,00</t>
  </si>
  <si>
    <t>086344</t>
  </si>
  <si>
    <t xml:space="preserve"> 865,00</t>
  </si>
  <si>
    <t xml:space="preserve"> 2.211,00</t>
  </si>
  <si>
    <t>087089</t>
  </si>
  <si>
    <t xml:space="preserve"> 487,00</t>
  </si>
  <si>
    <t xml:space="preserve"> 485,00</t>
  </si>
  <si>
    <t>10/01/2025</t>
  </si>
  <si>
    <t>088094</t>
  </si>
  <si>
    <t>087734</t>
  </si>
  <si>
    <t xml:space="preserve"> 2.075,00</t>
  </si>
  <si>
    <t>087812</t>
  </si>
  <si>
    <t>V31980</t>
  </si>
  <si>
    <t>FIO DE NYLON PARA ROCADEIRA 3MM 1KG</t>
  </si>
  <si>
    <t xml:space="preserve"> 65,21</t>
  </si>
  <si>
    <t xml:space="preserve"> 2.254,00</t>
  </si>
  <si>
    <t xml:space="preserve"> 3.819,00</t>
  </si>
  <si>
    <t xml:space="preserve"> 6.374,00</t>
  </si>
  <si>
    <t>16/02/2025</t>
  </si>
  <si>
    <t>084883</t>
  </si>
  <si>
    <t xml:space="preserve"> 5.349,00</t>
  </si>
  <si>
    <t xml:space="preserve"> 2.619,00</t>
  </si>
  <si>
    <t xml:space="preserve"> 2.926,00</t>
  </si>
  <si>
    <t xml:space="preserve"> 5,85</t>
  </si>
  <si>
    <t xml:space="preserve"> 4.164,00</t>
  </si>
  <si>
    <t xml:space="preserve"> 5,28</t>
  </si>
  <si>
    <t xml:space="preserve"> 1.343,00</t>
  </si>
  <si>
    <t xml:space="preserve"> 1.817,00</t>
  </si>
  <si>
    <t xml:space="preserve"> 951,00</t>
  </si>
  <si>
    <t xml:space="preserve"> 6.977,00</t>
  </si>
  <si>
    <t xml:space="preserve"> 1.134,00</t>
  </si>
  <si>
    <t xml:space="preserve"> 8,38</t>
  </si>
  <si>
    <t>29/01/2025</t>
  </si>
  <si>
    <t>087019</t>
  </si>
  <si>
    <t xml:space="preserve"> 61,76</t>
  </si>
  <si>
    <t>V31877</t>
  </si>
  <si>
    <t>FITA ADESIVA PP CUIDADO FRAGIL 48X50M</t>
  </si>
  <si>
    <t>087849</t>
  </si>
  <si>
    <t xml:space="preserve"> 381,00</t>
  </si>
  <si>
    <t xml:space="preserve"> 845,00</t>
  </si>
  <si>
    <t xml:space="preserve"> 2.852,00</t>
  </si>
  <si>
    <t xml:space="preserve"> 8.452,00</t>
  </si>
  <si>
    <t xml:space="preserve"> 7.095,00</t>
  </si>
  <si>
    <t xml:space="preserve"> 812,00</t>
  </si>
  <si>
    <t xml:space="preserve"> 547,00</t>
  </si>
  <si>
    <t xml:space="preserve"> 26.000,00</t>
  </si>
  <si>
    <t xml:space="preserve"> 26.088,00</t>
  </si>
  <si>
    <t xml:space="preserve"> 6.867,00</t>
  </si>
  <si>
    <t xml:space="preserve"> 5.758,00</t>
  </si>
  <si>
    <t xml:space="preserve"> 4.682,00</t>
  </si>
  <si>
    <t>088042</t>
  </si>
  <si>
    <t xml:space="preserve"> 21,75</t>
  </si>
  <si>
    <t>087920</t>
  </si>
  <si>
    <t xml:space="preserve"> 21,76</t>
  </si>
  <si>
    <t xml:space="preserve"> 63,43</t>
  </si>
  <si>
    <t>087754</t>
  </si>
  <si>
    <t>V1922</t>
  </si>
  <si>
    <t>FITILHO DE POLIPROPILENO C/ 1KG 20MM THR</t>
  </si>
  <si>
    <t>087938</t>
  </si>
  <si>
    <t>087541</t>
  </si>
  <si>
    <t>087073</t>
  </si>
  <si>
    <t xml:space="preserve"> 1.033,00</t>
  </si>
  <si>
    <t>087542</t>
  </si>
  <si>
    <t>V31986</t>
  </si>
  <si>
    <t>FOLHA DE E.V.A 90X180CM AMARELO</t>
  </si>
  <si>
    <t>EVAMAX</t>
  </si>
  <si>
    <t>V31985</t>
  </si>
  <si>
    <t>FOLHA DE E.V.A 90X180CM AZUL ROYAL</t>
  </si>
  <si>
    <t>V31988</t>
  </si>
  <si>
    <t>FOLHA DE E.V.A 90X180CM VERDE ESCURO</t>
  </si>
  <si>
    <t>V31987</t>
  </si>
  <si>
    <t>FOLHA DE E.V.A 90X180CM VERMELHO</t>
  </si>
  <si>
    <t>S3888</t>
  </si>
  <si>
    <t>FONE DE OUVIDO CYGNUS FLEX USB - REF. HD800 FLEX</t>
  </si>
  <si>
    <t xml:space="preserve"> 1.695,00</t>
  </si>
  <si>
    <t xml:space="preserve"> 126,60</t>
  </si>
  <si>
    <t xml:space="preserve"> 179,80</t>
  </si>
  <si>
    <t>086951</t>
  </si>
  <si>
    <t>V31947</t>
  </si>
  <si>
    <t>GARRAFA DE TINTA BROTHER BT5001C CIANO ORIGINAL</t>
  </si>
  <si>
    <t>V31948</t>
  </si>
  <si>
    <t>GARRAFA DE TINTA BROTHER BT5001M MAGENTA ORIGINAL</t>
  </si>
  <si>
    <t>V31946</t>
  </si>
  <si>
    <t>GARRAFA DE TINTA BROTHER BT5001Y AMARELO ORIGINAL</t>
  </si>
  <si>
    <t>V31949</t>
  </si>
  <si>
    <t>GARRAFA DE TINTA BROTHER BTD60BK PRETO ORIGINAL</t>
  </si>
  <si>
    <t xml:space="preserve"> 65,74</t>
  </si>
  <si>
    <t xml:space="preserve"> 846,00</t>
  </si>
  <si>
    <t>087915</t>
  </si>
  <si>
    <t>087831</t>
  </si>
  <si>
    <t xml:space="preserve"> 1.332,00</t>
  </si>
  <si>
    <t xml:space="preserve"> 758,00</t>
  </si>
  <si>
    <t xml:space="preserve"> 1.593,00</t>
  </si>
  <si>
    <t>086645</t>
  </si>
  <si>
    <t xml:space="preserve"> 264,00</t>
  </si>
  <si>
    <t xml:space="preserve"> 1.032,00</t>
  </si>
  <si>
    <t xml:space="preserve"> 883,00</t>
  </si>
  <si>
    <t xml:space="preserve"> 1.548,00</t>
  </si>
  <si>
    <t xml:space="preserve"> 827,00</t>
  </si>
  <si>
    <t xml:space="preserve"> 3.546,00</t>
  </si>
  <si>
    <t xml:space="preserve"> 7.353,00</t>
  </si>
  <si>
    <t>V31830</t>
  </si>
  <si>
    <t>GRAMPO GALVANIZADO 9/14 C/1000 REF. 2166-3</t>
  </si>
  <si>
    <t xml:space="preserve"> 4,65</t>
  </si>
  <si>
    <t xml:space="preserve"> 5,68</t>
  </si>
  <si>
    <t xml:space="preserve"> 804,00</t>
  </si>
  <si>
    <t xml:space="preserve"> 19,25</t>
  </si>
  <si>
    <t>087575</t>
  </si>
  <si>
    <t xml:space="preserve"> 1.485,00</t>
  </si>
  <si>
    <t xml:space="preserve"> 1.172,00</t>
  </si>
  <si>
    <t xml:space="preserve"> 27,29</t>
  </si>
  <si>
    <t>V31991</t>
  </si>
  <si>
    <t>HEADSET BIAURICULAR USB HS102</t>
  </si>
  <si>
    <t>087981</t>
  </si>
  <si>
    <t>V31904A</t>
  </si>
  <si>
    <t xml:space="preserve"> 48,52</t>
  </si>
  <si>
    <t xml:space="preserve"> 1.789,00</t>
  </si>
  <si>
    <t>087040</t>
  </si>
  <si>
    <t xml:space="preserve"> 1.543,00</t>
  </si>
  <si>
    <t>V32004</t>
  </si>
  <si>
    <t>JARRA GRADUADA C/TAMPA 2 LITROS REF. B3</t>
  </si>
  <si>
    <t>V31992</t>
  </si>
  <si>
    <t>JOGO DE FAQUEIRO 20 PECAS</t>
  </si>
  <si>
    <t xml:space="preserve"> 28,42</t>
  </si>
  <si>
    <t>087839</t>
  </si>
  <si>
    <t xml:space="preserve"> 694,00</t>
  </si>
  <si>
    <t>083660</t>
  </si>
  <si>
    <t xml:space="preserve"> 5,66</t>
  </si>
  <si>
    <t xml:space="preserve"> 584,00</t>
  </si>
  <si>
    <t xml:space="preserve"> 1.529,00</t>
  </si>
  <si>
    <t xml:space="preserve"> 1.558,00</t>
  </si>
  <si>
    <t xml:space="preserve"> 940,00</t>
  </si>
  <si>
    <t xml:space="preserve"> 1.564,00</t>
  </si>
  <si>
    <t xml:space="preserve"> 697,00</t>
  </si>
  <si>
    <t xml:space="preserve"> 13.871,00</t>
  </si>
  <si>
    <t xml:space="preserve"> 1.888,00</t>
  </si>
  <si>
    <t xml:space="preserve"> 1.477,00</t>
  </si>
  <si>
    <t xml:space="preserve"> 34,40</t>
  </si>
  <si>
    <t xml:space="preserve"> 1.993,00</t>
  </si>
  <si>
    <t xml:space="preserve"> 796,00</t>
  </si>
  <si>
    <t xml:space="preserve"> 6,96</t>
  </si>
  <si>
    <t xml:space="preserve"> 172,40</t>
  </si>
  <si>
    <t xml:space="preserve"> 102,90</t>
  </si>
  <si>
    <t xml:space="preserve"> 3.657,00</t>
  </si>
  <si>
    <t xml:space="preserve"> 16,67</t>
  </si>
  <si>
    <t xml:space="preserve"> 573,00</t>
  </si>
  <si>
    <t xml:space="preserve"> 8,39</t>
  </si>
  <si>
    <t xml:space="preserve"> 702,00</t>
  </si>
  <si>
    <t>087742</t>
  </si>
  <si>
    <t xml:space="preserve"> 76,23</t>
  </si>
  <si>
    <t>05/02/2025</t>
  </si>
  <si>
    <t>087590</t>
  </si>
  <si>
    <t>088083</t>
  </si>
  <si>
    <t>087028</t>
  </si>
  <si>
    <t xml:space="preserve"> 981,00</t>
  </si>
  <si>
    <t>V31919</t>
  </si>
  <si>
    <t>LOCALIZADOR VISUAL DE FALHAS MEDIDOR FIBRA OTICA 30MW CONECTOR 2.5MM</t>
  </si>
  <si>
    <t xml:space="preserve"> 1.136,00</t>
  </si>
  <si>
    <t xml:space="preserve"> 2.011,00</t>
  </si>
  <si>
    <t>V14663A</t>
  </si>
  <si>
    <t>V14660A</t>
  </si>
  <si>
    <t>LUVA LATEX MULTIUSO AMARELA M</t>
  </si>
  <si>
    <t>087726</t>
  </si>
  <si>
    <t xml:space="preserve"> 4.265,00</t>
  </si>
  <si>
    <t xml:space="preserve"> 12.817,00</t>
  </si>
  <si>
    <t xml:space="preserve"> 14.200,00</t>
  </si>
  <si>
    <t xml:space="preserve"> 16.053,00</t>
  </si>
  <si>
    <t xml:space="preserve"> 1.978,00</t>
  </si>
  <si>
    <t xml:space="preserve"> 12.833,00</t>
  </si>
  <si>
    <t>087592</t>
  </si>
  <si>
    <t xml:space="preserve"> 2.536,00</t>
  </si>
  <si>
    <t xml:space="preserve"> 6.013,00</t>
  </si>
  <si>
    <t xml:space="preserve"> 4.035,00</t>
  </si>
  <si>
    <t xml:space="preserve"> 2.181,00</t>
  </si>
  <si>
    <t xml:space="preserve"> 3.603,00</t>
  </si>
  <si>
    <t xml:space="preserve"> 4.736,00</t>
  </si>
  <si>
    <t>V3284</t>
  </si>
  <si>
    <t>MASCARA CIRURGICA DESCARTAVEL C/50</t>
  </si>
  <si>
    <t xml:space="preserve"> 8,37</t>
  </si>
  <si>
    <t xml:space="preserve"> 1,29</t>
  </si>
  <si>
    <t xml:space="preserve"> 3.013,00</t>
  </si>
  <si>
    <t xml:space="preserve"> 49.373,00</t>
  </si>
  <si>
    <t xml:space="preserve"> 745,00</t>
  </si>
  <si>
    <t xml:space="preserve"> 1.711,00</t>
  </si>
  <si>
    <t xml:space="preserve"> 631,01</t>
  </si>
  <si>
    <t>088033</t>
  </si>
  <si>
    <t xml:space="preserve"> 1.330,00</t>
  </si>
  <si>
    <t xml:space="preserve"> 798,00</t>
  </si>
  <si>
    <t>087470</t>
  </si>
  <si>
    <t>MOUSE USB C/ FIO</t>
  </si>
  <si>
    <t xml:space="preserve"> 1.916,00</t>
  </si>
  <si>
    <t>087837</t>
  </si>
  <si>
    <t xml:space="preserve"> 42,25</t>
  </si>
  <si>
    <t xml:space="preserve"> 56,92</t>
  </si>
  <si>
    <t xml:space="preserve"> 2.552,00</t>
  </si>
  <si>
    <t xml:space="preserve"> 2.255,00</t>
  </si>
  <si>
    <t>087589</t>
  </si>
  <si>
    <t>087998</t>
  </si>
  <si>
    <t xml:space="preserve"> 6.841,00</t>
  </si>
  <si>
    <t xml:space="preserve"> 3.488,00</t>
  </si>
  <si>
    <t xml:space="preserve"> 44.832,00</t>
  </si>
  <si>
    <t xml:space="preserve"> 3.580,00</t>
  </si>
  <si>
    <t>V31990</t>
  </si>
  <si>
    <t>PAPEL A4 75G 500FLS ECO MILLENIUM RECICLADO CX C/10 RESMAS</t>
  </si>
  <si>
    <t xml:space="preserve"> 183,21</t>
  </si>
  <si>
    <t xml:space="preserve"> 27,20</t>
  </si>
  <si>
    <t xml:space="preserve"> 3.607,00</t>
  </si>
  <si>
    <t>087966</t>
  </si>
  <si>
    <t xml:space="preserve"> 3.765,00</t>
  </si>
  <si>
    <t xml:space="preserve"> 877,00</t>
  </si>
  <si>
    <t xml:space="preserve"> 38,37</t>
  </si>
  <si>
    <t xml:space="preserve"> 494,00</t>
  </si>
  <si>
    <t xml:space="preserve"> 2.412,00</t>
  </si>
  <si>
    <t xml:space="preserve"> 3.962,00</t>
  </si>
  <si>
    <t xml:space="preserve"> 1.108,00</t>
  </si>
  <si>
    <t xml:space="preserve"> 3.477,00</t>
  </si>
  <si>
    <t>087036</t>
  </si>
  <si>
    <t>087390</t>
  </si>
  <si>
    <t xml:space="preserve"> 302,00</t>
  </si>
  <si>
    <t>087545</t>
  </si>
  <si>
    <t>087144</t>
  </si>
  <si>
    <t>087850</t>
  </si>
  <si>
    <t>087978</t>
  </si>
  <si>
    <t xml:space="preserve"> 31,65</t>
  </si>
  <si>
    <t>V3341</t>
  </si>
  <si>
    <t>087360</t>
  </si>
  <si>
    <t>087835</t>
  </si>
  <si>
    <t xml:space="preserve"> 141,50</t>
  </si>
  <si>
    <t>087798</t>
  </si>
  <si>
    <t>06/02/2025</t>
  </si>
  <si>
    <t>087539</t>
  </si>
  <si>
    <t xml:space="preserve"> 1.254,00</t>
  </si>
  <si>
    <t xml:space="preserve"> 1.578,00</t>
  </si>
  <si>
    <t xml:space="preserve"> 57,65</t>
  </si>
  <si>
    <t>086655</t>
  </si>
  <si>
    <t>088074</t>
  </si>
  <si>
    <t xml:space="preserve"> 12,19</t>
  </si>
  <si>
    <t xml:space="preserve"> 71,30</t>
  </si>
  <si>
    <t>087965</t>
  </si>
  <si>
    <t xml:space="preserve"> 2.527,00</t>
  </si>
  <si>
    <t>087996</t>
  </si>
  <si>
    <t xml:space="preserve"> 3.829,00</t>
  </si>
  <si>
    <t xml:space="preserve"> 583,00</t>
  </si>
  <si>
    <t xml:space="preserve"> 985,00</t>
  </si>
  <si>
    <t xml:space="preserve"> 806,00</t>
  </si>
  <si>
    <t xml:space="preserve"> 301,00</t>
  </si>
  <si>
    <t>087950</t>
  </si>
  <si>
    <t>087833</t>
  </si>
  <si>
    <t xml:space="preserve"> 575,00</t>
  </si>
  <si>
    <t xml:space="preserve"> 3.464,00</t>
  </si>
  <si>
    <t xml:space="preserve"> 4.501,00</t>
  </si>
  <si>
    <t xml:space="preserve"> 4.577,00</t>
  </si>
  <si>
    <t xml:space="preserve"> 2.073,00</t>
  </si>
  <si>
    <t xml:space="preserve"> 2.128,00</t>
  </si>
  <si>
    <t>15/04/2025</t>
  </si>
  <si>
    <t>088046</t>
  </si>
  <si>
    <t xml:space="preserve"> 549,00</t>
  </si>
  <si>
    <t xml:space="preserve"> 3.091,00</t>
  </si>
  <si>
    <t xml:space="preserve"> 828,00</t>
  </si>
  <si>
    <t xml:space="preserve"> 1.313,00</t>
  </si>
  <si>
    <t xml:space="preserve"> 1.461,00</t>
  </si>
  <si>
    <t xml:space="preserve"> 695,00</t>
  </si>
  <si>
    <t>087854</t>
  </si>
  <si>
    <t xml:space="preserve"> 1.024,00</t>
  </si>
  <si>
    <t xml:space="preserve"> 944,00</t>
  </si>
  <si>
    <t xml:space="preserve"> 741,00</t>
  </si>
  <si>
    <t>087087</t>
  </si>
  <si>
    <t xml:space="preserve"> 2.902,00</t>
  </si>
  <si>
    <t>087636</t>
  </si>
  <si>
    <t xml:space="preserve"> 1.481,00</t>
  </si>
  <si>
    <t xml:space="preserve"> 864,00</t>
  </si>
  <si>
    <t xml:space="preserve"> 1.181,00</t>
  </si>
  <si>
    <t xml:space="preserve"> 602,00</t>
  </si>
  <si>
    <t xml:space="preserve"> 967,00</t>
  </si>
  <si>
    <t xml:space="preserve"> 1.201,00</t>
  </si>
  <si>
    <t xml:space="preserve"> 683,00</t>
  </si>
  <si>
    <t xml:space="preserve"> 4.425,00</t>
  </si>
  <si>
    <t xml:space="preserve"> 1.381,00</t>
  </si>
  <si>
    <t xml:space="preserve"> 715,00</t>
  </si>
  <si>
    <t xml:space="preserve"> 8.682,00</t>
  </si>
  <si>
    <t xml:space="preserve"> 10.651,00</t>
  </si>
  <si>
    <t xml:space="preserve"> 1.264,00</t>
  </si>
  <si>
    <t xml:space="preserve"> 628,00</t>
  </si>
  <si>
    <t xml:space="preserve"> 39,18</t>
  </si>
  <si>
    <t>086428</t>
  </si>
  <si>
    <t>087758</t>
  </si>
  <si>
    <t>087910</t>
  </si>
  <si>
    <t>30/01/2025</t>
  </si>
  <si>
    <t xml:space="preserve"> 577,00</t>
  </si>
  <si>
    <t xml:space="preserve"> 574,00</t>
  </si>
  <si>
    <t xml:space="preserve"> 35,98</t>
  </si>
  <si>
    <t xml:space="preserve"> 21,70</t>
  </si>
  <si>
    <t>087113</t>
  </si>
  <si>
    <t xml:space="preserve"> 27.285,00</t>
  </si>
  <si>
    <t xml:space="preserve"> 1.275,00</t>
  </si>
  <si>
    <t xml:space="preserve"> 6.805,00</t>
  </si>
  <si>
    <t xml:space="preserve"> 4.806,00</t>
  </si>
  <si>
    <t xml:space="preserve"> 8.208,00</t>
  </si>
  <si>
    <t xml:space="preserve"> 26.984,00</t>
  </si>
  <si>
    <t xml:space="preserve"> 874,00</t>
  </si>
  <si>
    <t xml:space="preserve"> 1.839,00</t>
  </si>
  <si>
    <t xml:space="preserve"> 3.167,00</t>
  </si>
  <si>
    <t xml:space="preserve"> 541,00</t>
  </si>
  <si>
    <t xml:space="preserve"> 991,00</t>
  </si>
  <si>
    <t xml:space="preserve"> 772,00</t>
  </si>
  <si>
    <t xml:space="preserve"> 3.080,00</t>
  </si>
  <si>
    <t xml:space="preserve"> 2.294,00</t>
  </si>
  <si>
    <t xml:space="preserve"> 811,00</t>
  </si>
  <si>
    <t xml:space="preserve"> 2.340,00</t>
  </si>
  <si>
    <t xml:space="preserve"> 507,00</t>
  </si>
  <si>
    <t xml:space="preserve"> 5.846,00</t>
  </si>
  <si>
    <t xml:space="preserve"> 593,00</t>
  </si>
  <si>
    <t xml:space="preserve"> 17,64</t>
  </si>
  <si>
    <t>088078</t>
  </si>
  <si>
    <t xml:space="preserve"> 1.318,00</t>
  </si>
  <si>
    <t xml:space="preserve"> 466,00</t>
  </si>
  <si>
    <t xml:space="preserve"> 1.021,00</t>
  </si>
  <si>
    <t>087757</t>
  </si>
  <si>
    <t>V31911</t>
  </si>
  <si>
    <t>PLASTICO AUTOADESIVO 45CMX25MTS 70 MICRAS TRANSPARENTE</t>
  </si>
  <si>
    <t xml:space="preserve"> 33,52</t>
  </si>
  <si>
    <t>087934</t>
  </si>
  <si>
    <t>085617</t>
  </si>
  <si>
    <t>087840</t>
  </si>
  <si>
    <t xml:space="preserve"> 881,00</t>
  </si>
  <si>
    <t xml:space="preserve"> 732,00</t>
  </si>
  <si>
    <t xml:space="preserve"> 876,00</t>
  </si>
  <si>
    <t xml:space="preserve"> 20,07</t>
  </si>
  <si>
    <t xml:space="preserve"> 1.371,00</t>
  </si>
  <si>
    <t xml:space="preserve"> 726,00</t>
  </si>
  <si>
    <t>087510</t>
  </si>
  <si>
    <t xml:space="preserve"> 62,38</t>
  </si>
  <si>
    <t xml:space="preserve"> 818,00</t>
  </si>
  <si>
    <t>V31996</t>
  </si>
  <si>
    <t>PRATO DE VIDRO TRANSPARENTE C/ 6 UNIDADES</t>
  </si>
  <si>
    <t xml:space="preserve"> 24,22</t>
  </si>
  <si>
    <t xml:space="preserve"> 63,90</t>
  </si>
  <si>
    <t xml:space="preserve"> 553,00</t>
  </si>
  <si>
    <t xml:space="preserve"> 2.483,00</t>
  </si>
  <si>
    <t>V32012</t>
  </si>
  <si>
    <t>PROTETOR SOLAR FPS 60 120ML</t>
  </si>
  <si>
    <t>NUTRIEX</t>
  </si>
  <si>
    <t xml:space="preserve"> 619,50</t>
  </si>
  <si>
    <t xml:space="preserve"> 631,96</t>
  </si>
  <si>
    <t>V32011</t>
  </si>
  <si>
    <t>QUADRO BRANCO MOLD ALM 100X80 REF. 2320</t>
  </si>
  <si>
    <t xml:space="preserve"> 55,90</t>
  </si>
  <si>
    <t>V31997</t>
  </si>
  <si>
    <t>QUADRO DE AVISO STD MOLD ALUMINIO 60X45 REF.1120</t>
  </si>
  <si>
    <t xml:space="preserve"> 33,17</t>
  </si>
  <si>
    <t xml:space="preserve"> 228,80</t>
  </si>
  <si>
    <t>087818</t>
  </si>
  <si>
    <t xml:space="preserve"> 1.258,00</t>
  </si>
  <si>
    <t xml:space="preserve"> 1.624,00</t>
  </si>
  <si>
    <t>087992</t>
  </si>
  <si>
    <t xml:space="preserve"> 1.646,00</t>
  </si>
  <si>
    <t xml:space="preserve"> 5.105,00</t>
  </si>
  <si>
    <t xml:space="preserve"> 1.818,00</t>
  </si>
  <si>
    <t xml:space="preserve"> 3.179,00</t>
  </si>
  <si>
    <t xml:space="preserve"> 4.165,00</t>
  </si>
  <si>
    <t xml:space="preserve"> 1.159,00</t>
  </si>
  <si>
    <t xml:space="preserve"> 631,00</t>
  </si>
  <si>
    <t xml:space="preserve"> 1.078,00</t>
  </si>
  <si>
    <t xml:space="preserve"> 2.728,00</t>
  </si>
  <si>
    <t xml:space="preserve"> 0,58</t>
  </si>
  <si>
    <t>088089</t>
  </si>
  <si>
    <t xml:space="preserve"> 25,38</t>
  </si>
  <si>
    <t>080945</t>
  </si>
  <si>
    <t>085668</t>
  </si>
  <si>
    <t xml:space="preserve"> 1.662,39</t>
  </si>
  <si>
    <t xml:space="preserve"> 1.481,47</t>
  </si>
  <si>
    <t xml:space="preserve"> 15,25</t>
  </si>
  <si>
    <t xml:space="preserve"> 1.795,00</t>
  </si>
  <si>
    <t xml:space="preserve"> 4.603,00</t>
  </si>
  <si>
    <t xml:space="preserve"> 938,00</t>
  </si>
  <si>
    <t xml:space="preserve"> 1.342,00</t>
  </si>
  <si>
    <t xml:space="preserve"> 4.276,30</t>
  </si>
  <si>
    <t xml:space="preserve"> 3.306,00</t>
  </si>
  <si>
    <t xml:space="preserve"> 19,88</t>
  </si>
  <si>
    <t>088029</t>
  </si>
  <si>
    <t xml:space="preserve"> 7,76</t>
  </si>
  <si>
    <t xml:space="preserve"> 2.509,00</t>
  </si>
  <si>
    <t>087863</t>
  </si>
  <si>
    <t xml:space="preserve"> 319,00</t>
  </si>
  <si>
    <t xml:space="preserve"> 2.102,00</t>
  </si>
  <si>
    <t>087446</t>
  </si>
  <si>
    <t>087848</t>
  </si>
  <si>
    <t xml:space="preserve"> 7.358,00</t>
  </si>
  <si>
    <t>087982</t>
  </si>
  <si>
    <t xml:space="preserve"> 7.800,00</t>
  </si>
  <si>
    <t xml:space="preserve"> 3.278,00</t>
  </si>
  <si>
    <t>087712</t>
  </si>
  <si>
    <t>087471</t>
  </si>
  <si>
    <t xml:space="preserve"> 6.007,00</t>
  </si>
  <si>
    <t>18/01/2025</t>
  </si>
  <si>
    <t>086837</t>
  </si>
  <si>
    <t xml:space="preserve"> 5.839,00</t>
  </si>
  <si>
    <t>04/02/2025</t>
  </si>
  <si>
    <t>088008</t>
  </si>
  <si>
    <t>087376</t>
  </si>
  <si>
    <t xml:space="preserve"> 1.084,00</t>
  </si>
  <si>
    <t xml:space="preserve"> 1.304,00</t>
  </si>
  <si>
    <t xml:space="preserve"> 3.203,00</t>
  </si>
  <si>
    <t>086849</t>
  </si>
  <si>
    <t xml:space="preserve"> 7.877,00</t>
  </si>
  <si>
    <t xml:space="preserve"> 1.187,00</t>
  </si>
  <si>
    <t xml:space="preserve"> 1.238,00</t>
  </si>
  <si>
    <t xml:space="preserve"> 2.607,00</t>
  </si>
  <si>
    <t xml:space="preserve"> 4.965,00</t>
  </si>
  <si>
    <t xml:space="preserve"> 1.162,00</t>
  </si>
  <si>
    <t xml:space="preserve"> 434,00</t>
  </si>
  <si>
    <t xml:space="preserve"> 836,00</t>
  </si>
  <si>
    <t xml:space="preserve"> 1.107,00</t>
  </si>
  <si>
    <t xml:space="preserve"> 12.821,00</t>
  </si>
  <si>
    <t xml:space="preserve"> 1.648,00</t>
  </si>
  <si>
    <t xml:space="preserve"> 1.801,00</t>
  </si>
  <si>
    <t xml:space="preserve"> 615,00</t>
  </si>
  <si>
    <t xml:space="preserve"> 4.531,00</t>
  </si>
  <si>
    <t>086235</t>
  </si>
  <si>
    <t>087791</t>
  </si>
  <si>
    <t>TAG GONDULA 100X148X30M SUPERMERCADO PELE AMARELO (FENDA LATERAL)  </t>
  </si>
  <si>
    <t xml:space="preserve"> 458,00</t>
  </si>
  <si>
    <t>TAG GONDULA 70X70X36M AUTOPEL AMARELA C/BLACK MARK- SERRILHADA </t>
  </si>
  <si>
    <t>TAG GONDULA 70X70X36M AUTOPEL BRANCA C/ BLACK MARK- SERRILHADA </t>
  </si>
  <si>
    <t xml:space="preserve"> 8.435,00</t>
  </si>
  <si>
    <t xml:space="preserve"> 2.317,00</t>
  </si>
  <si>
    <t>V32010</t>
  </si>
  <si>
    <t>TAMPA DE VASO SANITARIO</t>
  </si>
  <si>
    <t>087526</t>
  </si>
  <si>
    <t xml:space="preserve"> 1.297,00</t>
  </si>
  <si>
    <t>087775</t>
  </si>
  <si>
    <t xml:space="preserve"> 1.375,00</t>
  </si>
  <si>
    <t>084879</t>
  </si>
  <si>
    <t>087832</t>
  </si>
  <si>
    <t>084582</t>
  </si>
  <si>
    <t xml:space="preserve"> 21.783,00</t>
  </si>
  <si>
    <t xml:space="preserve"> 592,00</t>
  </si>
  <si>
    <t xml:space="preserve"> 2,16</t>
  </si>
  <si>
    <t xml:space="preserve"> 1.043,00</t>
  </si>
  <si>
    <t>087916</t>
  </si>
  <si>
    <t xml:space="preserve"> 10.830,00</t>
  </si>
  <si>
    <t xml:space="preserve"> 33,20</t>
  </si>
  <si>
    <t xml:space="preserve"> 1.857,00</t>
  </si>
  <si>
    <t xml:space="preserve"> 489,00</t>
  </si>
  <si>
    <t xml:space="preserve"> 936,00</t>
  </si>
  <si>
    <t xml:space="preserve"> 4.249,00</t>
  </si>
  <si>
    <t xml:space="preserve"> 4.564,00</t>
  </si>
  <si>
    <t xml:space="preserve"> 3.052,00</t>
  </si>
  <si>
    <t>087838</t>
  </si>
  <si>
    <t>087995</t>
  </si>
  <si>
    <t>31/01/2025</t>
  </si>
  <si>
    <t>087605</t>
  </si>
  <si>
    <t>V31982</t>
  </si>
  <si>
    <t>TOMADA UNIVERSAL 2P+T 10A COM PLACA HORIZONTAL</t>
  </si>
  <si>
    <t xml:space="preserve"> 37,28</t>
  </si>
  <si>
    <t xml:space="preserve"> 47,45</t>
  </si>
  <si>
    <t xml:space="preserve"> 47,44</t>
  </si>
  <si>
    <t xml:space="preserve"> 466,56</t>
  </si>
  <si>
    <t xml:space="preserve"> 84,27</t>
  </si>
  <si>
    <t xml:space="preserve"> 24,63</t>
  </si>
  <si>
    <t xml:space="preserve"> 74,60</t>
  </si>
  <si>
    <t xml:space="preserve"> 23,49</t>
  </si>
  <si>
    <t>V31973</t>
  </si>
  <si>
    <t>TONER HP CF400X PRETO COMPATIVEL</t>
  </si>
  <si>
    <t xml:space="preserve"> 108,90</t>
  </si>
  <si>
    <t xml:space="preserve"> 742,00</t>
  </si>
  <si>
    <t xml:space="preserve"> 70,05</t>
  </si>
  <si>
    <t xml:space="preserve"> 1.645,00</t>
  </si>
  <si>
    <t>V32002</t>
  </si>
  <si>
    <t>TUBETES PROTETOR DE EMENDA FIBRA OPTICA 60MMX1MM C/1000</t>
  </si>
  <si>
    <t xml:space="preserve"> 41,36</t>
  </si>
  <si>
    <t xml:space="preserve"> 14,38</t>
  </si>
  <si>
    <t xml:space="preserve"> 9,65</t>
  </si>
  <si>
    <t xml:space="preserve"> 183,83</t>
  </si>
  <si>
    <t>086146</t>
  </si>
  <si>
    <t>087804</t>
  </si>
  <si>
    <t xml:space="preserve"> 264,60</t>
  </si>
  <si>
    <t xml:space="preserve"> 87,20</t>
  </si>
  <si>
    <t xml:space="preserve"> 2.840,00</t>
  </si>
  <si>
    <t>PREÇO INTERNET</t>
  </si>
  <si>
    <t>v15303</t>
  </si>
  <si>
    <t>cotamos a barcadeira pois a descrição esta dubia</t>
  </si>
  <si>
    <t>brw</t>
  </si>
  <si>
    <t>novo</t>
  </si>
  <si>
    <t>corbatex</t>
  </si>
  <si>
    <t>barbante com 250 g posui 180 metros cotamos com 84 m se for 250 g preço 6,50</t>
  </si>
  <si>
    <t>v31621</t>
  </si>
  <si>
    <t>trf ab0650</t>
  </si>
  <si>
    <t>ref. 197</t>
  </si>
  <si>
    <t>ley-21</t>
  </si>
  <si>
    <t>v31996</t>
  </si>
  <si>
    <t xml:space="preserve">codigo autopel esta em unidade diferente c/ 6 </t>
  </si>
  <si>
    <t>etilux</t>
  </si>
  <si>
    <t xml:space="preserve">ref. Palaci </t>
  </si>
  <si>
    <t>v15251</t>
  </si>
  <si>
    <t>trilha</t>
  </si>
  <si>
    <t>acrinil</t>
  </si>
  <si>
    <t>v1859</t>
  </si>
  <si>
    <t>v0500</t>
  </si>
  <si>
    <t>starprint</t>
  </si>
  <si>
    <t>v15302</t>
  </si>
  <si>
    <t>talge</t>
  </si>
  <si>
    <t>v19657</t>
  </si>
  <si>
    <t>ref 2101</t>
  </si>
  <si>
    <t>bright</t>
  </si>
  <si>
    <t>ref 0014</t>
  </si>
  <si>
    <t>v31056</t>
  </si>
  <si>
    <t>lehmox</t>
  </si>
  <si>
    <t>elisabt</t>
  </si>
  <si>
    <t>lilian</t>
  </si>
  <si>
    <t>cristiane</t>
  </si>
  <si>
    <t>ALTOALEGRE</t>
  </si>
  <si>
    <t>REF.9725</t>
  </si>
  <si>
    <t>REF.FQ 200/01</t>
  </si>
  <si>
    <t xml:space="preserve">COTAMOS COLHER DE SOPA </t>
  </si>
  <si>
    <t>REF. UTEN208</t>
  </si>
  <si>
    <t>REF CPLG079</t>
  </si>
  <si>
    <t>LEVEL - ETILUX</t>
  </si>
  <si>
    <t>REF LE-1801</t>
  </si>
  <si>
    <t>REF FQ200/03</t>
  </si>
  <si>
    <t>REF75554508</t>
  </si>
  <si>
    <t>REF.FQ200/02</t>
  </si>
  <si>
    <t>REF.JARR030</t>
  </si>
  <si>
    <t>REF 209</t>
  </si>
  <si>
    <t>NITAPLAST</t>
  </si>
  <si>
    <t>ECO SHOW</t>
  </si>
  <si>
    <t>REF  JGXC-075</t>
  </si>
  <si>
    <t>v0870a</t>
  </si>
  <si>
    <t>v1112</t>
  </si>
  <si>
    <t>bic</t>
  </si>
  <si>
    <t>v3330</t>
  </si>
  <si>
    <t>v1286</t>
  </si>
  <si>
    <t>v0426</t>
  </si>
  <si>
    <t>v31848</t>
  </si>
  <si>
    <t>ref ca8007</t>
  </si>
  <si>
    <t>v30477</t>
  </si>
  <si>
    <t>ref ca5013</t>
  </si>
  <si>
    <t>v2760</t>
  </si>
  <si>
    <t>v2061a</t>
  </si>
  <si>
    <t>plaspec</t>
  </si>
  <si>
    <t>ref 1337pp</t>
  </si>
  <si>
    <t>v20192</t>
  </si>
  <si>
    <t>polilar</t>
  </si>
  <si>
    <t>waleu</t>
  </si>
  <si>
    <t>v19760</t>
  </si>
  <si>
    <t>jussara</t>
  </si>
  <si>
    <t>v19776</t>
  </si>
  <si>
    <t>v14599a</t>
  </si>
  <si>
    <t>alfacell</t>
  </si>
  <si>
    <t>ref al57010</t>
  </si>
  <si>
    <t>v4587</t>
  </si>
  <si>
    <t>v30582</t>
  </si>
  <si>
    <t>bap</t>
  </si>
  <si>
    <t>caebi</t>
  </si>
  <si>
    <t>v22155</t>
  </si>
  <si>
    <t>v22139</t>
  </si>
  <si>
    <t>v15961</t>
  </si>
  <si>
    <t>somente temos codigo  c/ 100</t>
  </si>
  <si>
    <t>flex cards</t>
  </si>
  <si>
    <t>cotamos caiaca c/ 12  na descrição esta dubio</t>
  </si>
  <si>
    <t>bacchi</t>
  </si>
  <si>
    <t>v0264</t>
  </si>
  <si>
    <t>tekbond</t>
  </si>
  <si>
    <t>v12834</t>
  </si>
  <si>
    <t>v30693</t>
  </si>
  <si>
    <t>v19787</t>
  </si>
  <si>
    <t>v11548</t>
  </si>
  <si>
    <t>zas traz</t>
  </si>
  <si>
    <t>v15173</t>
  </si>
  <si>
    <t>v15174</t>
  </si>
  <si>
    <t>copomais</t>
  </si>
  <si>
    <t>wellllmix</t>
  </si>
  <si>
    <t>v14707</t>
  </si>
  <si>
    <t>conde</t>
  </si>
  <si>
    <t>v15197</t>
  </si>
  <si>
    <t>premier</t>
  </si>
  <si>
    <t>v31391</t>
  </si>
  <si>
    <t>betanin</t>
  </si>
  <si>
    <t>v14724</t>
  </si>
  <si>
    <t>lustro</t>
  </si>
  <si>
    <t>pacaembu</t>
  </si>
  <si>
    <t>brigitta</t>
  </si>
  <si>
    <t>v31506</t>
  </si>
  <si>
    <t>whitepaper</t>
  </si>
  <si>
    <t>baston</t>
  </si>
  <si>
    <t>v22168</t>
  </si>
  <si>
    <t>v31509</t>
  </si>
  <si>
    <t>lar plasticos</t>
  </si>
  <si>
    <t>v14858</t>
  </si>
  <si>
    <t>mexabem</t>
  </si>
  <si>
    <t>carbrink</t>
  </si>
  <si>
    <t>v31575</t>
  </si>
  <si>
    <t>bom pack</t>
  </si>
  <si>
    <t>qualite</t>
  </si>
  <si>
    <t>v2285</t>
  </si>
  <si>
    <t xml:space="preserve">nosso codigo é eum outra unidade de meddia </t>
  </si>
  <si>
    <t xml:space="preserve">nossa medida 20x21 </t>
  </si>
  <si>
    <t>v20357b</t>
  </si>
  <si>
    <t>logabi</t>
  </si>
  <si>
    <t>nobre</t>
  </si>
  <si>
    <t>v31825</t>
  </si>
  <si>
    <t>v14863</t>
  </si>
  <si>
    <t>v14645</t>
  </si>
  <si>
    <t>agil</t>
  </si>
  <si>
    <t>v14651</t>
  </si>
  <si>
    <t>jugatha</t>
  </si>
  <si>
    <t>sanix</t>
  </si>
  <si>
    <t>alapast</t>
  </si>
  <si>
    <t>LOWCUCAR</t>
  </si>
  <si>
    <t>UNIAO</t>
  </si>
  <si>
    <t>CAMIL</t>
  </si>
  <si>
    <t>CLIN OFF</t>
  </si>
  <si>
    <t>CLENAPP</t>
  </si>
  <si>
    <t>COTAMOS COM 1%</t>
  </si>
  <si>
    <t>SOLPLES</t>
  </si>
  <si>
    <t>CLEANP</t>
  </si>
  <si>
    <t>FIX PEPER</t>
  </si>
  <si>
    <t>MAICOL</t>
  </si>
  <si>
    <t>DESCRATE</t>
  </si>
  <si>
    <t>COTAMOS PACOTE C/ 5</t>
  </si>
  <si>
    <t>MAKETECK</t>
  </si>
  <si>
    <t xml:space="preserve">COTAMOS OLEO COMPOSTO </t>
  </si>
  <si>
    <t>TRADIÇÃO</t>
  </si>
  <si>
    <t>MONCHIARO</t>
  </si>
  <si>
    <t>FIT OEL</t>
  </si>
  <si>
    <t>MAX PRINT</t>
  </si>
  <si>
    <t>MANA</t>
  </si>
  <si>
    <t>ZAINE</t>
  </si>
  <si>
    <t>TIROL</t>
  </si>
  <si>
    <t>GARCA</t>
  </si>
  <si>
    <t>NONITTA</t>
  </si>
  <si>
    <t xml:space="preserve">MM </t>
  </si>
  <si>
    <t>MM</t>
  </si>
  <si>
    <t>GIFRAN</t>
  </si>
  <si>
    <t>V3003</t>
  </si>
  <si>
    <t>LEVE  BRISA</t>
  </si>
  <si>
    <t>GARCO 40 CM</t>
  </si>
  <si>
    <t>COTAMOS Na or amarela</t>
  </si>
  <si>
    <t>shangrila</t>
  </si>
  <si>
    <t>cotamos 28 litros</t>
  </si>
  <si>
    <t>classic</t>
  </si>
  <si>
    <t>v22303</t>
  </si>
  <si>
    <t>autopel</t>
  </si>
  <si>
    <t>v1281</t>
  </si>
  <si>
    <t>FRAME</t>
  </si>
  <si>
    <t>BAZE</t>
  </si>
  <si>
    <t>INOVE</t>
  </si>
  <si>
    <t>INOVVE</t>
  </si>
  <si>
    <t>COTAMOS A ESPESSURA 0,025</t>
  </si>
  <si>
    <t>MIKLY</t>
  </si>
  <si>
    <t>NATHALIA</t>
  </si>
  <si>
    <t>UNIJET</t>
  </si>
  <si>
    <t>polIFIX</t>
  </si>
  <si>
    <t>RENATA</t>
  </si>
  <si>
    <t>BORDON</t>
  </si>
  <si>
    <t>COTAMOS 180 GRAMAS</t>
  </si>
  <si>
    <t>COQUEIRO</t>
  </si>
  <si>
    <t>RELAFLEX</t>
  </si>
  <si>
    <t>SANOL</t>
  </si>
  <si>
    <t>ICE FRESH</t>
  </si>
  <si>
    <t>ITALLY</t>
  </si>
  <si>
    <t>INVECTA</t>
  </si>
  <si>
    <t>COTAMOS GARAFFA 3 L COTAR 1,80 O CUSTO 60,60</t>
  </si>
  <si>
    <t>SINHA</t>
  </si>
  <si>
    <t>DIFRAN</t>
  </si>
  <si>
    <t>ADRIA</t>
  </si>
  <si>
    <t>BELA  KASA</t>
  </si>
  <si>
    <t>BTW</t>
  </si>
  <si>
    <t>COTAMOS NA COR AZUL</t>
  </si>
  <si>
    <t>HARCOPY</t>
  </si>
  <si>
    <t>USA PEL</t>
  </si>
  <si>
    <t>WECK</t>
  </si>
  <si>
    <t>DVT</t>
  </si>
  <si>
    <t>COTAMOS CX C/ 100</t>
  </si>
  <si>
    <t>CORTIART</t>
  </si>
  <si>
    <t>BYD</t>
  </si>
  <si>
    <t>COCAMAR</t>
  </si>
  <si>
    <t>BTD</t>
  </si>
  <si>
    <t>COTAMOS 45X50</t>
  </si>
  <si>
    <t>ADEKBRAS</t>
  </si>
  <si>
    <t>PLAST</t>
  </si>
  <si>
    <t>VEGA</t>
  </si>
  <si>
    <t>QUAL A COR AZUL OU PRETA?</t>
  </si>
  <si>
    <t>SAVAZAKI</t>
  </si>
  <si>
    <t>AGIFACIL</t>
  </si>
  <si>
    <t>ALBANI</t>
  </si>
  <si>
    <t>ESPECIFICAÇÃO IINCOMPLETA</t>
  </si>
  <si>
    <t>RR</t>
  </si>
  <si>
    <t>PLAST SHOW</t>
  </si>
  <si>
    <t>MK S/ TX</t>
  </si>
  <si>
    <t>LANCE POR TAXA</t>
  </si>
  <si>
    <t>LANCE POR VALOR TOTAL</t>
  </si>
  <si>
    <t>MATERIAL COTADO: 28X25M</t>
  </si>
  <si>
    <t>VALOR UNIT VENDA</t>
  </si>
  <si>
    <t>VALOR TOTAL COM VENDA</t>
  </si>
  <si>
    <t>BOMPACK</t>
  </si>
  <si>
    <t>MATERIAL COTADO: 20X29M - 30 unid</t>
  </si>
  <si>
    <t>ok</t>
  </si>
  <si>
    <t>em cadastro</t>
  </si>
  <si>
    <t>v30118a</t>
  </si>
  <si>
    <t>em negociação</t>
  </si>
  <si>
    <t>v20581a</t>
  </si>
  <si>
    <t>EM CADASTRO</t>
  </si>
  <si>
    <t>V32051</t>
  </si>
  <si>
    <t>V31414</t>
  </si>
  <si>
    <t>OK</t>
  </si>
  <si>
    <t>EM CADASATRO</t>
  </si>
  <si>
    <t>V2199</t>
  </si>
  <si>
    <t>Em negociação</t>
  </si>
  <si>
    <t>NOVO CUSTO</t>
  </si>
  <si>
    <t>ELIZABET</t>
  </si>
  <si>
    <t>marcelo</t>
  </si>
  <si>
    <t>tania</t>
  </si>
  <si>
    <t>andreia</t>
  </si>
  <si>
    <t>v31380</t>
  </si>
  <si>
    <t>celoplast</t>
  </si>
  <si>
    <t>na descrição do cliente pedi cartela e colocamos peça</t>
  </si>
  <si>
    <t>v15373</t>
  </si>
  <si>
    <t>V2061a</t>
  </si>
  <si>
    <t>acp</t>
  </si>
  <si>
    <t>v9073</t>
  </si>
  <si>
    <t>polifix</t>
  </si>
  <si>
    <t>CRISTIANE</t>
  </si>
  <si>
    <t>na descrição do cliente pedi mouse vertical 1000 dpi, porem cotamos mouse comum  800 dpi</t>
  </si>
  <si>
    <t>v15474</t>
  </si>
  <si>
    <t>cotamos abracadeira pois a descrição esta dubia</t>
  </si>
  <si>
    <t>na descrição do cliente pedi cor natural porem cotamos na cor amarela</t>
  </si>
  <si>
    <t>v12766</t>
  </si>
  <si>
    <t>v3663</t>
  </si>
  <si>
    <t>credel</t>
  </si>
  <si>
    <t>cotamos na cor amarela</t>
  </si>
  <si>
    <t>cotamos caixca c/ 12  na descrição esta dubio</t>
  </si>
  <si>
    <t>dello</t>
  </si>
  <si>
    <t>v31385</t>
  </si>
  <si>
    <t>v14922a</t>
  </si>
  <si>
    <t>v1111</t>
  </si>
  <si>
    <t>v12817</t>
  </si>
  <si>
    <t>v19878</t>
  </si>
  <si>
    <t>KORETEC</t>
  </si>
  <si>
    <t xml:space="preserve">na descrição do cliente pedi cor prata porem cotamos  na cor azul </t>
  </si>
  <si>
    <t>na descrição do cliente pedi bloco c/ 20 folhas porem cotamos c/ 100 folhas</t>
  </si>
  <si>
    <t>v19371</t>
  </si>
  <si>
    <t>v30694</t>
  </si>
  <si>
    <t>v2624</t>
  </si>
  <si>
    <t>v19432</t>
  </si>
  <si>
    <t>v30405</t>
  </si>
  <si>
    <t>dac</t>
  </si>
  <si>
    <t>alaplast</t>
  </si>
  <si>
    <t>v19463</t>
  </si>
  <si>
    <t>v22777</t>
  </si>
  <si>
    <t>v15111</t>
  </si>
  <si>
    <t>v19488a</t>
  </si>
  <si>
    <t>v 1983</t>
  </si>
  <si>
    <t>PASTA DE TRILHO PLÁSTICO ( PASTA INTERCALADORA, ESCRITORIO (PADRAO) - MATERIAL: PAPEL KRAFT, GRAMATURA: 265 ~ 300 G/M², VISOR: SEM, TIPO PRENDEDOR: 3 GRAMPOS, LARGURA: 225 ~ 240 MM, ALTURA: 307 ~ 333 MM, COR: PALHA ) - UM</t>
  </si>
  <si>
    <t>perso</t>
  </si>
  <si>
    <t>PORTA CRACHÁ ( SUPORTE / PROTETOR DE CRACHA - MATERIAL: PLASTICO PVC, MODELO: VERTICAL / HORIZONTAL, COR: TRANSPARENTE, ACESSORIOS: ENCAIXE EM AMBOS OS LADOS, ACOMPANHA CORDAO PERSONALIZADO COM ACABAMENTO COM ARGOLA E PRESILHA DE METAL TIPO JACARE ) - UM</t>
  </si>
  <si>
    <t>cotton</t>
  </si>
  <si>
    <t>edm</t>
  </si>
  <si>
    <t>bom import</t>
  </si>
  <si>
    <t>JUGATA</t>
  </si>
  <si>
    <t>LAMAISON</t>
  </si>
  <si>
    <t>BOOM IMPORT</t>
  </si>
  <si>
    <t>caravelas</t>
  </si>
  <si>
    <t>v16050</t>
  </si>
  <si>
    <t>BALDE 10 L (ESPECIFICAÇÃO: BALDE USO GERAL - FORMATO: CIRCULAR, MATERIAL: POLIPROPILENO, ACABAMENTO: BORDA ARREDONDADA, CAPACIDADE: 10 L, ALCA: COM ALÇA, TAMPA: SEM, BICO: N/A, ACESSÓRIO: N/A) - UM</t>
  </si>
  <si>
    <t>CVL</t>
  </si>
  <si>
    <t>MEDIDA 24X18X1,50</t>
  </si>
  <si>
    <t>BARBANTE FIO DE ALGODÃO ( BARBANTE (D) - MATERIAL: ALGODAO, REFERÊNCIA: 8F, ACABAMENTO: CRU, PESO: 250G, COR: N/D, COMPRIMENTO: N/D) - RL 84 M peso 125 gramas</t>
  </si>
  <si>
    <t>v32122</t>
  </si>
  <si>
    <t>v32123</t>
  </si>
  <si>
    <t>v20226</t>
  </si>
  <si>
    <t>v5040</t>
  </si>
  <si>
    <t>5 estrela</t>
  </si>
  <si>
    <t>v20239</t>
  </si>
  <si>
    <t xml:space="preserve">na descrição do cliente pedi 2 litros porem cotamos  cotamos 1,8 </t>
  </si>
  <si>
    <t>v20253</t>
  </si>
  <si>
    <t>v14660</t>
  </si>
  <si>
    <t>v31386</t>
  </si>
  <si>
    <t>v31389</t>
  </si>
  <si>
    <t>v31390</t>
  </si>
  <si>
    <t>flor de liz</t>
  </si>
  <si>
    <t>v30185</t>
  </si>
  <si>
    <t>na descrição do cliente pedi 9 cm porem cotamos  cotamos 8,5</t>
  </si>
  <si>
    <t>liza</t>
  </si>
  <si>
    <t>v20274</t>
  </si>
  <si>
    <t>na descrição do cliente pedi metal porem cotamos plastica</t>
  </si>
  <si>
    <t>v30556</t>
  </si>
  <si>
    <t>v30679</t>
  </si>
  <si>
    <t>v19605</t>
  </si>
  <si>
    <t>condor</t>
  </si>
  <si>
    <t>v20323</t>
  </si>
  <si>
    <t>v20330</t>
  </si>
  <si>
    <t>v20331</t>
  </si>
  <si>
    <t>v20347</t>
  </si>
  <si>
    <t>v2351</t>
  </si>
  <si>
    <t>v14581</t>
  </si>
  <si>
    <t>belmont</t>
  </si>
  <si>
    <t>NAMORADO</t>
  </si>
  <si>
    <t>JUGATRA</t>
  </si>
  <si>
    <t>PREÇO FINAL NOVA NEGOCIAÇÃO</t>
  </si>
  <si>
    <t>pcp</t>
  </si>
  <si>
    <t>above</t>
  </si>
  <si>
    <t>ativar codigo</t>
  </si>
  <si>
    <t>copomias</t>
  </si>
  <si>
    <t>espessura 0,3 19,322  espessura 0,05 r$ 40,90 espessura 0,09 r$ 73,60</t>
  </si>
  <si>
    <t>cotamos med 240x330 espessura 0,06 c/ 4 furos</t>
  </si>
  <si>
    <t>cotamos sacarina porem descrição pedi sucralose r$ 5,35</t>
  </si>
  <si>
    <t xml:space="preserve">cotamos 48x50 na descrição do cliente pedi 50x50 R$ 6,15 </t>
  </si>
  <si>
    <t>na descrição do cliente pedi azeite extra virgen porem cotamos oleo composto extra virgen r$ 24,99 marca cosaineiro</t>
  </si>
  <si>
    <t xml:space="preserve">na descrição do cliente pedi barbante com 250 g com 180 metros r$ 6,00 porem cotamos  cotamos com 84 m peso </t>
  </si>
  <si>
    <t>v0700</t>
  </si>
  <si>
    <t>cotamos em papel reciclado, porme na descrição em papel kraft</t>
  </si>
  <si>
    <t>cotamos COPO SEM TAMPA V20209 porem somemnte a tampa r$ 3,50</t>
  </si>
  <si>
    <t>cotamos ribbon cera porem na descrição cliente pedi o resina r$ 12,98</t>
  </si>
  <si>
    <t>cotamos o cera porem na descriçaõ do cliente pedido resina r$78,95</t>
  </si>
  <si>
    <t>cotamos sem persnalização percisamos saber qual personalização</t>
  </si>
  <si>
    <t xml:space="preserve">na descrição do cliente pedi gel, porem cotamos mouse em espuma  gel bright r$ 14,00 v31570  </t>
  </si>
  <si>
    <t>na descrição do cliente pedi 45x75  porem cotamos 44x65</t>
  </si>
  <si>
    <t>na descrição do cliente pedi 45x75 porem cotamos 44x65</t>
  </si>
  <si>
    <t>na descrição cliente pedido material 1º qualidade  cotamos branca 2</t>
  </si>
  <si>
    <t>cadastro na descrição do cliente pedi 3 grampo porem enviamos somente com 1 grampo</t>
  </si>
  <si>
    <t>espessura 0,3 12,71  espessura 0,05 r$ 25,42 espessura 0,09 r$ 45,80</t>
  </si>
  <si>
    <t>na descrição do cliente pedi antimofo concentrado isso entendemos como produto liquido, porem ele pedi pra aplicar em documento liquido não se aplica em documento a descrição esta dubia . precisamos de mais especicação</t>
  </si>
  <si>
    <t>precisamos de mais especificação para cadastra o cliente pédi timbre quantas cores ?</t>
  </si>
  <si>
    <t xml:space="preserve">esse material so vende em caixa c/ 100 v 31386 r$ 17,00 e cotamos com peça o cadastro deve ser realizado com caixa </t>
  </si>
  <si>
    <t>esse material so vende em caixa c/ 100 e cotamos com peça o cadastro deve ser realizado com caixa mercado so vende em caixa c/ 100 v16005  r$ 12,20</t>
  </si>
  <si>
    <t xml:space="preserve">temos cadastro caixa c/ 50 v 30185  esse material so vende em caixa c/ 50 e cotamos com peça o cadastro deve ser realizado com caixa </t>
  </si>
  <si>
    <t>estamos cadastrando as 2 opção 15,98 a vacou ou r$ 13 baldoni</t>
  </si>
  <si>
    <t>na descrição cliente pedido material 1º qualidade e medida 23x21 cotamos branca 2 na medida 20,5x20</t>
  </si>
  <si>
    <t xml:space="preserve">na concorrencia cotamos sem personalizar , porem para cadastro precisamos da personalização do cordao </t>
  </si>
  <si>
    <t>precisamo saber se o refil é bastão o bisnaga tintav30291 v30191</t>
  </si>
  <si>
    <t xml:space="preserve"> esse material so vende em caixa c/ 100 e cotamos com peça o cadastro deve ser realizado com caixa </t>
  </si>
  <si>
    <t>obs</t>
  </si>
  <si>
    <t xml:space="preserve">COMPRADOR </t>
  </si>
  <si>
    <t>cor</t>
  </si>
  <si>
    <t>azul claro</t>
  </si>
  <si>
    <t>status</t>
  </si>
  <si>
    <t xml:space="preserve">produtos revisado custo e codificados </t>
  </si>
  <si>
    <t xml:space="preserve">Descrição </t>
  </si>
  <si>
    <t>Roxo</t>
  </si>
  <si>
    <t>produtos revisado custo e aguardando o cadastro ser concluido no sistema</t>
  </si>
  <si>
    <t>pendente</t>
  </si>
  <si>
    <t xml:space="preserve">vermelho </t>
  </si>
  <si>
    <t>amarelo</t>
  </si>
  <si>
    <t xml:space="preserve">produtos cotados com divergencia no descritivo para analise junto a diretoria </t>
  </si>
  <si>
    <t>produtos com duvidas para analise junto a vendas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</si>
</sst>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&quot;$&quot;* #,##0.00_);_(&quot;$&quot;* \(#,##0.00\);_(&quot;$&quot;* &quot;-&quot;??_);_(@_)"/>
    <numFmt numFmtId="167" formatCode="_-* #,##0_-;\-* #,##0_-;_-* &quot;-&quot;??_-;_-@_-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  <font>
      <sz val="11"/>
      <name val="Calibri"/>
      <family val="2"/>
    </font>
    <font>
      <sz val="10"/>
      <color indexed="8"/>
      <name val="Arial"/>
      <family val="2"/>
    </font>
    <font>
      <sz val="8"/>
      <name val="Times New Roman"/>
      <family val="1"/>
    </font>
    <font>
      <sz val="8"/>
      <name val="Times New Roman"/>
      <family val="1"/>
    </font>
    <font>
      <sz val="8"/>
      <name val="Times New Roman"/>
      <family val="1"/>
    </font>
    <font>
      <b/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Aptos Narrow"/>
      <family val="2"/>
    </font>
    <font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6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7" fillId="0" borderId="0"/>
    <xf numFmtId="0" fontId="3" fillId="0" borderId="0" applyNumberFormat="0" applyFill="0" applyBorder="0" applyAlignment="0" applyProtection="0"/>
    <xf numFmtId="0" fontId="7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7" fillId="0" borderId="0"/>
    <xf numFmtId="0" fontId="3" fillId="0" borderId="0" applyNumberFormat="0" applyFill="0" applyBorder="0" applyAlignment="0" applyProtection="0"/>
    <xf numFmtId="0" fontId="7" fillId="0" borderId="0"/>
    <xf numFmtId="0" fontId="7" fillId="0" borderId="0"/>
    <xf numFmtId="0" fontId="3" fillId="0" borderId="0" applyNumberFormat="0" applyFill="0" applyBorder="0" applyAlignment="0" applyProtection="0"/>
    <xf numFmtId="0" fontId="7" fillId="0" borderId="0"/>
    <xf numFmtId="0" fontId="2" fillId="0" borderId="0"/>
    <xf numFmtId="16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40" fontId="8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" fillId="0" borderId="0"/>
    <xf numFmtId="0" fontId="2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8" fillId="0" borderId="0" applyFont="0" applyFill="0" applyBorder="0" applyAlignment="0" applyProtection="0"/>
    <xf numFmtId="44" fontId="21" fillId="0" borderId="0" applyFont="0" applyFill="0" applyBorder="0" applyAlignment="0" applyProtection="0"/>
  </cellStyleXfs>
  <cellXfs count="300">
    <xf numFmtId="0" fontId="0" fillId="0" borderId="0" xfId="0"/>
    <xf numFmtId="0" fontId="11" fillId="2" borderId="2" xfId="0" applyFont="1" applyFill="1" applyBorder="1" applyAlignment="1">
      <alignment horizontal="center" vertical="center" wrapText="1"/>
    </xf>
    <xf numFmtId="165" fontId="12" fillId="4" borderId="2" xfId="2" applyFont="1" applyFill="1" applyBorder="1" applyAlignment="1">
      <alignment horizontal="center" vertical="center" wrapText="1"/>
    </xf>
    <xf numFmtId="0" fontId="13" fillId="0" borderId="0" xfId="0" applyFont="1"/>
    <xf numFmtId="0" fontId="14" fillId="7" borderId="1" xfId="0" applyFont="1" applyFill="1" applyBorder="1" applyAlignment="1">
      <alignment horizontal="center" vertical="center"/>
    </xf>
    <xf numFmtId="0" fontId="13" fillId="7" borderId="1" xfId="0" applyFont="1" applyFill="1" applyBorder="1" applyAlignment="1" applyProtection="1">
      <alignment horizontal="justify" vertical="center" wrapText="1"/>
      <protection hidden="1"/>
    </xf>
    <xf numFmtId="49" fontId="15" fillId="7" borderId="1" xfId="0" applyNumberFormat="1" applyFont="1" applyFill="1" applyBorder="1" applyAlignment="1" applyProtection="1">
      <alignment horizontal="center" vertical="center" wrapText="1"/>
      <protection hidden="1"/>
    </xf>
    <xf numFmtId="0" fontId="15" fillId="7" borderId="1" xfId="9" applyFont="1" applyFill="1" applyBorder="1" applyAlignment="1" applyProtection="1">
      <alignment horizontal="center" vertical="center" wrapText="1"/>
      <protection hidden="1"/>
    </xf>
    <xf numFmtId="0" fontId="11" fillId="7" borderId="1" xfId="9" applyFont="1" applyFill="1" applyBorder="1" applyAlignment="1">
      <alignment horizontal="center" vertical="center"/>
    </xf>
    <xf numFmtId="0" fontId="13" fillId="7" borderId="1" xfId="0" applyFont="1" applyFill="1" applyBorder="1" applyAlignment="1">
      <alignment horizontal="center" vertical="center"/>
    </xf>
    <xf numFmtId="165" fontId="13" fillId="7" borderId="1" xfId="2" applyFont="1" applyFill="1" applyBorder="1" applyAlignment="1">
      <alignment vertical="center"/>
    </xf>
    <xf numFmtId="0" fontId="13" fillId="7" borderId="1" xfId="9" applyFont="1" applyFill="1" applyBorder="1" applyAlignment="1" applyProtection="1">
      <alignment horizontal="justify" vertical="center" wrapText="1"/>
      <protection hidden="1"/>
    </xf>
    <xf numFmtId="49" fontId="15" fillId="7" borderId="1" xfId="9" applyNumberFormat="1" applyFont="1" applyFill="1" applyBorder="1" applyAlignment="1" applyProtection="1">
      <alignment horizontal="center" vertical="center" wrapText="1"/>
      <protection hidden="1"/>
    </xf>
    <xf numFmtId="0" fontId="13" fillId="7" borderId="1" xfId="0" applyFont="1" applyFill="1" applyBorder="1" applyAlignment="1">
      <alignment vertical="center"/>
    </xf>
    <xf numFmtId="0" fontId="13" fillId="7" borderId="1" xfId="0" applyFont="1" applyFill="1" applyBorder="1" applyAlignment="1">
      <alignment horizontal="justify" vertical="center"/>
    </xf>
    <xf numFmtId="0" fontId="13" fillId="7" borderId="1" xfId="0" applyFont="1" applyFill="1" applyBorder="1" applyAlignment="1">
      <alignment horizontal="left" vertical="center"/>
    </xf>
    <xf numFmtId="0" fontId="14" fillId="8" borderId="1" xfId="0" applyFont="1" applyFill="1" applyBorder="1" applyAlignment="1">
      <alignment horizontal="center" vertical="center"/>
    </xf>
    <xf numFmtId="0" fontId="13" fillId="8" borderId="1" xfId="0" applyFont="1" applyFill="1" applyBorder="1" applyAlignment="1" applyProtection="1">
      <alignment horizontal="justify" vertical="center" wrapText="1"/>
      <protection hidden="1"/>
    </xf>
    <xf numFmtId="49" fontId="15" fillId="8" borderId="1" xfId="0" applyNumberFormat="1" applyFont="1" applyFill="1" applyBorder="1" applyAlignment="1" applyProtection="1">
      <alignment horizontal="center" vertical="center" wrapText="1"/>
      <protection hidden="1"/>
    </xf>
    <xf numFmtId="0" fontId="15" fillId="8" borderId="1" xfId="9" applyFont="1" applyFill="1" applyBorder="1" applyAlignment="1" applyProtection="1">
      <alignment horizontal="center" vertical="center" wrapText="1"/>
      <protection hidden="1"/>
    </xf>
    <xf numFmtId="0" fontId="11" fillId="8" borderId="1" xfId="9" applyFont="1" applyFill="1" applyBorder="1" applyAlignment="1">
      <alignment horizontal="center" vertical="center"/>
    </xf>
    <xf numFmtId="165" fontId="14" fillId="8" borderId="1" xfId="2" applyFont="1" applyFill="1" applyBorder="1" applyAlignment="1" applyProtection="1">
      <alignment horizontal="center" vertical="center" wrapText="1"/>
    </xf>
    <xf numFmtId="0" fontId="13" fillId="8" borderId="1" xfId="0" applyFont="1" applyFill="1" applyBorder="1" applyAlignment="1">
      <alignment horizontal="center" vertical="center"/>
    </xf>
    <xf numFmtId="165" fontId="13" fillId="8" borderId="1" xfId="2" applyFont="1" applyFill="1" applyBorder="1" applyAlignment="1">
      <alignment vertical="center"/>
    </xf>
    <xf numFmtId="0" fontId="13" fillId="8" borderId="1" xfId="0" applyFont="1" applyFill="1" applyBorder="1" applyAlignment="1">
      <alignment vertical="center"/>
    </xf>
    <xf numFmtId="0" fontId="13" fillId="8" borderId="1" xfId="0" applyFont="1" applyFill="1" applyBorder="1" applyAlignment="1">
      <alignment horizontal="justify" vertical="center"/>
    </xf>
    <xf numFmtId="0" fontId="13" fillId="8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vertical="center"/>
    </xf>
    <xf numFmtId="0" fontId="13" fillId="0" borderId="1" xfId="0" applyFont="1" applyBorder="1" applyAlignment="1">
      <alignment horizontal="justify" vertical="center"/>
    </xf>
    <xf numFmtId="0" fontId="15" fillId="0" borderId="1" xfId="9" applyFont="1" applyBorder="1" applyAlignment="1" applyProtection="1">
      <alignment horizontal="center" vertical="center" wrapText="1"/>
      <protection hidden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165" fontId="13" fillId="0" borderId="1" xfId="2" applyFont="1" applyFill="1" applyBorder="1" applyAlignment="1">
      <alignment vertical="center"/>
    </xf>
    <xf numFmtId="165" fontId="13" fillId="0" borderId="0" xfId="2" applyFont="1" applyBorder="1" applyAlignment="1"/>
    <xf numFmtId="165" fontId="13" fillId="0" borderId="0" xfId="2" applyFont="1" applyAlignment="1">
      <alignment vertical="center"/>
    </xf>
    <xf numFmtId="165" fontId="13" fillId="0" borderId="0" xfId="2" applyFont="1" applyAlignment="1"/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justify" vertical="center"/>
    </xf>
    <xf numFmtId="9" fontId="13" fillId="0" borderId="0" xfId="3" applyFont="1" applyAlignment="1">
      <alignment vertical="center"/>
    </xf>
    <xf numFmtId="0" fontId="11" fillId="0" borderId="0" xfId="0" applyFont="1" applyAlignment="1">
      <alignment horizontal="center" vertical="top" wrapText="1"/>
    </xf>
    <xf numFmtId="0" fontId="17" fillId="2" borderId="2" xfId="0" applyFont="1" applyFill="1" applyBorder="1" applyAlignment="1">
      <alignment horizontal="center" vertical="top" wrapText="1"/>
    </xf>
    <xf numFmtId="165" fontId="18" fillId="4" borderId="2" xfId="2" applyFont="1" applyFill="1" applyBorder="1" applyAlignment="1">
      <alignment horizontal="center" vertical="top" wrapText="1"/>
    </xf>
    <xf numFmtId="0" fontId="18" fillId="4" borderId="2" xfId="0" applyFont="1" applyFill="1" applyBorder="1" applyAlignment="1">
      <alignment horizontal="center" vertical="top" wrapText="1"/>
    </xf>
    <xf numFmtId="2" fontId="18" fillId="4" borderId="2" xfId="0" applyNumberFormat="1" applyFont="1" applyFill="1" applyBorder="1" applyAlignment="1">
      <alignment horizontal="center" vertical="top" wrapText="1"/>
    </xf>
    <xf numFmtId="0" fontId="18" fillId="5" borderId="3" xfId="0" applyFont="1" applyFill="1" applyBorder="1" applyAlignment="1">
      <alignment horizontal="center" vertical="top" wrapText="1"/>
    </xf>
    <xf numFmtId="0" fontId="17" fillId="6" borderId="4" xfId="0" applyFont="1" applyFill="1" applyBorder="1" applyAlignment="1">
      <alignment horizontal="center" vertical="top" wrapText="1"/>
    </xf>
    <xf numFmtId="0" fontId="20" fillId="0" borderId="1" xfId="0" applyFont="1" applyBorder="1" applyAlignment="1">
      <alignment horizontal="left" vertical="top" wrapText="1"/>
    </xf>
    <xf numFmtId="0" fontId="16" fillId="0" borderId="1" xfId="9" applyFont="1" applyBorder="1" applyAlignment="1" applyProtection="1">
      <alignment horizontal="left" vertical="top" wrapText="1"/>
      <protection hidden="1"/>
    </xf>
    <xf numFmtId="0" fontId="16" fillId="0" borderId="1" xfId="0" applyFont="1" applyBorder="1" applyAlignment="1">
      <alignment horizontal="left" vertical="top"/>
    </xf>
    <xf numFmtId="165" fontId="0" fillId="0" borderId="0" xfId="2" applyFont="1"/>
    <xf numFmtId="0" fontId="17" fillId="2" borderId="2" xfId="0" applyFont="1" applyFill="1" applyBorder="1" applyAlignment="1">
      <alignment horizontal="center" vertical="top"/>
    </xf>
    <xf numFmtId="3" fontId="13" fillId="0" borderId="1" xfId="0" applyNumberFormat="1" applyFont="1" applyBorder="1" applyAlignment="1">
      <alignment horizontal="center" vertical="top" wrapText="1"/>
    </xf>
    <xf numFmtId="0" fontId="20" fillId="6" borderId="1" xfId="0" applyFont="1" applyFill="1" applyBorder="1" applyAlignment="1">
      <alignment horizontal="left" vertical="top" wrapText="1"/>
    </xf>
    <xf numFmtId="0" fontId="16" fillId="0" borderId="1" xfId="0" applyFont="1" applyBorder="1" applyAlignment="1">
      <alignment horizontal="left" vertical="top" wrapText="1"/>
    </xf>
    <xf numFmtId="0" fontId="13" fillId="0" borderId="0" xfId="0" applyFont="1" applyAlignment="1">
      <alignment horizontal="center" vertical="center" wrapText="1"/>
    </xf>
    <xf numFmtId="165" fontId="16" fillId="0" borderId="1" xfId="0" applyNumberFormat="1" applyFont="1" applyBorder="1" applyAlignment="1">
      <alignment horizontal="left" vertical="top"/>
    </xf>
    <xf numFmtId="165" fontId="13" fillId="0" borderId="0" xfId="2" applyFont="1" applyAlignment="1">
      <alignment horizontal="center" vertical="center" wrapText="1"/>
    </xf>
    <xf numFmtId="2" fontId="18" fillId="4" borderId="3" xfId="0" applyNumberFormat="1" applyFont="1" applyFill="1" applyBorder="1" applyAlignment="1">
      <alignment horizontal="center" vertical="top" wrapText="1"/>
    </xf>
    <xf numFmtId="0" fontId="18" fillId="5" borderId="9" xfId="0" applyFont="1" applyFill="1" applyBorder="1" applyAlignment="1">
      <alignment horizontal="center" vertical="top" wrapText="1"/>
    </xf>
    <xf numFmtId="0" fontId="18" fillId="5" borderId="10" xfId="0" applyFont="1" applyFill="1" applyBorder="1" applyAlignment="1">
      <alignment horizontal="center" vertical="top" wrapText="1"/>
    </xf>
    <xf numFmtId="0" fontId="18" fillId="5" borderId="16" xfId="0" applyFont="1" applyFill="1" applyBorder="1" applyAlignment="1">
      <alignment horizontal="center" vertical="top" wrapText="1"/>
    </xf>
    <xf numFmtId="3" fontId="13" fillId="0" borderId="1" xfId="0" applyNumberFormat="1" applyFont="1" applyBorder="1" applyAlignment="1">
      <alignment horizontal="left" vertical="top" wrapText="1"/>
    </xf>
    <xf numFmtId="3" fontId="16" fillId="0" borderId="1" xfId="0" applyNumberFormat="1" applyFont="1" applyBorder="1" applyAlignment="1">
      <alignment horizontal="left" vertical="top" wrapText="1"/>
    </xf>
    <xf numFmtId="0" fontId="19" fillId="0" borderId="1" xfId="9" applyFont="1" applyBorder="1" applyAlignment="1" applyProtection="1">
      <alignment horizontal="left" vertical="top" wrapText="1"/>
      <protection hidden="1"/>
    </xf>
    <xf numFmtId="165" fontId="16" fillId="0" borderId="1" xfId="2" applyFont="1" applyFill="1" applyBorder="1" applyAlignment="1">
      <alignment horizontal="left" vertical="top"/>
    </xf>
    <xf numFmtId="9" fontId="16" fillId="0" borderId="1" xfId="3" applyFont="1" applyFill="1" applyBorder="1" applyAlignment="1">
      <alignment horizontal="left" vertical="top"/>
    </xf>
    <xf numFmtId="165" fontId="20" fillId="3" borderId="1" xfId="1" applyNumberFormat="1" applyFont="1" applyFill="1" applyBorder="1" applyAlignment="1" applyProtection="1">
      <alignment horizontal="left" vertical="top" wrapText="1"/>
    </xf>
    <xf numFmtId="9" fontId="20" fillId="0" borderId="1" xfId="3" applyFont="1" applyFill="1" applyBorder="1" applyAlignment="1" applyProtection="1">
      <alignment horizontal="left" vertical="top"/>
    </xf>
    <xf numFmtId="10" fontId="16" fillId="0" borderId="1" xfId="3" applyNumberFormat="1" applyFont="1" applyFill="1" applyBorder="1" applyAlignment="1">
      <alignment horizontal="left" vertical="top"/>
    </xf>
    <xf numFmtId="0" fontId="20" fillId="0" borderId="15" xfId="0" applyFont="1" applyBorder="1" applyAlignment="1">
      <alignment horizontal="left" vertical="top"/>
    </xf>
    <xf numFmtId="0" fontId="14" fillId="0" borderId="0" xfId="0" applyFont="1" applyAlignment="1">
      <alignment horizontal="left" vertical="top"/>
    </xf>
    <xf numFmtId="3" fontId="16" fillId="6" borderId="1" xfId="0" applyNumberFormat="1" applyFont="1" applyFill="1" applyBorder="1" applyAlignment="1">
      <alignment horizontal="left" vertical="top" wrapText="1"/>
    </xf>
    <xf numFmtId="0" fontId="23" fillId="0" borderId="1" xfId="9" applyFont="1" applyBorder="1" applyAlignment="1" applyProtection="1">
      <alignment horizontal="left" vertical="top" wrapText="1"/>
      <protection hidden="1"/>
    </xf>
    <xf numFmtId="0" fontId="13" fillId="0" borderId="0" xfId="0" applyFont="1" applyAlignment="1">
      <alignment horizontal="left" vertical="top"/>
    </xf>
    <xf numFmtId="0" fontId="22" fillId="9" borderId="1" xfId="0" applyFont="1" applyFill="1" applyBorder="1" applyAlignment="1">
      <alignment horizontal="left" vertical="top"/>
    </xf>
    <xf numFmtId="0" fontId="22" fillId="0" borderId="1" xfId="0" applyFont="1" applyBorder="1" applyAlignment="1">
      <alignment horizontal="left" vertical="top"/>
    </xf>
    <xf numFmtId="0" fontId="22" fillId="10" borderId="1" xfId="0" applyFont="1" applyFill="1" applyBorder="1" applyAlignment="1">
      <alignment horizontal="left" vertical="top"/>
    </xf>
    <xf numFmtId="0" fontId="22" fillId="6" borderId="1" xfId="0" applyFont="1" applyFill="1" applyBorder="1" applyAlignment="1">
      <alignment horizontal="left" vertical="top"/>
    </xf>
    <xf numFmtId="0" fontId="13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 wrapText="1"/>
    </xf>
    <xf numFmtId="165" fontId="13" fillId="0" borderId="1" xfId="2" applyFont="1" applyBorder="1" applyAlignment="1">
      <alignment horizontal="left" vertical="top"/>
    </xf>
    <xf numFmtId="9" fontId="13" fillId="0" borderId="1" xfId="3" applyFont="1" applyBorder="1" applyAlignment="1">
      <alignment horizontal="left" vertical="top"/>
    </xf>
    <xf numFmtId="165" fontId="20" fillId="3" borderId="1" xfId="2" applyFont="1" applyFill="1" applyBorder="1" applyAlignment="1" applyProtection="1">
      <alignment horizontal="left" vertical="top" wrapText="1"/>
    </xf>
    <xf numFmtId="165" fontId="16" fillId="0" borderId="1" xfId="2" applyFont="1" applyBorder="1" applyAlignment="1">
      <alignment horizontal="left" vertical="top" wrapText="1"/>
    </xf>
    <xf numFmtId="165" fontId="16" fillId="0" borderId="1" xfId="2" applyFont="1" applyBorder="1" applyAlignment="1">
      <alignment horizontal="left" vertical="top"/>
    </xf>
    <xf numFmtId="165" fontId="13" fillId="0" borderId="0" xfId="2" applyFont="1" applyAlignment="1">
      <alignment horizontal="center" vertical="center"/>
    </xf>
    <xf numFmtId="0" fontId="16" fillId="12" borderId="1" xfId="0" applyFont="1" applyFill="1" applyBorder="1" applyAlignment="1">
      <alignment horizontal="left" vertical="top" wrapText="1"/>
    </xf>
    <xf numFmtId="0" fontId="13" fillId="12" borderId="1" xfId="0" applyFont="1" applyFill="1" applyBorder="1" applyAlignment="1">
      <alignment horizontal="left" vertical="top" wrapText="1"/>
    </xf>
    <xf numFmtId="0" fontId="24" fillId="0" borderId="1" xfId="0" applyFont="1" applyBorder="1" applyAlignment="1">
      <alignment horizontal="left" vertical="top" wrapText="1"/>
    </xf>
    <xf numFmtId="165" fontId="13" fillId="0" borderId="0" xfId="2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5" fontId="13" fillId="3" borderId="0" xfId="2" applyFont="1" applyFill="1" applyBorder="1" applyAlignment="1">
      <alignment horizontal="center" vertical="center"/>
    </xf>
    <xf numFmtId="165" fontId="13" fillId="3" borderId="0" xfId="2" applyFont="1" applyFill="1" applyBorder="1" applyAlignment="1">
      <alignment vertical="center"/>
    </xf>
    <xf numFmtId="165" fontId="11" fillId="3" borderId="0" xfId="2" applyFont="1" applyFill="1" applyBorder="1" applyAlignment="1">
      <alignment horizontal="left" vertical="center"/>
    </xf>
    <xf numFmtId="0" fontId="13" fillId="3" borderId="0" xfId="0" applyFont="1" applyFill="1" applyAlignment="1">
      <alignment vertical="center"/>
    </xf>
    <xf numFmtId="165" fontId="12" fillId="5" borderId="6" xfId="0" applyNumberFormat="1" applyFont="1" applyFill="1" applyBorder="1" applyAlignment="1">
      <alignment horizontal="center" vertical="center" wrapText="1"/>
    </xf>
    <xf numFmtId="0" fontId="12" fillId="5" borderId="7" xfId="0" applyFont="1" applyFill="1" applyBorder="1" applyAlignment="1">
      <alignment horizontal="center" vertical="center" wrapText="1"/>
    </xf>
    <xf numFmtId="165" fontId="12" fillId="5" borderId="7" xfId="0" applyNumberFormat="1" applyFont="1" applyFill="1" applyBorder="1" applyAlignment="1">
      <alignment horizontal="center" vertical="center" wrapText="1"/>
    </xf>
    <xf numFmtId="10" fontId="12" fillId="5" borderId="7" xfId="3" applyNumberFormat="1" applyFont="1" applyFill="1" applyBorder="1" applyAlignment="1">
      <alignment horizontal="center" vertical="center" wrapText="1"/>
    </xf>
    <xf numFmtId="9" fontId="12" fillId="5" borderId="8" xfId="3" applyFont="1" applyFill="1" applyBorder="1" applyAlignment="1">
      <alignment horizontal="center" vertical="center" wrapText="1"/>
    </xf>
    <xf numFmtId="165" fontId="15" fillId="6" borderId="6" xfId="0" applyNumberFormat="1" applyFont="1" applyFill="1" applyBorder="1" applyAlignment="1">
      <alignment horizontal="center" vertical="center" wrapText="1"/>
    </xf>
    <xf numFmtId="10" fontId="15" fillId="11" borderId="7" xfId="3" applyNumberFormat="1" applyFont="1" applyFill="1" applyBorder="1" applyAlignment="1">
      <alignment horizontal="center" vertical="center" wrapText="1"/>
    </xf>
    <xf numFmtId="0" fontId="15" fillId="6" borderId="7" xfId="0" applyFont="1" applyFill="1" applyBorder="1" applyAlignment="1">
      <alignment horizontal="center" vertical="center" wrapText="1"/>
    </xf>
    <xf numFmtId="165" fontId="15" fillId="6" borderId="7" xfId="0" applyNumberFormat="1" applyFont="1" applyFill="1" applyBorder="1" applyAlignment="1">
      <alignment horizontal="center" vertical="center" wrapText="1"/>
    </xf>
    <xf numFmtId="10" fontId="15" fillId="6" borderId="7" xfId="3" applyNumberFormat="1" applyFont="1" applyFill="1" applyBorder="1" applyAlignment="1">
      <alignment horizontal="center" vertical="center"/>
    </xf>
    <xf numFmtId="164" fontId="15" fillId="6" borderId="7" xfId="0" applyNumberFormat="1" applyFont="1" applyFill="1" applyBorder="1" applyAlignment="1">
      <alignment horizontal="center" vertical="center"/>
    </xf>
    <xf numFmtId="9" fontId="15" fillId="11" borderId="11" xfId="3" applyFont="1" applyFill="1" applyBorder="1" applyAlignment="1">
      <alignment horizontal="center" vertical="center"/>
    </xf>
    <xf numFmtId="9" fontId="13" fillId="0" borderId="0" xfId="3" applyFont="1" applyBorder="1" applyAlignment="1"/>
    <xf numFmtId="10" fontId="15" fillId="11" borderId="0" xfId="3" applyNumberFormat="1" applyFont="1" applyFill="1" applyBorder="1" applyAlignment="1">
      <alignment horizontal="center" vertical="center" wrapText="1"/>
    </xf>
    <xf numFmtId="10" fontId="15" fillId="6" borderId="0" xfId="3" applyNumberFormat="1" applyFont="1" applyFill="1" applyBorder="1" applyAlignment="1">
      <alignment horizontal="center" vertical="center"/>
    </xf>
    <xf numFmtId="165" fontId="11" fillId="0" borderId="0" xfId="2" applyFont="1" applyAlignment="1">
      <alignment horizontal="center" vertical="center"/>
    </xf>
    <xf numFmtId="167" fontId="11" fillId="0" borderId="0" xfId="1" applyNumberFormat="1" applyFont="1" applyAlignment="1">
      <alignment horizontal="center" vertical="center"/>
    </xf>
    <xf numFmtId="167" fontId="11" fillId="0" borderId="0" xfId="1" applyNumberFormat="1" applyFont="1" applyAlignment="1">
      <alignment vertical="center" wrapText="1"/>
    </xf>
    <xf numFmtId="14" fontId="25" fillId="3" borderId="0" xfId="0" applyNumberFormat="1" applyFont="1" applyFill="1" applyAlignment="1">
      <alignment horizontal="justify" vertical="center"/>
    </xf>
    <xf numFmtId="165" fontId="11" fillId="0" borderId="0" xfId="2" applyFont="1" applyFill="1" applyAlignment="1">
      <alignment horizontal="center" vertical="center"/>
    </xf>
    <xf numFmtId="165" fontId="13" fillId="0" borderId="0" xfId="2" applyFont="1" applyFill="1" applyBorder="1" applyAlignment="1">
      <alignment horizontal="center" vertical="center"/>
    </xf>
    <xf numFmtId="165" fontId="11" fillId="0" borderId="0" xfId="2" applyFont="1" applyFill="1" applyBorder="1" applyAlignment="1">
      <alignment horizontal="center" vertical="center"/>
    </xf>
    <xf numFmtId="165" fontId="15" fillId="11" borderId="12" xfId="2" applyFont="1" applyFill="1" applyBorder="1" applyAlignment="1">
      <alignment horizontal="center" vertical="center" wrapText="1"/>
    </xf>
    <xf numFmtId="165" fontId="13" fillId="0" borderId="0" xfId="2" applyFont="1" applyFill="1" applyBorder="1" applyAlignment="1">
      <alignment vertical="center"/>
    </xf>
    <xf numFmtId="10" fontId="15" fillId="11" borderId="13" xfId="3" applyNumberFormat="1" applyFont="1" applyFill="1" applyBorder="1" applyAlignment="1">
      <alignment horizontal="center" vertical="center" wrapText="1"/>
    </xf>
    <xf numFmtId="165" fontId="15" fillId="11" borderId="13" xfId="2" applyFont="1" applyFill="1" applyBorder="1" applyAlignment="1">
      <alignment horizontal="center" vertical="center"/>
    </xf>
    <xf numFmtId="10" fontId="15" fillId="11" borderId="13" xfId="2" applyNumberFormat="1" applyFont="1" applyFill="1" applyBorder="1" applyAlignment="1">
      <alignment horizontal="center" vertical="center"/>
    </xf>
    <xf numFmtId="9" fontId="15" fillId="11" borderId="14" xfId="3" applyFont="1" applyFill="1" applyBorder="1" applyAlignment="1">
      <alignment horizontal="center" vertical="center"/>
    </xf>
    <xf numFmtId="3" fontId="13" fillId="0" borderId="0" xfId="0" applyNumberFormat="1" applyFont="1" applyAlignment="1">
      <alignment horizontal="center" vertical="top" wrapText="1"/>
    </xf>
    <xf numFmtId="165" fontId="13" fillId="0" borderId="0" xfId="2" applyFont="1" applyBorder="1" applyAlignment="1">
      <alignment horizontal="center" vertical="center" wrapText="1"/>
    </xf>
    <xf numFmtId="165" fontId="13" fillId="0" borderId="0" xfId="2" applyFont="1" applyBorder="1" applyAlignment="1">
      <alignment horizontal="justify" vertical="center"/>
    </xf>
    <xf numFmtId="9" fontId="13" fillId="0" borderId="0" xfId="3" applyFont="1" applyBorder="1" applyAlignment="1">
      <alignment horizontal="justify" vertical="center"/>
    </xf>
    <xf numFmtId="165" fontId="15" fillId="11" borderId="17" xfId="2" applyFont="1" applyFill="1" applyBorder="1" applyAlignment="1">
      <alignment horizontal="center" vertical="center" wrapText="1"/>
    </xf>
    <xf numFmtId="165" fontId="13" fillId="0" borderId="12" xfId="0" applyNumberFormat="1" applyFont="1" applyBorder="1" applyAlignment="1">
      <alignment vertical="center"/>
    </xf>
    <xf numFmtId="10" fontId="15" fillId="0" borderId="13" xfId="3" applyNumberFormat="1" applyFont="1" applyFill="1" applyBorder="1" applyAlignment="1">
      <alignment horizontal="center" vertical="center" wrapText="1"/>
    </xf>
    <xf numFmtId="165" fontId="11" fillId="0" borderId="13" xfId="2" applyFont="1" applyFill="1" applyBorder="1" applyAlignment="1">
      <alignment horizontal="center" vertical="center"/>
    </xf>
    <xf numFmtId="164" fontId="11" fillId="0" borderId="13" xfId="2" applyNumberFormat="1" applyFont="1" applyFill="1" applyBorder="1" applyAlignment="1">
      <alignment horizontal="center" vertical="center"/>
    </xf>
    <xf numFmtId="9" fontId="15" fillId="0" borderId="14" xfId="3" applyFont="1" applyFill="1" applyBorder="1" applyAlignment="1">
      <alignment horizontal="center" vertical="center"/>
    </xf>
    <xf numFmtId="165" fontId="15" fillId="6" borderId="0" xfId="0" applyNumberFormat="1" applyFont="1" applyFill="1" applyAlignment="1">
      <alignment horizontal="center" vertical="center" wrapText="1"/>
    </xf>
    <xf numFmtId="0" fontId="15" fillId="6" borderId="0" xfId="0" applyFont="1" applyFill="1" applyAlignment="1">
      <alignment horizontal="center" vertical="center" wrapText="1"/>
    </xf>
    <xf numFmtId="164" fontId="15" fillId="6" borderId="0" xfId="0" applyNumberFormat="1" applyFont="1" applyFill="1" applyAlignment="1">
      <alignment horizontal="center" vertical="center"/>
    </xf>
    <xf numFmtId="9" fontId="15" fillId="11" borderId="8" xfId="3" applyFont="1" applyFill="1" applyBorder="1" applyAlignment="1">
      <alignment horizontal="center" vertical="center"/>
    </xf>
    <xf numFmtId="165" fontId="15" fillId="6" borderId="18" xfId="0" applyNumberFormat="1" applyFont="1" applyFill="1" applyBorder="1" applyAlignment="1">
      <alignment horizontal="center" vertical="center" wrapText="1"/>
    </xf>
    <xf numFmtId="165" fontId="15" fillId="6" borderId="12" xfId="0" applyNumberFormat="1" applyFont="1" applyFill="1" applyBorder="1" applyAlignment="1">
      <alignment horizontal="center" vertical="center" wrapText="1"/>
    </xf>
    <xf numFmtId="0" fontId="15" fillId="6" borderId="13" xfId="0" applyFont="1" applyFill="1" applyBorder="1" applyAlignment="1">
      <alignment horizontal="center" vertical="center"/>
    </xf>
    <xf numFmtId="165" fontId="15" fillId="6" borderId="13" xfId="0" applyNumberFormat="1" applyFont="1" applyFill="1" applyBorder="1" applyAlignment="1">
      <alignment horizontal="center" vertical="center" wrapText="1"/>
    </xf>
    <xf numFmtId="10" fontId="15" fillId="6" borderId="13" xfId="3" applyNumberFormat="1" applyFont="1" applyFill="1" applyBorder="1" applyAlignment="1">
      <alignment horizontal="center" vertical="center"/>
    </xf>
    <xf numFmtId="164" fontId="15" fillId="6" borderId="13" xfId="0" applyNumberFormat="1" applyFont="1" applyFill="1" applyBorder="1" applyAlignment="1">
      <alignment horizontal="center" vertical="center"/>
    </xf>
    <xf numFmtId="0" fontId="26" fillId="0" borderId="0" xfId="0" applyFont="1"/>
    <xf numFmtId="165" fontId="27" fillId="5" borderId="6" xfId="0" applyNumberFormat="1" applyFont="1" applyFill="1" applyBorder="1" applyAlignment="1">
      <alignment horizontal="center" vertical="center" wrapText="1"/>
    </xf>
    <xf numFmtId="0" fontId="27" fillId="5" borderId="7" xfId="0" applyFont="1" applyFill="1" applyBorder="1" applyAlignment="1">
      <alignment horizontal="center" vertical="center" wrapText="1"/>
    </xf>
    <xf numFmtId="165" fontId="27" fillId="5" borderId="7" xfId="0" applyNumberFormat="1" applyFont="1" applyFill="1" applyBorder="1" applyAlignment="1">
      <alignment horizontal="center" vertical="center" wrapText="1"/>
    </xf>
    <xf numFmtId="10" fontId="27" fillId="5" borderId="7" xfId="3" applyNumberFormat="1" applyFont="1" applyFill="1" applyBorder="1" applyAlignment="1">
      <alignment horizontal="center" vertical="center" wrapText="1"/>
    </xf>
    <xf numFmtId="9" fontId="27" fillId="5" borderId="8" xfId="3" applyFont="1" applyFill="1" applyBorder="1" applyAlignment="1">
      <alignment horizontal="center" vertical="center" wrapText="1"/>
    </xf>
    <xf numFmtId="165" fontId="28" fillId="6" borderId="18" xfId="0" applyNumberFormat="1" applyFont="1" applyFill="1" applyBorder="1" applyAlignment="1">
      <alignment horizontal="center" vertical="center" wrapText="1"/>
    </xf>
    <xf numFmtId="10" fontId="28" fillId="11" borderId="0" xfId="3" applyNumberFormat="1" applyFont="1" applyFill="1" applyBorder="1" applyAlignment="1">
      <alignment horizontal="center" vertical="center" wrapText="1"/>
    </xf>
    <xf numFmtId="0" fontId="28" fillId="6" borderId="0" xfId="0" applyFont="1" applyFill="1" applyAlignment="1">
      <alignment horizontal="center" vertical="center" wrapText="1"/>
    </xf>
    <xf numFmtId="165" fontId="28" fillId="6" borderId="0" xfId="0" applyNumberFormat="1" applyFont="1" applyFill="1" applyAlignment="1">
      <alignment horizontal="center" vertical="center" wrapText="1"/>
    </xf>
    <xf numFmtId="10" fontId="28" fillId="6" borderId="0" xfId="3" applyNumberFormat="1" applyFont="1" applyFill="1" applyBorder="1" applyAlignment="1">
      <alignment horizontal="center" vertical="center"/>
    </xf>
    <xf numFmtId="164" fontId="28" fillId="6" borderId="0" xfId="0" applyNumberFormat="1" applyFont="1" applyFill="1" applyAlignment="1">
      <alignment horizontal="center" vertical="center"/>
    </xf>
    <xf numFmtId="9" fontId="28" fillId="11" borderId="11" xfId="3" applyFont="1" applyFill="1" applyBorder="1" applyAlignment="1">
      <alignment horizontal="center" vertical="center"/>
    </xf>
    <xf numFmtId="165" fontId="28" fillId="6" borderId="12" xfId="0" applyNumberFormat="1" applyFont="1" applyFill="1" applyBorder="1" applyAlignment="1">
      <alignment horizontal="center" vertical="center" wrapText="1"/>
    </xf>
    <xf numFmtId="10" fontId="28" fillId="11" borderId="13" xfId="3" applyNumberFormat="1" applyFont="1" applyFill="1" applyBorder="1" applyAlignment="1">
      <alignment horizontal="center" vertical="center" wrapText="1"/>
    </xf>
    <xf numFmtId="0" fontId="28" fillId="6" borderId="13" xfId="0" applyFont="1" applyFill="1" applyBorder="1" applyAlignment="1">
      <alignment horizontal="center" vertical="center"/>
    </xf>
    <xf numFmtId="165" fontId="28" fillId="6" borderId="13" xfId="0" applyNumberFormat="1" applyFont="1" applyFill="1" applyBorder="1" applyAlignment="1">
      <alignment horizontal="center" vertical="center" wrapText="1"/>
    </xf>
    <xf numFmtId="10" fontId="28" fillId="6" borderId="13" xfId="3" applyNumberFormat="1" applyFont="1" applyFill="1" applyBorder="1" applyAlignment="1">
      <alignment horizontal="center" vertical="center"/>
    </xf>
    <xf numFmtId="164" fontId="28" fillId="6" borderId="13" xfId="0" applyNumberFormat="1" applyFont="1" applyFill="1" applyBorder="1" applyAlignment="1">
      <alignment horizontal="center" vertical="center"/>
    </xf>
    <xf numFmtId="9" fontId="28" fillId="11" borderId="14" xfId="3" applyFont="1" applyFill="1" applyBorder="1" applyAlignment="1">
      <alignment horizontal="center" vertical="center"/>
    </xf>
    <xf numFmtId="165" fontId="26" fillId="0" borderId="12" xfId="0" applyNumberFormat="1" applyFont="1" applyBorder="1" applyAlignment="1">
      <alignment vertical="center"/>
    </xf>
    <xf numFmtId="10" fontId="28" fillId="0" borderId="13" xfId="3" applyNumberFormat="1" applyFont="1" applyFill="1" applyBorder="1" applyAlignment="1">
      <alignment horizontal="center" vertical="center" wrapText="1"/>
    </xf>
    <xf numFmtId="165" fontId="29" fillId="0" borderId="13" xfId="2" applyFont="1" applyFill="1" applyBorder="1" applyAlignment="1">
      <alignment horizontal="center" vertical="center"/>
    </xf>
    <xf numFmtId="164" fontId="29" fillId="0" borderId="13" xfId="2" applyNumberFormat="1" applyFont="1" applyFill="1" applyBorder="1" applyAlignment="1">
      <alignment horizontal="center" vertical="center"/>
    </xf>
    <xf numFmtId="9" fontId="28" fillId="0" borderId="14" xfId="3" applyFont="1" applyFill="1" applyBorder="1" applyAlignment="1">
      <alignment horizontal="center" vertical="center"/>
    </xf>
    <xf numFmtId="165" fontId="28" fillId="11" borderId="12" xfId="2" applyFont="1" applyFill="1" applyBorder="1" applyAlignment="1">
      <alignment horizontal="center" vertical="center" wrapText="1"/>
    </xf>
    <xf numFmtId="165" fontId="28" fillId="11" borderId="13" xfId="2" applyFont="1" applyFill="1" applyBorder="1" applyAlignment="1">
      <alignment horizontal="center" vertical="center"/>
    </xf>
    <xf numFmtId="10" fontId="28" fillId="11" borderId="13" xfId="2" applyNumberFormat="1" applyFont="1" applyFill="1" applyBorder="1" applyAlignment="1">
      <alignment horizontal="center" vertical="center"/>
    </xf>
    <xf numFmtId="0" fontId="28" fillId="6" borderId="6" xfId="0" applyFont="1" applyFill="1" applyBorder="1" applyAlignment="1">
      <alignment horizontal="center" vertical="center" wrapText="1"/>
    </xf>
    <xf numFmtId="165" fontId="28" fillId="6" borderId="8" xfId="2" applyFont="1" applyFill="1" applyBorder="1" applyAlignment="1">
      <alignment horizontal="center" vertical="center" wrapText="1"/>
    </xf>
    <xf numFmtId="165" fontId="28" fillId="6" borderId="11" xfId="2" applyFont="1" applyFill="1" applyBorder="1" applyAlignment="1">
      <alignment horizontal="center" vertical="center" wrapText="1"/>
    </xf>
    <xf numFmtId="165" fontId="28" fillId="6" borderId="14" xfId="2" applyFont="1" applyFill="1" applyBorder="1" applyAlignment="1">
      <alignment horizontal="center" vertical="center" wrapText="1"/>
    </xf>
    <xf numFmtId="0" fontId="28" fillId="6" borderId="18" xfId="0" applyFont="1" applyFill="1" applyBorder="1" applyAlignment="1">
      <alignment horizontal="center" vertical="center" wrapText="1"/>
    </xf>
    <xf numFmtId="0" fontId="28" fillId="6" borderId="12" xfId="0" applyFont="1" applyFill="1" applyBorder="1" applyAlignment="1">
      <alignment horizontal="center" vertical="center"/>
    </xf>
    <xf numFmtId="165" fontId="28" fillId="6" borderId="7" xfId="2" applyFont="1" applyFill="1" applyBorder="1" applyAlignment="1">
      <alignment horizontal="center" vertical="center" wrapText="1"/>
    </xf>
    <xf numFmtId="165" fontId="28" fillId="6" borderId="0" xfId="2" applyFont="1" applyFill="1" applyBorder="1" applyAlignment="1">
      <alignment horizontal="center" vertical="center" wrapText="1"/>
    </xf>
    <xf numFmtId="165" fontId="28" fillId="6" borderId="13" xfId="2" applyFont="1" applyFill="1" applyBorder="1" applyAlignment="1">
      <alignment horizontal="center" vertical="center" wrapText="1"/>
    </xf>
    <xf numFmtId="165" fontId="29" fillId="6" borderId="11" xfId="0" applyNumberFormat="1" applyFont="1" applyFill="1" applyBorder="1"/>
    <xf numFmtId="165" fontId="29" fillId="6" borderId="14" xfId="0" applyNumberFormat="1" applyFont="1" applyFill="1" applyBorder="1"/>
    <xf numFmtId="9" fontId="26" fillId="0" borderId="0" xfId="0" applyNumberFormat="1" applyFont="1"/>
    <xf numFmtId="165" fontId="29" fillId="0" borderId="0" xfId="0" applyNumberFormat="1" applyFont="1"/>
    <xf numFmtId="10" fontId="28" fillId="6" borderId="7" xfId="3" applyNumberFormat="1" applyFont="1" applyFill="1" applyBorder="1" applyAlignment="1">
      <alignment horizontal="center" vertical="center" wrapText="1"/>
    </xf>
    <xf numFmtId="10" fontId="28" fillId="6" borderId="0" xfId="3" applyNumberFormat="1" applyFont="1" applyFill="1" applyBorder="1" applyAlignment="1">
      <alignment horizontal="center" vertical="center" wrapText="1"/>
    </xf>
    <xf numFmtId="10" fontId="28" fillId="6" borderId="13" xfId="3" applyNumberFormat="1" applyFont="1" applyFill="1" applyBorder="1" applyAlignment="1">
      <alignment horizontal="center" vertical="center" wrapText="1"/>
    </xf>
    <xf numFmtId="9" fontId="0" fillId="0" borderId="0" xfId="3" applyFont="1"/>
    <xf numFmtId="10" fontId="26" fillId="0" borderId="0" xfId="3" applyNumberFormat="1" applyFont="1"/>
    <xf numFmtId="165" fontId="28" fillId="13" borderId="0" xfId="2" applyFont="1" applyFill="1" applyBorder="1" applyAlignment="1">
      <alignment horizontal="center" vertical="center" wrapText="1"/>
    </xf>
    <xf numFmtId="0" fontId="20" fillId="0" borderId="0" xfId="0" applyFont="1" applyAlignment="1">
      <alignment horizontal="left" vertical="top" wrapText="1"/>
    </xf>
    <xf numFmtId="0" fontId="20" fillId="0" borderId="0" xfId="0" applyFont="1" applyAlignment="1">
      <alignment horizontal="left" vertical="top"/>
    </xf>
    <xf numFmtId="3" fontId="13" fillId="14" borderId="1" xfId="0" applyNumberFormat="1" applyFont="1" applyFill="1" applyBorder="1" applyAlignment="1">
      <alignment horizontal="left" vertical="top" wrapText="1"/>
    </xf>
    <xf numFmtId="3" fontId="16" fillId="14" borderId="1" xfId="0" applyNumberFormat="1" applyFont="1" applyFill="1" applyBorder="1" applyAlignment="1">
      <alignment horizontal="left" vertical="top" wrapText="1"/>
    </xf>
    <xf numFmtId="0" fontId="16" fillId="14" borderId="1" xfId="0" applyFont="1" applyFill="1" applyBorder="1" applyAlignment="1">
      <alignment horizontal="left" vertical="top"/>
    </xf>
    <xf numFmtId="0" fontId="16" fillId="14" borderId="1" xfId="0" applyFont="1" applyFill="1" applyBorder="1" applyAlignment="1">
      <alignment horizontal="left" vertical="top" wrapText="1"/>
    </xf>
    <xf numFmtId="0" fontId="20" fillId="14" borderId="1" xfId="0" applyFont="1" applyFill="1" applyBorder="1" applyAlignment="1">
      <alignment horizontal="left" vertical="top" wrapText="1"/>
    </xf>
    <xf numFmtId="0" fontId="16" fillId="14" borderId="1" xfId="9" applyFont="1" applyFill="1" applyBorder="1" applyAlignment="1" applyProtection="1">
      <alignment horizontal="left" vertical="top" wrapText="1"/>
      <protection hidden="1"/>
    </xf>
    <xf numFmtId="0" fontId="19" fillId="14" borderId="1" xfId="9" applyFont="1" applyFill="1" applyBorder="1" applyAlignment="1" applyProtection="1">
      <alignment horizontal="left" vertical="top" wrapText="1"/>
      <protection hidden="1"/>
    </xf>
    <xf numFmtId="165" fontId="16" fillId="14" borderId="1" xfId="2" applyFont="1" applyFill="1" applyBorder="1" applyAlignment="1">
      <alignment horizontal="left" vertical="top" wrapText="1"/>
    </xf>
    <xf numFmtId="165" fontId="16" fillId="14" borderId="1" xfId="2" applyFont="1" applyFill="1" applyBorder="1" applyAlignment="1">
      <alignment horizontal="left" vertical="top"/>
    </xf>
    <xf numFmtId="9" fontId="16" fillId="14" borderId="1" xfId="3" applyFont="1" applyFill="1" applyBorder="1" applyAlignment="1">
      <alignment horizontal="left" vertical="top"/>
    </xf>
    <xf numFmtId="165" fontId="20" fillId="14" borderId="1" xfId="1" applyNumberFormat="1" applyFont="1" applyFill="1" applyBorder="1" applyAlignment="1" applyProtection="1">
      <alignment horizontal="left" vertical="top" wrapText="1"/>
    </xf>
    <xf numFmtId="9" fontId="20" fillId="14" borderId="1" xfId="3" applyFont="1" applyFill="1" applyBorder="1" applyAlignment="1" applyProtection="1">
      <alignment horizontal="left" vertical="top"/>
    </xf>
    <xf numFmtId="165" fontId="20" fillId="14" borderId="1" xfId="2" applyFont="1" applyFill="1" applyBorder="1" applyAlignment="1" applyProtection="1">
      <alignment horizontal="left" vertical="top" wrapText="1"/>
    </xf>
    <xf numFmtId="10" fontId="16" fillId="14" borderId="1" xfId="3" applyNumberFormat="1" applyFont="1" applyFill="1" applyBorder="1" applyAlignment="1">
      <alignment horizontal="left" vertical="top"/>
    </xf>
    <xf numFmtId="0" fontId="20" fillId="14" borderId="15" xfId="0" applyFont="1" applyFill="1" applyBorder="1" applyAlignment="1">
      <alignment horizontal="left" vertical="top"/>
    </xf>
    <xf numFmtId="167" fontId="13" fillId="3" borderId="0" xfId="1" applyNumberFormat="1" applyFont="1" applyFill="1" applyBorder="1" applyAlignment="1">
      <alignment horizontal="center" vertical="center"/>
    </xf>
    <xf numFmtId="167" fontId="13" fillId="0" borderId="0" xfId="1" applyNumberFormat="1" applyFont="1" applyFill="1" applyBorder="1" applyAlignment="1">
      <alignment horizontal="center" vertical="center"/>
    </xf>
    <xf numFmtId="167" fontId="17" fillId="2" borderId="2" xfId="1" applyNumberFormat="1" applyFont="1" applyFill="1" applyBorder="1" applyAlignment="1">
      <alignment horizontal="center" vertical="top" wrapText="1"/>
    </xf>
    <xf numFmtId="167" fontId="13" fillId="0" borderId="0" xfId="1" applyNumberFormat="1" applyFont="1" applyAlignment="1">
      <alignment horizontal="center" vertical="center"/>
    </xf>
    <xf numFmtId="167" fontId="16" fillId="0" borderId="1" xfId="1" applyNumberFormat="1" applyFont="1" applyFill="1" applyBorder="1" applyAlignment="1">
      <alignment horizontal="left" vertical="top" wrapText="1"/>
    </xf>
    <xf numFmtId="165" fontId="20" fillId="0" borderId="1" xfId="1" applyNumberFormat="1" applyFont="1" applyFill="1" applyBorder="1" applyAlignment="1" applyProtection="1">
      <alignment horizontal="left" vertical="top" wrapText="1"/>
    </xf>
    <xf numFmtId="167" fontId="13" fillId="0" borderId="1" xfId="1" applyNumberFormat="1" applyFont="1" applyFill="1" applyBorder="1" applyAlignment="1">
      <alignment horizontal="left" vertical="top"/>
    </xf>
    <xf numFmtId="9" fontId="13" fillId="0" borderId="1" xfId="3" applyFont="1" applyFill="1" applyBorder="1" applyAlignment="1">
      <alignment horizontal="left" vertical="top"/>
    </xf>
    <xf numFmtId="0" fontId="20" fillId="0" borderId="1" xfId="0" applyFont="1" applyBorder="1" applyAlignment="1">
      <alignment horizontal="left" vertical="top"/>
    </xf>
    <xf numFmtId="165" fontId="13" fillId="3" borderId="0" xfId="2" applyFont="1" applyFill="1" applyAlignment="1">
      <alignment vertical="center"/>
    </xf>
    <xf numFmtId="165" fontId="13" fillId="0" borderId="1" xfId="2" applyFont="1" applyFill="1" applyBorder="1" applyAlignment="1">
      <alignment horizontal="left" vertical="top"/>
    </xf>
    <xf numFmtId="165" fontId="20" fillId="12" borderId="1" xfId="2" applyFont="1" applyFill="1" applyBorder="1" applyAlignment="1">
      <alignment horizontal="left" vertical="top"/>
    </xf>
    <xf numFmtId="9" fontId="20" fillId="12" borderId="1" xfId="3" applyFont="1" applyFill="1" applyBorder="1" applyAlignment="1">
      <alignment horizontal="left" vertical="top"/>
    </xf>
    <xf numFmtId="0" fontId="16" fillId="12" borderId="1" xfId="0" applyFont="1" applyFill="1" applyBorder="1" applyAlignment="1">
      <alignment horizontal="left" vertical="top"/>
    </xf>
    <xf numFmtId="165" fontId="16" fillId="12" borderId="1" xfId="2" applyFont="1" applyFill="1" applyBorder="1" applyAlignment="1">
      <alignment horizontal="left" vertical="top"/>
    </xf>
    <xf numFmtId="9" fontId="16" fillId="12" borderId="1" xfId="3" applyFont="1" applyFill="1" applyBorder="1" applyAlignment="1">
      <alignment horizontal="left" vertical="top"/>
    </xf>
    <xf numFmtId="165" fontId="13" fillId="12" borderId="1" xfId="2" applyFont="1" applyFill="1" applyBorder="1" applyAlignment="1">
      <alignment horizontal="left" vertical="top"/>
    </xf>
    <xf numFmtId="0" fontId="13" fillId="12" borderId="1" xfId="0" applyFont="1" applyFill="1" applyBorder="1" applyAlignment="1">
      <alignment horizontal="left" vertical="top"/>
    </xf>
    <xf numFmtId="3" fontId="13" fillId="8" borderId="1" xfId="0" applyNumberFormat="1" applyFont="1" applyFill="1" applyBorder="1" applyAlignment="1">
      <alignment horizontal="left" vertical="top" wrapText="1"/>
    </xf>
    <xf numFmtId="0" fontId="22" fillId="8" borderId="1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horizontal="left" vertical="top" wrapText="1"/>
    </xf>
    <xf numFmtId="0" fontId="16" fillId="8" borderId="1" xfId="9" applyFont="1" applyFill="1" applyBorder="1" applyAlignment="1" applyProtection="1">
      <alignment horizontal="left" vertical="top" wrapText="1"/>
      <protection hidden="1"/>
    </xf>
    <xf numFmtId="167" fontId="16" fillId="8" borderId="1" xfId="1" applyNumberFormat="1" applyFont="1" applyFill="1" applyBorder="1" applyAlignment="1">
      <alignment horizontal="left" vertical="top" wrapText="1"/>
    </xf>
    <xf numFmtId="0" fontId="16" fillId="8" borderId="1" xfId="0" applyFont="1" applyFill="1" applyBorder="1" applyAlignment="1">
      <alignment horizontal="left" vertical="top"/>
    </xf>
    <xf numFmtId="165" fontId="16" fillId="8" borderId="1" xfId="2" applyFont="1" applyFill="1" applyBorder="1" applyAlignment="1">
      <alignment horizontal="left" vertical="top"/>
    </xf>
    <xf numFmtId="9" fontId="16" fillId="8" borderId="1" xfId="3" applyFont="1" applyFill="1" applyBorder="1" applyAlignment="1">
      <alignment horizontal="left" vertical="top"/>
    </xf>
    <xf numFmtId="0" fontId="20" fillId="8" borderId="1" xfId="0" applyFont="1" applyFill="1" applyBorder="1" applyAlignment="1">
      <alignment horizontal="left" vertical="top"/>
    </xf>
    <xf numFmtId="0" fontId="13" fillId="8" borderId="0" xfId="0" applyFont="1" applyFill="1" applyAlignment="1">
      <alignment horizontal="left" vertical="top"/>
    </xf>
    <xf numFmtId="0" fontId="13" fillId="8" borderId="1" xfId="0" applyFont="1" applyFill="1" applyBorder="1" applyAlignment="1">
      <alignment horizontal="left" vertical="top"/>
    </xf>
    <xf numFmtId="3" fontId="13" fillId="15" borderId="1" xfId="0" applyNumberFormat="1" applyFont="1" applyFill="1" applyBorder="1" applyAlignment="1">
      <alignment horizontal="left" vertical="top" wrapText="1"/>
    </xf>
    <xf numFmtId="165" fontId="13" fillId="0" borderId="13" xfId="0" applyNumberFormat="1" applyFont="1" applyBorder="1" applyAlignment="1">
      <alignment vertical="center"/>
    </xf>
    <xf numFmtId="165" fontId="13" fillId="0" borderId="0" xfId="0" applyNumberFormat="1" applyFont="1" applyAlignment="1">
      <alignment vertical="center"/>
    </xf>
    <xf numFmtId="0" fontId="13" fillId="8" borderId="1" xfId="0" applyFont="1" applyFill="1" applyBorder="1" applyAlignment="1">
      <alignment horizontal="left" vertical="top" wrapText="1"/>
    </xf>
    <xf numFmtId="0" fontId="13" fillId="6" borderId="1" xfId="0" applyFont="1" applyFill="1" applyBorder="1" applyAlignment="1">
      <alignment horizontal="left" vertical="top"/>
    </xf>
    <xf numFmtId="0" fontId="31" fillId="0" borderId="1" xfId="0" applyFont="1" applyBorder="1" applyAlignment="1">
      <alignment horizontal="left" vertical="top" wrapText="1"/>
    </xf>
    <xf numFmtId="3" fontId="13" fillId="6" borderId="1" xfId="0" applyNumberFormat="1" applyFont="1" applyFill="1" applyBorder="1" applyAlignment="1">
      <alignment horizontal="left" vertical="top" wrapText="1"/>
    </xf>
    <xf numFmtId="3" fontId="13" fillId="12" borderId="1" xfId="0" applyNumberFormat="1" applyFont="1" applyFill="1" applyBorder="1" applyAlignment="1">
      <alignment horizontal="left" vertical="top" wrapText="1"/>
    </xf>
    <xf numFmtId="0" fontId="13" fillId="15" borderId="1" xfId="0" applyFont="1" applyFill="1" applyBorder="1" applyAlignment="1">
      <alignment horizontal="left" vertical="top"/>
    </xf>
    <xf numFmtId="167" fontId="13" fillId="8" borderId="1" xfId="1" applyNumberFormat="1" applyFont="1" applyFill="1" applyBorder="1" applyAlignment="1">
      <alignment horizontal="left" vertical="top"/>
    </xf>
    <xf numFmtId="0" fontId="30" fillId="8" borderId="0" xfId="0" applyFont="1" applyFill="1"/>
    <xf numFmtId="165" fontId="16" fillId="8" borderId="1" xfId="0" applyNumberFormat="1" applyFont="1" applyFill="1" applyBorder="1" applyAlignment="1">
      <alignment horizontal="left" vertical="top"/>
    </xf>
    <xf numFmtId="0" fontId="30" fillId="8" borderId="1" xfId="0" applyFont="1" applyFill="1" applyBorder="1"/>
    <xf numFmtId="0" fontId="22" fillId="8" borderId="0" xfId="0" applyFont="1" applyFill="1" applyAlignment="1">
      <alignment horizontal="left" vertical="top"/>
    </xf>
    <xf numFmtId="0" fontId="20" fillId="8" borderId="1" xfId="0" applyFont="1" applyFill="1" applyBorder="1" applyAlignment="1">
      <alignment horizontal="left" vertical="top" wrapText="1"/>
    </xf>
    <xf numFmtId="0" fontId="13" fillId="15" borderId="1" xfId="0" applyFont="1" applyFill="1" applyBorder="1" applyAlignment="1">
      <alignment horizontal="left" vertical="top" wrapText="1"/>
    </xf>
    <xf numFmtId="167" fontId="13" fillId="15" borderId="1" xfId="1" applyNumberFormat="1" applyFont="1" applyFill="1" applyBorder="1" applyAlignment="1">
      <alignment horizontal="left" vertical="top"/>
    </xf>
    <xf numFmtId="0" fontId="22" fillId="15" borderId="1" xfId="0" applyFont="1" applyFill="1" applyBorder="1" applyAlignment="1">
      <alignment horizontal="left" vertical="top"/>
    </xf>
    <xf numFmtId="0" fontId="16" fillId="15" borderId="1" xfId="0" applyFont="1" applyFill="1" applyBorder="1" applyAlignment="1">
      <alignment horizontal="left" vertical="top" wrapText="1"/>
    </xf>
    <xf numFmtId="0" fontId="16" fillId="15" borderId="1" xfId="9" applyFont="1" applyFill="1" applyBorder="1" applyAlignment="1" applyProtection="1">
      <alignment horizontal="left" vertical="top" wrapText="1"/>
      <protection hidden="1"/>
    </xf>
    <xf numFmtId="167" fontId="16" fillId="15" borderId="1" xfId="1" applyNumberFormat="1" applyFont="1" applyFill="1" applyBorder="1" applyAlignment="1">
      <alignment horizontal="left" vertical="top" wrapText="1"/>
    </xf>
    <xf numFmtId="0" fontId="16" fillId="15" borderId="1" xfId="0" applyFont="1" applyFill="1" applyBorder="1" applyAlignment="1">
      <alignment horizontal="left" vertical="top"/>
    </xf>
    <xf numFmtId="0" fontId="24" fillId="15" borderId="1" xfId="0" applyFont="1" applyFill="1" applyBorder="1" applyAlignment="1">
      <alignment horizontal="left" vertical="top" wrapText="1"/>
    </xf>
    <xf numFmtId="0" fontId="22" fillId="12" borderId="1" xfId="0" applyFont="1" applyFill="1" applyBorder="1" applyAlignment="1">
      <alignment horizontal="left" vertical="top"/>
    </xf>
    <xf numFmtId="0" fontId="16" fillId="12" borderId="1" xfId="9" applyFont="1" applyFill="1" applyBorder="1" applyAlignment="1" applyProtection="1">
      <alignment horizontal="left" vertical="top" wrapText="1"/>
      <protection hidden="1"/>
    </xf>
    <xf numFmtId="167" fontId="16" fillId="12" borderId="1" xfId="1" applyNumberFormat="1" applyFont="1" applyFill="1" applyBorder="1" applyAlignment="1">
      <alignment horizontal="left" vertical="top" wrapText="1"/>
    </xf>
    <xf numFmtId="167" fontId="13" fillId="12" borderId="1" xfId="1" applyNumberFormat="1" applyFont="1" applyFill="1" applyBorder="1" applyAlignment="1">
      <alignment horizontal="left" vertical="top"/>
    </xf>
    <xf numFmtId="0" fontId="16" fillId="6" borderId="1" xfId="0" applyFont="1" applyFill="1" applyBorder="1" applyAlignment="1">
      <alignment horizontal="left" vertical="top" wrapText="1"/>
    </xf>
    <xf numFmtId="0" fontId="16" fillId="6" borderId="1" xfId="9" applyFont="1" applyFill="1" applyBorder="1" applyAlignment="1" applyProtection="1">
      <alignment horizontal="left" vertical="top" wrapText="1"/>
      <protection hidden="1"/>
    </xf>
    <xf numFmtId="167" fontId="16" fillId="6" borderId="1" xfId="1" applyNumberFormat="1" applyFont="1" applyFill="1" applyBorder="1" applyAlignment="1">
      <alignment horizontal="left" vertical="top" wrapText="1"/>
    </xf>
    <xf numFmtId="0" fontId="16" fillId="6" borderId="1" xfId="0" applyFont="1" applyFill="1" applyBorder="1" applyAlignment="1">
      <alignment horizontal="left" vertical="top"/>
    </xf>
    <xf numFmtId="0" fontId="13" fillId="6" borderId="1" xfId="0" applyFont="1" applyFill="1" applyBorder="1" applyAlignment="1">
      <alignment horizontal="left" vertical="top" wrapText="1"/>
    </xf>
    <xf numFmtId="167" fontId="13" fillId="6" borderId="1" xfId="1" applyNumberFormat="1" applyFont="1" applyFill="1" applyBorder="1" applyAlignment="1">
      <alignment horizontal="left" vertical="top"/>
    </xf>
    <xf numFmtId="165" fontId="16" fillId="15" borderId="1" xfId="0" applyNumberFormat="1" applyFont="1" applyFill="1" applyBorder="1" applyAlignment="1">
      <alignment horizontal="left" vertical="top"/>
    </xf>
    <xf numFmtId="167" fontId="16" fillId="15" borderId="1" xfId="1" applyNumberFormat="1" applyFont="1" applyFill="1" applyBorder="1" applyAlignment="1">
      <alignment horizontal="left" vertical="top"/>
    </xf>
    <xf numFmtId="165" fontId="18" fillId="16" borderId="2" xfId="2" applyFont="1" applyFill="1" applyBorder="1" applyAlignment="1">
      <alignment horizontal="center" vertical="top" wrapText="1"/>
    </xf>
    <xf numFmtId="165" fontId="13" fillId="16" borderId="1" xfId="2" applyFont="1" applyFill="1" applyBorder="1" applyAlignment="1">
      <alignment horizontal="left" vertical="top"/>
    </xf>
    <xf numFmtId="165" fontId="14" fillId="16" borderId="1" xfId="2" applyFont="1" applyFill="1" applyBorder="1" applyAlignment="1">
      <alignment horizontal="left" vertical="top"/>
    </xf>
    <xf numFmtId="165" fontId="15" fillId="16" borderId="13" xfId="2" applyFont="1" applyFill="1" applyBorder="1" applyAlignment="1">
      <alignment horizontal="center" vertical="center" wrapText="1"/>
    </xf>
    <xf numFmtId="2" fontId="18" fillId="16" borderId="3" xfId="0" applyNumberFormat="1" applyFont="1" applyFill="1" applyBorder="1" applyAlignment="1">
      <alignment horizontal="center" vertical="top" wrapText="1"/>
    </xf>
    <xf numFmtId="165" fontId="20" fillId="16" borderId="1" xfId="1" applyNumberFormat="1" applyFont="1" applyFill="1" applyBorder="1" applyAlignment="1" applyProtection="1">
      <alignment horizontal="left" vertical="top" wrapText="1"/>
    </xf>
    <xf numFmtId="0" fontId="32" fillId="0" borderId="0" xfId="0" applyFont="1"/>
    <xf numFmtId="0" fontId="32" fillId="0" borderId="1" xfId="0" applyFont="1" applyBorder="1"/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32" fillId="0" borderId="21" xfId="0" applyFont="1" applyBorder="1" applyAlignment="1">
      <alignment horizontal="center"/>
    </xf>
    <xf numFmtId="0" fontId="32" fillId="0" borderId="22" xfId="0" applyFont="1" applyBorder="1" applyAlignment="1">
      <alignment horizontal="center"/>
    </xf>
    <xf numFmtId="0" fontId="32" fillId="8" borderId="23" xfId="0" applyFont="1" applyFill="1" applyBorder="1" applyAlignment="1">
      <alignment horizontal="center"/>
    </xf>
    <xf numFmtId="0" fontId="32" fillId="15" borderId="24" xfId="0" applyFont="1" applyFill="1" applyBorder="1" applyAlignment="1">
      <alignment horizontal="center"/>
    </xf>
    <xf numFmtId="0" fontId="32" fillId="12" borderId="24" xfId="0" applyFont="1" applyFill="1" applyBorder="1" applyAlignment="1">
      <alignment horizontal="center"/>
    </xf>
    <xf numFmtId="0" fontId="32" fillId="6" borderId="25" xfId="0" applyFont="1" applyFill="1" applyBorder="1" applyAlignment="1">
      <alignment horizontal="center"/>
    </xf>
    <xf numFmtId="0" fontId="32" fillId="0" borderId="26" xfId="0" applyFont="1" applyBorder="1" applyAlignment="1">
      <alignment horizontal="center"/>
    </xf>
    <xf numFmtId="0" fontId="32" fillId="0" borderId="27" xfId="0" applyFont="1" applyBorder="1" applyAlignment="1">
      <alignment horizontal="center"/>
    </xf>
    <xf numFmtId="0" fontId="32" fillId="0" borderId="28" xfId="0" applyFont="1" applyBorder="1" applyAlignment="1">
      <alignment horizontal="center"/>
    </xf>
    <xf numFmtId="0" fontId="32" fillId="0" borderId="29" xfId="0" applyFont="1" applyBorder="1" applyAlignment="1">
      <alignment horizontal="center"/>
    </xf>
    <xf numFmtId="0" fontId="32" fillId="0" borderId="30" xfId="0" applyFont="1" applyBorder="1" applyAlignment="1">
      <alignment horizontal="center"/>
    </xf>
    <xf numFmtId="0" fontId="32" fillId="0" borderId="31" xfId="0" applyFont="1" applyBorder="1" applyAlignment="1">
      <alignment horizontal="center"/>
    </xf>
    <xf numFmtId="165" fontId="27" fillId="5" borderId="5" xfId="0" applyNumberFormat="1" applyFont="1" applyFill="1" applyBorder="1" applyAlignment="1">
      <alignment horizontal="center" vertical="center" wrapText="1"/>
    </xf>
    <xf numFmtId="165" fontId="27" fillId="5" borderId="7" xfId="0" applyNumberFormat="1" applyFont="1" applyFill="1" applyBorder="1" applyAlignment="1">
      <alignment horizontal="center" vertical="center" wrapText="1"/>
    </xf>
    <xf numFmtId="165" fontId="27" fillId="5" borderId="8" xfId="0" applyNumberFormat="1" applyFont="1" applyFill="1" applyBorder="1" applyAlignment="1">
      <alignment horizontal="center" vertical="center" wrapText="1"/>
    </xf>
    <xf numFmtId="165" fontId="27" fillId="5" borderId="18" xfId="0" applyNumberFormat="1" applyFont="1" applyFill="1" applyBorder="1" applyAlignment="1">
      <alignment horizontal="center" vertical="center" wrapText="1"/>
    </xf>
    <xf numFmtId="165" fontId="27" fillId="5" borderId="0" xfId="0" applyNumberFormat="1" applyFont="1" applyFill="1" applyAlignment="1">
      <alignment horizontal="center" vertical="center" wrapText="1"/>
    </xf>
  </cellXfs>
  <cellStyles count="49">
    <cellStyle name="Hiperlink 2" xfId="7" xr:uid="{00000000-0005-0000-0000-000000000000}"/>
    <cellStyle name="Hiperlink 2 2" xfId="17" xr:uid="{00000000-0005-0000-0000-000001000000}"/>
    <cellStyle name="Hiperlink 2 3" xfId="21" xr:uid="{00000000-0005-0000-0000-000002000000}"/>
    <cellStyle name="Hiperlink 2 4" xfId="24" xr:uid="{00000000-0005-0000-0000-000003000000}"/>
    <cellStyle name="Hiperlink 2 5" xfId="15" xr:uid="{00000000-0005-0000-0000-000004000000}"/>
    <cellStyle name="Moeda" xfId="2" builtinId="4"/>
    <cellStyle name="Moeda 2" xfId="6" xr:uid="{00000000-0005-0000-0000-000006000000}"/>
    <cellStyle name="Moeda 2 2" xfId="27" xr:uid="{00000000-0005-0000-0000-000007000000}"/>
    <cellStyle name="Moeda 2 3" xfId="29" xr:uid="{00000000-0005-0000-0000-000008000000}"/>
    <cellStyle name="Moeda 3" xfId="30" xr:uid="{00000000-0005-0000-0000-000009000000}"/>
    <cellStyle name="Moeda 6" xfId="48" xr:uid="{00000000-0005-0000-0000-00000A000000}"/>
    <cellStyle name="Normal" xfId="0" builtinId="0"/>
    <cellStyle name="Normal 2" xfId="4" xr:uid="{00000000-0005-0000-0000-00000C000000}"/>
    <cellStyle name="Normal 2 2" xfId="18" xr:uid="{00000000-0005-0000-0000-00000D000000}"/>
    <cellStyle name="Normal 2 2 2" xfId="36" xr:uid="{00000000-0005-0000-0000-00000E000000}"/>
    <cellStyle name="Normal 2 3" xfId="20" xr:uid="{00000000-0005-0000-0000-00000F000000}"/>
    <cellStyle name="Normal 2 4" xfId="23" xr:uid="{00000000-0005-0000-0000-000010000000}"/>
    <cellStyle name="Normal 2 5" xfId="14" xr:uid="{00000000-0005-0000-0000-000011000000}"/>
    <cellStyle name="Normal 2 6" xfId="8" xr:uid="{00000000-0005-0000-0000-000012000000}"/>
    <cellStyle name="Normal 3" xfId="9" xr:uid="{00000000-0005-0000-0000-000013000000}"/>
    <cellStyle name="Normal 3 2" xfId="35" xr:uid="{00000000-0005-0000-0000-000014000000}"/>
    <cellStyle name="Normal 3 3" xfId="40" xr:uid="{00000000-0005-0000-0000-000015000000}"/>
    <cellStyle name="Normal 3 4" xfId="44" xr:uid="{00000000-0005-0000-0000-000016000000}"/>
    <cellStyle name="Normal 4" xfId="10" xr:uid="{00000000-0005-0000-0000-000017000000}"/>
    <cellStyle name="Normal 4 2" xfId="19" xr:uid="{00000000-0005-0000-0000-000018000000}"/>
    <cellStyle name="Normal 4 3" xfId="22" xr:uid="{00000000-0005-0000-0000-000019000000}"/>
    <cellStyle name="Normal 4 4" xfId="25" xr:uid="{00000000-0005-0000-0000-00001A000000}"/>
    <cellStyle name="Normal 4 5" xfId="16" xr:uid="{00000000-0005-0000-0000-00001B000000}"/>
    <cellStyle name="Normal 5" xfId="11" xr:uid="{00000000-0005-0000-0000-00001C000000}"/>
    <cellStyle name="Normal 6" xfId="26" xr:uid="{00000000-0005-0000-0000-00001D000000}"/>
    <cellStyle name="Normal 7" xfId="31" xr:uid="{00000000-0005-0000-0000-00001E000000}"/>
    <cellStyle name="Porcentagem" xfId="3" builtinId="5"/>
    <cellStyle name="Porcentagem 2" xfId="12" xr:uid="{00000000-0005-0000-0000-000020000000}"/>
    <cellStyle name="Porcentagem 2 2" xfId="28" xr:uid="{00000000-0005-0000-0000-000021000000}"/>
    <cellStyle name="Porcentagem 2 3" xfId="38" xr:uid="{00000000-0005-0000-0000-000022000000}"/>
    <cellStyle name="Porcentagem 2 4" xfId="42" xr:uid="{00000000-0005-0000-0000-000023000000}"/>
    <cellStyle name="Porcentagem 2 5" xfId="46" xr:uid="{00000000-0005-0000-0000-000024000000}"/>
    <cellStyle name="Separador de milhares 5 2" xfId="34" xr:uid="{00000000-0005-0000-0000-000025000000}"/>
    <cellStyle name="Vírgula" xfId="1" builtinId="3"/>
    <cellStyle name="Vírgula 2" xfId="5" xr:uid="{00000000-0005-0000-0000-000027000000}"/>
    <cellStyle name="Vírgula 2 2" xfId="13" xr:uid="{00000000-0005-0000-0000-000028000000}"/>
    <cellStyle name="Vírgula 2 3" xfId="33" xr:uid="{00000000-0005-0000-0000-000029000000}"/>
    <cellStyle name="Vírgula 3" xfId="37" xr:uid="{00000000-0005-0000-0000-00002A000000}"/>
    <cellStyle name="Vírgula 3 2" xfId="41" xr:uid="{00000000-0005-0000-0000-00002B000000}"/>
    <cellStyle name="Vírgula 3 3" xfId="45" xr:uid="{00000000-0005-0000-0000-00002C000000}"/>
    <cellStyle name="Vírgula 4" xfId="39" xr:uid="{00000000-0005-0000-0000-00002D000000}"/>
    <cellStyle name="Vírgula 4 2" xfId="43" xr:uid="{00000000-0005-0000-0000-00002E000000}"/>
    <cellStyle name="Vírgula 4 3" xfId="47" xr:uid="{00000000-0005-0000-0000-00002F000000}"/>
    <cellStyle name="Vírgula 5" xfId="32" xr:uid="{00000000-0005-0000-0000-000030000000}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99CC00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ernando.sampaio\Downloads\data%20-%202025-03-21T165604.010.xlsx" TargetMode="External"/><Relationship Id="rId1" Type="http://schemas.openxmlformats.org/officeDocument/2006/relationships/externalLinkPath" Target="/Users/fernando.sampaio/Downloads/data%20-%202025-03-21T165604.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xport"/>
    </sheetNames>
    <sheetDataSet>
      <sheetData sheetId="0">
        <row r="1">
          <cell r="B1" t="str">
            <v xml:space="preserve">Codigo      </v>
          </cell>
          <cell r="C1" t="str">
            <v>Curva</v>
          </cell>
          <cell r="D1" t="str">
            <v>Cliente</v>
          </cell>
          <cell r="E1" t="str">
            <v xml:space="preserve">Descricao   </v>
          </cell>
          <cell r="F1" t="str">
            <v xml:space="preserve">Marca       </v>
          </cell>
          <cell r="G1" t="str">
            <v>PontoPedido</v>
          </cell>
          <cell r="H1" t="str">
            <v>MedContr</v>
          </cell>
          <cell r="I1" t="str">
            <v>MediaVenda</v>
          </cell>
          <cell r="J1" t="str">
            <v>FatMes</v>
          </cell>
          <cell r="K1" t="str">
            <v>Fisico</v>
          </cell>
          <cell r="L1" t="str">
            <v>Reserva</v>
          </cell>
          <cell r="M1" t="str">
            <v>Disponivel</v>
          </cell>
          <cell r="N1" t="str">
            <v>Ped_Portais</v>
          </cell>
          <cell r="O1" t="str">
            <v>VendProt</v>
          </cell>
          <cell r="P1" t="str">
            <v>Ruptura</v>
          </cell>
          <cell r="Q1" t="str">
            <v>DM</v>
          </cell>
          <cell r="R1" t="str">
            <v>Comprar</v>
          </cell>
          <cell r="S1" t="str">
            <v>1</v>
          </cell>
          <cell r="T1" t="str">
            <v>Comprado</v>
          </cell>
          <cell r="U1" t="str">
            <v>DT_ENTREGA</v>
          </cell>
          <cell r="V1" t="str">
            <v>Ult.Preco</v>
          </cell>
        </row>
        <row r="2">
          <cell r="B2" t="str">
            <v>V15553</v>
          </cell>
          <cell r="C2" t="str">
            <v>ABB-</v>
          </cell>
          <cell r="D2" t="str">
            <v>TJADES</v>
          </cell>
          <cell r="E2" t="str">
            <v>CAFE TORRADO E MOIDO 500G TIPO SUPERIOR</v>
          </cell>
          <cell r="F2" t="str">
            <v>FRATERNO</v>
          </cell>
          <cell r="G2">
            <v>0</v>
          </cell>
          <cell r="H2">
            <v>0</v>
          </cell>
          <cell r="I2">
            <v>3906</v>
          </cell>
          <cell r="K2">
            <v>327</v>
          </cell>
          <cell r="L2">
            <v>327</v>
          </cell>
          <cell r="M2">
            <v>0</v>
          </cell>
          <cell r="N2">
            <v>0</v>
          </cell>
          <cell r="O2">
            <v>5231</v>
          </cell>
          <cell r="P2">
            <v>-5231</v>
          </cell>
          <cell r="Q2">
            <v>1</v>
          </cell>
          <cell r="R2">
            <v>5231</v>
          </cell>
          <cell r="S2">
            <v>1</v>
          </cell>
          <cell r="T2">
            <v>0</v>
          </cell>
          <cell r="U2" t="str">
            <v/>
          </cell>
          <cell r="V2">
            <v>24.5</v>
          </cell>
        </row>
        <row r="3">
          <cell r="B3" t="str">
            <v>V14829</v>
          </cell>
          <cell r="C3" t="str">
            <v>BAA+</v>
          </cell>
          <cell r="D3" t="str">
            <v>ADESRD</v>
          </cell>
          <cell r="E3" t="str">
            <v>PAPEL HIGIENICO FS. 30M C/4 RL.</v>
          </cell>
          <cell r="F3" t="str">
            <v>FOFINHO</v>
          </cell>
          <cell r="G3">
            <v>1413</v>
          </cell>
          <cell r="H3">
            <v>707</v>
          </cell>
          <cell r="I3">
            <v>912</v>
          </cell>
          <cell r="J3">
            <v>256</v>
          </cell>
          <cell r="K3">
            <v>695</v>
          </cell>
          <cell r="L3">
            <v>0</v>
          </cell>
          <cell r="M3">
            <v>695</v>
          </cell>
          <cell r="N3">
            <v>10</v>
          </cell>
          <cell r="O3">
            <v>1222</v>
          </cell>
          <cell r="P3">
            <v>-527</v>
          </cell>
          <cell r="Q3">
            <v>1</v>
          </cell>
          <cell r="R3">
            <v>1940</v>
          </cell>
          <cell r="S3">
            <v>1</v>
          </cell>
          <cell r="T3">
            <v>0</v>
          </cell>
          <cell r="U3" t="str">
            <v/>
          </cell>
          <cell r="V3">
            <v>2.75</v>
          </cell>
        </row>
        <row r="4">
          <cell r="B4" t="str">
            <v>V30608</v>
          </cell>
          <cell r="C4" t="str">
            <v>ABA-</v>
          </cell>
          <cell r="D4" t="str">
            <v>TJ</v>
          </cell>
          <cell r="E4" t="str">
            <v>AGUA MINERAL NATURAL 510ML SEM GAS - RDS C/12</v>
          </cell>
          <cell r="F4" t="str">
            <v>LINDOIA</v>
          </cell>
          <cell r="G4">
            <v>0</v>
          </cell>
          <cell r="H4">
            <v>0</v>
          </cell>
          <cell r="I4">
            <v>7274</v>
          </cell>
          <cell r="K4">
            <v>3927</v>
          </cell>
          <cell r="L4">
            <v>340</v>
          </cell>
          <cell r="M4">
            <v>3587</v>
          </cell>
          <cell r="O4">
            <v>3893</v>
          </cell>
          <cell r="P4">
            <v>-306</v>
          </cell>
          <cell r="Q4">
            <v>1</v>
          </cell>
          <cell r="R4">
            <v>0</v>
          </cell>
          <cell r="S4">
            <v>0</v>
          </cell>
          <cell r="T4">
            <v>7200</v>
          </cell>
          <cell r="U4" t="str">
            <v>20/03/2025</v>
          </cell>
          <cell r="V4">
            <v>7.26</v>
          </cell>
        </row>
        <row r="5">
          <cell r="B5" t="str">
            <v>V2247</v>
          </cell>
          <cell r="D5" t="str">
            <v>TJ</v>
          </cell>
          <cell r="E5" t="str">
            <v>COLA BASTAO 21GR. CX .C/6UNI. REF.4544</v>
          </cell>
          <cell r="F5" t="str">
            <v>LEO &amp; LEO</v>
          </cell>
          <cell r="G5">
            <v>0</v>
          </cell>
          <cell r="H5">
            <v>0</v>
          </cell>
          <cell r="K5">
            <v>17</v>
          </cell>
          <cell r="L5">
            <v>17</v>
          </cell>
          <cell r="M5">
            <v>0</v>
          </cell>
          <cell r="O5">
            <v>263</v>
          </cell>
          <cell r="P5">
            <v>-263</v>
          </cell>
          <cell r="Q5">
            <v>1</v>
          </cell>
          <cell r="R5">
            <v>263</v>
          </cell>
          <cell r="S5">
            <v>1</v>
          </cell>
          <cell r="T5">
            <v>0</v>
          </cell>
          <cell r="U5" t="str">
            <v/>
          </cell>
          <cell r="V5">
            <v>4.4400000000000004</v>
          </cell>
        </row>
        <row r="6">
          <cell r="B6" t="str">
            <v>V19877</v>
          </cell>
          <cell r="C6" t="str">
            <v>CBA+</v>
          </cell>
          <cell r="D6" t="str">
            <v>ADES</v>
          </cell>
          <cell r="E6" t="str">
            <v>FITA ADESIVA PP. 12X30M VM.</v>
          </cell>
          <cell r="F6" t="str">
            <v>FITPEL</v>
          </cell>
          <cell r="G6">
            <v>0</v>
          </cell>
          <cell r="H6">
            <v>204</v>
          </cell>
          <cell r="I6">
            <v>269</v>
          </cell>
          <cell r="J6">
            <v>3</v>
          </cell>
          <cell r="K6">
            <v>23</v>
          </cell>
          <cell r="L6">
            <v>4</v>
          </cell>
          <cell r="M6">
            <v>19</v>
          </cell>
          <cell r="N6">
            <v>26</v>
          </cell>
          <cell r="O6">
            <v>218</v>
          </cell>
          <cell r="P6">
            <v>-199</v>
          </cell>
          <cell r="Q6">
            <v>1</v>
          </cell>
          <cell r="R6">
            <v>199</v>
          </cell>
          <cell r="S6">
            <v>1</v>
          </cell>
          <cell r="T6">
            <v>0</v>
          </cell>
          <cell r="U6" t="str">
            <v/>
          </cell>
          <cell r="V6">
            <v>2.2799999999999998</v>
          </cell>
        </row>
        <row r="7">
          <cell r="B7" t="str">
            <v>V12827</v>
          </cell>
          <cell r="C7" t="str">
            <v>BCA+</v>
          </cell>
          <cell r="D7" t="str">
            <v>TJCZSADES</v>
          </cell>
          <cell r="E7" t="str">
            <v>APOIO ERGONOMICO PARA OS PES 47X20X41CM</v>
          </cell>
          <cell r="F7" t="str">
            <v>MULTIVISAO</v>
          </cell>
          <cell r="G7">
            <v>58</v>
          </cell>
          <cell r="H7">
            <v>29</v>
          </cell>
          <cell r="I7">
            <v>29</v>
          </cell>
          <cell r="J7">
            <v>7</v>
          </cell>
          <cell r="K7">
            <v>21</v>
          </cell>
          <cell r="L7">
            <v>20</v>
          </cell>
          <cell r="M7">
            <v>1</v>
          </cell>
          <cell r="N7">
            <v>45</v>
          </cell>
          <cell r="O7">
            <v>187</v>
          </cell>
          <cell r="P7">
            <v>-186</v>
          </cell>
          <cell r="Q7">
            <v>1</v>
          </cell>
          <cell r="R7">
            <v>144</v>
          </cell>
          <cell r="S7">
            <v>1</v>
          </cell>
          <cell r="T7">
            <v>100</v>
          </cell>
          <cell r="U7" t="str">
            <v>25/03/2025</v>
          </cell>
          <cell r="V7">
            <v>42.51</v>
          </cell>
        </row>
        <row r="8">
          <cell r="B8" t="str">
            <v>V19792</v>
          </cell>
          <cell r="C8" t="str">
            <v>CAA-</v>
          </cell>
          <cell r="D8" t="str">
            <v>ADES</v>
          </cell>
          <cell r="E8" t="str">
            <v>CANETA CORRETIVA 8ML REF.10181</v>
          </cell>
          <cell r="F8" t="str">
            <v>LEO &amp; LEO</v>
          </cell>
          <cell r="G8">
            <v>0</v>
          </cell>
          <cell r="H8">
            <v>8</v>
          </cell>
          <cell r="I8">
            <v>310</v>
          </cell>
          <cell r="J8">
            <v>21</v>
          </cell>
          <cell r="K8">
            <v>21</v>
          </cell>
          <cell r="L8">
            <v>21</v>
          </cell>
          <cell r="M8">
            <v>0</v>
          </cell>
          <cell r="N8">
            <v>0</v>
          </cell>
          <cell r="O8">
            <v>162</v>
          </cell>
          <cell r="P8">
            <v>-162</v>
          </cell>
          <cell r="Q8">
            <v>1</v>
          </cell>
          <cell r="R8">
            <v>162</v>
          </cell>
          <cell r="S8">
            <v>1</v>
          </cell>
          <cell r="T8">
            <v>0</v>
          </cell>
          <cell r="U8" t="str">
            <v/>
          </cell>
          <cell r="V8">
            <v>1.79</v>
          </cell>
        </row>
        <row r="9">
          <cell r="B9" t="str">
            <v>V2228</v>
          </cell>
          <cell r="C9" t="str">
            <v>BBA+</v>
          </cell>
          <cell r="D9" t="str">
            <v>TJAVN</v>
          </cell>
          <cell r="E9" t="str">
            <v>BLOCO DE RASCUNHO BR 15,5X21,5CM S/PAUTA C/50 FOLHAS</v>
          </cell>
          <cell r="F9" t="str">
            <v>ZOLAR</v>
          </cell>
          <cell r="G9">
            <v>600</v>
          </cell>
          <cell r="H9">
            <v>427</v>
          </cell>
          <cell r="I9">
            <v>427</v>
          </cell>
          <cell r="J9">
            <v>5</v>
          </cell>
          <cell r="K9">
            <v>466</v>
          </cell>
          <cell r="L9">
            <v>181</v>
          </cell>
          <cell r="M9">
            <v>285</v>
          </cell>
          <cell r="N9">
            <v>43</v>
          </cell>
          <cell r="O9">
            <v>430</v>
          </cell>
          <cell r="P9">
            <v>-145</v>
          </cell>
          <cell r="Q9">
            <v>1</v>
          </cell>
          <cell r="R9">
            <v>0</v>
          </cell>
          <cell r="S9">
            <v>0</v>
          </cell>
          <cell r="T9">
            <v>800</v>
          </cell>
          <cell r="U9" t="str">
            <v>28/03/2025</v>
          </cell>
          <cell r="V9">
            <v>1.4</v>
          </cell>
        </row>
        <row r="10">
          <cell r="B10" t="str">
            <v>V12679</v>
          </cell>
          <cell r="C10" t="str">
            <v>CCA+</v>
          </cell>
          <cell r="D10" t="str">
            <v>TJAVN</v>
          </cell>
          <cell r="E10" t="str">
            <v>FITILHO DE PELICULA PP 10MM</v>
          </cell>
          <cell r="F10" t="str">
            <v>ASTONIA</v>
          </cell>
          <cell r="G10">
            <v>123</v>
          </cell>
          <cell r="H10">
            <v>62</v>
          </cell>
          <cell r="I10">
            <v>62</v>
          </cell>
          <cell r="K10">
            <v>52</v>
          </cell>
          <cell r="L10">
            <v>45</v>
          </cell>
          <cell r="M10">
            <v>7</v>
          </cell>
          <cell r="N10">
            <v>32</v>
          </cell>
          <cell r="O10">
            <v>79</v>
          </cell>
          <cell r="P10">
            <v>-72</v>
          </cell>
          <cell r="Q10">
            <v>1</v>
          </cell>
          <cell r="R10">
            <v>195</v>
          </cell>
          <cell r="S10">
            <v>1</v>
          </cell>
          <cell r="T10">
            <v>0</v>
          </cell>
          <cell r="U10" t="str">
            <v/>
          </cell>
          <cell r="V10">
            <v>11</v>
          </cell>
        </row>
        <row r="11">
          <cell r="B11" t="str">
            <v>V31991</v>
          </cell>
          <cell r="C11" t="str">
            <v>ACB+</v>
          </cell>
          <cell r="E11" t="str">
            <v>HEADSET BIAURICULAR USB HS102</v>
          </cell>
          <cell r="F11" t="str">
            <v>OEX</v>
          </cell>
          <cell r="G11">
            <v>171</v>
          </cell>
          <cell r="H11">
            <v>86</v>
          </cell>
          <cell r="I11">
            <v>86</v>
          </cell>
          <cell r="K11">
            <v>0</v>
          </cell>
          <cell r="L11">
            <v>0</v>
          </cell>
          <cell r="M11">
            <v>0</v>
          </cell>
          <cell r="N11">
            <v>40</v>
          </cell>
          <cell r="O11">
            <v>69</v>
          </cell>
          <cell r="P11">
            <v>-69</v>
          </cell>
          <cell r="Q11">
            <v>0</v>
          </cell>
          <cell r="R11">
            <v>140</v>
          </cell>
          <cell r="S11">
            <v>0</v>
          </cell>
          <cell r="T11">
            <v>100</v>
          </cell>
          <cell r="U11" t="str">
            <v>21/03/2025</v>
          </cell>
          <cell r="V11">
            <v>57.5</v>
          </cell>
        </row>
        <row r="12">
          <cell r="B12" t="str">
            <v>V7083</v>
          </cell>
          <cell r="C12" t="str">
            <v>CCC-</v>
          </cell>
          <cell r="E12" t="str">
            <v>RIBBON 110X360 CERA</v>
          </cell>
          <cell r="F12" t="str">
            <v>TODAYTEC</v>
          </cell>
          <cell r="G12">
            <v>0</v>
          </cell>
          <cell r="H12">
            <v>0</v>
          </cell>
          <cell r="I12">
            <v>16</v>
          </cell>
          <cell r="K12">
            <v>4</v>
          </cell>
          <cell r="L12">
            <v>0</v>
          </cell>
          <cell r="M12">
            <v>4</v>
          </cell>
          <cell r="O12">
            <v>60</v>
          </cell>
          <cell r="P12">
            <v>-56</v>
          </cell>
          <cell r="Q12">
            <v>1</v>
          </cell>
          <cell r="R12">
            <v>0</v>
          </cell>
          <cell r="S12">
            <v>0</v>
          </cell>
          <cell r="T12">
            <v>144</v>
          </cell>
          <cell r="U12" t="str">
            <v>26/02/2025</v>
          </cell>
          <cell r="V12">
            <v>12.32</v>
          </cell>
        </row>
        <row r="13">
          <cell r="B13" t="str">
            <v>V31414</v>
          </cell>
          <cell r="E13" t="str">
            <v>COLCHETE Nº12 CX C/72 UNID</v>
          </cell>
          <cell r="F13" t="str">
            <v>SALENAS</v>
          </cell>
          <cell r="G13">
            <v>0</v>
          </cell>
          <cell r="H13">
            <v>0</v>
          </cell>
          <cell r="K13">
            <v>10</v>
          </cell>
          <cell r="L13">
            <v>4</v>
          </cell>
          <cell r="M13">
            <v>6</v>
          </cell>
          <cell r="O13">
            <v>61</v>
          </cell>
          <cell r="P13">
            <v>-55</v>
          </cell>
          <cell r="Q13">
            <v>1</v>
          </cell>
          <cell r="R13">
            <v>55</v>
          </cell>
          <cell r="S13">
            <v>1</v>
          </cell>
          <cell r="T13">
            <v>0</v>
          </cell>
          <cell r="U13" t="str">
            <v/>
          </cell>
          <cell r="V13">
            <v>2.6</v>
          </cell>
        </row>
        <row r="14">
          <cell r="B14" t="str">
            <v>V19519</v>
          </cell>
          <cell r="C14" t="str">
            <v>CCC-</v>
          </cell>
          <cell r="D14" t="str">
            <v>CZS</v>
          </cell>
          <cell r="E14" t="str">
            <v>PASTA SUSPENSA PP. C/GRAMPO FM. REF.0005.I.0050.2</v>
          </cell>
          <cell r="F14" t="str">
            <v>DELLO</v>
          </cell>
          <cell r="G14">
            <v>3</v>
          </cell>
          <cell r="H14">
            <v>2</v>
          </cell>
          <cell r="I14">
            <v>14</v>
          </cell>
          <cell r="K14">
            <v>128</v>
          </cell>
          <cell r="L14">
            <v>0</v>
          </cell>
          <cell r="M14">
            <v>128</v>
          </cell>
          <cell r="N14">
            <v>0</v>
          </cell>
          <cell r="O14">
            <v>177</v>
          </cell>
          <cell r="P14">
            <v>-49</v>
          </cell>
          <cell r="Q14">
            <v>1</v>
          </cell>
          <cell r="R14">
            <v>52</v>
          </cell>
          <cell r="S14">
            <v>1</v>
          </cell>
          <cell r="T14">
            <v>0</v>
          </cell>
          <cell r="U14" t="str">
            <v/>
          </cell>
          <cell r="V14">
            <v>2.83</v>
          </cell>
        </row>
        <row r="15">
          <cell r="B15" t="str">
            <v>V16031</v>
          </cell>
          <cell r="C15" t="str">
            <v>CCA-</v>
          </cell>
          <cell r="D15" t="str">
            <v>CZS</v>
          </cell>
          <cell r="E15" t="str">
            <v>BLOCO ADES. 76X76 C/100FLS. VD. REF.91119</v>
          </cell>
          <cell r="F15" t="str">
            <v>LEO &amp; LEO</v>
          </cell>
          <cell r="G15">
            <v>0</v>
          </cell>
          <cell r="H15">
            <v>135</v>
          </cell>
          <cell r="I15">
            <v>144</v>
          </cell>
          <cell r="K15">
            <v>7</v>
          </cell>
          <cell r="L15">
            <v>0</v>
          </cell>
          <cell r="M15">
            <v>7</v>
          </cell>
          <cell r="N15">
            <v>46</v>
          </cell>
          <cell r="O15">
            <v>54</v>
          </cell>
          <cell r="P15">
            <v>-47</v>
          </cell>
          <cell r="Q15">
            <v>0</v>
          </cell>
          <cell r="R15">
            <v>47</v>
          </cell>
          <cell r="S15">
            <v>1</v>
          </cell>
          <cell r="T15">
            <v>0</v>
          </cell>
          <cell r="U15" t="str">
            <v/>
          </cell>
          <cell r="V15">
            <v>1.75</v>
          </cell>
        </row>
        <row r="16">
          <cell r="B16" t="str">
            <v>V12628</v>
          </cell>
          <cell r="C16" t="str">
            <v>AAA+</v>
          </cell>
          <cell r="D16" t="str">
            <v>SSADES</v>
          </cell>
          <cell r="E16" t="str">
            <v>PEN DRIVE 16GB USB 2.0</v>
          </cell>
          <cell r="F16" t="str">
            <v>MULTILASER</v>
          </cell>
          <cell r="G16">
            <v>907</v>
          </cell>
          <cell r="H16">
            <v>454</v>
          </cell>
          <cell r="I16">
            <v>454</v>
          </cell>
          <cell r="J16">
            <v>29</v>
          </cell>
          <cell r="K16">
            <v>161</v>
          </cell>
          <cell r="L16">
            <v>15</v>
          </cell>
          <cell r="M16">
            <v>146</v>
          </cell>
          <cell r="N16">
            <v>54</v>
          </cell>
          <cell r="O16">
            <v>174</v>
          </cell>
          <cell r="P16">
            <v>-28</v>
          </cell>
          <cell r="Q16">
            <v>0</v>
          </cell>
          <cell r="R16">
            <v>0</v>
          </cell>
          <cell r="S16">
            <v>0</v>
          </cell>
          <cell r="T16">
            <v>1000</v>
          </cell>
          <cell r="U16" t="str">
            <v>28/03/2025</v>
          </cell>
          <cell r="V16">
            <v>14.46</v>
          </cell>
        </row>
        <row r="17">
          <cell r="B17" t="str">
            <v>V0456</v>
          </cell>
          <cell r="C17" t="str">
            <v>BBA+</v>
          </cell>
          <cell r="D17" t="str">
            <v>ADES</v>
          </cell>
          <cell r="E17" t="str">
            <v>PASTA CATALOGO C/100 ENV 0,12 PRETA REF. 1019</v>
          </cell>
          <cell r="F17" t="str">
            <v>DAC</v>
          </cell>
          <cell r="G17">
            <v>500</v>
          </cell>
          <cell r="H17">
            <v>250</v>
          </cell>
          <cell r="I17">
            <v>250</v>
          </cell>
          <cell r="J17">
            <v>5</v>
          </cell>
          <cell r="K17">
            <v>29</v>
          </cell>
          <cell r="L17">
            <v>0</v>
          </cell>
          <cell r="M17">
            <v>29</v>
          </cell>
          <cell r="N17">
            <v>20</v>
          </cell>
          <cell r="O17">
            <v>56</v>
          </cell>
          <cell r="P17">
            <v>-27</v>
          </cell>
          <cell r="Q17">
            <v>0</v>
          </cell>
          <cell r="R17">
            <v>275</v>
          </cell>
          <cell r="S17">
            <v>0</v>
          </cell>
          <cell r="T17">
            <v>252</v>
          </cell>
          <cell r="U17" t="str">
            <v>24/03/2025</v>
          </cell>
          <cell r="V17">
            <v>15.46</v>
          </cell>
        </row>
        <row r="18">
          <cell r="B18" t="str">
            <v>V31185</v>
          </cell>
          <cell r="C18" t="str">
            <v>CCA+</v>
          </cell>
          <cell r="E18" t="str">
            <v>FILTRO DE LINHA 8 TOM INCORP BIVOLT PT  2P + T 10A</v>
          </cell>
          <cell r="F18" t="str">
            <v>FORCELINE</v>
          </cell>
          <cell r="G18">
            <v>51</v>
          </cell>
          <cell r="H18">
            <v>26</v>
          </cell>
          <cell r="I18">
            <v>26</v>
          </cell>
          <cell r="K18">
            <v>2</v>
          </cell>
          <cell r="L18">
            <v>1</v>
          </cell>
          <cell r="M18">
            <v>1</v>
          </cell>
          <cell r="N18">
            <v>5</v>
          </cell>
          <cell r="O18">
            <v>27</v>
          </cell>
          <cell r="P18">
            <v>-26</v>
          </cell>
          <cell r="Q18">
            <v>1</v>
          </cell>
          <cell r="R18">
            <v>77</v>
          </cell>
          <cell r="S18">
            <v>1</v>
          </cell>
          <cell r="T18">
            <v>0</v>
          </cell>
          <cell r="U18" t="str">
            <v/>
          </cell>
          <cell r="V18">
            <v>48.5</v>
          </cell>
        </row>
        <row r="19">
          <cell r="B19" t="str">
            <v>V12836</v>
          </cell>
          <cell r="D19" t="str">
            <v>ADES</v>
          </cell>
          <cell r="E19" t="str">
            <v>RELOGIO DE PAREDE 30 CM</v>
          </cell>
          <cell r="F19" t="str">
            <v>UNIART</v>
          </cell>
          <cell r="G19">
            <v>0</v>
          </cell>
          <cell r="H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25</v>
          </cell>
          <cell r="P19">
            <v>-25</v>
          </cell>
          <cell r="Q19">
            <v>1</v>
          </cell>
          <cell r="R19">
            <v>0</v>
          </cell>
          <cell r="S19">
            <v>0</v>
          </cell>
          <cell r="T19">
            <v>75</v>
          </cell>
          <cell r="U19" t="str">
            <v>24/03/2025</v>
          </cell>
          <cell r="V19">
            <v>43.29</v>
          </cell>
        </row>
        <row r="20">
          <cell r="B20" t="str">
            <v>V15110</v>
          </cell>
          <cell r="C20" t="str">
            <v>CCA+</v>
          </cell>
          <cell r="D20" t="str">
            <v>SS</v>
          </cell>
          <cell r="E20" t="str">
            <v>PAPEL FLIP CHART 66X96CM C/100 FOLHAS S. REMO</v>
          </cell>
          <cell r="F20" t="str">
            <v>SAN REMO</v>
          </cell>
          <cell r="G20">
            <v>81</v>
          </cell>
          <cell r="H20">
            <v>41</v>
          </cell>
          <cell r="I20">
            <v>41</v>
          </cell>
          <cell r="K20">
            <v>5</v>
          </cell>
          <cell r="L20">
            <v>5</v>
          </cell>
          <cell r="M20">
            <v>0</v>
          </cell>
          <cell r="N20">
            <v>6</v>
          </cell>
          <cell r="O20">
            <v>18</v>
          </cell>
          <cell r="P20">
            <v>-18</v>
          </cell>
          <cell r="Q20">
            <v>0</v>
          </cell>
          <cell r="R20">
            <v>99</v>
          </cell>
          <cell r="S20">
            <v>1</v>
          </cell>
          <cell r="T20">
            <v>0</v>
          </cell>
          <cell r="U20" t="str">
            <v/>
          </cell>
          <cell r="V20">
            <v>48.5</v>
          </cell>
        </row>
        <row r="21">
          <cell r="B21" t="str">
            <v>V19809</v>
          </cell>
          <cell r="C21" t="str">
            <v>AAA-</v>
          </cell>
          <cell r="D21" t="str">
            <v>ADES</v>
          </cell>
          <cell r="E21" t="str">
            <v>ENVELOPE SACO KN 240X340MM PACOTE C/100 UNIDADE REF.SKN334</v>
          </cell>
          <cell r="F21" t="str">
            <v>SCRITY</v>
          </cell>
          <cell r="G21">
            <v>57</v>
          </cell>
          <cell r="H21">
            <v>29</v>
          </cell>
          <cell r="I21">
            <v>210</v>
          </cell>
          <cell r="J21">
            <v>12</v>
          </cell>
          <cell r="K21">
            <v>12</v>
          </cell>
          <cell r="L21">
            <v>11</v>
          </cell>
          <cell r="M21">
            <v>1</v>
          </cell>
          <cell r="N21">
            <v>16</v>
          </cell>
          <cell r="O21">
            <v>19</v>
          </cell>
          <cell r="P21">
            <v>-18</v>
          </cell>
          <cell r="Q21">
            <v>0</v>
          </cell>
          <cell r="R21">
            <v>0</v>
          </cell>
          <cell r="S21">
            <v>0</v>
          </cell>
          <cell r="T21">
            <v>1300</v>
          </cell>
          <cell r="U21" t="str">
            <v>24/03/2025</v>
          </cell>
          <cell r="V21">
            <v>21.5</v>
          </cell>
        </row>
        <row r="22">
          <cell r="B22" t="str">
            <v>V15254</v>
          </cell>
          <cell r="C22" t="str">
            <v>BCA+</v>
          </cell>
          <cell r="D22" t="str">
            <v>TJADESRD</v>
          </cell>
          <cell r="E22" t="str">
            <v>ALCOOL GEL 70% 5 LITROS</v>
          </cell>
          <cell r="F22" t="str">
            <v>SULMAR</v>
          </cell>
          <cell r="G22">
            <v>4</v>
          </cell>
          <cell r="H22">
            <v>2</v>
          </cell>
          <cell r="I22">
            <v>203</v>
          </cell>
          <cell r="K22">
            <v>2</v>
          </cell>
          <cell r="L22">
            <v>0</v>
          </cell>
          <cell r="M22">
            <v>2</v>
          </cell>
          <cell r="N22">
            <v>0</v>
          </cell>
          <cell r="O22">
            <v>20</v>
          </cell>
          <cell r="P22">
            <v>-18</v>
          </cell>
          <cell r="Q22">
            <v>1</v>
          </cell>
          <cell r="R22">
            <v>22</v>
          </cell>
          <cell r="S22">
            <v>1</v>
          </cell>
          <cell r="T22">
            <v>0</v>
          </cell>
          <cell r="U22" t="str">
            <v/>
          </cell>
          <cell r="V22">
            <v>22.5</v>
          </cell>
        </row>
        <row r="23">
          <cell r="B23" t="str">
            <v>V15206</v>
          </cell>
          <cell r="D23" t="str">
            <v>TJ</v>
          </cell>
          <cell r="E23" t="str">
            <v>ENVELOPE PLAST. CIRCULACAO INTERNA ZIP 260MM LX350MM A 12UN.</v>
          </cell>
          <cell r="F23" t="str">
            <v>ACRIMET</v>
          </cell>
          <cell r="G23">
            <v>0</v>
          </cell>
          <cell r="H23">
            <v>0</v>
          </cell>
          <cell r="K23">
            <v>10</v>
          </cell>
          <cell r="L23">
            <v>0</v>
          </cell>
          <cell r="M23">
            <v>10</v>
          </cell>
          <cell r="O23">
            <v>26</v>
          </cell>
          <cell r="P23">
            <v>-16</v>
          </cell>
          <cell r="Q23">
            <v>1</v>
          </cell>
          <cell r="R23">
            <v>16</v>
          </cell>
          <cell r="S23">
            <v>1</v>
          </cell>
          <cell r="T23">
            <v>0</v>
          </cell>
          <cell r="U23" t="str">
            <v/>
          </cell>
          <cell r="V23">
            <v>10.35</v>
          </cell>
        </row>
        <row r="24">
          <cell r="B24" t="str">
            <v>V31300</v>
          </cell>
          <cell r="C24" t="str">
            <v>BBA+</v>
          </cell>
          <cell r="E24" t="str">
            <v>CADEIRA CHARLES AZUL MARINHO REF.EAMES EIFFEL</v>
          </cell>
          <cell r="F24" t="str">
            <v>ONEDESIGNER</v>
          </cell>
          <cell r="G24">
            <v>60</v>
          </cell>
          <cell r="H24">
            <v>30</v>
          </cell>
          <cell r="I24">
            <v>30</v>
          </cell>
          <cell r="K24">
            <v>20</v>
          </cell>
          <cell r="L24">
            <v>0</v>
          </cell>
          <cell r="M24">
            <v>20</v>
          </cell>
          <cell r="N24">
            <v>0</v>
          </cell>
          <cell r="O24">
            <v>36</v>
          </cell>
          <cell r="P24">
            <v>-16</v>
          </cell>
          <cell r="Q24">
            <v>1</v>
          </cell>
          <cell r="R24">
            <v>16</v>
          </cell>
          <cell r="S24">
            <v>0</v>
          </cell>
          <cell r="T24">
            <v>60</v>
          </cell>
          <cell r="U24" t="str">
            <v>26/03/2025</v>
          </cell>
          <cell r="V24">
            <v>81.569999999999993</v>
          </cell>
        </row>
        <row r="25">
          <cell r="B25" t="str">
            <v>V32084</v>
          </cell>
          <cell r="E25" t="str">
            <v>TOMADA SOBREPOR 2P+T 20A</v>
          </cell>
          <cell r="F25" t="str">
            <v>UNIVERSAL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15</v>
          </cell>
          <cell r="P25">
            <v>-15</v>
          </cell>
          <cell r="Q25">
            <v>1</v>
          </cell>
          <cell r="R25">
            <v>0</v>
          </cell>
          <cell r="S25">
            <v>0</v>
          </cell>
          <cell r="T25">
            <v>15</v>
          </cell>
          <cell r="U25" t="str">
            <v>25/03/2025</v>
          </cell>
          <cell r="V25">
            <v>15</v>
          </cell>
        </row>
        <row r="26">
          <cell r="B26" t="str">
            <v>V1991</v>
          </cell>
          <cell r="C26" t="str">
            <v>CCA+</v>
          </cell>
          <cell r="D26" t="str">
            <v>ADES</v>
          </cell>
          <cell r="E26" t="str">
            <v>COLCHETE Nº07 C/72 UNID BACCHI</v>
          </cell>
          <cell r="F26" t="str">
            <v>BACCHI</v>
          </cell>
          <cell r="G26">
            <v>38</v>
          </cell>
          <cell r="H26">
            <v>43</v>
          </cell>
          <cell r="I26">
            <v>43</v>
          </cell>
          <cell r="K26">
            <v>28</v>
          </cell>
          <cell r="L26">
            <v>0</v>
          </cell>
          <cell r="M26">
            <v>28</v>
          </cell>
          <cell r="N26">
            <v>20</v>
          </cell>
          <cell r="O26">
            <v>40</v>
          </cell>
          <cell r="P26">
            <v>-12</v>
          </cell>
          <cell r="Q26">
            <v>0</v>
          </cell>
          <cell r="R26">
            <v>50</v>
          </cell>
          <cell r="S26">
            <v>1</v>
          </cell>
          <cell r="T26">
            <v>0</v>
          </cell>
          <cell r="U26" t="str">
            <v/>
          </cell>
          <cell r="V26">
            <v>5.01</v>
          </cell>
        </row>
        <row r="27">
          <cell r="B27" t="str">
            <v>V32081</v>
          </cell>
          <cell r="E27" t="str">
            <v>CRACHA VERTICAL 88X113MM C/CORDAO SILICONE PACOTE.C/50 REF.458</v>
          </cell>
          <cell r="F27" t="str">
            <v>DAC</v>
          </cell>
          <cell r="G27">
            <v>0</v>
          </cell>
          <cell r="H27">
            <v>0</v>
          </cell>
          <cell r="K27">
            <v>0</v>
          </cell>
          <cell r="L27">
            <v>0</v>
          </cell>
          <cell r="M27">
            <v>0</v>
          </cell>
          <cell r="O27">
            <v>12</v>
          </cell>
          <cell r="P27">
            <v>-12</v>
          </cell>
          <cell r="Q27">
            <v>1</v>
          </cell>
          <cell r="R27">
            <v>0</v>
          </cell>
          <cell r="S27">
            <v>0</v>
          </cell>
          <cell r="T27">
            <v>30</v>
          </cell>
          <cell r="U27" t="str">
            <v>24/03/2025</v>
          </cell>
          <cell r="V27">
            <v>59.48</v>
          </cell>
        </row>
        <row r="28">
          <cell r="B28" t="str">
            <v>V32055</v>
          </cell>
          <cell r="E28" t="str">
            <v>CAIXA CORRESPONDENCIA SIMPLES CRISTAL REF.3042.H</v>
          </cell>
          <cell r="F28" t="str">
            <v>DELLO</v>
          </cell>
          <cell r="G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O28">
            <v>11</v>
          </cell>
          <cell r="P28">
            <v>-11</v>
          </cell>
          <cell r="Q28">
            <v>1</v>
          </cell>
          <cell r="R28">
            <v>0</v>
          </cell>
          <cell r="S28">
            <v>0</v>
          </cell>
          <cell r="T28">
            <v>144</v>
          </cell>
          <cell r="U28" t="str">
            <v>24/03/2025</v>
          </cell>
          <cell r="V28">
            <v>10.68</v>
          </cell>
        </row>
        <row r="29">
          <cell r="B29" t="str">
            <v>V30374</v>
          </cell>
          <cell r="E29" t="str">
            <v>ETIQUETA  ADESIVA 2C 50X15MMX40M ROLO C/4444</v>
          </cell>
          <cell r="F29" t="str">
            <v>M2</v>
          </cell>
          <cell r="G29">
            <v>0</v>
          </cell>
          <cell r="H29">
            <v>0</v>
          </cell>
          <cell r="K29">
            <v>2</v>
          </cell>
          <cell r="L29">
            <v>0</v>
          </cell>
          <cell r="M29">
            <v>2</v>
          </cell>
          <cell r="O29">
            <v>13</v>
          </cell>
          <cell r="P29">
            <v>-11</v>
          </cell>
          <cell r="Q29">
            <v>1</v>
          </cell>
          <cell r="R29">
            <v>11</v>
          </cell>
          <cell r="S29">
            <v>1</v>
          </cell>
          <cell r="T29">
            <v>0</v>
          </cell>
          <cell r="U29" t="str">
            <v/>
          </cell>
          <cell r="V29">
            <v>30</v>
          </cell>
        </row>
        <row r="30">
          <cell r="B30" t="str">
            <v>V31926</v>
          </cell>
          <cell r="C30" t="str">
            <v>CCA-</v>
          </cell>
          <cell r="E30" t="str">
            <v>FITA SILVER TAPE 48MMX50M PRATA REF.960</v>
          </cell>
          <cell r="F30" t="str">
            <v>ADELBRAS</v>
          </cell>
          <cell r="G30">
            <v>0</v>
          </cell>
          <cell r="H30">
            <v>3</v>
          </cell>
          <cell r="I30">
            <v>3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10</v>
          </cell>
          <cell r="P30">
            <v>-10</v>
          </cell>
          <cell r="Q30">
            <v>1</v>
          </cell>
          <cell r="R30">
            <v>10</v>
          </cell>
          <cell r="S30">
            <v>1</v>
          </cell>
          <cell r="T30">
            <v>0</v>
          </cell>
          <cell r="U30" t="str">
            <v/>
          </cell>
          <cell r="V30">
            <v>39.42</v>
          </cell>
        </row>
        <row r="31">
          <cell r="B31" t="str">
            <v>V30991</v>
          </cell>
          <cell r="E31" t="str">
            <v>TONER BROTHER TN 3442 COMPATIVEL</v>
          </cell>
          <cell r="F31" t="str">
            <v>COMPATIVEL</v>
          </cell>
          <cell r="G31">
            <v>0</v>
          </cell>
          <cell r="H31">
            <v>0</v>
          </cell>
          <cell r="K31">
            <v>8</v>
          </cell>
          <cell r="L31">
            <v>8</v>
          </cell>
          <cell r="M31">
            <v>0</v>
          </cell>
          <cell r="N31">
            <v>0</v>
          </cell>
          <cell r="O31">
            <v>10</v>
          </cell>
          <cell r="P31">
            <v>-10</v>
          </cell>
          <cell r="Q31">
            <v>1</v>
          </cell>
          <cell r="R31">
            <v>10</v>
          </cell>
          <cell r="S31">
            <v>1</v>
          </cell>
          <cell r="T31">
            <v>0</v>
          </cell>
          <cell r="U31" t="str">
            <v/>
          </cell>
          <cell r="V31">
            <v>36.450000000000003</v>
          </cell>
        </row>
        <row r="32">
          <cell r="B32" t="str">
            <v>V32067</v>
          </cell>
          <cell r="E32" t="str">
            <v>HEADSET BIAURICULAR USB PH317</v>
          </cell>
          <cell r="F32" t="str">
            <v>MULTILASER</v>
          </cell>
          <cell r="G32">
            <v>0</v>
          </cell>
          <cell r="H32">
            <v>0</v>
          </cell>
          <cell r="K32">
            <v>13</v>
          </cell>
          <cell r="L32">
            <v>5</v>
          </cell>
          <cell r="M32">
            <v>8</v>
          </cell>
          <cell r="N32">
            <v>8</v>
          </cell>
          <cell r="O32">
            <v>18</v>
          </cell>
          <cell r="P32">
            <v>-10</v>
          </cell>
          <cell r="Q32">
            <v>1</v>
          </cell>
          <cell r="R32">
            <v>10</v>
          </cell>
          <cell r="S32">
            <v>1</v>
          </cell>
          <cell r="T32">
            <v>0</v>
          </cell>
          <cell r="U32" t="str">
            <v/>
          </cell>
          <cell r="V32">
            <v>99.26</v>
          </cell>
        </row>
        <row r="33">
          <cell r="B33" t="str">
            <v>V31484</v>
          </cell>
          <cell r="C33" t="str">
            <v>BCA-</v>
          </cell>
          <cell r="E33" t="str">
            <v>PEN DRIVE USB 3.0 ULTRA SHIFT 32GB PRETO</v>
          </cell>
          <cell r="F33" t="str">
            <v>SANDISK</v>
          </cell>
          <cell r="G33">
            <v>283</v>
          </cell>
          <cell r="H33">
            <v>142</v>
          </cell>
          <cell r="I33">
            <v>143</v>
          </cell>
          <cell r="J33">
            <v>51</v>
          </cell>
          <cell r="K33">
            <v>3</v>
          </cell>
          <cell r="L33">
            <v>3</v>
          </cell>
          <cell r="M33">
            <v>0</v>
          </cell>
          <cell r="N33">
            <v>15</v>
          </cell>
          <cell r="O33">
            <v>9</v>
          </cell>
          <cell r="P33">
            <v>-9</v>
          </cell>
          <cell r="Q33">
            <v>0</v>
          </cell>
          <cell r="R33">
            <v>292</v>
          </cell>
          <cell r="S33">
            <v>1</v>
          </cell>
          <cell r="T33">
            <v>0</v>
          </cell>
          <cell r="U33" t="str">
            <v/>
          </cell>
          <cell r="V33">
            <v>28.9</v>
          </cell>
        </row>
        <row r="34">
          <cell r="B34" t="str">
            <v>V30223</v>
          </cell>
          <cell r="C34" t="str">
            <v>AAA+</v>
          </cell>
          <cell r="D34" t="str">
            <v>RD</v>
          </cell>
          <cell r="E34" t="str">
            <v>BANCADA EM MDF BRANCO 400X400X400</v>
          </cell>
          <cell r="F34" t="str">
            <v>POLFLEX</v>
          </cell>
          <cell r="G34">
            <v>113</v>
          </cell>
          <cell r="H34">
            <v>57</v>
          </cell>
          <cell r="I34">
            <v>57</v>
          </cell>
          <cell r="J34">
            <v>4</v>
          </cell>
          <cell r="K34">
            <v>33</v>
          </cell>
          <cell r="L34">
            <v>1</v>
          </cell>
          <cell r="M34">
            <v>32</v>
          </cell>
          <cell r="N34">
            <v>0</v>
          </cell>
          <cell r="O34">
            <v>37</v>
          </cell>
          <cell r="P34">
            <v>-5</v>
          </cell>
          <cell r="Q34">
            <v>0</v>
          </cell>
          <cell r="R34">
            <v>58</v>
          </cell>
          <cell r="S34">
            <v>0</v>
          </cell>
          <cell r="T34">
            <v>60</v>
          </cell>
          <cell r="U34" t="str">
            <v>27/03/2025</v>
          </cell>
          <cell r="V34">
            <v>134.37</v>
          </cell>
        </row>
        <row r="35">
          <cell r="B35" t="str">
            <v>V12688</v>
          </cell>
          <cell r="D35" t="str">
            <v>TJ</v>
          </cell>
          <cell r="E35" t="str">
            <v>CARIMBO DATADOR GIRATORIO MANUAL 5MM</v>
          </cell>
          <cell r="F35" t="str">
            <v>CARBRINK</v>
          </cell>
          <cell r="G35">
            <v>0</v>
          </cell>
          <cell r="H35">
            <v>0</v>
          </cell>
          <cell r="K35">
            <v>1</v>
          </cell>
          <cell r="L35">
            <v>0</v>
          </cell>
          <cell r="M35">
            <v>1</v>
          </cell>
          <cell r="O35">
            <v>5</v>
          </cell>
          <cell r="P35">
            <v>-4</v>
          </cell>
          <cell r="Q35">
            <v>1</v>
          </cell>
          <cell r="R35">
            <v>4</v>
          </cell>
          <cell r="S35">
            <v>1</v>
          </cell>
          <cell r="T35">
            <v>0</v>
          </cell>
          <cell r="U35" t="str">
            <v/>
          </cell>
          <cell r="V35">
            <v>10.8</v>
          </cell>
        </row>
        <row r="36">
          <cell r="B36" t="str">
            <v>V32082</v>
          </cell>
          <cell r="E36" t="str">
            <v>TATAME EM EVA 50X50CM CORES DIVERSAS C/10</v>
          </cell>
          <cell r="F36" t="str">
            <v>EVAMAX</v>
          </cell>
          <cell r="G36">
            <v>0</v>
          </cell>
          <cell r="H36">
            <v>0</v>
          </cell>
          <cell r="K36">
            <v>0</v>
          </cell>
          <cell r="L36">
            <v>0</v>
          </cell>
          <cell r="M36">
            <v>0</v>
          </cell>
          <cell r="O36">
            <v>4</v>
          </cell>
          <cell r="P36">
            <v>-4</v>
          </cell>
          <cell r="Q36">
            <v>1</v>
          </cell>
          <cell r="R36">
            <v>4</v>
          </cell>
          <cell r="S36">
            <v>1</v>
          </cell>
          <cell r="T36">
            <v>0</v>
          </cell>
          <cell r="U36" t="str">
            <v/>
          </cell>
          <cell r="V36">
            <v>124.3</v>
          </cell>
        </row>
        <row r="37">
          <cell r="B37" t="str">
            <v>V14868</v>
          </cell>
          <cell r="C37" t="str">
            <v>ABA+</v>
          </cell>
          <cell r="D37" t="str">
            <v>RD</v>
          </cell>
          <cell r="E37" t="str">
            <v>PURIFICADOR IBBL FR600 BRANCO 110V</v>
          </cell>
          <cell r="F37" t="str">
            <v>IBBL</v>
          </cell>
          <cell r="G37">
            <v>78</v>
          </cell>
          <cell r="H37">
            <v>39</v>
          </cell>
          <cell r="I37">
            <v>39</v>
          </cell>
          <cell r="J37">
            <v>2</v>
          </cell>
          <cell r="K37">
            <v>1</v>
          </cell>
          <cell r="L37">
            <v>1</v>
          </cell>
          <cell r="M37">
            <v>0</v>
          </cell>
          <cell r="N37">
            <v>0</v>
          </cell>
          <cell r="O37">
            <v>4</v>
          </cell>
          <cell r="P37">
            <v>-4</v>
          </cell>
          <cell r="Q37">
            <v>0</v>
          </cell>
          <cell r="R37">
            <v>82</v>
          </cell>
          <cell r="S37">
            <v>1</v>
          </cell>
          <cell r="T37">
            <v>0</v>
          </cell>
          <cell r="U37" t="str">
            <v/>
          </cell>
          <cell r="V37">
            <v>669.51</v>
          </cell>
        </row>
        <row r="38">
          <cell r="B38" t="str">
            <v>V2712</v>
          </cell>
          <cell r="E38" t="str">
            <v>PAPEL CANSON A3 150G BLOCO C/20 FOLHAS (297X420)MM</v>
          </cell>
          <cell r="F38" t="str">
            <v>KAZAN</v>
          </cell>
          <cell r="G38">
            <v>0</v>
          </cell>
          <cell r="H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4</v>
          </cell>
          <cell r="P38">
            <v>-4</v>
          </cell>
          <cell r="Q38">
            <v>1</v>
          </cell>
          <cell r="R38">
            <v>4</v>
          </cell>
          <cell r="S38">
            <v>1</v>
          </cell>
          <cell r="T38">
            <v>0</v>
          </cell>
          <cell r="U38" t="str">
            <v/>
          </cell>
          <cell r="V38">
            <v>22.2</v>
          </cell>
        </row>
        <row r="39">
          <cell r="B39" t="str">
            <v>V14878</v>
          </cell>
          <cell r="C39" t="str">
            <v>ACA+</v>
          </cell>
          <cell r="D39" t="str">
            <v>RD</v>
          </cell>
          <cell r="E39" t="str">
            <v>REFRIGERADOR 400 LITROS COM 5 PRATELEIRAS 110V 3003359</v>
          </cell>
          <cell r="F39" t="str">
            <v>METALFRIO</v>
          </cell>
          <cell r="G39">
            <v>39</v>
          </cell>
          <cell r="H39">
            <v>20</v>
          </cell>
          <cell r="I39">
            <v>20</v>
          </cell>
          <cell r="J39">
            <v>2</v>
          </cell>
          <cell r="K39">
            <v>3</v>
          </cell>
          <cell r="L39">
            <v>3</v>
          </cell>
          <cell r="M39">
            <v>0</v>
          </cell>
          <cell r="N39">
            <v>0</v>
          </cell>
          <cell r="O39">
            <v>4</v>
          </cell>
          <cell r="P39">
            <v>-4</v>
          </cell>
          <cell r="Q39">
            <v>0</v>
          </cell>
          <cell r="R39">
            <v>0</v>
          </cell>
          <cell r="S39">
            <v>0</v>
          </cell>
          <cell r="T39">
            <v>66</v>
          </cell>
          <cell r="U39" t="str">
            <v>20/04/2025</v>
          </cell>
          <cell r="V39">
            <v>3146.57</v>
          </cell>
        </row>
        <row r="40">
          <cell r="B40" t="str">
            <v>V30585</v>
          </cell>
          <cell r="C40" t="str">
            <v>BCA+</v>
          </cell>
          <cell r="D40" t="str">
            <v>AVN</v>
          </cell>
          <cell r="E40" t="str">
            <v>LACRE DE SEGURANCA  25 CM C/ 1000</v>
          </cell>
          <cell r="F40" t="str">
            <v>SELOPLAST</v>
          </cell>
          <cell r="G40">
            <v>38</v>
          </cell>
          <cell r="H40">
            <v>19</v>
          </cell>
          <cell r="I40">
            <v>19</v>
          </cell>
          <cell r="K40">
            <v>1</v>
          </cell>
          <cell r="L40">
            <v>0</v>
          </cell>
          <cell r="M40">
            <v>1</v>
          </cell>
          <cell r="N40">
            <v>7</v>
          </cell>
          <cell r="O40">
            <v>5</v>
          </cell>
          <cell r="P40">
            <v>-4</v>
          </cell>
          <cell r="Q40">
            <v>0</v>
          </cell>
          <cell r="R40">
            <v>42</v>
          </cell>
          <cell r="S40">
            <v>1</v>
          </cell>
          <cell r="T40">
            <v>0</v>
          </cell>
          <cell r="U40" t="str">
            <v/>
          </cell>
          <cell r="V40">
            <v>114</v>
          </cell>
        </row>
        <row r="41">
          <cell r="B41" t="str">
            <v>V12698</v>
          </cell>
          <cell r="C41" t="str">
            <v>CCB+</v>
          </cell>
          <cell r="D41" t="str">
            <v>ADES</v>
          </cell>
          <cell r="E41" t="str">
            <v>QUADRO BRANCO MOLD ALM 150X120</v>
          </cell>
          <cell r="F41" t="str">
            <v>SOUZA</v>
          </cell>
          <cell r="G41">
            <v>1</v>
          </cell>
          <cell r="H41">
            <v>1</v>
          </cell>
          <cell r="I41">
            <v>1</v>
          </cell>
          <cell r="K41">
            <v>1</v>
          </cell>
          <cell r="L41">
            <v>1</v>
          </cell>
          <cell r="M41">
            <v>0</v>
          </cell>
          <cell r="N41">
            <v>0</v>
          </cell>
          <cell r="O41">
            <v>4</v>
          </cell>
          <cell r="P41">
            <v>-4</v>
          </cell>
          <cell r="Q41">
            <v>1</v>
          </cell>
          <cell r="R41">
            <v>0</v>
          </cell>
          <cell r="S41">
            <v>0</v>
          </cell>
          <cell r="T41">
            <v>5</v>
          </cell>
          <cell r="U41" t="str">
            <v>20/03/2025</v>
          </cell>
          <cell r="V41">
            <v>86.45</v>
          </cell>
        </row>
        <row r="42">
          <cell r="B42" t="str">
            <v>V12699</v>
          </cell>
          <cell r="D42" t="str">
            <v/>
          </cell>
          <cell r="E42" t="str">
            <v>PORTA CHAVES ORGANIZADOR C/ 93 CHAVEIROS REF. 4783</v>
          </cell>
          <cell r="F42" t="str">
            <v>CORTIARTE</v>
          </cell>
          <cell r="G42">
            <v>0</v>
          </cell>
          <cell r="H42">
            <v>0</v>
          </cell>
          <cell r="K42">
            <v>0</v>
          </cell>
          <cell r="L42">
            <v>0</v>
          </cell>
          <cell r="M42">
            <v>0</v>
          </cell>
          <cell r="O42">
            <v>3</v>
          </cell>
          <cell r="P42">
            <v>-3</v>
          </cell>
          <cell r="Q42">
            <v>1</v>
          </cell>
          <cell r="R42">
            <v>0</v>
          </cell>
          <cell r="S42">
            <v>0</v>
          </cell>
          <cell r="T42">
            <v>3</v>
          </cell>
          <cell r="U42" t="str">
            <v>20/03/2025</v>
          </cell>
          <cell r="V42">
            <v>129.80000000000001</v>
          </cell>
        </row>
        <row r="43">
          <cell r="B43" t="str">
            <v>V32068</v>
          </cell>
          <cell r="E43" t="str">
            <v>LEITE SEMIDESNATADO 1 LITRO C/12 UND</v>
          </cell>
          <cell r="F43" t="str">
            <v>ITALAC</v>
          </cell>
          <cell r="G43">
            <v>0</v>
          </cell>
          <cell r="H43">
            <v>0</v>
          </cell>
          <cell r="K43">
            <v>0</v>
          </cell>
          <cell r="L43">
            <v>0</v>
          </cell>
          <cell r="M43">
            <v>0</v>
          </cell>
          <cell r="O43">
            <v>3</v>
          </cell>
          <cell r="P43">
            <v>-3</v>
          </cell>
          <cell r="Q43">
            <v>1</v>
          </cell>
          <cell r="R43">
            <v>3</v>
          </cell>
          <cell r="S43">
            <v>1</v>
          </cell>
          <cell r="T43">
            <v>0</v>
          </cell>
          <cell r="U43" t="str">
            <v/>
          </cell>
          <cell r="V43">
            <v>59.88</v>
          </cell>
        </row>
        <row r="44">
          <cell r="B44" t="str">
            <v>V31183</v>
          </cell>
          <cell r="C44" t="str">
            <v>BBA+</v>
          </cell>
          <cell r="E44" t="str">
            <v>ADOCANTE PO SACARINA SACHE 0,5G CX C/1000</v>
          </cell>
          <cell r="F44" t="str">
            <v>LIGHTSWEET-MAGRO</v>
          </cell>
          <cell r="G44">
            <v>121</v>
          </cell>
          <cell r="H44">
            <v>61</v>
          </cell>
          <cell r="I44">
            <v>61</v>
          </cell>
          <cell r="K44">
            <v>57</v>
          </cell>
          <cell r="L44">
            <v>56</v>
          </cell>
          <cell r="M44">
            <v>1</v>
          </cell>
          <cell r="N44">
            <v>3</v>
          </cell>
          <cell r="O44">
            <v>4</v>
          </cell>
          <cell r="P44">
            <v>-3</v>
          </cell>
          <cell r="Q44">
            <v>0</v>
          </cell>
          <cell r="R44">
            <v>4</v>
          </cell>
          <cell r="S44">
            <v>0</v>
          </cell>
          <cell r="T44">
            <v>120</v>
          </cell>
          <cell r="U44" t="str">
            <v>27/03/2025</v>
          </cell>
          <cell r="V44">
            <v>27.22</v>
          </cell>
        </row>
        <row r="45">
          <cell r="B45" t="str">
            <v>V31254</v>
          </cell>
          <cell r="C45" t="str">
            <v>AAA-</v>
          </cell>
          <cell r="E45" t="str">
            <v>HEADSET BASIC USB 2.0 COD.6013322</v>
          </cell>
          <cell r="F45" t="str">
            <v>MAXPRINT</v>
          </cell>
          <cell r="G45">
            <v>0</v>
          </cell>
          <cell r="H45">
            <v>945</v>
          </cell>
          <cell r="I45">
            <v>952</v>
          </cell>
          <cell r="J45">
            <v>115</v>
          </cell>
          <cell r="K45">
            <v>2</v>
          </cell>
          <cell r="L45">
            <v>0</v>
          </cell>
          <cell r="M45">
            <v>2</v>
          </cell>
          <cell r="N45">
            <v>0</v>
          </cell>
          <cell r="O45">
            <v>5</v>
          </cell>
          <cell r="P45">
            <v>-3</v>
          </cell>
          <cell r="Q45">
            <v>0</v>
          </cell>
          <cell r="R45">
            <v>3</v>
          </cell>
          <cell r="S45">
            <v>1</v>
          </cell>
          <cell r="T45">
            <v>0</v>
          </cell>
          <cell r="U45" t="str">
            <v/>
          </cell>
          <cell r="V45">
            <v>50</v>
          </cell>
        </row>
        <row r="46">
          <cell r="B46" t="str">
            <v>V20176</v>
          </cell>
          <cell r="C46" t="str">
            <v>CCA+</v>
          </cell>
          <cell r="D46" t="str">
            <v>ADES</v>
          </cell>
          <cell r="E46" t="str">
            <v>ABSORVENTE COM ABAS C/ 8 UNIDADES</v>
          </cell>
          <cell r="F46" t="str">
            <v>NATURALMENTE</v>
          </cell>
          <cell r="G46">
            <v>40</v>
          </cell>
          <cell r="H46">
            <v>20</v>
          </cell>
          <cell r="I46">
            <v>20</v>
          </cell>
          <cell r="K46">
            <v>18</v>
          </cell>
          <cell r="L46">
            <v>0</v>
          </cell>
          <cell r="M46">
            <v>18</v>
          </cell>
          <cell r="N46">
            <v>0</v>
          </cell>
          <cell r="O46">
            <v>21</v>
          </cell>
          <cell r="P46">
            <v>-3</v>
          </cell>
          <cell r="Q46">
            <v>1</v>
          </cell>
          <cell r="R46">
            <v>43</v>
          </cell>
          <cell r="S46">
            <v>1</v>
          </cell>
          <cell r="T46">
            <v>0</v>
          </cell>
          <cell r="U46" t="str">
            <v/>
          </cell>
          <cell r="V46">
            <v>2.1</v>
          </cell>
        </row>
        <row r="47">
          <cell r="B47" t="str">
            <v>V32060</v>
          </cell>
          <cell r="E47" t="str">
            <v>DETERGENTE PINHO GEL 2 LITROS</v>
          </cell>
          <cell r="F47" t="str">
            <v>JUGATHA</v>
          </cell>
          <cell r="G47">
            <v>0</v>
          </cell>
          <cell r="H47">
            <v>0</v>
          </cell>
          <cell r="K47">
            <v>2</v>
          </cell>
          <cell r="L47">
            <v>0</v>
          </cell>
          <cell r="M47">
            <v>2</v>
          </cell>
          <cell r="N47">
            <v>2</v>
          </cell>
          <cell r="O47">
            <v>4</v>
          </cell>
          <cell r="P47">
            <v>-2</v>
          </cell>
          <cell r="Q47">
            <v>1</v>
          </cell>
          <cell r="R47">
            <v>2</v>
          </cell>
          <cell r="S47">
            <v>1</v>
          </cell>
          <cell r="T47">
            <v>0</v>
          </cell>
          <cell r="U47" t="str">
            <v/>
          </cell>
          <cell r="V47">
            <v>8.6999999999999993</v>
          </cell>
        </row>
        <row r="48">
          <cell r="B48" t="str">
            <v>V15961</v>
          </cell>
          <cell r="C48" t="str">
            <v>CCA-</v>
          </cell>
          <cell r="D48" t="str">
            <v>AVN</v>
          </cell>
          <cell r="E48" t="str">
            <v>CARTAO PARA CRACHA 8MMX54MMX0,76MM PVC BRANCO C/100</v>
          </cell>
          <cell r="F48" t="str">
            <v>SMARTID</v>
          </cell>
          <cell r="G48">
            <v>33</v>
          </cell>
          <cell r="H48">
            <v>17</v>
          </cell>
          <cell r="I48">
            <v>17</v>
          </cell>
          <cell r="J48">
            <v>1</v>
          </cell>
          <cell r="K48">
            <v>12</v>
          </cell>
          <cell r="L48">
            <v>8</v>
          </cell>
          <cell r="M48">
            <v>4</v>
          </cell>
          <cell r="N48">
            <v>3</v>
          </cell>
          <cell r="O48">
            <v>6</v>
          </cell>
          <cell r="P48">
            <v>-2</v>
          </cell>
          <cell r="Q48">
            <v>0</v>
          </cell>
          <cell r="R48">
            <v>35</v>
          </cell>
          <cell r="S48">
            <v>1</v>
          </cell>
          <cell r="T48">
            <v>0</v>
          </cell>
          <cell r="U48" t="str">
            <v/>
          </cell>
          <cell r="V48">
            <v>55</v>
          </cell>
        </row>
        <row r="49">
          <cell r="B49" t="str">
            <v>V32034</v>
          </cell>
          <cell r="E49" t="str">
            <v>CABO HDMI M PARA MICRO HDMI M 1 MT</v>
          </cell>
          <cell r="F49" t="str">
            <v>UNIVERSAL</v>
          </cell>
          <cell r="G49">
            <v>0</v>
          </cell>
          <cell r="H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2</v>
          </cell>
          <cell r="P49">
            <v>-2</v>
          </cell>
          <cell r="Q49">
            <v>1</v>
          </cell>
          <cell r="R49">
            <v>2</v>
          </cell>
          <cell r="S49">
            <v>1</v>
          </cell>
          <cell r="T49">
            <v>0</v>
          </cell>
          <cell r="U49" t="str">
            <v/>
          </cell>
          <cell r="V49">
            <v>25</v>
          </cell>
        </row>
        <row r="50">
          <cell r="B50" t="str">
            <v>V32035</v>
          </cell>
          <cell r="E50" t="str">
            <v>CONVERSOR HDMI F PARA MINI HDMI M</v>
          </cell>
          <cell r="F50" t="str">
            <v>UNIVERSAL</v>
          </cell>
          <cell r="G50">
            <v>0</v>
          </cell>
          <cell r="H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</v>
          </cell>
          <cell r="P50">
            <v>-2</v>
          </cell>
          <cell r="Q50">
            <v>1</v>
          </cell>
          <cell r="R50">
            <v>2</v>
          </cell>
          <cell r="S50">
            <v>1</v>
          </cell>
          <cell r="T50">
            <v>0</v>
          </cell>
          <cell r="U50" t="str">
            <v/>
          </cell>
          <cell r="V50">
            <v>5.5</v>
          </cell>
        </row>
        <row r="51">
          <cell r="B51" t="str">
            <v>V32046</v>
          </cell>
          <cell r="E51" t="str">
            <v>BOTA DE SEGURANCA SEM BIQUEIRA N37 PRETA CA17137</v>
          </cell>
          <cell r="F51" t="str">
            <v>AMATOOLS</v>
          </cell>
          <cell r="G51">
            <v>0</v>
          </cell>
          <cell r="H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</v>
          </cell>
          <cell r="P51">
            <v>-1</v>
          </cell>
          <cell r="Q51">
            <v>1</v>
          </cell>
          <cell r="R51">
            <v>0</v>
          </cell>
          <cell r="S51">
            <v>0</v>
          </cell>
          <cell r="T51">
            <v>2</v>
          </cell>
          <cell r="U51" t="str">
            <v>20/03/2025</v>
          </cell>
          <cell r="V51">
            <v>44.73</v>
          </cell>
        </row>
        <row r="52">
          <cell r="B52" t="str">
            <v>V32048</v>
          </cell>
          <cell r="E52" t="str">
            <v>BOTA DE SEGURANCA SEM BIQUEIRA N36 PRETA CA17137</v>
          </cell>
          <cell r="F52" t="str">
            <v>AMATOOLS</v>
          </cell>
          <cell r="G52">
            <v>0</v>
          </cell>
          <cell r="H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</v>
          </cell>
          <cell r="P52">
            <v>-1</v>
          </cell>
          <cell r="Q52">
            <v>1</v>
          </cell>
          <cell r="R52">
            <v>0</v>
          </cell>
          <cell r="S52">
            <v>0</v>
          </cell>
          <cell r="T52">
            <v>2</v>
          </cell>
          <cell r="U52" t="str">
            <v>20/03/2025</v>
          </cell>
          <cell r="V52">
            <v>44.73</v>
          </cell>
        </row>
        <row r="53">
          <cell r="B53" t="str">
            <v>V1086</v>
          </cell>
          <cell r="C53" t="str">
            <v>CCA+</v>
          </cell>
          <cell r="D53" t="str">
            <v>SESCSSADES</v>
          </cell>
          <cell r="E53" t="str">
            <v>PERFURADOR DE PAPEL 2F FERRO FUND. 60FLS MOD CA101</v>
          </cell>
          <cell r="F53" t="str">
            <v>CAVIA</v>
          </cell>
          <cell r="G53">
            <v>0</v>
          </cell>
          <cell r="H53">
            <v>9</v>
          </cell>
          <cell r="I53">
            <v>16</v>
          </cell>
          <cell r="J53">
            <v>1</v>
          </cell>
          <cell r="K53">
            <v>3</v>
          </cell>
          <cell r="L53">
            <v>2</v>
          </cell>
          <cell r="M53">
            <v>1</v>
          </cell>
          <cell r="N53">
            <v>0</v>
          </cell>
          <cell r="O53">
            <v>2</v>
          </cell>
          <cell r="P53">
            <v>-1</v>
          </cell>
          <cell r="Q53">
            <v>0</v>
          </cell>
          <cell r="R53">
            <v>0</v>
          </cell>
          <cell r="S53">
            <v>0</v>
          </cell>
          <cell r="T53">
            <v>30</v>
          </cell>
          <cell r="U53" t="str">
            <v>25/03/2025</v>
          </cell>
          <cell r="V53">
            <v>83.67</v>
          </cell>
        </row>
        <row r="54">
          <cell r="B54" t="str">
            <v>V32033</v>
          </cell>
          <cell r="E54" t="str">
            <v>PLASTICO AUTOADESIVO 45CMX10MTS BRANCO</v>
          </cell>
          <cell r="F54" t="str">
            <v>LASERFIX</v>
          </cell>
          <cell r="G54">
            <v>0</v>
          </cell>
          <cell r="H54">
            <v>0</v>
          </cell>
          <cell r="K54">
            <v>5</v>
          </cell>
          <cell r="L54">
            <v>0</v>
          </cell>
          <cell r="M54">
            <v>5</v>
          </cell>
          <cell r="N54">
            <v>1</v>
          </cell>
          <cell r="O54">
            <v>6</v>
          </cell>
          <cell r="P54">
            <v>-1</v>
          </cell>
          <cell r="Q54">
            <v>1</v>
          </cell>
          <cell r="R54">
            <v>1</v>
          </cell>
          <cell r="S54">
            <v>1</v>
          </cell>
          <cell r="T54">
            <v>0</v>
          </cell>
          <cell r="U54" t="str">
            <v/>
          </cell>
          <cell r="V54">
            <v>31.63</v>
          </cell>
        </row>
        <row r="55">
          <cell r="B55" t="str">
            <v>V30308</v>
          </cell>
          <cell r="C55" t="str">
            <v>CCC-</v>
          </cell>
          <cell r="D55" t="str">
            <v>ADES</v>
          </cell>
          <cell r="E55" t="str">
            <v>TONER LEXMARK 78CBXM0 MAGENTA ORIGINAL</v>
          </cell>
          <cell r="F55" t="str">
            <v>LEXMARK</v>
          </cell>
          <cell r="G55">
            <v>0</v>
          </cell>
          <cell r="H55">
            <v>1</v>
          </cell>
          <cell r="I55">
            <v>1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-1</v>
          </cell>
          <cell r="Q55">
            <v>0</v>
          </cell>
          <cell r="R55">
            <v>1</v>
          </cell>
          <cell r="S55">
            <v>1</v>
          </cell>
          <cell r="T55">
            <v>0</v>
          </cell>
          <cell r="U55" t="str">
            <v/>
          </cell>
          <cell r="V55">
            <v>742</v>
          </cell>
        </row>
        <row r="56">
          <cell r="B56" t="str">
            <v>V32013</v>
          </cell>
          <cell r="E56" t="str">
            <v>PROTETOR SOLAR FPS 30 120ML</v>
          </cell>
          <cell r="F56" t="str">
            <v>NIVEA</v>
          </cell>
          <cell r="G56">
            <v>0</v>
          </cell>
          <cell r="H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1</v>
          </cell>
          <cell r="P56">
            <v>-1</v>
          </cell>
          <cell r="Q56">
            <v>1</v>
          </cell>
          <cell r="R56">
            <v>0</v>
          </cell>
          <cell r="S56">
            <v>0</v>
          </cell>
          <cell r="T56">
            <v>1</v>
          </cell>
          <cell r="U56" t="str">
            <v>20/03/2025</v>
          </cell>
          <cell r="V56">
            <v>36</v>
          </cell>
        </row>
        <row r="57">
          <cell r="B57" t="str">
            <v>V19763</v>
          </cell>
          <cell r="C57" t="str">
            <v>CCA+</v>
          </cell>
          <cell r="D57" t="str">
            <v>SESCAVN</v>
          </cell>
          <cell r="E57" t="str">
            <v>CAPA PLAST ENCAD LINE 210X297 0,30 C/100 TRANSPARENTE</v>
          </cell>
          <cell r="F57" t="str">
            <v>PLASPEC</v>
          </cell>
          <cell r="G57">
            <v>89</v>
          </cell>
          <cell r="H57">
            <v>45</v>
          </cell>
          <cell r="I57">
            <v>45</v>
          </cell>
          <cell r="K57">
            <v>2</v>
          </cell>
          <cell r="L57">
            <v>0</v>
          </cell>
          <cell r="M57">
            <v>2</v>
          </cell>
          <cell r="N57">
            <v>0</v>
          </cell>
          <cell r="O57">
            <v>3</v>
          </cell>
          <cell r="P57">
            <v>-1</v>
          </cell>
          <cell r="Q57">
            <v>0</v>
          </cell>
          <cell r="R57">
            <v>90</v>
          </cell>
          <cell r="S57">
            <v>1</v>
          </cell>
          <cell r="T57">
            <v>0</v>
          </cell>
          <cell r="U57" t="str">
            <v/>
          </cell>
          <cell r="V57">
            <v>22.5</v>
          </cell>
        </row>
        <row r="58">
          <cell r="B58" t="str">
            <v>V31989</v>
          </cell>
          <cell r="C58" t="str">
            <v>ACB-</v>
          </cell>
          <cell r="E58" t="str">
            <v>ARMARIO 400 X 400 X 750 MM COM DUAS PRATELEIRAS</v>
          </cell>
          <cell r="F58" t="str">
            <v>POLFLEX</v>
          </cell>
          <cell r="G58">
            <v>0</v>
          </cell>
          <cell r="H58">
            <v>0</v>
          </cell>
          <cell r="I58">
            <v>22</v>
          </cell>
          <cell r="K58">
            <v>0</v>
          </cell>
          <cell r="L58">
            <v>0</v>
          </cell>
          <cell r="M58">
            <v>0</v>
          </cell>
          <cell r="O58">
            <v>1</v>
          </cell>
          <cell r="P58">
            <v>-1</v>
          </cell>
          <cell r="Q58">
            <v>1</v>
          </cell>
          <cell r="R58">
            <v>1</v>
          </cell>
          <cell r="S58">
            <v>1</v>
          </cell>
          <cell r="T58">
            <v>0</v>
          </cell>
          <cell r="U58" t="str">
            <v/>
          </cell>
          <cell r="V58">
            <v>409.26</v>
          </cell>
        </row>
        <row r="59">
          <cell r="B59" t="str">
            <v>V12686</v>
          </cell>
          <cell r="D59" t="str">
            <v>TJ</v>
          </cell>
          <cell r="E59" t="str">
            <v>CILINDRO BROTHER DR1060</v>
          </cell>
          <cell r="F59" t="str">
            <v/>
          </cell>
          <cell r="G59">
            <v>0</v>
          </cell>
          <cell r="H59">
            <v>0</v>
          </cell>
          <cell r="K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 t="str">
            <v/>
          </cell>
          <cell r="V59">
            <v>25.81</v>
          </cell>
        </row>
        <row r="60">
          <cell r="B60" t="str">
            <v>V16488</v>
          </cell>
          <cell r="E60" t="str">
            <v>RIBBON 110X450 RESINA IIMAK</v>
          </cell>
          <cell r="F60" t="str">
            <v/>
          </cell>
          <cell r="G60">
            <v>0</v>
          </cell>
          <cell r="H60">
            <v>0</v>
          </cell>
          <cell r="K60">
            <v>13</v>
          </cell>
          <cell r="L60">
            <v>0</v>
          </cell>
          <cell r="M60">
            <v>13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 t="str">
            <v/>
          </cell>
          <cell r="V60">
            <v>78.680000000000007</v>
          </cell>
        </row>
        <row r="61">
          <cell r="B61" t="str">
            <v>V19165</v>
          </cell>
          <cell r="E61" t="str">
            <v>ETIQUETA COUCHE 25X27X90M 3 CARREIRAS BRANCO - DMA</v>
          </cell>
          <cell r="F61" t="str">
            <v/>
          </cell>
          <cell r="G61">
            <v>0</v>
          </cell>
          <cell r="H61">
            <v>0</v>
          </cell>
          <cell r="K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 t="str">
            <v/>
          </cell>
          <cell r="V61">
            <v>19.78</v>
          </cell>
        </row>
        <row r="62">
          <cell r="B62" t="str">
            <v>V20121</v>
          </cell>
          <cell r="E62" t="str">
            <v>TAG GONDULA 105X72X30M AUTOPEL BRANCO (FENDA LATERAL)</v>
          </cell>
          <cell r="F62" t="str">
            <v/>
          </cell>
          <cell r="G62">
            <v>0</v>
          </cell>
          <cell r="H62">
            <v>0</v>
          </cell>
          <cell r="K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 t="str">
            <v/>
          </cell>
          <cell r="V62">
            <v>6.95</v>
          </cell>
        </row>
        <row r="63">
          <cell r="B63" t="str">
            <v>V31087</v>
          </cell>
          <cell r="E63" t="str">
            <v>MONITOR DE GLICEMIA SANGUINEA NEO H - EXCLUSIVO RD</v>
          </cell>
          <cell r="F63" t="str">
            <v xml:space="preserve"> ABBOTT</v>
          </cell>
          <cell r="G63">
            <v>0</v>
          </cell>
          <cell r="H63">
            <v>0</v>
          </cell>
          <cell r="K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 t="str">
            <v/>
          </cell>
          <cell r="V63">
            <v>35</v>
          </cell>
        </row>
        <row r="64">
          <cell r="B64" t="str">
            <v>V1483</v>
          </cell>
          <cell r="C64" t="str">
            <v>CCC-</v>
          </cell>
          <cell r="D64" t="str">
            <v>ADES</v>
          </cell>
          <cell r="E64" t="str">
            <v>FITA ADESIVA PP. 12X30M TRANSP.</v>
          </cell>
          <cell r="F64" t="str">
            <v xml:space="preserve"> ADELBRAS</v>
          </cell>
          <cell r="G64">
            <v>100</v>
          </cell>
          <cell r="H64">
            <v>50</v>
          </cell>
          <cell r="I64">
            <v>50</v>
          </cell>
          <cell r="K64">
            <v>98</v>
          </cell>
          <cell r="L64">
            <v>0</v>
          </cell>
          <cell r="M64">
            <v>98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2</v>
          </cell>
          <cell r="S64">
            <v>0</v>
          </cell>
          <cell r="T64">
            <v>0</v>
          </cell>
          <cell r="U64" t="str">
            <v/>
          </cell>
          <cell r="V64">
            <v>1.08</v>
          </cell>
        </row>
        <row r="65">
          <cell r="B65" t="str">
            <v>V15474</v>
          </cell>
          <cell r="C65" t="str">
            <v>CCA+</v>
          </cell>
          <cell r="D65" t="str">
            <v>AVN</v>
          </cell>
          <cell r="E65" t="str">
            <v>OCULOS DE PROTECAO ANTI RISCO ANTI  EMBACANTE</v>
          </cell>
          <cell r="F65" t="str">
            <v xml:space="preserve"> PROTEPLUS</v>
          </cell>
          <cell r="G65">
            <v>251</v>
          </cell>
          <cell r="H65">
            <v>126</v>
          </cell>
          <cell r="I65">
            <v>126</v>
          </cell>
          <cell r="J65">
            <v>5</v>
          </cell>
          <cell r="K65">
            <v>144</v>
          </cell>
          <cell r="L65">
            <v>70</v>
          </cell>
          <cell r="M65">
            <v>74</v>
          </cell>
          <cell r="N65">
            <v>93</v>
          </cell>
          <cell r="O65">
            <v>13</v>
          </cell>
          <cell r="P65">
            <v>0</v>
          </cell>
          <cell r="Q65">
            <v>0</v>
          </cell>
          <cell r="R65">
            <v>170</v>
          </cell>
          <cell r="S65">
            <v>0</v>
          </cell>
          <cell r="T65">
            <v>20</v>
          </cell>
          <cell r="U65" t="str">
            <v>20/03/2025</v>
          </cell>
          <cell r="V65">
            <v>3.18</v>
          </cell>
        </row>
        <row r="66">
          <cell r="B66" t="str">
            <v>V20351</v>
          </cell>
          <cell r="C66" t="str">
            <v>CCC-</v>
          </cell>
          <cell r="D66" t="str">
            <v>ADES</v>
          </cell>
          <cell r="E66" t="str">
            <v>SUPORTE PLASTICO COADOR DE CAFE 103</v>
          </cell>
          <cell r="F66" t="str">
            <v>3 corações</v>
          </cell>
          <cell r="G66">
            <v>1</v>
          </cell>
          <cell r="H66">
            <v>1</v>
          </cell>
          <cell r="I66">
            <v>1</v>
          </cell>
          <cell r="K66">
            <v>8</v>
          </cell>
          <cell r="L66">
            <v>0</v>
          </cell>
          <cell r="M66">
            <v>8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 t="str">
            <v/>
          </cell>
          <cell r="V66">
            <v>7.79</v>
          </cell>
        </row>
        <row r="67">
          <cell r="B67" t="str">
            <v>V14489</v>
          </cell>
          <cell r="C67" t="str">
            <v>AAA-</v>
          </cell>
          <cell r="D67" t="str">
            <v>TJADESRD</v>
          </cell>
          <cell r="E67" t="str">
            <v>CADEADO 45MM</v>
          </cell>
          <cell r="F67" t="str">
            <v>3F</v>
          </cell>
          <cell r="G67">
            <v>51</v>
          </cell>
          <cell r="H67">
            <v>26</v>
          </cell>
          <cell r="I67">
            <v>335</v>
          </cell>
          <cell r="J67">
            <v>33</v>
          </cell>
          <cell r="K67">
            <v>958</v>
          </cell>
          <cell r="L67">
            <v>16</v>
          </cell>
          <cell r="M67">
            <v>942</v>
          </cell>
          <cell r="N67">
            <v>0</v>
          </cell>
          <cell r="O67">
            <v>31</v>
          </cell>
          <cell r="P67">
            <v>0</v>
          </cell>
          <cell r="Q67">
            <v>1</v>
          </cell>
          <cell r="R67">
            <v>0</v>
          </cell>
          <cell r="S67">
            <v>0</v>
          </cell>
          <cell r="T67">
            <v>0</v>
          </cell>
          <cell r="U67" t="str">
            <v/>
          </cell>
          <cell r="V67">
            <v>14.36</v>
          </cell>
        </row>
        <row r="68">
          <cell r="B68" t="str">
            <v>V0290</v>
          </cell>
          <cell r="C68" t="str">
            <v>AAA+</v>
          </cell>
          <cell r="D68" t="str">
            <v>SS</v>
          </cell>
          <cell r="E68" t="str">
            <v>BLOCO ADES. 76X102 C/100FLS. AM. REF. 657 POST-IT</v>
          </cell>
          <cell r="F68" t="str">
            <v>3M</v>
          </cell>
          <cell r="G68">
            <v>2224</v>
          </cell>
          <cell r="H68">
            <v>1112</v>
          </cell>
          <cell r="I68">
            <v>1112</v>
          </cell>
          <cell r="J68">
            <v>75</v>
          </cell>
          <cell r="K68">
            <v>1487</v>
          </cell>
          <cell r="L68">
            <v>82</v>
          </cell>
          <cell r="M68">
            <v>1405</v>
          </cell>
          <cell r="N68">
            <v>223</v>
          </cell>
          <cell r="O68">
            <v>131</v>
          </cell>
          <cell r="P68">
            <v>0</v>
          </cell>
          <cell r="Q68">
            <v>0</v>
          </cell>
          <cell r="R68">
            <v>950</v>
          </cell>
          <cell r="S68">
            <v>0</v>
          </cell>
          <cell r="T68">
            <v>0</v>
          </cell>
          <cell r="U68" t="str">
            <v/>
          </cell>
          <cell r="V68">
            <v>8.81</v>
          </cell>
        </row>
        <row r="69">
          <cell r="B69" t="str">
            <v>V15340</v>
          </cell>
          <cell r="C69" t="str">
            <v>CCA+</v>
          </cell>
          <cell r="D69" t="str">
            <v>SESC</v>
          </cell>
          <cell r="E69" t="str">
            <v>FITA ADESIVA MAGICA 12X20 S/AP.</v>
          </cell>
          <cell r="F69" t="str">
            <v>3M</v>
          </cell>
          <cell r="G69">
            <v>48</v>
          </cell>
          <cell r="H69">
            <v>59</v>
          </cell>
          <cell r="I69">
            <v>59</v>
          </cell>
          <cell r="K69">
            <v>51</v>
          </cell>
          <cell r="L69">
            <v>0</v>
          </cell>
          <cell r="M69">
            <v>51</v>
          </cell>
          <cell r="O69">
            <v>12</v>
          </cell>
          <cell r="P69">
            <v>0</v>
          </cell>
          <cell r="Q69">
            <v>0</v>
          </cell>
          <cell r="R69">
            <v>9</v>
          </cell>
          <cell r="S69">
            <v>0</v>
          </cell>
          <cell r="T69">
            <v>0</v>
          </cell>
          <cell r="U69" t="str">
            <v/>
          </cell>
          <cell r="V69">
            <v>8.4499999999999993</v>
          </cell>
        </row>
        <row r="70">
          <cell r="B70" t="str">
            <v>V19637</v>
          </cell>
          <cell r="C70" t="str">
            <v>CCB-</v>
          </cell>
          <cell r="E70" t="str">
            <v>SUPORTE POUP UP PRETO P/ BLOCO 76X76MM</v>
          </cell>
          <cell r="F70" t="str">
            <v>3M</v>
          </cell>
          <cell r="G70">
            <v>0</v>
          </cell>
          <cell r="H70">
            <v>0</v>
          </cell>
          <cell r="I70">
            <v>9</v>
          </cell>
          <cell r="K70">
            <v>233</v>
          </cell>
          <cell r="L70">
            <v>0</v>
          </cell>
          <cell r="M70">
            <v>233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 t="str">
            <v/>
          </cell>
          <cell r="V70">
            <v>42.4</v>
          </cell>
        </row>
        <row r="71">
          <cell r="B71" t="str">
            <v>V2114</v>
          </cell>
          <cell r="C71" t="str">
            <v>ACA+</v>
          </cell>
          <cell r="D71" t="str">
            <v>TJSSADES</v>
          </cell>
          <cell r="E71" t="str">
            <v>FITA ADESIVA MAGICA 25X65M 810 S/AP.</v>
          </cell>
          <cell r="F71" t="str">
            <v>3M</v>
          </cell>
          <cell r="G71">
            <v>223</v>
          </cell>
          <cell r="H71">
            <v>112</v>
          </cell>
          <cell r="I71">
            <v>112</v>
          </cell>
          <cell r="K71">
            <v>182</v>
          </cell>
          <cell r="L71">
            <v>4</v>
          </cell>
          <cell r="M71">
            <v>178</v>
          </cell>
          <cell r="N71">
            <v>26</v>
          </cell>
          <cell r="O71">
            <v>41</v>
          </cell>
          <cell r="P71">
            <v>0</v>
          </cell>
          <cell r="Q71">
            <v>0</v>
          </cell>
          <cell r="R71">
            <v>86</v>
          </cell>
          <cell r="S71">
            <v>0</v>
          </cell>
          <cell r="T71">
            <v>0</v>
          </cell>
          <cell r="U71" t="str">
            <v/>
          </cell>
          <cell r="V71">
            <v>61.76</v>
          </cell>
        </row>
        <row r="72">
          <cell r="B72" t="str">
            <v>V30321</v>
          </cell>
          <cell r="C72" t="str">
            <v>CCA+</v>
          </cell>
          <cell r="D72" t="str">
            <v>AVN</v>
          </cell>
          <cell r="E72" t="str">
            <v>BLOCO ADES. 76X102 C/90FLS. LILAS 657 POST-IT SUSTENTAVEL</v>
          </cell>
          <cell r="F72" t="str">
            <v>3M</v>
          </cell>
          <cell r="G72">
            <v>139</v>
          </cell>
          <cell r="H72">
            <v>70</v>
          </cell>
          <cell r="I72">
            <v>70</v>
          </cell>
          <cell r="K72">
            <v>358</v>
          </cell>
          <cell r="L72">
            <v>5</v>
          </cell>
          <cell r="M72">
            <v>353</v>
          </cell>
          <cell r="N72">
            <v>110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 t="str">
            <v/>
          </cell>
          <cell r="V72">
            <v>11.11</v>
          </cell>
        </row>
        <row r="73">
          <cell r="B73" t="str">
            <v>V30752</v>
          </cell>
          <cell r="C73" t="str">
            <v>CCC+</v>
          </cell>
          <cell r="E73" t="str">
            <v>FITA ADESIVA DUPLA FACE FIXA FORTE TRANSP 24MMX2M</v>
          </cell>
          <cell r="F73" t="str">
            <v>3M</v>
          </cell>
          <cell r="G73">
            <v>3</v>
          </cell>
          <cell r="H73">
            <v>2</v>
          </cell>
          <cell r="I73">
            <v>2</v>
          </cell>
          <cell r="K73">
            <v>29</v>
          </cell>
          <cell r="L73">
            <v>0</v>
          </cell>
          <cell r="M73">
            <v>29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 t="str">
            <v/>
          </cell>
          <cell r="V73">
            <v>14.18</v>
          </cell>
        </row>
        <row r="74">
          <cell r="B74" t="str">
            <v>V31046</v>
          </cell>
          <cell r="C74" t="str">
            <v>CCA-</v>
          </cell>
          <cell r="E74" t="str">
            <v>POST-IT FLAGS 100 FLS AMARELO REF. HB004193502</v>
          </cell>
          <cell r="F74" t="str">
            <v>3M</v>
          </cell>
          <cell r="G74">
            <v>10</v>
          </cell>
          <cell r="H74">
            <v>12</v>
          </cell>
          <cell r="I74">
            <v>12</v>
          </cell>
          <cell r="K74">
            <v>11</v>
          </cell>
          <cell r="L74">
            <v>6</v>
          </cell>
          <cell r="M74">
            <v>5</v>
          </cell>
          <cell r="N74">
            <v>77</v>
          </cell>
          <cell r="O74">
            <v>0</v>
          </cell>
          <cell r="P74">
            <v>0</v>
          </cell>
          <cell r="Q74">
            <v>0</v>
          </cell>
          <cell r="R74">
            <v>5</v>
          </cell>
          <cell r="S74">
            <v>0</v>
          </cell>
          <cell r="T74">
            <v>0</v>
          </cell>
          <cell r="U74" t="str">
            <v/>
          </cell>
          <cell r="V74">
            <v>20.07</v>
          </cell>
        </row>
        <row r="75">
          <cell r="B75" t="str">
            <v>V31184</v>
          </cell>
          <cell r="C75" t="str">
            <v>CCA-</v>
          </cell>
          <cell r="E75" t="str">
            <v>TAPETE VINIL 1,20X60 C/BORDA VM LATERAL</v>
          </cell>
          <cell r="F75" t="str">
            <v>3M</v>
          </cell>
          <cell r="G75">
            <v>6</v>
          </cell>
          <cell r="H75">
            <v>3</v>
          </cell>
          <cell r="I75">
            <v>3</v>
          </cell>
          <cell r="K75">
            <v>7</v>
          </cell>
          <cell r="L75">
            <v>0</v>
          </cell>
          <cell r="M75">
            <v>7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 t="str">
            <v/>
          </cell>
          <cell r="V75">
            <v>190</v>
          </cell>
        </row>
        <row r="76">
          <cell r="B76" t="str">
            <v>V31191</v>
          </cell>
          <cell r="C76" t="str">
            <v>BAA+</v>
          </cell>
          <cell r="E76" t="str">
            <v>BLOCO ADES. 38X50 C/4BL. 100FLS. 4CORES NOTEFIX REFHB004649636</v>
          </cell>
          <cell r="F76" t="str">
            <v>3M</v>
          </cell>
          <cell r="G76">
            <v>1132</v>
          </cell>
          <cell r="H76">
            <v>566</v>
          </cell>
          <cell r="I76">
            <v>576</v>
          </cell>
          <cell r="J76">
            <v>15</v>
          </cell>
          <cell r="K76">
            <v>360</v>
          </cell>
          <cell r="L76">
            <v>83</v>
          </cell>
          <cell r="M76">
            <v>277</v>
          </cell>
          <cell r="N76">
            <v>0</v>
          </cell>
          <cell r="O76">
            <v>53</v>
          </cell>
          <cell r="P76">
            <v>0</v>
          </cell>
          <cell r="Q76">
            <v>0</v>
          </cell>
          <cell r="R76">
            <v>468</v>
          </cell>
          <cell r="S76">
            <v>0</v>
          </cell>
          <cell r="T76">
            <v>440</v>
          </cell>
          <cell r="U76" t="str">
            <v>12/03/2025</v>
          </cell>
          <cell r="V76">
            <v>4.8099999999999996</v>
          </cell>
        </row>
        <row r="77">
          <cell r="B77" t="str">
            <v>V31192</v>
          </cell>
          <cell r="C77" t="str">
            <v>BAA+</v>
          </cell>
          <cell r="E77" t="str">
            <v>BLOCO ADES. 76X102 100FLS.AM NOTEFIX REF HB004088702</v>
          </cell>
          <cell r="F77" t="str">
            <v>3M</v>
          </cell>
          <cell r="G77">
            <v>1078</v>
          </cell>
          <cell r="H77">
            <v>539</v>
          </cell>
          <cell r="I77">
            <v>542</v>
          </cell>
          <cell r="J77">
            <v>10</v>
          </cell>
          <cell r="K77">
            <v>592</v>
          </cell>
          <cell r="L77">
            <v>120</v>
          </cell>
          <cell r="M77">
            <v>472</v>
          </cell>
          <cell r="N77">
            <v>0</v>
          </cell>
          <cell r="O77">
            <v>24</v>
          </cell>
          <cell r="P77">
            <v>0</v>
          </cell>
          <cell r="Q77">
            <v>0</v>
          </cell>
          <cell r="R77">
            <v>630</v>
          </cell>
          <cell r="S77">
            <v>0</v>
          </cell>
          <cell r="T77">
            <v>0</v>
          </cell>
          <cell r="U77" t="str">
            <v/>
          </cell>
          <cell r="V77">
            <v>4.42</v>
          </cell>
        </row>
        <row r="78">
          <cell r="B78" t="str">
            <v>V31269</v>
          </cell>
          <cell r="C78" t="str">
            <v>CCA-</v>
          </cell>
          <cell r="E78" t="str">
            <v>FITA ADESIVA MAGICA 12X10M C/AP</v>
          </cell>
          <cell r="F78" t="str">
            <v>3M</v>
          </cell>
          <cell r="G78">
            <v>65</v>
          </cell>
          <cell r="H78">
            <v>33</v>
          </cell>
          <cell r="I78">
            <v>33</v>
          </cell>
          <cell r="K78">
            <v>72</v>
          </cell>
          <cell r="L78">
            <v>0</v>
          </cell>
          <cell r="M78">
            <v>72</v>
          </cell>
          <cell r="N78">
            <v>14</v>
          </cell>
          <cell r="O78">
            <v>20</v>
          </cell>
          <cell r="P78">
            <v>0</v>
          </cell>
          <cell r="Q78">
            <v>0</v>
          </cell>
          <cell r="R78">
            <v>13</v>
          </cell>
          <cell r="S78">
            <v>0</v>
          </cell>
          <cell r="T78">
            <v>0</v>
          </cell>
          <cell r="U78" t="str">
            <v/>
          </cell>
          <cell r="V78">
            <v>8.3800000000000008</v>
          </cell>
        </row>
        <row r="79">
          <cell r="B79" t="str">
            <v>V31831</v>
          </cell>
          <cell r="C79" t="str">
            <v>CCC-</v>
          </cell>
          <cell r="E79" t="str">
            <v>BLOCO ADESIVO 38X50 C/4BL 100FLS 2 CORES ROSA/VERDE REF.HB004088314</v>
          </cell>
          <cell r="F79" t="str">
            <v>3M</v>
          </cell>
          <cell r="G79">
            <v>200</v>
          </cell>
          <cell r="H79">
            <v>100</v>
          </cell>
          <cell r="I79">
            <v>100</v>
          </cell>
          <cell r="K79">
            <v>181</v>
          </cell>
          <cell r="L79">
            <v>0</v>
          </cell>
          <cell r="M79">
            <v>181</v>
          </cell>
          <cell r="O79">
            <v>0</v>
          </cell>
          <cell r="P79">
            <v>0</v>
          </cell>
          <cell r="Q79">
            <v>0</v>
          </cell>
          <cell r="R79">
            <v>19</v>
          </cell>
          <cell r="S79">
            <v>0</v>
          </cell>
          <cell r="T79">
            <v>0</v>
          </cell>
          <cell r="U79" t="str">
            <v/>
          </cell>
          <cell r="V79">
            <v>10.42</v>
          </cell>
        </row>
        <row r="80">
          <cell r="B80" t="str">
            <v>V3283</v>
          </cell>
          <cell r="C80" t="str">
            <v>CCC+</v>
          </cell>
          <cell r="D80" t="str">
            <v>ADES</v>
          </cell>
          <cell r="E80" t="str">
            <v>PROTETOR AURICULAR PLUG 1110 - 3M</v>
          </cell>
          <cell r="F80" t="str">
            <v>3M</v>
          </cell>
          <cell r="G80">
            <v>5</v>
          </cell>
          <cell r="H80">
            <v>3</v>
          </cell>
          <cell r="I80">
            <v>3</v>
          </cell>
          <cell r="K80">
            <v>308</v>
          </cell>
          <cell r="L80">
            <v>300</v>
          </cell>
          <cell r="M80">
            <v>8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 t="str">
            <v/>
          </cell>
          <cell r="V80">
            <v>1.57</v>
          </cell>
        </row>
        <row r="81">
          <cell r="B81" t="str">
            <v>V3344</v>
          </cell>
          <cell r="E81" t="str">
            <v>TRANSPARÊNCIA A4 S/T PP2900 C/100 3M</v>
          </cell>
          <cell r="F81" t="str">
            <v>3M</v>
          </cell>
          <cell r="G81">
            <v>0</v>
          </cell>
          <cell r="H81">
            <v>0</v>
          </cell>
          <cell r="K81">
            <v>54</v>
          </cell>
          <cell r="L81">
            <v>0</v>
          </cell>
          <cell r="M81">
            <v>54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 t="str">
            <v/>
          </cell>
          <cell r="V81">
            <v>36.75</v>
          </cell>
        </row>
        <row r="82">
          <cell r="B82" t="str">
            <v>V5071</v>
          </cell>
          <cell r="E82" t="str">
            <v>FITA ADESIVA DUPLA FACE 12X30M</v>
          </cell>
          <cell r="F82" t="str">
            <v>3M</v>
          </cell>
          <cell r="G82">
            <v>0</v>
          </cell>
          <cell r="H82">
            <v>0</v>
          </cell>
          <cell r="K82">
            <v>256</v>
          </cell>
          <cell r="L82">
            <v>0</v>
          </cell>
          <cell r="M82">
            <v>256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 t="str">
            <v/>
          </cell>
          <cell r="V82">
            <v>1.92</v>
          </cell>
        </row>
        <row r="83">
          <cell r="B83" t="str">
            <v>V6125</v>
          </cell>
          <cell r="C83" t="str">
            <v>ABA+</v>
          </cell>
          <cell r="D83" t="str">
            <v>SS</v>
          </cell>
          <cell r="E83" t="str">
            <v>BLOCO ADES. 38X50 C/4BL. 100FLS. AM. REF.653 POST-IT</v>
          </cell>
          <cell r="F83" t="str">
            <v>3M</v>
          </cell>
          <cell r="G83">
            <v>1745</v>
          </cell>
          <cell r="H83">
            <v>873</v>
          </cell>
          <cell r="I83">
            <v>873</v>
          </cell>
          <cell r="J83">
            <v>45</v>
          </cell>
          <cell r="K83">
            <v>1008</v>
          </cell>
          <cell r="L83">
            <v>66</v>
          </cell>
          <cell r="M83">
            <v>942</v>
          </cell>
          <cell r="N83">
            <v>222</v>
          </cell>
          <cell r="O83">
            <v>125</v>
          </cell>
          <cell r="P83">
            <v>0</v>
          </cell>
          <cell r="Q83">
            <v>0</v>
          </cell>
          <cell r="R83">
            <v>928</v>
          </cell>
          <cell r="S83">
            <v>0</v>
          </cell>
          <cell r="T83">
            <v>0</v>
          </cell>
          <cell r="U83" t="str">
            <v/>
          </cell>
          <cell r="V83">
            <v>9.42</v>
          </cell>
        </row>
        <row r="84">
          <cell r="B84" t="str">
            <v>V32022</v>
          </cell>
          <cell r="C84" t="str">
            <v>CCC+</v>
          </cell>
          <cell r="E84" t="str">
            <v>WEBCAM FULL HD 1080P</v>
          </cell>
          <cell r="F84" t="str">
            <v>9H</v>
          </cell>
          <cell r="G84">
            <v>0</v>
          </cell>
          <cell r="H84">
            <v>7</v>
          </cell>
          <cell r="I84">
            <v>7</v>
          </cell>
          <cell r="K84">
            <v>34</v>
          </cell>
          <cell r="L84">
            <v>0</v>
          </cell>
          <cell r="M84">
            <v>34</v>
          </cell>
          <cell r="N84">
            <v>0</v>
          </cell>
          <cell r="O84">
            <v>5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 t="str">
            <v/>
          </cell>
          <cell r="V84">
            <v>59</v>
          </cell>
        </row>
        <row r="85">
          <cell r="B85" t="str">
            <v>V30904</v>
          </cell>
          <cell r="C85" t="str">
            <v>AAA+</v>
          </cell>
          <cell r="E85" t="str">
            <v>TIRAS DE GLICEMIA C/100 UNIDADES C/ MONITOR</v>
          </cell>
          <cell r="F85" t="str">
            <v>ABBOTT</v>
          </cell>
          <cell r="G85">
            <v>0</v>
          </cell>
          <cell r="H85">
            <v>100</v>
          </cell>
          <cell r="I85">
            <v>101</v>
          </cell>
          <cell r="J85">
            <v>2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 t="str">
            <v/>
          </cell>
          <cell r="V85">
            <v>100.87</v>
          </cell>
        </row>
        <row r="86">
          <cell r="B86" t="str">
            <v>V30905</v>
          </cell>
          <cell r="C86" t="str">
            <v>AAA-</v>
          </cell>
          <cell r="E86" t="str">
            <v>TIRAS DE GLICEMIA C/ 100 UNIDADES COD 10187</v>
          </cell>
          <cell r="F86" t="str">
            <v>ABBOTT</v>
          </cell>
          <cell r="G86">
            <v>1644</v>
          </cell>
          <cell r="H86">
            <v>822</v>
          </cell>
          <cell r="I86">
            <v>825</v>
          </cell>
          <cell r="J86">
            <v>842</v>
          </cell>
          <cell r="K86">
            <v>1272</v>
          </cell>
          <cell r="L86">
            <v>0</v>
          </cell>
          <cell r="M86">
            <v>1272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372</v>
          </cell>
          <cell r="S86">
            <v>0</v>
          </cell>
          <cell r="T86">
            <v>0</v>
          </cell>
          <cell r="U86" t="str">
            <v/>
          </cell>
          <cell r="V86">
            <v>100.36</v>
          </cell>
        </row>
        <row r="87">
          <cell r="B87" t="str">
            <v>V14653</v>
          </cell>
          <cell r="C87" t="str">
            <v>BAA+</v>
          </cell>
          <cell r="D87" t="str">
            <v>ADESRD</v>
          </cell>
          <cell r="E87" t="str">
            <v>LIXEIRA 12L PLASTICA BRANCA C/ PEDAL</v>
          </cell>
          <cell r="F87" t="str">
            <v>ACD</v>
          </cell>
          <cell r="G87">
            <v>377</v>
          </cell>
          <cell r="H87">
            <v>189</v>
          </cell>
          <cell r="I87">
            <v>189</v>
          </cell>
          <cell r="J87">
            <v>202</v>
          </cell>
          <cell r="K87">
            <v>121</v>
          </cell>
          <cell r="L87">
            <v>0</v>
          </cell>
          <cell r="M87">
            <v>121</v>
          </cell>
          <cell r="N87">
            <v>0</v>
          </cell>
          <cell r="O87">
            <v>7</v>
          </cell>
          <cell r="P87">
            <v>0</v>
          </cell>
          <cell r="Q87">
            <v>0</v>
          </cell>
          <cell r="R87">
            <v>263</v>
          </cell>
          <cell r="S87">
            <v>0</v>
          </cell>
          <cell r="T87">
            <v>0</v>
          </cell>
          <cell r="U87" t="str">
            <v/>
          </cell>
          <cell r="V87">
            <v>12.17</v>
          </cell>
        </row>
        <row r="88">
          <cell r="B88" t="str">
            <v>V13790</v>
          </cell>
          <cell r="C88" t="str">
            <v>AAA+</v>
          </cell>
          <cell r="D88" t="str">
            <v>RD</v>
          </cell>
          <cell r="E88" t="str">
            <v>BANQUETA C/ ESTRUTURA METALICA 75 CM 3002025</v>
          </cell>
          <cell r="F88" t="str">
            <v>ACOMIX</v>
          </cell>
          <cell r="G88">
            <v>450</v>
          </cell>
          <cell r="H88">
            <v>225</v>
          </cell>
          <cell r="I88">
            <v>226</v>
          </cell>
          <cell r="J88">
            <v>10</v>
          </cell>
          <cell r="K88">
            <v>259</v>
          </cell>
          <cell r="L88">
            <v>0</v>
          </cell>
          <cell r="M88">
            <v>259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300</v>
          </cell>
          <cell r="U88" t="str">
            <v>02/04/2025</v>
          </cell>
          <cell r="V88">
            <v>66.180000000000007</v>
          </cell>
        </row>
        <row r="89">
          <cell r="B89" t="str">
            <v>V13834</v>
          </cell>
          <cell r="D89" t="str">
            <v>RD</v>
          </cell>
          <cell r="E89" t="str">
            <v>BANQUETA C/ ESTRUTURA METALICA 65 CM 3003800</v>
          </cell>
          <cell r="F89" t="str">
            <v>ACOMIX</v>
          </cell>
          <cell r="G89">
            <v>0</v>
          </cell>
          <cell r="H89">
            <v>0</v>
          </cell>
          <cell r="K89">
            <v>27</v>
          </cell>
          <cell r="L89">
            <v>0</v>
          </cell>
          <cell r="M89">
            <v>27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 t="str">
            <v/>
          </cell>
          <cell r="V89">
            <v>80</v>
          </cell>
        </row>
        <row r="90">
          <cell r="B90" t="str">
            <v>V0471</v>
          </cell>
          <cell r="C90" t="str">
            <v>CBA-</v>
          </cell>
          <cell r="E90" t="str">
            <v>PASTA L OF. RS. PCT. C/10UN. REF.1134RS</v>
          </cell>
          <cell r="F90" t="str">
            <v>ACP</v>
          </cell>
          <cell r="G90">
            <v>21</v>
          </cell>
          <cell r="H90">
            <v>11</v>
          </cell>
          <cell r="I90">
            <v>72</v>
          </cell>
          <cell r="J90">
            <v>5</v>
          </cell>
          <cell r="K90">
            <v>282</v>
          </cell>
          <cell r="L90">
            <v>1</v>
          </cell>
          <cell r="M90">
            <v>281</v>
          </cell>
          <cell r="N90">
            <v>20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 t="str">
            <v/>
          </cell>
          <cell r="V90">
            <v>3.94</v>
          </cell>
        </row>
        <row r="91">
          <cell r="B91" t="str">
            <v>V12671</v>
          </cell>
          <cell r="D91" t="str">
            <v/>
          </cell>
          <cell r="E91" t="str">
            <v>PASTA FICHARIO POLIPROPILENO AZUL REF. 3344</v>
          </cell>
          <cell r="F91" t="str">
            <v>ACP</v>
          </cell>
          <cell r="G91">
            <v>0</v>
          </cell>
          <cell r="H91">
            <v>0</v>
          </cell>
          <cell r="K91">
            <v>48</v>
          </cell>
          <cell r="L91">
            <v>2</v>
          </cell>
          <cell r="M91">
            <v>46</v>
          </cell>
          <cell r="O91">
            <v>41</v>
          </cell>
          <cell r="P91">
            <v>0</v>
          </cell>
          <cell r="Q91">
            <v>1</v>
          </cell>
          <cell r="R91">
            <v>0</v>
          </cell>
          <cell r="S91">
            <v>0</v>
          </cell>
          <cell r="T91">
            <v>0</v>
          </cell>
          <cell r="U91" t="str">
            <v/>
          </cell>
          <cell r="V91">
            <v>20.9</v>
          </cell>
        </row>
        <row r="92">
          <cell r="B92" t="str">
            <v>V12672</v>
          </cell>
          <cell r="D92" t="str">
            <v>ADES</v>
          </cell>
          <cell r="E92" t="str">
            <v>PASTA PP. OF. 40MM. C/ABA ELAST. CRISTAL REF.1024CR</v>
          </cell>
          <cell r="F92" t="str">
            <v>ACP</v>
          </cell>
          <cell r="G92">
            <v>0</v>
          </cell>
          <cell r="H92">
            <v>0</v>
          </cell>
          <cell r="K92">
            <v>20</v>
          </cell>
          <cell r="L92">
            <v>10</v>
          </cell>
          <cell r="M92">
            <v>10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 t="str">
            <v/>
          </cell>
          <cell r="V92">
            <v>3.93</v>
          </cell>
        </row>
        <row r="93">
          <cell r="B93" t="str">
            <v>V12674</v>
          </cell>
          <cell r="D93" t="str">
            <v>TJCZS</v>
          </cell>
          <cell r="E93" t="str">
            <v>DIVISORIA P/FICHARIO C/10PROJ. COLOR REF.755</v>
          </cell>
          <cell r="F93" t="str">
            <v>ACP</v>
          </cell>
          <cell r="G93">
            <v>0</v>
          </cell>
          <cell r="H93">
            <v>0</v>
          </cell>
          <cell r="K93">
            <v>24</v>
          </cell>
          <cell r="L93">
            <v>10</v>
          </cell>
          <cell r="M93">
            <v>14</v>
          </cell>
          <cell r="O93">
            <v>3</v>
          </cell>
          <cell r="P93">
            <v>0</v>
          </cell>
          <cell r="Q93">
            <v>1</v>
          </cell>
          <cell r="R93">
            <v>0</v>
          </cell>
          <cell r="S93">
            <v>0</v>
          </cell>
          <cell r="T93">
            <v>0</v>
          </cell>
          <cell r="U93" t="str">
            <v/>
          </cell>
          <cell r="V93">
            <v>2.83</v>
          </cell>
        </row>
        <row r="94">
          <cell r="B94" t="str">
            <v>V12675</v>
          </cell>
          <cell r="C94" t="str">
            <v>CCC-</v>
          </cell>
          <cell r="D94" t="str">
            <v>CZSADES</v>
          </cell>
          <cell r="E94" t="str">
            <v>PASTA PP. OF. 20MM. C/ABA ELAST. CRISTAL REF.1022.CR</v>
          </cell>
          <cell r="F94" t="str">
            <v>ACP</v>
          </cell>
          <cell r="G94">
            <v>7</v>
          </cell>
          <cell r="H94">
            <v>4</v>
          </cell>
          <cell r="I94">
            <v>4</v>
          </cell>
          <cell r="K94">
            <v>152</v>
          </cell>
          <cell r="L94">
            <v>16</v>
          </cell>
          <cell r="M94">
            <v>136</v>
          </cell>
          <cell r="N94">
            <v>0</v>
          </cell>
          <cell r="O94">
            <v>42</v>
          </cell>
          <cell r="P94">
            <v>0</v>
          </cell>
          <cell r="Q94">
            <v>1</v>
          </cell>
          <cell r="R94">
            <v>0</v>
          </cell>
          <cell r="S94">
            <v>0</v>
          </cell>
          <cell r="T94">
            <v>0</v>
          </cell>
          <cell r="U94" t="str">
            <v/>
          </cell>
          <cell r="V94">
            <v>2.77</v>
          </cell>
        </row>
        <row r="95">
          <cell r="B95" t="str">
            <v>V14726</v>
          </cell>
          <cell r="C95" t="str">
            <v>CCB-</v>
          </cell>
          <cell r="D95" t="str">
            <v>RD</v>
          </cell>
          <cell r="E95" t="str">
            <v>PASTA FICHARIO UNIV. 4 ARGOLAS PRETO REF.316</v>
          </cell>
          <cell r="F95" t="str">
            <v>ACP</v>
          </cell>
          <cell r="G95">
            <v>3</v>
          </cell>
          <cell r="H95">
            <v>2</v>
          </cell>
          <cell r="I95">
            <v>2</v>
          </cell>
          <cell r="J95">
            <v>3</v>
          </cell>
          <cell r="K95">
            <v>20</v>
          </cell>
          <cell r="L95">
            <v>0</v>
          </cell>
          <cell r="M95">
            <v>20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 t="str">
            <v/>
          </cell>
          <cell r="V95">
            <v>11.45</v>
          </cell>
        </row>
        <row r="96">
          <cell r="B96" t="str">
            <v>V14727</v>
          </cell>
          <cell r="C96" t="str">
            <v>CCB+</v>
          </cell>
          <cell r="D96" t="str">
            <v>RD</v>
          </cell>
          <cell r="E96" t="str">
            <v>PASTA FICHARIO 4 ARGOLAS 40MM BRANCA REF.3340BR</v>
          </cell>
          <cell r="F96" t="str">
            <v>ACP</v>
          </cell>
          <cell r="G96">
            <v>0</v>
          </cell>
          <cell r="H96">
            <v>2</v>
          </cell>
          <cell r="I96">
            <v>2</v>
          </cell>
          <cell r="J96">
            <v>2</v>
          </cell>
          <cell r="K96">
            <v>5</v>
          </cell>
          <cell r="L96">
            <v>0</v>
          </cell>
          <cell r="M96">
            <v>5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 t="str">
            <v/>
          </cell>
          <cell r="V96">
            <v>20.9</v>
          </cell>
        </row>
        <row r="97">
          <cell r="B97" t="str">
            <v>V14740</v>
          </cell>
          <cell r="C97" t="str">
            <v>BAB-</v>
          </cell>
          <cell r="E97" t="str">
            <v>CAPA PASTA CATALOGO AZUL LOMBO 24MM</v>
          </cell>
          <cell r="F97" t="str">
            <v>ACP</v>
          </cell>
          <cell r="G97">
            <v>0</v>
          </cell>
          <cell r="H97">
            <v>0</v>
          </cell>
          <cell r="I97">
            <v>321</v>
          </cell>
          <cell r="J97">
            <v>21</v>
          </cell>
          <cell r="K97">
            <v>733</v>
          </cell>
          <cell r="L97">
            <v>0</v>
          </cell>
          <cell r="M97">
            <v>733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 t="str">
            <v/>
          </cell>
          <cell r="V97">
            <v>7.77</v>
          </cell>
        </row>
        <row r="98">
          <cell r="B98" t="str">
            <v>V15344</v>
          </cell>
          <cell r="C98" t="str">
            <v>CCA+</v>
          </cell>
          <cell r="D98" t="str">
            <v>AVN</v>
          </cell>
          <cell r="E98" t="str">
            <v>PRENDEDOR P/ CRACHA - MODELO JACARE C/100</v>
          </cell>
          <cell r="F98" t="str">
            <v>ACP</v>
          </cell>
          <cell r="G98">
            <v>9</v>
          </cell>
          <cell r="H98">
            <v>22</v>
          </cell>
          <cell r="I98">
            <v>22</v>
          </cell>
          <cell r="J98">
            <v>1</v>
          </cell>
          <cell r="K98">
            <v>21</v>
          </cell>
          <cell r="L98">
            <v>1</v>
          </cell>
          <cell r="M98">
            <v>20</v>
          </cell>
          <cell r="N98">
            <v>4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 t="str">
            <v/>
          </cell>
          <cell r="V98">
            <v>63.9</v>
          </cell>
        </row>
        <row r="99">
          <cell r="B99" t="str">
            <v>V15555A</v>
          </cell>
          <cell r="C99" t="str">
            <v>CAB-</v>
          </cell>
          <cell r="E99" t="str">
            <v>PASTA L A4 INCOLOR PCT C/10UN REF.1134/A4CR</v>
          </cell>
          <cell r="F99" t="str">
            <v>ACP</v>
          </cell>
          <cell r="G99">
            <v>0</v>
          </cell>
          <cell r="H99">
            <v>0</v>
          </cell>
          <cell r="I99">
            <v>344</v>
          </cell>
          <cell r="J99">
            <v>48</v>
          </cell>
          <cell r="K99">
            <v>597</v>
          </cell>
          <cell r="L99">
            <v>2</v>
          </cell>
          <cell r="M99">
            <v>595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 t="str">
            <v/>
          </cell>
          <cell r="V99">
            <v>3.59</v>
          </cell>
        </row>
        <row r="100">
          <cell r="B100" t="str">
            <v>V1739</v>
          </cell>
          <cell r="C100" t="str">
            <v>CCB-</v>
          </cell>
          <cell r="E100" t="str">
            <v>PASTA FICHARIO UNIV. 2 ARGOLAS PRETO</v>
          </cell>
          <cell r="F100" t="str">
            <v>ACP</v>
          </cell>
          <cell r="G100">
            <v>5</v>
          </cell>
          <cell r="H100">
            <v>3</v>
          </cell>
          <cell r="I100">
            <v>3</v>
          </cell>
          <cell r="K100">
            <v>9</v>
          </cell>
          <cell r="L100">
            <v>0</v>
          </cell>
          <cell r="M100">
            <v>9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 t="str">
            <v/>
          </cell>
          <cell r="V100">
            <v>13.32</v>
          </cell>
        </row>
        <row r="101">
          <cell r="B101" t="str">
            <v>V18620</v>
          </cell>
          <cell r="D101" t="str">
            <v/>
          </cell>
          <cell r="E101" t="str">
            <v>CRACHA PARA AUTOMOVEL 90X130MM SEM CORDAO - PT 10 UND</v>
          </cell>
          <cell r="F101" t="str">
            <v>ACP</v>
          </cell>
          <cell r="G101">
            <v>0</v>
          </cell>
          <cell r="H101">
            <v>0</v>
          </cell>
          <cell r="K101">
            <v>37</v>
          </cell>
          <cell r="L101">
            <v>0</v>
          </cell>
          <cell r="M101">
            <v>37</v>
          </cell>
          <cell r="N101">
            <v>0</v>
          </cell>
          <cell r="O101">
            <v>2</v>
          </cell>
          <cell r="P101">
            <v>0</v>
          </cell>
          <cell r="Q101">
            <v>1</v>
          </cell>
          <cell r="R101">
            <v>0</v>
          </cell>
          <cell r="S101">
            <v>0</v>
          </cell>
          <cell r="T101">
            <v>0</v>
          </cell>
          <cell r="U101" t="str">
            <v/>
          </cell>
          <cell r="V101">
            <v>9.32</v>
          </cell>
        </row>
        <row r="102">
          <cell r="B102" t="str">
            <v>V19346A</v>
          </cell>
          <cell r="C102" t="str">
            <v>CCB-</v>
          </cell>
          <cell r="E102" t="str">
            <v>MALETA PP OF FUME C/10 PASTAS KRAFT REF.2054FM10</v>
          </cell>
          <cell r="F102" t="str">
            <v>ACP</v>
          </cell>
          <cell r="G102">
            <v>0</v>
          </cell>
          <cell r="H102">
            <v>0</v>
          </cell>
          <cell r="I102">
            <v>13</v>
          </cell>
          <cell r="J102">
            <v>1</v>
          </cell>
          <cell r="K102">
            <v>46</v>
          </cell>
          <cell r="L102">
            <v>0</v>
          </cell>
          <cell r="M102">
            <v>46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 t="str">
            <v/>
          </cell>
          <cell r="V102">
            <v>25.9</v>
          </cell>
        </row>
        <row r="103">
          <cell r="B103" t="str">
            <v>V19448</v>
          </cell>
          <cell r="C103" t="str">
            <v>BBB-</v>
          </cell>
          <cell r="E103" t="str">
            <v>PASTA CATALOGO OF. 50ENV. 2 EXTENSORES PLAST. LARANJA</v>
          </cell>
          <cell r="F103" t="str">
            <v>ACP</v>
          </cell>
          <cell r="G103">
            <v>0</v>
          </cell>
          <cell r="H103">
            <v>0</v>
          </cell>
          <cell r="I103">
            <v>133</v>
          </cell>
          <cell r="J103">
            <v>1</v>
          </cell>
          <cell r="K103">
            <v>296</v>
          </cell>
          <cell r="L103">
            <v>0</v>
          </cell>
          <cell r="M103">
            <v>296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 t="str">
            <v/>
          </cell>
          <cell r="V103">
            <v>13.49</v>
          </cell>
        </row>
        <row r="104">
          <cell r="B104" t="str">
            <v>V19449</v>
          </cell>
          <cell r="E104" t="str">
            <v>PASTA CATALOGO OF. 50ENV. 2 EXTENSORES PLAST. PRATA</v>
          </cell>
          <cell r="F104" t="str">
            <v>ACP</v>
          </cell>
          <cell r="G104">
            <v>0</v>
          </cell>
          <cell r="H104">
            <v>0</v>
          </cell>
          <cell r="K104">
            <v>21</v>
          </cell>
          <cell r="L104">
            <v>0</v>
          </cell>
          <cell r="M104">
            <v>21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 t="str">
            <v/>
          </cell>
          <cell r="V104">
            <v>12</v>
          </cell>
        </row>
        <row r="105">
          <cell r="B105" t="str">
            <v>V19453A</v>
          </cell>
          <cell r="C105" t="str">
            <v>CCB-</v>
          </cell>
          <cell r="E105" t="str">
            <v>ENVELOPE PLAST VAI E VEM C/ILHOS CRISTAL REF.1061CR</v>
          </cell>
          <cell r="F105" t="str">
            <v>ACP</v>
          </cell>
          <cell r="G105">
            <v>0</v>
          </cell>
          <cell r="H105">
            <v>0</v>
          </cell>
          <cell r="I105">
            <v>15</v>
          </cell>
          <cell r="K105">
            <v>88</v>
          </cell>
          <cell r="L105">
            <v>0</v>
          </cell>
          <cell r="M105">
            <v>88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 t="str">
            <v/>
          </cell>
          <cell r="V105">
            <v>3.37</v>
          </cell>
        </row>
        <row r="106">
          <cell r="B106" t="str">
            <v>V19494A</v>
          </cell>
          <cell r="C106" t="str">
            <v>CCB-</v>
          </cell>
          <cell r="E106" t="str">
            <v>PASTA CANALETA PP A4 PCT C/10UN FUME REF.1035FM</v>
          </cell>
          <cell r="F106" t="str">
            <v>ACP</v>
          </cell>
          <cell r="G106">
            <v>0</v>
          </cell>
          <cell r="H106">
            <v>0</v>
          </cell>
          <cell r="I106">
            <v>3</v>
          </cell>
          <cell r="K106">
            <v>101</v>
          </cell>
          <cell r="L106">
            <v>0</v>
          </cell>
          <cell r="M106">
            <v>101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 t="str">
            <v/>
          </cell>
          <cell r="V106">
            <v>11.08</v>
          </cell>
        </row>
        <row r="107">
          <cell r="B107" t="str">
            <v>V19495A</v>
          </cell>
          <cell r="C107" t="str">
            <v>CCB-</v>
          </cell>
          <cell r="E107" t="str">
            <v>PASTA CANALETA PP A4 PCT C/10UN INCOLOR REF.1035CR</v>
          </cell>
          <cell r="F107" t="str">
            <v>ACP</v>
          </cell>
          <cell r="G107">
            <v>0</v>
          </cell>
          <cell r="H107">
            <v>0</v>
          </cell>
          <cell r="I107">
            <v>10</v>
          </cell>
          <cell r="K107">
            <v>225</v>
          </cell>
          <cell r="L107">
            <v>0</v>
          </cell>
          <cell r="M107">
            <v>225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 t="str">
            <v/>
          </cell>
          <cell r="V107">
            <v>11.08</v>
          </cell>
        </row>
        <row r="108">
          <cell r="B108" t="str">
            <v>V19496A</v>
          </cell>
          <cell r="C108" t="str">
            <v>CCB-</v>
          </cell>
          <cell r="E108" t="str">
            <v>PASTA CANALETA PP OF FUME REF.1036FM</v>
          </cell>
          <cell r="F108" t="str">
            <v>ACP</v>
          </cell>
          <cell r="G108">
            <v>0</v>
          </cell>
          <cell r="H108">
            <v>0</v>
          </cell>
          <cell r="I108">
            <v>12</v>
          </cell>
          <cell r="K108">
            <v>368</v>
          </cell>
          <cell r="L108">
            <v>0</v>
          </cell>
          <cell r="M108">
            <v>368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 t="str">
            <v/>
          </cell>
          <cell r="V108">
            <v>1.08</v>
          </cell>
        </row>
        <row r="109">
          <cell r="B109" t="str">
            <v>V19497A</v>
          </cell>
          <cell r="C109" t="str">
            <v>CCB-</v>
          </cell>
          <cell r="E109" t="str">
            <v>PASTA CANALETA PP OF PCT C/10UN INCOLOR REF.1036CR</v>
          </cell>
          <cell r="F109" t="str">
            <v>ACP</v>
          </cell>
          <cell r="G109">
            <v>0</v>
          </cell>
          <cell r="H109">
            <v>0</v>
          </cell>
          <cell r="I109">
            <v>7</v>
          </cell>
          <cell r="K109">
            <v>117</v>
          </cell>
          <cell r="L109">
            <v>0</v>
          </cell>
          <cell r="M109">
            <v>117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 t="str">
            <v/>
          </cell>
          <cell r="V109">
            <v>10.54</v>
          </cell>
        </row>
        <row r="110">
          <cell r="B110" t="str">
            <v>V19498A</v>
          </cell>
          <cell r="C110" t="str">
            <v>CBA-</v>
          </cell>
          <cell r="E110" t="str">
            <v>PASTA PP OF C/GRAMPO TRILHO PCT C/10UN AZUL REF.1039AZ</v>
          </cell>
          <cell r="F110" t="str">
            <v>ACP</v>
          </cell>
          <cell r="G110">
            <v>0</v>
          </cell>
          <cell r="H110">
            <v>0</v>
          </cell>
          <cell r="I110">
            <v>115</v>
          </cell>
          <cell r="J110">
            <v>11</v>
          </cell>
          <cell r="K110">
            <v>710</v>
          </cell>
          <cell r="L110">
            <v>0</v>
          </cell>
          <cell r="M110">
            <v>710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 t="str">
            <v/>
          </cell>
          <cell r="V110">
            <v>10.76</v>
          </cell>
        </row>
        <row r="111">
          <cell r="B111" t="str">
            <v>V19499A</v>
          </cell>
          <cell r="C111" t="str">
            <v>CBB-</v>
          </cell>
          <cell r="E111" t="str">
            <v>PASTA GRAMPO TRILHO OF PP AMARELA REF.1039AM</v>
          </cell>
          <cell r="F111" t="str">
            <v>ACP</v>
          </cell>
          <cell r="G111">
            <v>0</v>
          </cell>
          <cell r="H111">
            <v>0</v>
          </cell>
          <cell r="I111">
            <v>406</v>
          </cell>
          <cell r="J111">
            <v>21</v>
          </cell>
          <cell r="K111">
            <v>647</v>
          </cell>
          <cell r="L111">
            <v>0</v>
          </cell>
          <cell r="M111">
            <v>647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 t="str">
            <v/>
          </cell>
          <cell r="V111">
            <v>1.08</v>
          </cell>
        </row>
        <row r="112">
          <cell r="B112" t="str">
            <v>V19500A</v>
          </cell>
          <cell r="C112" t="str">
            <v>CCB-</v>
          </cell>
          <cell r="E112" t="str">
            <v>PASTA GRAMPO TRILHO OF PP CINZA FUME REF.1039FM</v>
          </cell>
          <cell r="F112" t="str">
            <v>ACP</v>
          </cell>
          <cell r="G112">
            <v>0</v>
          </cell>
          <cell r="H112">
            <v>0</v>
          </cell>
          <cell r="I112">
            <v>224</v>
          </cell>
          <cell r="J112">
            <v>14</v>
          </cell>
          <cell r="K112">
            <v>605</v>
          </cell>
          <cell r="L112">
            <v>0</v>
          </cell>
          <cell r="M112">
            <v>605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 t="str">
            <v/>
          </cell>
          <cell r="V112">
            <v>1.1200000000000001</v>
          </cell>
        </row>
        <row r="113">
          <cell r="B113" t="str">
            <v>V19501A</v>
          </cell>
          <cell r="C113" t="str">
            <v>CCB-</v>
          </cell>
          <cell r="E113" t="str">
            <v>PASTA GRAMPO TRILHO OF PP VERMELHA REF.1039VM</v>
          </cell>
          <cell r="F113" t="str">
            <v>ACP</v>
          </cell>
          <cell r="G113">
            <v>0</v>
          </cell>
          <cell r="H113">
            <v>0</v>
          </cell>
          <cell r="I113">
            <v>217</v>
          </cell>
          <cell r="K113">
            <v>987</v>
          </cell>
          <cell r="L113">
            <v>0</v>
          </cell>
          <cell r="M113">
            <v>987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 t="str">
            <v/>
          </cell>
          <cell r="V113">
            <v>1.1200000000000001</v>
          </cell>
        </row>
        <row r="114">
          <cell r="B114" t="str">
            <v>V19501B</v>
          </cell>
          <cell r="C114" t="str">
            <v>CCB-</v>
          </cell>
          <cell r="E114" t="str">
            <v>PASTA GRAMPO TRILHO OF PP VERMELHA REF.1039VM</v>
          </cell>
          <cell r="F114" t="str">
            <v>ACP</v>
          </cell>
          <cell r="G114">
            <v>0</v>
          </cell>
          <cell r="H114">
            <v>0</v>
          </cell>
          <cell r="I114">
            <v>93</v>
          </cell>
          <cell r="J114">
            <v>7</v>
          </cell>
          <cell r="K114">
            <v>207</v>
          </cell>
          <cell r="L114">
            <v>0</v>
          </cell>
          <cell r="M114">
            <v>207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 t="str">
            <v/>
          </cell>
          <cell r="V114">
            <v>1.08</v>
          </cell>
        </row>
        <row r="115">
          <cell r="B115" t="str">
            <v>V19520A</v>
          </cell>
          <cell r="C115" t="str">
            <v>CCB-</v>
          </cell>
          <cell r="E115" t="str">
            <v>PASTA SUSPENSA PP C/GRAMPO AZUL REF.1055AZ</v>
          </cell>
          <cell r="F115" t="str">
            <v>ACP</v>
          </cell>
          <cell r="G115">
            <v>0</v>
          </cell>
          <cell r="H115">
            <v>0</v>
          </cell>
          <cell r="I115">
            <v>37</v>
          </cell>
          <cell r="K115">
            <v>36</v>
          </cell>
          <cell r="L115">
            <v>0</v>
          </cell>
          <cell r="M115">
            <v>36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 t="str">
            <v/>
          </cell>
          <cell r="V115">
            <v>1.81</v>
          </cell>
        </row>
        <row r="116">
          <cell r="B116" t="str">
            <v>V19762A</v>
          </cell>
          <cell r="C116" t="str">
            <v>CCA-</v>
          </cell>
          <cell r="E116" t="str">
            <v>CAPA PARA ENCADERNACAO 210X297 0,30 BRANCO REF.1337BR</v>
          </cell>
          <cell r="F116" t="str">
            <v>ACP</v>
          </cell>
          <cell r="G116">
            <v>0</v>
          </cell>
          <cell r="H116">
            <v>0</v>
          </cell>
          <cell r="I116">
            <v>434</v>
          </cell>
          <cell r="K116">
            <v>16172</v>
          </cell>
          <cell r="L116">
            <v>0</v>
          </cell>
          <cell r="M116">
            <v>16172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 t="str">
            <v/>
          </cell>
          <cell r="V116">
            <v>0.24</v>
          </cell>
        </row>
        <row r="117">
          <cell r="B117" t="str">
            <v>V19779A</v>
          </cell>
          <cell r="C117" t="str">
            <v>CBA-</v>
          </cell>
          <cell r="E117" t="str">
            <v>CAPA PLAST ENCAD 210X297MM PCT C/50UN AZUL REF.1336AZ</v>
          </cell>
          <cell r="F117" t="str">
            <v>ACP</v>
          </cell>
          <cell r="G117">
            <v>0</v>
          </cell>
          <cell r="H117">
            <v>0</v>
          </cell>
          <cell r="I117">
            <v>39</v>
          </cell>
          <cell r="J117">
            <v>5</v>
          </cell>
          <cell r="K117">
            <v>172</v>
          </cell>
          <cell r="L117">
            <v>0</v>
          </cell>
          <cell r="M117">
            <v>172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 t="str">
            <v/>
          </cell>
          <cell r="V117">
            <v>12.25</v>
          </cell>
        </row>
        <row r="118">
          <cell r="B118" t="str">
            <v>V19796</v>
          </cell>
          <cell r="C118" t="str">
            <v>CCA-</v>
          </cell>
          <cell r="D118" t="str">
            <v>CZSADES</v>
          </cell>
          <cell r="E118" t="str">
            <v>DIVISORIA P/FICHARIO C/10PROJ. PP</v>
          </cell>
          <cell r="F118" t="str">
            <v>ACP</v>
          </cell>
          <cell r="G118">
            <v>0</v>
          </cell>
          <cell r="H118">
            <v>0</v>
          </cell>
          <cell r="I118">
            <v>10</v>
          </cell>
          <cell r="J118">
            <v>1</v>
          </cell>
          <cell r="K118">
            <v>148</v>
          </cell>
          <cell r="L118">
            <v>0</v>
          </cell>
          <cell r="M118">
            <v>148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 t="str">
            <v/>
          </cell>
          <cell r="V118">
            <v>2.63</v>
          </cell>
        </row>
        <row r="119">
          <cell r="B119" t="str">
            <v>V19803A</v>
          </cell>
          <cell r="C119" t="str">
            <v>CCB-</v>
          </cell>
          <cell r="E119" t="str">
            <v>ENVELOPE PLAST VAI E VEM C/ILHOS FUME REF.1061FM</v>
          </cell>
          <cell r="F119" t="str">
            <v>ACP</v>
          </cell>
          <cell r="G119">
            <v>0</v>
          </cell>
          <cell r="H119">
            <v>0</v>
          </cell>
          <cell r="I119">
            <v>25</v>
          </cell>
          <cell r="J119">
            <v>6</v>
          </cell>
          <cell r="K119">
            <v>62</v>
          </cell>
          <cell r="L119">
            <v>0</v>
          </cell>
          <cell r="M119">
            <v>62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 t="str">
            <v/>
          </cell>
          <cell r="V119">
            <v>3.37</v>
          </cell>
        </row>
        <row r="120">
          <cell r="B120" t="str">
            <v>V19815A</v>
          </cell>
          <cell r="C120" t="str">
            <v>BAB-</v>
          </cell>
          <cell r="E120" t="str">
            <v>ENVELOPE PLAST A4 0.12MM C/4 FUROS PCT C/100UN REF.0124AF/A4100</v>
          </cell>
          <cell r="F120" t="str">
            <v>ACP</v>
          </cell>
          <cell r="G120">
            <v>0</v>
          </cell>
          <cell r="H120">
            <v>0</v>
          </cell>
          <cell r="I120">
            <v>276</v>
          </cell>
          <cell r="J120">
            <v>14</v>
          </cell>
          <cell r="K120">
            <v>874</v>
          </cell>
          <cell r="L120">
            <v>0</v>
          </cell>
          <cell r="M120">
            <v>874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 t="str">
            <v/>
          </cell>
          <cell r="V120">
            <v>16.690000000000001</v>
          </cell>
        </row>
        <row r="121">
          <cell r="B121" t="str">
            <v>V19819</v>
          </cell>
          <cell r="E121" t="str">
            <v>ENVELOPE PLAST A4 0,15MM C/3FUROS PCT C/100UN</v>
          </cell>
          <cell r="F121" t="str">
            <v>ACP</v>
          </cell>
          <cell r="G121">
            <v>0</v>
          </cell>
          <cell r="H121">
            <v>0</v>
          </cell>
          <cell r="K121">
            <v>21</v>
          </cell>
          <cell r="L121">
            <v>0</v>
          </cell>
          <cell r="M121">
            <v>21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 t="str">
            <v/>
          </cell>
          <cell r="V121">
            <v>23.54</v>
          </cell>
        </row>
        <row r="122">
          <cell r="B122" t="str">
            <v>V19819A</v>
          </cell>
          <cell r="C122" t="str">
            <v>CCB-</v>
          </cell>
          <cell r="E122" t="str">
            <v>ENVELOPE PLAST A4 0,12MM C/3FUROS PCT C/100UN REF.0123F/100A4</v>
          </cell>
          <cell r="F122" t="str">
            <v>ACP</v>
          </cell>
          <cell r="G122">
            <v>0</v>
          </cell>
          <cell r="H122">
            <v>0</v>
          </cell>
          <cell r="I122">
            <v>23</v>
          </cell>
          <cell r="K122">
            <v>158</v>
          </cell>
          <cell r="L122">
            <v>0</v>
          </cell>
          <cell r="M122">
            <v>158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 t="str">
            <v/>
          </cell>
          <cell r="V122">
            <v>21.35</v>
          </cell>
        </row>
        <row r="123">
          <cell r="B123" t="str">
            <v>V19824</v>
          </cell>
          <cell r="C123" t="str">
            <v>CCB-</v>
          </cell>
          <cell r="E123" t="str">
            <v>PROTETOR 75X105 C/ABA C/100</v>
          </cell>
          <cell r="F123" t="str">
            <v>ACP</v>
          </cell>
          <cell r="G123">
            <v>0</v>
          </cell>
          <cell r="H123">
            <v>0</v>
          </cell>
          <cell r="I123">
            <v>43</v>
          </cell>
          <cell r="J123">
            <v>2</v>
          </cell>
          <cell r="K123">
            <v>68</v>
          </cell>
          <cell r="L123">
            <v>0</v>
          </cell>
          <cell r="M123">
            <v>68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 t="str">
            <v/>
          </cell>
          <cell r="V123">
            <v>23.2</v>
          </cell>
        </row>
        <row r="124">
          <cell r="B124" t="str">
            <v>V19863A</v>
          </cell>
          <cell r="C124" t="str">
            <v>CCB-</v>
          </cell>
          <cell r="E124" t="str">
            <v>FICHARIO UNIV C/4 ARGOLAS BRANCO LOMBADA 4CM REF.3340BR</v>
          </cell>
          <cell r="F124" t="str">
            <v>ACP</v>
          </cell>
          <cell r="G124">
            <v>0</v>
          </cell>
          <cell r="H124">
            <v>0</v>
          </cell>
          <cell r="I124">
            <v>45</v>
          </cell>
          <cell r="K124">
            <v>148</v>
          </cell>
          <cell r="L124">
            <v>0</v>
          </cell>
          <cell r="M124">
            <v>148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 t="str">
            <v/>
          </cell>
          <cell r="V124">
            <v>14.55</v>
          </cell>
        </row>
        <row r="125">
          <cell r="B125" t="str">
            <v>V2061A</v>
          </cell>
          <cell r="C125" t="str">
            <v>CAA-</v>
          </cell>
          <cell r="E125" t="str">
            <v>CAPA PLAST ENCAD 220X330MM PCT C/50 PRETO REF.1337PT</v>
          </cell>
          <cell r="F125" t="str">
            <v>ACP</v>
          </cell>
          <cell r="G125">
            <v>0</v>
          </cell>
          <cell r="H125">
            <v>0</v>
          </cell>
          <cell r="I125">
            <v>73</v>
          </cell>
          <cell r="J125">
            <v>4</v>
          </cell>
          <cell r="K125">
            <v>207</v>
          </cell>
          <cell r="L125">
            <v>0</v>
          </cell>
          <cell r="M125">
            <v>207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 t="str">
            <v/>
          </cell>
          <cell r="V125">
            <v>12.25</v>
          </cell>
        </row>
        <row r="126">
          <cell r="B126" t="str">
            <v>V2063A</v>
          </cell>
          <cell r="C126" t="str">
            <v>BAA-</v>
          </cell>
          <cell r="E126" t="str">
            <v>CAPA PLAST ENCAD 210X297MM PCT C/50 TRANSPARENTE REF.1336CR</v>
          </cell>
          <cell r="F126" t="str">
            <v>ACP</v>
          </cell>
          <cell r="G126">
            <v>0</v>
          </cell>
          <cell r="H126">
            <v>0</v>
          </cell>
          <cell r="I126">
            <v>146</v>
          </cell>
          <cell r="J126">
            <v>9</v>
          </cell>
          <cell r="K126">
            <v>231</v>
          </cell>
          <cell r="L126">
            <v>0</v>
          </cell>
          <cell r="M126">
            <v>231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 t="str">
            <v/>
          </cell>
          <cell r="V126">
            <v>12.25</v>
          </cell>
        </row>
        <row r="127">
          <cell r="B127" t="str">
            <v>V2075</v>
          </cell>
          <cell r="E127" t="str">
            <v>DIVISORIA P/FICHARIO C/5PROJ A4 PLASTICA C/ JANELA</v>
          </cell>
          <cell r="F127" t="str">
            <v>ACP</v>
          </cell>
          <cell r="G127">
            <v>0</v>
          </cell>
          <cell r="H127">
            <v>0</v>
          </cell>
          <cell r="K127">
            <v>176</v>
          </cell>
          <cell r="L127">
            <v>0</v>
          </cell>
          <cell r="M127">
            <v>176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 t="str">
            <v/>
          </cell>
          <cell r="V127">
            <v>1.23</v>
          </cell>
        </row>
        <row r="128">
          <cell r="B128" t="str">
            <v>V2101</v>
          </cell>
          <cell r="C128" t="str">
            <v>CCC+</v>
          </cell>
          <cell r="D128" t="str">
            <v>ADES</v>
          </cell>
          <cell r="E128" t="str">
            <v>PASTA PLASTICA 1/2 OFICIO VD ACP</v>
          </cell>
          <cell r="F128" t="str">
            <v>ACP</v>
          </cell>
          <cell r="G128">
            <v>13</v>
          </cell>
          <cell r="H128">
            <v>7</v>
          </cell>
          <cell r="I128">
            <v>7</v>
          </cell>
          <cell r="K128">
            <v>114</v>
          </cell>
          <cell r="L128">
            <v>0</v>
          </cell>
          <cell r="M128">
            <v>114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 t="str">
            <v/>
          </cell>
          <cell r="V128">
            <v>1.02</v>
          </cell>
        </row>
        <row r="129">
          <cell r="B129" t="str">
            <v>V22777A</v>
          </cell>
          <cell r="C129" t="str">
            <v>CCB-</v>
          </cell>
          <cell r="E129" t="str">
            <v>PASTA GRAMPO TRILHO OF PP INCOLOR REF.1039CR</v>
          </cell>
          <cell r="F129" t="str">
            <v>ACP</v>
          </cell>
          <cell r="G129">
            <v>0</v>
          </cell>
          <cell r="H129">
            <v>0</v>
          </cell>
          <cell r="I129">
            <v>124</v>
          </cell>
          <cell r="K129">
            <v>573</v>
          </cell>
          <cell r="L129">
            <v>0</v>
          </cell>
          <cell r="M129">
            <v>573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 t="str">
            <v/>
          </cell>
          <cell r="V129">
            <v>1.1200000000000001</v>
          </cell>
        </row>
        <row r="130">
          <cell r="B130" t="str">
            <v>V30127</v>
          </cell>
          <cell r="D130" t="str">
            <v>RD</v>
          </cell>
          <cell r="E130" t="str">
            <v>CLIPS PARA CRACHA  NIQUELADO</v>
          </cell>
          <cell r="F130" t="str">
            <v>ACP</v>
          </cell>
          <cell r="G130">
            <v>0</v>
          </cell>
          <cell r="H130">
            <v>0</v>
          </cell>
          <cell r="K130">
            <v>20299</v>
          </cell>
          <cell r="L130">
            <v>0</v>
          </cell>
          <cell r="M130">
            <v>20299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 t="str">
            <v/>
          </cell>
          <cell r="V130">
            <v>0.44</v>
          </cell>
        </row>
        <row r="131">
          <cell r="B131" t="str">
            <v>V31522</v>
          </cell>
          <cell r="E131" t="str">
            <v>CORDAO DE SILICONE P/CRACHA C/10</v>
          </cell>
          <cell r="F131" t="str">
            <v>ACP</v>
          </cell>
          <cell r="G131">
            <v>0</v>
          </cell>
          <cell r="H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 t="str">
            <v/>
          </cell>
          <cell r="V131">
            <v>2.9</v>
          </cell>
        </row>
        <row r="132">
          <cell r="B132" t="str">
            <v>V31585</v>
          </cell>
          <cell r="E132" t="str">
            <v>PASTA PROPOSTA 240X335MM PRETA REF.203</v>
          </cell>
          <cell r="F132" t="str">
            <v>ACP</v>
          </cell>
          <cell r="G132">
            <v>0</v>
          </cell>
          <cell r="H132">
            <v>0</v>
          </cell>
          <cell r="K132">
            <v>84</v>
          </cell>
          <cell r="L132">
            <v>0</v>
          </cell>
          <cell r="M132">
            <v>84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 t="str">
            <v/>
          </cell>
          <cell r="V132">
            <v>3.35</v>
          </cell>
        </row>
        <row r="133">
          <cell r="B133" t="str">
            <v>V31967</v>
          </cell>
          <cell r="C133" t="str">
            <v>CCB-</v>
          </cell>
          <cell r="E133" t="str">
            <v>PORTA DOCUMENTO C/ ABA 65X90MM C/100 CRISTAL REF.P6</v>
          </cell>
          <cell r="F133" t="str">
            <v>ACP</v>
          </cell>
          <cell r="G133">
            <v>3</v>
          </cell>
          <cell r="H133">
            <v>3</v>
          </cell>
          <cell r="I133">
            <v>3</v>
          </cell>
          <cell r="K133">
            <v>3</v>
          </cell>
          <cell r="L133">
            <v>0</v>
          </cell>
          <cell r="M133">
            <v>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 t="str">
            <v/>
          </cell>
          <cell r="V133">
            <v>12.89</v>
          </cell>
        </row>
        <row r="134">
          <cell r="B134" t="str">
            <v>V3349</v>
          </cell>
          <cell r="E134" t="str">
            <v>PRENDEDOR P/ CRACHA MODELO JACARE</v>
          </cell>
          <cell r="F134" t="str">
            <v>ACP</v>
          </cell>
          <cell r="G134">
            <v>0</v>
          </cell>
          <cell r="H134">
            <v>0</v>
          </cell>
          <cell r="K134">
            <v>59</v>
          </cell>
          <cell r="L134">
            <v>0</v>
          </cell>
          <cell r="M134">
            <v>59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 t="str">
            <v/>
          </cell>
          <cell r="V134">
            <v>0.47</v>
          </cell>
        </row>
        <row r="135">
          <cell r="B135" t="str">
            <v>V6791</v>
          </cell>
          <cell r="C135" t="str">
            <v>CCC-</v>
          </cell>
          <cell r="E135" t="str">
            <v>ENVELOPE PLAST.240X330 FURO UNIV. TJ LAT</v>
          </cell>
          <cell r="F135" t="str">
            <v>ACP</v>
          </cell>
          <cell r="G135">
            <v>33</v>
          </cell>
          <cell r="H135">
            <v>17</v>
          </cell>
          <cell r="I135">
            <v>17</v>
          </cell>
          <cell r="K135">
            <v>1591</v>
          </cell>
          <cell r="L135">
            <v>0</v>
          </cell>
          <cell r="M135">
            <v>1591</v>
          </cell>
          <cell r="N135">
            <v>731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 t="str">
            <v/>
          </cell>
          <cell r="V135">
            <v>0.19</v>
          </cell>
        </row>
        <row r="136">
          <cell r="B136" t="str">
            <v>V7831</v>
          </cell>
          <cell r="E136" t="str">
            <v>DIVISORIA P/FICHARIO C/12PROJ. OF.</v>
          </cell>
          <cell r="F136" t="str">
            <v>ACP</v>
          </cell>
          <cell r="G136">
            <v>0</v>
          </cell>
          <cell r="H136">
            <v>0</v>
          </cell>
          <cell r="K136">
            <v>19</v>
          </cell>
          <cell r="L136">
            <v>0</v>
          </cell>
          <cell r="M136">
            <v>19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 t="str">
            <v/>
          </cell>
          <cell r="V136">
            <v>3.93</v>
          </cell>
        </row>
        <row r="137">
          <cell r="B137" t="str">
            <v>V15211</v>
          </cell>
          <cell r="D137" t="str">
            <v>ADES</v>
          </cell>
          <cell r="E137" t="str">
            <v>TINTA PARA ARTESANATO AMARELO FOSCA 37ML</v>
          </cell>
          <cell r="F137" t="str">
            <v>ACRILEX</v>
          </cell>
          <cell r="G137">
            <v>0</v>
          </cell>
          <cell r="H137">
            <v>0</v>
          </cell>
          <cell r="K137">
            <v>4</v>
          </cell>
          <cell r="L137">
            <v>0</v>
          </cell>
          <cell r="M137">
            <v>4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 t="str">
            <v/>
          </cell>
          <cell r="V137">
            <v>3.21</v>
          </cell>
        </row>
        <row r="138">
          <cell r="B138" t="str">
            <v>V15212</v>
          </cell>
          <cell r="D138" t="str">
            <v>ADES</v>
          </cell>
          <cell r="E138" t="str">
            <v>TINTA PARA ARTESANATO AZUL CLARO FOSCA 37ML</v>
          </cell>
          <cell r="F138" t="str">
            <v>ACRILEX</v>
          </cell>
          <cell r="G138">
            <v>0</v>
          </cell>
          <cell r="H138">
            <v>0</v>
          </cell>
          <cell r="K138">
            <v>14</v>
          </cell>
          <cell r="L138">
            <v>0</v>
          </cell>
          <cell r="M138">
            <v>14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 t="str">
            <v/>
          </cell>
          <cell r="V138">
            <v>3.21</v>
          </cell>
        </row>
        <row r="139">
          <cell r="B139" t="str">
            <v>V15213</v>
          </cell>
          <cell r="D139" t="str">
            <v>ADES</v>
          </cell>
          <cell r="E139" t="str">
            <v>TINTA PARA ARTESANATO AZUL ESCURO FOSCA 37ML</v>
          </cell>
          <cell r="F139" t="str">
            <v>ACRILEX</v>
          </cell>
          <cell r="G139">
            <v>0</v>
          </cell>
          <cell r="H139">
            <v>0</v>
          </cell>
          <cell r="K139">
            <v>2</v>
          </cell>
          <cell r="L139">
            <v>0</v>
          </cell>
          <cell r="M139">
            <v>2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 t="str">
            <v/>
          </cell>
          <cell r="V139">
            <v>1.43</v>
          </cell>
        </row>
        <row r="140">
          <cell r="B140" t="str">
            <v>V15215</v>
          </cell>
          <cell r="D140" t="str">
            <v>ADES</v>
          </cell>
          <cell r="E140" t="str">
            <v>TINTA PARA ARTESANATO BRANCO FOSCA 37ML</v>
          </cell>
          <cell r="F140" t="str">
            <v>ACRILEX</v>
          </cell>
          <cell r="G140">
            <v>0</v>
          </cell>
          <cell r="H140">
            <v>0</v>
          </cell>
          <cell r="K140">
            <v>4</v>
          </cell>
          <cell r="L140">
            <v>0</v>
          </cell>
          <cell r="M140">
            <v>4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 t="str">
            <v/>
          </cell>
          <cell r="V140">
            <v>3.21</v>
          </cell>
        </row>
        <row r="141">
          <cell r="B141" t="str">
            <v>V15216</v>
          </cell>
          <cell r="D141" t="str">
            <v>ADES</v>
          </cell>
          <cell r="E141" t="str">
            <v>TINTA PARA ARTESANATO CREME FOSCA 37ML</v>
          </cell>
          <cell r="F141" t="str">
            <v>ACRILEX</v>
          </cell>
          <cell r="G141">
            <v>0</v>
          </cell>
          <cell r="H141">
            <v>0</v>
          </cell>
          <cell r="K141">
            <v>10</v>
          </cell>
          <cell r="L141">
            <v>0</v>
          </cell>
          <cell r="M141">
            <v>10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 t="str">
            <v/>
          </cell>
          <cell r="V141">
            <v>3.21</v>
          </cell>
        </row>
        <row r="142">
          <cell r="B142" t="str">
            <v>V15217</v>
          </cell>
          <cell r="D142" t="str">
            <v>ADES</v>
          </cell>
          <cell r="E142" t="str">
            <v>TINTA PARA ARTESANATO LARANJA FOSCA 37ML</v>
          </cell>
          <cell r="F142" t="str">
            <v>ACRILEX</v>
          </cell>
          <cell r="G142">
            <v>0</v>
          </cell>
          <cell r="H142">
            <v>0</v>
          </cell>
          <cell r="K142">
            <v>11</v>
          </cell>
          <cell r="L142">
            <v>0</v>
          </cell>
          <cell r="M142">
            <v>11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 t="str">
            <v/>
          </cell>
          <cell r="V142">
            <v>3.21</v>
          </cell>
        </row>
        <row r="143">
          <cell r="B143" t="str">
            <v>V15218</v>
          </cell>
          <cell r="D143" t="str">
            <v>ADES</v>
          </cell>
          <cell r="E143" t="str">
            <v>TINTA PARA ARTESANATO MARROM FOSCA  37ML</v>
          </cell>
          <cell r="F143" t="str">
            <v>ACRILEX</v>
          </cell>
          <cell r="G143">
            <v>0</v>
          </cell>
          <cell r="H143">
            <v>0</v>
          </cell>
          <cell r="K143">
            <v>10</v>
          </cell>
          <cell r="L143">
            <v>0</v>
          </cell>
          <cell r="M143">
            <v>10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 t="str">
            <v/>
          </cell>
          <cell r="V143">
            <v>3.21</v>
          </cell>
        </row>
        <row r="144">
          <cell r="B144" t="str">
            <v>V15219</v>
          </cell>
          <cell r="D144" t="str">
            <v>ADES</v>
          </cell>
          <cell r="E144" t="str">
            <v>TINTA PARA ARTESANATO PINK FOSCA  37ML</v>
          </cell>
          <cell r="F144" t="str">
            <v>ACRILEX</v>
          </cell>
          <cell r="G144">
            <v>0</v>
          </cell>
          <cell r="H144">
            <v>0</v>
          </cell>
          <cell r="K144">
            <v>7</v>
          </cell>
          <cell r="L144">
            <v>0</v>
          </cell>
          <cell r="M144">
            <v>7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 t="str">
            <v/>
          </cell>
          <cell r="V144">
            <v>5.21</v>
          </cell>
        </row>
        <row r="145">
          <cell r="B145" t="str">
            <v>V15220</v>
          </cell>
          <cell r="D145" t="str">
            <v>ADES</v>
          </cell>
          <cell r="E145" t="str">
            <v>TINTA PARA ARTESANATO PRETO FOSCA  37ML</v>
          </cell>
          <cell r="F145" t="str">
            <v>ACRILEX</v>
          </cell>
          <cell r="G145">
            <v>0</v>
          </cell>
          <cell r="H145">
            <v>0</v>
          </cell>
          <cell r="K145">
            <v>4</v>
          </cell>
          <cell r="L145">
            <v>0</v>
          </cell>
          <cell r="M145">
            <v>4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 t="str">
            <v/>
          </cell>
          <cell r="V145">
            <v>3.21</v>
          </cell>
        </row>
        <row r="146">
          <cell r="B146" t="str">
            <v>V15221</v>
          </cell>
          <cell r="D146" t="str">
            <v>ADES</v>
          </cell>
          <cell r="E146" t="str">
            <v>TINTA PARA ARTESANATO ROSA FOSCA  37ML</v>
          </cell>
          <cell r="F146" t="str">
            <v>ACRILEX</v>
          </cell>
          <cell r="G146">
            <v>0</v>
          </cell>
          <cell r="H146">
            <v>0</v>
          </cell>
          <cell r="K146">
            <v>4</v>
          </cell>
          <cell r="L146">
            <v>0</v>
          </cell>
          <cell r="M146">
            <v>4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 t="str">
            <v/>
          </cell>
          <cell r="V146">
            <v>3.56</v>
          </cell>
        </row>
        <row r="147">
          <cell r="B147" t="str">
            <v>V15222</v>
          </cell>
          <cell r="D147" t="str">
            <v>ADES</v>
          </cell>
          <cell r="E147" t="str">
            <v>TINTA PARA ARTESANATO VERDE CLARO FOSCA  37ML</v>
          </cell>
          <cell r="F147" t="str">
            <v>ACRILEX</v>
          </cell>
          <cell r="G147">
            <v>0</v>
          </cell>
          <cell r="H147">
            <v>0</v>
          </cell>
          <cell r="K147">
            <v>17</v>
          </cell>
          <cell r="L147">
            <v>0</v>
          </cell>
          <cell r="M147">
            <v>17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 t="str">
            <v/>
          </cell>
          <cell r="V147">
            <v>3.21</v>
          </cell>
        </row>
        <row r="148">
          <cell r="B148" t="str">
            <v>V15223</v>
          </cell>
          <cell r="D148" t="str">
            <v>ADES</v>
          </cell>
          <cell r="E148" t="str">
            <v>TINTA PARA ARTESANATO VERDE ESCURO FOSCA 37ML</v>
          </cell>
          <cell r="F148" t="str">
            <v>ACRILEX</v>
          </cell>
          <cell r="G148">
            <v>0</v>
          </cell>
          <cell r="H148">
            <v>0</v>
          </cell>
          <cell r="K148">
            <v>9</v>
          </cell>
          <cell r="L148">
            <v>0</v>
          </cell>
          <cell r="M148">
            <v>9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 t="str">
            <v/>
          </cell>
          <cell r="V148">
            <v>4.66</v>
          </cell>
        </row>
        <row r="149">
          <cell r="B149" t="str">
            <v>V15224</v>
          </cell>
          <cell r="D149" t="str">
            <v>ADES</v>
          </cell>
          <cell r="E149" t="str">
            <v>TINTA PARA ARTESANATO VERMELHO FOGO FOSCA 37ML</v>
          </cell>
          <cell r="F149" t="str">
            <v>ACRILEX</v>
          </cell>
          <cell r="G149">
            <v>0</v>
          </cell>
          <cell r="H149">
            <v>0</v>
          </cell>
          <cell r="K149">
            <v>16</v>
          </cell>
          <cell r="L149">
            <v>0</v>
          </cell>
          <cell r="M149">
            <v>16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 t="str">
            <v/>
          </cell>
          <cell r="V149">
            <v>3.21</v>
          </cell>
        </row>
        <row r="150">
          <cell r="B150" t="str">
            <v>V15228</v>
          </cell>
          <cell r="D150" t="str">
            <v>ADES</v>
          </cell>
          <cell r="E150" t="str">
            <v>TINTA PARA ARTESANATO ROXO FOSCA  37ML</v>
          </cell>
          <cell r="F150" t="str">
            <v>ACRILEX</v>
          </cell>
          <cell r="G150">
            <v>0</v>
          </cell>
          <cell r="H150">
            <v>0</v>
          </cell>
          <cell r="K150">
            <v>13</v>
          </cell>
          <cell r="L150">
            <v>0</v>
          </cell>
          <cell r="M150">
            <v>13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 t="str">
            <v/>
          </cell>
          <cell r="V150">
            <v>3.21</v>
          </cell>
        </row>
        <row r="151">
          <cell r="B151" t="str">
            <v>V1750</v>
          </cell>
          <cell r="C151" t="str">
            <v>CCB-</v>
          </cell>
          <cell r="D151" t="str">
            <v>ADES</v>
          </cell>
          <cell r="E151" t="str">
            <v>TINTA GUACHE 12 CORES</v>
          </cell>
          <cell r="F151" t="str">
            <v>ACRILEX</v>
          </cell>
          <cell r="G151">
            <v>17</v>
          </cell>
          <cell r="H151">
            <v>9</v>
          </cell>
          <cell r="I151">
            <v>9</v>
          </cell>
          <cell r="K151">
            <v>22</v>
          </cell>
          <cell r="L151">
            <v>0</v>
          </cell>
          <cell r="M151">
            <v>22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 t="str">
            <v/>
          </cell>
          <cell r="V151">
            <v>7.69</v>
          </cell>
        </row>
        <row r="152">
          <cell r="B152" t="str">
            <v>V19348</v>
          </cell>
          <cell r="E152" t="str">
            <v>MASSA DE MODELAR 500 GRAMAS CORES</v>
          </cell>
          <cell r="F152" t="str">
            <v>ACRILEX</v>
          </cell>
          <cell r="G152">
            <v>0</v>
          </cell>
          <cell r="H152">
            <v>0</v>
          </cell>
          <cell r="K152">
            <v>241</v>
          </cell>
          <cell r="L152">
            <v>0</v>
          </cell>
          <cell r="M152">
            <v>241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 t="str">
            <v/>
          </cell>
          <cell r="V152">
            <v>8.36</v>
          </cell>
        </row>
        <row r="153">
          <cell r="B153" t="str">
            <v>V19663</v>
          </cell>
          <cell r="C153" t="str">
            <v>CCB-</v>
          </cell>
          <cell r="E153" t="str">
            <v>TINTA ACRILICA 35ML AZUL CLARO</v>
          </cell>
          <cell r="F153" t="str">
            <v>ACRILEX</v>
          </cell>
          <cell r="G153">
            <v>0</v>
          </cell>
          <cell r="H153">
            <v>0</v>
          </cell>
          <cell r="I153">
            <v>3</v>
          </cell>
          <cell r="K153">
            <v>77</v>
          </cell>
          <cell r="L153">
            <v>0</v>
          </cell>
          <cell r="M153">
            <v>77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 t="str">
            <v/>
          </cell>
          <cell r="V153">
            <v>3.66</v>
          </cell>
        </row>
        <row r="154">
          <cell r="B154" t="str">
            <v>V19664</v>
          </cell>
          <cell r="C154" t="str">
            <v>CCB-</v>
          </cell>
          <cell r="E154" t="str">
            <v>TINTA ACRILICA 35ML LARANJA</v>
          </cell>
          <cell r="F154" t="str">
            <v>ACRILEX</v>
          </cell>
          <cell r="G154">
            <v>0</v>
          </cell>
          <cell r="H154">
            <v>0</v>
          </cell>
          <cell r="I154">
            <v>4</v>
          </cell>
          <cell r="K154">
            <v>144</v>
          </cell>
          <cell r="L154">
            <v>0</v>
          </cell>
          <cell r="M154">
            <v>144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 t="str">
            <v/>
          </cell>
          <cell r="V154">
            <v>3.66</v>
          </cell>
        </row>
        <row r="155">
          <cell r="B155" t="str">
            <v>V19665</v>
          </cell>
          <cell r="C155" t="str">
            <v>CCB-</v>
          </cell>
          <cell r="E155" t="str">
            <v>TINTA ACRILICA 35ML MARROM</v>
          </cell>
          <cell r="F155" t="str">
            <v>ACRILEX</v>
          </cell>
          <cell r="G155">
            <v>0</v>
          </cell>
          <cell r="H155">
            <v>0</v>
          </cell>
          <cell r="I155">
            <v>6</v>
          </cell>
          <cell r="K155">
            <v>64</v>
          </cell>
          <cell r="L155">
            <v>0</v>
          </cell>
          <cell r="M155">
            <v>64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 t="str">
            <v/>
          </cell>
          <cell r="V155">
            <v>3.66</v>
          </cell>
        </row>
        <row r="156">
          <cell r="B156" t="str">
            <v>V19666</v>
          </cell>
          <cell r="C156" t="str">
            <v>CCB-</v>
          </cell>
          <cell r="E156" t="str">
            <v>TINTA ACRILICA 35ML VERMELHO</v>
          </cell>
          <cell r="F156" t="str">
            <v>ACRILEX</v>
          </cell>
          <cell r="G156">
            <v>0</v>
          </cell>
          <cell r="H156">
            <v>0</v>
          </cell>
          <cell r="I156">
            <v>7</v>
          </cell>
          <cell r="K156">
            <v>98</v>
          </cell>
          <cell r="L156">
            <v>0</v>
          </cell>
          <cell r="M156">
            <v>98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 t="str">
            <v/>
          </cell>
          <cell r="V156">
            <v>3.66</v>
          </cell>
        </row>
        <row r="157">
          <cell r="B157" t="str">
            <v>V19667</v>
          </cell>
          <cell r="C157" t="str">
            <v>CCB-</v>
          </cell>
          <cell r="E157" t="str">
            <v>TINTA ACRILICA 35ML LILAS</v>
          </cell>
          <cell r="F157" t="str">
            <v>ACRILEX</v>
          </cell>
          <cell r="G157">
            <v>0</v>
          </cell>
          <cell r="H157">
            <v>0</v>
          </cell>
          <cell r="I157">
            <v>3</v>
          </cell>
          <cell r="K157">
            <v>59</v>
          </cell>
          <cell r="L157">
            <v>0</v>
          </cell>
          <cell r="M157">
            <v>59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 t="str">
            <v/>
          </cell>
          <cell r="V157">
            <v>3.66</v>
          </cell>
        </row>
        <row r="158">
          <cell r="B158" t="str">
            <v>V19668</v>
          </cell>
          <cell r="C158" t="str">
            <v>CCB-</v>
          </cell>
          <cell r="E158" t="str">
            <v>TINTA ACRILICA 35ML AMARELO</v>
          </cell>
          <cell r="F158" t="str">
            <v>ACRILEX</v>
          </cell>
          <cell r="G158">
            <v>0</v>
          </cell>
          <cell r="H158">
            <v>0</v>
          </cell>
          <cell r="I158">
            <v>4</v>
          </cell>
          <cell r="K158">
            <v>116</v>
          </cell>
          <cell r="L158">
            <v>0</v>
          </cell>
          <cell r="M158">
            <v>116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 t="str">
            <v/>
          </cell>
          <cell r="V158">
            <v>3.66</v>
          </cell>
        </row>
        <row r="159">
          <cell r="B159" t="str">
            <v>V19669</v>
          </cell>
          <cell r="C159" t="str">
            <v>CCB-</v>
          </cell>
          <cell r="E159" t="str">
            <v>TINTA ACRILICA 35ML VERDE ESCURO</v>
          </cell>
          <cell r="F159" t="str">
            <v>ACRILEX</v>
          </cell>
          <cell r="G159">
            <v>0</v>
          </cell>
          <cell r="H159">
            <v>0</v>
          </cell>
          <cell r="I159">
            <v>6</v>
          </cell>
          <cell r="K159">
            <v>121</v>
          </cell>
          <cell r="L159">
            <v>0</v>
          </cell>
          <cell r="M159">
            <v>121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 t="str">
            <v/>
          </cell>
          <cell r="V159">
            <v>3.66</v>
          </cell>
        </row>
        <row r="160">
          <cell r="B160" t="str">
            <v>V19670</v>
          </cell>
          <cell r="C160" t="str">
            <v>CCB-</v>
          </cell>
          <cell r="E160" t="str">
            <v>TINTA ACRILICA 35ML BRANCO</v>
          </cell>
          <cell r="F160" t="str">
            <v>ACRILEX</v>
          </cell>
          <cell r="G160">
            <v>0</v>
          </cell>
          <cell r="H160">
            <v>0</v>
          </cell>
          <cell r="I160">
            <v>5</v>
          </cell>
          <cell r="K160">
            <v>158</v>
          </cell>
          <cell r="L160">
            <v>0</v>
          </cell>
          <cell r="M160">
            <v>158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 t="str">
            <v/>
          </cell>
          <cell r="V160">
            <v>3.66</v>
          </cell>
        </row>
        <row r="161">
          <cell r="B161" t="str">
            <v>V19671</v>
          </cell>
          <cell r="C161" t="str">
            <v>CCB-</v>
          </cell>
          <cell r="E161" t="str">
            <v>TINTA ACRILICA 37ML AZUL ESCURO</v>
          </cell>
          <cell r="F161" t="str">
            <v>ACRILEX</v>
          </cell>
          <cell r="G161">
            <v>0</v>
          </cell>
          <cell r="H161">
            <v>0</v>
          </cell>
          <cell r="I161">
            <v>5</v>
          </cell>
          <cell r="K161">
            <v>213</v>
          </cell>
          <cell r="L161">
            <v>0</v>
          </cell>
          <cell r="M161">
            <v>213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 t="str">
            <v/>
          </cell>
          <cell r="V161">
            <v>3.66</v>
          </cell>
        </row>
        <row r="162">
          <cell r="B162" t="str">
            <v>V19672</v>
          </cell>
          <cell r="C162" t="str">
            <v>CCB-</v>
          </cell>
          <cell r="E162" t="str">
            <v>TINTA ACRILICA 35ML PINK</v>
          </cell>
          <cell r="F162" t="str">
            <v>ACRILEX</v>
          </cell>
          <cell r="G162">
            <v>0</v>
          </cell>
          <cell r="H162">
            <v>0</v>
          </cell>
          <cell r="I162">
            <v>5</v>
          </cell>
          <cell r="K162">
            <v>81</v>
          </cell>
          <cell r="L162">
            <v>0</v>
          </cell>
          <cell r="M162">
            <v>81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 t="str">
            <v/>
          </cell>
          <cell r="V162">
            <v>3.66</v>
          </cell>
        </row>
        <row r="163">
          <cell r="B163" t="str">
            <v>V19673</v>
          </cell>
          <cell r="C163" t="str">
            <v>CCB-</v>
          </cell>
          <cell r="E163" t="str">
            <v>TINTA ACRILICA 35ML ROSA CLARO</v>
          </cell>
          <cell r="F163" t="str">
            <v>ACRILEX</v>
          </cell>
          <cell r="G163">
            <v>0</v>
          </cell>
          <cell r="H163">
            <v>0</v>
          </cell>
          <cell r="I163">
            <v>4</v>
          </cell>
          <cell r="K163">
            <v>70</v>
          </cell>
          <cell r="L163">
            <v>0</v>
          </cell>
          <cell r="M163">
            <v>70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 t="str">
            <v/>
          </cell>
          <cell r="V163">
            <v>3.66</v>
          </cell>
        </row>
        <row r="164">
          <cell r="B164" t="str">
            <v>V19674</v>
          </cell>
          <cell r="C164" t="str">
            <v>CCB-</v>
          </cell>
          <cell r="E164" t="str">
            <v>TINTA ACRILICA 35ML  VERDE CLARO</v>
          </cell>
          <cell r="F164" t="str">
            <v>ACRILEX</v>
          </cell>
          <cell r="G164">
            <v>0</v>
          </cell>
          <cell r="H164">
            <v>0</v>
          </cell>
          <cell r="I164">
            <v>4</v>
          </cell>
          <cell r="K164">
            <v>74</v>
          </cell>
          <cell r="L164">
            <v>0</v>
          </cell>
          <cell r="M164">
            <v>74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 t="str">
            <v/>
          </cell>
          <cell r="V164">
            <v>3.66</v>
          </cell>
        </row>
        <row r="165">
          <cell r="B165" t="str">
            <v>V19675</v>
          </cell>
          <cell r="C165" t="str">
            <v>CCB-</v>
          </cell>
          <cell r="E165" t="str">
            <v>TINTA ACRILICA 35ML  PRETA</v>
          </cell>
          <cell r="F165" t="str">
            <v>ACRILEX</v>
          </cell>
          <cell r="G165">
            <v>0</v>
          </cell>
          <cell r="H165">
            <v>0</v>
          </cell>
          <cell r="I165">
            <v>9</v>
          </cell>
          <cell r="K165">
            <v>115</v>
          </cell>
          <cell r="L165">
            <v>0</v>
          </cell>
          <cell r="M165">
            <v>115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 t="str">
            <v/>
          </cell>
          <cell r="V165">
            <v>3.66</v>
          </cell>
        </row>
        <row r="166">
          <cell r="B166" t="str">
            <v>V19676</v>
          </cell>
          <cell r="C166" t="str">
            <v>CCA-</v>
          </cell>
          <cell r="E166" t="str">
            <v>TINTA ACRILICA 15ML C/ 6 CORES</v>
          </cell>
          <cell r="F166" t="str">
            <v>ACRILEX</v>
          </cell>
          <cell r="G166">
            <v>0</v>
          </cell>
          <cell r="H166">
            <v>0</v>
          </cell>
          <cell r="I166">
            <v>65</v>
          </cell>
          <cell r="J166">
            <v>3</v>
          </cell>
          <cell r="K166">
            <v>154</v>
          </cell>
          <cell r="L166">
            <v>0</v>
          </cell>
          <cell r="M166">
            <v>154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 t="str">
            <v/>
          </cell>
          <cell r="V166">
            <v>11.66</v>
          </cell>
        </row>
        <row r="167">
          <cell r="B167" t="str">
            <v>V19677</v>
          </cell>
          <cell r="C167" t="str">
            <v>CCC-</v>
          </cell>
          <cell r="E167" t="str">
            <v>TINTA ACRILICA METALICA 35ML AZUL</v>
          </cell>
          <cell r="F167" t="str">
            <v>ACRILEX</v>
          </cell>
          <cell r="G167">
            <v>0</v>
          </cell>
          <cell r="H167">
            <v>0</v>
          </cell>
          <cell r="I167">
            <v>3</v>
          </cell>
          <cell r="K167">
            <v>101</v>
          </cell>
          <cell r="L167">
            <v>0</v>
          </cell>
          <cell r="M167">
            <v>101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 t="str">
            <v/>
          </cell>
          <cell r="V167">
            <v>3.94</v>
          </cell>
        </row>
        <row r="168">
          <cell r="B168" t="str">
            <v>V19678</v>
          </cell>
          <cell r="C168" t="str">
            <v>CCC-</v>
          </cell>
          <cell r="E168" t="str">
            <v>TINTA ACRILICA METALICA 35ML VERDE</v>
          </cell>
          <cell r="F168" t="str">
            <v>ACRILEX</v>
          </cell>
          <cell r="G168">
            <v>0</v>
          </cell>
          <cell r="H168">
            <v>0</v>
          </cell>
          <cell r="I168">
            <v>4</v>
          </cell>
          <cell r="K168">
            <v>5</v>
          </cell>
          <cell r="L168">
            <v>0</v>
          </cell>
          <cell r="M168">
            <v>5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 t="str">
            <v/>
          </cell>
          <cell r="V168">
            <v>5.55</v>
          </cell>
        </row>
        <row r="169">
          <cell r="B169" t="str">
            <v>V19679</v>
          </cell>
          <cell r="C169" t="str">
            <v>CCB-</v>
          </cell>
          <cell r="E169" t="str">
            <v>TINTA ACRILICA METALICA 35ML VERMELHO</v>
          </cell>
          <cell r="F169" t="str">
            <v>ACRILEX</v>
          </cell>
          <cell r="G169">
            <v>0</v>
          </cell>
          <cell r="H169">
            <v>0</v>
          </cell>
          <cell r="I169">
            <v>5</v>
          </cell>
          <cell r="K169">
            <v>40</v>
          </cell>
          <cell r="L169">
            <v>0</v>
          </cell>
          <cell r="M169">
            <v>40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 t="str">
            <v/>
          </cell>
          <cell r="V169">
            <v>3.94</v>
          </cell>
        </row>
        <row r="170">
          <cell r="B170" t="str">
            <v>V19680</v>
          </cell>
          <cell r="C170" t="str">
            <v>CCB-</v>
          </cell>
          <cell r="E170" t="str">
            <v>TINTA ACRILICA METALICA 35ML PRETO</v>
          </cell>
          <cell r="F170" t="str">
            <v>ACRILEX</v>
          </cell>
          <cell r="G170">
            <v>0</v>
          </cell>
          <cell r="H170">
            <v>0</v>
          </cell>
          <cell r="I170">
            <v>5</v>
          </cell>
          <cell r="K170">
            <v>167</v>
          </cell>
          <cell r="L170">
            <v>0</v>
          </cell>
          <cell r="M170">
            <v>167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 t="str">
            <v/>
          </cell>
          <cell r="V170">
            <v>3.94</v>
          </cell>
        </row>
        <row r="171">
          <cell r="B171" t="str">
            <v>V19681</v>
          </cell>
          <cell r="C171" t="str">
            <v>CCB-</v>
          </cell>
          <cell r="E171" t="str">
            <v>TINTA ACRILICA METALICA 35ML BRANCO</v>
          </cell>
          <cell r="F171" t="str">
            <v>ACRILEX</v>
          </cell>
          <cell r="G171">
            <v>0</v>
          </cell>
          <cell r="H171">
            <v>0</v>
          </cell>
          <cell r="I171">
            <v>5</v>
          </cell>
          <cell r="K171">
            <v>102</v>
          </cell>
          <cell r="L171">
            <v>0</v>
          </cell>
          <cell r="M171">
            <v>102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 t="str">
            <v/>
          </cell>
          <cell r="V171">
            <v>3.94</v>
          </cell>
        </row>
        <row r="172">
          <cell r="B172" t="str">
            <v>V19682</v>
          </cell>
          <cell r="C172" t="str">
            <v>CCB-</v>
          </cell>
          <cell r="E172" t="str">
            <v>TINTA ACRILICA METALICA 35ML AMARELO</v>
          </cell>
          <cell r="F172" t="str">
            <v>ACRILEX</v>
          </cell>
          <cell r="G172">
            <v>0</v>
          </cell>
          <cell r="H172">
            <v>0</v>
          </cell>
          <cell r="I172">
            <v>7</v>
          </cell>
          <cell r="K172">
            <v>100</v>
          </cell>
          <cell r="L172">
            <v>0</v>
          </cell>
          <cell r="M172">
            <v>100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 t="str">
            <v/>
          </cell>
          <cell r="V172">
            <v>3.94</v>
          </cell>
        </row>
        <row r="173">
          <cell r="B173" t="str">
            <v>V19684</v>
          </cell>
          <cell r="E173" t="str">
            <v>TINTA  PARA TECIDO FOSCA 250 ML AZUL MARINHO</v>
          </cell>
          <cell r="F173" t="str">
            <v>ACRILEX</v>
          </cell>
          <cell r="G173">
            <v>0</v>
          </cell>
          <cell r="H173">
            <v>0</v>
          </cell>
          <cell r="K173">
            <v>37</v>
          </cell>
          <cell r="L173">
            <v>0</v>
          </cell>
          <cell r="M173">
            <v>37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 t="str">
            <v/>
          </cell>
          <cell r="V173">
            <v>14.66</v>
          </cell>
        </row>
        <row r="174">
          <cell r="B174" t="str">
            <v>V19686</v>
          </cell>
          <cell r="E174" t="str">
            <v>TINTA  PARA TECIDO FOSCA 250 ML VERMELHO</v>
          </cell>
          <cell r="F174" t="str">
            <v>ACRILEX</v>
          </cell>
          <cell r="G174">
            <v>0</v>
          </cell>
          <cell r="H174">
            <v>0</v>
          </cell>
          <cell r="K174">
            <v>2</v>
          </cell>
          <cell r="L174">
            <v>0</v>
          </cell>
          <cell r="M174">
            <v>2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 t="str">
            <v/>
          </cell>
          <cell r="V174">
            <v>14.65</v>
          </cell>
        </row>
        <row r="175">
          <cell r="B175" t="str">
            <v>V19687</v>
          </cell>
          <cell r="E175" t="str">
            <v>TINTA  PARA TECIDO FOSCA 250 ML AMARELO</v>
          </cell>
          <cell r="F175" t="str">
            <v>ACRILEX</v>
          </cell>
          <cell r="G175">
            <v>0</v>
          </cell>
          <cell r="H175">
            <v>0</v>
          </cell>
          <cell r="K175">
            <v>37</v>
          </cell>
          <cell r="L175">
            <v>0</v>
          </cell>
          <cell r="M175">
            <v>37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 t="str">
            <v/>
          </cell>
          <cell r="V175">
            <v>20.25</v>
          </cell>
        </row>
        <row r="176">
          <cell r="B176" t="str">
            <v>V19688</v>
          </cell>
          <cell r="E176" t="str">
            <v>TINTA  PARA TECIDO FOSCA 250 ML VERDE FOLHA</v>
          </cell>
          <cell r="F176" t="str">
            <v>ACRILEX</v>
          </cell>
          <cell r="G176">
            <v>0</v>
          </cell>
          <cell r="H176">
            <v>0</v>
          </cell>
          <cell r="K176">
            <v>73</v>
          </cell>
          <cell r="L176">
            <v>0</v>
          </cell>
          <cell r="M176">
            <v>73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 t="str">
            <v/>
          </cell>
          <cell r="V176">
            <v>14.65</v>
          </cell>
        </row>
        <row r="177">
          <cell r="B177" t="str">
            <v>V19712</v>
          </cell>
          <cell r="C177" t="str">
            <v>CCA-</v>
          </cell>
          <cell r="E177" t="str">
            <v>VERNIZ VITRAL 40ML INCOLOR</v>
          </cell>
          <cell r="F177" t="str">
            <v>ACRILEX</v>
          </cell>
          <cell r="G177">
            <v>0</v>
          </cell>
          <cell r="H177">
            <v>0</v>
          </cell>
          <cell r="I177">
            <v>8</v>
          </cell>
          <cell r="K177">
            <v>142</v>
          </cell>
          <cell r="L177">
            <v>0</v>
          </cell>
          <cell r="M177">
            <v>142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 t="str">
            <v/>
          </cell>
          <cell r="V177">
            <v>6.12</v>
          </cell>
        </row>
        <row r="178">
          <cell r="B178" t="str">
            <v>V2663</v>
          </cell>
          <cell r="C178" t="str">
            <v>CCA-</v>
          </cell>
          <cell r="D178" t="str">
            <v>ADES</v>
          </cell>
          <cell r="E178" t="str">
            <v>MASSA MODELAR AMIDO 12 CORES</v>
          </cell>
          <cell r="F178" t="str">
            <v>ACRILEX</v>
          </cell>
          <cell r="G178">
            <v>0</v>
          </cell>
          <cell r="H178">
            <v>1</v>
          </cell>
          <cell r="I178">
            <v>176</v>
          </cell>
          <cell r="J178">
            <v>2</v>
          </cell>
          <cell r="K178">
            <v>2</v>
          </cell>
          <cell r="L178">
            <v>0</v>
          </cell>
          <cell r="M178">
            <v>2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 t="str">
            <v/>
          </cell>
          <cell r="V178">
            <v>3.88</v>
          </cell>
        </row>
        <row r="179">
          <cell r="B179" t="str">
            <v>V30501</v>
          </cell>
          <cell r="E179" t="str">
            <v>TINTA GUACHE 250 ML CINZA</v>
          </cell>
          <cell r="F179" t="str">
            <v>ACRILEX</v>
          </cell>
          <cell r="G179">
            <v>0</v>
          </cell>
          <cell r="H179">
            <v>0</v>
          </cell>
          <cell r="K179">
            <v>1</v>
          </cell>
          <cell r="L179">
            <v>0</v>
          </cell>
          <cell r="M179">
            <v>1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 t="str">
            <v/>
          </cell>
          <cell r="V179">
            <v>6.7</v>
          </cell>
        </row>
        <row r="180">
          <cell r="B180" t="str">
            <v>V30661</v>
          </cell>
          <cell r="C180" t="str">
            <v>CCC-</v>
          </cell>
          <cell r="D180" t="str">
            <v>ADES</v>
          </cell>
          <cell r="E180" t="str">
            <v>TINTA ACRILICA 250ML PRETA</v>
          </cell>
          <cell r="F180" t="str">
            <v>ACRILEX</v>
          </cell>
          <cell r="G180">
            <v>0</v>
          </cell>
          <cell r="H180">
            <v>1</v>
          </cell>
          <cell r="I180">
            <v>1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 t="str">
            <v/>
          </cell>
          <cell r="V180">
            <v>29.75</v>
          </cell>
        </row>
        <row r="181">
          <cell r="B181" t="str">
            <v>V30662</v>
          </cell>
          <cell r="D181" t="str">
            <v>ADES</v>
          </cell>
          <cell r="E181" t="str">
            <v>TINTA ACRILICA 250ML AMARELA</v>
          </cell>
          <cell r="F181" t="str">
            <v>ACRILEX</v>
          </cell>
          <cell r="G181">
            <v>0</v>
          </cell>
          <cell r="H181">
            <v>0</v>
          </cell>
          <cell r="K181">
            <v>1</v>
          </cell>
          <cell r="L181">
            <v>0</v>
          </cell>
          <cell r="M181">
            <v>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 t="str">
            <v/>
          </cell>
          <cell r="V181">
            <v>21.99</v>
          </cell>
        </row>
        <row r="182">
          <cell r="B182" t="str">
            <v>V30663</v>
          </cell>
          <cell r="D182" t="str">
            <v>ADES</v>
          </cell>
          <cell r="E182" t="str">
            <v>TINTA ACRILICA 250ML AZUL TURQUESA</v>
          </cell>
          <cell r="F182" t="str">
            <v>ACRILEX</v>
          </cell>
          <cell r="G182">
            <v>0</v>
          </cell>
          <cell r="H182">
            <v>0</v>
          </cell>
          <cell r="K182">
            <v>1</v>
          </cell>
          <cell r="L182">
            <v>0</v>
          </cell>
          <cell r="M182">
            <v>1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 t="str">
            <v/>
          </cell>
          <cell r="V182">
            <v>29.75</v>
          </cell>
        </row>
        <row r="183">
          <cell r="B183" t="str">
            <v>V30665</v>
          </cell>
          <cell r="C183" t="str">
            <v>CCC-</v>
          </cell>
          <cell r="D183" t="str">
            <v>ADES</v>
          </cell>
          <cell r="E183" t="str">
            <v>TINTA ACRILICA 250ML BRANCA</v>
          </cell>
          <cell r="F183" t="str">
            <v>ACRILEX</v>
          </cell>
          <cell r="G183">
            <v>0</v>
          </cell>
          <cell r="H183">
            <v>1</v>
          </cell>
          <cell r="I183">
            <v>1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 t="str">
            <v/>
          </cell>
          <cell r="V183">
            <v>33.200000000000003</v>
          </cell>
        </row>
        <row r="184">
          <cell r="B184" t="str">
            <v>V30666</v>
          </cell>
          <cell r="D184" t="str">
            <v>ADES</v>
          </cell>
          <cell r="E184" t="str">
            <v>TINTA ACRILICA 250ML MARROM</v>
          </cell>
          <cell r="F184" t="str">
            <v>ACRILEX</v>
          </cell>
          <cell r="G184">
            <v>0</v>
          </cell>
          <cell r="H184">
            <v>0</v>
          </cell>
          <cell r="K184">
            <v>1</v>
          </cell>
          <cell r="L184">
            <v>0</v>
          </cell>
          <cell r="M184">
            <v>1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 t="str">
            <v/>
          </cell>
          <cell r="V184">
            <v>29.75</v>
          </cell>
        </row>
        <row r="185">
          <cell r="B185" t="str">
            <v>V30669</v>
          </cell>
          <cell r="D185" t="str">
            <v>ADES</v>
          </cell>
          <cell r="E185" t="str">
            <v>TINTA ACRILICA 250ML VERMELHA</v>
          </cell>
          <cell r="F185" t="str">
            <v>ACRILEX</v>
          </cell>
          <cell r="G185">
            <v>0</v>
          </cell>
          <cell r="H185">
            <v>0</v>
          </cell>
          <cell r="K185">
            <v>1</v>
          </cell>
          <cell r="L185">
            <v>0</v>
          </cell>
          <cell r="M185">
            <v>1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 t="str">
            <v/>
          </cell>
          <cell r="V185">
            <v>29.75</v>
          </cell>
        </row>
        <row r="186">
          <cell r="B186" t="str">
            <v>V30801</v>
          </cell>
          <cell r="E186" t="str">
            <v>MASSA PARA BISCUIT 90 GR ACRILEX VERMELHO</v>
          </cell>
          <cell r="F186" t="str">
            <v>ACRILEX</v>
          </cell>
          <cell r="G186">
            <v>0</v>
          </cell>
          <cell r="H186">
            <v>0</v>
          </cell>
          <cell r="K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 t="str">
            <v/>
          </cell>
          <cell r="V186">
            <v>3.46</v>
          </cell>
        </row>
        <row r="187">
          <cell r="B187" t="str">
            <v>V31091</v>
          </cell>
          <cell r="E187" t="str">
            <v>TINTA NANKIN PRETO 20ML</v>
          </cell>
          <cell r="F187" t="str">
            <v>ACRILEX</v>
          </cell>
          <cell r="G187">
            <v>0</v>
          </cell>
          <cell r="H187">
            <v>0</v>
          </cell>
          <cell r="K187">
            <v>10</v>
          </cell>
          <cell r="L187">
            <v>0</v>
          </cell>
          <cell r="M187">
            <v>10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 t="str">
            <v/>
          </cell>
          <cell r="V187">
            <v>3.75</v>
          </cell>
        </row>
        <row r="188">
          <cell r="B188" t="str">
            <v>V6469</v>
          </cell>
          <cell r="E188" t="str">
            <v>MASSA MODELAR 12 CORES 180 GRS</v>
          </cell>
          <cell r="F188" t="str">
            <v>ACRILEX</v>
          </cell>
          <cell r="G188">
            <v>0</v>
          </cell>
          <cell r="H188">
            <v>0</v>
          </cell>
          <cell r="K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 t="str">
            <v/>
          </cell>
          <cell r="V188">
            <v>1.96</v>
          </cell>
        </row>
        <row r="189">
          <cell r="B189" t="str">
            <v>V8086</v>
          </cell>
          <cell r="C189" t="str">
            <v>CCC+</v>
          </cell>
          <cell r="D189" t="str">
            <v>ADES</v>
          </cell>
          <cell r="E189" t="str">
            <v>GIZ DE CERA 12 CORES TRIANGULAR</v>
          </cell>
          <cell r="F189" t="str">
            <v>ACRILEX</v>
          </cell>
          <cell r="G189">
            <v>9</v>
          </cell>
          <cell r="H189">
            <v>5</v>
          </cell>
          <cell r="I189">
            <v>5</v>
          </cell>
          <cell r="K189">
            <v>44</v>
          </cell>
          <cell r="L189">
            <v>0</v>
          </cell>
          <cell r="M189">
            <v>44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 t="str">
            <v/>
          </cell>
          <cell r="V189">
            <v>5.41</v>
          </cell>
        </row>
        <row r="190">
          <cell r="B190" t="str">
            <v>V8087A</v>
          </cell>
          <cell r="C190" t="str">
            <v>CCB-</v>
          </cell>
          <cell r="E190" t="str">
            <v>LAPIS DE COR 24 CORES SEXT MAD AQUARELAVEL</v>
          </cell>
          <cell r="F190" t="str">
            <v>ACRILEX</v>
          </cell>
          <cell r="G190">
            <v>0</v>
          </cell>
          <cell r="H190">
            <v>0</v>
          </cell>
          <cell r="I190">
            <v>46</v>
          </cell>
          <cell r="J190">
            <v>3</v>
          </cell>
          <cell r="K190">
            <v>137</v>
          </cell>
          <cell r="L190">
            <v>0</v>
          </cell>
          <cell r="M190">
            <v>137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 t="str">
            <v/>
          </cell>
          <cell r="V190">
            <v>16.850000000000001</v>
          </cell>
        </row>
        <row r="191">
          <cell r="B191" t="str">
            <v>V1272</v>
          </cell>
          <cell r="E191" t="str">
            <v>ENVELOPE SACO VAI/VEM OF. BR. PP758/772</v>
          </cell>
          <cell r="F191" t="str">
            <v>ACRIMET</v>
          </cell>
          <cell r="G191">
            <v>0</v>
          </cell>
          <cell r="H191">
            <v>0</v>
          </cell>
          <cell r="K191">
            <v>104</v>
          </cell>
          <cell r="L191">
            <v>0</v>
          </cell>
          <cell r="M191">
            <v>104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 t="str">
            <v/>
          </cell>
          <cell r="V191">
            <v>0.49</v>
          </cell>
        </row>
        <row r="192">
          <cell r="B192" t="str">
            <v>V15226</v>
          </cell>
          <cell r="C192" t="str">
            <v>CCC+</v>
          </cell>
          <cell r="E192" t="str">
            <v>REGUA POLIESTIRENO15CM CRISTAL</v>
          </cell>
          <cell r="F192" t="str">
            <v>ACRIMET</v>
          </cell>
          <cell r="G192">
            <v>0</v>
          </cell>
          <cell r="H192">
            <v>0</v>
          </cell>
          <cell r="I192">
            <v>9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 t="str">
            <v/>
          </cell>
          <cell r="V192">
            <v>2.2000000000000002</v>
          </cell>
        </row>
        <row r="193">
          <cell r="B193" t="str">
            <v>V15227</v>
          </cell>
          <cell r="E193" t="str">
            <v>REGUA POLIESTIRENO 20 CM CRISTAL</v>
          </cell>
          <cell r="F193" t="str">
            <v>ACRIMET</v>
          </cell>
          <cell r="G193">
            <v>0</v>
          </cell>
          <cell r="H193">
            <v>0</v>
          </cell>
          <cell r="K193">
            <v>14</v>
          </cell>
          <cell r="L193">
            <v>0</v>
          </cell>
          <cell r="M193">
            <v>14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 t="str">
            <v/>
          </cell>
          <cell r="V193">
            <v>1.18</v>
          </cell>
        </row>
        <row r="194">
          <cell r="B194" t="str">
            <v>V19357</v>
          </cell>
          <cell r="D194" t="str">
            <v>ADES</v>
          </cell>
          <cell r="E194" t="str">
            <v>ORGANIZADOR DE MESA CRISTAL REF 954</v>
          </cell>
          <cell r="F194" t="str">
            <v>ACRIMET</v>
          </cell>
          <cell r="G194">
            <v>0</v>
          </cell>
          <cell r="H194">
            <v>0</v>
          </cell>
          <cell r="K194">
            <v>3</v>
          </cell>
          <cell r="L194">
            <v>0</v>
          </cell>
          <cell r="M194">
            <v>3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 t="str">
            <v/>
          </cell>
          <cell r="V194">
            <v>21.31</v>
          </cell>
        </row>
        <row r="195">
          <cell r="B195" t="str">
            <v>V19634</v>
          </cell>
          <cell r="C195" t="str">
            <v>CCB-</v>
          </cell>
          <cell r="D195" t="str">
            <v>ADES</v>
          </cell>
          <cell r="E195" t="str">
            <v>BIBLIOCANTO EM L</v>
          </cell>
          <cell r="F195" t="str">
            <v>ACRIMET</v>
          </cell>
          <cell r="G195">
            <v>12</v>
          </cell>
          <cell r="H195">
            <v>6</v>
          </cell>
          <cell r="I195">
            <v>6</v>
          </cell>
          <cell r="K195">
            <v>179</v>
          </cell>
          <cell r="L195">
            <v>0</v>
          </cell>
          <cell r="M195">
            <v>179</v>
          </cell>
          <cell r="N195">
            <v>0</v>
          </cell>
          <cell r="O195">
            <v>40</v>
          </cell>
          <cell r="P195">
            <v>0</v>
          </cell>
          <cell r="Q195">
            <v>1</v>
          </cell>
          <cell r="R195">
            <v>0</v>
          </cell>
          <cell r="S195">
            <v>0</v>
          </cell>
          <cell r="T195">
            <v>0</v>
          </cell>
          <cell r="U195" t="str">
            <v/>
          </cell>
          <cell r="V195">
            <v>9.2799999999999994</v>
          </cell>
        </row>
        <row r="196">
          <cell r="B196" t="str">
            <v>V6797</v>
          </cell>
          <cell r="C196" t="str">
            <v>CCC+</v>
          </cell>
          <cell r="D196" t="str">
            <v>TJCZSADES</v>
          </cell>
          <cell r="E196" t="str">
            <v>CAIXA CORRESPONDENCIA SIMPLES CRISTAL</v>
          </cell>
          <cell r="F196" t="str">
            <v>ACRIMET</v>
          </cell>
          <cell r="G196">
            <v>1</v>
          </cell>
          <cell r="H196">
            <v>1</v>
          </cell>
          <cell r="I196">
            <v>1</v>
          </cell>
          <cell r="K196">
            <v>27</v>
          </cell>
          <cell r="L196">
            <v>0</v>
          </cell>
          <cell r="M196">
            <v>27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 t="str">
            <v/>
          </cell>
          <cell r="V196">
            <v>11.52</v>
          </cell>
        </row>
        <row r="197">
          <cell r="B197" t="str">
            <v>V14860</v>
          </cell>
          <cell r="C197" t="str">
            <v>CCA-</v>
          </cell>
          <cell r="D197" t="str">
            <v>RD</v>
          </cell>
          <cell r="E197" t="str">
            <v>PORTA CARIMBOS 6 LUGARES FUME</v>
          </cell>
          <cell r="F197" t="str">
            <v>ACRINIL</v>
          </cell>
          <cell r="G197">
            <v>9</v>
          </cell>
          <cell r="H197">
            <v>5</v>
          </cell>
          <cell r="I197">
            <v>5</v>
          </cell>
          <cell r="J197">
            <v>4</v>
          </cell>
          <cell r="K197">
            <v>5</v>
          </cell>
          <cell r="L197">
            <v>0</v>
          </cell>
          <cell r="M197">
            <v>5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4</v>
          </cell>
          <cell r="S197">
            <v>0</v>
          </cell>
          <cell r="T197">
            <v>0</v>
          </cell>
          <cell r="U197" t="str">
            <v/>
          </cell>
          <cell r="V197">
            <v>7.48</v>
          </cell>
        </row>
        <row r="198">
          <cell r="B198" t="str">
            <v>V14861</v>
          </cell>
          <cell r="C198" t="str">
            <v>CCA+</v>
          </cell>
          <cell r="D198" t="str">
            <v>RD</v>
          </cell>
          <cell r="E198" t="str">
            <v>PORTA CLIPS COM IMA PRETO/FUME REF. 351</v>
          </cell>
          <cell r="F198" t="str">
            <v>ACRINIL</v>
          </cell>
          <cell r="G198">
            <v>52</v>
          </cell>
          <cell r="H198">
            <v>26</v>
          </cell>
          <cell r="I198">
            <v>27</v>
          </cell>
          <cell r="J198">
            <v>19</v>
          </cell>
          <cell r="K198">
            <v>92</v>
          </cell>
          <cell r="L198">
            <v>0</v>
          </cell>
          <cell r="M198">
            <v>92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 t="str">
            <v/>
          </cell>
          <cell r="V198">
            <v>5.96</v>
          </cell>
        </row>
        <row r="199">
          <cell r="B199" t="str">
            <v>V14862</v>
          </cell>
          <cell r="C199" t="str">
            <v>CBA-</v>
          </cell>
          <cell r="D199" t="str">
            <v>ADESRD</v>
          </cell>
          <cell r="E199" t="str">
            <v>PORTA TRIO CRISTAL LAPIS/CLIPS/LEMBRETE</v>
          </cell>
          <cell r="F199" t="str">
            <v>ACRINIL</v>
          </cell>
          <cell r="G199">
            <v>281</v>
          </cell>
          <cell r="H199">
            <v>141</v>
          </cell>
          <cell r="I199">
            <v>141</v>
          </cell>
          <cell r="J199">
            <v>14</v>
          </cell>
          <cell r="K199">
            <v>292</v>
          </cell>
          <cell r="L199">
            <v>6</v>
          </cell>
          <cell r="M199">
            <v>286</v>
          </cell>
          <cell r="N199">
            <v>22</v>
          </cell>
          <cell r="O199">
            <v>34</v>
          </cell>
          <cell r="P199">
            <v>0</v>
          </cell>
          <cell r="Q199">
            <v>0</v>
          </cell>
          <cell r="R199">
            <v>29</v>
          </cell>
          <cell r="S199">
            <v>0</v>
          </cell>
          <cell r="T199">
            <v>0</v>
          </cell>
          <cell r="U199" t="str">
            <v/>
          </cell>
          <cell r="V199">
            <v>8.56</v>
          </cell>
        </row>
        <row r="200">
          <cell r="B200" t="str">
            <v>V15153</v>
          </cell>
          <cell r="C200" t="str">
            <v>CBA+</v>
          </cell>
          <cell r="D200" t="str">
            <v>RD</v>
          </cell>
          <cell r="E200" t="str">
            <v>DISPLAY ACRILICO A4 C/ BASE VERTICAL FUME REF.7001</v>
          </cell>
          <cell r="F200" t="str">
            <v>ACRINIL</v>
          </cell>
          <cell r="G200">
            <v>75</v>
          </cell>
          <cell r="H200">
            <v>38</v>
          </cell>
          <cell r="I200">
            <v>38</v>
          </cell>
          <cell r="J200">
            <v>42</v>
          </cell>
          <cell r="K200">
            <v>63</v>
          </cell>
          <cell r="L200">
            <v>0</v>
          </cell>
          <cell r="M200">
            <v>63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12</v>
          </cell>
          <cell r="S200">
            <v>0</v>
          </cell>
          <cell r="T200">
            <v>0</v>
          </cell>
          <cell r="U200" t="str">
            <v/>
          </cell>
          <cell r="V200">
            <v>20.079999999999998</v>
          </cell>
        </row>
        <row r="201">
          <cell r="B201" t="str">
            <v>V1859</v>
          </cell>
          <cell r="C201" t="str">
            <v>CAA+</v>
          </cell>
          <cell r="D201" t="str">
            <v>SSADESRD</v>
          </cell>
          <cell r="E201" t="str">
            <v>REGUA ACRILICA 30CM TRANSP.</v>
          </cell>
          <cell r="F201" t="str">
            <v>ACRINIL</v>
          </cell>
          <cell r="G201">
            <v>1361</v>
          </cell>
          <cell r="H201">
            <v>681</v>
          </cell>
          <cell r="I201">
            <v>682</v>
          </cell>
          <cell r="J201">
            <v>147</v>
          </cell>
          <cell r="K201">
            <v>708</v>
          </cell>
          <cell r="L201">
            <v>227</v>
          </cell>
          <cell r="M201">
            <v>481</v>
          </cell>
          <cell r="N201">
            <v>105</v>
          </cell>
          <cell r="O201">
            <v>41</v>
          </cell>
          <cell r="P201">
            <v>0</v>
          </cell>
          <cell r="Q201">
            <v>0</v>
          </cell>
          <cell r="R201">
            <v>921</v>
          </cell>
          <cell r="S201">
            <v>0</v>
          </cell>
          <cell r="T201">
            <v>0</v>
          </cell>
          <cell r="U201" t="str">
            <v/>
          </cell>
          <cell r="V201">
            <v>0.52</v>
          </cell>
        </row>
        <row r="202">
          <cell r="B202" t="str">
            <v>V19356</v>
          </cell>
          <cell r="C202" t="str">
            <v>CCB-</v>
          </cell>
          <cell r="E202" t="str">
            <v>PORTA LAPIS FUME</v>
          </cell>
          <cell r="F202" t="str">
            <v>ACRINIL</v>
          </cell>
          <cell r="G202">
            <v>0</v>
          </cell>
          <cell r="H202">
            <v>0</v>
          </cell>
          <cell r="I202">
            <v>21</v>
          </cell>
          <cell r="K202">
            <v>114</v>
          </cell>
          <cell r="L202">
            <v>0</v>
          </cell>
          <cell r="M202">
            <v>114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 t="str">
            <v/>
          </cell>
          <cell r="V202">
            <v>4.12</v>
          </cell>
        </row>
        <row r="203">
          <cell r="B203" t="str">
            <v>V19600</v>
          </cell>
          <cell r="C203" t="str">
            <v>CCA-</v>
          </cell>
          <cell r="D203" t="str">
            <v>ADES</v>
          </cell>
          <cell r="E203" t="str">
            <v>PORTA CLIPS SIMPLES FUME</v>
          </cell>
          <cell r="F203" t="str">
            <v>ACRINIL</v>
          </cell>
          <cell r="G203">
            <v>0</v>
          </cell>
          <cell r="H203">
            <v>0</v>
          </cell>
          <cell r="I203">
            <v>29</v>
          </cell>
          <cell r="K203">
            <v>60</v>
          </cell>
          <cell r="L203">
            <v>0</v>
          </cell>
          <cell r="M203">
            <v>60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 t="str">
            <v/>
          </cell>
          <cell r="V203">
            <v>3</v>
          </cell>
        </row>
        <row r="204">
          <cell r="B204" t="str">
            <v>V19602</v>
          </cell>
          <cell r="C204" t="str">
            <v>CCA+</v>
          </cell>
          <cell r="D204" t="str">
            <v>ADES</v>
          </cell>
          <cell r="E204" t="str">
            <v>PRANCHETA EM PP OF FUME</v>
          </cell>
          <cell r="F204" t="str">
            <v>ACRINIL</v>
          </cell>
          <cell r="G204">
            <v>22</v>
          </cell>
          <cell r="H204">
            <v>11</v>
          </cell>
          <cell r="I204">
            <v>11</v>
          </cell>
          <cell r="J204">
            <v>2</v>
          </cell>
          <cell r="K204">
            <v>303</v>
          </cell>
          <cell r="L204">
            <v>20</v>
          </cell>
          <cell r="M204">
            <v>283</v>
          </cell>
          <cell r="N204">
            <v>3</v>
          </cell>
          <cell r="O204">
            <v>4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 t="str">
            <v/>
          </cell>
          <cell r="V204">
            <v>9.5500000000000007</v>
          </cell>
        </row>
        <row r="205">
          <cell r="B205" t="str">
            <v>V19627</v>
          </cell>
          <cell r="C205" t="str">
            <v>CAA-</v>
          </cell>
          <cell r="D205" t="str">
            <v>CZSAVN</v>
          </cell>
          <cell r="E205" t="str">
            <v>REGUA PLASTICA 30CM.</v>
          </cell>
          <cell r="F205" t="str">
            <v>ACRINIL</v>
          </cell>
          <cell r="G205">
            <v>2876</v>
          </cell>
          <cell r="H205">
            <v>1438</v>
          </cell>
          <cell r="I205">
            <v>2076</v>
          </cell>
          <cell r="J205">
            <v>23</v>
          </cell>
          <cell r="K205">
            <v>2237</v>
          </cell>
          <cell r="L205">
            <v>104</v>
          </cell>
          <cell r="M205">
            <v>2133</v>
          </cell>
          <cell r="N205">
            <v>302</v>
          </cell>
          <cell r="O205">
            <v>63</v>
          </cell>
          <cell r="P205">
            <v>0</v>
          </cell>
          <cell r="Q205">
            <v>0</v>
          </cell>
          <cell r="R205">
            <v>806</v>
          </cell>
          <cell r="S205">
            <v>0</v>
          </cell>
          <cell r="T205">
            <v>0</v>
          </cell>
          <cell r="U205" t="str">
            <v/>
          </cell>
          <cell r="V205">
            <v>0.52</v>
          </cell>
        </row>
        <row r="206">
          <cell r="B206" t="str">
            <v>V19905</v>
          </cell>
          <cell r="C206" t="str">
            <v>CCA-</v>
          </cell>
          <cell r="D206" t="str">
            <v>SESC</v>
          </cell>
          <cell r="E206" t="str">
            <v>REGUA PLASTICA 30CM ESPESSURA 2,5MM</v>
          </cell>
          <cell r="F206" t="str">
            <v>ACRINIL</v>
          </cell>
          <cell r="G206">
            <v>59</v>
          </cell>
          <cell r="H206">
            <v>30</v>
          </cell>
          <cell r="I206">
            <v>33</v>
          </cell>
          <cell r="J206">
            <v>2</v>
          </cell>
          <cell r="K206">
            <v>84</v>
          </cell>
          <cell r="L206">
            <v>0</v>
          </cell>
          <cell r="M206">
            <v>84</v>
          </cell>
          <cell r="N206">
            <v>0</v>
          </cell>
          <cell r="O206">
            <v>5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 t="str">
            <v/>
          </cell>
          <cell r="V206">
            <v>1.19</v>
          </cell>
        </row>
        <row r="207">
          <cell r="B207" t="str">
            <v>V2126</v>
          </cell>
          <cell r="C207" t="str">
            <v>CBA+</v>
          </cell>
          <cell r="D207" t="str">
            <v>SESCCZSAVN</v>
          </cell>
          <cell r="E207" t="str">
            <v>PORTA TRIO FUME LAPIS/CLIPS/LEMBRETE REF. 71</v>
          </cell>
          <cell r="F207" t="str">
            <v>ACRINIL</v>
          </cell>
          <cell r="G207">
            <v>324</v>
          </cell>
          <cell r="H207">
            <v>162</v>
          </cell>
          <cell r="I207">
            <v>162</v>
          </cell>
          <cell r="J207">
            <v>1</v>
          </cell>
          <cell r="K207">
            <v>351</v>
          </cell>
          <cell r="L207">
            <v>25</v>
          </cell>
          <cell r="M207">
            <v>326</v>
          </cell>
          <cell r="N207">
            <v>117</v>
          </cell>
          <cell r="O207">
            <v>5</v>
          </cell>
          <cell r="P207">
            <v>0</v>
          </cell>
          <cell r="Q207">
            <v>0</v>
          </cell>
          <cell r="R207">
            <v>3</v>
          </cell>
          <cell r="S207">
            <v>0</v>
          </cell>
          <cell r="T207">
            <v>0</v>
          </cell>
          <cell r="U207" t="str">
            <v/>
          </cell>
          <cell r="V207">
            <v>8.56</v>
          </cell>
        </row>
        <row r="208">
          <cell r="B208" t="str">
            <v>V30464</v>
          </cell>
          <cell r="C208" t="str">
            <v>CCC-</v>
          </cell>
          <cell r="E208" t="str">
            <v>DISPLAY ACRILICO A4  VERTICAL LUXO REF:7400</v>
          </cell>
          <cell r="F208" t="str">
            <v>ACRINIL</v>
          </cell>
          <cell r="G208">
            <v>1</v>
          </cell>
          <cell r="H208">
            <v>1</v>
          </cell>
          <cell r="I208">
            <v>1</v>
          </cell>
          <cell r="K208">
            <v>66</v>
          </cell>
          <cell r="L208">
            <v>0</v>
          </cell>
          <cell r="M208">
            <v>66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 t="str">
            <v/>
          </cell>
          <cell r="V208">
            <v>18.260000000000002</v>
          </cell>
        </row>
        <row r="209">
          <cell r="B209" t="str">
            <v>V30994</v>
          </cell>
          <cell r="E209" t="str">
            <v>PORTA CRACHA RETRATIL ROLLER CLIP C/ 10 BRANCO</v>
          </cell>
          <cell r="F209" t="str">
            <v>ACTIVA BRASIL</v>
          </cell>
          <cell r="G209">
            <v>0</v>
          </cell>
          <cell r="H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 t="str">
            <v/>
          </cell>
          <cell r="V209">
            <v>22</v>
          </cell>
        </row>
        <row r="210">
          <cell r="B210" t="str">
            <v>V31010</v>
          </cell>
          <cell r="E210" t="str">
            <v>CORDAO P/ CRACHA AZUL C/ ARGOLA  PCTE C/10</v>
          </cell>
          <cell r="F210" t="str">
            <v>ACTIVA BRASIL</v>
          </cell>
          <cell r="G210">
            <v>0</v>
          </cell>
          <cell r="H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 t="str">
            <v/>
          </cell>
          <cell r="V210">
            <v>10.5</v>
          </cell>
        </row>
        <row r="211">
          <cell r="B211" t="str">
            <v>V31285</v>
          </cell>
          <cell r="C211" t="str">
            <v>CCC-</v>
          </cell>
          <cell r="E211" t="str">
            <v>CORDAO P/ CRACHA C/TRAVA DE SEGURANCA 15MMX85CM C/100 AZUL</v>
          </cell>
          <cell r="F211" t="str">
            <v>ACTIVA BRASIL</v>
          </cell>
          <cell r="G211">
            <v>3</v>
          </cell>
          <cell r="H211">
            <v>2</v>
          </cell>
          <cell r="I211">
            <v>2</v>
          </cell>
          <cell r="K211">
            <v>11</v>
          </cell>
          <cell r="L211">
            <v>0</v>
          </cell>
          <cell r="M211">
            <v>11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 t="str">
            <v/>
          </cell>
          <cell r="V211">
            <v>324</v>
          </cell>
        </row>
        <row r="212">
          <cell r="B212" t="str">
            <v>V31889</v>
          </cell>
          <cell r="C212" t="str">
            <v>CCB+</v>
          </cell>
          <cell r="E212" t="str">
            <v>SSD SATA ADATA 240GB</v>
          </cell>
          <cell r="F212" t="str">
            <v>ADATA</v>
          </cell>
          <cell r="G212">
            <v>0</v>
          </cell>
          <cell r="H212">
            <v>11</v>
          </cell>
          <cell r="I212">
            <v>11</v>
          </cell>
          <cell r="K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 t="str">
            <v/>
          </cell>
          <cell r="V212">
            <v>109.9</v>
          </cell>
        </row>
        <row r="213">
          <cell r="B213" t="str">
            <v>V31890</v>
          </cell>
          <cell r="C213" t="str">
            <v>CCC-</v>
          </cell>
          <cell r="E213" t="str">
            <v>SSD SATA ADATA 480GB</v>
          </cell>
          <cell r="F213" t="str">
            <v>ADATA</v>
          </cell>
          <cell r="G213">
            <v>0</v>
          </cell>
          <cell r="H213">
            <v>2</v>
          </cell>
          <cell r="I213">
            <v>2</v>
          </cell>
          <cell r="K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 t="str">
            <v/>
          </cell>
          <cell r="V213">
            <v>180.96</v>
          </cell>
        </row>
        <row r="214">
          <cell r="B214" t="str">
            <v>V5010</v>
          </cell>
          <cell r="D214" t="str">
            <v>ADES</v>
          </cell>
          <cell r="E214" t="str">
            <v>PERFURADOR DE PAPEL 2F P/30 FLS</v>
          </cell>
          <cell r="F214" t="str">
            <v>ADECK</v>
          </cell>
          <cell r="G214">
            <v>0</v>
          </cell>
          <cell r="H214">
            <v>0</v>
          </cell>
          <cell r="K214">
            <v>6</v>
          </cell>
          <cell r="L214">
            <v>0</v>
          </cell>
          <cell r="M214">
            <v>6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 t="str">
            <v/>
          </cell>
          <cell r="V214">
            <v>28.97</v>
          </cell>
        </row>
        <row r="215">
          <cell r="B215" t="str">
            <v>V12709</v>
          </cell>
          <cell r="E215" t="str">
            <v>FITA ADESIVA CREPE 50X50M</v>
          </cell>
          <cell r="F215" t="str">
            <v>ADELBRAS</v>
          </cell>
          <cell r="G215">
            <v>0</v>
          </cell>
          <cell r="H215">
            <v>0</v>
          </cell>
          <cell r="K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 t="str">
            <v/>
          </cell>
          <cell r="V215">
            <v>11.7</v>
          </cell>
        </row>
        <row r="216">
          <cell r="B216" t="str">
            <v>V15115</v>
          </cell>
          <cell r="C216" t="str">
            <v>BAA-</v>
          </cell>
          <cell r="D216" t="str">
            <v>SESCAVN</v>
          </cell>
          <cell r="E216" t="str">
            <v>FITA ADESIVA DUPLA FACE 18X30M REF.430</v>
          </cell>
          <cell r="F216" t="str">
            <v>ADELBRAS</v>
          </cell>
          <cell r="G216">
            <v>1086</v>
          </cell>
          <cell r="H216">
            <v>543</v>
          </cell>
          <cell r="I216">
            <v>553</v>
          </cell>
          <cell r="J216">
            <v>3</v>
          </cell>
          <cell r="K216">
            <v>486</v>
          </cell>
          <cell r="L216">
            <v>131</v>
          </cell>
          <cell r="M216">
            <v>355</v>
          </cell>
          <cell r="N216">
            <v>252</v>
          </cell>
          <cell r="O216">
            <v>26</v>
          </cell>
          <cell r="P216">
            <v>0</v>
          </cell>
          <cell r="Q216">
            <v>0</v>
          </cell>
          <cell r="R216">
            <v>757</v>
          </cell>
          <cell r="S216">
            <v>0</v>
          </cell>
          <cell r="T216">
            <v>0</v>
          </cell>
          <cell r="U216" t="str">
            <v/>
          </cell>
          <cell r="V216">
            <v>5.28</v>
          </cell>
        </row>
        <row r="217">
          <cell r="B217" t="str">
            <v>V15116</v>
          </cell>
          <cell r="C217" t="str">
            <v>CCC-</v>
          </cell>
          <cell r="D217" t="str">
            <v>SESCADES</v>
          </cell>
          <cell r="E217" t="str">
            <v>FITA ADESIVA DUPLA FACE 24X30M PP.</v>
          </cell>
          <cell r="F217" t="str">
            <v>ADELBRAS</v>
          </cell>
          <cell r="G217">
            <v>21</v>
          </cell>
          <cell r="H217">
            <v>11</v>
          </cell>
          <cell r="I217">
            <v>11</v>
          </cell>
          <cell r="K217">
            <v>36</v>
          </cell>
          <cell r="L217">
            <v>7</v>
          </cell>
          <cell r="M217">
            <v>29</v>
          </cell>
          <cell r="N217">
            <v>0</v>
          </cell>
          <cell r="O217">
            <v>10</v>
          </cell>
          <cell r="P217">
            <v>0</v>
          </cell>
          <cell r="Q217">
            <v>0</v>
          </cell>
          <cell r="R217">
            <v>2</v>
          </cell>
          <cell r="S217">
            <v>0</v>
          </cell>
          <cell r="T217">
            <v>0</v>
          </cell>
          <cell r="U217" t="str">
            <v/>
          </cell>
          <cell r="V217">
            <v>7.37</v>
          </cell>
        </row>
        <row r="218">
          <cell r="B218" t="str">
            <v>V16060</v>
          </cell>
          <cell r="C218" t="str">
            <v>CCA-</v>
          </cell>
          <cell r="D218" t="str">
            <v>CZS</v>
          </cell>
          <cell r="E218" t="str">
            <v>FITA ADESIVA DUPLA FACE ESPUMA 12X2M FIXA PRO REF.941</v>
          </cell>
          <cell r="F218" t="str">
            <v>ADELBRAS</v>
          </cell>
          <cell r="G218">
            <v>0</v>
          </cell>
          <cell r="H218">
            <v>16</v>
          </cell>
          <cell r="I218">
            <v>16</v>
          </cell>
          <cell r="K218">
            <v>26</v>
          </cell>
          <cell r="L218">
            <v>5</v>
          </cell>
          <cell r="M218">
            <v>21</v>
          </cell>
          <cell r="N218">
            <v>20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 t="str">
            <v/>
          </cell>
          <cell r="V218">
            <v>3.14</v>
          </cell>
        </row>
        <row r="219">
          <cell r="B219" t="str">
            <v>V16063</v>
          </cell>
          <cell r="D219" t="str">
            <v>CZS</v>
          </cell>
          <cell r="E219" t="str">
            <v>FITA ADESIVA DUPLA FACE TIPO VHB TRANSP. 19X20M</v>
          </cell>
          <cell r="F219" t="str">
            <v>ADELBRAS</v>
          </cell>
          <cell r="G219">
            <v>0</v>
          </cell>
          <cell r="H219">
            <v>0</v>
          </cell>
          <cell r="K219">
            <v>2</v>
          </cell>
          <cell r="L219">
            <v>0</v>
          </cell>
          <cell r="M219">
            <v>2</v>
          </cell>
          <cell r="O219">
            <v>2</v>
          </cell>
          <cell r="P219">
            <v>0</v>
          </cell>
          <cell r="Q219">
            <v>1</v>
          </cell>
          <cell r="R219">
            <v>0</v>
          </cell>
          <cell r="S219">
            <v>0</v>
          </cell>
          <cell r="T219">
            <v>0</v>
          </cell>
          <cell r="U219" t="str">
            <v/>
          </cell>
          <cell r="V219">
            <v>96.05</v>
          </cell>
        </row>
        <row r="220">
          <cell r="B220" t="str">
            <v>V16064</v>
          </cell>
          <cell r="C220" t="str">
            <v>CCA-</v>
          </cell>
          <cell r="D220" t="str">
            <v>CZSADES</v>
          </cell>
          <cell r="E220" t="str">
            <v>FITA ADESIVA DUPLA FACE TIPO VHB 19X2M</v>
          </cell>
          <cell r="F220" t="str">
            <v>ADELBRAS</v>
          </cell>
          <cell r="G220">
            <v>21</v>
          </cell>
          <cell r="H220">
            <v>11</v>
          </cell>
          <cell r="I220">
            <v>11</v>
          </cell>
          <cell r="J220">
            <v>1</v>
          </cell>
          <cell r="K220">
            <v>31</v>
          </cell>
          <cell r="L220">
            <v>0</v>
          </cell>
          <cell r="M220">
            <v>31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 t="str">
            <v/>
          </cell>
          <cell r="V220">
            <v>12.93</v>
          </cell>
        </row>
        <row r="221">
          <cell r="B221" t="str">
            <v>V16069</v>
          </cell>
          <cell r="C221" t="str">
            <v>CCA-</v>
          </cell>
          <cell r="D221" t="str">
            <v>CZSADES</v>
          </cell>
          <cell r="E221" t="str">
            <v>FITA ADESIVA DUPLA FACE TIPO VHB 12X20M</v>
          </cell>
          <cell r="F221" t="str">
            <v>ADELBRAS</v>
          </cell>
          <cell r="G221">
            <v>23</v>
          </cell>
          <cell r="H221">
            <v>12</v>
          </cell>
          <cell r="I221">
            <v>13</v>
          </cell>
          <cell r="K221">
            <v>3</v>
          </cell>
          <cell r="L221">
            <v>0</v>
          </cell>
          <cell r="M221">
            <v>3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20</v>
          </cell>
          <cell r="S221">
            <v>0</v>
          </cell>
          <cell r="T221">
            <v>0</v>
          </cell>
          <cell r="U221" t="str">
            <v/>
          </cell>
          <cell r="V221">
            <v>29</v>
          </cell>
        </row>
        <row r="222">
          <cell r="B222" t="str">
            <v>V19272</v>
          </cell>
          <cell r="D222" t="str">
            <v>CZS</v>
          </cell>
          <cell r="E222" t="str">
            <v>FITA DUPLA FACE ESPUMA 24MMX2M</v>
          </cell>
          <cell r="F222" t="str">
            <v>ADELBRAS</v>
          </cell>
          <cell r="G222">
            <v>0</v>
          </cell>
          <cell r="H222">
            <v>0</v>
          </cell>
          <cell r="K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 t="str">
            <v/>
          </cell>
          <cell r="V222">
            <v>3.64</v>
          </cell>
        </row>
        <row r="223">
          <cell r="B223" t="str">
            <v>V19277</v>
          </cell>
          <cell r="C223" t="str">
            <v>CCC+</v>
          </cell>
          <cell r="D223" t="str">
            <v>ADES</v>
          </cell>
          <cell r="E223" t="str">
            <v>FITA SILVER TAPE 48X5M</v>
          </cell>
          <cell r="F223" t="str">
            <v>ADELBRAS</v>
          </cell>
          <cell r="G223">
            <v>2</v>
          </cell>
          <cell r="H223">
            <v>1</v>
          </cell>
          <cell r="I223">
            <v>1</v>
          </cell>
          <cell r="K223">
            <v>127</v>
          </cell>
          <cell r="L223">
            <v>2</v>
          </cell>
          <cell r="M223">
            <v>125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 t="str">
            <v/>
          </cell>
          <cell r="V223">
            <v>4.8600000000000003</v>
          </cell>
        </row>
        <row r="224">
          <cell r="B224" t="str">
            <v>V19864</v>
          </cell>
          <cell r="C224" t="str">
            <v>AAA+</v>
          </cell>
          <cell r="D224" t="str">
            <v>SESCTJCZSAVN</v>
          </cell>
          <cell r="E224" t="str">
            <v>FITA ADESIVA CREPE 48X50M</v>
          </cell>
          <cell r="F224" t="str">
            <v>ADELBRAS</v>
          </cell>
          <cell r="G224">
            <v>3944</v>
          </cell>
          <cell r="H224">
            <v>1972</v>
          </cell>
          <cell r="I224">
            <v>1986</v>
          </cell>
          <cell r="J224">
            <v>5</v>
          </cell>
          <cell r="K224">
            <v>720</v>
          </cell>
          <cell r="L224">
            <v>108</v>
          </cell>
          <cell r="M224">
            <v>612</v>
          </cell>
          <cell r="N224">
            <v>304</v>
          </cell>
          <cell r="O224">
            <v>108</v>
          </cell>
          <cell r="P224">
            <v>0</v>
          </cell>
          <cell r="Q224">
            <v>0</v>
          </cell>
          <cell r="R224">
            <v>3440</v>
          </cell>
          <cell r="S224">
            <v>0</v>
          </cell>
          <cell r="T224">
            <v>0</v>
          </cell>
          <cell r="U224" t="str">
            <v/>
          </cell>
          <cell r="V224">
            <v>6.11</v>
          </cell>
        </row>
        <row r="225">
          <cell r="B225" t="str">
            <v>V19866</v>
          </cell>
          <cell r="C225" t="str">
            <v>AAA+</v>
          </cell>
          <cell r="D225" t="str">
            <v>AVN</v>
          </cell>
          <cell r="E225" t="str">
            <v>FITA ADESIVA CREPE 18X50M</v>
          </cell>
          <cell r="F225" t="str">
            <v>ADELBRAS</v>
          </cell>
          <cell r="G225">
            <v>5656</v>
          </cell>
          <cell r="H225">
            <v>2828</v>
          </cell>
          <cell r="I225">
            <v>3392</v>
          </cell>
          <cell r="J225">
            <v>12</v>
          </cell>
          <cell r="K225">
            <v>3214</v>
          </cell>
          <cell r="L225">
            <v>197</v>
          </cell>
          <cell r="M225">
            <v>3017</v>
          </cell>
          <cell r="N225">
            <v>263</v>
          </cell>
          <cell r="O225">
            <v>40</v>
          </cell>
          <cell r="P225">
            <v>0</v>
          </cell>
          <cell r="Q225">
            <v>0</v>
          </cell>
          <cell r="R225">
            <v>2679</v>
          </cell>
          <cell r="S225">
            <v>0</v>
          </cell>
          <cell r="T225">
            <v>0</v>
          </cell>
          <cell r="U225" t="str">
            <v/>
          </cell>
          <cell r="V225">
            <v>2.4900000000000002</v>
          </cell>
        </row>
        <row r="226">
          <cell r="B226" t="str">
            <v>V19867</v>
          </cell>
          <cell r="C226" t="str">
            <v>CCA+</v>
          </cell>
          <cell r="D226" t="str">
            <v>ADES</v>
          </cell>
          <cell r="E226" t="str">
            <v>FITA ADESIVA CREPE 25X50M</v>
          </cell>
          <cell r="F226" t="str">
            <v>ADELBRAS</v>
          </cell>
          <cell r="G226">
            <v>146</v>
          </cell>
          <cell r="H226">
            <v>73</v>
          </cell>
          <cell r="I226">
            <v>80</v>
          </cell>
          <cell r="K226">
            <v>315</v>
          </cell>
          <cell r="L226">
            <v>52</v>
          </cell>
          <cell r="M226">
            <v>263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 t="str">
            <v/>
          </cell>
          <cell r="V226">
            <v>3.72</v>
          </cell>
        </row>
        <row r="227">
          <cell r="B227" t="str">
            <v>V19873</v>
          </cell>
          <cell r="C227" t="str">
            <v>CAA-</v>
          </cell>
          <cell r="D227" t="str">
            <v>SESCADESRD</v>
          </cell>
          <cell r="E227" t="str">
            <v>FITA ADESIVA DUPLA FACE 12X30M</v>
          </cell>
          <cell r="F227" t="str">
            <v>ADELBRAS</v>
          </cell>
          <cell r="G227">
            <v>221</v>
          </cell>
          <cell r="H227">
            <v>111</v>
          </cell>
          <cell r="I227">
            <v>111</v>
          </cell>
          <cell r="J227">
            <v>79</v>
          </cell>
          <cell r="K227">
            <v>220</v>
          </cell>
          <cell r="L227">
            <v>0</v>
          </cell>
          <cell r="M227">
            <v>220</v>
          </cell>
          <cell r="N227">
            <v>0</v>
          </cell>
          <cell r="O227">
            <v>10</v>
          </cell>
          <cell r="P227">
            <v>0</v>
          </cell>
          <cell r="Q227">
            <v>0</v>
          </cell>
          <cell r="R227">
            <v>11</v>
          </cell>
          <cell r="S227">
            <v>0</v>
          </cell>
          <cell r="T227">
            <v>0</v>
          </cell>
          <cell r="U227" t="str">
            <v/>
          </cell>
          <cell r="V227">
            <v>2.79</v>
          </cell>
        </row>
        <row r="228">
          <cell r="B228" t="str">
            <v>V19883</v>
          </cell>
          <cell r="C228" t="str">
            <v>CCC-</v>
          </cell>
          <cell r="D228" t="str">
            <v>ADES</v>
          </cell>
          <cell r="E228" t="str">
            <v>FITA  ADESIVA ISOLANTE 19X5M</v>
          </cell>
          <cell r="F228" t="str">
            <v>ADELBRAS</v>
          </cell>
          <cell r="G228">
            <v>13</v>
          </cell>
          <cell r="H228">
            <v>7</v>
          </cell>
          <cell r="I228">
            <v>7</v>
          </cell>
          <cell r="K228">
            <v>25</v>
          </cell>
          <cell r="L228">
            <v>0</v>
          </cell>
          <cell r="M228">
            <v>25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 t="str">
            <v/>
          </cell>
          <cell r="V228">
            <v>1.26</v>
          </cell>
        </row>
        <row r="229">
          <cell r="B229" t="str">
            <v>V19904</v>
          </cell>
          <cell r="C229" t="str">
            <v>CCA+</v>
          </cell>
          <cell r="D229" t="str">
            <v>SESCADES</v>
          </cell>
          <cell r="E229" t="str">
            <v>FITA ADESIVA DUPLA FACE 50X30M</v>
          </cell>
          <cell r="F229" t="str">
            <v>ADELBRAS</v>
          </cell>
          <cell r="G229">
            <v>20</v>
          </cell>
          <cell r="H229">
            <v>10</v>
          </cell>
          <cell r="I229">
            <v>10</v>
          </cell>
          <cell r="K229">
            <v>24</v>
          </cell>
          <cell r="L229">
            <v>0</v>
          </cell>
          <cell r="M229">
            <v>24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 t="str">
            <v/>
          </cell>
          <cell r="V229">
            <v>12.52</v>
          </cell>
        </row>
        <row r="230">
          <cell r="B230" t="str">
            <v>V2815</v>
          </cell>
          <cell r="D230" t="str">
            <v>SESCCZS</v>
          </cell>
          <cell r="E230" t="str">
            <v>FITA ADESIVA CREPE 25X50M</v>
          </cell>
          <cell r="F230" t="str">
            <v>ADELBRAS</v>
          </cell>
          <cell r="G230">
            <v>0</v>
          </cell>
          <cell r="H230">
            <v>0</v>
          </cell>
          <cell r="K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 t="str">
            <v/>
          </cell>
          <cell r="V230">
            <v>3.66</v>
          </cell>
        </row>
        <row r="231">
          <cell r="B231" t="str">
            <v>V30377</v>
          </cell>
          <cell r="C231" t="str">
            <v>CCA-</v>
          </cell>
          <cell r="D231" t="str">
            <v>ADES</v>
          </cell>
          <cell r="E231" t="str">
            <v>FITA  ADESIVA ISOLANTE 19X10MX1,5ESPESSURA</v>
          </cell>
          <cell r="F231" t="str">
            <v>ADELBRAS</v>
          </cell>
          <cell r="G231">
            <v>40</v>
          </cell>
          <cell r="H231">
            <v>50</v>
          </cell>
          <cell r="I231">
            <v>50</v>
          </cell>
          <cell r="K231">
            <v>49</v>
          </cell>
          <cell r="L231">
            <v>5</v>
          </cell>
          <cell r="M231">
            <v>44</v>
          </cell>
          <cell r="N231">
            <v>2</v>
          </cell>
          <cell r="O231">
            <v>2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 t="str">
            <v/>
          </cell>
          <cell r="V231">
            <v>2.82</v>
          </cell>
        </row>
        <row r="232">
          <cell r="B232" t="str">
            <v>V7236</v>
          </cell>
          <cell r="D232" t="str">
            <v>ADES</v>
          </cell>
          <cell r="E232" t="str">
            <v>FITA ADESIVA PP. 12X50M TRANSP.</v>
          </cell>
          <cell r="F232" t="str">
            <v>ADELBRAS</v>
          </cell>
          <cell r="G232">
            <v>0</v>
          </cell>
          <cell r="H232">
            <v>0</v>
          </cell>
          <cell r="K232">
            <v>570</v>
          </cell>
          <cell r="L232">
            <v>0</v>
          </cell>
          <cell r="M232">
            <v>570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 t="str">
            <v/>
          </cell>
          <cell r="V232">
            <v>1.43</v>
          </cell>
        </row>
        <row r="233">
          <cell r="B233" t="str">
            <v>V31866</v>
          </cell>
          <cell r="C233" t="str">
            <v>CCA-</v>
          </cell>
          <cell r="E233" t="str">
            <v>FITA ADESIVA DUPLA FACE TIPO VHB 24X2M</v>
          </cell>
          <cell r="F233" t="str">
            <v>ADERE</v>
          </cell>
          <cell r="G233">
            <v>97</v>
          </cell>
          <cell r="H233">
            <v>49</v>
          </cell>
          <cell r="I233">
            <v>50</v>
          </cell>
          <cell r="J233">
            <v>2</v>
          </cell>
          <cell r="K233">
            <v>95</v>
          </cell>
          <cell r="L233">
            <v>15</v>
          </cell>
          <cell r="M233">
            <v>80</v>
          </cell>
          <cell r="N233">
            <v>17</v>
          </cell>
          <cell r="O233">
            <v>73</v>
          </cell>
          <cell r="P233">
            <v>0</v>
          </cell>
          <cell r="Q233">
            <v>1</v>
          </cell>
          <cell r="R233">
            <v>90</v>
          </cell>
          <cell r="S233">
            <v>0</v>
          </cell>
          <cell r="T233">
            <v>0</v>
          </cell>
          <cell r="U233" t="str">
            <v/>
          </cell>
          <cell r="V233">
            <v>9.16</v>
          </cell>
        </row>
        <row r="234">
          <cell r="B234" t="str">
            <v>V32031</v>
          </cell>
          <cell r="E234" t="str">
            <v>FITA ADESIVA DUPLA FACE TIPO VHB 19X20M</v>
          </cell>
          <cell r="F234" t="str">
            <v>ADERE</v>
          </cell>
          <cell r="G234">
            <v>0</v>
          </cell>
          <cell r="H234">
            <v>0</v>
          </cell>
          <cell r="K234">
            <v>49</v>
          </cell>
          <cell r="L234">
            <v>3</v>
          </cell>
          <cell r="M234">
            <v>46</v>
          </cell>
          <cell r="N234">
            <v>5</v>
          </cell>
          <cell r="O234">
            <v>6</v>
          </cell>
          <cell r="P234">
            <v>0</v>
          </cell>
          <cell r="Q234">
            <v>1</v>
          </cell>
          <cell r="R234">
            <v>0</v>
          </cell>
          <cell r="S234">
            <v>0</v>
          </cell>
          <cell r="T234">
            <v>0</v>
          </cell>
          <cell r="U234" t="str">
            <v/>
          </cell>
          <cell r="V234">
            <v>25.49</v>
          </cell>
        </row>
        <row r="235">
          <cell r="B235" t="str">
            <v>V15982</v>
          </cell>
          <cell r="C235" t="str">
            <v>CBA-</v>
          </cell>
          <cell r="D235" t="str">
            <v>CZSADES</v>
          </cell>
          <cell r="E235" t="str">
            <v>ADOCANTE LIQUIDO SACARINA 100ML</v>
          </cell>
          <cell r="F235" t="str">
            <v>ADOCYL</v>
          </cell>
          <cell r="G235">
            <v>128</v>
          </cell>
          <cell r="H235">
            <v>64</v>
          </cell>
          <cell r="I235">
            <v>117</v>
          </cell>
          <cell r="K235">
            <v>93</v>
          </cell>
          <cell r="L235">
            <v>4</v>
          </cell>
          <cell r="M235">
            <v>89</v>
          </cell>
          <cell r="N235">
            <v>10</v>
          </cell>
          <cell r="O235">
            <v>48</v>
          </cell>
          <cell r="P235">
            <v>0</v>
          </cell>
          <cell r="Q235">
            <v>0</v>
          </cell>
          <cell r="R235">
            <v>87</v>
          </cell>
          <cell r="S235">
            <v>0</v>
          </cell>
          <cell r="T235">
            <v>0</v>
          </cell>
          <cell r="U235" t="str">
            <v/>
          </cell>
          <cell r="V235">
            <v>2.4900000000000002</v>
          </cell>
        </row>
        <row r="236">
          <cell r="B236" t="str">
            <v>V31628</v>
          </cell>
          <cell r="E236" t="str">
            <v>ENVELOPE TERMOLABEL 22,5X22CM PCT C/200 UND</v>
          </cell>
          <cell r="F236" t="str">
            <v>AGENTFLEX</v>
          </cell>
          <cell r="G236">
            <v>0</v>
          </cell>
          <cell r="H236">
            <v>0</v>
          </cell>
          <cell r="K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 t="str">
            <v/>
          </cell>
          <cell r="V236">
            <v>93.12</v>
          </cell>
        </row>
        <row r="237">
          <cell r="B237" t="str">
            <v>V31518</v>
          </cell>
          <cell r="C237" t="str">
            <v>CCA-</v>
          </cell>
          <cell r="E237" t="str">
            <v>CAPA P/DOSSIE OPERACAO DE CREDITO PCT C/50 FOLHAS 328MMX238MM BRANCA</v>
          </cell>
          <cell r="F237" t="str">
            <v>AGETBRASIL</v>
          </cell>
          <cell r="G237">
            <v>152</v>
          </cell>
          <cell r="H237">
            <v>76</v>
          </cell>
          <cell r="I237">
            <v>76</v>
          </cell>
          <cell r="K237">
            <v>402</v>
          </cell>
          <cell r="L237">
            <v>0</v>
          </cell>
          <cell r="M237">
            <v>402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 t="str">
            <v/>
          </cell>
          <cell r="V237">
            <v>12.33</v>
          </cell>
        </row>
        <row r="238">
          <cell r="B238" t="str">
            <v>V20209</v>
          </cell>
          <cell r="C238" t="str">
            <v>CCA-</v>
          </cell>
          <cell r="D238" t="str">
            <v>CZSADES</v>
          </cell>
          <cell r="E238" t="str">
            <v>DESINFETANTE EUCALIPTO 5 LITROS</v>
          </cell>
          <cell r="F238" t="str">
            <v>AGIGEL</v>
          </cell>
          <cell r="G238">
            <v>241</v>
          </cell>
          <cell r="H238">
            <v>121</v>
          </cell>
          <cell r="I238">
            <v>123</v>
          </cell>
          <cell r="K238">
            <v>149</v>
          </cell>
          <cell r="L238">
            <v>0</v>
          </cell>
          <cell r="M238">
            <v>149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92</v>
          </cell>
          <cell r="S238">
            <v>0</v>
          </cell>
          <cell r="T238">
            <v>0</v>
          </cell>
          <cell r="U238" t="str">
            <v/>
          </cell>
          <cell r="V238">
            <v>8.4</v>
          </cell>
        </row>
        <row r="239">
          <cell r="B239" t="str">
            <v>V15261</v>
          </cell>
          <cell r="C239" t="str">
            <v>AAA-</v>
          </cell>
          <cell r="D239" t="str">
            <v>ADESRD</v>
          </cell>
          <cell r="E239" t="str">
            <v>ALCOOL LIQUIDO 70% 5 LITROS</v>
          </cell>
          <cell r="F239" t="str">
            <v>AGIL</v>
          </cell>
          <cell r="G239">
            <v>605</v>
          </cell>
          <cell r="H239">
            <v>303</v>
          </cell>
          <cell r="I239">
            <v>316</v>
          </cell>
          <cell r="J239">
            <v>322</v>
          </cell>
          <cell r="K239">
            <v>720</v>
          </cell>
          <cell r="L239">
            <v>3</v>
          </cell>
          <cell r="M239">
            <v>717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 t="str">
            <v/>
          </cell>
          <cell r="V239">
            <v>20.3</v>
          </cell>
        </row>
        <row r="240">
          <cell r="B240" t="str">
            <v>V20212</v>
          </cell>
          <cell r="E240" t="str">
            <v>DETERGENTE EM PO PACOTE C/ 5 KG</v>
          </cell>
          <cell r="F240" t="str">
            <v>ÁGIL</v>
          </cell>
          <cell r="G240">
            <v>0</v>
          </cell>
          <cell r="H240">
            <v>0</v>
          </cell>
          <cell r="K240">
            <v>94</v>
          </cell>
          <cell r="L240">
            <v>0</v>
          </cell>
          <cell r="M240">
            <v>94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 t="str">
            <v/>
          </cell>
          <cell r="V240">
            <v>11.26</v>
          </cell>
        </row>
        <row r="241">
          <cell r="B241" t="str">
            <v>V31255</v>
          </cell>
          <cell r="C241" t="str">
            <v>BCA+</v>
          </cell>
          <cell r="E241" t="str">
            <v>BEBEDOURO MESA BIVOLT REF BEM 03</v>
          </cell>
          <cell r="F241" t="str">
            <v>AGRATTO</v>
          </cell>
          <cell r="G241">
            <v>16</v>
          </cell>
          <cell r="H241">
            <v>8</v>
          </cell>
          <cell r="I241">
            <v>8</v>
          </cell>
          <cell r="J241">
            <v>2</v>
          </cell>
          <cell r="K241">
            <v>6</v>
          </cell>
          <cell r="L241">
            <v>0</v>
          </cell>
          <cell r="M241">
            <v>6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10</v>
          </cell>
          <cell r="S241">
            <v>0</v>
          </cell>
          <cell r="T241">
            <v>0</v>
          </cell>
          <cell r="U241" t="str">
            <v/>
          </cell>
          <cell r="V241">
            <v>287.44</v>
          </cell>
        </row>
        <row r="242">
          <cell r="B242" t="str">
            <v>V0223A</v>
          </cell>
          <cell r="C242" t="str">
            <v>CCB-</v>
          </cell>
          <cell r="E242" t="str">
            <v>ARQUIVO MORTO OF POLIONDA 250X130X350MM PRETO</v>
          </cell>
          <cell r="F242" t="str">
            <v>ALAPLAST</v>
          </cell>
          <cell r="G242">
            <v>0</v>
          </cell>
          <cell r="H242">
            <v>0</v>
          </cell>
          <cell r="I242">
            <v>134</v>
          </cell>
          <cell r="K242">
            <v>1000</v>
          </cell>
          <cell r="L242">
            <v>0</v>
          </cell>
          <cell r="M242">
            <v>1000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 t="str">
            <v/>
          </cell>
          <cell r="V242">
            <v>2.2999999999999998</v>
          </cell>
        </row>
        <row r="243">
          <cell r="B243" t="str">
            <v>V0503A</v>
          </cell>
          <cell r="C243" t="str">
            <v>CCC-</v>
          </cell>
          <cell r="E243" t="str">
            <v>ARQUIVO MORTO OF FACIL POLIONDA CINZA PCT C/10UN</v>
          </cell>
          <cell r="F243" t="str">
            <v>ALAPLAST</v>
          </cell>
          <cell r="G243">
            <v>67</v>
          </cell>
          <cell r="H243">
            <v>34</v>
          </cell>
          <cell r="I243">
            <v>50</v>
          </cell>
          <cell r="K243">
            <v>673</v>
          </cell>
          <cell r="L243">
            <v>0</v>
          </cell>
          <cell r="M243">
            <v>673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 t="str">
            <v/>
          </cell>
          <cell r="V243">
            <v>24.47</v>
          </cell>
        </row>
        <row r="244">
          <cell r="B244" t="str">
            <v>V0744A</v>
          </cell>
          <cell r="C244" t="str">
            <v>CCB-</v>
          </cell>
          <cell r="E244" t="str">
            <v>ARQUIVO MORTO OF POLIONDA 250X130X350MM VERMELHO</v>
          </cell>
          <cell r="F244" t="str">
            <v>ALAPLAST</v>
          </cell>
          <cell r="G244">
            <v>0</v>
          </cell>
          <cell r="H244">
            <v>0</v>
          </cell>
          <cell r="I244">
            <v>221</v>
          </cell>
          <cell r="J244">
            <v>5</v>
          </cell>
          <cell r="K244">
            <v>742</v>
          </cell>
          <cell r="L244">
            <v>0</v>
          </cell>
          <cell r="M244">
            <v>742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 t="str">
            <v/>
          </cell>
          <cell r="V244">
            <v>2.2999999999999998</v>
          </cell>
        </row>
        <row r="245">
          <cell r="B245" t="str">
            <v>V0870A</v>
          </cell>
          <cell r="C245" t="str">
            <v>BAA-</v>
          </cell>
          <cell r="E245" t="str">
            <v>ARQUIVO MORTO OF POLIONDA AZUL</v>
          </cell>
          <cell r="F245" t="str">
            <v>ALAPLAST</v>
          </cell>
          <cell r="G245">
            <v>1218</v>
          </cell>
          <cell r="H245">
            <v>609</v>
          </cell>
          <cell r="I245">
            <v>1707</v>
          </cell>
          <cell r="J245">
            <v>350</v>
          </cell>
          <cell r="K245">
            <v>1655</v>
          </cell>
          <cell r="L245">
            <v>30</v>
          </cell>
          <cell r="M245">
            <v>1625</v>
          </cell>
          <cell r="N245">
            <v>78</v>
          </cell>
          <cell r="O245">
            <v>70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 t="str">
            <v/>
          </cell>
          <cell r="V245">
            <v>2.2999999999999998</v>
          </cell>
        </row>
        <row r="246">
          <cell r="B246" t="str">
            <v>V1227A</v>
          </cell>
          <cell r="C246" t="str">
            <v>CCB-</v>
          </cell>
          <cell r="E246" t="str">
            <v>ARQUIVO MORTO OF POLIONDA AMARELO</v>
          </cell>
          <cell r="F246" t="str">
            <v>ALAPLAST</v>
          </cell>
          <cell r="G246">
            <v>0</v>
          </cell>
          <cell r="H246">
            <v>0</v>
          </cell>
          <cell r="I246">
            <v>160</v>
          </cell>
          <cell r="K246">
            <v>441</v>
          </cell>
          <cell r="L246">
            <v>0</v>
          </cell>
          <cell r="M246">
            <v>441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 t="str">
            <v/>
          </cell>
          <cell r="V246">
            <v>2.2999999999999998</v>
          </cell>
        </row>
        <row r="247">
          <cell r="B247" t="str">
            <v>V1242A</v>
          </cell>
          <cell r="C247" t="str">
            <v>CCB-</v>
          </cell>
          <cell r="E247" t="str">
            <v>ARQUIVO MORTO OF POLIONDA VERDE</v>
          </cell>
          <cell r="F247" t="str">
            <v>ALAPLAST</v>
          </cell>
          <cell r="G247">
            <v>0</v>
          </cell>
          <cell r="H247">
            <v>0</v>
          </cell>
          <cell r="I247">
            <v>235</v>
          </cell>
          <cell r="K247">
            <v>1047</v>
          </cell>
          <cell r="L247">
            <v>0</v>
          </cell>
          <cell r="M247">
            <v>1047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 t="str">
            <v/>
          </cell>
          <cell r="V247">
            <v>2.4500000000000002</v>
          </cell>
        </row>
        <row r="248">
          <cell r="B248" t="str">
            <v>V14721</v>
          </cell>
          <cell r="D248" t="str">
            <v>RD</v>
          </cell>
          <cell r="E248" t="str">
            <v>PASTA ABA ELASTICA ONDA 35MM. AZ.</v>
          </cell>
          <cell r="F248" t="str">
            <v>ALAPLAST</v>
          </cell>
          <cell r="G248">
            <v>0</v>
          </cell>
          <cell r="H248">
            <v>0</v>
          </cell>
          <cell r="K248">
            <v>713</v>
          </cell>
          <cell r="L248">
            <v>0</v>
          </cell>
          <cell r="M248">
            <v>713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 t="str">
            <v/>
          </cell>
          <cell r="V248">
            <v>3.11</v>
          </cell>
        </row>
        <row r="249">
          <cell r="B249" t="str">
            <v>V1665A</v>
          </cell>
          <cell r="C249" t="str">
            <v>CCB-</v>
          </cell>
          <cell r="E249" t="str">
            <v>PASTA POLIONDA 20MM PRETA</v>
          </cell>
          <cell r="F249" t="str">
            <v>ALAPLAST</v>
          </cell>
          <cell r="G249">
            <v>0</v>
          </cell>
          <cell r="H249">
            <v>0</v>
          </cell>
          <cell r="I249">
            <v>42</v>
          </cell>
          <cell r="J249">
            <v>2</v>
          </cell>
          <cell r="K249">
            <v>216</v>
          </cell>
          <cell r="L249">
            <v>0</v>
          </cell>
          <cell r="M249">
            <v>216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 t="str">
            <v/>
          </cell>
          <cell r="V249">
            <v>1.79</v>
          </cell>
        </row>
        <row r="250">
          <cell r="B250" t="str">
            <v>V1666</v>
          </cell>
          <cell r="C250" t="str">
            <v>CCA-</v>
          </cell>
          <cell r="E250" t="str">
            <v>ARQUIVO MORTO OF FACIL POLIONDA CINZA</v>
          </cell>
          <cell r="F250" t="str">
            <v>ALAPLAST</v>
          </cell>
          <cell r="G250">
            <v>0</v>
          </cell>
          <cell r="H250">
            <v>0</v>
          </cell>
          <cell r="I250">
            <v>131</v>
          </cell>
          <cell r="K250">
            <v>643</v>
          </cell>
          <cell r="L250">
            <v>0</v>
          </cell>
          <cell r="M250">
            <v>643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 t="str">
            <v/>
          </cell>
          <cell r="V250">
            <v>2.4500000000000002</v>
          </cell>
        </row>
        <row r="251">
          <cell r="B251" t="str">
            <v>V1686A</v>
          </cell>
          <cell r="C251" t="str">
            <v>CCB-</v>
          </cell>
          <cell r="E251" t="str">
            <v>PASTA POLIONDA 35MM AMARELA</v>
          </cell>
          <cell r="F251" t="str">
            <v>ALAPLAST</v>
          </cell>
          <cell r="G251">
            <v>0</v>
          </cell>
          <cell r="H251">
            <v>0</v>
          </cell>
          <cell r="I251">
            <v>63</v>
          </cell>
          <cell r="K251">
            <v>459</v>
          </cell>
          <cell r="L251">
            <v>0</v>
          </cell>
          <cell r="M251">
            <v>459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 t="str">
            <v/>
          </cell>
          <cell r="V251">
            <v>2.04</v>
          </cell>
        </row>
        <row r="252">
          <cell r="B252" t="str">
            <v>V1686B</v>
          </cell>
          <cell r="C252" t="str">
            <v>CCA-</v>
          </cell>
          <cell r="E252" t="str">
            <v>PASTA POLIONDA 35MM AMARELA</v>
          </cell>
          <cell r="F252" t="str">
            <v>ALAPLAST</v>
          </cell>
          <cell r="G252">
            <v>0</v>
          </cell>
          <cell r="H252">
            <v>0</v>
          </cell>
          <cell r="I252">
            <v>49</v>
          </cell>
          <cell r="K252">
            <v>1173</v>
          </cell>
          <cell r="L252">
            <v>0</v>
          </cell>
          <cell r="M252">
            <v>1173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 t="str">
            <v/>
          </cell>
          <cell r="V252">
            <v>2.04</v>
          </cell>
        </row>
        <row r="253">
          <cell r="B253" t="str">
            <v>V19342A</v>
          </cell>
          <cell r="C253" t="str">
            <v>CCC-</v>
          </cell>
          <cell r="E253" t="str">
            <v>MALETA POLIONDA 380X280X45MM AMARELA</v>
          </cell>
          <cell r="F253" t="str">
            <v>ALAPLAST</v>
          </cell>
          <cell r="G253">
            <v>0</v>
          </cell>
          <cell r="H253">
            <v>0</v>
          </cell>
          <cell r="I253">
            <v>2</v>
          </cell>
          <cell r="K253">
            <v>129</v>
          </cell>
          <cell r="L253">
            <v>0</v>
          </cell>
          <cell r="M253">
            <v>129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 t="str">
            <v/>
          </cell>
          <cell r="V253">
            <v>5.4</v>
          </cell>
        </row>
        <row r="254">
          <cell r="B254" t="str">
            <v>V19342B</v>
          </cell>
          <cell r="C254" t="str">
            <v>CCB-</v>
          </cell>
          <cell r="E254" t="str">
            <v>MALETA POLIONDA 380X280X45MM AZUL</v>
          </cell>
          <cell r="F254" t="str">
            <v>ALAPLAST</v>
          </cell>
          <cell r="G254">
            <v>0</v>
          </cell>
          <cell r="H254">
            <v>0</v>
          </cell>
          <cell r="I254">
            <v>5</v>
          </cell>
          <cell r="J254">
            <v>2</v>
          </cell>
          <cell r="K254">
            <v>233</v>
          </cell>
          <cell r="L254">
            <v>0</v>
          </cell>
          <cell r="M254">
            <v>233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 t="str">
            <v/>
          </cell>
          <cell r="V254">
            <v>5.4</v>
          </cell>
        </row>
        <row r="255">
          <cell r="B255" t="str">
            <v>V19343A</v>
          </cell>
          <cell r="C255" t="str">
            <v>CCB-</v>
          </cell>
          <cell r="E255" t="str">
            <v>MALETA POLIONDA 380X280X45MM PRETA</v>
          </cell>
          <cell r="F255" t="str">
            <v>ALAPLAST</v>
          </cell>
          <cell r="G255">
            <v>0</v>
          </cell>
          <cell r="H255">
            <v>0</v>
          </cell>
          <cell r="I255">
            <v>15</v>
          </cell>
          <cell r="K255">
            <v>73</v>
          </cell>
          <cell r="L255">
            <v>0</v>
          </cell>
          <cell r="M255">
            <v>73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 t="str">
            <v/>
          </cell>
          <cell r="V255">
            <v>5.4</v>
          </cell>
        </row>
        <row r="256">
          <cell r="B256" t="str">
            <v>V19344A</v>
          </cell>
          <cell r="C256" t="str">
            <v>CCC-</v>
          </cell>
          <cell r="E256" t="str">
            <v>MALETA POLIONDA 380X280X45MM VERDE</v>
          </cell>
          <cell r="F256" t="str">
            <v>ALAPLAST</v>
          </cell>
          <cell r="G256">
            <v>0</v>
          </cell>
          <cell r="H256">
            <v>0</v>
          </cell>
          <cell r="I256">
            <v>1</v>
          </cell>
          <cell r="K256">
            <v>70</v>
          </cell>
          <cell r="L256">
            <v>0</v>
          </cell>
          <cell r="M256">
            <v>70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 t="str">
            <v/>
          </cell>
          <cell r="V256">
            <v>5.4</v>
          </cell>
        </row>
        <row r="257">
          <cell r="B257" t="str">
            <v>V19345A</v>
          </cell>
          <cell r="C257" t="str">
            <v>CCC-</v>
          </cell>
          <cell r="E257" t="str">
            <v>MALETA POLIONDA 380X280X45MM VERMELHA</v>
          </cell>
          <cell r="F257" t="str">
            <v>ALAPLAST</v>
          </cell>
          <cell r="G257">
            <v>0</v>
          </cell>
          <cell r="H257">
            <v>0</v>
          </cell>
          <cell r="I257">
            <v>1</v>
          </cell>
          <cell r="K257">
            <v>167</v>
          </cell>
          <cell r="L257">
            <v>0</v>
          </cell>
          <cell r="M257">
            <v>167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 t="str">
            <v/>
          </cell>
          <cell r="V257">
            <v>5.4</v>
          </cell>
        </row>
        <row r="258">
          <cell r="B258" t="str">
            <v>V19451A</v>
          </cell>
          <cell r="C258" t="str">
            <v>CCB-</v>
          </cell>
          <cell r="E258" t="str">
            <v>PASTA POLIONDA 20MM VERMELHA</v>
          </cell>
          <cell r="F258" t="str">
            <v>ALAPLAST</v>
          </cell>
          <cell r="G258">
            <v>0</v>
          </cell>
          <cell r="H258">
            <v>0</v>
          </cell>
          <cell r="I258">
            <v>80</v>
          </cell>
          <cell r="K258">
            <v>859</v>
          </cell>
          <cell r="L258">
            <v>0</v>
          </cell>
          <cell r="M258">
            <v>859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 t="str">
            <v/>
          </cell>
          <cell r="V258">
            <v>1.9</v>
          </cell>
        </row>
        <row r="259">
          <cell r="B259" t="str">
            <v>V19458A</v>
          </cell>
          <cell r="C259" t="str">
            <v>CCB-</v>
          </cell>
          <cell r="E259" t="str">
            <v>PASTA POLIONDA 35MM AZUL</v>
          </cell>
          <cell r="F259" t="str">
            <v>ALAPLAST</v>
          </cell>
          <cell r="G259">
            <v>0</v>
          </cell>
          <cell r="H259">
            <v>0</v>
          </cell>
          <cell r="I259">
            <v>136</v>
          </cell>
          <cell r="J259">
            <v>20</v>
          </cell>
          <cell r="K259">
            <v>568</v>
          </cell>
          <cell r="L259">
            <v>0</v>
          </cell>
          <cell r="M259">
            <v>568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 t="str">
            <v/>
          </cell>
          <cell r="V259">
            <v>1.92</v>
          </cell>
        </row>
        <row r="260">
          <cell r="B260" t="str">
            <v>V19459A</v>
          </cell>
          <cell r="C260" t="str">
            <v>CCB-</v>
          </cell>
          <cell r="E260" t="str">
            <v>PASTA POLIONDA 35MM VERDE</v>
          </cell>
          <cell r="F260" t="str">
            <v>ALAPLAST</v>
          </cell>
          <cell r="G260">
            <v>0</v>
          </cell>
          <cell r="H260">
            <v>0</v>
          </cell>
          <cell r="I260">
            <v>45</v>
          </cell>
          <cell r="K260">
            <v>189</v>
          </cell>
          <cell r="L260">
            <v>0</v>
          </cell>
          <cell r="M260">
            <v>189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 t="str">
            <v/>
          </cell>
          <cell r="V260">
            <v>2.04</v>
          </cell>
        </row>
        <row r="261">
          <cell r="B261" t="str">
            <v>V19460A</v>
          </cell>
          <cell r="C261" t="str">
            <v>CCB-</v>
          </cell>
          <cell r="E261" t="str">
            <v>PASTA POLIONDA 35MM VERMELHA</v>
          </cell>
          <cell r="F261" t="str">
            <v>ALAPLAST</v>
          </cell>
          <cell r="G261">
            <v>0</v>
          </cell>
          <cell r="H261">
            <v>0</v>
          </cell>
          <cell r="I261">
            <v>91</v>
          </cell>
          <cell r="K261">
            <v>284</v>
          </cell>
          <cell r="L261">
            <v>0</v>
          </cell>
          <cell r="M261">
            <v>284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 t="str">
            <v/>
          </cell>
          <cell r="V261">
            <v>1.92</v>
          </cell>
        </row>
        <row r="262">
          <cell r="B262" t="str">
            <v>V19461A</v>
          </cell>
          <cell r="C262" t="str">
            <v>CCA-</v>
          </cell>
          <cell r="E262" t="str">
            <v>PASTA POLIONDA 55MM AMARELA</v>
          </cell>
          <cell r="F262" t="str">
            <v>ALAPLAST</v>
          </cell>
          <cell r="G262">
            <v>114</v>
          </cell>
          <cell r="H262">
            <v>57</v>
          </cell>
          <cell r="I262">
            <v>160</v>
          </cell>
          <cell r="J262">
            <v>6</v>
          </cell>
          <cell r="K262">
            <v>520</v>
          </cell>
          <cell r="L262">
            <v>0</v>
          </cell>
          <cell r="M262">
            <v>520</v>
          </cell>
          <cell r="N262">
            <v>0</v>
          </cell>
          <cell r="O262">
            <v>40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 t="str">
            <v/>
          </cell>
          <cell r="V262">
            <v>2.1800000000000002</v>
          </cell>
        </row>
        <row r="263">
          <cell r="B263" t="str">
            <v>V19462A</v>
          </cell>
          <cell r="C263" t="str">
            <v>BBA-</v>
          </cell>
          <cell r="E263" t="str">
            <v>PASTA POLIONDA 55MM AZUL</v>
          </cell>
          <cell r="F263" t="str">
            <v>ALAPLAST</v>
          </cell>
          <cell r="G263">
            <v>1133</v>
          </cell>
          <cell r="H263">
            <v>567</v>
          </cell>
          <cell r="I263">
            <v>877</v>
          </cell>
          <cell r="J263">
            <v>37</v>
          </cell>
          <cell r="K263">
            <v>2272</v>
          </cell>
          <cell r="L263">
            <v>0</v>
          </cell>
          <cell r="M263">
            <v>2272</v>
          </cell>
          <cell r="N263">
            <v>1</v>
          </cell>
          <cell r="O263">
            <v>40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 t="str">
            <v/>
          </cell>
          <cell r="V263">
            <v>2.1800000000000002</v>
          </cell>
        </row>
        <row r="264">
          <cell r="B264" t="str">
            <v>V19463A</v>
          </cell>
          <cell r="C264" t="str">
            <v>CCB-</v>
          </cell>
          <cell r="E264" t="str">
            <v>PASTA POLIONDA 55MM VERDE</v>
          </cell>
          <cell r="F264" t="str">
            <v>ALAPLAST</v>
          </cell>
          <cell r="G264">
            <v>667</v>
          </cell>
          <cell r="H264">
            <v>334</v>
          </cell>
          <cell r="I264">
            <v>472</v>
          </cell>
          <cell r="J264">
            <v>20</v>
          </cell>
          <cell r="K264">
            <v>1250</v>
          </cell>
          <cell r="L264">
            <v>0</v>
          </cell>
          <cell r="M264">
            <v>1250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 t="str">
            <v/>
          </cell>
          <cell r="V264">
            <v>2.1800000000000002</v>
          </cell>
        </row>
        <row r="265">
          <cell r="B265" t="str">
            <v>V19464A</v>
          </cell>
          <cell r="C265" t="str">
            <v>CBA-</v>
          </cell>
          <cell r="E265" t="str">
            <v>PASTA POLIONDA 55MM VERMELHA</v>
          </cell>
          <cell r="F265" t="str">
            <v>ALAPLAST</v>
          </cell>
          <cell r="G265">
            <v>79</v>
          </cell>
          <cell r="H265">
            <v>40</v>
          </cell>
          <cell r="I265">
            <v>202</v>
          </cell>
          <cell r="K265">
            <v>474</v>
          </cell>
          <cell r="L265">
            <v>0</v>
          </cell>
          <cell r="M265">
            <v>474</v>
          </cell>
          <cell r="N265">
            <v>3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 t="str">
            <v/>
          </cell>
          <cell r="V265">
            <v>2.1800000000000002</v>
          </cell>
        </row>
        <row r="266">
          <cell r="B266" t="str">
            <v>V19465A</v>
          </cell>
          <cell r="C266" t="str">
            <v>CCB-</v>
          </cell>
          <cell r="E266" t="str">
            <v>PASTA POLIONDA UNIV 380X276X40 AZUL</v>
          </cell>
          <cell r="F266" t="str">
            <v>ALAPLAST</v>
          </cell>
          <cell r="G266">
            <v>0</v>
          </cell>
          <cell r="H266">
            <v>0</v>
          </cell>
          <cell r="I266">
            <v>109</v>
          </cell>
          <cell r="K266">
            <v>484</v>
          </cell>
          <cell r="L266">
            <v>0</v>
          </cell>
          <cell r="M266">
            <v>484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 t="str">
            <v/>
          </cell>
          <cell r="V266">
            <v>3.68</v>
          </cell>
        </row>
        <row r="267">
          <cell r="B267" t="str">
            <v>V19740A</v>
          </cell>
          <cell r="C267" t="str">
            <v>BBA-</v>
          </cell>
          <cell r="E267" t="str">
            <v>CAIXA ORGANIZADORA POLIONDA 260X335X450 AZUL</v>
          </cell>
          <cell r="F267" t="str">
            <v>ALAPLAST</v>
          </cell>
          <cell r="G267">
            <v>0</v>
          </cell>
          <cell r="H267">
            <v>0</v>
          </cell>
          <cell r="I267">
            <v>162</v>
          </cell>
          <cell r="J267">
            <v>2</v>
          </cell>
          <cell r="K267">
            <v>617</v>
          </cell>
          <cell r="L267">
            <v>0</v>
          </cell>
          <cell r="M267">
            <v>617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 t="str">
            <v/>
          </cell>
          <cell r="V267">
            <v>17.190000000000001</v>
          </cell>
        </row>
        <row r="268">
          <cell r="B268" t="str">
            <v>V30110A</v>
          </cell>
          <cell r="C268" t="str">
            <v>CCB-</v>
          </cell>
          <cell r="E268" t="str">
            <v>PASTA POLIONDA 20MM VERDE</v>
          </cell>
          <cell r="F268" t="str">
            <v>ALAPLAST</v>
          </cell>
          <cell r="G268">
            <v>0</v>
          </cell>
          <cell r="H268">
            <v>0</v>
          </cell>
          <cell r="I268">
            <v>29</v>
          </cell>
          <cell r="K268">
            <v>204</v>
          </cell>
          <cell r="L268">
            <v>0</v>
          </cell>
          <cell r="M268">
            <v>204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 t="str">
            <v/>
          </cell>
          <cell r="V268">
            <v>1.9</v>
          </cell>
        </row>
        <row r="269">
          <cell r="B269" t="str">
            <v>V30137</v>
          </cell>
          <cell r="C269" t="str">
            <v>CCA+</v>
          </cell>
          <cell r="D269" t="str">
            <v>AVN</v>
          </cell>
          <cell r="E269" t="str">
            <v>ARQUIVO MORTO GIGANTE  POLIONDA AM. C/10</v>
          </cell>
          <cell r="F269" t="str">
            <v>ALAPLAST</v>
          </cell>
          <cell r="G269">
            <v>23</v>
          </cell>
          <cell r="H269">
            <v>12</v>
          </cell>
          <cell r="I269">
            <v>12</v>
          </cell>
          <cell r="K269">
            <v>32</v>
          </cell>
          <cell r="L269">
            <v>0</v>
          </cell>
          <cell r="M269">
            <v>32</v>
          </cell>
          <cell r="N269">
            <v>7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 t="str">
            <v/>
          </cell>
          <cell r="V269">
            <v>23.05</v>
          </cell>
        </row>
        <row r="270">
          <cell r="B270" t="str">
            <v>V30137A</v>
          </cell>
          <cell r="E270" t="str">
            <v>ARQUIVO MORTO GIGANTE  POLIONDA AM C/10</v>
          </cell>
          <cell r="F270" t="str">
            <v>ALAPLAST</v>
          </cell>
          <cell r="G270">
            <v>0</v>
          </cell>
          <cell r="H270">
            <v>0</v>
          </cell>
          <cell r="K270">
            <v>752</v>
          </cell>
          <cell r="L270">
            <v>0</v>
          </cell>
          <cell r="M270">
            <v>752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 t="str">
            <v/>
          </cell>
          <cell r="V270">
            <v>66.84</v>
          </cell>
        </row>
        <row r="271">
          <cell r="B271" t="str">
            <v>V30138</v>
          </cell>
          <cell r="C271" t="str">
            <v>CCA+</v>
          </cell>
          <cell r="D271" t="str">
            <v>AVN</v>
          </cell>
          <cell r="E271" t="str">
            <v>ARQUIVO MORTO GIGANTE  POLIONDA AZ. C/10 REF.0402</v>
          </cell>
          <cell r="F271" t="str">
            <v>ALAPLAST</v>
          </cell>
          <cell r="G271">
            <v>19</v>
          </cell>
          <cell r="H271">
            <v>10</v>
          </cell>
          <cell r="I271">
            <v>10</v>
          </cell>
          <cell r="K271">
            <v>70</v>
          </cell>
          <cell r="L271">
            <v>0</v>
          </cell>
          <cell r="M271">
            <v>70</v>
          </cell>
          <cell r="N271">
            <v>7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 t="str">
            <v/>
          </cell>
          <cell r="V271">
            <v>23.05</v>
          </cell>
        </row>
        <row r="272">
          <cell r="B272" t="str">
            <v>V30138A</v>
          </cell>
          <cell r="E272" t="str">
            <v>ARQUIVO MORTO GIGANTE  POLIONDA AZ. C/10</v>
          </cell>
          <cell r="F272" t="str">
            <v>ALAPLAST</v>
          </cell>
          <cell r="G272">
            <v>0</v>
          </cell>
          <cell r="H272">
            <v>0</v>
          </cell>
          <cell r="K272">
            <v>4</v>
          </cell>
          <cell r="L272">
            <v>0</v>
          </cell>
          <cell r="M272">
            <v>4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 t="str">
            <v/>
          </cell>
          <cell r="V272">
            <v>74.17</v>
          </cell>
        </row>
        <row r="273">
          <cell r="B273" t="str">
            <v>V30139</v>
          </cell>
          <cell r="C273" t="str">
            <v>CCA-</v>
          </cell>
          <cell r="D273" t="str">
            <v>AVN</v>
          </cell>
          <cell r="E273" t="str">
            <v>ARQUIVO MORTO GIGANTE POLIONDA 300X185X390MM C/10 VM REF.43607</v>
          </cell>
          <cell r="F273" t="str">
            <v>ALAPLAST</v>
          </cell>
          <cell r="G273">
            <v>22</v>
          </cell>
          <cell r="H273">
            <v>11</v>
          </cell>
          <cell r="I273">
            <v>11</v>
          </cell>
          <cell r="K273">
            <v>72</v>
          </cell>
          <cell r="L273">
            <v>0</v>
          </cell>
          <cell r="M273">
            <v>72</v>
          </cell>
          <cell r="N273">
            <v>1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 t="str">
            <v/>
          </cell>
          <cell r="V273">
            <v>23.05</v>
          </cell>
        </row>
        <row r="274">
          <cell r="B274" t="str">
            <v>V30139A</v>
          </cell>
          <cell r="E274" t="str">
            <v>ARQUIVO MORTO GIGANTE  POLIONDA VM C/10.</v>
          </cell>
          <cell r="F274" t="str">
            <v>ALAPLAST</v>
          </cell>
          <cell r="G274">
            <v>0</v>
          </cell>
          <cell r="H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 t="str">
            <v/>
          </cell>
          <cell r="V274">
            <v>74.17</v>
          </cell>
        </row>
        <row r="275">
          <cell r="B275" t="str">
            <v>V30140</v>
          </cell>
          <cell r="C275" t="str">
            <v>CCB+</v>
          </cell>
          <cell r="D275" t="str">
            <v>AVN</v>
          </cell>
          <cell r="E275" t="str">
            <v>ARQUIVO MORTO GIGANTE  POLIONDA VD C/10 REF.042108</v>
          </cell>
          <cell r="F275" t="str">
            <v>ALAPLAST</v>
          </cell>
          <cell r="G275">
            <v>15</v>
          </cell>
          <cell r="H275">
            <v>8</v>
          </cell>
          <cell r="I275">
            <v>8</v>
          </cell>
          <cell r="K275">
            <v>89</v>
          </cell>
          <cell r="L275">
            <v>0</v>
          </cell>
          <cell r="M275">
            <v>89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 t="str">
            <v/>
          </cell>
          <cell r="V275">
            <v>24.47</v>
          </cell>
        </row>
        <row r="276">
          <cell r="B276" t="str">
            <v>V30140A</v>
          </cell>
          <cell r="E276" t="str">
            <v>ARQUIVO MORTO GIGANTE  POLIONDA VD C/10</v>
          </cell>
          <cell r="F276" t="str">
            <v>ALAPLAST</v>
          </cell>
          <cell r="G276">
            <v>0</v>
          </cell>
          <cell r="H276">
            <v>0</v>
          </cell>
          <cell r="K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 t="str">
            <v/>
          </cell>
          <cell r="V276">
            <v>51.36</v>
          </cell>
        </row>
        <row r="277">
          <cell r="B277" t="str">
            <v>V31595</v>
          </cell>
          <cell r="C277" t="str">
            <v>CCB+</v>
          </cell>
          <cell r="E277" t="str">
            <v>ARQUIVO MORTO GIGANTE POLIONDA AZUL</v>
          </cell>
          <cell r="F277" t="str">
            <v>ALAPLAST</v>
          </cell>
          <cell r="G277">
            <v>822</v>
          </cell>
          <cell r="H277">
            <v>411</v>
          </cell>
          <cell r="I277">
            <v>411</v>
          </cell>
          <cell r="K277">
            <v>1063</v>
          </cell>
          <cell r="L277">
            <v>45</v>
          </cell>
          <cell r="M277">
            <v>1018</v>
          </cell>
          <cell r="N277">
            <v>5</v>
          </cell>
          <cell r="O277">
            <v>2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 t="str">
            <v/>
          </cell>
          <cell r="V277">
            <v>4.83</v>
          </cell>
        </row>
        <row r="278">
          <cell r="B278" t="str">
            <v>V31596</v>
          </cell>
          <cell r="C278" t="str">
            <v>CCB+</v>
          </cell>
          <cell r="E278" t="str">
            <v>ARQUIVO MORTO GIGANTE POLIONDA VERDE</v>
          </cell>
          <cell r="F278" t="str">
            <v>ALAPLAST</v>
          </cell>
          <cell r="G278">
            <v>53</v>
          </cell>
          <cell r="H278">
            <v>27</v>
          </cell>
          <cell r="I278">
            <v>27</v>
          </cell>
          <cell r="K278">
            <v>211</v>
          </cell>
          <cell r="L278">
            <v>0</v>
          </cell>
          <cell r="M278">
            <v>211</v>
          </cell>
          <cell r="N278">
            <v>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 t="str">
            <v/>
          </cell>
          <cell r="V278">
            <v>5.14</v>
          </cell>
        </row>
        <row r="279">
          <cell r="B279" t="str">
            <v>V31597</v>
          </cell>
          <cell r="C279" t="str">
            <v>CCC-</v>
          </cell>
          <cell r="E279" t="str">
            <v>ARQUIVO MORTO GIGANTE POLIONDA VERMELHO</v>
          </cell>
          <cell r="F279" t="str">
            <v>ALAPLAST</v>
          </cell>
          <cell r="G279">
            <v>40</v>
          </cell>
          <cell r="H279">
            <v>20</v>
          </cell>
          <cell r="I279">
            <v>20</v>
          </cell>
          <cell r="K279">
            <v>193</v>
          </cell>
          <cell r="L279">
            <v>0</v>
          </cell>
          <cell r="M279">
            <v>193</v>
          </cell>
          <cell r="N279">
            <v>0</v>
          </cell>
          <cell r="O279">
            <v>3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 t="str">
            <v/>
          </cell>
          <cell r="V279">
            <v>4.83</v>
          </cell>
        </row>
        <row r="280">
          <cell r="B280" t="str">
            <v>V31598</v>
          </cell>
          <cell r="C280" t="str">
            <v>CCB-</v>
          </cell>
          <cell r="E280" t="str">
            <v>ARQUIVO MORTO GIGANTE POLIONDA AMARELO</v>
          </cell>
          <cell r="F280" t="str">
            <v>ALAPLAST</v>
          </cell>
          <cell r="G280">
            <v>329</v>
          </cell>
          <cell r="H280">
            <v>165</v>
          </cell>
          <cell r="I280">
            <v>168</v>
          </cell>
          <cell r="K280">
            <v>776</v>
          </cell>
          <cell r="L280">
            <v>100</v>
          </cell>
          <cell r="M280">
            <v>676</v>
          </cell>
          <cell r="N280">
            <v>65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 t="str">
            <v/>
          </cell>
          <cell r="V280">
            <v>4.83</v>
          </cell>
        </row>
        <row r="281">
          <cell r="B281" t="str">
            <v>V31682</v>
          </cell>
          <cell r="C281" t="str">
            <v>BCA+</v>
          </cell>
          <cell r="E281" t="str">
            <v>ARQUIVO MORTO OF FACIL POLIONDA PCT AZUL C/10</v>
          </cell>
          <cell r="F281" t="str">
            <v>ALAPLAST</v>
          </cell>
          <cell r="G281">
            <v>189</v>
          </cell>
          <cell r="H281">
            <v>95</v>
          </cell>
          <cell r="I281">
            <v>95</v>
          </cell>
          <cell r="K281">
            <v>20</v>
          </cell>
          <cell r="L281">
            <v>3</v>
          </cell>
          <cell r="M281">
            <v>17</v>
          </cell>
          <cell r="N281">
            <v>11</v>
          </cell>
          <cell r="O281">
            <v>1</v>
          </cell>
          <cell r="P281">
            <v>0</v>
          </cell>
          <cell r="Q281">
            <v>0</v>
          </cell>
          <cell r="R281">
            <v>173</v>
          </cell>
          <cell r="S281">
            <v>0</v>
          </cell>
          <cell r="T281">
            <v>0</v>
          </cell>
          <cell r="U281" t="str">
            <v/>
          </cell>
          <cell r="V281">
            <v>24.47</v>
          </cell>
        </row>
        <row r="282">
          <cell r="B282" t="str">
            <v>V31683</v>
          </cell>
          <cell r="C282" t="str">
            <v>CCA+</v>
          </cell>
          <cell r="E282" t="str">
            <v>ARQUIVO MORTO OF FACIL POLIONDA AMARELA PCT C/10</v>
          </cell>
          <cell r="F282" t="str">
            <v>ALAPLAST</v>
          </cell>
          <cell r="G282">
            <v>67</v>
          </cell>
          <cell r="H282">
            <v>34</v>
          </cell>
          <cell r="I282">
            <v>34</v>
          </cell>
          <cell r="K282">
            <v>105</v>
          </cell>
          <cell r="L282">
            <v>0</v>
          </cell>
          <cell r="M282">
            <v>105</v>
          </cell>
          <cell r="N282">
            <v>104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 t="str">
            <v/>
          </cell>
          <cell r="V282">
            <v>24.47</v>
          </cell>
        </row>
        <row r="283">
          <cell r="B283" t="str">
            <v>V31684</v>
          </cell>
          <cell r="C283" t="str">
            <v>CCB+</v>
          </cell>
          <cell r="E283" t="str">
            <v>ARQUIVO MORTO OF FACIL POLIONDA VERDE PCT C/10</v>
          </cell>
          <cell r="F283" t="str">
            <v>ALAPLAST</v>
          </cell>
          <cell r="G283">
            <v>39</v>
          </cell>
          <cell r="H283">
            <v>20</v>
          </cell>
          <cell r="I283">
            <v>20</v>
          </cell>
          <cell r="K283">
            <v>39</v>
          </cell>
          <cell r="L283">
            <v>0</v>
          </cell>
          <cell r="M283">
            <v>39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 t="str">
            <v/>
          </cell>
          <cell r="V283">
            <v>23.05</v>
          </cell>
        </row>
        <row r="284">
          <cell r="B284" t="str">
            <v>V31685</v>
          </cell>
          <cell r="C284" t="str">
            <v>CCA+</v>
          </cell>
          <cell r="E284" t="str">
            <v>ARQUIVO MORTO OF FACIL POLIONDA VERMELHO PCT C/10</v>
          </cell>
          <cell r="F284" t="str">
            <v>ALAPLAST</v>
          </cell>
          <cell r="G284">
            <v>15</v>
          </cell>
          <cell r="H284">
            <v>17</v>
          </cell>
          <cell r="I284">
            <v>17</v>
          </cell>
          <cell r="K284">
            <v>19</v>
          </cell>
          <cell r="L284">
            <v>0</v>
          </cell>
          <cell r="M284">
            <v>19</v>
          </cell>
          <cell r="N284">
            <v>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 t="str">
            <v/>
          </cell>
          <cell r="V284">
            <v>24.47</v>
          </cell>
        </row>
        <row r="285">
          <cell r="B285" t="str">
            <v>V3339A</v>
          </cell>
          <cell r="C285" t="str">
            <v>CCB-</v>
          </cell>
          <cell r="E285" t="str">
            <v>PASTA POLIONDA 20MM CINZA</v>
          </cell>
          <cell r="F285" t="str">
            <v>ALAPLAST</v>
          </cell>
          <cell r="G285">
            <v>0</v>
          </cell>
          <cell r="H285">
            <v>0</v>
          </cell>
          <cell r="I285">
            <v>16</v>
          </cell>
          <cell r="K285">
            <v>229</v>
          </cell>
          <cell r="L285">
            <v>0</v>
          </cell>
          <cell r="M285">
            <v>229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 t="str">
            <v/>
          </cell>
          <cell r="V285">
            <v>1.9</v>
          </cell>
        </row>
        <row r="286">
          <cell r="B286" t="str">
            <v>V4015A</v>
          </cell>
          <cell r="C286" t="str">
            <v>CCB-</v>
          </cell>
          <cell r="E286" t="str">
            <v>ARQUIVO MORTO OF POLIONDA TRANSPARENTE</v>
          </cell>
          <cell r="F286" t="str">
            <v>ALAPLAST</v>
          </cell>
          <cell r="G286">
            <v>0</v>
          </cell>
          <cell r="H286">
            <v>0</v>
          </cell>
          <cell r="I286">
            <v>185</v>
          </cell>
          <cell r="J286">
            <v>12</v>
          </cell>
          <cell r="K286">
            <v>1061</v>
          </cell>
          <cell r="L286">
            <v>0</v>
          </cell>
          <cell r="M286">
            <v>1061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 t="str">
            <v/>
          </cell>
          <cell r="V286">
            <v>3.07</v>
          </cell>
        </row>
        <row r="287">
          <cell r="B287" t="str">
            <v>V7123A</v>
          </cell>
          <cell r="C287" t="str">
            <v>CBB-</v>
          </cell>
          <cell r="E287" t="str">
            <v>PASTA POLIONDA 55MM CINZA</v>
          </cell>
          <cell r="F287" t="str">
            <v>ALAPLAST</v>
          </cell>
          <cell r="G287">
            <v>0</v>
          </cell>
          <cell r="H287">
            <v>0</v>
          </cell>
          <cell r="I287">
            <v>191</v>
          </cell>
          <cell r="J287">
            <v>16</v>
          </cell>
          <cell r="K287">
            <v>995</v>
          </cell>
          <cell r="L287">
            <v>0</v>
          </cell>
          <cell r="M287">
            <v>995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 t="str">
            <v/>
          </cell>
          <cell r="V287">
            <v>2.1800000000000002</v>
          </cell>
        </row>
        <row r="288">
          <cell r="B288" t="str">
            <v>V8078A</v>
          </cell>
          <cell r="C288" t="str">
            <v>CCB-</v>
          </cell>
          <cell r="E288" t="str">
            <v>PASTA POLIONDA 20MM AZUL</v>
          </cell>
          <cell r="F288" t="str">
            <v>ALAPLAST</v>
          </cell>
          <cell r="G288">
            <v>160</v>
          </cell>
          <cell r="H288">
            <v>80</v>
          </cell>
          <cell r="I288">
            <v>224</v>
          </cell>
          <cell r="J288">
            <v>120</v>
          </cell>
          <cell r="K288">
            <v>1341</v>
          </cell>
          <cell r="L288">
            <v>0</v>
          </cell>
          <cell r="M288">
            <v>1341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 t="str">
            <v/>
          </cell>
          <cell r="V288">
            <v>1.9</v>
          </cell>
        </row>
        <row r="289">
          <cell r="B289" t="str">
            <v>V1313</v>
          </cell>
          <cell r="C289" t="str">
            <v>CCC-</v>
          </cell>
          <cell r="D289" t="str">
            <v>ADES</v>
          </cell>
          <cell r="E289" t="str">
            <v>CARTOLINA 180GR. 50X66CM. VM. PCT. C/100FLS.</v>
          </cell>
          <cell r="F289" t="str">
            <v>ALLFORM</v>
          </cell>
          <cell r="G289">
            <v>0</v>
          </cell>
          <cell r="H289">
            <v>1</v>
          </cell>
          <cell r="I289">
            <v>1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 t="str">
            <v/>
          </cell>
          <cell r="V289">
            <v>49.59</v>
          </cell>
        </row>
        <row r="290">
          <cell r="B290" t="str">
            <v>V1315</v>
          </cell>
          <cell r="D290" t="str">
            <v>ADES</v>
          </cell>
          <cell r="E290" t="str">
            <v>CARTOLINA 240GR. 50X66CM. AM. PCT. C/50FLS.</v>
          </cell>
          <cell r="F290" t="str">
            <v>ALLFORM</v>
          </cell>
          <cell r="G290">
            <v>0</v>
          </cell>
          <cell r="H290">
            <v>0</v>
          </cell>
          <cell r="K290">
            <v>1</v>
          </cell>
          <cell r="L290">
            <v>0</v>
          </cell>
          <cell r="M290">
            <v>1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 t="str">
            <v/>
          </cell>
          <cell r="V290">
            <v>24.95</v>
          </cell>
        </row>
        <row r="291">
          <cell r="B291" t="str">
            <v>V1316</v>
          </cell>
          <cell r="E291" t="str">
            <v>CARTOLINA 240GR. 50X66CM. VD. PCT. C/50FLS.</v>
          </cell>
          <cell r="F291" t="str">
            <v>ALLFORM</v>
          </cell>
          <cell r="G291">
            <v>0</v>
          </cell>
          <cell r="H291">
            <v>0</v>
          </cell>
          <cell r="K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 t="str">
            <v/>
          </cell>
          <cell r="V291">
            <v>24.95</v>
          </cell>
        </row>
        <row r="292">
          <cell r="B292" t="str">
            <v>V15356</v>
          </cell>
          <cell r="C292" t="str">
            <v>CCA+</v>
          </cell>
          <cell r="D292" t="str">
            <v>AVN</v>
          </cell>
          <cell r="E292" t="str">
            <v>CARTOLINA 180GR 50X66CM PCT C/100FLS ROSA</v>
          </cell>
          <cell r="F292" t="str">
            <v>ALLFORM</v>
          </cell>
          <cell r="G292">
            <v>2</v>
          </cell>
          <cell r="H292">
            <v>6</v>
          </cell>
          <cell r="I292">
            <v>6</v>
          </cell>
          <cell r="K292">
            <v>6</v>
          </cell>
          <cell r="L292">
            <v>2</v>
          </cell>
          <cell r="M292">
            <v>4</v>
          </cell>
          <cell r="N292">
            <v>1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 t="str">
            <v/>
          </cell>
          <cell r="V292">
            <v>70.430000000000007</v>
          </cell>
        </row>
        <row r="293">
          <cell r="B293" t="str">
            <v>V2735</v>
          </cell>
          <cell r="E293" t="str">
            <v>CARTOLINA 240GR. 50X66CM. VM. PCT. C/50FLS.</v>
          </cell>
          <cell r="F293" t="str">
            <v>ALLFORM</v>
          </cell>
          <cell r="G293">
            <v>0</v>
          </cell>
          <cell r="H293">
            <v>0</v>
          </cell>
          <cell r="K293">
            <v>1</v>
          </cell>
          <cell r="L293">
            <v>0</v>
          </cell>
          <cell r="M293">
            <v>1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 t="str">
            <v/>
          </cell>
          <cell r="V293">
            <v>24.95</v>
          </cell>
        </row>
        <row r="294">
          <cell r="B294" t="str">
            <v>V6506</v>
          </cell>
          <cell r="E294" t="str">
            <v>CARTOLINA 150GR 50X66CM PCT C/100FLS VERDE</v>
          </cell>
          <cell r="F294" t="str">
            <v>ALLFORM</v>
          </cell>
          <cell r="G294">
            <v>0</v>
          </cell>
          <cell r="H294">
            <v>0</v>
          </cell>
          <cell r="K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 t="str">
            <v/>
          </cell>
          <cell r="V294">
            <v>63.62</v>
          </cell>
        </row>
        <row r="295">
          <cell r="B295" t="str">
            <v>V6512</v>
          </cell>
          <cell r="E295" t="str">
            <v>CARTOLINA 140GR 50X66CM PCT C/100FLS AMARELA</v>
          </cell>
          <cell r="F295" t="str">
            <v>ALLFORM</v>
          </cell>
          <cell r="G295">
            <v>0</v>
          </cell>
          <cell r="H295">
            <v>0</v>
          </cell>
          <cell r="K295">
            <v>66</v>
          </cell>
          <cell r="L295">
            <v>0</v>
          </cell>
          <cell r="M295">
            <v>66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 t="str">
            <v/>
          </cell>
          <cell r="V295">
            <v>48</v>
          </cell>
        </row>
        <row r="296">
          <cell r="B296" t="str">
            <v>V6528</v>
          </cell>
          <cell r="D296" t="str">
            <v>ADES</v>
          </cell>
          <cell r="E296" t="str">
            <v>CARTOLINA 150GR 50X66CM PCT C/100FLS BRANCA</v>
          </cell>
          <cell r="F296" t="str">
            <v>ALLFORM</v>
          </cell>
          <cell r="G296">
            <v>0</v>
          </cell>
          <cell r="H296">
            <v>0</v>
          </cell>
          <cell r="K296">
            <v>145</v>
          </cell>
          <cell r="L296">
            <v>0</v>
          </cell>
          <cell r="M296">
            <v>145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 t="str">
            <v/>
          </cell>
          <cell r="V296">
            <v>49.59</v>
          </cell>
        </row>
        <row r="297">
          <cell r="B297" t="str">
            <v>V6529</v>
          </cell>
          <cell r="E297" t="str">
            <v>CARTOLINA 140GR 50X66CM PCT C/100FLS AZUL</v>
          </cell>
          <cell r="F297" t="str">
            <v>ALLFORM</v>
          </cell>
          <cell r="G297">
            <v>0</v>
          </cell>
          <cell r="H297">
            <v>0</v>
          </cell>
          <cell r="K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 t="str">
            <v/>
          </cell>
          <cell r="V297">
            <v>48</v>
          </cell>
        </row>
        <row r="298">
          <cell r="B298" t="str">
            <v>V7817</v>
          </cell>
          <cell r="C298" t="str">
            <v>CCA-</v>
          </cell>
          <cell r="D298" t="str">
            <v>AVN</v>
          </cell>
          <cell r="E298" t="str">
            <v>CARTOLINA 180GR. 50X66CM. AZ. PCT. C/100FLS.</v>
          </cell>
          <cell r="F298" t="str">
            <v>ALLFORM</v>
          </cell>
          <cell r="G298">
            <v>12</v>
          </cell>
          <cell r="H298">
            <v>6</v>
          </cell>
          <cell r="I298">
            <v>6</v>
          </cell>
          <cell r="K298">
            <v>13</v>
          </cell>
          <cell r="L298">
            <v>4</v>
          </cell>
          <cell r="M298">
            <v>9</v>
          </cell>
          <cell r="N298">
            <v>1</v>
          </cell>
          <cell r="O298">
            <v>0</v>
          </cell>
          <cell r="P298">
            <v>0</v>
          </cell>
          <cell r="Q298">
            <v>0</v>
          </cell>
          <cell r="R298">
            <v>3</v>
          </cell>
          <cell r="S298">
            <v>0</v>
          </cell>
          <cell r="T298">
            <v>0</v>
          </cell>
          <cell r="U298" t="str">
            <v/>
          </cell>
          <cell r="V298">
            <v>68.25</v>
          </cell>
        </row>
        <row r="299">
          <cell r="B299" t="str">
            <v>V7818</v>
          </cell>
          <cell r="C299" t="str">
            <v>CCA+</v>
          </cell>
          <cell r="D299" t="str">
            <v>AVN</v>
          </cell>
          <cell r="E299" t="str">
            <v>CARTOLINA 180GR. 50X66CM. BR. PCT. C/100FLS.</v>
          </cell>
          <cell r="F299" t="str">
            <v>ALLFORM</v>
          </cell>
          <cell r="G299">
            <v>12</v>
          </cell>
          <cell r="H299">
            <v>19</v>
          </cell>
          <cell r="I299">
            <v>19</v>
          </cell>
          <cell r="K299">
            <v>20</v>
          </cell>
          <cell r="L299">
            <v>1</v>
          </cell>
          <cell r="M299">
            <v>19</v>
          </cell>
          <cell r="N299">
            <v>3</v>
          </cell>
          <cell r="O299">
            <v>2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 t="str">
            <v/>
          </cell>
          <cell r="V299">
            <v>49.59</v>
          </cell>
        </row>
        <row r="300">
          <cell r="B300" t="str">
            <v>V7865</v>
          </cell>
          <cell r="C300" t="str">
            <v>CCA-</v>
          </cell>
          <cell r="D300" t="str">
            <v>AVN</v>
          </cell>
          <cell r="E300" t="str">
            <v>CARTOLINA 180GR. 50X66CM. AM. PCT. C/100FLS.</v>
          </cell>
          <cell r="F300" t="str">
            <v>ALLFORM</v>
          </cell>
          <cell r="G300">
            <v>44</v>
          </cell>
          <cell r="H300">
            <v>22</v>
          </cell>
          <cell r="I300">
            <v>22</v>
          </cell>
          <cell r="K300">
            <v>40</v>
          </cell>
          <cell r="L300">
            <v>1</v>
          </cell>
          <cell r="M300">
            <v>39</v>
          </cell>
          <cell r="N300">
            <v>2</v>
          </cell>
          <cell r="O300">
            <v>1</v>
          </cell>
          <cell r="P300">
            <v>0</v>
          </cell>
          <cell r="Q300">
            <v>0</v>
          </cell>
          <cell r="R300">
            <v>6</v>
          </cell>
          <cell r="S300">
            <v>0</v>
          </cell>
          <cell r="T300">
            <v>0</v>
          </cell>
          <cell r="U300" t="str">
            <v/>
          </cell>
          <cell r="V300">
            <v>68.260000000000005</v>
          </cell>
        </row>
        <row r="301">
          <cell r="B301" t="str">
            <v>V7866</v>
          </cell>
          <cell r="C301" t="str">
            <v>CCA-</v>
          </cell>
          <cell r="D301" t="str">
            <v>AVN</v>
          </cell>
          <cell r="E301" t="str">
            <v>CARTOLINA 180GR. 50X66CM. VD. PCT. C/100FLS.</v>
          </cell>
          <cell r="F301" t="str">
            <v>ALLFORM</v>
          </cell>
          <cell r="G301">
            <v>12</v>
          </cell>
          <cell r="H301">
            <v>6</v>
          </cell>
          <cell r="I301">
            <v>6</v>
          </cell>
          <cell r="K301">
            <v>18</v>
          </cell>
          <cell r="L301">
            <v>2</v>
          </cell>
          <cell r="M301">
            <v>16</v>
          </cell>
          <cell r="N301">
            <v>1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 t="str">
            <v/>
          </cell>
          <cell r="V301">
            <v>66.8</v>
          </cell>
        </row>
        <row r="302">
          <cell r="B302" t="str">
            <v>V8390</v>
          </cell>
          <cell r="C302" t="str">
            <v>CCC+</v>
          </cell>
          <cell r="E302" t="str">
            <v>CARTOLINA 240GR. 50X66CM. BR. PCT. C/50FLS.</v>
          </cell>
          <cell r="F302" t="str">
            <v>ALLFORM</v>
          </cell>
          <cell r="G302">
            <v>0</v>
          </cell>
          <cell r="H302">
            <v>0</v>
          </cell>
          <cell r="I302">
            <v>1</v>
          </cell>
          <cell r="K302">
            <v>58</v>
          </cell>
          <cell r="L302">
            <v>0</v>
          </cell>
          <cell r="M302">
            <v>58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 t="str">
            <v/>
          </cell>
          <cell r="V302">
            <v>24.27</v>
          </cell>
        </row>
        <row r="303">
          <cell r="B303" t="str">
            <v>V20204</v>
          </cell>
          <cell r="C303" t="str">
            <v>CCC-</v>
          </cell>
          <cell r="D303" t="str">
            <v>TJCZSADES</v>
          </cell>
          <cell r="E303" t="str">
            <v>COPO PLASTICO DESCARTAVEL 50ML PP C/5000UN</v>
          </cell>
          <cell r="F303" t="str">
            <v>ALTACOPPO</v>
          </cell>
          <cell r="G303">
            <v>1</v>
          </cell>
          <cell r="H303">
            <v>1</v>
          </cell>
          <cell r="I303">
            <v>1</v>
          </cell>
          <cell r="K303">
            <v>63</v>
          </cell>
          <cell r="L303">
            <v>0</v>
          </cell>
          <cell r="M303">
            <v>63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 t="str">
            <v/>
          </cell>
          <cell r="V303">
            <v>96.11</v>
          </cell>
        </row>
        <row r="304">
          <cell r="B304" t="str">
            <v>V5998</v>
          </cell>
          <cell r="C304" t="str">
            <v>ACA+</v>
          </cell>
          <cell r="D304" t="str">
            <v>ADES</v>
          </cell>
          <cell r="E304" t="str">
            <v>COPO PLASTICO DESCARTAVEL 180ML PP C/100 UNIDADES</v>
          </cell>
          <cell r="F304" t="str">
            <v>ALTACOPPO</v>
          </cell>
          <cell r="G304">
            <v>2421</v>
          </cell>
          <cell r="H304">
            <v>1211</v>
          </cell>
          <cell r="I304">
            <v>1211</v>
          </cell>
          <cell r="J304">
            <v>400</v>
          </cell>
          <cell r="K304">
            <v>3647</v>
          </cell>
          <cell r="L304">
            <v>100</v>
          </cell>
          <cell r="M304">
            <v>3547</v>
          </cell>
          <cell r="N304">
            <v>400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 t="str">
            <v/>
          </cell>
          <cell r="V304">
            <v>3.82</v>
          </cell>
        </row>
        <row r="305">
          <cell r="B305" t="str">
            <v>V14554</v>
          </cell>
          <cell r="C305" t="str">
            <v>CBA-</v>
          </cell>
          <cell r="D305" t="str">
            <v>CZSADESRD</v>
          </cell>
          <cell r="E305" t="str">
            <v>BOBINA PLASTICA PICOTADA SACOS 25X35CM PCT 500UN</v>
          </cell>
          <cell r="F305" t="str">
            <v>ALTAPLAST</v>
          </cell>
          <cell r="G305">
            <v>79</v>
          </cell>
          <cell r="H305">
            <v>40</v>
          </cell>
          <cell r="I305">
            <v>40</v>
          </cell>
          <cell r="J305">
            <v>21</v>
          </cell>
          <cell r="K305">
            <v>40</v>
          </cell>
          <cell r="L305">
            <v>16</v>
          </cell>
          <cell r="M305">
            <v>24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55</v>
          </cell>
          <cell r="S305">
            <v>0</v>
          </cell>
          <cell r="T305">
            <v>0</v>
          </cell>
          <cell r="U305" t="str">
            <v/>
          </cell>
          <cell r="V305">
            <v>11.72</v>
          </cell>
        </row>
        <row r="306">
          <cell r="B306" t="str">
            <v>V14556</v>
          </cell>
          <cell r="C306" t="str">
            <v>CCA+</v>
          </cell>
          <cell r="D306" t="str">
            <v>RD</v>
          </cell>
          <cell r="E306" t="str">
            <v>BOBINA PLASTICA PICOTADA SACOS 40X60 CM PCT 400UN</v>
          </cell>
          <cell r="F306" t="str">
            <v>ALTAPLAST</v>
          </cell>
          <cell r="G306">
            <v>20</v>
          </cell>
          <cell r="H306">
            <v>10</v>
          </cell>
          <cell r="I306">
            <v>10</v>
          </cell>
          <cell r="J306">
            <v>8</v>
          </cell>
          <cell r="K306">
            <v>44</v>
          </cell>
          <cell r="L306">
            <v>0</v>
          </cell>
          <cell r="M306">
            <v>44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 t="str">
            <v/>
          </cell>
          <cell r="V306">
            <v>23.1</v>
          </cell>
        </row>
        <row r="307">
          <cell r="B307" t="str">
            <v>V19633</v>
          </cell>
          <cell r="C307" t="str">
            <v>CBA-</v>
          </cell>
          <cell r="E307" t="str">
            <v>BOBINA PLASTICA PICOTADA 40X50 C/400 SACOS</v>
          </cell>
          <cell r="F307" t="str">
            <v>ALTAPLAST</v>
          </cell>
          <cell r="G307">
            <v>1</v>
          </cell>
          <cell r="H307">
            <v>1</v>
          </cell>
          <cell r="I307">
            <v>57</v>
          </cell>
          <cell r="J307">
            <v>4</v>
          </cell>
          <cell r="K307">
            <v>202</v>
          </cell>
          <cell r="L307">
            <v>0</v>
          </cell>
          <cell r="M307">
            <v>202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 t="str">
            <v/>
          </cell>
          <cell r="V307">
            <v>21.5</v>
          </cell>
        </row>
        <row r="308">
          <cell r="B308" t="str">
            <v>V30118A</v>
          </cell>
          <cell r="C308" t="str">
            <v>AAA-</v>
          </cell>
          <cell r="E308" t="str">
            <v>ACUCAR REFINADO 1KG</v>
          </cell>
          <cell r="F308" t="str">
            <v>ALTO ALEGRE</v>
          </cell>
          <cell r="G308">
            <v>1145</v>
          </cell>
          <cell r="H308">
            <v>573</v>
          </cell>
          <cell r="I308">
            <v>5677</v>
          </cell>
          <cell r="J308">
            <v>110</v>
          </cell>
          <cell r="K308">
            <v>7435</v>
          </cell>
          <cell r="L308">
            <v>250</v>
          </cell>
          <cell r="M308">
            <v>7185</v>
          </cell>
          <cell r="N308">
            <v>114</v>
          </cell>
          <cell r="O308">
            <v>3766</v>
          </cell>
          <cell r="P308">
            <v>0</v>
          </cell>
          <cell r="Q308">
            <v>1</v>
          </cell>
          <cell r="R308">
            <v>0</v>
          </cell>
          <cell r="S308">
            <v>0</v>
          </cell>
          <cell r="T308">
            <v>0</v>
          </cell>
          <cell r="U308" t="str">
            <v/>
          </cell>
          <cell r="V308">
            <v>3.55</v>
          </cell>
        </row>
        <row r="309">
          <cell r="B309" t="str">
            <v>V32049</v>
          </cell>
          <cell r="E309" t="str">
            <v>BOTA DE SEGURANCA SEM BIQUEIRA N41 PRETA CA17137</v>
          </cell>
          <cell r="F309" t="str">
            <v>AMATOOLS</v>
          </cell>
          <cell r="G309">
            <v>0</v>
          </cell>
          <cell r="H309">
            <v>0</v>
          </cell>
          <cell r="K309">
            <v>2</v>
          </cell>
          <cell r="L309">
            <v>0</v>
          </cell>
          <cell r="M309">
            <v>2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 t="str">
            <v/>
          </cell>
          <cell r="V309">
            <v>40.35</v>
          </cell>
        </row>
        <row r="310">
          <cell r="B310" t="str">
            <v>V14683</v>
          </cell>
          <cell r="C310" t="str">
            <v>CCA+</v>
          </cell>
          <cell r="D310" t="str">
            <v>RD</v>
          </cell>
          <cell r="E310" t="str">
            <v>MESA PLASTICA QUADRADA 70X70</v>
          </cell>
          <cell r="F310" t="str">
            <v>ANTARES</v>
          </cell>
          <cell r="G310">
            <v>11</v>
          </cell>
          <cell r="H310">
            <v>6</v>
          </cell>
          <cell r="I310">
            <v>6</v>
          </cell>
          <cell r="J310">
            <v>4</v>
          </cell>
          <cell r="K310">
            <v>1</v>
          </cell>
          <cell r="L310">
            <v>0</v>
          </cell>
          <cell r="M310">
            <v>1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10</v>
          </cell>
          <cell r="S310">
            <v>0</v>
          </cell>
          <cell r="T310">
            <v>0</v>
          </cell>
          <cell r="U310" t="str">
            <v/>
          </cell>
          <cell r="V310">
            <v>55</v>
          </cell>
        </row>
        <row r="311">
          <cell r="B311" t="str">
            <v>V17744</v>
          </cell>
          <cell r="C311" t="str">
            <v>CCA+</v>
          </cell>
          <cell r="D311" t="str">
            <v>RD</v>
          </cell>
          <cell r="E311" t="str">
            <v>CADEIRA PLASTICA COM BRACOS C/1 UN</v>
          </cell>
          <cell r="F311" t="str">
            <v>ANTARES</v>
          </cell>
          <cell r="G311">
            <v>21</v>
          </cell>
          <cell r="H311">
            <v>11</v>
          </cell>
          <cell r="I311">
            <v>11</v>
          </cell>
          <cell r="J311">
            <v>12</v>
          </cell>
          <cell r="K311">
            <v>33</v>
          </cell>
          <cell r="L311">
            <v>0</v>
          </cell>
          <cell r="M311">
            <v>33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 t="str">
            <v/>
          </cell>
          <cell r="V311">
            <v>42</v>
          </cell>
        </row>
        <row r="312">
          <cell r="B312" t="str">
            <v>V11724</v>
          </cell>
          <cell r="C312" t="str">
            <v>CCA+</v>
          </cell>
          <cell r="E312" t="str">
            <v>APARAS PLASTICO AZUL</v>
          </cell>
          <cell r="F312" t="str">
            <v>APARAS PRIMOS</v>
          </cell>
          <cell r="G312">
            <v>0</v>
          </cell>
          <cell r="H312">
            <v>0</v>
          </cell>
          <cell r="I312">
            <v>119</v>
          </cell>
          <cell r="J312">
            <v>115</v>
          </cell>
          <cell r="K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 t="str">
            <v/>
          </cell>
          <cell r="V312">
            <v>2.31</v>
          </cell>
        </row>
        <row r="313">
          <cell r="B313" t="str">
            <v>V1541</v>
          </cell>
          <cell r="C313" t="str">
            <v>ACA+</v>
          </cell>
          <cell r="E313" t="str">
            <v>APARAS PAPEL OFFSET</v>
          </cell>
          <cell r="F313" t="str">
            <v>APARAS PRIMOS</v>
          </cell>
          <cell r="G313">
            <v>0</v>
          </cell>
          <cell r="H313">
            <v>0</v>
          </cell>
          <cell r="I313">
            <v>6502</v>
          </cell>
          <cell r="J313">
            <v>737</v>
          </cell>
          <cell r="K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 t="str">
            <v/>
          </cell>
          <cell r="V313">
            <v>1.33</v>
          </cell>
        </row>
        <row r="314">
          <cell r="B314" t="str">
            <v>V2507</v>
          </cell>
          <cell r="C314" t="str">
            <v>BCA+</v>
          </cell>
          <cell r="E314" t="str">
            <v>APARAS PAPELAO</v>
          </cell>
          <cell r="F314" t="str">
            <v>APARAS PRIMOS</v>
          </cell>
          <cell r="G314">
            <v>0</v>
          </cell>
          <cell r="H314">
            <v>0</v>
          </cell>
          <cell r="I314">
            <v>7229</v>
          </cell>
          <cell r="J314">
            <v>1188</v>
          </cell>
          <cell r="K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 t="str">
            <v/>
          </cell>
          <cell r="V314">
            <v>0.21</v>
          </cell>
        </row>
        <row r="315">
          <cell r="B315" t="str">
            <v>V2508</v>
          </cell>
          <cell r="C315" t="str">
            <v>ACA+</v>
          </cell>
          <cell r="E315" t="str">
            <v>APARAS PAPEL MISTA</v>
          </cell>
          <cell r="F315" t="str">
            <v>APARAS PRIMOS</v>
          </cell>
          <cell r="G315">
            <v>0</v>
          </cell>
          <cell r="H315">
            <v>0</v>
          </cell>
          <cell r="I315">
            <v>84287</v>
          </cell>
          <cell r="J315">
            <v>21670</v>
          </cell>
          <cell r="K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 t="str">
            <v/>
          </cell>
          <cell r="V315">
            <v>0.56000000000000005</v>
          </cell>
        </row>
        <row r="316">
          <cell r="B316" t="str">
            <v>V5033</v>
          </cell>
          <cell r="C316" t="str">
            <v>ACA+</v>
          </cell>
          <cell r="E316" t="str">
            <v>APARAS PLASTICO CRISTAL</v>
          </cell>
          <cell r="F316" t="str">
            <v>APARAS PRIMOS</v>
          </cell>
          <cell r="G316">
            <v>0</v>
          </cell>
          <cell r="H316">
            <v>0</v>
          </cell>
          <cell r="I316">
            <v>5325</v>
          </cell>
          <cell r="J316">
            <v>2661</v>
          </cell>
          <cell r="K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 t="str">
            <v/>
          </cell>
          <cell r="V316">
            <v>2.31</v>
          </cell>
        </row>
        <row r="317">
          <cell r="B317" t="str">
            <v>V14645</v>
          </cell>
          <cell r="C317" t="str">
            <v>CCA-</v>
          </cell>
          <cell r="D317" t="str">
            <v>CZSADESRD</v>
          </cell>
          <cell r="E317" t="str">
            <v>SABAO EM PO LAVA ROUPAS 1KG</v>
          </cell>
          <cell r="F317" t="str">
            <v>ARCO IRIS</v>
          </cell>
          <cell r="G317">
            <v>73</v>
          </cell>
          <cell r="H317">
            <v>37</v>
          </cell>
          <cell r="I317">
            <v>37</v>
          </cell>
          <cell r="J317">
            <v>12</v>
          </cell>
          <cell r="K317">
            <v>2381</v>
          </cell>
          <cell r="L317">
            <v>23</v>
          </cell>
          <cell r="M317">
            <v>2358</v>
          </cell>
          <cell r="N317">
            <v>0</v>
          </cell>
          <cell r="O317">
            <v>362</v>
          </cell>
          <cell r="P317">
            <v>0</v>
          </cell>
          <cell r="Q317">
            <v>1</v>
          </cell>
          <cell r="R317">
            <v>0</v>
          </cell>
          <cell r="S317">
            <v>0</v>
          </cell>
          <cell r="T317">
            <v>0</v>
          </cell>
          <cell r="U317" t="str">
            <v/>
          </cell>
          <cell r="V317">
            <v>3.1</v>
          </cell>
        </row>
        <row r="318">
          <cell r="B318" t="str">
            <v>V31181</v>
          </cell>
          <cell r="C318" t="str">
            <v>CCA-</v>
          </cell>
          <cell r="E318" t="str">
            <v>RIBBON 110X74 CERA  ARMOR</v>
          </cell>
          <cell r="F318" t="str">
            <v>ARMOR</v>
          </cell>
          <cell r="G318">
            <v>0</v>
          </cell>
          <cell r="H318">
            <v>0</v>
          </cell>
          <cell r="I318">
            <v>342</v>
          </cell>
          <cell r="J318">
            <v>1000</v>
          </cell>
          <cell r="K318">
            <v>175</v>
          </cell>
          <cell r="L318">
            <v>0</v>
          </cell>
          <cell r="M318">
            <v>175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 t="str">
            <v/>
          </cell>
          <cell r="V318">
            <v>2.8</v>
          </cell>
        </row>
        <row r="319">
          <cell r="B319" t="str">
            <v>V31193</v>
          </cell>
          <cell r="C319" t="str">
            <v>CCC-</v>
          </cell>
          <cell r="E319" t="str">
            <v>RIBBON 110X74 CERA CX C/ 24 UNID</v>
          </cell>
          <cell r="F319" t="str">
            <v>ARMOR</v>
          </cell>
          <cell r="G319">
            <v>0</v>
          </cell>
          <cell r="H319">
            <v>0</v>
          </cell>
          <cell r="I319">
            <v>34</v>
          </cell>
          <cell r="K319">
            <v>3</v>
          </cell>
          <cell r="L319">
            <v>0</v>
          </cell>
          <cell r="M319">
            <v>3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 t="str">
            <v/>
          </cell>
          <cell r="V319">
            <v>62.38</v>
          </cell>
        </row>
        <row r="320">
          <cell r="B320" t="str">
            <v>V8815</v>
          </cell>
          <cell r="E320" t="str">
            <v>RIBBON 83 X 450 CERA</v>
          </cell>
          <cell r="F320" t="str">
            <v>ARMOR</v>
          </cell>
          <cell r="G320">
            <v>10000</v>
          </cell>
          <cell r="H320">
            <v>0</v>
          </cell>
          <cell r="J320">
            <v>3301</v>
          </cell>
          <cell r="K320">
            <v>14394</v>
          </cell>
          <cell r="L320">
            <v>48</v>
          </cell>
          <cell r="M320">
            <v>14346</v>
          </cell>
          <cell r="O320">
            <v>2340</v>
          </cell>
          <cell r="P320">
            <v>0</v>
          </cell>
          <cell r="Q320">
            <v>1</v>
          </cell>
          <cell r="R320">
            <v>0</v>
          </cell>
          <cell r="S320">
            <v>0</v>
          </cell>
          <cell r="T320">
            <v>0</v>
          </cell>
          <cell r="U320" t="str">
            <v/>
          </cell>
          <cell r="V320">
            <v>11.21</v>
          </cell>
        </row>
        <row r="321">
          <cell r="B321" t="str">
            <v>V20180</v>
          </cell>
          <cell r="C321" t="str">
            <v>CCB+</v>
          </cell>
          <cell r="D321" t="str">
            <v>ADES</v>
          </cell>
          <cell r="E321" t="str">
            <v>BALDE PLASTICO 10 LITROS</v>
          </cell>
          <cell r="F321" t="str">
            <v>ARQPLAST</v>
          </cell>
          <cell r="G321">
            <v>5</v>
          </cell>
          <cell r="H321">
            <v>3</v>
          </cell>
          <cell r="I321">
            <v>4</v>
          </cell>
          <cell r="K321">
            <v>15</v>
          </cell>
          <cell r="L321">
            <v>10</v>
          </cell>
          <cell r="M321">
            <v>5</v>
          </cell>
          <cell r="N321">
            <v>3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 t="str">
            <v/>
          </cell>
          <cell r="V321">
            <v>7.9</v>
          </cell>
        </row>
        <row r="322">
          <cell r="B322" t="str">
            <v>V20181</v>
          </cell>
          <cell r="C322" t="str">
            <v>CCC+</v>
          </cell>
          <cell r="D322" t="str">
            <v>ADES</v>
          </cell>
          <cell r="E322" t="str">
            <v>BALDE PLASTICO 20 LITROS</v>
          </cell>
          <cell r="F322" t="str">
            <v>ARQPLAST</v>
          </cell>
          <cell r="G322">
            <v>5</v>
          </cell>
          <cell r="H322">
            <v>3</v>
          </cell>
          <cell r="I322">
            <v>3</v>
          </cell>
          <cell r="K322">
            <v>15</v>
          </cell>
          <cell r="L322">
            <v>10</v>
          </cell>
          <cell r="M322">
            <v>5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 t="str">
            <v/>
          </cell>
          <cell r="V322">
            <v>11.99</v>
          </cell>
        </row>
        <row r="323">
          <cell r="B323" t="str">
            <v>V20182</v>
          </cell>
          <cell r="E323" t="str">
            <v>BALDE PLASTICO 40 LITROS C/ TAMPA</v>
          </cell>
          <cell r="F323" t="str">
            <v>ARQPLAST</v>
          </cell>
          <cell r="G323">
            <v>0</v>
          </cell>
          <cell r="H323">
            <v>0</v>
          </cell>
          <cell r="K323">
            <v>175</v>
          </cell>
          <cell r="L323">
            <v>0</v>
          </cell>
          <cell r="M323">
            <v>175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 t="str">
            <v/>
          </cell>
          <cell r="V323">
            <v>18.2</v>
          </cell>
        </row>
        <row r="324">
          <cell r="B324" t="str">
            <v>V20315</v>
          </cell>
          <cell r="D324" t="str">
            <v>ADES</v>
          </cell>
          <cell r="E324" t="str">
            <v>CESTO DE LIXO 12 LITROS COM PEDAL NA COR BRANCA</v>
          </cell>
          <cell r="F324" t="str">
            <v>ARQPLAST</v>
          </cell>
          <cell r="G324">
            <v>0</v>
          </cell>
          <cell r="H324">
            <v>0</v>
          </cell>
          <cell r="K324">
            <v>2</v>
          </cell>
          <cell r="L324">
            <v>0</v>
          </cell>
          <cell r="M324">
            <v>2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 t="str">
            <v/>
          </cell>
          <cell r="V324">
            <v>10.93</v>
          </cell>
        </row>
        <row r="325">
          <cell r="B325" t="str">
            <v>V20337</v>
          </cell>
          <cell r="E325" t="str">
            <v>SABONETEIRA PLASTICO TRANSPARENTE OVAL 250ML</v>
          </cell>
          <cell r="F325" t="str">
            <v>ARQPLAST</v>
          </cell>
          <cell r="G325">
            <v>0</v>
          </cell>
          <cell r="H325">
            <v>0</v>
          </cell>
          <cell r="K325">
            <v>391</v>
          </cell>
          <cell r="L325">
            <v>0</v>
          </cell>
          <cell r="M325">
            <v>391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 t="str">
            <v/>
          </cell>
          <cell r="V325">
            <v>12.1</v>
          </cell>
        </row>
        <row r="326">
          <cell r="B326" t="str">
            <v>V31212</v>
          </cell>
          <cell r="E326" t="str">
            <v>MALETA DE FERRAMENTAS</v>
          </cell>
          <cell r="F326" t="str">
            <v>ARQPLAST</v>
          </cell>
          <cell r="G326">
            <v>0</v>
          </cell>
          <cell r="H326">
            <v>0</v>
          </cell>
          <cell r="K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 t="str">
            <v/>
          </cell>
          <cell r="V326">
            <v>7.59</v>
          </cell>
        </row>
        <row r="327">
          <cell r="B327" t="str">
            <v>V32003</v>
          </cell>
          <cell r="C327" t="str">
            <v>CCB+</v>
          </cell>
          <cell r="E327" t="str">
            <v>ESCORREDOR DE PRATO PLASTICO</v>
          </cell>
          <cell r="F327" t="str">
            <v>ARQPLAST</v>
          </cell>
          <cell r="G327">
            <v>4</v>
          </cell>
          <cell r="H327">
            <v>2</v>
          </cell>
          <cell r="I327">
            <v>2</v>
          </cell>
          <cell r="K327">
            <v>17</v>
          </cell>
          <cell r="L327">
            <v>0</v>
          </cell>
          <cell r="M327">
            <v>17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 t="str">
            <v/>
          </cell>
          <cell r="V327">
            <v>5.89</v>
          </cell>
        </row>
        <row r="328">
          <cell r="B328" t="str">
            <v>V32010</v>
          </cell>
          <cell r="C328" t="str">
            <v>CCB+</v>
          </cell>
          <cell r="E328" t="str">
            <v>TAMPA DE VASO SANITARIO</v>
          </cell>
          <cell r="F328" t="str">
            <v>ARQPLAST</v>
          </cell>
          <cell r="G328">
            <v>25</v>
          </cell>
          <cell r="H328">
            <v>8</v>
          </cell>
          <cell r="I328">
            <v>8</v>
          </cell>
          <cell r="K328">
            <v>2</v>
          </cell>
          <cell r="L328">
            <v>0</v>
          </cell>
          <cell r="M328">
            <v>2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23</v>
          </cell>
          <cell r="S328">
            <v>0</v>
          </cell>
          <cell r="T328">
            <v>0</v>
          </cell>
          <cell r="U328" t="str">
            <v/>
          </cell>
          <cell r="V328">
            <v>18.989999999999998</v>
          </cell>
        </row>
        <row r="329">
          <cell r="B329" t="str">
            <v>V1275</v>
          </cell>
          <cell r="E329" t="str">
            <v>PAPEL CAMURCA VERDE RST</v>
          </cell>
          <cell r="F329" t="str">
            <v>ART FLOC</v>
          </cell>
          <cell r="G329">
            <v>0</v>
          </cell>
          <cell r="H329">
            <v>0</v>
          </cell>
          <cell r="K329">
            <v>125</v>
          </cell>
          <cell r="L329">
            <v>0</v>
          </cell>
          <cell r="M329">
            <v>125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 t="str">
            <v/>
          </cell>
          <cell r="V329">
            <v>0.18</v>
          </cell>
        </row>
        <row r="330">
          <cell r="B330" t="str">
            <v>V1288</v>
          </cell>
          <cell r="C330" t="str">
            <v>CCB-</v>
          </cell>
          <cell r="D330" t="str">
            <v>ADES</v>
          </cell>
          <cell r="E330" t="str">
            <v>PAPEL CREPOM 48X2M CX. C/40FLS. MR.</v>
          </cell>
          <cell r="F330" t="str">
            <v>ART FLOC</v>
          </cell>
          <cell r="G330">
            <v>0</v>
          </cell>
          <cell r="H330">
            <v>0</v>
          </cell>
          <cell r="I330">
            <v>24</v>
          </cell>
          <cell r="J330">
            <v>1</v>
          </cell>
          <cell r="K330">
            <v>38</v>
          </cell>
          <cell r="L330">
            <v>0</v>
          </cell>
          <cell r="M330">
            <v>38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 t="str">
            <v/>
          </cell>
          <cell r="V330">
            <v>31.24</v>
          </cell>
        </row>
        <row r="331">
          <cell r="B331" t="str">
            <v>V13970</v>
          </cell>
          <cell r="C331" t="str">
            <v>CBA-</v>
          </cell>
          <cell r="E331" t="str">
            <v>PAPEL CREPOM 48X2M CX. C/40FLS. LL.</v>
          </cell>
          <cell r="F331" t="str">
            <v>ART FLOC</v>
          </cell>
          <cell r="G331">
            <v>0</v>
          </cell>
          <cell r="H331">
            <v>0</v>
          </cell>
          <cell r="I331">
            <v>28</v>
          </cell>
          <cell r="J331">
            <v>2</v>
          </cell>
          <cell r="K331">
            <v>50</v>
          </cell>
          <cell r="L331">
            <v>0</v>
          </cell>
          <cell r="M331">
            <v>50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 t="str">
            <v/>
          </cell>
          <cell r="V331">
            <v>31.24</v>
          </cell>
        </row>
        <row r="332">
          <cell r="B332" t="str">
            <v>V15186</v>
          </cell>
          <cell r="C332" t="str">
            <v>CAA-</v>
          </cell>
          <cell r="D332" t="str">
            <v>ADES</v>
          </cell>
          <cell r="E332" t="str">
            <v>PAPEL CREPOM 48X2M PCT. C/20FLS. BR.</v>
          </cell>
          <cell r="F332" t="str">
            <v>ART FLOC</v>
          </cell>
          <cell r="G332">
            <v>0</v>
          </cell>
          <cell r="H332">
            <v>1</v>
          </cell>
          <cell r="I332">
            <v>59</v>
          </cell>
          <cell r="J332">
            <v>7</v>
          </cell>
          <cell r="K332">
            <v>123</v>
          </cell>
          <cell r="L332">
            <v>0</v>
          </cell>
          <cell r="M332">
            <v>123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 t="str">
            <v/>
          </cell>
          <cell r="V332">
            <v>15.62</v>
          </cell>
        </row>
        <row r="333">
          <cell r="B333" t="str">
            <v>V15187</v>
          </cell>
          <cell r="C333" t="str">
            <v>CAA-</v>
          </cell>
          <cell r="D333" t="str">
            <v>ADES</v>
          </cell>
          <cell r="E333" t="str">
            <v>PAPEL CREPOM 48X2M PCT. C/20FLS. AM.</v>
          </cell>
          <cell r="F333" t="str">
            <v>ART FLOC</v>
          </cell>
          <cell r="G333">
            <v>0</v>
          </cell>
          <cell r="H333">
            <v>1</v>
          </cell>
          <cell r="I333">
            <v>104</v>
          </cell>
          <cell r="J333">
            <v>7</v>
          </cell>
          <cell r="K333">
            <v>146</v>
          </cell>
          <cell r="L333">
            <v>0</v>
          </cell>
          <cell r="M333">
            <v>146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 t="str">
            <v/>
          </cell>
          <cell r="V333">
            <v>15.62</v>
          </cell>
        </row>
        <row r="334">
          <cell r="B334" t="str">
            <v>V15188</v>
          </cell>
          <cell r="C334" t="str">
            <v>CAA-</v>
          </cell>
          <cell r="D334" t="str">
            <v>ADES</v>
          </cell>
          <cell r="E334" t="str">
            <v>PAPEL CREPOM 48X2M PCT. C/20FLS. VD.</v>
          </cell>
          <cell r="F334" t="str">
            <v>ART FLOC</v>
          </cell>
          <cell r="G334">
            <v>0</v>
          </cell>
          <cell r="H334">
            <v>1</v>
          </cell>
          <cell r="I334">
            <v>84</v>
          </cell>
          <cell r="J334">
            <v>3</v>
          </cell>
          <cell r="K334">
            <v>154</v>
          </cell>
          <cell r="L334">
            <v>0</v>
          </cell>
          <cell r="M334">
            <v>154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 t="str">
            <v/>
          </cell>
          <cell r="V334">
            <v>15.62</v>
          </cell>
        </row>
        <row r="335">
          <cell r="B335" t="str">
            <v>V15189</v>
          </cell>
          <cell r="C335" t="str">
            <v>CAA-</v>
          </cell>
          <cell r="D335" t="str">
            <v>ADES</v>
          </cell>
          <cell r="E335" t="str">
            <v>PAPEL CREPOM 48X2M PCT. C/20FLS. AZ.</v>
          </cell>
          <cell r="F335" t="str">
            <v>ART FLOC</v>
          </cell>
          <cell r="G335">
            <v>0</v>
          </cell>
          <cell r="H335">
            <v>1</v>
          </cell>
          <cell r="I335">
            <v>84</v>
          </cell>
          <cell r="J335">
            <v>7</v>
          </cell>
          <cell r="K335">
            <v>154</v>
          </cell>
          <cell r="L335">
            <v>0</v>
          </cell>
          <cell r="M335">
            <v>154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 t="str">
            <v/>
          </cell>
          <cell r="V335">
            <v>15.62</v>
          </cell>
        </row>
        <row r="336">
          <cell r="B336" t="str">
            <v>V1718</v>
          </cell>
          <cell r="C336" t="str">
            <v>CAA-</v>
          </cell>
          <cell r="D336" t="str">
            <v>ADES</v>
          </cell>
          <cell r="E336" t="str">
            <v>PAPEL CREPOM 48X2M PCT. C/20FLS. RS.</v>
          </cell>
          <cell r="F336" t="str">
            <v>ART FLOC</v>
          </cell>
          <cell r="G336">
            <v>0</v>
          </cell>
          <cell r="H336">
            <v>1</v>
          </cell>
          <cell r="I336">
            <v>61</v>
          </cell>
          <cell r="J336">
            <v>3</v>
          </cell>
          <cell r="K336">
            <v>129</v>
          </cell>
          <cell r="L336">
            <v>0</v>
          </cell>
          <cell r="M336">
            <v>129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 t="str">
            <v/>
          </cell>
          <cell r="V336">
            <v>15.62</v>
          </cell>
        </row>
        <row r="337">
          <cell r="B337" t="str">
            <v>V19365</v>
          </cell>
          <cell r="C337" t="str">
            <v>CCA-</v>
          </cell>
          <cell r="D337" t="str">
            <v>ADES</v>
          </cell>
          <cell r="E337" t="str">
            <v>PAPEL CAMURCA 40X60MM PCT. C/25FLS. BR.</v>
          </cell>
          <cell r="F337" t="str">
            <v>ART FLOC</v>
          </cell>
          <cell r="G337">
            <v>0</v>
          </cell>
          <cell r="H337">
            <v>1</v>
          </cell>
          <cell r="I337">
            <v>15</v>
          </cell>
          <cell r="J337">
            <v>1</v>
          </cell>
          <cell r="K337">
            <v>20</v>
          </cell>
          <cell r="L337">
            <v>0</v>
          </cell>
          <cell r="M337">
            <v>20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 t="str">
            <v/>
          </cell>
          <cell r="V337">
            <v>18.05</v>
          </cell>
        </row>
        <row r="338">
          <cell r="B338" t="str">
            <v>V19366</v>
          </cell>
          <cell r="C338" t="str">
            <v>CCA-</v>
          </cell>
          <cell r="D338" t="str">
            <v>ADES</v>
          </cell>
          <cell r="E338" t="str">
            <v>PAPEL CAMURCA 40X60MM PCT. C/25FLS. MR.</v>
          </cell>
          <cell r="F338" t="str">
            <v>ART FLOC</v>
          </cell>
          <cell r="G338">
            <v>0</v>
          </cell>
          <cell r="H338">
            <v>1</v>
          </cell>
          <cell r="I338">
            <v>17</v>
          </cell>
          <cell r="J338">
            <v>4</v>
          </cell>
          <cell r="K338">
            <v>25</v>
          </cell>
          <cell r="L338">
            <v>0</v>
          </cell>
          <cell r="M338">
            <v>25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 t="str">
            <v/>
          </cell>
          <cell r="V338">
            <v>18.05</v>
          </cell>
        </row>
        <row r="339">
          <cell r="B339" t="str">
            <v>V19367</v>
          </cell>
          <cell r="C339" t="str">
            <v>CBA-</v>
          </cell>
          <cell r="D339" t="str">
            <v>ADES</v>
          </cell>
          <cell r="E339" t="str">
            <v>PAPEL CAMURCA 40X60MM PCT. C/25FLS. VD.</v>
          </cell>
          <cell r="F339" t="str">
            <v>ART FLOC</v>
          </cell>
          <cell r="G339">
            <v>0</v>
          </cell>
          <cell r="H339">
            <v>1</v>
          </cell>
          <cell r="I339">
            <v>25</v>
          </cell>
          <cell r="J339">
            <v>1</v>
          </cell>
          <cell r="K339">
            <v>51</v>
          </cell>
          <cell r="L339">
            <v>0</v>
          </cell>
          <cell r="M339">
            <v>51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 t="str">
            <v/>
          </cell>
          <cell r="V339">
            <v>18.05</v>
          </cell>
        </row>
        <row r="340">
          <cell r="B340" t="str">
            <v>V19368</v>
          </cell>
          <cell r="C340" t="str">
            <v>CCA-</v>
          </cell>
          <cell r="D340" t="str">
            <v>ADES</v>
          </cell>
          <cell r="E340" t="str">
            <v>PAPEL CAMURCA 40X60MM PCT. C/25FLS. AZ. R.</v>
          </cell>
          <cell r="F340" t="str">
            <v>ART FLOC</v>
          </cell>
          <cell r="G340">
            <v>0</v>
          </cell>
          <cell r="H340">
            <v>1</v>
          </cell>
          <cell r="I340">
            <v>23</v>
          </cell>
          <cell r="J340">
            <v>2</v>
          </cell>
          <cell r="K340">
            <v>14</v>
          </cell>
          <cell r="L340">
            <v>0</v>
          </cell>
          <cell r="M340">
            <v>14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 t="str">
            <v/>
          </cell>
          <cell r="V340">
            <v>17.5</v>
          </cell>
        </row>
        <row r="341">
          <cell r="B341" t="str">
            <v>V19369</v>
          </cell>
          <cell r="C341" t="str">
            <v>CCA-</v>
          </cell>
          <cell r="D341" t="str">
            <v>ADES</v>
          </cell>
          <cell r="E341" t="str">
            <v>PAPEL CAMURCA 40X60MM PCT. C/25FLS. PT.</v>
          </cell>
          <cell r="F341" t="str">
            <v>ART FLOC</v>
          </cell>
          <cell r="G341">
            <v>0</v>
          </cell>
          <cell r="H341">
            <v>1</v>
          </cell>
          <cell r="I341">
            <v>22</v>
          </cell>
          <cell r="J341">
            <v>5</v>
          </cell>
          <cell r="K341">
            <v>31</v>
          </cell>
          <cell r="L341">
            <v>0</v>
          </cell>
          <cell r="M341">
            <v>31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 t="str">
            <v/>
          </cell>
          <cell r="V341">
            <v>30.82</v>
          </cell>
        </row>
        <row r="342">
          <cell r="B342" t="str">
            <v>V19370</v>
          </cell>
          <cell r="C342" t="str">
            <v>CBA-</v>
          </cell>
          <cell r="D342" t="str">
            <v>ADES</v>
          </cell>
          <cell r="E342" t="str">
            <v>PAPEL CAMURCA 40X60MM PCT. C/25FLS. VM.</v>
          </cell>
          <cell r="F342" t="str">
            <v>ART FLOC</v>
          </cell>
          <cell r="G342">
            <v>0</v>
          </cell>
          <cell r="H342">
            <v>1</v>
          </cell>
          <cell r="I342">
            <v>27</v>
          </cell>
          <cell r="J342">
            <v>3</v>
          </cell>
          <cell r="K342">
            <v>147</v>
          </cell>
          <cell r="L342">
            <v>0</v>
          </cell>
          <cell r="M342">
            <v>147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 t="str">
            <v/>
          </cell>
          <cell r="V342">
            <v>18.05</v>
          </cell>
        </row>
        <row r="343">
          <cell r="B343" t="str">
            <v>V19392</v>
          </cell>
          <cell r="C343" t="str">
            <v>CAA-</v>
          </cell>
          <cell r="D343" t="str">
            <v>ADES</v>
          </cell>
          <cell r="E343" t="str">
            <v>PAPEL CREPOM 48X2M PCT. C/20FLS. PT.</v>
          </cell>
          <cell r="F343" t="str">
            <v>ART FLOC</v>
          </cell>
          <cell r="G343">
            <v>0</v>
          </cell>
          <cell r="H343">
            <v>1</v>
          </cell>
          <cell r="I343">
            <v>65</v>
          </cell>
          <cell r="J343">
            <v>7</v>
          </cell>
          <cell r="K343">
            <v>140</v>
          </cell>
          <cell r="L343">
            <v>0</v>
          </cell>
          <cell r="M343">
            <v>140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 t="str">
            <v/>
          </cell>
          <cell r="V343">
            <v>15.62</v>
          </cell>
        </row>
        <row r="344">
          <cell r="B344" t="str">
            <v>V19393</v>
          </cell>
          <cell r="C344" t="str">
            <v>BAA-</v>
          </cell>
          <cell r="D344" t="str">
            <v>ADES</v>
          </cell>
          <cell r="E344" t="str">
            <v>PAPEL CREPOM 48X2M PCT. C/20FLS. VM.</v>
          </cell>
          <cell r="F344" t="str">
            <v>ART FLOC</v>
          </cell>
          <cell r="G344">
            <v>0</v>
          </cell>
          <cell r="H344">
            <v>1</v>
          </cell>
          <cell r="I344">
            <v>110</v>
          </cell>
          <cell r="J344">
            <v>9</v>
          </cell>
          <cell r="K344">
            <v>177</v>
          </cell>
          <cell r="L344">
            <v>0</v>
          </cell>
          <cell r="M344">
            <v>177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 t="str">
            <v/>
          </cell>
          <cell r="V344">
            <v>15.62</v>
          </cell>
        </row>
        <row r="345">
          <cell r="B345" t="str">
            <v>V19394</v>
          </cell>
          <cell r="C345" t="str">
            <v>CCB+</v>
          </cell>
          <cell r="D345" t="str">
            <v>ADES</v>
          </cell>
          <cell r="E345" t="str">
            <v>PAPEL CREPOM 48X2M PCT. C/20FLS. LJ.</v>
          </cell>
          <cell r="F345" t="str">
            <v>ART FLOC</v>
          </cell>
          <cell r="G345">
            <v>0</v>
          </cell>
          <cell r="H345">
            <v>1</v>
          </cell>
          <cell r="I345">
            <v>1</v>
          </cell>
          <cell r="K345">
            <v>61</v>
          </cell>
          <cell r="L345">
            <v>0</v>
          </cell>
          <cell r="M345">
            <v>61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 t="str">
            <v/>
          </cell>
          <cell r="V345">
            <v>15.62</v>
          </cell>
        </row>
        <row r="346">
          <cell r="B346" t="str">
            <v>V2297</v>
          </cell>
          <cell r="C346" t="str">
            <v>CCA-</v>
          </cell>
          <cell r="D346" t="str">
            <v>ADES</v>
          </cell>
          <cell r="E346" t="str">
            <v>PAPEL CAMURCA 40X60MM PCT. C/25FLS. AM.</v>
          </cell>
          <cell r="F346" t="str">
            <v>ART FLOC</v>
          </cell>
          <cell r="G346">
            <v>0</v>
          </cell>
          <cell r="H346">
            <v>1</v>
          </cell>
          <cell r="I346">
            <v>21</v>
          </cell>
          <cell r="K346">
            <v>112</v>
          </cell>
          <cell r="L346">
            <v>0</v>
          </cell>
          <cell r="M346">
            <v>112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 t="str">
            <v/>
          </cell>
          <cell r="V346">
            <v>18.05</v>
          </cell>
        </row>
        <row r="347">
          <cell r="B347" t="str">
            <v>V31306</v>
          </cell>
          <cell r="E347" t="str">
            <v>PAPEL CREPOM 48X2M PACOTE C/20FLS ROXO</v>
          </cell>
          <cell r="F347" t="str">
            <v>ART FLOC</v>
          </cell>
          <cell r="G347">
            <v>0</v>
          </cell>
          <cell r="H347">
            <v>0</v>
          </cell>
          <cell r="K347">
            <v>9</v>
          </cell>
          <cell r="L347">
            <v>0</v>
          </cell>
          <cell r="M347">
            <v>9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 t="str">
            <v/>
          </cell>
          <cell r="V347">
            <v>15.07</v>
          </cell>
        </row>
        <row r="348">
          <cell r="B348" t="str">
            <v>V31768</v>
          </cell>
          <cell r="C348" t="str">
            <v>CAB-</v>
          </cell>
          <cell r="E348" t="str">
            <v>PAPEL CREPOM 48X2M PCT C/10FLS LARANJA</v>
          </cell>
          <cell r="F348" t="str">
            <v>ART FLOC</v>
          </cell>
          <cell r="G348">
            <v>0</v>
          </cell>
          <cell r="H348">
            <v>0</v>
          </cell>
          <cell r="I348">
            <v>86</v>
          </cell>
          <cell r="J348">
            <v>6</v>
          </cell>
          <cell r="K348">
            <v>69</v>
          </cell>
          <cell r="L348">
            <v>0</v>
          </cell>
          <cell r="M348">
            <v>69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 t="str">
            <v/>
          </cell>
          <cell r="V348">
            <v>8.0500000000000007</v>
          </cell>
        </row>
        <row r="349">
          <cell r="B349" t="str">
            <v>V19651</v>
          </cell>
          <cell r="C349" t="str">
            <v>CCB-</v>
          </cell>
          <cell r="D349" t="str">
            <v>ADES</v>
          </cell>
          <cell r="E349" t="str">
            <v>TELA DE PINTURA 16X22</v>
          </cell>
          <cell r="F349" t="str">
            <v>ART POP</v>
          </cell>
          <cell r="G349">
            <v>0</v>
          </cell>
          <cell r="H349">
            <v>0</v>
          </cell>
          <cell r="I349">
            <v>39</v>
          </cell>
          <cell r="K349">
            <v>511</v>
          </cell>
          <cell r="L349">
            <v>0</v>
          </cell>
          <cell r="M349">
            <v>511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 t="str">
            <v/>
          </cell>
          <cell r="V349">
            <v>2.4500000000000002</v>
          </cell>
        </row>
        <row r="350">
          <cell r="B350" t="str">
            <v>V19652</v>
          </cell>
          <cell r="C350" t="str">
            <v>CCB-</v>
          </cell>
          <cell r="E350" t="str">
            <v>TELA DE PINTURA  24X30</v>
          </cell>
          <cell r="F350" t="str">
            <v>ART POP</v>
          </cell>
          <cell r="G350">
            <v>0</v>
          </cell>
          <cell r="H350">
            <v>0</v>
          </cell>
          <cell r="I350">
            <v>52</v>
          </cell>
          <cell r="K350">
            <v>321</v>
          </cell>
          <cell r="L350">
            <v>0</v>
          </cell>
          <cell r="M350">
            <v>321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 t="str">
            <v/>
          </cell>
          <cell r="V350">
            <v>4.05</v>
          </cell>
        </row>
        <row r="351">
          <cell r="B351" t="str">
            <v>V19653</v>
          </cell>
          <cell r="C351" t="str">
            <v>CCB-</v>
          </cell>
          <cell r="E351" t="str">
            <v>TELA DE PINTURA  9X12</v>
          </cell>
          <cell r="F351" t="str">
            <v>ART POP</v>
          </cell>
          <cell r="G351">
            <v>0</v>
          </cell>
          <cell r="H351">
            <v>0</v>
          </cell>
          <cell r="I351">
            <v>85</v>
          </cell>
          <cell r="K351">
            <v>40</v>
          </cell>
          <cell r="L351">
            <v>0</v>
          </cell>
          <cell r="M351">
            <v>40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 t="str">
            <v/>
          </cell>
          <cell r="V351">
            <v>1.43</v>
          </cell>
        </row>
        <row r="352">
          <cell r="B352" t="str">
            <v>V19654</v>
          </cell>
          <cell r="C352" t="str">
            <v>CCB-</v>
          </cell>
          <cell r="E352" t="str">
            <v>TELA DE PINTURA  20X20</v>
          </cell>
          <cell r="F352" t="str">
            <v>ART POP</v>
          </cell>
          <cell r="G352">
            <v>0</v>
          </cell>
          <cell r="H352">
            <v>0</v>
          </cell>
          <cell r="I352">
            <v>116</v>
          </cell>
          <cell r="J352">
            <v>10</v>
          </cell>
          <cell r="K352">
            <v>81</v>
          </cell>
          <cell r="L352">
            <v>0</v>
          </cell>
          <cell r="M352">
            <v>81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 t="str">
            <v/>
          </cell>
          <cell r="V352">
            <v>2.96</v>
          </cell>
        </row>
        <row r="353">
          <cell r="B353" t="str">
            <v>V19655</v>
          </cell>
          <cell r="C353" t="str">
            <v>CCB-</v>
          </cell>
          <cell r="D353" t="str">
            <v>ADES</v>
          </cell>
          <cell r="E353" t="str">
            <v>TELA DE PINTURA  30X40</v>
          </cell>
          <cell r="F353" t="str">
            <v>ART POP</v>
          </cell>
          <cell r="G353">
            <v>0</v>
          </cell>
          <cell r="H353">
            <v>0</v>
          </cell>
          <cell r="I353">
            <v>109</v>
          </cell>
          <cell r="K353">
            <v>45</v>
          </cell>
          <cell r="L353">
            <v>0</v>
          </cell>
          <cell r="M353">
            <v>45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 t="str">
            <v/>
          </cell>
          <cell r="V353">
            <v>6.37</v>
          </cell>
        </row>
        <row r="354">
          <cell r="B354" t="str">
            <v>V19656</v>
          </cell>
          <cell r="C354" t="str">
            <v>CCA-</v>
          </cell>
          <cell r="E354" t="str">
            <v>TELA DE PINTURA  20X30</v>
          </cell>
          <cell r="F354" t="str">
            <v>ART POP</v>
          </cell>
          <cell r="G354">
            <v>0</v>
          </cell>
          <cell r="H354">
            <v>1</v>
          </cell>
          <cell r="I354">
            <v>187</v>
          </cell>
          <cell r="J354">
            <v>13</v>
          </cell>
          <cell r="K354">
            <v>48</v>
          </cell>
          <cell r="L354">
            <v>0</v>
          </cell>
          <cell r="M354">
            <v>48</v>
          </cell>
          <cell r="N354">
            <v>0</v>
          </cell>
          <cell r="O354">
            <v>1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 t="str">
            <v/>
          </cell>
          <cell r="V354">
            <v>3.39</v>
          </cell>
        </row>
        <row r="355">
          <cell r="B355" t="str">
            <v>V19890</v>
          </cell>
          <cell r="C355" t="str">
            <v>CCB-</v>
          </cell>
          <cell r="D355" t="str">
            <v>ADES</v>
          </cell>
          <cell r="E355" t="str">
            <v>APAGADOR DE MADEIRA FELTRO REF. 237</v>
          </cell>
          <cell r="F355" t="str">
            <v>ART POP</v>
          </cell>
          <cell r="G355">
            <v>0</v>
          </cell>
          <cell r="H355">
            <v>0</v>
          </cell>
          <cell r="I355">
            <v>111</v>
          </cell>
          <cell r="J355">
            <v>20</v>
          </cell>
          <cell r="K355">
            <v>1531</v>
          </cell>
          <cell r="L355">
            <v>0</v>
          </cell>
          <cell r="M355">
            <v>1531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 t="str">
            <v/>
          </cell>
          <cell r="V355">
            <v>1.37</v>
          </cell>
        </row>
        <row r="356">
          <cell r="B356" t="str">
            <v>V15264</v>
          </cell>
          <cell r="C356" t="str">
            <v>CBA+</v>
          </cell>
          <cell r="D356" t="str">
            <v>RD</v>
          </cell>
          <cell r="E356" t="str">
            <v>COLETOR DE PILHA RD</v>
          </cell>
          <cell r="F356" t="str">
            <v>ARTEPEL</v>
          </cell>
          <cell r="G356">
            <v>59</v>
          </cell>
          <cell r="H356">
            <v>30</v>
          </cell>
          <cell r="I356">
            <v>31</v>
          </cell>
          <cell r="J356">
            <v>34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500</v>
          </cell>
          <cell r="U356" t="str">
            <v>30/03/2025</v>
          </cell>
          <cell r="V356">
            <v>6.91</v>
          </cell>
        </row>
        <row r="357">
          <cell r="B357" t="str">
            <v>V30507</v>
          </cell>
          <cell r="E357" t="str">
            <v>AGUA DESTILADA 1 LITRO</v>
          </cell>
          <cell r="F357" t="str">
            <v>ASFER</v>
          </cell>
          <cell r="G357">
            <v>0</v>
          </cell>
          <cell r="H357">
            <v>0</v>
          </cell>
          <cell r="K357">
            <v>2</v>
          </cell>
          <cell r="L357">
            <v>0</v>
          </cell>
          <cell r="M357">
            <v>2</v>
          </cell>
          <cell r="N357">
            <v>2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 t="str">
            <v/>
          </cell>
          <cell r="V357">
            <v>7</v>
          </cell>
        </row>
        <row r="358">
          <cell r="B358" t="str">
            <v>V20178</v>
          </cell>
          <cell r="D358" t="str">
            <v>ADES</v>
          </cell>
          <cell r="E358" t="str">
            <v>ACENDEDOR PARA FOGAO</v>
          </cell>
          <cell r="F358" t="str">
            <v>ASSESOLAR</v>
          </cell>
          <cell r="G358">
            <v>0</v>
          </cell>
          <cell r="H358">
            <v>0</v>
          </cell>
          <cell r="K358">
            <v>122</v>
          </cell>
          <cell r="L358">
            <v>0</v>
          </cell>
          <cell r="M358">
            <v>122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 t="str">
            <v/>
          </cell>
          <cell r="V358">
            <v>7.25</v>
          </cell>
        </row>
        <row r="359">
          <cell r="B359" t="str">
            <v>V14846</v>
          </cell>
          <cell r="C359" t="str">
            <v>CCA-</v>
          </cell>
          <cell r="D359" t="str">
            <v>RD</v>
          </cell>
          <cell r="E359" t="str">
            <v>FITILHO PLASTICO ( FIO RAFIA ) ROL-012694</v>
          </cell>
          <cell r="F359" t="str">
            <v>ASTONIA</v>
          </cell>
          <cell r="G359">
            <v>9</v>
          </cell>
          <cell r="H359">
            <v>5</v>
          </cell>
          <cell r="I359">
            <v>5</v>
          </cell>
          <cell r="J359">
            <v>3</v>
          </cell>
          <cell r="K359">
            <v>46</v>
          </cell>
          <cell r="L359">
            <v>0</v>
          </cell>
          <cell r="M359">
            <v>46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 t="str">
            <v/>
          </cell>
          <cell r="V359">
            <v>10.36</v>
          </cell>
        </row>
        <row r="360">
          <cell r="B360" t="str">
            <v>V1922</v>
          </cell>
          <cell r="C360" t="str">
            <v>CCA+</v>
          </cell>
          <cell r="D360" t="str">
            <v>SS</v>
          </cell>
          <cell r="E360" t="str">
            <v>FITILHO DE POLIPROPILENO C/ 1KG 20MM THR</v>
          </cell>
          <cell r="F360" t="str">
            <v>ASTONIA</v>
          </cell>
          <cell r="G360">
            <v>67</v>
          </cell>
          <cell r="H360">
            <v>34</v>
          </cell>
          <cell r="I360">
            <v>34</v>
          </cell>
          <cell r="J360">
            <v>1</v>
          </cell>
          <cell r="K360">
            <v>62</v>
          </cell>
          <cell r="L360">
            <v>0</v>
          </cell>
          <cell r="M360">
            <v>62</v>
          </cell>
          <cell r="N360">
            <v>13</v>
          </cell>
          <cell r="O360">
            <v>1</v>
          </cell>
          <cell r="P360">
            <v>0</v>
          </cell>
          <cell r="Q360">
            <v>0</v>
          </cell>
          <cell r="R360">
            <v>6</v>
          </cell>
          <cell r="S360">
            <v>0</v>
          </cell>
          <cell r="T360">
            <v>0</v>
          </cell>
          <cell r="U360" t="str">
            <v/>
          </cell>
          <cell r="V360">
            <v>12</v>
          </cell>
        </row>
        <row r="361">
          <cell r="B361" t="str">
            <v>V31654</v>
          </cell>
          <cell r="C361" t="str">
            <v>CCA-</v>
          </cell>
          <cell r="E361" t="str">
            <v>BOLSA POLIESTER BANCO ATACADAO 12X26X5 VERDE</v>
          </cell>
          <cell r="F361" t="str">
            <v>ATACADAO</v>
          </cell>
          <cell r="G361">
            <v>0</v>
          </cell>
          <cell r="H361">
            <v>0</v>
          </cell>
          <cell r="I361">
            <v>68</v>
          </cell>
          <cell r="J361">
            <v>10</v>
          </cell>
          <cell r="K361">
            <v>0</v>
          </cell>
          <cell r="L361">
            <v>0</v>
          </cell>
          <cell r="M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 t="str">
            <v/>
          </cell>
          <cell r="V361">
            <v>33.630000000000003</v>
          </cell>
        </row>
        <row r="362">
          <cell r="B362" t="str">
            <v>V14722</v>
          </cell>
          <cell r="C362" t="str">
            <v>CCA+</v>
          </cell>
          <cell r="D362" t="str">
            <v>RD</v>
          </cell>
          <cell r="E362" t="str">
            <v>ESPELHO REDONDO C/ MOLDURA BRANCA</v>
          </cell>
          <cell r="F362" t="str">
            <v>ATLAS</v>
          </cell>
          <cell r="G362">
            <v>18</v>
          </cell>
          <cell r="H362">
            <v>9</v>
          </cell>
          <cell r="I362">
            <v>9</v>
          </cell>
          <cell r="J362">
            <v>11</v>
          </cell>
          <cell r="K362">
            <v>45</v>
          </cell>
          <cell r="L362">
            <v>0</v>
          </cell>
          <cell r="M362">
            <v>45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 t="str">
            <v/>
          </cell>
          <cell r="V362">
            <v>86.68</v>
          </cell>
        </row>
        <row r="363">
          <cell r="B363" t="str">
            <v>V31507</v>
          </cell>
          <cell r="C363" t="str">
            <v>CCA-</v>
          </cell>
          <cell r="E363" t="str">
            <v>ESPELHO RETANGULAR 54X45 REF.5100-2</v>
          </cell>
          <cell r="F363" t="str">
            <v>ATLAS</v>
          </cell>
          <cell r="G363">
            <v>35</v>
          </cell>
          <cell r="H363">
            <v>18</v>
          </cell>
          <cell r="I363">
            <v>18</v>
          </cell>
          <cell r="J363">
            <v>12</v>
          </cell>
          <cell r="K363">
            <v>234</v>
          </cell>
          <cell r="L363">
            <v>0</v>
          </cell>
          <cell r="M363">
            <v>234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 t="str">
            <v/>
          </cell>
          <cell r="V363">
            <v>74.099999999999994</v>
          </cell>
        </row>
        <row r="364">
          <cell r="B364" t="str">
            <v>V14648</v>
          </cell>
          <cell r="E364" t="str">
            <v>SABONETE ESPUMA EXCELLENCE BAG 500ML</v>
          </cell>
          <cell r="F364" t="str">
            <v>AUDAX</v>
          </cell>
          <cell r="G364">
            <v>0</v>
          </cell>
          <cell r="H364">
            <v>0</v>
          </cell>
          <cell r="K364">
            <v>13</v>
          </cell>
          <cell r="L364">
            <v>0</v>
          </cell>
          <cell r="M364">
            <v>13</v>
          </cell>
          <cell r="N364">
            <v>3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 t="str">
            <v/>
          </cell>
          <cell r="V364">
            <v>6.06</v>
          </cell>
        </row>
        <row r="365">
          <cell r="B365" t="str">
            <v>V14704</v>
          </cell>
          <cell r="C365" t="str">
            <v>CCA+</v>
          </cell>
          <cell r="D365" t="str">
            <v>RD</v>
          </cell>
          <cell r="E365" t="str">
            <v>DESINFETANTE LAVANDA 2LT</v>
          </cell>
          <cell r="F365" t="str">
            <v>AUDAX</v>
          </cell>
          <cell r="G365">
            <v>93</v>
          </cell>
          <cell r="H365">
            <v>47</v>
          </cell>
          <cell r="I365">
            <v>60</v>
          </cell>
          <cell r="J365">
            <v>15</v>
          </cell>
          <cell r="K365">
            <v>376</v>
          </cell>
          <cell r="L365">
            <v>0</v>
          </cell>
          <cell r="M365">
            <v>376</v>
          </cell>
          <cell r="N365">
            <v>100</v>
          </cell>
          <cell r="O365">
            <v>120</v>
          </cell>
          <cell r="P365">
            <v>0</v>
          </cell>
          <cell r="Q365">
            <v>1</v>
          </cell>
          <cell r="R365">
            <v>0</v>
          </cell>
          <cell r="S365">
            <v>0</v>
          </cell>
          <cell r="T365">
            <v>0</v>
          </cell>
          <cell r="U365" t="str">
            <v/>
          </cell>
          <cell r="V365">
            <v>4.67</v>
          </cell>
        </row>
        <row r="366">
          <cell r="B366" t="str">
            <v>V15249</v>
          </cell>
          <cell r="C366" t="str">
            <v>CAA-</v>
          </cell>
          <cell r="D366" t="str">
            <v>ADESRD</v>
          </cell>
          <cell r="E366" t="str">
            <v>ALCOOL GEL 70 % 700 ML REFIL</v>
          </cell>
          <cell r="F366" t="str">
            <v>AUDAX</v>
          </cell>
          <cell r="G366">
            <v>213</v>
          </cell>
          <cell r="H366">
            <v>107</v>
          </cell>
          <cell r="I366">
            <v>107</v>
          </cell>
          <cell r="J366">
            <v>120</v>
          </cell>
          <cell r="K366">
            <v>203</v>
          </cell>
          <cell r="L366">
            <v>0</v>
          </cell>
          <cell r="M366">
            <v>203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10</v>
          </cell>
          <cell r="S366">
            <v>0</v>
          </cell>
          <cell r="T366">
            <v>0</v>
          </cell>
          <cell r="U366" t="str">
            <v/>
          </cell>
          <cell r="V366">
            <v>6.15</v>
          </cell>
        </row>
        <row r="367">
          <cell r="B367" t="str">
            <v>V15249A</v>
          </cell>
          <cell r="E367" t="str">
            <v>ALCOOL GEL 70 % 800 ML REFIL</v>
          </cell>
          <cell r="F367" t="str">
            <v>AUDAX</v>
          </cell>
          <cell r="G367">
            <v>0</v>
          </cell>
          <cell r="H367">
            <v>0</v>
          </cell>
          <cell r="K367">
            <v>435</v>
          </cell>
          <cell r="L367">
            <v>0</v>
          </cell>
          <cell r="M367">
            <v>435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 t="str">
            <v/>
          </cell>
          <cell r="V367">
            <v>7.1</v>
          </cell>
        </row>
        <row r="368">
          <cell r="B368" t="str">
            <v>V20192</v>
          </cell>
          <cell r="C368" t="str">
            <v>CCB-</v>
          </cell>
          <cell r="D368" t="str">
            <v>ADES</v>
          </cell>
          <cell r="E368" t="str">
            <v>CERA LIQUIDA INCOLOR 750 ML</v>
          </cell>
          <cell r="F368" t="str">
            <v>AUDAX</v>
          </cell>
          <cell r="G368">
            <v>192</v>
          </cell>
          <cell r="H368">
            <v>96</v>
          </cell>
          <cell r="I368">
            <v>96</v>
          </cell>
          <cell r="K368">
            <v>442</v>
          </cell>
          <cell r="L368">
            <v>0</v>
          </cell>
          <cell r="M368">
            <v>442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 t="str">
            <v/>
          </cell>
          <cell r="V368">
            <v>4.3600000000000003</v>
          </cell>
        </row>
        <row r="369">
          <cell r="B369" t="str">
            <v>V20199</v>
          </cell>
          <cell r="C369" t="str">
            <v>CCA+</v>
          </cell>
          <cell r="D369" t="str">
            <v>CZSADES</v>
          </cell>
          <cell r="E369" t="str">
            <v>CLORO 5 LITROS</v>
          </cell>
          <cell r="F369" t="str">
            <v>AUDAX</v>
          </cell>
          <cell r="G369">
            <v>1</v>
          </cell>
          <cell r="H369">
            <v>1</v>
          </cell>
          <cell r="I369">
            <v>6</v>
          </cell>
          <cell r="K369">
            <v>3</v>
          </cell>
          <cell r="L369">
            <v>0</v>
          </cell>
          <cell r="M369">
            <v>3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 t="str">
            <v/>
          </cell>
          <cell r="V369">
            <v>7.91</v>
          </cell>
        </row>
        <row r="370">
          <cell r="B370" t="str">
            <v>V20216</v>
          </cell>
          <cell r="C370" t="str">
            <v>CCB+</v>
          </cell>
          <cell r="D370" t="str">
            <v>CZSADES</v>
          </cell>
          <cell r="E370" t="str">
            <v>DETERGENTE LIQUIDO 5 LITROS CLEAN</v>
          </cell>
          <cell r="F370" t="str">
            <v>AUDAX</v>
          </cell>
          <cell r="G370">
            <v>67</v>
          </cell>
          <cell r="H370">
            <v>34</v>
          </cell>
          <cell r="I370">
            <v>35</v>
          </cell>
          <cell r="K370">
            <v>82</v>
          </cell>
          <cell r="L370">
            <v>50</v>
          </cell>
          <cell r="M370">
            <v>32</v>
          </cell>
          <cell r="N370">
            <v>10</v>
          </cell>
          <cell r="O370">
            <v>0</v>
          </cell>
          <cell r="P370">
            <v>0</v>
          </cell>
          <cell r="Q370">
            <v>0</v>
          </cell>
          <cell r="R370">
            <v>35</v>
          </cell>
          <cell r="S370">
            <v>0</v>
          </cell>
          <cell r="T370">
            <v>0</v>
          </cell>
          <cell r="U370" t="str">
            <v/>
          </cell>
          <cell r="V370">
            <v>13.22</v>
          </cell>
        </row>
        <row r="371">
          <cell r="B371" t="str">
            <v>V20334</v>
          </cell>
          <cell r="C371" t="str">
            <v>CCA+</v>
          </cell>
          <cell r="D371" t="str">
            <v>ADES</v>
          </cell>
          <cell r="E371" t="str">
            <v>SABONETE LIQUIDO NEUTRO 5 LITROS</v>
          </cell>
          <cell r="F371" t="str">
            <v>AUDAX</v>
          </cell>
          <cell r="G371">
            <v>114</v>
          </cell>
          <cell r="H371">
            <v>57</v>
          </cell>
          <cell r="I371">
            <v>57</v>
          </cell>
          <cell r="K371">
            <v>125</v>
          </cell>
          <cell r="L371">
            <v>0</v>
          </cell>
          <cell r="M371">
            <v>125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 t="str">
            <v/>
          </cell>
          <cell r="V371">
            <v>14.77</v>
          </cell>
        </row>
        <row r="372">
          <cell r="B372" t="str">
            <v>V20347</v>
          </cell>
          <cell r="E372" t="str">
            <v>SAPONACEO CREMOSO LIMAO 300ML</v>
          </cell>
          <cell r="F372" t="str">
            <v>AUDAX</v>
          </cell>
          <cell r="G372">
            <v>30</v>
          </cell>
          <cell r="H372">
            <v>0</v>
          </cell>
          <cell r="K372">
            <v>126</v>
          </cell>
          <cell r="L372">
            <v>0</v>
          </cell>
          <cell r="M372">
            <v>126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 t="str">
            <v/>
          </cell>
          <cell r="V372">
            <v>2.9</v>
          </cell>
        </row>
        <row r="373">
          <cell r="B373" t="str">
            <v>V22093</v>
          </cell>
          <cell r="C373" t="str">
            <v>CCC-</v>
          </cell>
          <cell r="D373" t="str">
            <v>CZS</v>
          </cell>
          <cell r="E373" t="str">
            <v>LIMPADOR CONCENTRADO GALAO C/ 5LITROS</v>
          </cell>
          <cell r="F373" t="str">
            <v>AUDAX</v>
          </cell>
          <cell r="G373">
            <v>0</v>
          </cell>
          <cell r="H373">
            <v>0</v>
          </cell>
          <cell r="I373">
            <v>6</v>
          </cell>
          <cell r="K373">
            <v>48</v>
          </cell>
          <cell r="L373">
            <v>3</v>
          </cell>
          <cell r="M373">
            <v>45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 t="str">
            <v/>
          </cell>
          <cell r="V373">
            <v>17.690000000000001</v>
          </cell>
        </row>
        <row r="374">
          <cell r="B374" t="str">
            <v>V22097</v>
          </cell>
          <cell r="D374" t="str">
            <v>CZS</v>
          </cell>
          <cell r="E374" t="str">
            <v>REMOVEDOR DE CERA GALAO 5 LTS</v>
          </cell>
          <cell r="F374" t="str">
            <v>AUDAX</v>
          </cell>
          <cell r="G374">
            <v>0</v>
          </cell>
          <cell r="H374">
            <v>0</v>
          </cell>
          <cell r="K374">
            <v>83</v>
          </cell>
          <cell r="L374">
            <v>0</v>
          </cell>
          <cell r="M374">
            <v>83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 t="str">
            <v/>
          </cell>
          <cell r="V374">
            <v>49.44</v>
          </cell>
        </row>
        <row r="375">
          <cell r="B375" t="str">
            <v>V22158</v>
          </cell>
          <cell r="C375" t="str">
            <v>CCA-</v>
          </cell>
          <cell r="D375" t="str">
            <v>CZSADES</v>
          </cell>
          <cell r="E375" t="str">
            <v>DESINFETANTE LAVANDA 5 LITROS</v>
          </cell>
          <cell r="F375" t="str">
            <v>AUDAX</v>
          </cell>
          <cell r="G375">
            <v>10</v>
          </cell>
          <cell r="H375">
            <v>5</v>
          </cell>
          <cell r="I375">
            <v>15</v>
          </cell>
          <cell r="K375">
            <v>158</v>
          </cell>
          <cell r="L375">
            <v>0</v>
          </cell>
          <cell r="M375">
            <v>158</v>
          </cell>
          <cell r="N375">
            <v>26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 t="str">
            <v/>
          </cell>
          <cell r="V375">
            <v>7.19</v>
          </cell>
        </row>
        <row r="376">
          <cell r="B376" t="str">
            <v>V22162</v>
          </cell>
          <cell r="C376" t="str">
            <v>BCA+</v>
          </cell>
          <cell r="D376" t="str">
            <v>CZSADES</v>
          </cell>
          <cell r="E376" t="str">
            <v>DETERGENTE NEUTRO CONCENTRADO 5 LITROS</v>
          </cell>
          <cell r="F376" t="str">
            <v>AUDAX</v>
          </cell>
          <cell r="G376">
            <v>84</v>
          </cell>
          <cell r="H376">
            <v>42</v>
          </cell>
          <cell r="I376">
            <v>46</v>
          </cell>
          <cell r="K376">
            <v>89</v>
          </cell>
          <cell r="L376">
            <v>6</v>
          </cell>
          <cell r="M376">
            <v>83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1</v>
          </cell>
          <cell r="S376">
            <v>0</v>
          </cell>
          <cell r="T376">
            <v>0</v>
          </cell>
          <cell r="U376" t="str">
            <v/>
          </cell>
          <cell r="V376">
            <v>25.29</v>
          </cell>
        </row>
        <row r="377">
          <cell r="B377" t="str">
            <v>V22170</v>
          </cell>
          <cell r="D377" t="str">
            <v>CZS</v>
          </cell>
          <cell r="E377" t="str">
            <v>REMOVEDOR DE CERA CONCENTRADO GL 5 LITROS</v>
          </cell>
          <cell r="F377" t="str">
            <v>AUDAX</v>
          </cell>
          <cell r="G377">
            <v>0</v>
          </cell>
          <cell r="H377">
            <v>0</v>
          </cell>
          <cell r="K377">
            <v>58</v>
          </cell>
          <cell r="L377">
            <v>0</v>
          </cell>
          <cell r="M377">
            <v>58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 t="str">
            <v/>
          </cell>
          <cell r="V377">
            <v>56.78</v>
          </cell>
        </row>
        <row r="378">
          <cell r="B378" t="str">
            <v>V30326</v>
          </cell>
          <cell r="C378" t="str">
            <v>CCC-</v>
          </cell>
          <cell r="D378" t="str">
            <v>ADES</v>
          </cell>
          <cell r="E378" t="str">
            <v>SABONETE LIQUIDO ERVA-DOCE 5L</v>
          </cell>
          <cell r="F378" t="str">
            <v>AUDAX</v>
          </cell>
          <cell r="G378">
            <v>0</v>
          </cell>
          <cell r="H378">
            <v>0</v>
          </cell>
          <cell r="I378">
            <v>2</v>
          </cell>
          <cell r="K378">
            <v>27</v>
          </cell>
          <cell r="L378">
            <v>0</v>
          </cell>
          <cell r="M378">
            <v>27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 t="str">
            <v/>
          </cell>
          <cell r="V378">
            <v>19.86</v>
          </cell>
        </row>
        <row r="379">
          <cell r="B379" t="str">
            <v>V30473</v>
          </cell>
          <cell r="C379" t="str">
            <v>CCB-</v>
          </cell>
          <cell r="D379" t="str">
            <v>ADES</v>
          </cell>
          <cell r="E379" t="str">
            <v>SABONETE BACTERICIDA ANTISSEPTICO C/ 5 LTS</v>
          </cell>
          <cell r="F379" t="str">
            <v>AUDAX</v>
          </cell>
          <cell r="G379">
            <v>0</v>
          </cell>
          <cell r="H379">
            <v>0</v>
          </cell>
          <cell r="I379">
            <v>3</v>
          </cell>
          <cell r="K379">
            <v>126</v>
          </cell>
          <cell r="L379">
            <v>0</v>
          </cell>
          <cell r="M379">
            <v>126</v>
          </cell>
          <cell r="N379">
            <v>10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 t="str">
            <v/>
          </cell>
          <cell r="V379">
            <v>23.47</v>
          </cell>
        </row>
        <row r="380">
          <cell r="B380" t="str">
            <v>V30533</v>
          </cell>
          <cell r="C380" t="str">
            <v>CCC-</v>
          </cell>
          <cell r="D380" t="str">
            <v>ADES</v>
          </cell>
          <cell r="E380" t="str">
            <v>LIMPADOR MULTIUSO BUTTERFLY 5 LITROS</v>
          </cell>
          <cell r="F380" t="str">
            <v>AUDAX</v>
          </cell>
          <cell r="G380">
            <v>0</v>
          </cell>
          <cell r="H380">
            <v>1</v>
          </cell>
          <cell r="I380">
            <v>1</v>
          </cell>
          <cell r="K380">
            <v>209</v>
          </cell>
          <cell r="L380">
            <v>0</v>
          </cell>
          <cell r="M380">
            <v>209</v>
          </cell>
          <cell r="N380">
            <v>58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 t="str">
            <v/>
          </cell>
          <cell r="V380">
            <v>11.02</v>
          </cell>
        </row>
        <row r="381">
          <cell r="B381" t="str">
            <v>V30534</v>
          </cell>
          <cell r="C381" t="str">
            <v>CCC-</v>
          </cell>
          <cell r="D381" t="str">
            <v>ADES</v>
          </cell>
          <cell r="E381" t="str">
            <v>LIMPA MOVEIS 500ML LAVANDA</v>
          </cell>
          <cell r="F381" t="str">
            <v>AUDAX</v>
          </cell>
          <cell r="G381">
            <v>0</v>
          </cell>
          <cell r="H381">
            <v>0</v>
          </cell>
          <cell r="I381">
            <v>2</v>
          </cell>
          <cell r="K381">
            <v>29</v>
          </cell>
          <cell r="L381">
            <v>0</v>
          </cell>
          <cell r="M381">
            <v>29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 t="str">
            <v/>
          </cell>
          <cell r="V381">
            <v>4.9400000000000004</v>
          </cell>
        </row>
        <row r="382">
          <cell r="B382" t="str">
            <v>V30535</v>
          </cell>
          <cell r="C382" t="str">
            <v>CCB-</v>
          </cell>
          <cell r="D382" t="str">
            <v>ADES</v>
          </cell>
          <cell r="E382" t="str">
            <v>SABAO EM PO FACILITA 5 KILOS</v>
          </cell>
          <cell r="F382" t="str">
            <v>AUDAX</v>
          </cell>
          <cell r="G382">
            <v>0</v>
          </cell>
          <cell r="H382">
            <v>0</v>
          </cell>
          <cell r="I382">
            <v>2</v>
          </cell>
          <cell r="K382">
            <v>25</v>
          </cell>
          <cell r="L382">
            <v>0</v>
          </cell>
          <cell r="M382">
            <v>25</v>
          </cell>
          <cell r="N382">
            <v>1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 t="str">
            <v/>
          </cell>
          <cell r="V382">
            <v>21.43</v>
          </cell>
        </row>
        <row r="383">
          <cell r="B383" t="str">
            <v>V30806</v>
          </cell>
          <cell r="E383" t="str">
            <v>DETERGENTE DESENGORDURANTE  LIQUIDO 5 LITROS</v>
          </cell>
          <cell r="F383" t="str">
            <v>AUDAX</v>
          </cell>
          <cell r="G383">
            <v>0</v>
          </cell>
          <cell r="H383">
            <v>0</v>
          </cell>
          <cell r="K383">
            <v>8</v>
          </cell>
          <cell r="L383">
            <v>0</v>
          </cell>
          <cell r="M383">
            <v>8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 t="str">
            <v/>
          </cell>
          <cell r="V383">
            <v>62.51</v>
          </cell>
        </row>
        <row r="384">
          <cell r="B384" t="str">
            <v>V31527</v>
          </cell>
          <cell r="E384" t="str">
            <v>DESIFETANTE LAVANDA 2LT REF.104133</v>
          </cell>
          <cell r="F384" t="str">
            <v>AUDAX</v>
          </cell>
          <cell r="G384">
            <v>0</v>
          </cell>
          <cell r="H384">
            <v>0</v>
          </cell>
          <cell r="K384">
            <v>204</v>
          </cell>
          <cell r="L384">
            <v>0</v>
          </cell>
          <cell r="M384">
            <v>204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 t="str">
            <v/>
          </cell>
          <cell r="V384">
            <v>4.2300000000000004</v>
          </cell>
        </row>
        <row r="385">
          <cell r="B385" t="str">
            <v>V3325</v>
          </cell>
          <cell r="C385" t="str">
            <v>CCA-</v>
          </cell>
          <cell r="D385" t="str">
            <v>ADESRD</v>
          </cell>
          <cell r="E385" t="str">
            <v>LIMPADOR MULTIUSO ORIGINAL 500ML</v>
          </cell>
          <cell r="F385" t="str">
            <v>AUDAX</v>
          </cell>
          <cell r="G385">
            <v>240</v>
          </cell>
          <cell r="H385">
            <v>137</v>
          </cell>
          <cell r="I385">
            <v>202</v>
          </cell>
          <cell r="K385">
            <v>281</v>
          </cell>
          <cell r="L385">
            <v>15</v>
          </cell>
          <cell r="M385">
            <v>266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 t="str">
            <v/>
          </cell>
          <cell r="V385">
            <v>2.21</v>
          </cell>
        </row>
        <row r="386">
          <cell r="B386" t="str">
            <v>V18983</v>
          </cell>
          <cell r="E386" t="str">
            <v>DISPENSER DE MESA PORTATIL P/COPO</v>
          </cell>
          <cell r="F386" t="str">
            <v>AURIMAR</v>
          </cell>
          <cell r="G386">
            <v>0</v>
          </cell>
          <cell r="H386">
            <v>0</v>
          </cell>
          <cell r="K386">
            <v>4</v>
          </cell>
          <cell r="L386">
            <v>0</v>
          </cell>
          <cell r="M386">
            <v>4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 t="str">
            <v/>
          </cell>
          <cell r="V386">
            <v>39.82</v>
          </cell>
        </row>
        <row r="387">
          <cell r="B387" t="str">
            <v>V22242</v>
          </cell>
          <cell r="C387" t="str">
            <v>CCC+</v>
          </cell>
          <cell r="D387" t="str">
            <v>ADES</v>
          </cell>
          <cell r="E387" t="str">
            <v>DISPENSER COPO DE CAFE EM ACO INOX</v>
          </cell>
          <cell r="F387" t="str">
            <v>AURIMAR</v>
          </cell>
          <cell r="G387">
            <v>0</v>
          </cell>
          <cell r="H387">
            <v>0</v>
          </cell>
          <cell r="I387">
            <v>1</v>
          </cell>
          <cell r="K387">
            <v>200</v>
          </cell>
          <cell r="L387">
            <v>0</v>
          </cell>
          <cell r="M387">
            <v>200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 t="str">
            <v/>
          </cell>
          <cell r="V387">
            <v>14.25</v>
          </cell>
        </row>
        <row r="388">
          <cell r="B388" t="str">
            <v>V22243</v>
          </cell>
          <cell r="D388" t="str">
            <v>ADES</v>
          </cell>
          <cell r="E388" t="str">
            <v>DISPENSER COPO DE AGUA EM ACO INOX</v>
          </cell>
          <cell r="F388" t="str">
            <v>AURIMAR</v>
          </cell>
          <cell r="G388">
            <v>0</v>
          </cell>
          <cell r="H388">
            <v>0</v>
          </cell>
          <cell r="K388">
            <v>4</v>
          </cell>
          <cell r="L388">
            <v>0</v>
          </cell>
          <cell r="M388">
            <v>4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 t="str">
            <v/>
          </cell>
          <cell r="V388">
            <v>17.489999999999998</v>
          </cell>
        </row>
        <row r="389">
          <cell r="B389" t="str">
            <v>V2643</v>
          </cell>
          <cell r="D389" t="str">
            <v>ADES</v>
          </cell>
          <cell r="E389" t="str">
            <v>PAPEL SULFITE 75G A4 210X297 C/500 REC.</v>
          </cell>
          <cell r="F389" t="str">
            <v>AUTOPAPER</v>
          </cell>
          <cell r="G389">
            <v>7</v>
          </cell>
          <cell r="H389">
            <v>4</v>
          </cell>
          <cell r="K389">
            <v>71</v>
          </cell>
          <cell r="L389">
            <v>0</v>
          </cell>
          <cell r="M389">
            <v>71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 t="str">
            <v/>
          </cell>
          <cell r="V389">
            <v>24.7</v>
          </cell>
        </row>
        <row r="390">
          <cell r="B390" t="str">
            <v>V1162</v>
          </cell>
          <cell r="E390" t="str">
            <v>FORMULARIO 80 COL 3V 1000 JGS</v>
          </cell>
          <cell r="F390" t="str">
            <v>AUTOPEL</v>
          </cell>
          <cell r="G390">
            <v>0</v>
          </cell>
          <cell r="H390">
            <v>0</v>
          </cell>
          <cell r="K390">
            <v>132</v>
          </cell>
          <cell r="L390">
            <v>0</v>
          </cell>
          <cell r="M390">
            <v>132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 t="str">
            <v/>
          </cell>
          <cell r="V390">
            <v>54.45</v>
          </cell>
        </row>
        <row r="391">
          <cell r="B391" t="str">
            <v>V16072</v>
          </cell>
          <cell r="C391" t="str">
            <v>CCC-</v>
          </cell>
          <cell r="D391" t="str">
            <v>CZSADES</v>
          </cell>
          <cell r="E391" t="str">
            <v>BOBINA KRAFT 80G 120CM C/10KG</v>
          </cell>
          <cell r="F391" t="str">
            <v>AUTOPEL</v>
          </cell>
          <cell r="G391">
            <v>2</v>
          </cell>
          <cell r="H391">
            <v>1</v>
          </cell>
          <cell r="I391">
            <v>1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2</v>
          </cell>
          <cell r="S391">
            <v>0</v>
          </cell>
          <cell r="T391">
            <v>0</v>
          </cell>
          <cell r="U391" t="str">
            <v/>
          </cell>
          <cell r="V391">
            <v>71.819999999999993</v>
          </cell>
        </row>
        <row r="392">
          <cell r="B392" t="str">
            <v>V22181</v>
          </cell>
          <cell r="E392" t="str">
            <v>ETIQUETA COUCHE 70X180X90MTS DMA</v>
          </cell>
          <cell r="F392" t="str">
            <v>AUTOPEL</v>
          </cell>
          <cell r="G392">
            <v>0</v>
          </cell>
          <cell r="H392">
            <v>0</v>
          </cell>
          <cell r="K392">
            <v>0</v>
          </cell>
          <cell r="L392">
            <v>0</v>
          </cell>
          <cell r="M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 t="str">
            <v/>
          </cell>
          <cell r="V392">
            <v>80</v>
          </cell>
        </row>
        <row r="393">
          <cell r="B393" t="str">
            <v>V22600</v>
          </cell>
          <cell r="E393" t="str">
            <v>ETIQUETA POLIESTIRENO 110X75X22,86M FRIGOBRAS</v>
          </cell>
          <cell r="F393" t="str">
            <v>AUTOPEL</v>
          </cell>
          <cell r="G393">
            <v>0</v>
          </cell>
          <cell r="H393">
            <v>0</v>
          </cell>
          <cell r="K393">
            <v>2</v>
          </cell>
          <cell r="L393">
            <v>0</v>
          </cell>
          <cell r="M393">
            <v>2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 t="str">
            <v/>
          </cell>
          <cell r="V393">
            <v>7.37</v>
          </cell>
        </row>
        <row r="394">
          <cell r="B394" t="str">
            <v>V2582</v>
          </cell>
          <cell r="C394" t="str">
            <v>CCC-</v>
          </cell>
          <cell r="E394" t="str">
            <v>FORMULARIO 80 COL 1V 3000F</v>
          </cell>
          <cell r="F394" t="str">
            <v>AUTOPEL</v>
          </cell>
          <cell r="G394">
            <v>2</v>
          </cell>
          <cell r="H394">
            <v>1</v>
          </cell>
          <cell r="I394">
            <v>2</v>
          </cell>
          <cell r="K394">
            <v>3</v>
          </cell>
          <cell r="L394">
            <v>0</v>
          </cell>
          <cell r="M394">
            <v>3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 t="str">
            <v/>
          </cell>
          <cell r="V394">
            <v>179.8</v>
          </cell>
        </row>
        <row r="395">
          <cell r="B395" t="str">
            <v>V30373</v>
          </cell>
          <cell r="E395" t="str">
            <v>ETIQUETA  ADESIVA 1C 102X36MM ROLO C/3000</v>
          </cell>
          <cell r="F395" t="str">
            <v>AUTOPEL</v>
          </cell>
          <cell r="G395">
            <v>0</v>
          </cell>
          <cell r="H395">
            <v>0</v>
          </cell>
          <cell r="K395">
            <v>6</v>
          </cell>
          <cell r="L395">
            <v>0</v>
          </cell>
          <cell r="M395">
            <v>6</v>
          </cell>
          <cell r="O395">
            <v>2</v>
          </cell>
          <cell r="P395">
            <v>0</v>
          </cell>
          <cell r="Q395">
            <v>1</v>
          </cell>
          <cell r="R395">
            <v>0</v>
          </cell>
          <cell r="S395">
            <v>0</v>
          </cell>
          <cell r="T395">
            <v>0</v>
          </cell>
          <cell r="U395" t="str">
            <v/>
          </cell>
          <cell r="V395">
            <v>60</v>
          </cell>
        </row>
        <row r="396">
          <cell r="B396" t="str">
            <v>V30444</v>
          </cell>
          <cell r="E396" t="str">
            <v>IMPRESSO PROMOCAO SACOLA  APAG.BCO CARREFOUR</v>
          </cell>
          <cell r="F396" t="str">
            <v>AUTOPEL</v>
          </cell>
          <cell r="G396">
            <v>0</v>
          </cell>
          <cell r="H396">
            <v>0</v>
          </cell>
          <cell r="K396">
            <v>0</v>
          </cell>
          <cell r="L396">
            <v>0</v>
          </cell>
          <cell r="M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 t="str">
            <v/>
          </cell>
          <cell r="V396">
            <v>19.97</v>
          </cell>
        </row>
        <row r="397">
          <cell r="B397" t="str">
            <v>V30445</v>
          </cell>
          <cell r="E397" t="str">
            <v>ADESIVO BANDEIRA BCO CARREFOUR</v>
          </cell>
          <cell r="F397" t="str">
            <v>AUTOPEL</v>
          </cell>
          <cell r="G397">
            <v>0</v>
          </cell>
          <cell r="H397">
            <v>0</v>
          </cell>
          <cell r="K397">
            <v>0</v>
          </cell>
          <cell r="L397">
            <v>0</v>
          </cell>
          <cell r="M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 t="str">
            <v/>
          </cell>
          <cell r="V397">
            <v>19.97</v>
          </cell>
        </row>
        <row r="398">
          <cell r="B398" t="str">
            <v>V4284</v>
          </cell>
          <cell r="E398" t="str">
            <v>CADERNO DESENHO BROCHURA 40F AUTOPEL1</v>
          </cell>
          <cell r="F398" t="str">
            <v>AUTOPEL</v>
          </cell>
          <cell r="G398">
            <v>0</v>
          </cell>
          <cell r="H398">
            <v>0</v>
          </cell>
          <cell r="K398">
            <v>95</v>
          </cell>
          <cell r="L398">
            <v>0</v>
          </cell>
          <cell r="M398">
            <v>95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 t="str">
            <v/>
          </cell>
          <cell r="V398">
            <v>0.22</v>
          </cell>
        </row>
        <row r="399">
          <cell r="B399" t="str">
            <v>V4304</v>
          </cell>
          <cell r="E399" t="str">
            <v>CADERNO ESP.CART.275X200 48F AUTOPEL2</v>
          </cell>
          <cell r="F399" t="str">
            <v>AUTOPEL</v>
          </cell>
          <cell r="G399">
            <v>0</v>
          </cell>
          <cell r="H399">
            <v>0</v>
          </cell>
          <cell r="K399">
            <v>2993</v>
          </cell>
          <cell r="L399">
            <v>0</v>
          </cell>
          <cell r="M399">
            <v>2993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 t="str">
            <v/>
          </cell>
          <cell r="V399">
            <v>0.7</v>
          </cell>
        </row>
        <row r="400">
          <cell r="B400" t="str">
            <v>V2938</v>
          </cell>
          <cell r="C400" t="str">
            <v>CCC+</v>
          </cell>
          <cell r="E400" t="str">
            <v>APONTADOR DEPOSITO</v>
          </cell>
          <cell r="F400" t="str">
            <v>AUTOPRINT</v>
          </cell>
          <cell r="G400">
            <v>2</v>
          </cell>
          <cell r="H400">
            <v>1</v>
          </cell>
          <cell r="I400">
            <v>1</v>
          </cell>
          <cell r="K400">
            <v>11685</v>
          </cell>
          <cell r="L400">
            <v>0</v>
          </cell>
          <cell r="M400">
            <v>11685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 t="str">
            <v/>
          </cell>
          <cell r="V400">
            <v>0.05</v>
          </cell>
        </row>
        <row r="401">
          <cell r="B401" t="str">
            <v>V31581</v>
          </cell>
          <cell r="E401" t="str">
            <v>MASCARA TRIPLA DESCARTAVEL PCT C/100 BRANCA</v>
          </cell>
          <cell r="F401" t="str">
            <v>AZUMED</v>
          </cell>
          <cell r="G401">
            <v>0</v>
          </cell>
          <cell r="H401">
            <v>0</v>
          </cell>
          <cell r="K401">
            <v>5</v>
          </cell>
          <cell r="L401">
            <v>0</v>
          </cell>
          <cell r="M401">
            <v>5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 t="str">
            <v/>
          </cell>
          <cell r="V401">
            <v>25.2</v>
          </cell>
        </row>
        <row r="402">
          <cell r="B402" t="str">
            <v>V22103</v>
          </cell>
          <cell r="C402" t="str">
            <v>BCA-</v>
          </cell>
          <cell r="D402" t="str">
            <v>CZSADES</v>
          </cell>
          <cell r="E402" t="str">
            <v>PAPEL TOALHA INTERF. 3D 20X26MM BRANCA C/ 2000 FLS</v>
          </cell>
          <cell r="F402" t="str">
            <v>BABY</v>
          </cell>
          <cell r="G402">
            <v>213</v>
          </cell>
          <cell r="H402">
            <v>107</v>
          </cell>
          <cell r="I402">
            <v>107</v>
          </cell>
          <cell r="K402">
            <v>278</v>
          </cell>
          <cell r="L402">
            <v>0</v>
          </cell>
          <cell r="M402">
            <v>278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 t="str">
            <v/>
          </cell>
          <cell r="V402">
            <v>28.87</v>
          </cell>
        </row>
        <row r="403">
          <cell r="B403" t="str">
            <v>V30188</v>
          </cell>
          <cell r="C403" t="str">
            <v>BCA-</v>
          </cell>
          <cell r="D403" t="str">
            <v>ADES</v>
          </cell>
          <cell r="E403" t="str">
            <v>PAPEL TOALHA INTERF. 3D 23X27MM BRANCA C/ 1250 FLS</v>
          </cell>
          <cell r="F403" t="str">
            <v>BABY</v>
          </cell>
          <cell r="G403">
            <v>197</v>
          </cell>
          <cell r="H403">
            <v>99</v>
          </cell>
          <cell r="I403">
            <v>99</v>
          </cell>
          <cell r="K403">
            <v>454</v>
          </cell>
          <cell r="L403">
            <v>0</v>
          </cell>
          <cell r="M403">
            <v>454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 t="str">
            <v/>
          </cell>
          <cell r="V403">
            <v>17.940000000000001</v>
          </cell>
        </row>
        <row r="404">
          <cell r="B404" t="str">
            <v>V0256</v>
          </cell>
          <cell r="C404" t="str">
            <v>CBA+</v>
          </cell>
          <cell r="D404" t="str">
            <v>ADES</v>
          </cell>
          <cell r="E404" t="str">
            <v>CLIPS 4/0 CX. C/500GR.</v>
          </cell>
          <cell r="F404" t="str">
            <v>BACCHI</v>
          </cell>
          <cell r="G404">
            <v>45</v>
          </cell>
          <cell r="H404">
            <v>23</v>
          </cell>
          <cell r="I404">
            <v>23</v>
          </cell>
          <cell r="K404">
            <v>66</v>
          </cell>
          <cell r="L404">
            <v>0</v>
          </cell>
          <cell r="M404">
            <v>66</v>
          </cell>
          <cell r="N404">
            <v>5</v>
          </cell>
          <cell r="O404">
            <v>3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 t="str">
            <v/>
          </cell>
          <cell r="V404">
            <v>8.09</v>
          </cell>
        </row>
        <row r="405">
          <cell r="B405" t="str">
            <v>V0262</v>
          </cell>
          <cell r="C405" t="str">
            <v>CAA+</v>
          </cell>
          <cell r="D405" t="str">
            <v>SESCTJSSCZSADESRD</v>
          </cell>
          <cell r="E405" t="str">
            <v>CLIPS 8/0 CX C/170UN</v>
          </cell>
          <cell r="F405" t="str">
            <v>BACCHI</v>
          </cell>
          <cell r="G405">
            <v>179</v>
          </cell>
          <cell r="H405">
            <v>183</v>
          </cell>
          <cell r="I405">
            <v>186</v>
          </cell>
          <cell r="J405">
            <v>46</v>
          </cell>
          <cell r="K405">
            <v>98</v>
          </cell>
          <cell r="L405">
            <v>17</v>
          </cell>
          <cell r="M405">
            <v>81</v>
          </cell>
          <cell r="N405">
            <v>56</v>
          </cell>
          <cell r="O405">
            <v>3</v>
          </cell>
          <cell r="P405">
            <v>0</v>
          </cell>
          <cell r="Q405">
            <v>0</v>
          </cell>
          <cell r="R405">
            <v>101</v>
          </cell>
          <cell r="S405">
            <v>0</v>
          </cell>
          <cell r="T405">
            <v>0</v>
          </cell>
          <cell r="U405" t="str">
            <v/>
          </cell>
          <cell r="V405">
            <v>8.09</v>
          </cell>
        </row>
        <row r="406">
          <cell r="B406" t="str">
            <v>V0264</v>
          </cell>
          <cell r="C406" t="str">
            <v>CCC+</v>
          </cell>
          <cell r="D406" t="str">
            <v>ADES</v>
          </cell>
          <cell r="E406" t="str">
            <v>GRAMPO TRANCADO Nº 1 CX C/12 60MM BACCHI</v>
          </cell>
          <cell r="F406" t="str">
            <v>BACCHI</v>
          </cell>
          <cell r="G406">
            <v>17</v>
          </cell>
          <cell r="H406">
            <v>9</v>
          </cell>
          <cell r="I406">
            <v>9</v>
          </cell>
          <cell r="K406">
            <v>44</v>
          </cell>
          <cell r="L406">
            <v>0</v>
          </cell>
          <cell r="M406">
            <v>44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 t="str">
            <v/>
          </cell>
          <cell r="V406">
            <v>2.41</v>
          </cell>
        </row>
        <row r="407">
          <cell r="B407" t="str">
            <v>V0266</v>
          </cell>
          <cell r="C407" t="str">
            <v>BAA+</v>
          </cell>
          <cell r="D407" t="str">
            <v>SSRD</v>
          </cell>
          <cell r="E407" t="str">
            <v>CLIPS 2/0 CX. C/500GR. CX. C/720UN.</v>
          </cell>
          <cell r="F407" t="str">
            <v>BACCHI</v>
          </cell>
          <cell r="G407">
            <v>509</v>
          </cell>
          <cell r="H407">
            <v>255</v>
          </cell>
          <cell r="I407">
            <v>255</v>
          </cell>
          <cell r="J407">
            <v>47</v>
          </cell>
          <cell r="K407">
            <v>522</v>
          </cell>
          <cell r="L407">
            <v>15</v>
          </cell>
          <cell r="M407">
            <v>507</v>
          </cell>
          <cell r="N407">
            <v>59</v>
          </cell>
          <cell r="O407">
            <v>13</v>
          </cell>
          <cell r="P407">
            <v>0</v>
          </cell>
          <cell r="Q407">
            <v>0</v>
          </cell>
          <cell r="R407">
            <v>15</v>
          </cell>
          <cell r="S407">
            <v>0</v>
          </cell>
          <cell r="T407">
            <v>0</v>
          </cell>
          <cell r="U407" t="str">
            <v/>
          </cell>
          <cell r="V407">
            <v>8.09</v>
          </cell>
        </row>
        <row r="408">
          <cell r="B408" t="str">
            <v>V0743</v>
          </cell>
          <cell r="E408" t="str">
            <v>COLCHETE Nº8 C/72 UNID.</v>
          </cell>
          <cell r="F408" t="str">
            <v>BACCHI</v>
          </cell>
          <cell r="G408">
            <v>0</v>
          </cell>
          <cell r="H408">
            <v>0</v>
          </cell>
          <cell r="K408">
            <v>21</v>
          </cell>
          <cell r="L408">
            <v>0</v>
          </cell>
          <cell r="M408">
            <v>21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 t="str">
            <v/>
          </cell>
          <cell r="V408">
            <v>1.24</v>
          </cell>
        </row>
        <row r="409">
          <cell r="B409" t="str">
            <v>V0781</v>
          </cell>
          <cell r="C409" t="str">
            <v>CCA+</v>
          </cell>
          <cell r="D409" t="str">
            <v>CZSRD</v>
          </cell>
          <cell r="E409" t="str">
            <v>GRAMPO GALVANIZADO 9/14 C/5000 BACCHI</v>
          </cell>
          <cell r="F409" t="str">
            <v>BACCHI</v>
          </cell>
          <cell r="G409">
            <v>19</v>
          </cell>
          <cell r="H409">
            <v>10</v>
          </cell>
          <cell r="I409">
            <v>10</v>
          </cell>
          <cell r="J409">
            <v>10</v>
          </cell>
          <cell r="K409">
            <v>17</v>
          </cell>
          <cell r="L409">
            <v>6</v>
          </cell>
          <cell r="M409">
            <v>11</v>
          </cell>
          <cell r="N409">
            <v>0</v>
          </cell>
          <cell r="O409">
            <v>2</v>
          </cell>
          <cell r="P409">
            <v>0</v>
          </cell>
          <cell r="Q409">
            <v>0</v>
          </cell>
          <cell r="R409">
            <v>10</v>
          </cell>
          <cell r="S409">
            <v>0</v>
          </cell>
          <cell r="T409">
            <v>0</v>
          </cell>
          <cell r="U409" t="str">
            <v/>
          </cell>
          <cell r="V409">
            <v>19.690000000000001</v>
          </cell>
        </row>
        <row r="410">
          <cell r="B410" t="str">
            <v>V1111</v>
          </cell>
          <cell r="C410" t="str">
            <v>CCA+</v>
          </cell>
          <cell r="D410" t="str">
            <v>CZSADES</v>
          </cell>
          <cell r="E410" t="str">
            <v>CLIPS 8/0 CX. C/25UN.</v>
          </cell>
          <cell r="F410" t="str">
            <v>BACCHI</v>
          </cell>
          <cell r="G410">
            <v>116</v>
          </cell>
          <cell r="H410">
            <v>58</v>
          </cell>
          <cell r="I410">
            <v>68</v>
          </cell>
          <cell r="K410">
            <v>122</v>
          </cell>
          <cell r="L410">
            <v>20</v>
          </cell>
          <cell r="M410">
            <v>102</v>
          </cell>
          <cell r="N410">
            <v>4</v>
          </cell>
          <cell r="O410">
            <v>0</v>
          </cell>
          <cell r="P410">
            <v>0</v>
          </cell>
          <cell r="Q410">
            <v>0</v>
          </cell>
          <cell r="R410">
            <v>14</v>
          </cell>
          <cell r="S410">
            <v>0</v>
          </cell>
          <cell r="T410">
            <v>0</v>
          </cell>
          <cell r="U410" t="str">
            <v/>
          </cell>
          <cell r="V410">
            <v>1.48</v>
          </cell>
        </row>
        <row r="411">
          <cell r="B411" t="str">
            <v>V14599</v>
          </cell>
          <cell r="C411" t="str">
            <v>CAA+</v>
          </cell>
          <cell r="D411" t="str">
            <v>AVNRD</v>
          </cell>
          <cell r="E411" t="str">
            <v>CLIPS 6/0 CX C/50UN</v>
          </cell>
          <cell r="F411" t="str">
            <v>BACCHI</v>
          </cell>
          <cell r="G411">
            <v>1737</v>
          </cell>
          <cell r="H411">
            <v>869</v>
          </cell>
          <cell r="I411">
            <v>894</v>
          </cell>
          <cell r="J411">
            <v>64</v>
          </cell>
          <cell r="K411">
            <v>1829</v>
          </cell>
          <cell r="L411">
            <v>178</v>
          </cell>
          <cell r="M411">
            <v>1651</v>
          </cell>
          <cell r="N411">
            <v>202</v>
          </cell>
          <cell r="O411">
            <v>10</v>
          </cell>
          <cell r="P411">
            <v>0</v>
          </cell>
          <cell r="Q411">
            <v>0</v>
          </cell>
          <cell r="R411">
            <v>96</v>
          </cell>
          <cell r="S411">
            <v>0</v>
          </cell>
          <cell r="T411">
            <v>0</v>
          </cell>
          <cell r="U411" t="str">
            <v/>
          </cell>
          <cell r="V411">
            <v>1.62</v>
          </cell>
        </row>
        <row r="412">
          <cell r="B412" t="str">
            <v>V14603</v>
          </cell>
          <cell r="C412" t="str">
            <v>CCA+</v>
          </cell>
          <cell r="D412" t="str">
            <v>RD</v>
          </cell>
          <cell r="E412" t="str">
            <v>GRAMPOS PARA GRAMPEADOR 9/8 GALVANIZADO CX C/5000UN</v>
          </cell>
          <cell r="F412" t="str">
            <v>BACCHI</v>
          </cell>
          <cell r="G412">
            <v>25</v>
          </cell>
          <cell r="H412">
            <v>13</v>
          </cell>
          <cell r="I412">
            <v>13</v>
          </cell>
          <cell r="J412">
            <v>17</v>
          </cell>
          <cell r="K412">
            <v>11</v>
          </cell>
          <cell r="L412">
            <v>0</v>
          </cell>
          <cell r="M412">
            <v>11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14</v>
          </cell>
          <cell r="S412">
            <v>0</v>
          </cell>
          <cell r="T412">
            <v>0</v>
          </cell>
          <cell r="U412" t="str">
            <v/>
          </cell>
          <cell r="V412">
            <v>14.3</v>
          </cell>
        </row>
        <row r="413">
          <cell r="B413" t="str">
            <v>V15103</v>
          </cell>
          <cell r="C413" t="str">
            <v>CCA+</v>
          </cell>
          <cell r="D413" t="str">
            <v>SS</v>
          </cell>
          <cell r="E413" t="str">
            <v>GRAMPO GALVANIZADO 9/10 C/ 1000 BACCHI</v>
          </cell>
          <cell r="F413" t="str">
            <v>BACCHI</v>
          </cell>
          <cell r="G413">
            <v>25</v>
          </cell>
          <cell r="H413">
            <v>13</v>
          </cell>
          <cell r="I413">
            <v>13</v>
          </cell>
          <cell r="K413">
            <v>42</v>
          </cell>
          <cell r="L413">
            <v>0</v>
          </cell>
          <cell r="M413">
            <v>42</v>
          </cell>
          <cell r="N413">
            <v>3</v>
          </cell>
          <cell r="O413">
            <v>2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 t="str">
            <v/>
          </cell>
          <cell r="V413">
            <v>3.96</v>
          </cell>
        </row>
        <row r="414">
          <cell r="B414" t="str">
            <v>V15104</v>
          </cell>
          <cell r="C414" t="str">
            <v>CCB-</v>
          </cell>
          <cell r="D414" t="str">
            <v>SSADES</v>
          </cell>
          <cell r="E414" t="str">
            <v>COLCHETE Nº12 C/72 UNID BACCHI</v>
          </cell>
          <cell r="F414" t="str">
            <v>BACCHI</v>
          </cell>
          <cell r="G414">
            <v>130</v>
          </cell>
          <cell r="H414">
            <v>72</v>
          </cell>
          <cell r="I414">
            <v>72</v>
          </cell>
          <cell r="K414">
            <v>133</v>
          </cell>
          <cell r="L414">
            <v>0</v>
          </cell>
          <cell r="M414">
            <v>133</v>
          </cell>
          <cell r="N414">
            <v>0</v>
          </cell>
          <cell r="O414">
            <v>20</v>
          </cell>
          <cell r="P414">
            <v>0</v>
          </cell>
          <cell r="Q414">
            <v>0</v>
          </cell>
          <cell r="R414">
            <v>17</v>
          </cell>
          <cell r="S414">
            <v>0</v>
          </cell>
          <cell r="T414">
            <v>0</v>
          </cell>
          <cell r="U414" t="str">
            <v/>
          </cell>
          <cell r="V414">
            <v>8.92</v>
          </cell>
        </row>
        <row r="415">
          <cell r="B415" t="str">
            <v>V1814</v>
          </cell>
          <cell r="C415" t="str">
            <v>CCB-</v>
          </cell>
          <cell r="D415" t="str">
            <v>CZSADES</v>
          </cell>
          <cell r="E415" t="str">
            <v>GRAMPO GALVANIZADO 23/13 C/5000 BACCHI</v>
          </cell>
          <cell r="F415" t="str">
            <v>BACCHI</v>
          </cell>
          <cell r="G415">
            <v>3</v>
          </cell>
          <cell r="H415">
            <v>2</v>
          </cell>
          <cell r="I415">
            <v>5</v>
          </cell>
          <cell r="K415">
            <v>88</v>
          </cell>
          <cell r="L415">
            <v>0</v>
          </cell>
          <cell r="M415">
            <v>88</v>
          </cell>
          <cell r="N415">
            <v>0</v>
          </cell>
          <cell r="O415">
            <v>2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 t="str">
            <v/>
          </cell>
          <cell r="V415">
            <v>17.04</v>
          </cell>
        </row>
        <row r="416">
          <cell r="B416" t="str">
            <v>V19312</v>
          </cell>
          <cell r="D416" t="str">
            <v>CZS</v>
          </cell>
          <cell r="E416" t="str">
            <v>GRAMPO TRILHO PLAST. PT. CX. C/50UN.</v>
          </cell>
          <cell r="F416" t="str">
            <v>BACCHI</v>
          </cell>
          <cell r="G416">
            <v>0</v>
          </cell>
          <cell r="H416">
            <v>0</v>
          </cell>
          <cell r="K416">
            <v>22</v>
          </cell>
          <cell r="L416">
            <v>0</v>
          </cell>
          <cell r="M416">
            <v>22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 t="str">
            <v/>
          </cell>
          <cell r="V416">
            <v>10.98</v>
          </cell>
        </row>
        <row r="417">
          <cell r="B417" t="str">
            <v>V19314</v>
          </cell>
          <cell r="C417" t="str">
            <v>CCA-</v>
          </cell>
          <cell r="D417" t="str">
            <v>SESCAVN</v>
          </cell>
          <cell r="E417" t="str">
            <v>GRAMPO TRILHO METAL 80MM CX C/50 REF.2501-2</v>
          </cell>
          <cell r="F417" t="str">
            <v>BACCHI</v>
          </cell>
          <cell r="G417">
            <v>0</v>
          </cell>
          <cell r="H417">
            <v>0</v>
          </cell>
          <cell r="I417">
            <v>7</v>
          </cell>
          <cell r="K417">
            <v>143</v>
          </cell>
          <cell r="L417">
            <v>0</v>
          </cell>
          <cell r="M417">
            <v>143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 t="str">
            <v/>
          </cell>
          <cell r="V417">
            <v>11.61</v>
          </cell>
        </row>
        <row r="418">
          <cell r="B418" t="str">
            <v>V19315</v>
          </cell>
          <cell r="C418" t="str">
            <v>CCA-</v>
          </cell>
          <cell r="D418" t="str">
            <v>CZS</v>
          </cell>
          <cell r="E418" t="str">
            <v>GRAMPO GALVANIZADO 23/6 CX 1000</v>
          </cell>
          <cell r="F418" t="str">
            <v>BACCHI</v>
          </cell>
          <cell r="G418">
            <v>0</v>
          </cell>
          <cell r="H418">
            <v>0</v>
          </cell>
          <cell r="I418">
            <v>50</v>
          </cell>
          <cell r="K418">
            <v>119</v>
          </cell>
          <cell r="L418">
            <v>0</v>
          </cell>
          <cell r="M418">
            <v>119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 t="str">
            <v/>
          </cell>
          <cell r="V418">
            <v>3.39</v>
          </cell>
        </row>
        <row r="419">
          <cell r="B419" t="str">
            <v>V19316</v>
          </cell>
          <cell r="C419" t="str">
            <v>CCB-</v>
          </cell>
          <cell r="D419" t="str">
            <v>CZSADES</v>
          </cell>
          <cell r="E419" t="str">
            <v>GRAMPO GALVANIZADO 23/8 CX 1000</v>
          </cell>
          <cell r="F419" t="str">
            <v>BACCHI</v>
          </cell>
          <cell r="G419">
            <v>1</v>
          </cell>
          <cell r="H419">
            <v>1</v>
          </cell>
          <cell r="I419">
            <v>14</v>
          </cell>
          <cell r="J419">
            <v>1</v>
          </cell>
          <cell r="K419">
            <v>336</v>
          </cell>
          <cell r="L419">
            <v>0</v>
          </cell>
          <cell r="M419">
            <v>336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 t="str">
            <v/>
          </cell>
          <cell r="V419">
            <v>3.24</v>
          </cell>
        </row>
        <row r="420">
          <cell r="B420" t="str">
            <v>V19523</v>
          </cell>
          <cell r="C420" t="str">
            <v>CBA-</v>
          </cell>
          <cell r="E420" t="str">
            <v>PERCEVEJO COLOR 9MM CX. C/100UN.</v>
          </cell>
          <cell r="F420" t="str">
            <v>BACCHI</v>
          </cell>
          <cell r="G420">
            <v>0</v>
          </cell>
          <cell r="H420">
            <v>0</v>
          </cell>
          <cell r="I420">
            <v>49</v>
          </cell>
          <cell r="J420">
            <v>2</v>
          </cell>
          <cell r="K420">
            <v>296</v>
          </cell>
          <cell r="L420">
            <v>0</v>
          </cell>
          <cell r="M420">
            <v>296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 t="str">
            <v/>
          </cell>
          <cell r="V420">
            <v>3.51</v>
          </cell>
        </row>
        <row r="421">
          <cell r="B421" t="str">
            <v>V19766</v>
          </cell>
          <cell r="C421" t="str">
            <v>CCC+</v>
          </cell>
          <cell r="D421" t="str">
            <v>CZS</v>
          </cell>
          <cell r="E421" t="str">
            <v>CLIPS 3/0 CX C/500GR</v>
          </cell>
          <cell r="F421" t="str">
            <v>BACCHI</v>
          </cell>
          <cell r="G421">
            <v>0</v>
          </cell>
          <cell r="H421">
            <v>0</v>
          </cell>
          <cell r="I421">
            <v>2</v>
          </cell>
          <cell r="K421">
            <v>185</v>
          </cell>
          <cell r="L421">
            <v>8</v>
          </cell>
          <cell r="M421">
            <v>177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 t="str">
            <v/>
          </cell>
          <cell r="V421">
            <v>8.09</v>
          </cell>
        </row>
        <row r="422">
          <cell r="B422" t="str">
            <v>V19767</v>
          </cell>
          <cell r="C422" t="str">
            <v>CCB-</v>
          </cell>
          <cell r="D422" t="str">
            <v>ADES</v>
          </cell>
          <cell r="E422" t="str">
            <v>CLIPS 4/0 CX C/100UN</v>
          </cell>
          <cell r="F422" t="str">
            <v>BACCHI</v>
          </cell>
          <cell r="G422">
            <v>34</v>
          </cell>
          <cell r="H422">
            <v>17</v>
          </cell>
          <cell r="I422">
            <v>47</v>
          </cell>
          <cell r="K422">
            <v>57</v>
          </cell>
          <cell r="L422">
            <v>0</v>
          </cell>
          <cell r="M422">
            <v>57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 t="str">
            <v/>
          </cell>
          <cell r="V422">
            <v>1.0900000000000001</v>
          </cell>
        </row>
        <row r="423">
          <cell r="B423" t="str">
            <v>V19769</v>
          </cell>
          <cell r="C423" t="str">
            <v>BAA+</v>
          </cell>
          <cell r="D423" t="str">
            <v>SESCAVNRD</v>
          </cell>
          <cell r="E423" t="str">
            <v>CLIPS 2/0 CX C/100UN</v>
          </cell>
          <cell r="F423" t="str">
            <v>BACCHI</v>
          </cell>
          <cell r="G423">
            <v>2453</v>
          </cell>
          <cell r="H423">
            <v>1227</v>
          </cell>
          <cell r="I423">
            <v>1339</v>
          </cell>
          <cell r="J423">
            <v>38</v>
          </cell>
          <cell r="K423">
            <v>2065</v>
          </cell>
          <cell r="L423">
            <v>267</v>
          </cell>
          <cell r="M423">
            <v>1798</v>
          </cell>
          <cell r="N423">
            <v>385</v>
          </cell>
          <cell r="O423">
            <v>61</v>
          </cell>
          <cell r="P423">
            <v>0</v>
          </cell>
          <cell r="Q423">
            <v>0</v>
          </cell>
          <cell r="R423">
            <v>716</v>
          </cell>
          <cell r="S423">
            <v>0</v>
          </cell>
          <cell r="T423">
            <v>0</v>
          </cell>
          <cell r="U423" t="str">
            <v/>
          </cell>
          <cell r="V423">
            <v>1.26</v>
          </cell>
        </row>
        <row r="424">
          <cell r="B424" t="str">
            <v>V19771</v>
          </cell>
          <cell r="C424" t="str">
            <v>CCC-</v>
          </cell>
          <cell r="E424" t="str">
            <v>CLIPS 6/0 CX C/500GR</v>
          </cell>
          <cell r="F424" t="str">
            <v>BACCHI</v>
          </cell>
          <cell r="G424">
            <v>0</v>
          </cell>
          <cell r="H424">
            <v>0</v>
          </cell>
          <cell r="I424">
            <v>1</v>
          </cell>
          <cell r="K424">
            <v>63</v>
          </cell>
          <cell r="L424">
            <v>0</v>
          </cell>
          <cell r="M424">
            <v>63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 t="str">
            <v/>
          </cell>
          <cell r="V424">
            <v>8.09</v>
          </cell>
        </row>
        <row r="425">
          <cell r="B425" t="str">
            <v>V19772</v>
          </cell>
          <cell r="C425" t="str">
            <v>CCB-</v>
          </cell>
          <cell r="E425" t="str">
            <v>CLIPS 5/0 CX. C/100UN.</v>
          </cell>
          <cell r="F425" t="str">
            <v>BACCHI</v>
          </cell>
          <cell r="G425">
            <v>0</v>
          </cell>
          <cell r="H425">
            <v>0</v>
          </cell>
          <cell r="I425">
            <v>38</v>
          </cell>
          <cell r="K425">
            <v>195</v>
          </cell>
          <cell r="L425">
            <v>0</v>
          </cell>
          <cell r="M425">
            <v>195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 t="str">
            <v/>
          </cell>
          <cell r="V425">
            <v>1.95</v>
          </cell>
        </row>
        <row r="426">
          <cell r="B426" t="str">
            <v>V19773</v>
          </cell>
          <cell r="E426" t="str">
            <v>CLIPS 0 CX C/500GR</v>
          </cell>
          <cell r="F426" t="str">
            <v>BACCHI</v>
          </cell>
          <cell r="G426">
            <v>0</v>
          </cell>
          <cell r="H426">
            <v>0</v>
          </cell>
          <cell r="K426">
            <v>34</v>
          </cell>
          <cell r="L426">
            <v>0</v>
          </cell>
          <cell r="M426">
            <v>34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 t="str">
            <v/>
          </cell>
          <cell r="V426">
            <v>8.09</v>
          </cell>
        </row>
        <row r="427">
          <cell r="B427" t="str">
            <v>V19774</v>
          </cell>
          <cell r="C427" t="str">
            <v>CCC+</v>
          </cell>
          <cell r="D427" t="str">
            <v>ADES</v>
          </cell>
          <cell r="E427" t="str">
            <v>CLIPS 1/0 CX C/100UN</v>
          </cell>
          <cell r="F427" t="str">
            <v>BACCHI</v>
          </cell>
          <cell r="G427">
            <v>10</v>
          </cell>
          <cell r="H427">
            <v>5</v>
          </cell>
          <cell r="I427">
            <v>5</v>
          </cell>
          <cell r="K427">
            <v>1</v>
          </cell>
          <cell r="L427">
            <v>0</v>
          </cell>
          <cell r="M427">
            <v>1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9</v>
          </cell>
          <cell r="S427">
            <v>0</v>
          </cell>
          <cell r="T427">
            <v>0</v>
          </cell>
          <cell r="U427" t="str">
            <v/>
          </cell>
          <cell r="V427">
            <v>1.26</v>
          </cell>
        </row>
        <row r="428">
          <cell r="B428" t="str">
            <v>V19775</v>
          </cell>
          <cell r="C428" t="str">
            <v>CCA-</v>
          </cell>
          <cell r="D428" t="str">
            <v>ADES</v>
          </cell>
          <cell r="E428" t="str">
            <v>CLIPS 3/0 CX C/100UN</v>
          </cell>
          <cell r="F428" t="str">
            <v>BACCHI</v>
          </cell>
          <cell r="G428">
            <v>177</v>
          </cell>
          <cell r="H428">
            <v>89</v>
          </cell>
          <cell r="I428">
            <v>89</v>
          </cell>
          <cell r="K428">
            <v>208</v>
          </cell>
          <cell r="L428">
            <v>20</v>
          </cell>
          <cell r="M428">
            <v>188</v>
          </cell>
          <cell r="N428">
            <v>0</v>
          </cell>
          <cell r="O428">
            <v>2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 t="str">
            <v/>
          </cell>
          <cell r="V428">
            <v>1.0900000000000001</v>
          </cell>
        </row>
        <row r="429">
          <cell r="B429" t="str">
            <v>V19776</v>
          </cell>
          <cell r="C429" t="str">
            <v>CAA+</v>
          </cell>
          <cell r="D429" t="str">
            <v>AVN</v>
          </cell>
          <cell r="E429" t="str">
            <v>CLIPS 3/0 CX C/50UN</v>
          </cell>
          <cell r="F429" t="str">
            <v>BACCHI</v>
          </cell>
          <cell r="G429">
            <v>1257</v>
          </cell>
          <cell r="H429">
            <v>629</v>
          </cell>
          <cell r="I429">
            <v>644</v>
          </cell>
          <cell r="K429">
            <v>2789</v>
          </cell>
          <cell r="L429">
            <v>94</v>
          </cell>
          <cell r="M429">
            <v>2695</v>
          </cell>
          <cell r="N429">
            <v>285</v>
          </cell>
          <cell r="O429">
            <v>12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 t="str">
            <v/>
          </cell>
          <cell r="V429">
            <v>1.26</v>
          </cell>
        </row>
        <row r="430">
          <cell r="B430" t="str">
            <v>V19777</v>
          </cell>
          <cell r="C430" t="str">
            <v>CCA+</v>
          </cell>
          <cell r="D430" t="str">
            <v>ADES</v>
          </cell>
          <cell r="E430" t="str">
            <v>CLIPS 4/0 CX C/50UN</v>
          </cell>
          <cell r="F430" t="str">
            <v>BACCHI</v>
          </cell>
          <cell r="G430">
            <v>104</v>
          </cell>
          <cell r="H430">
            <v>52</v>
          </cell>
          <cell r="I430">
            <v>52</v>
          </cell>
          <cell r="K430">
            <v>170</v>
          </cell>
          <cell r="L430">
            <v>0</v>
          </cell>
          <cell r="M430">
            <v>170</v>
          </cell>
          <cell r="N430">
            <v>3</v>
          </cell>
          <cell r="O430">
            <v>1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 t="str">
            <v/>
          </cell>
          <cell r="V430">
            <v>1.26</v>
          </cell>
        </row>
        <row r="431">
          <cell r="B431" t="str">
            <v>V1993</v>
          </cell>
          <cell r="C431" t="str">
            <v>CCA-</v>
          </cell>
          <cell r="D431" t="str">
            <v>SSADES</v>
          </cell>
          <cell r="E431" t="str">
            <v>COLCHETE Nº09 C/72 UNID BACCHI</v>
          </cell>
          <cell r="F431" t="str">
            <v>BACCHI</v>
          </cell>
          <cell r="G431">
            <v>172</v>
          </cell>
          <cell r="H431">
            <v>86</v>
          </cell>
          <cell r="I431">
            <v>98</v>
          </cell>
          <cell r="J431">
            <v>1</v>
          </cell>
          <cell r="K431">
            <v>216</v>
          </cell>
          <cell r="L431">
            <v>0</v>
          </cell>
          <cell r="M431">
            <v>216</v>
          </cell>
          <cell r="N431">
            <v>0</v>
          </cell>
          <cell r="O431">
            <v>20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 t="str">
            <v/>
          </cell>
          <cell r="V431">
            <v>5.99</v>
          </cell>
        </row>
        <row r="432">
          <cell r="B432" t="str">
            <v>V2152</v>
          </cell>
          <cell r="C432" t="str">
            <v>CCA-</v>
          </cell>
          <cell r="D432" t="str">
            <v>SSADES</v>
          </cell>
          <cell r="E432" t="str">
            <v>GRAMPO TRILHO 80MM. PCT C/50UN.</v>
          </cell>
          <cell r="F432" t="str">
            <v>BACCHI</v>
          </cell>
          <cell r="G432">
            <v>51</v>
          </cell>
          <cell r="H432">
            <v>26</v>
          </cell>
          <cell r="I432">
            <v>26</v>
          </cell>
          <cell r="K432">
            <v>71</v>
          </cell>
          <cell r="L432">
            <v>0</v>
          </cell>
          <cell r="M432">
            <v>71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 t="str">
            <v/>
          </cell>
          <cell r="V432">
            <v>11.61</v>
          </cell>
        </row>
        <row r="433">
          <cell r="B433" t="str">
            <v>V2249</v>
          </cell>
          <cell r="D433" t="str">
            <v>CZS</v>
          </cell>
          <cell r="E433" t="str">
            <v>GRAMPO GALVANIZADO 9/10 C/5000 BACCHI</v>
          </cell>
          <cell r="F433" t="str">
            <v>BACCHI</v>
          </cell>
          <cell r="G433">
            <v>0</v>
          </cell>
          <cell r="H433">
            <v>0</v>
          </cell>
          <cell r="K433">
            <v>16</v>
          </cell>
          <cell r="L433">
            <v>0</v>
          </cell>
          <cell r="M433">
            <v>16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 t="str">
            <v/>
          </cell>
          <cell r="V433">
            <v>7.69</v>
          </cell>
        </row>
        <row r="434">
          <cell r="B434" t="str">
            <v>V2991</v>
          </cell>
          <cell r="C434" t="str">
            <v>CAB-</v>
          </cell>
          <cell r="E434" t="str">
            <v>GRAMPO COBRE. 26/6 CX. C/1000UN.</v>
          </cell>
          <cell r="F434" t="str">
            <v>BACCHI</v>
          </cell>
          <cell r="G434">
            <v>87</v>
          </cell>
          <cell r="H434">
            <v>44</v>
          </cell>
          <cell r="I434">
            <v>594</v>
          </cell>
          <cell r="J434">
            <v>32</v>
          </cell>
          <cell r="K434">
            <v>1717</v>
          </cell>
          <cell r="L434">
            <v>0</v>
          </cell>
          <cell r="M434">
            <v>1717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 t="str">
            <v/>
          </cell>
          <cell r="V434">
            <v>1.49</v>
          </cell>
        </row>
        <row r="435">
          <cell r="B435" t="str">
            <v>V30150</v>
          </cell>
          <cell r="C435" t="str">
            <v>CBA+</v>
          </cell>
          <cell r="D435" t="str">
            <v>AVN</v>
          </cell>
          <cell r="E435" t="str">
            <v>CLIPS 4/0 CX. C/50UN. COM BANHO DE  NIQUEL</v>
          </cell>
          <cell r="F435" t="str">
            <v>BACCHI</v>
          </cell>
          <cell r="G435">
            <v>549</v>
          </cell>
          <cell r="H435">
            <v>275</v>
          </cell>
          <cell r="I435">
            <v>276</v>
          </cell>
          <cell r="K435">
            <v>528</v>
          </cell>
          <cell r="L435">
            <v>29</v>
          </cell>
          <cell r="M435">
            <v>499</v>
          </cell>
          <cell r="N435">
            <v>86</v>
          </cell>
          <cell r="O435">
            <v>30</v>
          </cell>
          <cell r="P435">
            <v>0</v>
          </cell>
          <cell r="Q435">
            <v>0</v>
          </cell>
          <cell r="R435">
            <v>80</v>
          </cell>
          <cell r="S435">
            <v>0</v>
          </cell>
          <cell r="T435">
            <v>0</v>
          </cell>
          <cell r="U435" t="str">
            <v/>
          </cell>
          <cell r="V435">
            <v>1.26</v>
          </cell>
        </row>
        <row r="436">
          <cell r="B436" t="str">
            <v>V30157</v>
          </cell>
          <cell r="C436" t="str">
            <v>CCA+</v>
          </cell>
          <cell r="D436" t="str">
            <v>AVN</v>
          </cell>
          <cell r="E436" t="str">
            <v>CLIPS 8/0 CX. C/25UN. COM BANHO DE NIQUEL</v>
          </cell>
          <cell r="F436" t="str">
            <v>BACCHI</v>
          </cell>
          <cell r="G436">
            <v>371</v>
          </cell>
          <cell r="H436">
            <v>186</v>
          </cell>
          <cell r="I436">
            <v>186</v>
          </cell>
          <cell r="K436">
            <v>199</v>
          </cell>
          <cell r="L436">
            <v>15</v>
          </cell>
          <cell r="M436">
            <v>184</v>
          </cell>
          <cell r="N436">
            <v>22</v>
          </cell>
          <cell r="O436">
            <v>0</v>
          </cell>
          <cell r="P436">
            <v>0</v>
          </cell>
          <cell r="Q436">
            <v>0</v>
          </cell>
          <cell r="R436">
            <v>187</v>
          </cell>
          <cell r="S436">
            <v>0</v>
          </cell>
          <cell r="T436">
            <v>0</v>
          </cell>
          <cell r="U436" t="str">
            <v/>
          </cell>
          <cell r="V436">
            <v>1.48</v>
          </cell>
        </row>
        <row r="437">
          <cell r="B437" t="str">
            <v>V30157A</v>
          </cell>
          <cell r="C437" t="str">
            <v>CBA+</v>
          </cell>
          <cell r="E437" t="str">
            <v>CLIPS 8/0 CX. C/25UN. NIQUELADO</v>
          </cell>
          <cell r="F437" t="str">
            <v>BACCHI</v>
          </cell>
          <cell r="G437">
            <v>250</v>
          </cell>
          <cell r="H437">
            <v>125</v>
          </cell>
          <cell r="I437">
            <v>125</v>
          </cell>
          <cell r="J437">
            <v>9</v>
          </cell>
          <cell r="K437">
            <v>291</v>
          </cell>
          <cell r="L437">
            <v>10</v>
          </cell>
          <cell r="M437">
            <v>281</v>
          </cell>
          <cell r="N437">
            <v>0</v>
          </cell>
          <cell r="O437">
            <v>3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 t="str">
            <v/>
          </cell>
          <cell r="V437">
            <v>3.49</v>
          </cell>
        </row>
        <row r="438">
          <cell r="B438" t="str">
            <v>V30578</v>
          </cell>
          <cell r="C438" t="str">
            <v>CCA+</v>
          </cell>
          <cell r="D438" t="str">
            <v>AVN</v>
          </cell>
          <cell r="E438" t="str">
            <v>GRAMPO 24/8 C/5000</v>
          </cell>
          <cell r="F438" t="str">
            <v>BACCHI</v>
          </cell>
          <cell r="G438">
            <v>132</v>
          </cell>
          <cell r="H438">
            <v>66</v>
          </cell>
          <cell r="I438">
            <v>67</v>
          </cell>
          <cell r="J438">
            <v>1</v>
          </cell>
          <cell r="K438">
            <v>146</v>
          </cell>
          <cell r="L438">
            <v>13</v>
          </cell>
          <cell r="M438">
            <v>133</v>
          </cell>
          <cell r="N438">
            <v>7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 t="str">
            <v/>
          </cell>
          <cell r="V438">
            <v>11.2</v>
          </cell>
        </row>
        <row r="439">
          <cell r="B439" t="str">
            <v>V31170</v>
          </cell>
          <cell r="C439" t="str">
            <v>CAA+</v>
          </cell>
          <cell r="E439" t="str">
            <v>CLIPS 2/0 CX. C/100UN NIQUELADO</v>
          </cell>
          <cell r="F439" t="str">
            <v>BACCHI</v>
          </cell>
          <cell r="G439">
            <v>689</v>
          </cell>
          <cell r="H439">
            <v>345</v>
          </cell>
          <cell r="I439">
            <v>345</v>
          </cell>
          <cell r="J439">
            <v>10</v>
          </cell>
          <cell r="K439">
            <v>672</v>
          </cell>
          <cell r="L439">
            <v>28</v>
          </cell>
          <cell r="M439">
            <v>644</v>
          </cell>
          <cell r="N439">
            <v>0</v>
          </cell>
          <cell r="O439">
            <v>12</v>
          </cell>
          <cell r="P439">
            <v>0</v>
          </cell>
          <cell r="Q439">
            <v>0</v>
          </cell>
          <cell r="R439">
            <v>57</v>
          </cell>
          <cell r="S439">
            <v>0</v>
          </cell>
          <cell r="T439">
            <v>0</v>
          </cell>
          <cell r="U439" t="str">
            <v/>
          </cell>
          <cell r="V439">
            <v>3.15</v>
          </cell>
        </row>
        <row r="440">
          <cell r="B440" t="str">
            <v>V31171</v>
          </cell>
          <cell r="C440" t="str">
            <v>CBA+</v>
          </cell>
          <cell r="E440" t="str">
            <v>CLIPS 6/0 CX. C/50UN NIQUELADO</v>
          </cell>
          <cell r="F440" t="str">
            <v>BACCHI</v>
          </cell>
          <cell r="G440">
            <v>436</v>
          </cell>
          <cell r="H440">
            <v>218</v>
          </cell>
          <cell r="I440">
            <v>218</v>
          </cell>
          <cell r="J440">
            <v>4</v>
          </cell>
          <cell r="K440">
            <v>434</v>
          </cell>
          <cell r="L440">
            <v>85</v>
          </cell>
          <cell r="M440">
            <v>349</v>
          </cell>
          <cell r="N440">
            <v>0</v>
          </cell>
          <cell r="O440">
            <v>6</v>
          </cell>
          <cell r="P440">
            <v>0</v>
          </cell>
          <cell r="Q440">
            <v>0</v>
          </cell>
          <cell r="R440">
            <v>93</v>
          </cell>
          <cell r="S440">
            <v>0</v>
          </cell>
          <cell r="T440">
            <v>0</v>
          </cell>
          <cell r="U440" t="str">
            <v/>
          </cell>
          <cell r="V440">
            <v>4.33</v>
          </cell>
        </row>
        <row r="441">
          <cell r="B441" t="str">
            <v>V31618</v>
          </cell>
          <cell r="C441" t="str">
            <v>CCB-</v>
          </cell>
          <cell r="E441" t="str">
            <v>ALFINETE NIQUELADO N28 PCT C/100</v>
          </cell>
          <cell r="F441" t="str">
            <v>BACCHI</v>
          </cell>
          <cell r="G441">
            <v>0</v>
          </cell>
          <cell r="H441">
            <v>0</v>
          </cell>
          <cell r="I441">
            <v>6</v>
          </cell>
          <cell r="J441">
            <v>2</v>
          </cell>
          <cell r="K441">
            <v>96</v>
          </cell>
          <cell r="L441">
            <v>0</v>
          </cell>
          <cell r="M441">
            <v>96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 t="str">
            <v/>
          </cell>
          <cell r="V441">
            <v>2.27</v>
          </cell>
        </row>
        <row r="442">
          <cell r="B442" t="str">
            <v>V31830</v>
          </cell>
          <cell r="C442" t="str">
            <v>CCC-</v>
          </cell>
          <cell r="E442" t="str">
            <v>GRAMPO GALVANIZADO 9/14 C/1000 REF. 2166-3</v>
          </cell>
          <cell r="F442" t="str">
            <v>BACCHI</v>
          </cell>
          <cell r="G442">
            <v>200</v>
          </cell>
          <cell r="H442">
            <v>100</v>
          </cell>
          <cell r="I442">
            <v>100</v>
          </cell>
          <cell r="K442">
            <v>200</v>
          </cell>
          <cell r="L442">
            <v>0</v>
          </cell>
          <cell r="M442">
            <v>200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 t="str">
            <v/>
          </cell>
          <cell r="V442">
            <v>4.93</v>
          </cell>
        </row>
        <row r="443">
          <cell r="B443" t="str">
            <v>V4008</v>
          </cell>
          <cell r="C443" t="str">
            <v>CCB+</v>
          </cell>
          <cell r="D443" t="str">
            <v>SESCADES</v>
          </cell>
          <cell r="E443" t="str">
            <v>CLIPS 0/0 N. CX. C/100UN.</v>
          </cell>
          <cell r="F443" t="str">
            <v>BACCHI</v>
          </cell>
          <cell r="G443">
            <v>13</v>
          </cell>
          <cell r="H443">
            <v>7</v>
          </cell>
          <cell r="I443">
            <v>7</v>
          </cell>
          <cell r="K443">
            <v>24</v>
          </cell>
          <cell r="L443">
            <v>0</v>
          </cell>
          <cell r="M443">
            <v>24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 t="str">
            <v/>
          </cell>
          <cell r="V443">
            <v>1.26</v>
          </cell>
        </row>
        <row r="444">
          <cell r="B444" t="str">
            <v>V4922</v>
          </cell>
          <cell r="C444" t="str">
            <v>CCB-</v>
          </cell>
          <cell r="D444" t="str">
            <v>TJCZSRD</v>
          </cell>
          <cell r="E444" t="str">
            <v>CLIPS 2/0 CX C/100UN</v>
          </cell>
          <cell r="F444" t="str">
            <v>BACCHI</v>
          </cell>
          <cell r="G444">
            <v>40</v>
          </cell>
          <cell r="H444">
            <v>20</v>
          </cell>
          <cell r="I444">
            <v>20</v>
          </cell>
          <cell r="K444">
            <v>559</v>
          </cell>
          <cell r="L444">
            <v>0</v>
          </cell>
          <cell r="M444">
            <v>559</v>
          </cell>
          <cell r="N444">
            <v>3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 t="str">
            <v/>
          </cell>
          <cell r="V444">
            <v>1.26</v>
          </cell>
        </row>
        <row r="445">
          <cell r="B445" t="str">
            <v>V6271</v>
          </cell>
          <cell r="E445" t="str">
            <v>ALFINETE MAPA BR C/50UN.</v>
          </cell>
          <cell r="F445" t="str">
            <v>BACCHI</v>
          </cell>
          <cell r="G445">
            <v>0</v>
          </cell>
          <cell r="H445">
            <v>0</v>
          </cell>
          <cell r="K445">
            <v>40</v>
          </cell>
          <cell r="L445">
            <v>0</v>
          </cell>
          <cell r="M445">
            <v>40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 t="str">
            <v/>
          </cell>
          <cell r="V445">
            <v>3.89</v>
          </cell>
        </row>
        <row r="446">
          <cell r="B446" t="str">
            <v>V8116</v>
          </cell>
          <cell r="C446" t="str">
            <v>CCB-</v>
          </cell>
          <cell r="D446" t="str">
            <v>ADES</v>
          </cell>
          <cell r="E446" t="str">
            <v>GRAMPO 106/6 C/2500</v>
          </cell>
          <cell r="F446" t="str">
            <v>BACCHI</v>
          </cell>
          <cell r="G446">
            <v>0</v>
          </cell>
          <cell r="H446">
            <v>0</v>
          </cell>
          <cell r="I446">
            <v>16</v>
          </cell>
          <cell r="K446">
            <v>134</v>
          </cell>
          <cell r="L446">
            <v>0</v>
          </cell>
          <cell r="M446">
            <v>134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 t="str">
            <v/>
          </cell>
          <cell r="V446">
            <v>7.16</v>
          </cell>
        </row>
        <row r="447">
          <cell r="B447" t="str">
            <v>V8306</v>
          </cell>
          <cell r="D447" t="str">
            <v>ADES</v>
          </cell>
          <cell r="E447" t="str">
            <v>CLIPS 2/0 CX. C/500GR. CX. C/720UN.</v>
          </cell>
          <cell r="F447" t="str">
            <v>BACCHI</v>
          </cell>
          <cell r="G447">
            <v>0</v>
          </cell>
          <cell r="H447">
            <v>0</v>
          </cell>
          <cell r="K447">
            <v>0</v>
          </cell>
          <cell r="L447">
            <v>0</v>
          </cell>
          <cell r="M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 t="str">
            <v/>
          </cell>
          <cell r="V447">
            <v>7.36</v>
          </cell>
        </row>
        <row r="448">
          <cell r="B448" t="str">
            <v>V8307</v>
          </cell>
          <cell r="E448" t="str">
            <v>CLIPS 8/0 CX. C/500GR.</v>
          </cell>
          <cell r="F448" t="str">
            <v>BACCHI</v>
          </cell>
          <cell r="G448">
            <v>0</v>
          </cell>
          <cell r="H448">
            <v>0</v>
          </cell>
          <cell r="K448">
            <v>0</v>
          </cell>
          <cell r="L448">
            <v>0</v>
          </cell>
          <cell r="M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 t="str">
            <v/>
          </cell>
          <cell r="V448">
            <v>7.36</v>
          </cell>
        </row>
        <row r="449">
          <cell r="B449" t="str">
            <v>V8340</v>
          </cell>
          <cell r="E449" t="str">
            <v>GRAMPO 106/6 C/ 3500</v>
          </cell>
          <cell r="F449" t="str">
            <v>BACCHI</v>
          </cell>
          <cell r="G449">
            <v>0</v>
          </cell>
          <cell r="H449">
            <v>0</v>
          </cell>
          <cell r="K449">
            <v>120</v>
          </cell>
          <cell r="L449">
            <v>0</v>
          </cell>
          <cell r="M449">
            <v>120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 t="str">
            <v/>
          </cell>
          <cell r="V449">
            <v>4.2</v>
          </cell>
        </row>
        <row r="450">
          <cell r="B450" t="str">
            <v>V9260</v>
          </cell>
          <cell r="C450" t="str">
            <v>CCB-</v>
          </cell>
          <cell r="D450" t="str">
            <v>ADES</v>
          </cell>
          <cell r="E450" t="str">
            <v>COLCHETE Nº15 C/72 UN.</v>
          </cell>
          <cell r="F450" t="str">
            <v>BACCHI</v>
          </cell>
          <cell r="G450">
            <v>98</v>
          </cell>
          <cell r="H450">
            <v>49</v>
          </cell>
          <cell r="I450">
            <v>57</v>
          </cell>
          <cell r="K450">
            <v>141</v>
          </cell>
          <cell r="L450">
            <v>0</v>
          </cell>
          <cell r="M450">
            <v>141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 t="str">
            <v/>
          </cell>
          <cell r="V450">
            <v>13.32</v>
          </cell>
        </row>
        <row r="451">
          <cell r="B451" t="str">
            <v>V31907</v>
          </cell>
          <cell r="E451" t="str">
            <v>MASCARA DE SOLDA AUTO ESCURECIMENTO AUTOMATICA</v>
          </cell>
          <cell r="F451" t="str">
            <v>BALMER</v>
          </cell>
          <cell r="G451">
            <v>0</v>
          </cell>
          <cell r="H451">
            <v>0</v>
          </cell>
          <cell r="K451">
            <v>0</v>
          </cell>
          <cell r="L451">
            <v>0</v>
          </cell>
          <cell r="M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 t="str">
            <v/>
          </cell>
          <cell r="V451">
            <v>112</v>
          </cell>
        </row>
        <row r="452">
          <cell r="B452" t="str">
            <v>V30348</v>
          </cell>
          <cell r="E452" t="str">
            <v>TAKE ON FOLDER PCT C/500</v>
          </cell>
          <cell r="F452" t="str">
            <v>BANCO CARREFOUR</v>
          </cell>
          <cell r="G452">
            <v>0</v>
          </cell>
          <cell r="H452">
            <v>0</v>
          </cell>
          <cell r="K452">
            <v>0</v>
          </cell>
          <cell r="L452">
            <v>0</v>
          </cell>
          <cell r="M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 t="str">
            <v/>
          </cell>
          <cell r="V452">
            <v>22.75</v>
          </cell>
        </row>
        <row r="453">
          <cell r="B453" t="str">
            <v>V30732</v>
          </cell>
          <cell r="E453" t="str">
            <v>KIT ADESIVO+SACOLA  APAG KIT COM 100 JOGOS</v>
          </cell>
          <cell r="F453" t="str">
            <v>BANCO CARREFOUR</v>
          </cell>
          <cell r="G453">
            <v>0</v>
          </cell>
          <cell r="H453">
            <v>0</v>
          </cell>
          <cell r="K453">
            <v>0</v>
          </cell>
          <cell r="L453">
            <v>0</v>
          </cell>
          <cell r="M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 t="str">
            <v/>
          </cell>
          <cell r="V453">
            <v>22.75</v>
          </cell>
        </row>
        <row r="454">
          <cell r="B454" t="str">
            <v>V10451</v>
          </cell>
          <cell r="D454" t="str">
            <v>ADES</v>
          </cell>
          <cell r="E454" t="str">
            <v>BANDEIRA PARA - MED. 1,28X0,90</v>
          </cell>
          <cell r="F454" t="str">
            <v>BANDERART</v>
          </cell>
          <cell r="G454">
            <v>0</v>
          </cell>
          <cell r="H454">
            <v>0</v>
          </cell>
          <cell r="K454">
            <v>4</v>
          </cell>
          <cell r="L454">
            <v>0</v>
          </cell>
          <cell r="M454">
            <v>4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 t="str">
            <v/>
          </cell>
          <cell r="V454">
            <v>92.5</v>
          </cell>
        </row>
        <row r="455">
          <cell r="B455" t="str">
            <v>V30582</v>
          </cell>
          <cell r="C455" t="str">
            <v>BBA-</v>
          </cell>
          <cell r="D455" t="str">
            <v>AVN</v>
          </cell>
          <cell r="E455" t="str">
            <v>CARREGADOR DE BATERIAS E PILHAS AA E AAA. BIVOLT</v>
          </cell>
          <cell r="F455" t="str">
            <v>BAP</v>
          </cell>
          <cell r="G455">
            <v>138</v>
          </cell>
          <cell r="H455">
            <v>69</v>
          </cell>
          <cell r="I455">
            <v>74</v>
          </cell>
          <cell r="J455">
            <v>4</v>
          </cell>
          <cell r="K455">
            <v>204</v>
          </cell>
          <cell r="L455">
            <v>13</v>
          </cell>
          <cell r="M455">
            <v>191</v>
          </cell>
          <cell r="N455">
            <v>10</v>
          </cell>
          <cell r="O455">
            <v>17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 t="str">
            <v/>
          </cell>
          <cell r="V455">
            <v>26.46</v>
          </cell>
        </row>
        <row r="456">
          <cell r="B456" t="str">
            <v>V31397</v>
          </cell>
          <cell r="C456" t="str">
            <v>CCA+</v>
          </cell>
          <cell r="E456" t="str">
            <v>PILHA RECARREGAVEL AA 1,2V C/2UN</v>
          </cell>
          <cell r="F456" t="str">
            <v>BAP</v>
          </cell>
          <cell r="G456">
            <v>23</v>
          </cell>
          <cell r="H456">
            <v>12</v>
          </cell>
          <cell r="I456">
            <v>12</v>
          </cell>
          <cell r="K456">
            <v>119</v>
          </cell>
          <cell r="L456">
            <v>0</v>
          </cell>
          <cell r="M456">
            <v>119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 t="str">
            <v/>
          </cell>
          <cell r="V456">
            <v>11.98</v>
          </cell>
        </row>
        <row r="457">
          <cell r="B457" t="str">
            <v>V32083</v>
          </cell>
          <cell r="E457" t="str">
            <v>PILHA RECARREGAVEL AA C/4UN</v>
          </cell>
          <cell r="F457" t="str">
            <v>BAP</v>
          </cell>
          <cell r="G457">
            <v>0</v>
          </cell>
          <cell r="H457">
            <v>0</v>
          </cell>
          <cell r="K457">
            <v>9</v>
          </cell>
          <cell r="L457">
            <v>4</v>
          </cell>
          <cell r="M457">
            <v>5</v>
          </cell>
          <cell r="O457">
            <v>4</v>
          </cell>
          <cell r="P457">
            <v>0</v>
          </cell>
          <cell r="Q457">
            <v>1</v>
          </cell>
          <cell r="R457">
            <v>0</v>
          </cell>
          <cell r="S457">
            <v>0</v>
          </cell>
          <cell r="T457">
            <v>0</v>
          </cell>
          <cell r="U457" t="str">
            <v/>
          </cell>
          <cell r="V457">
            <v>28.39</v>
          </cell>
        </row>
        <row r="458">
          <cell r="B458" t="str">
            <v>V31922</v>
          </cell>
          <cell r="C458" t="str">
            <v>CCC-</v>
          </cell>
          <cell r="E458" t="str">
            <v>TOALHA DE ROSTO 45CMX70 270G BRANCA</v>
          </cell>
          <cell r="F458" t="str">
            <v>BARAO DAS TOALHAS</v>
          </cell>
          <cell r="G458">
            <v>3</v>
          </cell>
          <cell r="H458">
            <v>2</v>
          </cell>
          <cell r="I458">
            <v>2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3</v>
          </cell>
          <cell r="S458">
            <v>0</v>
          </cell>
          <cell r="T458">
            <v>0</v>
          </cell>
          <cell r="U458" t="str">
            <v/>
          </cell>
          <cell r="V458">
            <v>6.7</v>
          </cell>
        </row>
        <row r="459">
          <cell r="B459" t="str">
            <v>V14705</v>
          </cell>
          <cell r="C459" t="str">
            <v>BAA-</v>
          </cell>
          <cell r="D459" t="str">
            <v>CZSADESRD</v>
          </cell>
          <cell r="E459" t="str">
            <v>DESODORIZADOR AMBIENTE  LAVANDA 400ML</v>
          </cell>
          <cell r="F459" t="str">
            <v>BASTON</v>
          </cell>
          <cell r="G459">
            <v>1236</v>
          </cell>
          <cell r="H459">
            <v>618</v>
          </cell>
          <cell r="I459">
            <v>640</v>
          </cell>
          <cell r="J459">
            <v>505</v>
          </cell>
          <cell r="K459">
            <v>1135</v>
          </cell>
          <cell r="L459">
            <v>76</v>
          </cell>
          <cell r="M459">
            <v>1059</v>
          </cell>
          <cell r="N459">
            <v>0</v>
          </cell>
          <cell r="O459">
            <v>11</v>
          </cell>
          <cell r="P459">
            <v>0</v>
          </cell>
          <cell r="Q459">
            <v>0</v>
          </cell>
          <cell r="R459">
            <v>188</v>
          </cell>
          <cell r="S459">
            <v>0</v>
          </cell>
          <cell r="T459">
            <v>0</v>
          </cell>
          <cell r="U459" t="str">
            <v/>
          </cell>
          <cell r="V459">
            <v>6.29</v>
          </cell>
        </row>
        <row r="460">
          <cell r="B460" t="str">
            <v>V22168</v>
          </cell>
          <cell r="C460" t="str">
            <v>CCA+</v>
          </cell>
          <cell r="D460" t="str">
            <v>CZSADES</v>
          </cell>
          <cell r="E460" t="str">
            <v>INSETICIDA AEROSOL SEM CHEIRO 350ML</v>
          </cell>
          <cell r="F460" t="str">
            <v>BASTON</v>
          </cell>
          <cell r="G460">
            <v>96</v>
          </cell>
          <cell r="H460">
            <v>48</v>
          </cell>
          <cell r="I460">
            <v>48</v>
          </cell>
          <cell r="K460">
            <v>167</v>
          </cell>
          <cell r="L460">
            <v>60</v>
          </cell>
          <cell r="M460">
            <v>107</v>
          </cell>
          <cell r="N460">
            <v>2</v>
          </cell>
          <cell r="O460">
            <v>2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 t="str">
            <v/>
          </cell>
          <cell r="V460">
            <v>6.69</v>
          </cell>
        </row>
        <row r="461">
          <cell r="B461" t="str">
            <v>V30932</v>
          </cell>
          <cell r="E461" t="str">
            <v>DESODORIZADOR AMBIENTE CAPIM LIMAO 400ML</v>
          </cell>
          <cell r="F461" t="str">
            <v>BASTON</v>
          </cell>
          <cell r="G461">
            <v>0</v>
          </cell>
          <cell r="H461">
            <v>0</v>
          </cell>
          <cell r="K461">
            <v>491</v>
          </cell>
          <cell r="L461">
            <v>7</v>
          </cell>
          <cell r="M461">
            <v>484</v>
          </cell>
          <cell r="N461">
            <v>2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 t="str">
            <v/>
          </cell>
          <cell r="V461">
            <v>6.29</v>
          </cell>
        </row>
        <row r="462">
          <cell r="B462" t="str">
            <v>V31423</v>
          </cell>
          <cell r="C462" t="str">
            <v>BCA-</v>
          </cell>
          <cell r="E462" t="str">
            <v>GRAMPEADOR METAL P/50FLS 16CM REF.B5315</v>
          </cell>
          <cell r="F462" t="str">
            <v>BAZZE</v>
          </cell>
          <cell r="G462">
            <v>230</v>
          </cell>
          <cell r="H462">
            <v>115</v>
          </cell>
          <cell r="I462">
            <v>115</v>
          </cell>
          <cell r="K462">
            <v>432</v>
          </cell>
          <cell r="L462">
            <v>36</v>
          </cell>
          <cell r="M462">
            <v>396</v>
          </cell>
          <cell r="N462">
            <v>12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 t="str">
            <v/>
          </cell>
          <cell r="V462">
            <v>18.600000000000001</v>
          </cell>
        </row>
        <row r="463">
          <cell r="B463" t="str">
            <v>V32056</v>
          </cell>
          <cell r="E463" t="str">
            <v>COLA BASTAO 10GR REF. 608037</v>
          </cell>
          <cell r="F463" t="str">
            <v>BAZZE</v>
          </cell>
          <cell r="G463">
            <v>0</v>
          </cell>
          <cell r="H463">
            <v>0</v>
          </cell>
          <cell r="K463">
            <v>1271</v>
          </cell>
          <cell r="L463">
            <v>131</v>
          </cell>
          <cell r="M463">
            <v>1140</v>
          </cell>
          <cell r="N463">
            <v>212</v>
          </cell>
          <cell r="O463">
            <v>152</v>
          </cell>
          <cell r="P463">
            <v>0</v>
          </cell>
          <cell r="Q463">
            <v>1</v>
          </cell>
          <cell r="R463">
            <v>0</v>
          </cell>
          <cell r="S463">
            <v>0</v>
          </cell>
          <cell r="T463">
            <v>0</v>
          </cell>
          <cell r="U463" t="str">
            <v/>
          </cell>
          <cell r="V463">
            <v>0.53</v>
          </cell>
        </row>
        <row r="464">
          <cell r="B464" t="str">
            <v>V32103</v>
          </cell>
          <cell r="E464" t="str">
            <v>COLA BASTAO 20GR C/6 UNIDADE REF.608389</v>
          </cell>
          <cell r="F464" t="str">
            <v>BAZZE</v>
          </cell>
          <cell r="G464">
            <v>0</v>
          </cell>
          <cell r="H464">
            <v>0</v>
          </cell>
          <cell r="K464">
            <v>0</v>
          </cell>
          <cell r="L464">
            <v>0</v>
          </cell>
          <cell r="M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 t="str">
            <v/>
          </cell>
          <cell r="V464">
            <v>4.99</v>
          </cell>
        </row>
        <row r="465">
          <cell r="B465" t="str">
            <v>V20251</v>
          </cell>
          <cell r="D465" t="str">
            <v>CZSADES</v>
          </cell>
          <cell r="E465" t="str">
            <v>LIMPA ALUMINIO 500ML</v>
          </cell>
          <cell r="F465" t="str">
            <v>BELLIMP</v>
          </cell>
          <cell r="G465">
            <v>0</v>
          </cell>
          <cell r="H465">
            <v>0</v>
          </cell>
          <cell r="K465">
            <v>1</v>
          </cell>
          <cell r="L465">
            <v>0</v>
          </cell>
          <cell r="M465">
            <v>1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 t="str">
            <v/>
          </cell>
          <cell r="V465">
            <v>2.95</v>
          </cell>
        </row>
        <row r="466">
          <cell r="B466" t="str">
            <v>V20196</v>
          </cell>
          <cell r="E466" t="str">
            <v>CERA LIQUIDA ACRILICA 750 ML</v>
          </cell>
          <cell r="F466" t="str">
            <v>BELUX</v>
          </cell>
          <cell r="G466">
            <v>0</v>
          </cell>
          <cell r="H466">
            <v>0</v>
          </cell>
          <cell r="K466">
            <v>28</v>
          </cell>
          <cell r="L466">
            <v>0</v>
          </cell>
          <cell r="M466">
            <v>28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 t="str">
            <v/>
          </cell>
          <cell r="V466">
            <v>6.74</v>
          </cell>
        </row>
        <row r="467">
          <cell r="B467" t="str">
            <v>V31013</v>
          </cell>
          <cell r="E467" t="str">
            <v>TAPA PARAFUSO BEM FIXA ADESIVO BR 9044</v>
          </cell>
          <cell r="F467" t="str">
            <v>BEM FIXA</v>
          </cell>
          <cell r="G467">
            <v>0</v>
          </cell>
          <cell r="H467">
            <v>0</v>
          </cell>
          <cell r="K467">
            <v>106</v>
          </cell>
          <cell r="L467">
            <v>0</v>
          </cell>
          <cell r="M467">
            <v>106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 t="str">
            <v/>
          </cell>
          <cell r="V467">
            <v>5.72</v>
          </cell>
        </row>
        <row r="468">
          <cell r="B468" t="str">
            <v>V30225</v>
          </cell>
          <cell r="C468" t="str">
            <v>AAA+</v>
          </cell>
          <cell r="E468" t="str">
            <v>ARMARIO METALICO 842X800X400 1 PRATELEIRA 3005584</v>
          </cell>
          <cell r="F468" t="str">
            <v>BERTOLINI</v>
          </cell>
          <cell r="G468">
            <v>145</v>
          </cell>
          <cell r="H468">
            <v>73</v>
          </cell>
          <cell r="I468">
            <v>73</v>
          </cell>
          <cell r="J468">
            <v>8</v>
          </cell>
          <cell r="K468">
            <v>26</v>
          </cell>
          <cell r="L468">
            <v>0</v>
          </cell>
          <cell r="M468">
            <v>26</v>
          </cell>
          <cell r="N468">
            <v>0</v>
          </cell>
          <cell r="O468">
            <v>2</v>
          </cell>
          <cell r="P468">
            <v>0</v>
          </cell>
          <cell r="Q468">
            <v>0</v>
          </cell>
          <cell r="R468">
            <v>121</v>
          </cell>
          <cell r="S468">
            <v>0</v>
          </cell>
          <cell r="T468">
            <v>0</v>
          </cell>
          <cell r="U468" t="str">
            <v/>
          </cell>
          <cell r="V468">
            <v>191.99</v>
          </cell>
        </row>
        <row r="469">
          <cell r="B469" t="str">
            <v>V14805</v>
          </cell>
          <cell r="D469" t="str">
            <v>RD</v>
          </cell>
          <cell r="E469" t="str">
            <v>CABO CHAPA DE ACO 130CM C/ ROSCA</v>
          </cell>
          <cell r="F469" t="str">
            <v>BETTANIN</v>
          </cell>
          <cell r="G469">
            <v>0</v>
          </cell>
          <cell r="H469">
            <v>0</v>
          </cell>
          <cell r="K469">
            <v>15</v>
          </cell>
          <cell r="L469">
            <v>0</v>
          </cell>
          <cell r="M469">
            <v>15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 t="str">
            <v/>
          </cell>
          <cell r="V469">
            <v>5.46</v>
          </cell>
        </row>
        <row r="470">
          <cell r="B470" t="str">
            <v>V31823</v>
          </cell>
          <cell r="E470" t="str">
            <v>PA COLETORA PLASTICA  C/CABO REF. 9260</v>
          </cell>
          <cell r="F470" t="str">
            <v>BETTANIN</v>
          </cell>
          <cell r="G470">
            <v>0</v>
          </cell>
          <cell r="H470">
            <v>0</v>
          </cell>
          <cell r="K470">
            <v>10</v>
          </cell>
          <cell r="L470">
            <v>0</v>
          </cell>
          <cell r="M470">
            <v>10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 t="str">
            <v/>
          </cell>
          <cell r="V470">
            <v>25.42</v>
          </cell>
        </row>
        <row r="471">
          <cell r="B471" t="str">
            <v>V0426</v>
          </cell>
          <cell r="C471" t="str">
            <v>BAA+</v>
          </cell>
          <cell r="D471" t="str">
            <v>SESCSSCZSAVNRD</v>
          </cell>
          <cell r="E471" t="str">
            <v>CANETA ESF. BIC MEDIA VM</v>
          </cell>
          <cell r="F471" t="str">
            <v>BIC</v>
          </cell>
          <cell r="G471">
            <v>10131</v>
          </cell>
          <cell r="H471">
            <v>5066</v>
          </cell>
          <cell r="I471">
            <v>5727</v>
          </cell>
          <cell r="J471">
            <v>145</v>
          </cell>
          <cell r="K471">
            <v>9873</v>
          </cell>
          <cell r="L471">
            <v>830</v>
          </cell>
          <cell r="M471">
            <v>9043</v>
          </cell>
          <cell r="N471">
            <v>759</v>
          </cell>
          <cell r="O471">
            <v>248</v>
          </cell>
          <cell r="P471">
            <v>0</v>
          </cell>
          <cell r="Q471">
            <v>0</v>
          </cell>
          <cell r="R471">
            <v>1336</v>
          </cell>
          <cell r="S471">
            <v>0</v>
          </cell>
          <cell r="T471">
            <v>0</v>
          </cell>
          <cell r="U471" t="str">
            <v/>
          </cell>
          <cell r="V471">
            <v>0.38</v>
          </cell>
        </row>
        <row r="472">
          <cell r="B472" t="str">
            <v>V0431</v>
          </cell>
          <cell r="C472" t="str">
            <v>CBA+</v>
          </cell>
          <cell r="D472" t="str">
            <v>SSADES</v>
          </cell>
          <cell r="E472" t="str">
            <v>CANETA ESF. BIC FINE PLUS VM CRISTAL FINA</v>
          </cell>
          <cell r="F472" t="str">
            <v>BIC</v>
          </cell>
          <cell r="G472">
            <v>1629</v>
          </cell>
          <cell r="H472">
            <v>815</v>
          </cell>
          <cell r="I472">
            <v>815</v>
          </cell>
          <cell r="K472">
            <v>2057</v>
          </cell>
          <cell r="L472">
            <v>15</v>
          </cell>
          <cell r="M472">
            <v>2042</v>
          </cell>
          <cell r="N472">
            <v>240</v>
          </cell>
          <cell r="O472">
            <v>263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 t="str">
            <v/>
          </cell>
          <cell r="V472">
            <v>0.41</v>
          </cell>
        </row>
        <row r="473">
          <cell r="B473" t="str">
            <v>V0498</v>
          </cell>
          <cell r="D473" t="str">
            <v>ADES</v>
          </cell>
          <cell r="E473" t="str">
            <v>PINCEL ATOMICO VM UNID RADEX/BIC</v>
          </cell>
          <cell r="F473" t="str">
            <v>BIC</v>
          </cell>
          <cell r="G473">
            <v>0</v>
          </cell>
          <cell r="H473">
            <v>0</v>
          </cell>
          <cell r="K473">
            <v>23</v>
          </cell>
          <cell r="L473">
            <v>0</v>
          </cell>
          <cell r="M473">
            <v>23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 t="str">
            <v/>
          </cell>
          <cell r="V473">
            <v>2.4</v>
          </cell>
        </row>
        <row r="474">
          <cell r="B474" t="str">
            <v>V11588</v>
          </cell>
          <cell r="E474" t="str">
            <v>LAPIS N 2 PRETO BIC EVOLUTION CX C/ 12</v>
          </cell>
          <cell r="F474" t="str">
            <v>BIC</v>
          </cell>
          <cell r="G474">
            <v>0</v>
          </cell>
          <cell r="H474">
            <v>0</v>
          </cell>
          <cell r="K474">
            <v>2</v>
          </cell>
          <cell r="L474">
            <v>0</v>
          </cell>
          <cell r="M474">
            <v>2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 t="str">
            <v/>
          </cell>
          <cell r="V474">
            <v>6.98</v>
          </cell>
        </row>
        <row r="475">
          <cell r="B475" t="str">
            <v>V1265</v>
          </cell>
          <cell r="C475" t="str">
            <v>CAA+</v>
          </cell>
          <cell r="D475" t="str">
            <v>SSCZSADES</v>
          </cell>
          <cell r="E475" t="str">
            <v>CANETA ESF. BIC FINE PLUS PT CRISTAL FINA</v>
          </cell>
          <cell r="F475" t="str">
            <v>BIC</v>
          </cell>
          <cell r="G475">
            <v>5572</v>
          </cell>
          <cell r="H475">
            <v>2786</v>
          </cell>
          <cell r="I475">
            <v>2790</v>
          </cell>
          <cell r="K475">
            <v>6629</v>
          </cell>
          <cell r="L475">
            <v>226</v>
          </cell>
          <cell r="M475">
            <v>6403</v>
          </cell>
          <cell r="N475">
            <v>280</v>
          </cell>
          <cell r="O475">
            <v>578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 t="str">
            <v/>
          </cell>
          <cell r="V475">
            <v>0.35</v>
          </cell>
        </row>
        <row r="476">
          <cell r="B476" t="str">
            <v>V1286</v>
          </cell>
          <cell r="C476" t="str">
            <v>AAA+</v>
          </cell>
          <cell r="D476" t="str">
            <v>SESCSSCZSAVNRD</v>
          </cell>
          <cell r="E476" t="str">
            <v>CANETA ESF. BIC MEDIA PT</v>
          </cell>
          <cell r="F476" t="str">
            <v>BIC</v>
          </cell>
          <cell r="G476">
            <v>26478</v>
          </cell>
          <cell r="H476">
            <v>13239</v>
          </cell>
          <cell r="I476">
            <v>15500</v>
          </cell>
          <cell r="J476">
            <v>2502</v>
          </cell>
          <cell r="K476">
            <v>26439</v>
          </cell>
          <cell r="L476">
            <v>2626</v>
          </cell>
          <cell r="M476">
            <v>23813</v>
          </cell>
          <cell r="N476">
            <v>3143</v>
          </cell>
          <cell r="O476">
            <v>1619</v>
          </cell>
          <cell r="P476">
            <v>0</v>
          </cell>
          <cell r="Q476">
            <v>0</v>
          </cell>
          <cell r="R476">
            <v>4284</v>
          </cell>
          <cell r="S476">
            <v>0</v>
          </cell>
          <cell r="T476">
            <v>0</v>
          </cell>
          <cell r="U476" t="str">
            <v/>
          </cell>
          <cell r="V476">
            <v>0.32</v>
          </cell>
        </row>
        <row r="477">
          <cell r="B477" t="str">
            <v>V15105</v>
          </cell>
          <cell r="D477" t="str">
            <v>SSCZS</v>
          </cell>
          <cell r="E477" t="str">
            <v>CORRETIVO EM FITA 5MM X 12MT</v>
          </cell>
          <cell r="F477" t="str">
            <v>BIC</v>
          </cell>
          <cell r="G477">
            <v>0</v>
          </cell>
          <cell r="H477">
            <v>0</v>
          </cell>
          <cell r="K477">
            <v>25</v>
          </cell>
          <cell r="L477">
            <v>0</v>
          </cell>
          <cell r="M477">
            <v>25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 t="str">
            <v/>
          </cell>
          <cell r="V477">
            <v>14.21</v>
          </cell>
        </row>
        <row r="478">
          <cell r="B478" t="str">
            <v>V15122</v>
          </cell>
          <cell r="C478" t="str">
            <v>CCA-</v>
          </cell>
          <cell r="D478" t="str">
            <v>SSADES</v>
          </cell>
          <cell r="E478" t="str">
            <v>LAPIS DE COR 12 CORES BIC</v>
          </cell>
          <cell r="F478" t="str">
            <v>BIC</v>
          </cell>
          <cell r="G478">
            <v>11</v>
          </cell>
          <cell r="H478">
            <v>187</v>
          </cell>
          <cell r="I478">
            <v>191</v>
          </cell>
          <cell r="K478">
            <v>2</v>
          </cell>
          <cell r="L478">
            <v>0</v>
          </cell>
          <cell r="M478">
            <v>2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9</v>
          </cell>
          <cell r="S478">
            <v>0</v>
          </cell>
          <cell r="T478">
            <v>0</v>
          </cell>
          <cell r="U478" t="str">
            <v/>
          </cell>
          <cell r="V478">
            <v>5.66</v>
          </cell>
        </row>
        <row r="479">
          <cell r="B479" t="str">
            <v>V1696</v>
          </cell>
          <cell r="C479" t="str">
            <v>BAA+</v>
          </cell>
          <cell r="D479" t="str">
            <v>SSCZS</v>
          </cell>
          <cell r="E479" t="str">
            <v>CANETA ESF. BIC FINE PLUS AZ CRISTAL FINA</v>
          </cell>
          <cell r="F479" t="str">
            <v>BIC</v>
          </cell>
          <cell r="G479">
            <v>15038</v>
          </cell>
          <cell r="H479">
            <v>7519</v>
          </cell>
          <cell r="I479">
            <v>7526</v>
          </cell>
          <cell r="J479">
            <v>110</v>
          </cell>
          <cell r="K479">
            <v>15406</v>
          </cell>
          <cell r="L479">
            <v>800</v>
          </cell>
          <cell r="M479">
            <v>14606</v>
          </cell>
          <cell r="N479">
            <v>990</v>
          </cell>
          <cell r="O479">
            <v>1331</v>
          </cell>
          <cell r="P479">
            <v>0</v>
          </cell>
          <cell r="Q479">
            <v>0</v>
          </cell>
          <cell r="R479">
            <v>1763</v>
          </cell>
          <cell r="S479">
            <v>0</v>
          </cell>
          <cell r="T479">
            <v>0</v>
          </cell>
          <cell r="U479" t="str">
            <v/>
          </cell>
          <cell r="V479">
            <v>0.35</v>
          </cell>
        </row>
        <row r="480">
          <cell r="B480" t="str">
            <v>V19891</v>
          </cell>
          <cell r="C480" t="str">
            <v>AAA-</v>
          </cell>
          <cell r="D480" t="str">
            <v>ADES</v>
          </cell>
          <cell r="E480" t="str">
            <v>CANETA ESF. BIC FINE PLUS AZ CRISTAL FINA C/ 50</v>
          </cell>
          <cell r="F480" t="str">
            <v>BIC</v>
          </cell>
          <cell r="G480">
            <v>59</v>
          </cell>
          <cell r="H480">
            <v>30</v>
          </cell>
          <cell r="I480">
            <v>337</v>
          </cell>
          <cell r="J480">
            <v>19</v>
          </cell>
          <cell r="K480">
            <v>599</v>
          </cell>
          <cell r="L480">
            <v>4</v>
          </cell>
          <cell r="M480">
            <v>595</v>
          </cell>
          <cell r="N480">
            <v>3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 t="str">
            <v/>
          </cell>
          <cell r="V480">
            <v>17.5</v>
          </cell>
        </row>
        <row r="481">
          <cell r="B481" t="str">
            <v>V19892</v>
          </cell>
          <cell r="C481" t="str">
            <v>BAA-</v>
          </cell>
          <cell r="D481" t="str">
            <v>ADES</v>
          </cell>
          <cell r="E481" t="str">
            <v>CANETA ESF. BIC FINE PLUS PT CRISTAL FINA C/ 50</v>
          </cell>
          <cell r="F481" t="str">
            <v>BIC</v>
          </cell>
          <cell r="G481">
            <v>6</v>
          </cell>
          <cell r="H481">
            <v>3</v>
          </cell>
          <cell r="I481">
            <v>117</v>
          </cell>
          <cell r="J481">
            <v>8</v>
          </cell>
          <cell r="K481">
            <v>277</v>
          </cell>
          <cell r="L481">
            <v>0</v>
          </cell>
          <cell r="M481">
            <v>277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 t="str">
            <v/>
          </cell>
          <cell r="V481">
            <v>20.37</v>
          </cell>
        </row>
        <row r="482">
          <cell r="B482" t="str">
            <v>V19893</v>
          </cell>
          <cell r="C482" t="str">
            <v>CAA-</v>
          </cell>
          <cell r="D482" t="str">
            <v>ADES</v>
          </cell>
          <cell r="E482" t="str">
            <v>CANETA ESF. BIC FINE PLUS VM CRISTAL FINA C/ 50</v>
          </cell>
          <cell r="F482" t="str">
            <v>BIC</v>
          </cell>
          <cell r="G482">
            <v>3</v>
          </cell>
          <cell r="H482">
            <v>2</v>
          </cell>
          <cell r="I482">
            <v>79</v>
          </cell>
          <cell r="J482">
            <v>3</v>
          </cell>
          <cell r="K482">
            <v>108</v>
          </cell>
          <cell r="L482">
            <v>0</v>
          </cell>
          <cell r="M482">
            <v>108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 t="str">
            <v/>
          </cell>
          <cell r="V482">
            <v>20.37</v>
          </cell>
        </row>
        <row r="483">
          <cell r="B483" t="str">
            <v>V19902</v>
          </cell>
          <cell r="D483" t="str">
            <v>SESC</v>
          </cell>
          <cell r="E483" t="str">
            <v>CORRETIVO EM FITA 4,2MM X 8MT</v>
          </cell>
          <cell r="F483" t="str">
            <v>BIC</v>
          </cell>
          <cell r="G483">
            <v>0</v>
          </cell>
          <cell r="H483">
            <v>0</v>
          </cell>
          <cell r="K483">
            <v>24</v>
          </cell>
          <cell r="L483">
            <v>0</v>
          </cell>
          <cell r="M483">
            <v>24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 t="str">
            <v/>
          </cell>
          <cell r="V483">
            <v>9.86</v>
          </cell>
        </row>
        <row r="484">
          <cell r="B484" t="str">
            <v>V2012</v>
          </cell>
          <cell r="C484" t="str">
            <v>BAA-</v>
          </cell>
          <cell r="D484" t="str">
            <v>TJCZSADES</v>
          </cell>
          <cell r="E484" t="str">
            <v>CANETA ESF. BIC MEDIA PT C/ 50</v>
          </cell>
          <cell r="F484" t="str">
            <v>BIC</v>
          </cell>
          <cell r="G484">
            <v>20</v>
          </cell>
          <cell r="H484">
            <v>10</v>
          </cell>
          <cell r="I484">
            <v>121</v>
          </cell>
          <cell r="J484">
            <v>2</v>
          </cell>
          <cell r="K484">
            <v>331</v>
          </cell>
          <cell r="L484">
            <v>8</v>
          </cell>
          <cell r="M484">
            <v>323</v>
          </cell>
          <cell r="N484">
            <v>0</v>
          </cell>
          <cell r="O484">
            <v>25</v>
          </cell>
          <cell r="P484">
            <v>0</v>
          </cell>
          <cell r="Q484">
            <v>1</v>
          </cell>
          <cell r="R484">
            <v>0</v>
          </cell>
          <cell r="S484">
            <v>0</v>
          </cell>
          <cell r="T484">
            <v>0</v>
          </cell>
          <cell r="U484" t="str">
            <v/>
          </cell>
          <cell r="V484">
            <v>18.62</v>
          </cell>
        </row>
        <row r="485">
          <cell r="B485" t="str">
            <v>V3012</v>
          </cell>
          <cell r="C485" t="str">
            <v>BAA-</v>
          </cell>
          <cell r="D485" t="str">
            <v>TJCZSADES</v>
          </cell>
          <cell r="E485" t="str">
            <v>CANETA ESF. BIC MEDIA AZ C/50</v>
          </cell>
          <cell r="F485" t="str">
            <v>BIC</v>
          </cell>
          <cell r="G485">
            <v>29</v>
          </cell>
          <cell r="H485">
            <v>15</v>
          </cell>
          <cell r="I485">
            <v>211</v>
          </cell>
          <cell r="J485">
            <v>6</v>
          </cell>
          <cell r="K485">
            <v>848</v>
          </cell>
          <cell r="L485">
            <v>29</v>
          </cell>
          <cell r="M485">
            <v>819</v>
          </cell>
          <cell r="N485">
            <v>2</v>
          </cell>
          <cell r="O485">
            <v>91</v>
          </cell>
          <cell r="P485">
            <v>0</v>
          </cell>
          <cell r="Q485">
            <v>1</v>
          </cell>
          <cell r="R485">
            <v>0</v>
          </cell>
          <cell r="S485">
            <v>0</v>
          </cell>
          <cell r="T485">
            <v>0</v>
          </cell>
          <cell r="U485" t="str">
            <v/>
          </cell>
          <cell r="V485">
            <v>18.62</v>
          </cell>
        </row>
        <row r="486">
          <cell r="B486" t="str">
            <v>V3013</v>
          </cell>
          <cell r="C486" t="str">
            <v>CBA-</v>
          </cell>
          <cell r="D486" t="str">
            <v>TJADES</v>
          </cell>
          <cell r="E486" t="str">
            <v>CANETA ESF. BIC MEDIA VM C/50</v>
          </cell>
          <cell r="F486" t="str">
            <v>BIC</v>
          </cell>
          <cell r="G486">
            <v>3</v>
          </cell>
          <cell r="H486">
            <v>2</v>
          </cell>
          <cell r="I486">
            <v>52</v>
          </cell>
          <cell r="K486">
            <v>159</v>
          </cell>
          <cell r="L486">
            <v>3</v>
          </cell>
          <cell r="M486">
            <v>156</v>
          </cell>
          <cell r="N486">
            <v>0</v>
          </cell>
          <cell r="O486">
            <v>12</v>
          </cell>
          <cell r="P486">
            <v>0</v>
          </cell>
          <cell r="Q486">
            <v>1</v>
          </cell>
          <cell r="R486">
            <v>0</v>
          </cell>
          <cell r="S486">
            <v>0</v>
          </cell>
          <cell r="T486">
            <v>0</v>
          </cell>
          <cell r="U486" t="str">
            <v/>
          </cell>
          <cell r="V486">
            <v>18.62</v>
          </cell>
        </row>
        <row r="487">
          <cell r="B487" t="str">
            <v>V30690</v>
          </cell>
          <cell r="C487" t="str">
            <v>CCC-</v>
          </cell>
          <cell r="D487" t="str">
            <v>ADES</v>
          </cell>
          <cell r="E487" t="str">
            <v>PINCEL MARCADOR PERMANENTE MARKING INTENSITY CORES 1 PRATA 1 DOURADO REF.903936</v>
          </cell>
          <cell r="F487" t="str">
            <v>BIC</v>
          </cell>
          <cell r="G487">
            <v>5</v>
          </cell>
          <cell r="H487">
            <v>3</v>
          </cell>
          <cell r="I487">
            <v>3</v>
          </cell>
          <cell r="K487">
            <v>7</v>
          </cell>
          <cell r="L487">
            <v>0</v>
          </cell>
          <cell r="M487">
            <v>7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 t="str">
            <v/>
          </cell>
          <cell r="V487">
            <v>14.79</v>
          </cell>
        </row>
        <row r="488">
          <cell r="B488" t="str">
            <v>V3330</v>
          </cell>
          <cell r="C488" t="str">
            <v>AAA-</v>
          </cell>
          <cell r="D488" t="str">
            <v>SESCSSCZSAVNRD</v>
          </cell>
          <cell r="E488" t="str">
            <v>CANETA ESF. BIC MEDIA AZ</v>
          </cell>
          <cell r="F488" t="str">
            <v>BIC</v>
          </cell>
          <cell r="G488">
            <v>80075</v>
          </cell>
          <cell r="H488">
            <v>40038</v>
          </cell>
          <cell r="I488">
            <v>55336</v>
          </cell>
          <cell r="J488">
            <v>3474</v>
          </cell>
          <cell r="K488">
            <v>54950</v>
          </cell>
          <cell r="L488">
            <v>6356</v>
          </cell>
          <cell r="M488">
            <v>48594</v>
          </cell>
          <cell r="N488">
            <v>10711</v>
          </cell>
          <cell r="O488">
            <v>6835</v>
          </cell>
          <cell r="P488">
            <v>0</v>
          </cell>
          <cell r="Q488">
            <v>0</v>
          </cell>
          <cell r="R488">
            <v>38316</v>
          </cell>
          <cell r="S488">
            <v>0</v>
          </cell>
          <cell r="T488">
            <v>0</v>
          </cell>
          <cell r="U488" t="str">
            <v/>
          </cell>
          <cell r="V488">
            <v>0.38</v>
          </cell>
        </row>
        <row r="489">
          <cell r="B489" t="str">
            <v>V7108</v>
          </cell>
          <cell r="C489" t="str">
            <v>CCB-</v>
          </cell>
          <cell r="D489" t="str">
            <v>ADES</v>
          </cell>
          <cell r="E489" t="str">
            <v>CANETA ESF. BIC MEDIA VD C/50</v>
          </cell>
          <cell r="F489" t="str">
            <v>BIC</v>
          </cell>
          <cell r="G489">
            <v>0</v>
          </cell>
          <cell r="H489">
            <v>0</v>
          </cell>
          <cell r="I489">
            <v>11</v>
          </cell>
          <cell r="K489">
            <v>76</v>
          </cell>
          <cell r="L489">
            <v>0</v>
          </cell>
          <cell r="M489">
            <v>76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 t="str">
            <v/>
          </cell>
          <cell r="V489">
            <v>23.82</v>
          </cell>
        </row>
        <row r="490">
          <cell r="B490" t="str">
            <v>V8095</v>
          </cell>
          <cell r="C490" t="str">
            <v>CCA-</v>
          </cell>
          <cell r="D490" t="str">
            <v>AVN</v>
          </cell>
          <cell r="E490" t="str">
            <v>CANETA ESF. BIC MEDIA VD</v>
          </cell>
          <cell r="F490" t="str">
            <v>BIC</v>
          </cell>
          <cell r="G490">
            <v>1059</v>
          </cell>
          <cell r="H490">
            <v>530</v>
          </cell>
          <cell r="I490">
            <v>530</v>
          </cell>
          <cell r="K490">
            <v>1487</v>
          </cell>
          <cell r="L490">
            <v>60</v>
          </cell>
          <cell r="M490">
            <v>1427</v>
          </cell>
          <cell r="N490">
            <v>111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 t="str">
            <v/>
          </cell>
          <cell r="V490">
            <v>0.38</v>
          </cell>
        </row>
        <row r="491">
          <cell r="B491" t="str">
            <v>V8106</v>
          </cell>
          <cell r="D491" t="str">
            <v>ADES</v>
          </cell>
          <cell r="E491" t="str">
            <v>LAPIS DE COR 12 CORES</v>
          </cell>
          <cell r="F491" t="str">
            <v>BIC</v>
          </cell>
          <cell r="G491">
            <v>0</v>
          </cell>
          <cell r="H491">
            <v>0</v>
          </cell>
          <cell r="K491">
            <v>0</v>
          </cell>
          <cell r="L491">
            <v>0</v>
          </cell>
          <cell r="M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 t="str">
            <v/>
          </cell>
          <cell r="V491">
            <v>7.01</v>
          </cell>
        </row>
        <row r="492">
          <cell r="B492" t="str">
            <v>V31827</v>
          </cell>
          <cell r="C492" t="str">
            <v>BBA-</v>
          </cell>
          <cell r="E492" t="str">
            <v>SACOLA PLASTICA 60X80 PCT C/250 DROGASIL G COMPOSTAVEL</v>
          </cell>
          <cell r="F492" t="str">
            <v>BIOELEMENTS</v>
          </cell>
          <cell r="G492">
            <v>99</v>
          </cell>
          <cell r="H492">
            <v>50</v>
          </cell>
          <cell r="I492">
            <v>50</v>
          </cell>
          <cell r="J492">
            <v>52</v>
          </cell>
          <cell r="K492">
            <v>54</v>
          </cell>
          <cell r="L492">
            <v>0</v>
          </cell>
          <cell r="M492">
            <v>54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100</v>
          </cell>
          <cell r="U492" t="str">
            <v>11/03/2025</v>
          </cell>
          <cell r="V492">
            <v>59.77</v>
          </cell>
        </row>
        <row r="493">
          <cell r="B493" t="str">
            <v>V31832</v>
          </cell>
          <cell r="C493" t="str">
            <v>BCA+</v>
          </cell>
          <cell r="E493" t="str">
            <v>SACOLA PLASTICA 30X40 PCT C/3000 RAIA P COMPOSTAVEL</v>
          </cell>
          <cell r="F493" t="str">
            <v>BIOELEMENTS</v>
          </cell>
          <cell r="G493">
            <v>49</v>
          </cell>
          <cell r="H493">
            <v>25</v>
          </cell>
          <cell r="I493">
            <v>25</v>
          </cell>
          <cell r="J493">
            <v>23</v>
          </cell>
          <cell r="K493">
            <v>77</v>
          </cell>
          <cell r="L493">
            <v>0</v>
          </cell>
          <cell r="M493">
            <v>77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 t="str">
            <v/>
          </cell>
          <cell r="V493">
            <v>119.17</v>
          </cell>
        </row>
        <row r="494">
          <cell r="B494" t="str">
            <v>V31833</v>
          </cell>
          <cell r="C494" t="str">
            <v>CCA+</v>
          </cell>
          <cell r="E494" t="str">
            <v>SACOLA PLASTICA 40X50 PCT C/2000 RAIA M COMPOSTAVEL</v>
          </cell>
          <cell r="F494" t="str">
            <v>BIOELEMENTS</v>
          </cell>
          <cell r="G494">
            <v>31</v>
          </cell>
          <cell r="H494">
            <v>16</v>
          </cell>
          <cell r="I494">
            <v>16</v>
          </cell>
          <cell r="J494">
            <v>18</v>
          </cell>
          <cell r="K494">
            <v>64</v>
          </cell>
          <cell r="L494">
            <v>0</v>
          </cell>
          <cell r="M494">
            <v>64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 t="str">
            <v/>
          </cell>
          <cell r="V494">
            <v>131.02000000000001</v>
          </cell>
        </row>
        <row r="495">
          <cell r="B495" t="str">
            <v>V31834</v>
          </cell>
          <cell r="C495" t="str">
            <v>CCA-</v>
          </cell>
          <cell r="E495" t="str">
            <v>SACOLA PLASTICA 60X80 PCT C/250 RAIA G COMPOSTAVEL</v>
          </cell>
          <cell r="F495" t="str">
            <v>BIOELEMENTS</v>
          </cell>
          <cell r="G495">
            <v>32</v>
          </cell>
          <cell r="H495">
            <v>16</v>
          </cell>
          <cell r="I495">
            <v>16</v>
          </cell>
          <cell r="J495">
            <v>12</v>
          </cell>
          <cell r="K495">
            <v>209</v>
          </cell>
          <cell r="L495">
            <v>0</v>
          </cell>
          <cell r="M495">
            <v>209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 t="str">
            <v/>
          </cell>
          <cell r="V495">
            <v>59.77</v>
          </cell>
        </row>
        <row r="496">
          <cell r="B496" t="str">
            <v>V31835</v>
          </cell>
          <cell r="C496" t="str">
            <v>ABA-</v>
          </cell>
          <cell r="E496" t="str">
            <v>SACOLA PLASTICA 30X40 PCT C/3000 DROGASIL P COMPOSTAVEL</v>
          </cell>
          <cell r="F496" t="str">
            <v>BIOELEMENTS</v>
          </cell>
          <cell r="G496">
            <v>165</v>
          </cell>
          <cell r="H496">
            <v>83</v>
          </cell>
          <cell r="I496">
            <v>83</v>
          </cell>
          <cell r="J496">
            <v>80</v>
          </cell>
          <cell r="K496">
            <v>158</v>
          </cell>
          <cell r="L496">
            <v>0</v>
          </cell>
          <cell r="M496">
            <v>158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7</v>
          </cell>
          <cell r="S496">
            <v>0</v>
          </cell>
          <cell r="T496">
            <v>0</v>
          </cell>
          <cell r="U496" t="str">
            <v/>
          </cell>
          <cell r="V496">
            <v>130.79</v>
          </cell>
        </row>
        <row r="497">
          <cell r="B497" t="str">
            <v>V31836</v>
          </cell>
          <cell r="C497" t="str">
            <v>ABA-</v>
          </cell>
          <cell r="E497" t="str">
            <v>SACOLA PLASTICA 40X50 PCT C/2000 DROGASIL M COMPOSTAVEL</v>
          </cell>
          <cell r="F497" t="str">
            <v>BIOELEMENTS</v>
          </cell>
          <cell r="G497">
            <v>117</v>
          </cell>
          <cell r="H497">
            <v>59</v>
          </cell>
          <cell r="I497">
            <v>59</v>
          </cell>
          <cell r="J497">
            <v>54</v>
          </cell>
          <cell r="K497">
            <v>65</v>
          </cell>
          <cell r="L497">
            <v>0</v>
          </cell>
          <cell r="M497">
            <v>65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52</v>
          </cell>
          <cell r="S497">
            <v>0</v>
          </cell>
          <cell r="T497">
            <v>0</v>
          </cell>
          <cell r="U497" t="str">
            <v/>
          </cell>
          <cell r="V497">
            <v>131.02000000000001</v>
          </cell>
        </row>
        <row r="498">
          <cell r="B498" t="str">
            <v>V15300</v>
          </cell>
          <cell r="C498" t="str">
            <v>BAA-</v>
          </cell>
          <cell r="D498" t="str">
            <v>ADESRD</v>
          </cell>
          <cell r="E498" t="str">
            <v>CURATIVO BLOOD STOP CX C/500</v>
          </cell>
          <cell r="F498" t="str">
            <v>BLOOD STOP</v>
          </cell>
          <cell r="G498">
            <v>407</v>
          </cell>
          <cell r="H498">
            <v>204</v>
          </cell>
          <cell r="I498">
            <v>206</v>
          </cell>
          <cell r="J498">
            <v>242</v>
          </cell>
          <cell r="K498">
            <v>627</v>
          </cell>
          <cell r="L498">
            <v>0</v>
          </cell>
          <cell r="M498">
            <v>627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 t="str">
            <v/>
          </cell>
          <cell r="V498">
            <v>13.68</v>
          </cell>
        </row>
        <row r="499">
          <cell r="B499" t="str">
            <v>V20317</v>
          </cell>
          <cell r="D499" t="str">
            <v>CZS</v>
          </cell>
          <cell r="E499" t="str">
            <v>REFIL PARA APARELHO DESODORIZADOR LAVANDA 12ML</v>
          </cell>
          <cell r="F499" t="str">
            <v>BOM AR</v>
          </cell>
          <cell r="G499">
            <v>0</v>
          </cell>
          <cell r="H499">
            <v>0</v>
          </cell>
          <cell r="K499">
            <v>123</v>
          </cell>
          <cell r="L499">
            <v>0</v>
          </cell>
          <cell r="M499">
            <v>123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 t="str">
            <v/>
          </cell>
          <cell r="V499">
            <v>4.3</v>
          </cell>
        </row>
        <row r="500">
          <cell r="B500" t="str">
            <v>V30136</v>
          </cell>
          <cell r="E500" t="str">
            <v>REFIL PARA APARELHO DESODORIZADOR LAVANDA 269ML</v>
          </cell>
          <cell r="F500" t="str">
            <v>BOM AR</v>
          </cell>
          <cell r="G500">
            <v>0</v>
          </cell>
          <cell r="H500">
            <v>0</v>
          </cell>
          <cell r="K500">
            <v>3</v>
          </cell>
          <cell r="L500">
            <v>0</v>
          </cell>
          <cell r="M500">
            <v>3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 t="str">
            <v/>
          </cell>
          <cell r="V500">
            <v>23.69</v>
          </cell>
        </row>
        <row r="501">
          <cell r="B501" t="str">
            <v>V32065</v>
          </cell>
          <cell r="E501" t="str">
            <v>COPO DE PAPEL BIODEGRAVEL 180ML C/50UND</v>
          </cell>
          <cell r="F501" t="str">
            <v>BOMPACK</v>
          </cell>
          <cell r="G501">
            <v>0</v>
          </cell>
          <cell r="H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 t="str">
            <v/>
          </cell>
          <cell r="V501">
            <v>18.399999999999999</v>
          </cell>
        </row>
        <row r="502">
          <cell r="B502" t="str">
            <v>V31981</v>
          </cell>
          <cell r="C502" t="str">
            <v>CCA+</v>
          </cell>
          <cell r="E502" t="str">
            <v>ACUCAREIRO INOX C/COLHER 310ML</v>
          </cell>
          <cell r="F502" t="str">
            <v>BONS CHEFF</v>
          </cell>
          <cell r="G502">
            <v>29</v>
          </cell>
          <cell r="H502">
            <v>15</v>
          </cell>
          <cell r="I502">
            <v>15</v>
          </cell>
          <cell r="J502">
            <v>10</v>
          </cell>
          <cell r="K502">
            <v>3</v>
          </cell>
          <cell r="L502">
            <v>0</v>
          </cell>
          <cell r="M502">
            <v>3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26</v>
          </cell>
          <cell r="S502">
            <v>0</v>
          </cell>
          <cell r="T502">
            <v>0</v>
          </cell>
          <cell r="U502" t="str">
            <v/>
          </cell>
          <cell r="V502">
            <v>6.49</v>
          </cell>
        </row>
        <row r="503">
          <cell r="B503" t="str">
            <v>V16042</v>
          </cell>
          <cell r="D503" t="str">
            <v>CZS</v>
          </cell>
          <cell r="E503" t="str">
            <v>CAIXA ORGANIZADORA DESMONTAVEL GRANDE</v>
          </cell>
          <cell r="F503" t="str">
            <v>BOXGRAFIA</v>
          </cell>
          <cell r="G503">
            <v>0</v>
          </cell>
          <cell r="H503">
            <v>0</v>
          </cell>
          <cell r="K503">
            <v>6</v>
          </cell>
          <cell r="L503">
            <v>0</v>
          </cell>
          <cell r="M503">
            <v>6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 t="str">
            <v/>
          </cell>
          <cell r="V503">
            <v>37.19</v>
          </cell>
        </row>
        <row r="504">
          <cell r="B504" t="str">
            <v>V14791</v>
          </cell>
          <cell r="C504" t="str">
            <v>CCC+</v>
          </cell>
          <cell r="D504" t="str">
            <v>CZSADESRD</v>
          </cell>
          <cell r="E504" t="str">
            <v>TELA PARA MICTORIO AZUL FRESH UN</v>
          </cell>
          <cell r="F504" t="str">
            <v>BRALIMPIA</v>
          </cell>
          <cell r="G504">
            <v>6</v>
          </cell>
          <cell r="H504">
            <v>3</v>
          </cell>
          <cell r="I504">
            <v>3</v>
          </cell>
          <cell r="K504">
            <v>76</v>
          </cell>
          <cell r="L504">
            <v>5</v>
          </cell>
          <cell r="M504">
            <v>71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 t="str">
            <v/>
          </cell>
          <cell r="V504">
            <v>2.39</v>
          </cell>
        </row>
        <row r="505">
          <cell r="B505" t="str">
            <v>V20267</v>
          </cell>
          <cell r="E505" t="str">
            <v>MOP ESFREGAO PLASTICA 40 CM</v>
          </cell>
          <cell r="F505" t="str">
            <v>BRALIMPIA</v>
          </cell>
          <cell r="G505">
            <v>0</v>
          </cell>
          <cell r="H505">
            <v>0</v>
          </cell>
          <cell r="K505">
            <v>6</v>
          </cell>
          <cell r="L505">
            <v>0</v>
          </cell>
          <cell r="M505">
            <v>6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 t="str">
            <v/>
          </cell>
          <cell r="V505">
            <v>38</v>
          </cell>
        </row>
        <row r="506">
          <cell r="B506" t="str">
            <v>V30178</v>
          </cell>
          <cell r="D506" t="str">
            <v>ADES</v>
          </cell>
          <cell r="E506" t="str">
            <v>PULVERIZADOR 1L 1 UN BRALIMPIA</v>
          </cell>
          <cell r="F506" t="str">
            <v>BRALIMPIA</v>
          </cell>
          <cell r="G506">
            <v>0</v>
          </cell>
          <cell r="H506">
            <v>0</v>
          </cell>
          <cell r="K506">
            <v>40</v>
          </cell>
          <cell r="L506">
            <v>0</v>
          </cell>
          <cell r="M506">
            <v>40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 t="str">
            <v/>
          </cell>
          <cell r="V506">
            <v>8.51</v>
          </cell>
        </row>
        <row r="507">
          <cell r="B507" t="str">
            <v>V30785</v>
          </cell>
          <cell r="E507" t="str">
            <v>CABO DE ALUMINIO PARA MOP 60 CM</v>
          </cell>
          <cell r="F507" t="str">
            <v>BRALIMPIA</v>
          </cell>
          <cell r="G507">
            <v>0</v>
          </cell>
          <cell r="H507">
            <v>0</v>
          </cell>
          <cell r="K507">
            <v>7</v>
          </cell>
          <cell r="L507">
            <v>0</v>
          </cell>
          <cell r="M507">
            <v>7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 t="str">
            <v/>
          </cell>
          <cell r="V507">
            <v>20.64</v>
          </cell>
        </row>
        <row r="508">
          <cell r="B508" t="str">
            <v>V31056</v>
          </cell>
          <cell r="C508" t="str">
            <v>AAA-</v>
          </cell>
          <cell r="E508" t="str">
            <v>TECLADO BASIC COD 014</v>
          </cell>
          <cell r="F508" t="str">
            <v>BRIGHT</v>
          </cell>
          <cell r="G508">
            <v>1316</v>
          </cell>
          <cell r="H508">
            <v>658</v>
          </cell>
          <cell r="I508">
            <v>660</v>
          </cell>
          <cell r="J508">
            <v>80</v>
          </cell>
          <cell r="K508">
            <v>1057</v>
          </cell>
          <cell r="L508">
            <v>42</v>
          </cell>
          <cell r="M508">
            <v>1015</v>
          </cell>
          <cell r="N508">
            <v>61</v>
          </cell>
          <cell r="O508">
            <v>0</v>
          </cell>
          <cell r="P508">
            <v>0</v>
          </cell>
          <cell r="Q508">
            <v>0</v>
          </cell>
          <cell r="R508">
            <v>191</v>
          </cell>
          <cell r="S508">
            <v>0</v>
          </cell>
          <cell r="T508">
            <v>110</v>
          </cell>
          <cell r="U508" t="str">
            <v>28/03/2025</v>
          </cell>
          <cell r="V508">
            <v>13.88</v>
          </cell>
        </row>
        <row r="509">
          <cell r="B509" t="str">
            <v>V31057</v>
          </cell>
          <cell r="C509" t="str">
            <v>AAA-</v>
          </cell>
          <cell r="E509" t="str">
            <v>MOUSE USB COD 0106</v>
          </cell>
          <cell r="F509" t="str">
            <v>BRIGHT</v>
          </cell>
          <cell r="G509">
            <v>2107</v>
          </cell>
          <cell r="H509">
            <v>1054</v>
          </cell>
          <cell r="I509">
            <v>1059</v>
          </cell>
          <cell r="J509">
            <v>98</v>
          </cell>
          <cell r="K509">
            <v>2135</v>
          </cell>
          <cell r="L509">
            <v>105</v>
          </cell>
          <cell r="M509">
            <v>2030</v>
          </cell>
          <cell r="N509">
            <v>157</v>
          </cell>
          <cell r="O509">
            <v>72</v>
          </cell>
          <cell r="P509">
            <v>0</v>
          </cell>
          <cell r="Q509">
            <v>0</v>
          </cell>
          <cell r="R509">
            <v>149</v>
          </cell>
          <cell r="S509">
            <v>0</v>
          </cell>
          <cell r="T509">
            <v>0</v>
          </cell>
          <cell r="U509" t="str">
            <v/>
          </cell>
          <cell r="V509">
            <v>5.5</v>
          </cell>
        </row>
        <row r="510">
          <cell r="B510" t="str">
            <v>V31058</v>
          </cell>
          <cell r="C510" t="str">
            <v>AAA-</v>
          </cell>
          <cell r="E510" t="str">
            <v>TECLADO E MOUSE SEM FIO COD 055</v>
          </cell>
          <cell r="F510" t="str">
            <v>BRIGHT</v>
          </cell>
          <cell r="G510">
            <v>392</v>
          </cell>
          <cell r="H510">
            <v>196</v>
          </cell>
          <cell r="I510">
            <v>197</v>
          </cell>
          <cell r="J510">
            <v>37</v>
          </cell>
          <cell r="K510">
            <v>564</v>
          </cell>
          <cell r="L510">
            <v>27</v>
          </cell>
          <cell r="M510">
            <v>537</v>
          </cell>
          <cell r="N510">
            <v>43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 t="str">
            <v/>
          </cell>
          <cell r="V510">
            <v>53.48</v>
          </cell>
        </row>
        <row r="511">
          <cell r="B511" t="str">
            <v>V31062</v>
          </cell>
          <cell r="E511" t="str">
            <v>HEADSET OFFICE COD 010</v>
          </cell>
          <cell r="F511" t="str">
            <v>BRIGHT</v>
          </cell>
          <cell r="G511">
            <v>0</v>
          </cell>
          <cell r="H511">
            <v>0</v>
          </cell>
          <cell r="K511">
            <v>0</v>
          </cell>
          <cell r="L511">
            <v>0</v>
          </cell>
          <cell r="M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 t="str">
            <v/>
          </cell>
          <cell r="V511">
            <v>11.9</v>
          </cell>
        </row>
        <row r="512">
          <cell r="B512" t="str">
            <v>V31394</v>
          </cell>
          <cell r="C512" t="str">
            <v>CCA-</v>
          </cell>
          <cell r="E512" t="str">
            <v>CAIXA DE SOM 11W PRETO REF.590</v>
          </cell>
          <cell r="F512" t="str">
            <v>BRIGHT</v>
          </cell>
          <cell r="G512">
            <v>0</v>
          </cell>
          <cell r="H512">
            <v>2</v>
          </cell>
          <cell r="I512">
            <v>2</v>
          </cell>
          <cell r="J512">
            <v>3</v>
          </cell>
          <cell r="K512">
            <v>2</v>
          </cell>
          <cell r="L512">
            <v>2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 t="str">
            <v/>
          </cell>
          <cell r="V512">
            <v>71</v>
          </cell>
        </row>
        <row r="513">
          <cell r="B513" t="str">
            <v>V31450</v>
          </cell>
          <cell r="E513" t="str">
            <v>MICROFONE OMNIDIRECIONAL USB PRETO REF.0604</v>
          </cell>
          <cell r="F513" t="str">
            <v>BRIGHT</v>
          </cell>
          <cell r="G513">
            <v>0</v>
          </cell>
          <cell r="H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 t="str">
            <v/>
          </cell>
          <cell r="V513">
            <v>57.94</v>
          </cell>
        </row>
        <row r="514">
          <cell r="B514" t="str">
            <v>V31570</v>
          </cell>
          <cell r="C514" t="str">
            <v>CCA-</v>
          </cell>
          <cell r="E514" t="str">
            <v>MOUSE PAD COM APOIO REF.0307</v>
          </cell>
          <cell r="F514" t="str">
            <v>BRIGHT</v>
          </cell>
          <cell r="G514">
            <v>113</v>
          </cell>
          <cell r="H514">
            <v>57</v>
          </cell>
          <cell r="I514">
            <v>57</v>
          </cell>
          <cell r="K514">
            <v>179</v>
          </cell>
          <cell r="L514">
            <v>50</v>
          </cell>
          <cell r="M514">
            <v>129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 t="str">
            <v/>
          </cell>
          <cell r="V514">
            <v>14</v>
          </cell>
        </row>
        <row r="515">
          <cell r="B515" t="str">
            <v>V31576</v>
          </cell>
          <cell r="C515" t="str">
            <v>ABA-</v>
          </cell>
          <cell r="E515" t="str">
            <v>CAMERA WEBCAM HD WC575</v>
          </cell>
          <cell r="F515" t="str">
            <v>BRIGHT</v>
          </cell>
          <cell r="G515">
            <v>665</v>
          </cell>
          <cell r="H515">
            <v>333</v>
          </cell>
          <cell r="I515">
            <v>335</v>
          </cell>
          <cell r="J515">
            <v>7</v>
          </cell>
          <cell r="K515">
            <v>112</v>
          </cell>
          <cell r="L515">
            <v>10</v>
          </cell>
          <cell r="M515">
            <v>102</v>
          </cell>
          <cell r="N515">
            <v>8</v>
          </cell>
          <cell r="O515">
            <v>0</v>
          </cell>
          <cell r="P515">
            <v>0</v>
          </cell>
          <cell r="Q515">
            <v>0</v>
          </cell>
          <cell r="R515">
            <v>113</v>
          </cell>
          <cell r="S515">
            <v>0</v>
          </cell>
          <cell r="T515">
            <v>450</v>
          </cell>
          <cell r="U515" t="str">
            <v>28/03/2025</v>
          </cell>
          <cell r="V515">
            <v>59.9</v>
          </cell>
        </row>
        <row r="516">
          <cell r="B516" t="str">
            <v>V31577</v>
          </cell>
          <cell r="C516" t="str">
            <v>ABA+</v>
          </cell>
          <cell r="E516" t="str">
            <v>CAMERA WEBCAM FULL HD WC576</v>
          </cell>
          <cell r="F516" t="str">
            <v>BRIGHT</v>
          </cell>
          <cell r="G516">
            <v>145</v>
          </cell>
          <cell r="H516">
            <v>73</v>
          </cell>
          <cell r="I516">
            <v>78</v>
          </cell>
          <cell r="K516">
            <v>130</v>
          </cell>
          <cell r="L516">
            <v>1</v>
          </cell>
          <cell r="M516">
            <v>129</v>
          </cell>
          <cell r="N516">
            <v>83</v>
          </cell>
          <cell r="O516">
            <v>0</v>
          </cell>
          <cell r="P516">
            <v>0</v>
          </cell>
          <cell r="Q516">
            <v>0</v>
          </cell>
          <cell r="R516">
            <v>16</v>
          </cell>
          <cell r="S516">
            <v>0</v>
          </cell>
          <cell r="T516">
            <v>0</v>
          </cell>
          <cell r="U516" t="str">
            <v/>
          </cell>
          <cell r="V516">
            <v>100</v>
          </cell>
        </row>
        <row r="517">
          <cell r="B517" t="str">
            <v>V31818</v>
          </cell>
          <cell r="C517" t="str">
            <v>ABA-</v>
          </cell>
          <cell r="E517" t="str">
            <v>CAMERA WEBCAM 2K WC577</v>
          </cell>
          <cell r="F517" t="str">
            <v>BRIGHT</v>
          </cell>
          <cell r="G517">
            <v>1000</v>
          </cell>
          <cell r="H517">
            <v>750</v>
          </cell>
          <cell r="I517">
            <v>767</v>
          </cell>
          <cell r="J517">
            <v>30</v>
          </cell>
          <cell r="K517">
            <v>1210</v>
          </cell>
          <cell r="L517">
            <v>68</v>
          </cell>
          <cell r="M517">
            <v>1142</v>
          </cell>
          <cell r="N517">
            <v>13</v>
          </cell>
          <cell r="O517">
            <v>8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 t="str">
            <v/>
          </cell>
          <cell r="V517">
            <v>96.77</v>
          </cell>
        </row>
        <row r="518">
          <cell r="B518" t="str">
            <v>V31829</v>
          </cell>
          <cell r="C518" t="str">
            <v>CCC-</v>
          </cell>
          <cell r="E518" t="str">
            <v>HUB USB 2.0 4 PORTAS 0059</v>
          </cell>
          <cell r="F518" t="str">
            <v>BRIGHT</v>
          </cell>
          <cell r="G518">
            <v>1</v>
          </cell>
          <cell r="H518">
            <v>1</v>
          </cell>
          <cell r="I518">
            <v>1</v>
          </cell>
          <cell r="K518">
            <v>198</v>
          </cell>
          <cell r="L518">
            <v>0</v>
          </cell>
          <cell r="M518">
            <v>198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 t="str">
            <v/>
          </cell>
          <cell r="V518">
            <v>18</v>
          </cell>
        </row>
        <row r="519">
          <cell r="B519" t="str">
            <v>V31979</v>
          </cell>
          <cell r="C519" t="str">
            <v>CCB+</v>
          </cell>
          <cell r="E519" t="str">
            <v>HEADSET BIAURICULAR P2 0507</v>
          </cell>
          <cell r="F519" t="str">
            <v>BRIGHT</v>
          </cell>
          <cell r="G519">
            <v>15</v>
          </cell>
          <cell r="H519">
            <v>8</v>
          </cell>
          <cell r="I519">
            <v>8</v>
          </cell>
          <cell r="K519">
            <v>21</v>
          </cell>
          <cell r="L519">
            <v>0</v>
          </cell>
          <cell r="M519">
            <v>21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 t="str">
            <v/>
          </cell>
          <cell r="V519">
            <v>27.29</v>
          </cell>
        </row>
        <row r="520">
          <cell r="B520" t="str">
            <v>V20277</v>
          </cell>
          <cell r="D520" t="str">
            <v>CZSADES</v>
          </cell>
          <cell r="E520" t="str">
            <v>PALHA DE ACO N°1 C/20UN</v>
          </cell>
          <cell r="F520" t="str">
            <v>BRILHO</v>
          </cell>
          <cell r="G520">
            <v>0</v>
          </cell>
          <cell r="H520">
            <v>0</v>
          </cell>
          <cell r="K520">
            <v>295</v>
          </cell>
          <cell r="L520">
            <v>0</v>
          </cell>
          <cell r="M520">
            <v>295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 t="str">
            <v/>
          </cell>
          <cell r="V520">
            <v>14.43</v>
          </cell>
        </row>
        <row r="521">
          <cell r="B521" t="str">
            <v>V31117</v>
          </cell>
          <cell r="E521" t="str">
            <v>CADERNO BROCHURA C/ INDICE 1/4 96FLS. CD. AZUL</v>
          </cell>
          <cell r="F521" t="str">
            <v>BRIMPRESS</v>
          </cell>
          <cell r="G521">
            <v>0</v>
          </cell>
          <cell r="H521">
            <v>0</v>
          </cell>
          <cell r="K521">
            <v>17</v>
          </cell>
          <cell r="L521">
            <v>0</v>
          </cell>
          <cell r="M521">
            <v>17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 t="str">
            <v/>
          </cell>
          <cell r="V521">
            <v>6.78</v>
          </cell>
        </row>
        <row r="522">
          <cell r="B522" t="str">
            <v>V30181</v>
          </cell>
          <cell r="D522" t="str">
            <v>ADES</v>
          </cell>
          <cell r="E522" t="str">
            <v>TOTEM DE INOX PARA ALCOOL GEL</v>
          </cell>
          <cell r="F522" t="str">
            <v>BRINOX</v>
          </cell>
          <cell r="G522">
            <v>0</v>
          </cell>
          <cell r="H522">
            <v>0</v>
          </cell>
          <cell r="K522">
            <v>3</v>
          </cell>
          <cell r="L522">
            <v>0</v>
          </cell>
          <cell r="M522">
            <v>3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 t="str">
            <v/>
          </cell>
          <cell r="V522">
            <v>208.05</v>
          </cell>
        </row>
        <row r="523">
          <cell r="B523" t="str">
            <v>V31296</v>
          </cell>
          <cell r="E523" t="str">
            <v>LIXEIRA INOX PEDAL CROMADA 20 LITROS</v>
          </cell>
          <cell r="F523" t="str">
            <v>BRINOX</v>
          </cell>
          <cell r="G523">
            <v>0</v>
          </cell>
          <cell r="H523">
            <v>0</v>
          </cell>
          <cell r="K523">
            <v>2</v>
          </cell>
          <cell r="L523">
            <v>0</v>
          </cell>
          <cell r="M523">
            <v>2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 t="str">
            <v/>
          </cell>
          <cell r="V523">
            <v>214.5</v>
          </cell>
        </row>
        <row r="524">
          <cell r="B524" t="str">
            <v>V16047</v>
          </cell>
          <cell r="D524" t="str">
            <v>CZS</v>
          </cell>
          <cell r="E524" t="str">
            <v>DISCO P/ ENCERADEIRA BRANCO 510MM</v>
          </cell>
          <cell r="F524" t="str">
            <v>BRISCH</v>
          </cell>
          <cell r="G524">
            <v>0</v>
          </cell>
          <cell r="H524">
            <v>0</v>
          </cell>
          <cell r="K524">
            <v>6</v>
          </cell>
          <cell r="L524">
            <v>0</v>
          </cell>
          <cell r="M524">
            <v>6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 t="str">
            <v/>
          </cell>
          <cell r="V524">
            <v>21.55</v>
          </cell>
        </row>
        <row r="525">
          <cell r="B525" t="str">
            <v>V16054</v>
          </cell>
          <cell r="D525" t="str">
            <v>CZS</v>
          </cell>
          <cell r="E525" t="str">
            <v>DISCO REMOVEDOR 510 PRETO</v>
          </cell>
          <cell r="F525" t="str">
            <v>BRISCH</v>
          </cell>
          <cell r="G525">
            <v>0</v>
          </cell>
          <cell r="H525">
            <v>0</v>
          </cell>
          <cell r="K525">
            <v>15</v>
          </cell>
          <cell r="L525">
            <v>0</v>
          </cell>
          <cell r="M525">
            <v>15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 t="str">
            <v/>
          </cell>
          <cell r="V525">
            <v>33.25</v>
          </cell>
        </row>
        <row r="526">
          <cell r="B526" t="str">
            <v>V16055</v>
          </cell>
          <cell r="D526" t="str">
            <v>CZS</v>
          </cell>
          <cell r="E526" t="str">
            <v>DISCO REMOVEDOR 510 VERDE</v>
          </cell>
          <cell r="F526" t="str">
            <v>BRISCH</v>
          </cell>
          <cell r="G526">
            <v>0</v>
          </cell>
          <cell r="H526">
            <v>0</v>
          </cell>
          <cell r="K526">
            <v>8</v>
          </cell>
          <cell r="L526">
            <v>0</v>
          </cell>
          <cell r="M526">
            <v>8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 t="str">
            <v/>
          </cell>
          <cell r="V526">
            <v>35.950000000000003</v>
          </cell>
        </row>
        <row r="527">
          <cell r="B527" t="str">
            <v>V22085</v>
          </cell>
          <cell r="C527" t="str">
            <v>CCB-</v>
          </cell>
          <cell r="D527" t="str">
            <v>SESCCZSADES</v>
          </cell>
          <cell r="E527" t="str">
            <v>FITA ROTULADOR BROTHER 12MMX8M PRETO/BRANCO M231</v>
          </cell>
          <cell r="F527" t="str">
            <v>BROTHER</v>
          </cell>
          <cell r="G527">
            <v>3</v>
          </cell>
          <cell r="H527">
            <v>2</v>
          </cell>
          <cell r="I527">
            <v>3</v>
          </cell>
          <cell r="K527">
            <v>31</v>
          </cell>
          <cell r="L527">
            <v>0</v>
          </cell>
          <cell r="M527">
            <v>31</v>
          </cell>
          <cell r="N527">
            <v>2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 t="str">
            <v/>
          </cell>
          <cell r="V527">
            <v>47.4</v>
          </cell>
        </row>
        <row r="528">
          <cell r="B528" t="str">
            <v>V30450</v>
          </cell>
          <cell r="C528" t="str">
            <v>CCC-</v>
          </cell>
          <cell r="D528" t="str">
            <v>ADES</v>
          </cell>
          <cell r="E528" t="str">
            <v>FITA ROTULADOR BROTHER 12MMX8M BRANCO/PRETO TZE231</v>
          </cell>
          <cell r="F528" t="str">
            <v>BROTHER</v>
          </cell>
          <cell r="G528">
            <v>1</v>
          </cell>
          <cell r="H528">
            <v>1</v>
          </cell>
          <cell r="I528">
            <v>1</v>
          </cell>
          <cell r="K528">
            <v>35</v>
          </cell>
          <cell r="L528">
            <v>0</v>
          </cell>
          <cell r="M528">
            <v>35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 t="str">
            <v/>
          </cell>
          <cell r="V528">
            <v>63.43</v>
          </cell>
        </row>
        <row r="529">
          <cell r="B529" t="str">
            <v>V31085</v>
          </cell>
          <cell r="E529" t="str">
            <v>FITA P/ ROTULADOR BROTHER TZE221</v>
          </cell>
          <cell r="F529" t="str">
            <v>BROTHER</v>
          </cell>
          <cell r="G529">
            <v>0</v>
          </cell>
          <cell r="H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 t="str">
            <v/>
          </cell>
          <cell r="V529">
            <v>65</v>
          </cell>
        </row>
        <row r="530">
          <cell r="B530" t="str">
            <v>V31094</v>
          </cell>
          <cell r="E530" t="str">
            <v>FITA ROTULADOR BROTHER TZE-S241 BRANCA/PRETA PLASTICA LAMINADA</v>
          </cell>
          <cell r="F530" t="str">
            <v>BROTHER</v>
          </cell>
          <cell r="G530">
            <v>0</v>
          </cell>
          <cell r="H530">
            <v>0</v>
          </cell>
          <cell r="K530">
            <v>1</v>
          </cell>
          <cell r="L530">
            <v>0</v>
          </cell>
          <cell r="M530">
            <v>1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 t="str">
            <v/>
          </cell>
          <cell r="V530">
            <v>110</v>
          </cell>
        </row>
        <row r="531">
          <cell r="B531" t="str">
            <v>V31217</v>
          </cell>
          <cell r="E531" t="str">
            <v>FITA ROTULADOR BROTHER TZE325 9MMX8M</v>
          </cell>
          <cell r="F531" t="str">
            <v>BROTHER</v>
          </cell>
          <cell r="G531">
            <v>0</v>
          </cell>
          <cell r="H531">
            <v>0</v>
          </cell>
          <cell r="K531">
            <v>1</v>
          </cell>
          <cell r="L531">
            <v>0</v>
          </cell>
          <cell r="M531">
            <v>1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 t="str">
            <v/>
          </cell>
          <cell r="V531">
            <v>93.5</v>
          </cell>
        </row>
        <row r="532">
          <cell r="B532" t="str">
            <v>V30272</v>
          </cell>
          <cell r="D532" t="str">
            <v>ADES</v>
          </cell>
          <cell r="E532" t="str">
            <v>CARTUCHO XEROX 6510DN 6515DN CIANO</v>
          </cell>
          <cell r="F532" t="str">
            <v>BRPRINTER</v>
          </cell>
          <cell r="G532">
            <v>0</v>
          </cell>
          <cell r="H532">
            <v>0</v>
          </cell>
          <cell r="K532">
            <v>1</v>
          </cell>
          <cell r="L532">
            <v>1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 t="str">
            <v/>
          </cell>
          <cell r="V532">
            <v>82.49</v>
          </cell>
        </row>
        <row r="533">
          <cell r="B533" t="str">
            <v>V0433</v>
          </cell>
          <cell r="C533" t="str">
            <v>CBA+</v>
          </cell>
          <cell r="D533" t="str">
            <v>SESCCZSAVN</v>
          </cell>
          <cell r="E533" t="str">
            <v>GRAFITE 0,7 HB TB C/12 MINAS</v>
          </cell>
          <cell r="F533" t="str">
            <v>BRW</v>
          </cell>
          <cell r="G533">
            <v>621</v>
          </cell>
          <cell r="H533">
            <v>311</v>
          </cell>
          <cell r="I533">
            <v>347</v>
          </cell>
          <cell r="J533">
            <v>5</v>
          </cell>
          <cell r="K533">
            <v>975</v>
          </cell>
          <cell r="L533">
            <v>91</v>
          </cell>
          <cell r="M533">
            <v>884</v>
          </cell>
          <cell r="N533">
            <v>20</v>
          </cell>
          <cell r="O533">
            <v>2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 t="str">
            <v/>
          </cell>
          <cell r="V533">
            <v>0.37</v>
          </cell>
        </row>
        <row r="534">
          <cell r="B534" t="str">
            <v>V0450</v>
          </cell>
          <cell r="C534" t="str">
            <v>CCA-</v>
          </cell>
          <cell r="D534" t="str">
            <v>SESCCZSADES</v>
          </cell>
          <cell r="E534" t="str">
            <v>GRAFITE 0,5 2B TB C/12 MINAS REF. GF0502</v>
          </cell>
          <cell r="F534" t="str">
            <v>BRW</v>
          </cell>
          <cell r="G534">
            <v>30</v>
          </cell>
          <cell r="H534">
            <v>15</v>
          </cell>
          <cell r="I534">
            <v>19</v>
          </cell>
          <cell r="K534">
            <v>599</v>
          </cell>
          <cell r="L534">
            <v>0</v>
          </cell>
          <cell r="M534">
            <v>599</v>
          </cell>
          <cell r="N534">
            <v>1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 t="str">
            <v/>
          </cell>
          <cell r="V534">
            <v>0.4</v>
          </cell>
        </row>
        <row r="535">
          <cell r="B535" t="str">
            <v>V0783</v>
          </cell>
          <cell r="D535" t="str">
            <v>SESC</v>
          </cell>
          <cell r="E535" t="str">
            <v>GRAMPOMOL 15MM CX. C/12UN.</v>
          </cell>
          <cell r="F535" t="str">
            <v>BRW</v>
          </cell>
          <cell r="G535">
            <v>0</v>
          </cell>
          <cell r="H535">
            <v>0</v>
          </cell>
          <cell r="K535">
            <v>409</v>
          </cell>
          <cell r="L535">
            <v>0</v>
          </cell>
          <cell r="M535">
            <v>409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 t="str">
            <v/>
          </cell>
          <cell r="V535">
            <v>2.75</v>
          </cell>
        </row>
        <row r="536">
          <cell r="B536" t="str">
            <v>V0951</v>
          </cell>
          <cell r="E536" t="str">
            <v>CANETA MARCA TEXTO AZ. CX. C/12UNI.</v>
          </cell>
          <cell r="F536" t="str">
            <v>BRW</v>
          </cell>
          <cell r="G536">
            <v>0</v>
          </cell>
          <cell r="H536">
            <v>0</v>
          </cell>
          <cell r="K536">
            <v>129</v>
          </cell>
          <cell r="L536">
            <v>0</v>
          </cell>
          <cell r="M536">
            <v>129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 t="str">
            <v/>
          </cell>
          <cell r="V536">
            <v>9.49</v>
          </cell>
        </row>
        <row r="537">
          <cell r="B537" t="str">
            <v>V1186A</v>
          </cell>
          <cell r="E537" t="str">
            <v>GRAMPEADOR METAL P/30FLS. 20CM REF.GP3000</v>
          </cell>
          <cell r="F537" t="str">
            <v>BRW</v>
          </cell>
          <cell r="G537">
            <v>0</v>
          </cell>
          <cell r="H537">
            <v>0</v>
          </cell>
          <cell r="K537">
            <v>22</v>
          </cell>
          <cell r="L537">
            <v>0</v>
          </cell>
          <cell r="M537">
            <v>22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 t="str">
            <v/>
          </cell>
          <cell r="V537">
            <v>24.71</v>
          </cell>
        </row>
        <row r="538">
          <cell r="B538" t="str">
            <v>V1203</v>
          </cell>
          <cell r="C538" t="str">
            <v>CBA-</v>
          </cell>
          <cell r="D538" t="str">
            <v>ADES</v>
          </cell>
          <cell r="E538" t="str">
            <v>GRAMPO GALV. 26/6 C/1000UN. REF.GR1000</v>
          </cell>
          <cell r="F538" t="str">
            <v>BRW</v>
          </cell>
          <cell r="G538">
            <v>47</v>
          </cell>
          <cell r="H538">
            <v>24</v>
          </cell>
          <cell r="I538">
            <v>233</v>
          </cell>
          <cell r="K538">
            <v>4215</v>
          </cell>
          <cell r="L538">
            <v>0</v>
          </cell>
          <cell r="M538">
            <v>4215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 t="str">
            <v/>
          </cell>
          <cell r="V538">
            <v>0.85</v>
          </cell>
        </row>
        <row r="539">
          <cell r="B539" t="str">
            <v>V1244</v>
          </cell>
          <cell r="C539" t="str">
            <v>BBA-</v>
          </cell>
          <cell r="D539" t="str">
            <v>SSADES</v>
          </cell>
          <cell r="E539" t="str">
            <v>GRAMPO COBREADO 26/6 C/5000UN. REF. GR5001</v>
          </cell>
          <cell r="F539" t="str">
            <v>BRW</v>
          </cell>
          <cell r="G539">
            <v>879</v>
          </cell>
          <cell r="H539">
            <v>440</v>
          </cell>
          <cell r="I539">
            <v>440</v>
          </cell>
          <cell r="J539">
            <v>10</v>
          </cell>
          <cell r="K539">
            <v>775</v>
          </cell>
          <cell r="L539">
            <v>31</v>
          </cell>
          <cell r="M539">
            <v>744</v>
          </cell>
          <cell r="N539">
            <v>63</v>
          </cell>
          <cell r="O539">
            <v>42</v>
          </cell>
          <cell r="P539">
            <v>0</v>
          </cell>
          <cell r="Q539">
            <v>0</v>
          </cell>
          <cell r="R539">
            <v>177</v>
          </cell>
          <cell r="S539">
            <v>0</v>
          </cell>
          <cell r="T539">
            <v>0</v>
          </cell>
          <cell r="U539" t="str">
            <v/>
          </cell>
          <cell r="V539">
            <v>3.78</v>
          </cell>
        </row>
        <row r="540">
          <cell r="B540" t="str">
            <v>V12768</v>
          </cell>
          <cell r="C540" t="str">
            <v>BAA-</v>
          </cell>
          <cell r="D540" t="str">
            <v>ADES</v>
          </cell>
          <cell r="E540" t="str">
            <v>MARCADOR DE PAGINA CARTELA C/5 CORES REF. FL0001</v>
          </cell>
          <cell r="F540" t="str">
            <v>BRW</v>
          </cell>
          <cell r="G540">
            <v>633</v>
          </cell>
          <cell r="H540">
            <v>317</v>
          </cell>
          <cell r="I540">
            <v>659</v>
          </cell>
          <cell r="J540">
            <v>9</v>
          </cell>
          <cell r="K540">
            <v>3686</v>
          </cell>
          <cell r="L540">
            <v>24</v>
          </cell>
          <cell r="M540">
            <v>3662</v>
          </cell>
          <cell r="N540">
            <v>119</v>
          </cell>
          <cell r="O540">
            <v>10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 t="str">
            <v/>
          </cell>
          <cell r="V540">
            <v>1.68</v>
          </cell>
        </row>
        <row r="541">
          <cell r="B541" t="str">
            <v>V12819</v>
          </cell>
          <cell r="C541" t="str">
            <v>CCA-</v>
          </cell>
          <cell r="D541" t="str">
            <v>ADES</v>
          </cell>
          <cell r="E541" t="str">
            <v>CANETA MARCA TEXTO AM. CX. C/12UNI.</v>
          </cell>
          <cell r="F541" t="str">
            <v>BRW</v>
          </cell>
          <cell r="G541">
            <v>22</v>
          </cell>
          <cell r="H541">
            <v>11</v>
          </cell>
          <cell r="I541">
            <v>11</v>
          </cell>
          <cell r="K541">
            <v>163</v>
          </cell>
          <cell r="L541">
            <v>0</v>
          </cell>
          <cell r="M541">
            <v>163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 t="str">
            <v/>
          </cell>
          <cell r="V541">
            <v>8.48</v>
          </cell>
        </row>
        <row r="542">
          <cell r="B542" t="str">
            <v>V12820</v>
          </cell>
          <cell r="D542" t="str">
            <v>ADES</v>
          </cell>
          <cell r="E542" t="str">
            <v>PINCEL ATOMICO PT CX C/ 12 UNDS</v>
          </cell>
          <cell r="F542" t="str">
            <v>BRW</v>
          </cell>
          <cell r="G542">
            <v>0</v>
          </cell>
          <cell r="H542">
            <v>0</v>
          </cell>
          <cell r="K542">
            <v>1</v>
          </cell>
          <cell r="L542">
            <v>0</v>
          </cell>
          <cell r="M542">
            <v>1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 t="str">
            <v/>
          </cell>
          <cell r="V542">
            <v>10.32</v>
          </cell>
        </row>
        <row r="543">
          <cell r="B543" t="str">
            <v>V12823</v>
          </cell>
          <cell r="D543" t="str">
            <v/>
          </cell>
          <cell r="E543" t="str">
            <v>MARCADOR PARA QUADRO BRANCO PT CX C/12UN. REF.CA3002</v>
          </cell>
          <cell r="F543" t="str">
            <v>BRW</v>
          </cell>
          <cell r="G543">
            <v>0</v>
          </cell>
          <cell r="H543">
            <v>0</v>
          </cell>
          <cell r="K543">
            <v>50</v>
          </cell>
          <cell r="L543">
            <v>0</v>
          </cell>
          <cell r="M543">
            <v>50</v>
          </cell>
          <cell r="O543">
            <v>6</v>
          </cell>
          <cell r="P543">
            <v>0</v>
          </cell>
          <cell r="Q543">
            <v>1</v>
          </cell>
          <cell r="R543">
            <v>0</v>
          </cell>
          <cell r="S543">
            <v>0</v>
          </cell>
          <cell r="T543">
            <v>0</v>
          </cell>
          <cell r="U543" t="str">
            <v/>
          </cell>
          <cell r="V543">
            <v>9.85</v>
          </cell>
        </row>
        <row r="544">
          <cell r="B544" t="str">
            <v>V14544</v>
          </cell>
          <cell r="C544" t="str">
            <v>CAA+</v>
          </cell>
          <cell r="D544" t="str">
            <v>ADESRD</v>
          </cell>
          <cell r="E544" t="str">
            <v>COLA INSTANTANEA 3GR.</v>
          </cell>
          <cell r="F544" t="str">
            <v>BRW</v>
          </cell>
          <cell r="G544">
            <v>60</v>
          </cell>
          <cell r="H544">
            <v>125</v>
          </cell>
          <cell r="I544">
            <v>127</v>
          </cell>
          <cell r="J544">
            <v>56</v>
          </cell>
          <cell r="K544">
            <v>334</v>
          </cell>
          <cell r="L544">
            <v>1</v>
          </cell>
          <cell r="M544">
            <v>333</v>
          </cell>
          <cell r="N544">
            <v>5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 t="str">
            <v/>
          </cell>
          <cell r="V544">
            <v>1.65</v>
          </cell>
        </row>
        <row r="545">
          <cell r="B545" t="str">
            <v>V14545</v>
          </cell>
          <cell r="C545" t="str">
            <v>CAA+</v>
          </cell>
          <cell r="D545" t="str">
            <v>CZSADESRD</v>
          </cell>
          <cell r="E545" t="str">
            <v>CANETA MARCA TEXTO AZ.</v>
          </cell>
          <cell r="F545" t="str">
            <v>BRW</v>
          </cell>
          <cell r="G545">
            <v>1457</v>
          </cell>
          <cell r="H545">
            <v>729</v>
          </cell>
          <cell r="I545">
            <v>733</v>
          </cell>
          <cell r="J545">
            <v>88</v>
          </cell>
          <cell r="K545">
            <v>1124</v>
          </cell>
          <cell r="L545">
            <v>34</v>
          </cell>
          <cell r="M545">
            <v>1090</v>
          </cell>
          <cell r="N545">
            <v>261</v>
          </cell>
          <cell r="O545">
            <v>41</v>
          </cell>
          <cell r="P545">
            <v>0</v>
          </cell>
          <cell r="Q545">
            <v>0</v>
          </cell>
          <cell r="R545">
            <v>408</v>
          </cell>
          <cell r="S545">
            <v>0</v>
          </cell>
          <cell r="T545">
            <v>0</v>
          </cell>
          <cell r="U545" t="str">
            <v/>
          </cell>
          <cell r="V545">
            <v>0.67</v>
          </cell>
        </row>
        <row r="546">
          <cell r="B546" t="str">
            <v>V14602</v>
          </cell>
          <cell r="C546" t="str">
            <v>CBA+</v>
          </cell>
          <cell r="D546" t="str">
            <v>AVNRD</v>
          </cell>
          <cell r="E546" t="str">
            <v>GRAMPO 23/10 GALV. CX C/5000UN. REF. GR-2310</v>
          </cell>
          <cell r="F546" t="str">
            <v>BRW</v>
          </cell>
          <cell r="G546">
            <v>205</v>
          </cell>
          <cell r="H546">
            <v>103</v>
          </cell>
          <cell r="I546">
            <v>118</v>
          </cell>
          <cell r="J546">
            <v>12</v>
          </cell>
          <cell r="K546">
            <v>187</v>
          </cell>
          <cell r="L546">
            <v>0</v>
          </cell>
          <cell r="M546">
            <v>187</v>
          </cell>
          <cell r="N546">
            <v>31</v>
          </cell>
          <cell r="O546">
            <v>2</v>
          </cell>
          <cell r="P546">
            <v>0</v>
          </cell>
          <cell r="Q546">
            <v>0</v>
          </cell>
          <cell r="R546">
            <v>20</v>
          </cell>
          <cell r="S546">
            <v>0</v>
          </cell>
          <cell r="T546">
            <v>0</v>
          </cell>
          <cell r="U546" t="str">
            <v/>
          </cell>
          <cell r="V546">
            <v>12.15</v>
          </cell>
        </row>
        <row r="547">
          <cell r="B547" t="str">
            <v>V14607</v>
          </cell>
          <cell r="D547" t="str">
            <v>ADESRD</v>
          </cell>
          <cell r="E547" t="str">
            <v>PERCEVEJO LATONADO 10MM CX. C/100UN.</v>
          </cell>
          <cell r="F547" t="str">
            <v>BRW</v>
          </cell>
          <cell r="G547">
            <v>0</v>
          </cell>
          <cell r="H547">
            <v>0</v>
          </cell>
          <cell r="K547">
            <v>131</v>
          </cell>
          <cell r="L547">
            <v>0</v>
          </cell>
          <cell r="M547">
            <v>131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 t="str">
            <v/>
          </cell>
          <cell r="V547">
            <v>1.46</v>
          </cell>
        </row>
        <row r="548">
          <cell r="B548" t="str">
            <v>V14608</v>
          </cell>
          <cell r="C548" t="str">
            <v>CCA-</v>
          </cell>
          <cell r="D548" t="str">
            <v>RD</v>
          </cell>
          <cell r="E548" t="str">
            <v>PERFURADOR DE PAPEL MX-P10 2 FUROS 10FLS</v>
          </cell>
          <cell r="F548" t="str">
            <v>BRW</v>
          </cell>
          <cell r="G548">
            <v>15</v>
          </cell>
          <cell r="H548">
            <v>8</v>
          </cell>
          <cell r="I548">
            <v>8</v>
          </cell>
          <cell r="J548">
            <v>5</v>
          </cell>
          <cell r="K548">
            <v>58</v>
          </cell>
          <cell r="L548">
            <v>0</v>
          </cell>
          <cell r="M548">
            <v>58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 t="str">
            <v/>
          </cell>
          <cell r="V548">
            <v>6.67</v>
          </cell>
        </row>
        <row r="549">
          <cell r="B549" t="str">
            <v>V14609</v>
          </cell>
          <cell r="C549" t="str">
            <v>CBA-</v>
          </cell>
          <cell r="D549" t="str">
            <v>CZSRD</v>
          </cell>
          <cell r="E549" t="str">
            <v>PINCEL ATOMICO RECARREGAVEL VERDE PONTA CHANFRADA REF. CA-7004</v>
          </cell>
          <cell r="F549" t="str">
            <v>BRW</v>
          </cell>
          <cell r="G549">
            <v>25</v>
          </cell>
          <cell r="H549">
            <v>13</v>
          </cell>
          <cell r="I549">
            <v>236</v>
          </cell>
          <cell r="J549">
            <v>77</v>
          </cell>
          <cell r="K549">
            <v>19</v>
          </cell>
          <cell r="L549">
            <v>0</v>
          </cell>
          <cell r="M549">
            <v>19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6</v>
          </cell>
          <cell r="S549">
            <v>0</v>
          </cell>
          <cell r="T549">
            <v>0</v>
          </cell>
          <cell r="U549" t="str">
            <v/>
          </cell>
          <cell r="V549">
            <v>2.27</v>
          </cell>
        </row>
        <row r="550">
          <cell r="B550" t="str">
            <v>V14743</v>
          </cell>
          <cell r="C550" t="str">
            <v>CCA-</v>
          </cell>
          <cell r="D550" t="str">
            <v>RD</v>
          </cell>
          <cell r="E550" t="str">
            <v>TESOURA MULTIUSO 17CM. REF.TE1701</v>
          </cell>
          <cell r="F550" t="str">
            <v>BRW</v>
          </cell>
          <cell r="G550">
            <v>13</v>
          </cell>
          <cell r="H550">
            <v>7</v>
          </cell>
          <cell r="I550">
            <v>80</v>
          </cell>
          <cell r="K550">
            <v>955</v>
          </cell>
          <cell r="L550">
            <v>1</v>
          </cell>
          <cell r="M550">
            <v>954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 t="str">
            <v/>
          </cell>
          <cell r="V550">
            <v>2.1800000000000002</v>
          </cell>
        </row>
        <row r="551">
          <cell r="B551" t="str">
            <v>V14800</v>
          </cell>
          <cell r="C551" t="str">
            <v>CCB-</v>
          </cell>
          <cell r="D551" t="str">
            <v>CZSADESRD</v>
          </cell>
          <cell r="E551" t="str">
            <v>APLICADOR P/FITA  ADESIVA 50MM. REF. AF-1001/1002</v>
          </cell>
          <cell r="F551" t="str">
            <v>BRW</v>
          </cell>
          <cell r="G551">
            <v>4</v>
          </cell>
          <cell r="H551">
            <v>2</v>
          </cell>
          <cell r="I551">
            <v>3</v>
          </cell>
          <cell r="J551">
            <v>4</v>
          </cell>
          <cell r="K551">
            <v>3</v>
          </cell>
          <cell r="L551">
            <v>0</v>
          </cell>
          <cell r="M551">
            <v>3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1</v>
          </cell>
          <cell r="S551">
            <v>0</v>
          </cell>
          <cell r="T551">
            <v>0</v>
          </cell>
          <cell r="U551" t="str">
            <v/>
          </cell>
          <cell r="V551">
            <v>24.72</v>
          </cell>
        </row>
        <row r="552">
          <cell r="B552" t="str">
            <v>V14851</v>
          </cell>
          <cell r="C552" t="str">
            <v>CCA-</v>
          </cell>
          <cell r="D552" t="str">
            <v>SESCCZSADES</v>
          </cell>
          <cell r="E552" t="str">
            <v>LAPISEIRA TECNICA 0.5MM PT.</v>
          </cell>
          <cell r="F552" t="str">
            <v>BRW</v>
          </cell>
          <cell r="G552">
            <v>362</v>
          </cell>
          <cell r="H552">
            <v>181</v>
          </cell>
          <cell r="I552">
            <v>185</v>
          </cell>
          <cell r="J552">
            <v>10</v>
          </cell>
          <cell r="K552">
            <v>636</v>
          </cell>
          <cell r="L552">
            <v>6</v>
          </cell>
          <cell r="M552">
            <v>630</v>
          </cell>
          <cell r="N552">
            <v>71</v>
          </cell>
          <cell r="O552">
            <v>3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 t="str">
            <v/>
          </cell>
          <cell r="V552">
            <v>2.88</v>
          </cell>
        </row>
        <row r="553">
          <cell r="B553" t="str">
            <v>V1501</v>
          </cell>
          <cell r="C553" t="str">
            <v>BBA-</v>
          </cell>
          <cell r="D553" t="str">
            <v>ADES</v>
          </cell>
          <cell r="E553" t="str">
            <v>GIZ DE CERA LONGO C/12 TURMINHA FELIZ REF. GZ1212</v>
          </cell>
          <cell r="F553" t="str">
            <v>BRW</v>
          </cell>
          <cell r="G553">
            <v>366</v>
          </cell>
          <cell r="H553">
            <v>183</v>
          </cell>
          <cell r="I553">
            <v>358</v>
          </cell>
          <cell r="J553">
            <v>7</v>
          </cell>
          <cell r="K553">
            <v>512</v>
          </cell>
          <cell r="L553">
            <v>0</v>
          </cell>
          <cell r="M553">
            <v>512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 t="str">
            <v/>
          </cell>
          <cell r="V553">
            <v>3.87</v>
          </cell>
        </row>
        <row r="554">
          <cell r="B554" t="str">
            <v>V15127</v>
          </cell>
          <cell r="C554" t="str">
            <v>CAA+</v>
          </cell>
          <cell r="D554" t="str">
            <v>SSAVNRD</v>
          </cell>
          <cell r="E554" t="str">
            <v>PINCEL ATOMICO AZ REF. CA-4001</v>
          </cell>
          <cell r="F554" t="str">
            <v>BRW</v>
          </cell>
          <cell r="G554">
            <v>1033</v>
          </cell>
          <cell r="H554">
            <v>517</v>
          </cell>
          <cell r="I554">
            <v>639</v>
          </cell>
          <cell r="J554">
            <v>30</v>
          </cell>
          <cell r="K554">
            <v>2734</v>
          </cell>
          <cell r="L554">
            <v>401</v>
          </cell>
          <cell r="M554">
            <v>2333</v>
          </cell>
          <cell r="N554">
            <v>169</v>
          </cell>
          <cell r="O554">
            <v>2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 t="str">
            <v/>
          </cell>
          <cell r="V554">
            <v>0.88</v>
          </cell>
        </row>
        <row r="555">
          <cell r="B555" t="str">
            <v>V15286</v>
          </cell>
          <cell r="C555" t="str">
            <v>CCA+</v>
          </cell>
          <cell r="D555" t="str">
            <v>SESCADES</v>
          </cell>
          <cell r="E555" t="str">
            <v>GRAMPOMOL 51MM CX C/12UN REF.BD5112</v>
          </cell>
          <cell r="F555" t="str">
            <v>BRW</v>
          </cell>
          <cell r="G555">
            <v>25</v>
          </cell>
          <cell r="H555">
            <v>13</v>
          </cell>
          <cell r="I555">
            <v>13</v>
          </cell>
          <cell r="K555">
            <v>211</v>
          </cell>
          <cell r="L555">
            <v>0</v>
          </cell>
          <cell r="M555">
            <v>211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 t="str">
            <v/>
          </cell>
          <cell r="V555">
            <v>12.58</v>
          </cell>
        </row>
        <row r="556">
          <cell r="B556" t="str">
            <v>V15303</v>
          </cell>
          <cell r="C556" t="str">
            <v>AAA-</v>
          </cell>
          <cell r="D556" t="str">
            <v>AVN</v>
          </cell>
          <cell r="E556" t="str">
            <v>ABRACADEIRA DE NYLON 3,5 X 300MM PCT C/100 REF.AN3504  </v>
          </cell>
          <cell r="F556" t="str">
            <v>BRW</v>
          </cell>
          <cell r="G556">
            <v>414</v>
          </cell>
          <cell r="H556">
            <v>207</v>
          </cell>
          <cell r="I556">
            <v>276</v>
          </cell>
          <cell r="J556">
            <v>8</v>
          </cell>
          <cell r="K556">
            <v>899</v>
          </cell>
          <cell r="L556">
            <v>23</v>
          </cell>
          <cell r="M556">
            <v>876</v>
          </cell>
          <cell r="N556">
            <v>111</v>
          </cell>
          <cell r="O556">
            <v>62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 t="str">
            <v/>
          </cell>
          <cell r="V556">
            <v>5.88</v>
          </cell>
        </row>
        <row r="557">
          <cell r="B557" t="str">
            <v>V15326</v>
          </cell>
          <cell r="C557" t="str">
            <v>CBA+</v>
          </cell>
          <cell r="D557" t="str">
            <v>SSAVN</v>
          </cell>
          <cell r="E557" t="str">
            <v>CANETA RETRO PROJETOR/CD PONTA 2MM ESCRITA 1MM VD. REF.CA5014</v>
          </cell>
          <cell r="F557" t="str">
            <v>BRW</v>
          </cell>
          <cell r="G557">
            <v>311</v>
          </cell>
          <cell r="H557">
            <v>156</v>
          </cell>
          <cell r="I557">
            <v>180</v>
          </cell>
          <cell r="K557">
            <v>956</v>
          </cell>
          <cell r="L557">
            <v>0</v>
          </cell>
          <cell r="M557">
            <v>956</v>
          </cell>
          <cell r="N557">
            <v>60</v>
          </cell>
          <cell r="O557">
            <v>13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 t="str">
            <v/>
          </cell>
          <cell r="V557">
            <v>1.2</v>
          </cell>
        </row>
        <row r="558">
          <cell r="B558" t="str">
            <v>V15351A</v>
          </cell>
          <cell r="E558" t="str">
            <v>BLOCO ADESIVO 76X102 C/100 FOLHAS VERDE REF.BA7504</v>
          </cell>
          <cell r="F558" t="str">
            <v>BRW</v>
          </cell>
          <cell r="G558">
            <v>0</v>
          </cell>
          <cell r="H558">
            <v>0</v>
          </cell>
          <cell r="K558">
            <v>220</v>
          </cell>
          <cell r="L558">
            <v>2</v>
          </cell>
          <cell r="M558">
            <v>218</v>
          </cell>
          <cell r="N558">
            <v>4</v>
          </cell>
          <cell r="O558">
            <v>2</v>
          </cell>
          <cell r="P558">
            <v>0</v>
          </cell>
          <cell r="Q558">
            <v>1</v>
          </cell>
          <cell r="R558">
            <v>0</v>
          </cell>
          <cell r="S558">
            <v>0</v>
          </cell>
          <cell r="T558">
            <v>0</v>
          </cell>
          <cell r="U558" t="str">
            <v/>
          </cell>
          <cell r="V558">
            <v>2.96</v>
          </cell>
        </row>
        <row r="559">
          <cell r="B559" t="str">
            <v>V15370A</v>
          </cell>
          <cell r="D559" t="str">
            <v>ADES</v>
          </cell>
          <cell r="E559" t="str">
            <v>BLOCO ADES. 76X102 100FLS. LJ. REF.BA7502</v>
          </cell>
          <cell r="F559" t="str">
            <v>BRW</v>
          </cell>
          <cell r="G559">
            <v>0</v>
          </cell>
          <cell r="H559">
            <v>0</v>
          </cell>
          <cell r="K559">
            <v>60</v>
          </cell>
          <cell r="L559">
            <v>0</v>
          </cell>
          <cell r="M559">
            <v>60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 t="str">
            <v/>
          </cell>
          <cell r="V559">
            <v>3.12</v>
          </cell>
        </row>
        <row r="560">
          <cell r="B560" t="str">
            <v>V16020</v>
          </cell>
          <cell r="C560" t="str">
            <v>CAA-</v>
          </cell>
          <cell r="D560" t="str">
            <v>SESCCZSAVN</v>
          </cell>
          <cell r="E560" t="str">
            <v>LAPISEIRA TECNICA 0.7MM AZ.</v>
          </cell>
          <cell r="F560" t="str">
            <v>BRW</v>
          </cell>
          <cell r="G560">
            <v>1172</v>
          </cell>
          <cell r="H560">
            <v>586</v>
          </cell>
          <cell r="I560">
            <v>590</v>
          </cell>
          <cell r="J560">
            <v>10</v>
          </cell>
          <cell r="K560">
            <v>1985</v>
          </cell>
          <cell r="L560">
            <v>70</v>
          </cell>
          <cell r="M560">
            <v>1915</v>
          </cell>
          <cell r="N560">
            <v>160</v>
          </cell>
          <cell r="O560">
            <v>4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 t="str">
            <v/>
          </cell>
          <cell r="V560">
            <v>2.85</v>
          </cell>
        </row>
        <row r="561">
          <cell r="B561" t="str">
            <v>V1625</v>
          </cell>
          <cell r="C561" t="str">
            <v>CCA+</v>
          </cell>
          <cell r="D561" t="str">
            <v>CZSAVN</v>
          </cell>
          <cell r="E561" t="str">
            <v>GRAFITE 0,9 HB TB C/12 MINAS REF.GF0901</v>
          </cell>
          <cell r="F561" t="str">
            <v>BRW</v>
          </cell>
          <cell r="G561">
            <v>291</v>
          </cell>
          <cell r="H561">
            <v>146</v>
          </cell>
          <cell r="I561">
            <v>177</v>
          </cell>
          <cell r="K561">
            <v>513</v>
          </cell>
          <cell r="L561">
            <v>0</v>
          </cell>
          <cell r="M561">
            <v>513</v>
          </cell>
          <cell r="N561">
            <v>6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 t="str">
            <v/>
          </cell>
          <cell r="V561">
            <v>0.41</v>
          </cell>
        </row>
        <row r="562">
          <cell r="B562" t="str">
            <v>V1625A</v>
          </cell>
          <cell r="E562" t="str">
            <v>GRAFITE HB 0.9MM CX C/12 TUBOS REF. GF0902</v>
          </cell>
          <cell r="F562" t="str">
            <v>BRW</v>
          </cell>
          <cell r="G562">
            <v>0</v>
          </cell>
          <cell r="H562">
            <v>0</v>
          </cell>
          <cell r="K562">
            <v>57</v>
          </cell>
          <cell r="L562">
            <v>0</v>
          </cell>
          <cell r="M562">
            <v>57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 t="str">
            <v/>
          </cell>
          <cell r="V562">
            <v>4.88</v>
          </cell>
        </row>
        <row r="563">
          <cell r="B563" t="str">
            <v>V17747</v>
          </cell>
          <cell r="C563" t="str">
            <v>CCA-</v>
          </cell>
          <cell r="D563" t="str">
            <v>RD</v>
          </cell>
          <cell r="E563" t="str">
            <v>CAMPAINHA PARA BALCAO</v>
          </cell>
          <cell r="F563" t="str">
            <v>BRW</v>
          </cell>
          <cell r="G563">
            <v>36</v>
          </cell>
          <cell r="H563">
            <v>18</v>
          </cell>
          <cell r="I563">
            <v>18</v>
          </cell>
          <cell r="J563">
            <v>17</v>
          </cell>
          <cell r="K563">
            <v>201</v>
          </cell>
          <cell r="L563">
            <v>0</v>
          </cell>
          <cell r="M563">
            <v>201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 t="str">
            <v/>
          </cell>
          <cell r="V563">
            <v>10.71</v>
          </cell>
        </row>
        <row r="564">
          <cell r="B564" t="str">
            <v>V19307</v>
          </cell>
          <cell r="C564" t="str">
            <v>CCB-</v>
          </cell>
          <cell r="E564" t="str">
            <v>GRAFITE PARA COMPASSO 2 MM C/ 6 REF.GF2001</v>
          </cell>
          <cell r="F564" t="str">
            <v>BRW</v>
          </cell>
          <cell r="G564">
            <v>0</v>
          </cell>
          <cell r="H564">
            <v>0</v>
          </cell>
          <cell r="I564">
            <v>3</v>
          </cell>
          <cell r="K564">
            <v>376</v>
          </cell>
          <cell r="L564">
            <v>0</v>
          </cell>
          <cell r="M564">
            <v>376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 t="str">
            <v/>
          </cell>
          <cell r="V564">
            <v>0.82</v>
          </cell>
        </row>
        <row r="565">
          <cell r="B565" t="str">
            <v>V19309</v>
          </cell>
          <cell r="C565" t="str">
            <v>CCA-</v>
          </cell>
          <cell r="D565" t="str">
            <v>SESCADES</v>
          </cell>
          <cell r="E565" t="str">
            <v>GRAMPOMOL 19MM CX. C/12UN. REF. BD-1912</v>
          </cell>
          <cell r="F565" t="str">
            <v>BRW</v>
          </cell>
          <cell r="G565">
            <v>73</v>
          </cell>
          <cell r="H565">
            <v>37</v>
          </cell>
          <cell r="I565">
            <v>61</v>
          </cell>
          <cell r="J565">
            <v>1</v>
          </cell>
          <cell r="K565">
            <v>325</v>
          </cell>
          <cell r="L565">
            <v>9</v>
          </cell>
          <cell r="M565">
            <v>316</v>
          </cell>
          <cell r="N565">
            <v>122</v>
          </cell>
          <cell r="O565">
            <v>6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 t="str">
            <v/>
          </cell>
          <cell r="V565">
            <v>2.75</v>
          </cell>
        </row>
        <row r="566">
          <cell r="B566" t="str">
            <v>V19310</v>
          </cell>
          <cell r="C566" t="str">
            <v>CCA-</v>
          </cell>
          <cell r="D566" t="str">
            <v>SESCADES</v>
          </cell>
          <cell r="E566" t="str">
            <v>GRAMPOMOL 25MM CX C/12UN REF.BD2501</v>
          </cell>
          <cell r="F566" t="str">
            <v>BRW</v>
          </cell>
          <cell r="G566">
            <v>7</v>
          </cell>
          <cell r="H566">
            <v>4</v>
          </cell>
          <cell r="I566">
            <v>24</v>
          </cell>
          <cell r="K566">
            <v>766</v>
          </cell>
          <cell r="L566">
            <v>0</v>
          </cell>
          <cell r="M566">
            <v>766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 t="str">
            <v/>
          </cell>
          <cell r="V566">
            <v>4.4400000000000004</v>
          </cell>
        </row>
        <row r="567">
          <cell r="B567" t="str">
            <v>V19311</v>
          </cell>
          <cell r="C567" t="str">
            <v>CCA-</v>
          </cell>
          <cell r="D567" t="str">
            <v>SESCADES</v>
          </cell>
          <cell r="E567" t="str">
            <v>GRAMPOMOL 40MM CX. C/12UN. REF. BD-4124</v>
          </cell>
          <cell r="F567" t="str">
            <v>BRW</v>
          </cell>
          <cell r="G567">
            <v>5</v>
          </cell>
          <cell r="H567">
            <v>3</v>
          </cell>
          <cell r="I567">
            <v>19</v>
          </cell>
          <cell r="K567">
            <v>101</v>
          </cell>
          <cell r="L567">
            <v>0</v>
          </cell>
          <cell r="M567">
            <v>101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 t="str">
            <v/>
          </cell>
          <cell r="V567">
            <v>11.33</v>
          </cell>
        </row>
        <row r="568">
          <cell r="B568" t="str">
            <v>V19311A</v>
          </cell>
          <cell r="E568" t="str">
            <v>GRAMPOMOL 40MM CX C/24 UNIDADES REF. BD-4124</v>
          </cell>
          <cell r="F568" t="str">
            <v>BRW</v>
          </cell>
          <cell r="G568">
            <v>0</v>
          </cell>
          <cell r="H568">
            <v>0</v>
          </cell>
          <cell r="K568">
            <v>148</v>
          </cell>
          <cell r="L568">
            <v>0</v>
          </cell>
          <cell r="M568">
            <v>148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 t="str">
            <v/>
          </cell>
          <cell r="V568">
            <v>19.25</v>
          </cell>
        </row>
        <row r="569">
          <cell r="B569" t="str">
            <v>V19332</v>
          </cell>
          <cell r="C569" t="str">
            <v>CCB-</v>
          </cell>
          <cell r="D569" t="str">
            <v>CZS</v>
          </cell>
          <cell r="E569" t="str">
            <v>LAPIS DE COR 24CORES REDONDO RESINA 170MM REF.LP2401</v>
          </cell>
          <cell r="F569" t="str">
            <v>BRW</v>
          </cell>
          <cell r="G569">
            <v>0</v>
          </cell>
          <cell r="H569">
            <v>0</v>
          </cell>
          <cell r="I569">
            <v>128</v>
          </cell>
          <cell r="J569">
            <v>19</v>
          </cell>
          <cell r="K569">
            <v>1514</v>
          </cell>
          <cell r="L569">
            <v>12</v>
          </cell>
          <cell r="M569">
            <v>1502</v>
          </cell>
          <cell r="N569">
            <v>0</v>
          </cell>
          <cell r="O569">
            <v>15</v>
          </cell>
          <cell r="P569">
            <v>0</v>
          </cell>
          <cell r="Q569">
            <v>1</v>
          </cell>
          <cell r="R569">
            <v>0</v>
          </cell>
          <cell r="S569">
            <v>0</v>
          </cell>
          <cell r="T569">
            <v>0</v>
          </cell>
          <cell r="U569" t="str">
            <v/>
          </cell>
          <cell r="V569">
            <v>4.12</v>
          </cell>
        </row>
        <row r="570">
          <cell r="B570" t="str">
            <v>V19337</v>
          </cell>
          <cell r="E570" t="str">
            <v>LAPIS GRAFITE N.4B SEXT. REF. LP-0040</v>
          </cell>
          <cell r="F570" t="str">
            <v>BRW</v>
          </cell>
          <cell r="G570">
            <v>0</v>
          </cell>
          <cell r="H570">
            <v>0</v>
          </cell>
          <cell r="K570">
            <v>218</v>
          </cell>
          <cell r="L570">
            <v>0</v>
          </cell>
          <cell r="M570">
            <v>218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 t="str">
            <v/>
          </cell>
          <cell r="V570">
            <v>0.49</v>
          </cell>
        </row>
        <row r="571">
          <cell r="B571" t="str">
            <v>V19522</v>
          </cell>
          <cell r="C571" t="str">
            <v>CBA+</v>
          </cell>
          <cell r="D571" t="str">
            <v>CZSAVNRD</v>
          </cell>
          <cell r="E571" t="str">
            <v>PERCEVEJO LATONADO 10MM CX. C/100UN. REF. PV-0100</v>
          </cell>
          <cell r="F571" t="str">
            <v>BRW</v>
          </cell>
          <cell r="G571">
            <v>167</v>
          </cell>
          <cell r="H571">
            <v>84</v>
          </cell>
          <cell r="I571">
            <v>150</v>
          </cell>
          <cell r="J571">
            <v>8</v>
          </cell>
          <cell r="K571">
            <v>406</v>
          </cell>
          <cell r="L571">
            <v>0</v>
          </cell>
          <cell r="M571">
            <v>406</v>
          </cell>
          <cell r="N571">
            <v>5</v>
          </cell>
          <cell r="O571">
            <v>5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 t="str">
            <v/>
          </cell>
          <cell r="V571">
            <v>1.46</v>
          </cell>
        </row>
        <row r="572">
          <cell r="B572" t="str">
            <v>V19533</v>
          </cell>
          <cell r="C572" t="str">
            <v>CAA-</v>
          </cell>
          <cell r="D572" t="str">
            <v>SESCADES</v>
          </cell>
          <cell r="E572" t="str">
            <v>PINCEL ATOMICO RECARREGAVEL PRETO PONTA CHANFRADA REF. CA-7002</v>
          </cell>
          <cell r="F572" t="str">
            <v>BRW</v>
          </cell>
          <cell r="G572">
            <v>490</v>
          </cell>
          <cell r="H572">
            <v>245</v>
          </cell>
          <cell r="I572">
            <v>900</v>
          </cell>
          <cell r="J572">
            <v>100</v>
          </cell>
          <cell r="K572">
            <v>1398</v>
          </cell>
          <cell r="L572">
            <v>104</v>
          </cell>
          <cell r="M572">
            <v>1294</v>
          </cell>
          <cell r="N572">
            <v>46</v>
          </cell>
          <cell r="O572">
            <v>320</v>
          </cell>
          <cell r="P572">
            <v>0</v>
          </cell>
          <cell r="Q572">
            <v>1</v>
          </cell>
          <cell r="R572">
            <v>0</v>
          </cell>
          <cell r="S572">
            <v>0</v>
          </cell>
          <cell r="T572">
            <v>0</v>
          </cell>
          <cell r="U572" t="str">
            <v/>
          </cell>
          <cell r="V572">
            <v>0.93</v>
          </cell>
        </row>
        <row r="573">
          <cell r="B573" t="str">
            <v>V19535</v>
          </cell>
          <cell r="C573" t="str">
            <v>CAA-</v>
          </cell>
          <cell r="E573" t="str">
            <v>PINCEL ATOMICO RECARREGAVEL AZUL REF. CA-7001</v>
          </cell>
          <cell r="F573" t="str">
            <v>BRW</v>
          </cell>
          <cell r="G573">
            <v>473</v>
          </cell>
          <cell r="H573">
            <v>237</v>
          </cell>
          <cell r="I573">
            <v>800</v>
          </cell>
          <cell r="J573">
            <v>95</v>
          </cell>
          <cell r="K573">
            <v>1464</v>
          </cell>
          <cell r="L573">
            <v>18</v>
          </cell>
          <cell r="M573">
            <v>1446</v>
          </cell>
          <cell r="N573">
            <v>41</v>
          </cell>
          <cell r="O573">
            <v>33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 t="str">
            <v/>
          </cell>
          <cell r="V573">
            <v>0.94</v>
          </cell>
        </row>
        <row r="574">
          <cell r="B574" t="str">
            <v>V19536</v>
          </cell>
          <cell r="D574" t="str">
            <v>ADES</v>
          </cell>
          <cell r="E574" t="str">
            <v>PINCEL ATOMICO RECARREGAVEL VERDE REF. CA-7004</v>
          </cell>
          <cell r="F574" t="str">
            <v>BRW</v>
          </cell>
          <cell r="G574">
            <v>0</v>
          </cell>
          <cell r="H574">
            <v>0</v>
          </cell>
          <cell r="K574">
            <v>5</v>
          </cell>
          <cell r="L574">
            <v>0</v>
          </cell>
          <cell r="M574">
            <v>5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 t="str">
            <v/>
          </cell>
          <cell r="V574">
            <v>1.45</v>
          </cell>
        </row>
        <row r="575">
          <cell r="B575" t="str">
            <v>V19537</v>
          </cell>
          <cell r="C575" t="str">
            <v>CCA-</v>
          </cell>
          <cell r="D575" t="str">
            <v>SESCADES</v>
          </cell>
          <cell r="E575" t="str">
            <v>PINCEL ATOMICO RECARREGAVEL AZUL PONTA CHANFRADA CA-7001</v>
          </cell>
          <cell r="F575" t="str">
            <v>BRW</v>
          </cell>
          <cell r="G575">
            <v>75</v>
          </cell>
          <cell r="H575">
            <v>38</v>
          </cell>
          <cell r="I575">
            <v>82</v>
          </cell>
          <cell r="K575">
            <v>724</v>
          </cell>
          <cell r="L575">
            <v>0</v>
          </cell>
          <cell r="M575">
            <v>724</v>
          </cell>
          <cell r="N575">
            <v>2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 t="str">
            <v/>
          </cell>
          <cell r="V575">
            <v>1.21</v>
          </cell>
        </row>
        <row r="576">
          <cell r="B576" t="str">
            <v>V19585</v>
          </cell>
          <cell r="C576" t="str">
            <v>AAA-</v>
          </cell>
          <cell r="D576" t="str">
            <v>CZSAVN</v>
          </cell>
          <cell r="E576" t="str">
            <v>MARCADOR PARA QUADRO BRANCO RECARREGAVEL AZUL PONTA REDONDA CA-6001</v>
          </cell>
          <cell r="F576" t="str">
            <v>BRW</v>
          </cell>
          <cell r="G576">
            <v>400</v>
          </cell>
          <cell r="H576">
            <v>200</v>
          </cell>
          <cell r="I576">
            <v>3387</v>
          </cell>
          <cell r="J576">
            <v>132</v>
          </cell>
          <cell r="K576">
            <v>19565</v>
          </cell>
          <cell r="L576">
            <v>25</v>
          </cell>
          <cell r="M576">
            <v>19540</v>
          </cell>
          <cell r="N576">
            <v>55</v>
          </cell>
          <cell r="O576">
            <v>10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 t="str">
            <v/>
          </cell>
          <cell r="V576">
            <v>1.28</v>
          </cell>
        </row>
        <row r="577">
          <cell r="B577" t="str">
            <v>V19586</v>
          </cell>
          <cell r="C577" t="str">
            <v>AAA-</v>
          </cell>
          <cell r="D577" t="str">
            <v>CZSAVN</v>
          </cell>
          <cell r="E577" t="str">
            <v>MARCADOR PARA QUADRO BRANCO RECARREGAVEL PRETO PONTA REDONDA REF. CA-6002</v>
          </cell>
          <cell r="F577" t="str">
            <v>BRW</v>
          </cell>
          <cell r="G577">
            <v>695</v>
          </cell>
          <cell r="H577">
            <v>348</v>
          </cell>
          <cell r="I577">
            <v>3955</v>
          </cell>
          <cell r="J577">
            <v>266</v>
          </cell>
          <cell r="K577">
            <v>11932</v>
          </cell>
          <cell r="L577">
            <v>25</v>
          </cell>
          <cell r="M577">
            <v>11907</v>
          </cell>
          <cell r="N577">
            <v>79</v>
          </cell>
          <cell r="O577">
            <v>35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 t="str">
            <v/>
          </cell>
          <cell r="V577">
            <v>1.28</v>
          </cell>
        </row>
        <row r="578">
          <cell r="B578" t="str">
            <v>V19587</v>
          </cell>
          <cell r="C578" t="str">
            <v>CAA-</v>
          </cell>
          <cell r="D578" t="str">
            <v>CZSAVN</v>
          </cell>
          <cell r="E578" t="str">
            <v>MARCADOR PARA QUADRO BRANCO RECARREGAVEL VERDE PONTA REDONDA REF.CA-6004</v>
          </cell>
          <cell r="F578" t="str">
            <v>BRW</v>
          </cell>
          <cell r="G578">
            <v>186</v>
          </cell>
          <cell r="H578">
            <v>93</v>
          </cell>
          <cell r="I578">
            <v>985</v>
          </cell>
          <cell r="K578">
            <v>5800</v>
          </cell>
          <cell r="L578">
            <v>0</v>
          </cell>
          <cell r="M578">
            <v>5800</v>
          </cell>
          <cell r="N578">
            <v>53</v>
          </cell>
          <cell r="O578">
            <v>10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 t="str">
            <v/>
          </cell>
          <cell r="V578">
            <v>1.28</v>
          </cell>
        </row>
        <row r="579">
          <cell r="B579" t="str">
            <v>V19588</v>
          </cell>
          <cell r="C579" t="str">
            <v>BAA-</v>
          </cell>
          <cell r="D579" t="str">
            <v>CZSAVN</v>
          </cell>
          <cell r="E579" t="str">
            <v>MARCADOR PARA QUADRO BRANCO RECARREGAVEL VERMELHO PONTA REDONDA REF. CA-6003</v>
          </cell>
          <cell r="F579" t="str">
            <v>BRW</v>
          </cell>
          <cell r="G579">
            <v>415</v>
          </cell>
          <cell r="H579">
            <v>208</v>
          </cell>
          <cell r="I579">
            <v>2637</v>
          </cell>
          <cell r="J579">
            <v>68</v>
          </cell>
          <cell r="K579">
            <v>2737</v>
          </cell>
          <cell r="L579">
            <v>10</v>
          </cell>
          <cell r="M579">
            <v>2727</v>
          </cell>
          <cell r="N579">
            <v>30</v>
          </cell>
          <cell r="O579">
            <v>5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 t="str">
            <v/>
          </cell>
          <cell r="V579">
            <v>1.3</v>
          </cell>
        </row>
        <row r="580">
          <cell r="B580" t="str">
            <v>V19589</v>
          </cell>
          <cell r="C580" t="str">
            <v>CBA+</v>
          </cell>
          <cell r="D580" t="str">
            <v>SSADES</v>
          </cell>
          <cell r="E580" t="str">
            <v>CANETA RETRO PROJETOR/CD PONTA 2MM ESCRITA 1MM AZ. REF. CA5012</v>
          </cell>
          <cell r="F580" t="str">
            <v>BRW</v>
          </cell>
          <cell r="G580">
            <v>488</v>
          </cell>
          <cell r="H580">
            <v>244</v>
          </cell>
          <cell r="I580">
            <v>261</v>
          </cell>
          <cell r="J580">
            <v>20</v>
          </cell>
          <cell r="K580">
            <v>585</v>
          </cell>
          <cell r="L580">
            <v>14</v>
          </cell>
          <cell r="M580">
            <v>571</v>
          </cell>
          <cell r="N580">
            <v>39</v>
          </cell>
          <cell r="O580">
            <v>23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 t="str">
            <v/>
          </cell>
          <cell r="V580">
            <v>1.26</v>
          </cell>
        </row>
        <row r="581">
          <cell r="B581" t="str">
            <v>V19590</v>
          </cell>
          <cell r="C581" t="str">
            <v>CCA+</v>
          </cell>
          <cell r="D581" t="str">
            <v>ADES</v>
          </cell>
          <cell r="E581" t="str">
            <v>CANETA RETRO PROJETOR/CD PONTA 2MM ESCRITA 1MM PT.</v>
          </cell>
          <cell r="F581" t="str">
            <v>BRW</v>
          </cell>
          <cell r="G581">
            <v>197</v>
          </cell>
          <cell r="H581">
            <v>99</v>
          </cell>
          <cell r="I581">
            <v>107</v>
          </cell>
          <cell r="K581">
            <v>96</v>
          </cell>
          <cell r="L581">
            <v>2</v>
          </cell>
          <cell r="M581">
            <v>94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103</v>
          </cell>
          <cell r="S581">
            <v>0</v>
          </cell>
          <cell r="T581">
            <v>0</v>
          </cell>
          <cell r="U581" t="str">
            <v/>
          </cell>
          <cell r="V581">
            <v>1.71</v>
          </cell>
        </row>
        <row r="582">
          <cell r="B582" t="str">
            <v>V19591</v>
          </cell>
          <cell r="C582" t="str">
            <v>CBA+</v>
          </cell>
          <cell r="D582" t="str">
            <v>SSADES</v>
          </cell>
          <cell r="E582" t="str">
            <v>CANETA RETRO PROJETOR/CD PONTA 2MM ESCRITA 1MM PT. REF.CA5011</v>
          </cell>
          <cell r="F582" t="str">
            <v>BRW</v>
          </cell>
          <cell r="G582">
            <v>569</v>
          </cell>
          <cell r="H582">
            <v>285</v>
          </cell>
          <cell r="I582">
            <v>285</v>
          </cell>
          <cell r="J582">
            <v>20</v>
          </cell>
          <cell r="K582">
            <v>931</v>
          </cell>
          <cell r="L582">
            <v>12</v>
          </cell>
          <cell r="M582">
            <v>919</v>
          </cell>
          <cell r="N582">
            <v>56</v>
          </cell>
          <cell r="O582">
            <v>62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 t="str">
            <v/>
          </cell>
          <cell r="V582">
            <v>1.26</v>
          </cell>
        </row>
        <row r="583">
          <cell r="B583" t="str">
            <v>V19595A</v>
          </cell>
          <cell r="C583" t="str">
            <v>BAA-</v>
          </cell>
          <cell r="E583" t="str">
            <v>PISTOLA  APLICADORA DE COLA QUENTE PQ P/BASTAO FINO REF.PI1001</v>
          </cell>
          <cell r="F583" t="str">
            <v>BRW</v>
          </cell>
          <cell r="G583">
            <v>0</v>
          </cell>
          <cell r="H583">
            <v>0</v>
          </cell>
          <cell r="I583">
            <v>894</v>
          </cell>
          <cell r="J583">
            <v>51</v>
          </cell>
          <cell r="K583">
            <v>348</v>
          </cell>
          <cell r="L583">
            <v>0</v>
          </cell>
          <cell r="M583">
            <v>348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 t="str">
            <v/>
          </cell>
          <cell r="V583">
            <v>8.9499999999999993</v>
          </cell>
        </row>
        <row r="584">
          <cell r="B584" t="str">
            <v>V19612</v>
          </cell>
          <cell r="C584" t="str">
            <v>CCA-</v>
          </cell>
          <cell r="D584" t="str">
            <v>AVN</v>
          </cell>
          <cell r="E584" t="str">
            <v>REFIL MARCADOR DE QUADRO BRANCO AZUL REF. RM-1001</v>
          </cell>
          <cell r="F584" t="str">
            <v>BRW</v>
          </cell>
          <cell r="G584">
            <v>883</v>
          </cell>
          <cell r="H584">
            <v>442</v>
          </cell>
          <cell r="I584">
            <v>442</v>
          </cell>
          <cell r="J584">
            <v>40</v>
          </cell>
          <cell r="K584">
            <v>1430</v>
          </cell>
          <cell r="L584">
            <v>0</v>
          </cell>
          <cell r="M584">
            <v>1430</v>
          </cell>
          <cell r="N584">
            <v>76</v>
          </cell>
          <cell r="O584">
            <v>40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 t="str">
            <v/>
          </cell>
          <cell r="V584">
            <v>1.56</v>
          </cell>
        </row>
        <row r="585">
          <cell r="B585" t="str">
            <v>V19613</v>
          </cell>
          <cell r="E585" t="str">
            <v>REFIL MARCADOR DE QUADRO BRANCO PRETO REF. RM-1002</v>
          </cell>
          <cell r="F585" t="str">
            <v>BRW</v>
          </cell>
          <cell r="G585">
            <v>0</v>
          </cell>
          <cell r="H585">
            <v>0</v>
          </cell>
          <cell r="K585">
            <v>0</v>
          </cell>
          <cell r="L585">
            <v>0</v>
          </cell>
          <cell r="M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 t="str">
            <v/>
          </cell>
          <cell r="V585">
            <v>1.56</v>
          </cell>
        </row>
        <row r="586">
          <cell r="B586" t="str">
            <v>V19614</v>
          </cell>
          <cell r="E586" t="str">
            <v>REFIL MARCADOR DE QUADRO BRANCO VERDE</v>
          </cell>
          <cell r="F586" t="str">
            <v>BRW</v>
          </cell>
          <cell r="G586">
            <v>0</v>
          </cell>
          <cell r="H586">
            <v>0</v>
          </cell>
          <cell r="K586">
            <v>0</v>
          </cell>
          <cell r="L586">
            <v>0</v>
          </cell>
          <cell r="M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 t="str">
            <v/>
          </cell>
          <cell r="V586">
            <v>4.01</v>
          </cell>
        </row>
        <row r="587">
          <cell r="B587" t="str">
            <v>V19615</v>
          </cell>
          <cell r="E587" t="str">
            <v>REFIL MARCADOR DE QUADRO BRANCO VERMELHO REF. RM-1003</v>
          </cell>
          <cell r="F587" t="str">
            <v>BRW</v>
          </cell>
          <cell r="G587">
            <v>0</v>
          </cell>
          <cell r="H587">
            <v>0</v>
          </cell>
          <cell r="K587">
            <v>0</v>
          </cell>
          <cell r="L587">
            <v>0</v>
          </cell>
          <cell r="M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 t="str">
            <v/>
          </cell>
          <cell r="V587">
            <v>1.56</v>
          </cell>
        </row>
        <row r="588">
          <cell r="B588" t="str">
            <v>V19616</v>
          </cell>
          <cell r="E588" t="str">
            <v>REFIL MARCADOR DE QUADRO BRANCO AZUL REF. RM-1001</v>
          </cell>
          <cell r="F588" t="str">
            <v>BRW</v>
          </cell>
          <cell r="G588">
            <v>0</v>
          </cell>
          <cell r="H588">
            <v>0</v>
          </cell>
          <cell r="K588">
            <v>239</v>
          </cell>
          <cell r="L588">
            <v>0</v>
          </cell>
          <cell r="M588">
            <v>239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 t="str">
            <v/>
          </cell>
          <cell r="V588">
            <v>1.56</v>
          </cell>
        </row>
        <row r="589">
          <cell r="B589" t="str">
            <v>V19619</v>
          </cell>
          <cell r="C589" t="str">
            <v>CCA-</v>
          </cell>
          <cell r="D589" t="str">
            <v>AVN</v>
          </cell>
          <cell r="E589" t="str">
            <v>REFIL MARCADOR DE QUADRO BRANCO PRETO REF. RM-1002</v>
          </cell>
          <cell r="F589" t="str">
            <v>BRW</v>
          </cell>
          <cell r="G589">
            <v>1035</v>
          </cell>
          <cell r="H589">
            <v>518</v>
          </cell>
          <cell r="I589">
            <v>518</v>
          </cell>
          <cell r="J589">
            <v>40</v>
          </cell>
          <cell r="K589">
            <v>1493</v>
          </cell>
          <cell r="L589">
            <v>180</v>
          </cell>
          <cell r="M589">
            <v>1313</v>
          </cell>
          <cell r="N589">
            <v>95</v>
          </cell>
          <cell r="O589">
            <v>70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 t="str">
            <v/>
          </cell>
          <cell r="V589">
            <v>1.56</v>
          </cell>
        </row>
        <row r="590">
          <cell r="B590" t="str">
            <v>V19620</v>
          </cell>
          <cell r="C590" t="str">
            <v>CCA-</v>
          </cell>
          <cell r="D590" t="str">
            <v>AVN</v>
          </cell>
          <cell r="E590" t="str">
            <v>TINTA REAB. P/PINCEL QUADRO BCO 20ML VERDE TR6004</v>
          </cell>
          <cell r="F590" t="str">
            <v>BRW</v>
          </cell>
          <cell r="G590">
            <v>20</v>
          </cell>
          <cell r="H590">
            <v>10</v>
          </cell>
          <cell r="I590">
            <v>207</v>
          </cell>
          <cell r="J590">
            <v>10</v>
          </cell>
          <cell r="K590">
            <v>1401</v>
          </cell>
          <cell r="L590">
            <v>0</v>
          </cell>
          <cell r="M590">
            <v>1401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 t="str">
            <v/>
          </cell>
          <cell r="V590">
            <v>2.0299999999999998</v>
          </cell>
        </row>
        <row r="591">
          <cell r="B591" t="str">
            <v>V19621</v>
          </cell>
          <cell r="C591" t="str">
            <v>CCA-</v>
          </cell>
          <cell r="D591" t="str">
            <v>AVN</v>
          </cell>
          <cell r="E591" t="str">
            <v>REFIL MARCADOR DE QUADRO BRANCO VERMELHO REF. RM-1003</v>
          </cell>
          <cell r="F591" t="str">
            <v>BRW</v>
          </cell>
          <cell r="G591">
            <v>502</v>
          </cell>
          <cell r="H591">
            <v>251</v>
          </cell>
          <cell r="I591">
            <v>251</v>
          </cell>
          <cell r="K591">
            <v>449</v>
          </cell>
          <cell r="L591">
            <v>0</v>
          </cell>
          <cell r="M591">
            <v>449</v>
          </cell>
          <cell r="N591">
            <v>79</v>
          </cell>
          <cell r="O591">
            <v>15</v>
          </cell>
          <cell r="P591">
            <v>0</v>
          </cell>
          <cell r="Q591">
            <v>0</v>
          </cell>
          <cell r="R591">
            <v>68</v>
          </cell>
          <cell r="S591">
            <v>0</v>
          </cell>
          <cell r="T591">
            <v>0</v>
          </cell>
          <cell r="U591" t="str">
            <v/>
          </cell>
          <cell r="V591">
            <v>1.56</v>
          </cell>
        </row>
        <row r="592">
          <cell r="B592" t="str">
            <v>V19657</v>
          </cell>
          <cell r="C592" t="str">
            <v>AAA-</v>
          </cell>
          <cell r="D592" t="str">
            <v>SESCADES</v>
          </cell>
          <cell r="E592" t="str">
            <v>TESOURA MULTIUSO 21CM. 8POLEGADAS REF. TE2101/2102</v>
          </cell>
          <cell r="F592" t="str">
            <v>BRW</v>
          </cell>
          <cell r="G592">
            <v>3301</v>
          </cell>
          <cell r="H592">
            <v>1651</v>
          </cell>
          <cell r="I592">
            <v>2976</v>
          </cell>
          <cell r="J592">
            <v>136</v>
          </cell>
          <cell r="K592">
            <v>10113</v>
          </cell>
          <cell r="L592">
            <v>287</v>
          </cell>
          <cell r="M592">
            <v>9826</v>
          </cell>
          <cell r="N592">
            <v>557</v>
          </cell>
          <cell r="O592">
            <v>54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 t="str">
            <v/>
          </cell>
          <cell r="V592">
            <v>3.1</v>
          </cell>
        </row>
        <row r="593">
          <cell r="B593" t="str">
            <v>V19658</v>
          </cell>
          <cell r="C593" t="str">
            <v>CCA-</v>
          </cell>
          <cell r="D593" t="str">
            <v>ADES</v>
          </cell>
          <cell r="E593" t="str">
            <v>TESOURA MULTIUSO 21CM. 8POLEGADAS</v>
          </cell>
          <cell r="F593" t="str">
            <v>BRW</v>
          </cell>
          <cell r="G593">
            <v>13</v>
          </cell>
          <cell r="H593">
            <v>7</v>
          </cell>
          <cell r="I593">
            <v>7</v>
          </cell>
          <cell r="K593">
            <v>99</v>
          </cell>
          <cell r="L593">
            <v>0</v>
          </cell>
          <cell r="M593">
            <v>99</v>
          </cell>
          <cell r="N593">
            <v>20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 t="str">
            <v/>
          </cell>
          <cell r="V593">
            <v>3.76</v>
          </cell>
        </row>
        <row r="594">
          <cell r="B594" t="str">
            <v>V19752</v>
          </cell>
          <cell r="C594" t="str">
            <v>CCB-</v>
          </cell>
          <cell r="D594" t="str">
            <v>CZS</v>
          </cell>
          <cell r="E594" t="str">
            <v>CANETA HIDROGRAFICA 0.7MM PONTA FINA PRETA REF.FI0016</v>
          </cell>
          <cell r="F594" t="str">
            <v>BRW</v>
          </cell>
          <cell r="G594">
            <v>53</v>
          </cell>
          <cell r="H594">
            <v>27</v>
          </cell>
          <cell r="I594">
            <v>182</v>
          </cell>
          <cell r="J594">
            <v>5</v>
          </cell>
          <cell r="K594">
            <v>1008</v>
          </cell>
          <cell r="L594">
            <v>0</v>
          </cell>
          <cell r="M594">
            <v>1008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 t="str">
            <v/>
          </cell>
          <cell r="V594">
            <v>0.85</v>
          </cell>
        </row>
        <row r="595">
          <cell r="B595" t="str">
            <v>V19757</v>
          </cell>
          <cell r="E595" t="str">
            <v>CANETA HIDROGRAFICA PONTA MEDIA C/6CORES REF.CA8004</v>
          </cell>
          <cell r="F595" t="str">
            <v>BRW</v>
          </cell>
          <cell r="G595">
            <v>0</v>
          </cell>
          <cell r="H595">
            <v>0</v>
          </cell>
          <cell r="K595">
            <v>246</v>
          </cell>
          <cell r="L595">
            <v>0</v>
          </cell>
          <cell r="M595">
            <v>246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 t="str">
            <v/>
          </cell>
          <cell r="V595">
            <v>2.9</v>
          </cell>
        </row>
        <row r="596">
          <cell r="B596" t="str">
            <v>V19783</v>
          </cell>
          <cell r="C596" t="str">
            <v>CCA-</v>
          </cell>
          <cell r="D596" t="str">
            <v>ADES</v>
          </cell>
          <cell r="E596" t="str">
            <v>COLA COLORIDA  6 CORES 20GR.</v>
          </cell>
          <cell r="F596" t="str">
            <v>BRW</v>
          </cell>
          <cell r="G596">
            <v>7</v>
          </cell>
          <cell r="H596">
            <v>4</v>
          </cell>
          <cell r="I596">
            <v>35</v>
          </cell>
          <cell r="K596">
            <v>263</v>
          </cell>
          <cell r="L596">
            <v>4</v>
          </cell>
          <cell r="M596">
            <v>259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 t="str">
            <v/>
          </cell>
          <cell r="V596">
            <v>4.25</v>
          </cell>
        </row>
        <row r="597">
          <cell r="B597" t="str">
            <v>V19784</v>
          </cell>
          <cell r="D597" t="str">
            <v>CZS</v>
          </cell>
          <cell r="E597" t="str">
            <v>COLA INSTANTANEA 3GR.</v>
          </cell>
          <cell r="F597" t="str">
            <v>BRW</v>
          </cell>
          <cell r="G597">
            <v>0</v>
          </cell>
          <cell r="H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 t="str">
            <v/>
          </cell>
          <cell r="V597">
            <v>0.96</v>
          </cell>
        </row>
        <row r="598">
          <cell r="B598" t="str">
            <v>V19789</v>
          </cell>
          <cell r="C598" t="str">
            <v>CCC-</v>
          </cell>
          <cell r="E598" t="str">
            <v>COMPASSO COMPLETO SIMPLES REF. CP1004</v>
          </cell>
          <cell r="F598" t="str">
            <v>BRW</v>
          </cell>
          <cell r="G598">
            <v>0</v>
          </cell>
          <cell r="H598">
            <v>0</v>
          </cell>
          <cell r="I598">
            <v>13</v>
          </cell>
          <cell r="J598">
            <v>10</v>
          </cell>
          <cell r="K598">
            <v>320</v>
          </cell>
          <cell r="L598">
            <v>0</v>
          </cell>
          <cell r="M598">
            <v>320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 t="str">
            <v/>
          </cell>
          <cell r="V598">
            <v>11.11</v>
          </cell>
        </row>
        <row r="599">
          <cell r="B599" t="str">
            <v>V19791</v>
          </cell>
          <cell r="C599" t="str">
            <v>CCB-</v>
          </cell>
          <cell r="E599" t="str">
            <v>COMPASSO ESCOLAR C/ TIRA LINHA REF. CP1002</v>
          </cell>
          <cell r="F599" t="str">
            <v>BRW</v>
          </cell>
          <cell r="G599">
            <v>0</v>
          </cell>
          <cell r="H599">
            <v>0</v>
          </cell>
          <cell r="I599">
            <v>187</v>
          </cell>
          <cell r="K599">
            <v>632</v>
          </cell>
          <cell r="L599">
            <v>0</v>
          </cell>
          <cell r="M599">
            <v>632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 t="str">
            <v/>
          </cell>
          <cell r="V599">
            <v>3.41</v>
          </cell>
        </row>
        <row r="600">
          <cell r="B600" t="str">
            <v>V19840</v>
          </cell>
          <cell r="C600" t="str">
            <v>BAA-</v>
          </cell>
          <cell r="D600" t="str">
            <v>SESCSSADESRD</v>
          </cell>
          <cell r="E600" t="str">
            <v>ESTILETE PLASTICO LARGO 18MM REF. ES1801</v>
          </cell>
          <cell r="F600" t="str">
            <v>BRW</v>
          </cell>
          <cell r="G600">
            <v>1457</v>
          </cell>
          <cell r="H600">
            <v>729</v>
          </cell>
          <cell r="I600">
            <v>1312</v>
          </cell>
          <cell r="J600">
            <v>374</v>
          </cell>
          <cell r="K600">
            <v>1684</v>
          </cell>
          <cell r="L600">
            <v>83</v>
          </cell>
          <cell r="M600">
            <v>1601</v>
          </cell>
          <cell r="N600">
            <v>59</v>
          </cell>
          <cell r="O600">
            <v>69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 t="str">
            <v/>
          </cell>
          <cell r="V600">
            <v>1.2</v>
          </cell>
        </row>
        <row r="601">
          <cell r="B601" t="str">
            <v>V19841</v>
          </cell>
          <cell r="C601" t="str">
            <v>CBA-</v>
          </cell>
          <cell r="D601" t="str">
            <v>CZSADES</v>
          </cell>
          <cell r="E601" t="str">
            <v>ESTILETE PLASTICO ESTREITO REF.ES0901</v>
          </cell>
          <cell r="F601" t="str">
            <v>BRW</v>
          </cell>
          <cell r="G601">
            <v>233</v>
          </cell>
          <cell r="H601">
            <v>117</v>
          </cell>
          <cell r="I601">
            <v>329</v>
          </cell>
          <cell r="J601">
            <v>14</v>
          </cell>
          <cell r="K601">
            <v>1734</v>
          </cell>
          <cell r="L601">
            <v>5</v>
          </cell>
          <cell r="M601">
            <v>1729</v>
          </cell>
          <cell r="N601">
            <v>2</v>
          </cell>
          <cell r="O601">
            <v>20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 t="str">
            <v/>
          </cell>
          <cell r="V601">
            <v>0.62</v>
          </cell>
        </row>
        <row r="602">
          <cell r="B602" t="str">
            <v>V19858</v>
          </cell>
          <cell r="C602" t="str">
            <v>CCB-</v>
          </cell>
          <cell r="E602" t="str">
            <v>EXTRATOR DE GRAMPOS TIPO RATINHO REF.EX0011</v>
          </cell>
          <cell r="F602" t="str">
            <v>BRW</v>
          </cell>
          <cell r="G602">
            <v>0</v>
          </cell>
          <cell r="H602">
            <v>0</v>
          </cell>
          <cell r="I602">
            <v>25</v>
          </cell>
          <cell r="J602">
            <v>3</v>
          </cell>
          <cell r="K602">
            <v>861</v>
          </cell>
          <cell r="L602">
            <v>0</v>
          </cell>
          <cell r="M602">
            <v>861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 t="str">
            <v/>
          </cell>
          <cell r="V602">
            <v>3.21</v>
          </cell>
        </row>
        <row r="603">
          <cell r="B603" t="str">
            <v>V19908</v>
          </cell>
          <cell r="C603" t="str">
            <v>CCA-</v>
          </cell>
          <cell r="D603" t="str">
            <v>SESCADES</v>
          </cell>
          <cell r="E603" t="str">
            <v>GRAMPOMOL 32MM CX C/12UN REF.BD3212</v>
          </cell>
          <cell r="F603" t="str">
            <v>BRW</v>
          </cell>
          <cell r="G603">
            <v>35</v>
          </cell>
          <cell r="H603">
            <v>18</v>
          </cell>
          <cell r="I603">
            <v>18</v>
          </cell>
          <cell r="K603">
            <v>63</v>
          </cell>
          <cell r="L603">
            <v>0</v>
          </cell>
          <cell r="M603">
            <v>63</v>
          </cell>
          <cell r="N603">
            <v>86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 t="str">
            <v/>
          </cell>
          <cell r="V603">
            <v>7.07</v>
          </cell>
        </row>
        <row r="604">
          <cell r="B604" t="str">
            <v>V2154</v>
          </cell>
          <cell r="C604" t="str">
            <v>CCA+</v>
          </cell>
          <cell r="D604" t="str">
            <v>ADES</v>
          </cell>
          <cell r="E604" t="str">
            <v>COLA LIQUIDA BRANCA 40GR REF. CO2740</v>
          </cell>
          <cell r="F604" t="str">
            <v>BRW</v>
          </cell>
          <cell r="G604">
            <v>176</v>
          </cell>
          <cell r="H604">
            <v>88</v>
          </cell>
          <cell r="I604">
            <v>88</v>
          </cell>
          <cell r="J604">
            <v>7</v>
          </cell>
          <cell r="K604">
            <v>675</v>
          </cell>
          <cell r="L604">
            <v>54</v>
          </cell>
          <cell r="M604">
            <v>621</v>
          </cell>
          <cell r="N604">
            <v>0</v>
          </cell>
          <cell r="O604">
            <v>3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 t="str">
            <v/>
          </cell>
          <cell r="V604">
            <v>1.03</v>
          </cell>
        </row>
        <row r="605">
          <cell r="B605" t="str">
            <v>V2172</v>
          </cell>
          <cell r="E605" t="str">
            <v>LAPIS GRAFITE N.2 SEXT. CX. C/144UN. REF. LP-1442</v>
          </cell>
          <cell r="F605" t="str">
            <v>BRW</v>
          </cell>
          <cell r="G605">
            <v>0</v>
          </cell>
          <cell r="H605">
            <v>0</v>
          </cell>
          <cell r="K605">
            <v>0</v>
          </cell>
          <cell r="L605">
            <v>0</v>
          </cell>
          <cell r="M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 t="str">
            <v/>
          </cell>
          <cell r="V605">
            <v>28.69</v>
          </cell>
        </row>
        <row r="606">
          <cell r="B606" t="str">
            <v>V2232</v>
          </cell>
          <cell r="C606" t="str">
            <v>CCC+</v>
          </cell>
          <cell r="D606" t="str">
            <v>CZSADES</v>
          </cell>
          <cell r="E606" t="str">
            <v>GRAMPEADOR METAL P/100FLS. REF. GP4000</v>
          </cell>
          <cell r="F606" t="str">
            <v>BRW</v>
          </cell>
          <cell r="G606">
            <v>1</v>
          </cell>
          <cell r="H606">
            <v>1</v>
          </cell>
          <cell r="I606">
            <v>1</v>
          </cell>
          <cell r="K606">
            <v>126</v>
          </cell>
          <cell r="L606">
            <v>0</v>
          </cell>
          <cell r="M606">
            <v>126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 t="str">
            <v/>
          </cell>
          <cell r="V606">
            <v>42.26</v>
          </cell>
        </row>
        <row r="607">
          <cell r="B607" t="str">
            <v>V2462</v>
          </cell>
          <cell r="C607" t="str">
            <v>AAA-</v>
          </cell>
          <cell r="D607" t="str">
            <v>CZSAVNRD</v>
          </cell>
          <cell r="E607" t="str">
            <v>MARCADOR PARA QUADRO BRANCO AZUL REF. CA-3001</v>
          </cell>
          <cell r="F607" t="str">
            <v>BRW</v>
          </cell>
          <cell r="G607">
            <v>3093</v>
          </cell>
          <cell r="H607">
            <v>1547</v>
          </cell>
          <cell r="I607">
            <v>3616</v>
          </cell>
          <cell r="J607">
            <v>208</v>
          </cell>
          <cell r="K607">
            <v>4759</v>
          </cell>
          <cell r="L607">
            <v>799</v>
          </cell>
          <cell r="M607">
            <v>3960</v>
          </cell>
          <cell r="N607">
            <v>202</v>
          </cell>
          <cell r="O607">
            <v>106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 t="str">
            <v/>
          </cell>
          <cell r="V607">
            <v>0.98</v>
          </cell>
        </row>
        <row r="608">
          <cell r="B608" t="str">
            <v>V2462B</v>
          </cell>
          <cell r="E608" t="str">
            <v>MARCADOR PARA QUADRO BRANCO C/12 AZUL REF.CA-3001</v>
          </cell>
          <cell r="F608" t="str">
            <v>BRW</v>
          </cell>
          <cell r="G608">
            <v>0</v>
          </cell>
          <cell r="H608">
            <v>0</v>
          </cell>
          <cell r="K608">
            <v>7</v>
          </cell>
          <cell r="L608">
            <v>0</v>
          </cell>
          <cell r="M608">
            <v>7</v>
          </cell>
          <cell r="O608">
            <v>2</v>
          </cell>
          <cell r="P608">
            <v>0</v>
          </cell>
          <cell r="Q608">
            <v>1</v>
          </cell>
          <cell r="R608">
            <v>0</v>
          </cell>
          <cell r="S608">
            <v>0</v>
          </cell>
          <cell r="T608">
            <v>0</v>
          </cell>
          <cell r="U608" t="str">
            <v/>
          </cell>
          <cell r="V608">
            <v>14.4</v>
          </cell>
        </row>
        <row r="609">
          <cell r="B609" t="str">
            <v>V2760</v>
          </cell>
          <cell r="C609" t="str">
            <v>AAA-</v>
          </cell>
          <cell r="D609" t="str">
            <v>SSCZSADES</v>
          </cell>
          <cell r="E609" t="str">
            <v>CANETA MARCA TEXTO AMARELO REF. CA2001</v>
          </cell>
          <cell r="F609" t="str">
            <v>BRW</v>
          </cell>
          <cell r="G609">
            <v>6500</v>
          </cell>
          <cell r="H609">
            <v>5112</v>
          </cell>
          <cell r="I609">
            <v>5636</v>
          </cell>
          <cell r="J609">
            <v>54</v>
          </cell>
          <cell r="K609">
            <v>4746</v>
          </cell>
          <cell r="L609">
            <v>434</v>
          </cell>
          <cell r="M609">
            <v>4312</v>
          </cell>
          <cell r="N609">
            <v>1129</v>
          </cell>
          <cell r="O609">
            <v>336</v>
          </cell>
          <cell r="P609">
            <v>0</v>
          </cell>
          <cell r="Q609">
            <v>0</v>
          </cell>
          <cell r="R609">
            <v>2524</v>
          </cell>
          <cell r="S609">
            <v>0</v>
          </cell>
          <cell r="T609">
            <v>0</v>
          </cell>
          <cell r="U609" t="str">
            <v/>
          </cell>
          <cell r="V609">
            <v>0.67</v>
          </cell>
        </row>
        <row r="610">
          <cell r="B610" t="str">
            <v>V2814</v>
          </cell>
          <cell r="D610" t="str">
            <v>ADES</v>
          </cell>
          <cell r="E610" t="str">
            <v>CANETA MARCA TEXTO RS. CX C/12UNI.</v>
          </cell>
          <cell r="F610" t="str">
            <v>BRW</v>
          </cell>
          <cell r="G610">
            <v>0</v>
          </cell>
          <cell r="H610">
            <v>0</v>
          </cell>
          <cell r="K610">
            <v>3</v>
          </cell>
          <cell r="L610">
            <v>0</v>
          </cell>
          <cell r="M610">
            <v>3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 t="str">
            <v/>
          </cell>
          <cell r="V610">
            <v>9.32</v>
          </cell>
        </row>
        <row r="611">
          <cell r="B611" t="str">
            <v>V2939</v>
          </cell>
          <cell r="C611" t="str">
            <v>CAA+</v>
          </cell>
          <cell r="D611" t="str">
            <v>SESCTJAVNRD</v>
          </cell>
          <cell r="E611" t="str">
            <v>APONTADOR PLASTICO RETANGULAR REF. AP1203</v>
          </cell>
          <cell r="F611" t="str">
            <v>BRW</v>
          </cell>
          <cell r="G611">
            <v>3009</v>
          </cell>
          <cell r="H611">
            <v>1505</v>
          </cell>
          <cell r="I611">
            <v>1654</v>
          </cell>
          <cell r="J611">
            <v>33</v>
          </cell>
          <cell r="K611">
            <v>3291</v>
          </cell>
          <cell r="L611">
            <v>180</v>
          </cell>
          <cell r="M611">
            <v>3111</v>
          </cell>
          <cell r="N611">
            <v>304</v>
          </cell>
          <cell r="O611">
            <v>110</v>
          </cell>
          <cell r="P611">
            <v>0</v>
          </cell>
          <cell r="Q611">
            <v>0</v>
          </cell>
          <cell r="R611">
            <v>8</v>
          </cell>
          <cell r="S611">
            <v>0</v>
          </cell>
          <cell r="T611">
            <v>0</v>
          </cell>
          <cell r="U611" t="str">
            <v/>
          </cell>
          <cell r="V611">
            <v>0.21</v>
          </cell>
        </row>
        <row r="612">
          <cell r="B612" t="str">
            <v>V30202</v>
          </cell>
          <cell r="C612" t="str">
            <v>CCB-</v>
          </cell>
          <cell r="D612" t="str">
            <v>ADES</v>
          </cell>
          <cell r="E612" t="str">
            <v>ABRACADEIRA DE NYLON 3,5X150MM PCT C/100 REF.AN3501</v>
          </cell>
          <cell r="F612" t="str">
            <v>BRW</v>
          </cell>
          <cell r="G612">
            <v>14</v>
          </cell>
          <cell r="H612">
            <v>7</v>
          </cell>
          <cell r="I612">
            <v>7</v>
          </cell>
          <cell r="K612">
            <v>117</v>
          </cell>
          <cell r="L612">
            <v>4</v>
          </cell>
          <cell r="M612">
            <v>113</v>
          </cell>
          <cell r="N612">
            <v>7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 t="str">
            <v/>
          </cell>
          <cell r="V612">
            <v>2.94</v>
          </cell>
        </row>
        <row r="613">
          <cell r="B613" t="str">
            <v>V30288</v>
          </cell>
          <cell r="C613" t="str">
            <v>CCB+</v>
          </cell>
          <cell r="E613" t="str">
            <v>PINCEL ATOMICO VD REF. CA-4004</v>
          </cell>
          <cell r="F613" t="str">
            <v>BRW</v>
          </cell>
          <cell r="G613">
            <v>73</v>
          </cell>
          <cell r="H613">
            <v>37</v>
          </cell>
          <cell r="I613">
            <v>37</v>
          </cell>
          <cell r="K613">
            <v>235</v>
          </cell>
          <cell r="L613">
            <v>0</v>
          </cell>
          <cell r="M613">
            <v>235</v>
          </cell>
          <cell r="N613">
            <v>10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 t="str">
            <v/>
          </cell>
          <cell r="V613">
            <v>1.01</v>
          </cell>
        </row>
        <row r="614">
          <cell r="B614" t="str">
            <v>V30290</v>
          </cell>
          <cell r="C614" t="str">
            <v>CCA+</v>
          </cell>
          <cell r="D614" t="str">
            <v>SSADES</v>
          </cell>
          <cell r="E614" t="str">
            <v>PINCEL ATOMICO VM REF. CA-4003</v>
          </cell>
          <cell r="F614" t="str">
            <v>BRW</v>
          </cell>
          <cell r="G614">
            <v>136</v>
          </cell>
          <cell r="H614">
            <v>68</v>
          </cell>
          <cell r="I614">
            <v>68</v>
          </cell>
          <cell r="K614">
            <v>1155</v>
          </cell>
          <cell r="L614">
            <v>24</v>
          </cell>
          <cell r="M614">
            <v>1131</v>
          </cell>
          <cell r="N614">
            <v>19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 t="str">
            <v/>
          </cell>
          <cell r="V614">
            <v>0.92</v>
          </cell>
        </row>
        <row r="615">
          <cell r="B615" t="str">
            <v>V30291</v>
          </cell>
          <cell r="C615" t="str">
            <v>BAA-</v>
          </cell>
          <cell r="D615" t="str">
            <v>ADES</v>
          </cell>
          <cell r="E615" t="str">
            <v>TINTA REAB. P/PINCEL QUADRO BCO 20ML AZUL TR6001</v>
          </cell>
          <cell r="F615" t="str">
            <v>BRW</v>
          </cell>
          <cell r="G615">
            <v>34</v>
          </cell>
          <cell r="H615">
            <v>17</v>
          </cell>
          <cell r="I615">
            <v>1111</v>
          </cell>
          <cell r="J615">
            <v>30</v>
          </cell>
          <cell r="K615">
            <v>4114</v>
          </cell>
          <cell r="L615">
            <v>10</v>
          </cell>
          <cell r="M615">
            <v>4104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 t="str">
            <v/>
          </cell>
          <cell r="V615">
            <v>2.0299999999999998</v>
          </cell>
        </row>
        <row r="616">
          <cell r="B616" t="str">
            <v>V30292</v>
          </cell>
          <cell r="C616" t="str">
            <v>CAA-</v>
          </cell>
          <cell r="D616" t="str">
            <v>ADES</v>
          </cell>
          <cell r="E616" t="str">
            <v>TINTA REAB. P/PINCEL QUADRO BCO 20ML PRETO TR6002</v>
          </cell>
          <cell r="F616" t="str">
            <v>BRW</v>
          </cell>
          <cell r="G616">
            <v>35</v>
          </cell>
          <cell r="H616">
            <v>18</v>
          </cell>
          <cell r="I616">
            <v>814</v>
          </cell>
          <cell r="J616">
            <v>20</v>
          </cell>
          <cell r="K616">
            <v>4455</v>
          </cell>
          <cell r="L616">
            <v>10</v>
          </cell>
          <cell r="M616">
            <v>4445</v>
          </cell>
          <cell r="N616">
            <v>2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 t="str">
            <v/>
          </cell>
          <cell r="V616">
            <v>2.0299999999999998</v>
          </cell>
        </row>
        <row r="617">
          <cell r="B617" t="str">
            <v>V30293</v>
          </cell>
          <cell r="C617" t="str">
            <v>CBA-</v>
          </cell>
          <cell r="D617" t="str">
            <v>ADES</v>
          </cell>
          <cell r="E617" t="str">
            <v>TINTA REAB. P/PINCEL QUADRO BCO 20ML VERMELHO TR6003</v>
          </cell>
          <cell r="F617" t="str">
            <v>BRW</v>
          </cell>
          <cell r="G617">
            <v>22</v>
          </cell>
          <cell r="H617">
            <v>11</v>
          </cell>
          <cell r="I617">
            <v>589</v>
          </cell>
          <cell r="J617">
            <v>20</v>
          </cell>
          <cell r="K617">
            <v>3863</v>
          </cell>
          <cell r="L617">
            <v>10</v>
          </cell>
          <cell r="M617">
            <v>3853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 t="str">
            <v/>
          </cell>
          <cell r="V617">
            <v>2.0299999999999998</v>
          </cell>
        </row>
        <row r="618">
          <cell r="B618" t="str">
            <v>V30294</v>
          </cell>
          <cell r="D618" t="str">
            <v>ADES</v>
          </cell>
          <cell r="E618" t="str">
            <v>TINTA REAB. P/PINCEL QUADRO BCO 20ML VERDE TR6004</v>
          </cell>
          <cell r="F618" t="str">
            <v>BRW</v>
          </cell>
          <cell r="G618">
            <v>0</v>
          </cell>
          <cell r="H618">
            <v>0</v>
          </cell>
          <cell r="K618">
            <v>67</v>
          </cell>
          <cell r="L618">
            <v>0</v>
          </cell>
          <cell r="M618">
            <v>67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 t="str">
            <v/>
          </cell>
          <cell r="V618">
            <v>2.4</v>
          </cell>
        </row>
        <row r="619">
          <cell r="B619" t="str">
            <v>V30295</v>
          </cell>
          <cell r="C619" t="str">
            <v>CCA-</v>
          </cell>
          <cell r="D619" t="str">
            <v>ADES</v>
          </cell>
          <cell r="E619" t="str">
            <v>MARCADOR PARA QUADRO BRANCO RECARREGAVEL AZUL REF. CA-6021</v>
          </cell>
          <cell r="F619" t="str">
            <v>BRW</v>
          </cell>
          <cell r="G619">
            <v>683</v>
          </cell>
          <cell r="H619">
            <v>342</v>
          </cell>
          <cell r="I619">
            <v>350</v>
          </cell>
          <cell r="J619">
            <v>45</v>
          </cell>
          <cell r="K619">
            <v>1364</v>
          </cell>
          <cell r="L619">
            <v>0</v>
          </cell>
          <cell r="M619">
            <v>1364</v>
          </cell>
          <cell r="N619">
            <v>202</v>
          </cell>
          <cell r="O619">
            <v>1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 t="str">
            <v/>
          </cell>
          <cell r="V619">
            <v>2.91</v>
          </cell>
        </row>
        <row r="620">
          <cell r="B620" t="str">
            <v>V30296</v>
          </cell>
          <cell r="C620" t="str">
            <v>CCA-</v>
          </cell>
          <cell r="D620" t="str">
            <v>ADES</v>
          </cell>
          <cell r="E620" t="str">
            <v>MARCADOR PARA QUADRO BRANCO RECARREGAVEL PRETO REF. CA-6022</v>
          </cell>
          <cell r="F620" t="str">
            <v>BRW</v>
          </cell>
          <cell r="G620">
            <v>618</v>
          </cell>
          <cell r="H620">
            <v>309</v>
          </cell>
          <cell r="I620">
            <v>310</v>
          </cell>
          <cell r="J620">
            <v>40</v>
          </cell>
          <cell r="K620">
            <v>946</v>
          </cell>
          <cell r="L620">
            <v>3</v>
          </cell>
          <cell r="M620">
            <v>943</v>
          </cell>
          <cell r="N620">
            <v>217</v>
          </cell>
          <cell r="O620">
            <v>1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 t="str">
            <v/>
          </cell>
          <cell r="V620">
            <v>2.91</v>
          </cell>
        </row>
        <row r="621">
          <cell r="B621" t="str">
            <v>V30297</v>
          </cell>
          <cell r="C621" t="str">
            <v>CCA-</v>
          </cell>
          <cell r="D621" t="str">
            <v>ADES</v>
          </cell>
          <cell r="E621" t="str">
            <v>MARCADOR PARA QUADRO BRANCO RECARREGAVEL VERMELHO REF. CA-6023</v>
          </cell>
          <cell r="F621" t="str">
            <v>BRW</v>
          </cell>
          <cell r="G621">
            <v>509</v>
          </cell>
          <cell r="H621">
            <v>255</v>
          </cell>
          <cell r="I621">
            <v>255</v>
          </cell>
          <cell r="K621">
            <v>1553</v>
          </cell>
          <cell r="L621">
            <v>0</v>
          </cell>
          <cell r="M621">
            <v>1553</v>
          </cell>
          <cell r="N621">
            <v>202</v>
          </cell>
          <cell r="O621">
            <v>1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 t="str">
            <v/>
          </cell>
          <cell r="V621">
            <v>2.91</v>
          </cell>
        </row>
        <row r="622">
          <cell r="B622" t="str">
            <v>V30322</v>
          </cell>
          <cell r="E622" t="str">
            <v>CANETA HIDROGRAFICA PLUS C/ 12 CORES REF.CA8003</v>
          </cell>
          <cell r="F622" t="str">
            <v>BRW</v>
          </cell>
          <cell r="G622">
            <v>0</v>
          </cell>
          <cell r="H622">
            <v>0</v>
          </cell>
          <cell r="K622">
            <v>1</v>
          </cell>
          <cell r="L622">
            <v>0</v>
          </cell>
          <cell r="M622">
            <v>1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 t="str">
            <v/>
          </cell>
          <cell r="V622">
            <v>5.87</v>
          </cell>
        </row>
        <row r="623">
          <cell r="B623" t="str">
            <v>V30323</v>
          </cell>
          <cell r="E623" t="str">
            <v>CANETA HIDROGRAFICA PLUS C/24 CORES REF.CA8005</v>
          </cell>
          <cell r="F623" t="str">
            <v>BRW</v>
          </cell>
          <cell r="G623">
            <v>0</v>
          </cell>
          <cell r="H623">
            <v>0</v>
          </cell>
          <cell r="K623">
            <v>1</v>
          </cell>
          <cell r="L623">
            <v>0</v>
          </cell>
          <cell r="M623">
            <v>1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 t="str">
            <v/>
          </cell>
          <cell r="V623">
            <v>16.97</v>
          </cell>
        </row>
        <row r="624">
          <cell r="B624" t="str">
            <v>V30324</v>
          </cell>
          <cell r="E624" t="str">
            <v>LAPIS GRAFITE N.2 REDONDO CX. C/144UN. REF. LP-1441</v>
          </cell>
          <cell r="F624" t="str">
            <v>BRW</v>
          </cell>
          <cell r="G624">
            <v>0</v>
          </cell>
          <cell r="H624">
            <v>0</v>
          </cell>
          <cell r="K624">
            <v>50</v>
          </cell>
          <cell r="L624">
            <v>0</v>
          </cell>
          <cell r="M624">
            <v>50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 t="str">
            <v/>
          </cell>
          <cell r="V624">
            <v>26.27</v>
          </cell>
        </row>
        <row r="625">
          <cell r="B625" t="str">
            <v>V30387</v>
          </cell>
          <cell r="C625" t="str">
            <v>CCC-</v>
          </cell>
          <cell r="D625" t="str">
            <v>ADES</v>
          </cell>
          <cell r="E625" t="str">
            <v>CANETA HIDROGRAFICA BIG 12 CORES REF. CA-8002</v>
          </cell>
          <cell r="F625" t="str">
            <v>BRW</v>
          </cell>
          <cell r="G625">
            <v>100</v>
          </cell>
          <cell r="H625">
            <v>189</v>
          </cell>
          <cell r="I625">
            <v>189</v>
          </cell>
          <cell r="K625">
            <v>104</v>
          </cell>
          <cell r="L625">
            <v>0</v>
          </cell>
          <cell r="M625">
            <v>104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 t="str">
            <v/>
          </cell>
          <cell r="V625">
            <v>4.9000000000000004</v>
          </cell>
        </row>
        <row r="626">
          <cell r="B626" t="str">
            <v>V30388</v>
          </cell>
          <cell r="C626" t="str">
            <v>CCA-</v>
          </cell>
          <cell r="D626" t="str">
            <v>AVN</v>
          </cell>
          <cell r="E626" t="str">
            <v>LAPISEIRA TECNICA 0,9MM. REF. LP-0912</v>
          </cell>
          <cell r="F626" t="str">
            <v>BRW</v>
          </cell>
          <cell r="G626">
            <v>499</v>
          </cell>
          <cell r="H626">
            <v>250</v>
          </cell>
          <cell r="I626">
            <v>256</v>
          </cell>
          <cell r="K626">
            <v>643</v>
          </cell>
          <cell r="L626">
            <v>0</v>
          </cell>
          <cell r="M626">
            <v>643</v>
          </cell>
          <cell r="N626">
            <v>56</v>
          </cell>
          <cell r="O626">
            <v>1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 t="str">
            <v/>
          </cell>
          <cell r="V626">
            <v>2.85</v>
          </cell>
        </row>
        <row r="627">
          <cell r="B627" t="str">
            <v>V30388A</v>
          </cell>
          <cell r="E627" t="str">
            <v>LAPISEIRA TECNICA 0,9MM REF. LP-0912 CX C/12</v>
          </cell>
          <cell r="F627" t="str">
            <v>BRW</v>
          </cell>
          <cell r="G627">
            <v>0</v>
          </cell>
          <cell r="H627">
            <v>0</v>
          </cell>
          <cell r="K627">
            <v>26</v>
          </cell>
          <cell r="L627">
            <v>0</v>
          </cell>
          <cell r="M627">
            <v>26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 t="str">
            <v/>
          </cell>
          <cell r="V627">
            <v>34.4</v>
          </cell>
        </row>
        <row r="628">
          <cell r="B628" t="str">
            <v>V30401</v>
          </cell>
          <cell r="E628" t="str">
            <v>GRAMPEADOR PISTOLA REF.GP6000</v>
          </cell>
          <cell r="F628" t="str">
            <v>BRW</v>
          </cell>
          <cell r="G628">
            <v>0</v>
          </cell>
          <cell r="H628">
            <v>0</v>
          </cell>
          <cell r="K628">
            <v>58</v>
          </cell>
          <cell r="L628">
            <v>0</v>
          </cell>
          <cell r="M628">
            <v>58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 t="str">
            <v/>
          </cell>
          <cell r="V628">
            <v>22.19</v>
          </cell>
        </row>
        <row r="629">
          <cell r="B629" t="str">
            <v>V30477</v>
          </cell>
          <cell r="C629" t="str">
            <v>CCA+</v>
          </cell>
          <cell r="D629" t="str">
            <v>SSADES</v>
          </cell>
          <cell r="E629" t="str">
            <v>CANETA RETRO PROJETOR/CD PONTA 2MM ESCRITA 1MM VM. REF. CA5013</v>
          </cell>
          <cell r="F629" t="str">
            <v>BRW</v>
          </cell>
          <cell r="G629">
            <v>283</v>
          </cell>
          <cell r="H629">
            <v>142</v>
          </cell>
          <cell r="I629">
            <v>150</v>
          </cell>
          <cell r="K629">
            <v>323</v>
          </cell>
          <cell r="L629">
            <v>0</v>
          </cell>
          <cell r="M629">
            <v>323</v>
          </cell>
          <cell r="N629">
            <v>26</v>
          </cell>
          <cell r="O629">
            <v>18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 t="str">
            <v/>
          </cell>
          <cell r="V629">
            <v>1.26</v>
          </cell>
        </row>
        <row r="630">
          <cell r="B630" t="str">
            <v>V30647</v>
          </cell>
          <cell r="C630" t="str">
            <v>CCA-</v>
          </cell>
          <cell r="D630" t="str">
            <v>ADES</v>
          </cell>
          <cell r="E630" t="str">
            <v>CALCULADORA CIENTIFICA REF. CC5000</v>
          </cell>
          <cell r="F630" t="str">
            <v>BRW</v>
          </cell>
          <cell r="G630">
            <v>5</v>
          </cell>
          <cell r="H630">
            <v>3</v>
          </cell>
          <cell r="I630">
            <v>3</v>
          </cell>
          <cell r="K630">
            <v>101</v>
          </cell>
          <cell r="L630">
            <v>0</v>
          </cell>
          <cell r="M630">
            <v>101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 t="str">
            <v/>
          </cell>
          <cell r="V630">
            <v>13.71</v>
          </cell>
        </row>
        <row r="631">
          <cell r="B631" t="str">
            <v>V30673</v>
          </cell>
          <cell r="D631" t="str">
            <v>ADES</v>
          </cell>
          <cell r="E631" t="str">
            <v>MARCADOR PARA QUADRO BRANCO C/6 CORES CA-3000</v>
          </cell>
          <cell r="F631" t="str">
            <v>BRW</v>
          </cell>
          <cell r="G631">
            <v>0</v>
          </cell>
          <cell r="H631">
            <v>0</v>
          </cell>
          <cell r="K631">
            <v>7</v>
          </cell>
          <cell r="L631">
            <v>0</v>
          </cell>
          <cell r="M631">
            <v>7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 t="str">
            <v/>
          </cell>
          <cell r="V631">
            <v>11.22</v>
          </cell>
        </row>
        <row r="632">
          <cell r="B632" t="str">
            <v>V30746</v>
          </cell>
          <cell r="D632" t="str">
            <v>ADES</v>
          </cell>
          <cell r="E632" t="str">
            <v>TESOURA MULTIUSO 24,5CM COM CABO EMBORRACHADO REF.TE2502</v>
          </cell>
          <cell r="F632" t="str">
            <v>BRW</v>
          </cell>
          <cell r="G632">
            <v>0</v>
          </cell>
          <cell r="H632">
            <v>0</v>
          </cell>
          <cell r="K632">
            <v>121</v>
          </cell>
          <cell r="L632">
            <v>0</v>
          </cell>
          <cell r="M632">
            <v>121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 t="str">
            <v/>
          </cell>
          <cell r="V632">
            <v>6.1</v>
          </cell>
        </row>
        <row r="633">
          <cell r="B633" t="str">
            <v>V30815</v>
          </cell>
          <cell r="D633" t="str">
            <v>ADES</v>
          </cell>
          <cell r="E633" t="str">
            <v>PINCEL ATOMICO VM CX C/12 UNDS</v>
          </cell>
          <cell r="F633" t="str">
            <v>BRW</v>
          </cell>
          <cell r="G633">
            <v>0</v>
          </cell>
          <cell r="H633">
            <v>0</v>
          </cell>
          <cell r="K633">
            <v>25</v>
          </cell>
          <cell r="L633">
            <v>0</v>
          </cell>
          <cell r="M633">
            <v>25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 t="str">
            <v/>
          </cell>
          <cell r="V633">
            <v>11.44</v>
          </cell>
        </row>
        <row r="634">
          <cell r="B634" t="str">
            <v>V30989</v>
          </cell>
          <cell r="C634" t="str">
            <v>CCA-</v>
          </cell>
          <cell r="E634" t="str">
            <v>CANETA MARCA TEXTO AMARELO GEL CX C/12 UNIDADES</v>
          </cell>
          <cell r="F634" t="str">
            <v>BRW</v>
          </cell>
          <cell r="G634">
            <v>104</v>
          </cell>
          <cell r="H634">
            <v>52</v>
          </cell>
          <cell r="I634">
            <v>52</v>
          </cell>
          <cell r="K634">
            <v>222</v>
          </cell>
          <cell r="L634">
            <v>1</v>
          </cell>
          <cell r="M634">
            <v>221</v>
          </cell>
          <cell r="N634">
            <v>4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 t="str">
            <v/>
          </cell>
          <cell r="V634">
            <v>18.079999999999998</v>
          </cell>
        </row>
        <row r="635">
          <cell r="B635" t="str">
            <v>V31040</v>
          </cell>
          <cell r="C635" t="str">
            <v>CCA-</v>
          </cell>
          <cell r="E635" t="str">
            <v>GRAFITE 2B 0.7MM 12UN REF.GF0702</v>
          </cell>
          <cell r="F635" t="str">
            <v>BRW</v>
          </cell>
          <cell r="G635">
            <v>575</v>
          </cell>
          <cell r="H635">
            <v>288</v>
          </cell>
          <cell r="I635">
            <v>289</v>
          </cell>
          <cell r="K635">
            <v>856</v>
          </cell>
          <cell r="L635">
            <v>14</v>
          </cell>
          <cell r="M635">
            <v>842</v>
          </cell>
          <cell r="N635">
            <v>52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 t="str">
            <v/>
          </cell>
          <cell r="V635">
            <v>0.43</v>
          </cell>
        </row>
        <row r="636">
          <cell r="B636" t="str">
            <v>V31041</v>
          </cell>
          <cell r="C636" t="str">
            <v>CCA-</v>
          </cell>
          <cell r="E636" t="str">
            <v>GRAFITE 2B 0.9MM 12UN REF. GF0902</v>
          </cell>
          <cell r="F636" t="str">
            <v>BRW</v>
          </cell>
          <cell r="G636">
            <v>235</v>
          </cell>
          <cell r="H636">
            <v>118</v>
          </cell>
          <cell r="I636">
            <v>120</v>
          </cell>
          <cell r="K636">
            <v>552</v>
          </cell>
          <cell r="L636">
            <v>0</v>
          </cell>
          <cell r="M636">
            <v>552</v>
          </cell>
          <cell r="N636">
            <v>15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 t="str">
            <v/>
          </cell>
          <cell r="V636">
            <v>0.47</v>
          </cell>
        </row>
        <row r="637">
          <cell r="B637" t="str">
            <v>V31064</v>
          </cell>
          <cell r="C637" t="str">
            <v>CBA-</v>
          </cell>
          <cell r="E637" t="str">
            <v>CANETA HIDROGRAFICA PONTA FINA AZUL REF.FI0005</v>
          </cell>
          <cell r="F637" t="str">
            <v>BRW</v>
          </cell>
          <cell r="G637">
            <v>0</v>
          </cell>
          <cell r="H637">
            <v>0</v>
          </cell>
          <cell r="I637">
            <v>202</v>
          </cell>
          <cell r="J637">
            <v>9</v>
          </cell>
          <cell r="K637">
            <v>1287</v>
          </cell>
          <cell r="L637">
            <v>0</v>
          </cell>
          <cell r="M637">
            <v>1287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 t="str">
            <v/>
          </cell>
          <cell r="V637">
            <v>0.85</v>
          </cell>
        </row>
        <row r="638">
          <cell r="B638" t="str">
            <v>V31065</v>
          </cell>
          <cell r="C638" t="str">
            <v>CCB-</v>
          </cell>
          <cell r="E638" t="str">
            <v>CANETA HIDROGRAFICA PONTA FINA PRETA REF. FI0016</v>
          </cell>
          <cell r="F638" t="str">
            <v>BRW</v>
          </cell>
          <cell r="G638">
            <v>0</v>
          </cell>
          <cell r="H638">
            <v>0</v>
          </cell>
          <cell r="I638">
            <v>137</v>
          </cell>
          <cell r="J638">
            <v>10</v>
          </cell>
          <cell r="K638">
            <v>47</v>
          </cell>
          <cell r="L638">
            <v>0</v>
          </cell>
          <cell r="M638">
            <v>47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 t="str">
            <v/>
          </cell>
          <cell r="V638">
            <v>0.85</v>
          </cell>
        </row>
        <row r="639">
          <cell r="B639" t="str">
            <v>V31066</v>
          </cell>
          <cell r="C639" t="str">
            <v>CBB-</v>
          </cell>
          <cell r="E639" t="str">
            <v>CANETA HIDROGRAFICA PONTA FINA VERMELHA REF. FI0011</v>
          </cell>
          <cell r="F639" t="str">
            <v>BRW</v>
          </cell>
          <cell r="G639">
            <v>0</v>
          </cell>
          <cell r="H639">
            <v>0</v>
          </cell>
          <cell r="I639">
            <v>208</v>
          </cell>
          <cell r="J639">
            <v>11</v>
          </cell>
          <cell r="K639">
            <v>1537</v>
          </cell>
          <cell r="L639">
            <v>0</v>
          </cell>
          <cell r="M639">
            <v>1537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 t="str">
            <v/>
          </cell>
          <cell r="V639">
            <v>0.76</v>
          </cell>
        </row>
        <row r="640">
          <cell r="B640" t="str">
            <v>V31105</v>
          </cell>
          <cell r="C640" t="str">
            <v>CCC-</v>
          </cell>
          <cell r="E640" t="str">
            <v>CANETA MARCA TEXTO VM.</v>
          </cell>
          <cell r="F640" t="str">
            <v>BRW</v>
          </cell>
          <cell r="G640">
            <v>67</v>
          </cell>
          <cell r="H640">
            <v>34</v>
          </cell>
          <cell r="I640">
            <v>34</v>
          </cell>
          <cell r="K640">
            <v>500</v>
          </cell>
          <cell r="L640">
            <v>0</v>
          </cell>
          <cell r="M640">
            <v>500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 t="str">
            <v/>
          </cell>
          <cell r="V640">
            <v>0.79</v>
          </cell>
        </row>
        <row r="641">
          <cell r="B641" t="str">
            <v>V31345</v>
          </cell>
          <cell r="C641" t="str">
            <v>CCB-</v>
          </cell>
          <cell r="E641" t="str">
            <v>GRAMPOMOL 51MM REF.BD5112</v>
          </cell>
          <cell r="F641" t="str">
            <v>BRW</v>
          </cell>
          <cell r="G641">
            <v>20</v>
          </cell>
          <cell r="H641">
            <v>10</v>
          </cell>
          <cell r="I641">
            <v>10</v>
          </cell>
          <cell r="K641">
            <v>193</v>
          </cell>
          <cell r="L641">
            <v>0</v>
          </cell>
          <cell r="M641">
            <v>193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 t="str">
            <v/>
          </cell>
          <cell r="V641">
            <v>1.05</v>
          </cell>
        </row>
        <row r="642">
          <cell r="B642" t="str">
            <v>V31351</v>
          </cell>
          <cell r="C642" t="str">
            <v>CCB+</v>
          </cell>
          <cell r="E642" t="str">
            <v>GRAMPOMOL 15MM PRETO REF.BD1512</v>
          </cell>
          <cell r="F642" t="str">
            <v>BRW</v>
          </cell>
          <cell r="G642">
            <v>18</v>
          </cell>
          <cell r="H642">
            <v>9</v>
          </cell>
          <cell r="I642">
            <v>9</v>
          </cell>
          <cell r="K642">
            <v>119</v>
          </cell>
          <cell r="L642">
            <v>0</v>
          </cell>
          <cell r="M642">
            <v>119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 t="str">
            <v/>
          </cell>
          <cell r="V642">
            <v>0.18</v>
          </cell>
        </row>
        <row r="643">
          <cell r="B643" t="str">
            <v>V31352</v>
          </cell>
          <cell r="C643" t="str">
            <v>CCB-</v>
          </cell>
          <cell r="E643" t="str">
            <v>GRAMPOMOL 19MM PRETO REF.BD1912</v>
          </cell>
          <cell r="F643" t="str">
            <v>BRW</v>
          </cell>
          <cell r="G643">
            <v>21</v>
          </cell>
          <cell r="H643">
            <v>11</v>
          </cell>
          <cell r="I643">
            <v>11</v>
          </cell>
          <cell r="K643">
            <v>46</v>
          </cell>
          <cell r="L643">
            <v>0</v>
          </cell>
          <cell r="M643">
            <v>46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 t="str">
            <v/>
          </cell>
          <cell r="V643">
            <v>0.23</v>
          </cell>
        </row>
        <row r="644">
          <cell r="B644" t="str">
            <v>V31353</v>
          </cell>
          <cell r="C644" t="str">
            <v>CCA-</v>
          </cell>
          <cell r="E644" t="str">
            <v>GRAMPOMOL 25MM PRETO REF.BD2512</v>
          </cell>
          <cell r="F644" t="str">
            <v>BRW</v>
          </cell>
          <cell r="G644">
            <v>37</v>
          </cell>
          <cell r="H644">
            <v>19</v>
          </cell>
          <cell r="I644">
            <v>19</v>
          </cell>
          <cell r="J644">
            <v>24</v>
          </cell>
          <cell r="K644">
            <v>235</v>
          </cell>
          <cell r="L644">
            <v>0</v>
          </cell>
          <cell r="M644">
            <v>235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 t="str">
            <v/>
          </cell>
          <cell r="V644">
            <v>0.37</v>
          </cell>
        </row>
        <row r="645">
          <cell r="B645" t="str">
            <v>V31354</v>
          </cell>
          <cell r="C645" t="str">
            <v>CCC-</v>
          </cell>
          <cell r="E645" t="str">
            <v>GRAMPOMOL 32MM PRETO REF.BD3212</v>
          </cell>
          <cell r="F645" t="str">
            <v>BRW</v>
          </cell>
          <cell r="G645">
            <v>16</v>
          </cell>
          <cell r="H645">
            <v>8</v>
          </cell>
          <cell r="I645">
            <v>8</v>
          </cell>
          <cell r="J645">
            <v>24</v>
          </cell>
          <cell r="K645">
            <v>69</v>
          </cell>
          <cell r="L645">
            <v>0</v>
          </cell>
          <cell r="M645">
            <v>69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 t="str">
            <v/>
          </cell>
          <cell r="V645">
            <v>0.59</v>
          </cell>
        </row>
        <row r="646">
          <cell r="B646" t="str">
            <v>V31355</v>
          </cell>
          <cell r="C646" t="str">
            <v>CCB-</v>
          </cell>
          <cell r="E646" t="str">
            <v>GRAMPOMOL 41MM PRETO REF.BD4012</v>
          </cell>
          <cell r="F646" t="str">
            <v>BRW</v>
          </cell>
          <cell r="G646">
            <v>23</v>
          </cell>
          <cell r="H646">
            <v>12</v>
          </cell>
          <cell r="I646">
            <v>12</v>
          </cell>
          <cell r="K646">
            <v>61</v>
          </cell>
          <cell r="L646">
            <v>0</v>
          </cell>
          <cell r="M646">
            <v>61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 t="str">
            <v/>
          </cell>
          <cell r="V646">
            <v>0.94</v>
          </cell>
        </row>
        <row r="647">
          <cell r="B647" t="str">
            <v>V31620</v>
          </cell>
          <cell r="C647" t="str">
            <v>CCB-</v>
          </cell>
          <cell r="E647" t="str">
            <v>APONTADOR METAL SIMPLES REF.AP1299</v>
          </cell>
          <cell r="F647" t="str">
            <v>BRW</v>
          </cell>
          <cell r="G647">
            <v>67</v>
          </cell>
          <cell r="H647">
            <v>34</v>
          </cell>
          <cell r="I647">
            <v>77</v>
          </cell>
          <cell r="K647">
            <v>184</v>
          </cell>
          <cell r="L647">
            <v>0</v>
          </cell>
          <cell r="M647">
            <v>184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 t="str">
            <v/>
          </cell>
          <cell r="V647">
            <v>0.8</v>
          </cell>
        </row>
        <row r="648">
          <cell r="B648" t="str">
            <v>V31621</v>
          </cell>
          <cell r="C648" t="str">
            <v>CBA-</v>
          </cell>
          <cell r="E648" t="str">
            <v>ALFINETE MAPA 6MM SORTIDO CX C/50 REF.AB0650</v>
          </cell>
          <cell r="F648" t="str">
            <v>BRW</v>
          </cell>
          <cell r="G648">
            <v>0</v>
          </cell>
          <cell r="H648">
            <v>0</v>
          </cell>
          <cell r="I648">
            <v>74</v>
          </cell>
          <cell r="J648">
            <v>6</v>
          </cell>
          <cell r="K648">
            <v>458</v>
          </cell>
          <cell r="L648">
            <v>0</v>
          </cell>
          <cell r="M648">
            <v>458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 t="str">
            <v/>
          </cell>
          <cell r="V648">
            <v>1.48</v>
          </cell>
        </row>
        <row r="649">
          <cell r="B649" t="str">
            <v>V31622</v>
          </cell>
          <cell r="C649" t="str">
            <v>CCB-</v>
          </cell>
          <cell r="E649" t="str">
            <v>APONTADOR PLASTICO C/ DEPOSITO REF.AP2001</v>
          </cell>
          <cell r="F649" t="str">
            <v>BRW</v>
          </cell>
          <cell r="G649">
            <v>0</v>
          </cell>
          <cell r="H649">
            <v>0</v>
          </cell>
          <cell r="I649">
            <v>141</v>
          </cell>
          <cell r="J649">
            <v>10</v>
          </cell>
          <cell r="K649">
            <v>5136</v>
          </cell>
          <cell r="L649">
            <v>0</v>
          </cell>
          <cell r="M649">
            <v>5136</v>
          </cell>
          <cell r="O649">
            <v>60</v>
          </cell>
          <cell r="P649">
            <v>0</v>
          </cell>
          <cell r="Q649">
            <v>1</v>
          </cell>
          <cell r="R649">
            <v>0</v>
          </cell>
          <cell r="S649">
            <v>0</v>
          </cell>
          <cell r="T649">
            <v>0</v>
          </cell>
          <cell r="U649" t="str">
            <v/>
          </cell>
          <cell r="V649">
            <v>0.19</v>
          </cell>
        </row>
        <row r="650">
          <cell r="B650" t="str">
            <v>V31623</v>
          </cell>
          <cell r="C650" t="str">
            <v>CCB-</v>
          </cell>
          <cell r="E650" t="str">
            <v>APONTADOR PLASTICO DUPLO REF.AP4001</v>
          </cell>
          <cell r="F650" t="str">
            <v>BRW</v>
          </cell>
          <cell r="G650">
            <v>0</v>
          </cell>
          <cell r="H650">
            <v>0</v>
          </cell>
          <cell r="I650">
            <v>12</v>
          </cell>
          <cell r="J650">
            <v>10</v>
          </cell>
          <cell r="K650">
            <v>807</v>
          </cell>
          <cell r="L650">
            <v>0</v>
          </cell>
          <cell r="M650">
            <v>807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 t="str">
            <v/>
          </cell>
          <cell r="V650">
            <v>0.45</v>
          </cell>
        </row>
        <row r="651">
          <cell r="B651" t="str">
            <v>V31672</v>
          </cell>
          <cell r="C651" t="str">
            <v>CCA-</v>
          </cell>
          <cell r="E651" t="str">
            <v>BORRACHA BRANCA 40 CX C/40UN REF.BO0040</v>
          </cell>
          <cell r="F651" t="str">
            <v>BRW</v>
          </cell>
          <cell r="G651">
            <v>0</v>
          </cell>
          <cell r="H651">
            <v>0</v>
          </cell>
          <cell r="I651">
            <v>22</v>
          </cell>
          <cell r="K651">
            <v>185</v>
          </cell>
          <cell r="L651">
            <v>0</v>
          </cell>
          <cell r="M651">
            <v>185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 t="str">
            <v/>
          </cell>
          <cell r="V651">
            <v>6.29</v>
          </cell>
        </row>
        <row r="652">
          <cell r="B652" t="str">
            <v>V31673</v>
          </cell>
          <cell r="C652" t="str">
            <v>CCB-</v>
          </cell>
          <cell r="E652" t="str">
            <v>BORRACHA BRANCA 60 CX C/60UN REF.BO0060</v>
          </cell>
          <cell r="F652" t="str">
            <v>BRW</v>
          </cell>
          <cell r="G652">
            <v>0</v>
          </cell>
          <cell r="H652">
            <v>0</v>
          </cell>
          <cell r="I652">
            <v>25</v>
          </cell>
          <cell r="K652">
            <v>593</v>
          </cell>
          <cell r="L652">
            <v>0</v>
          </cell>
          <cell r="M652">
            <v>593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 t="str">
            <v/>
          </cell>
          <cell r="V652">
            <v>6.82</v>
          </cell>
        </row>
        <row r="653">
          <cell r="B653" t="str">
            <v>V31674</v>
          </cell>
          <cell r="C653" t="str">
            <v>BAA-</v>
          </cell>
          <cell r="E653" t="str">
            <v>CANETA MARCA TEXTO AMARELA CX C/12UND REF.CA2201</v>
          </cell>
          <cell r="F653" t="str">
            <v>BRW</v>
          </cell>
          <cell r="G653">
            <v>17</v>
          </cell>
          <cell r="H653">
            <v>9</v>
          </cell>
          <cell r="I653">
            <v>364</v>
          </cell>
          <cell r="J653">
            <v>13</v>
          </cell>
          <cell r="K653">
            <v>2195</v>
          </cell>
          <cell r="L653">
            <v>42</v>
          </cell>
          <cell r="M653">
            <v>2153</v>
          </cell>
          <cell r="O653">
            <v>103</v>
          </cell>
          <cell r="P653">
            <v>0</v>
          </cell>
          <cell r="Q653">
            <v>1</v>
          </cell>
          <cell r="R653">
            <v>0</v>
          </cell>
          <cell r="S653">
            <v>0</v>
          </cell>
          <cell r="T653">
            <v>0</v>
          </cell>
          <cell r="U653" t="str">
            <v/>
          </cell>
          <cell r="V653">
            <v>5.12</v>
          </cell>
        </row>
        <row r="654">
          <cell r="B654" t="str">
            <v>V31675</v>
          </cell>
          <cell r="C654" t="str">
            <v>CAA-</v>
          </cell>
          <cell r="E654" t="str">
            <v>CANETA MARCA TEXTO ROSA CX C/12UND REF.CA2202</v>
          </cell>
          <cell r="F654" t="str">
            <v>BRW</v>
          </cell>
          <cell r="G654">
            <v>0</v>
          </cell>
          <cell r="H654">
            <v>0</v>
          </cell>
          <cell r="I654">
            <v>98</v>
          </cell>
          <cell r="J654">
            <v>2</v>
          </cell>
          <cell r="K654">
            <v>380</v>
          </cell>
          <cell r="L654">
            <v>0</v>
          </cell>
          <cell r="M654">
            <v>380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 t="str">
            <v/>
          </cell>
          <cell r="V654">
            <v>4.8899999999999997</v>
          </cell>
        </row>
        <row r="655">
          <cell r="B655" t="str">
            <v>V31676</v>
          </cell>
          <cell r="C655" t="str">
            <v>CAA-</v>
          </cell>
          <cell r="E655" t="str">
            <v>CANETA MARCA TEXTO VERDE CX C/12UND REF.CA2203</v>
          </cell>
          <cell r="F655" t="str">
            <v>BRW</v>
          </cell>
          <cell r="G655">
            <v>0</v>
          </cell>
          <cell r="H655">
            <v>0</v>
          </cell>
          <cell r="I655">
            <v>105</v>
          </cell>
          <cell r="J655">
            <v>2</v>
          </cell>
          <cell r="K655">
            <v>462</v>
          </cell>
          <cell r="L655">
            <v>0</v>
          </cell>
          <cell r="M655">
            <v>462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 t="str">
            <v/>
          </cell>
          <cell r="V655">
            <v>4.8899999999999997</v>
          </cell>
        </row>
        <row r="656">
          <cell r="B656" t="str">
            <v>V31677</v>
          </cell>
          <cell r="C656" t="str">
            <v>CBA-</v>
          </cell>
          <cell r="E656" t="str">
            <v>CANETA MARCA TEXTO LARANJA CX C/12UND REF.CA2204</v>
          </cell>
          <cell r="F656" t="str">
            <v>BRW</v>
          </cell>
          <cell r="G656">
            <v>0</v>
          </cell>
          <cell r="H656">
            <v>0</v>
          </cell>
          <cell r="I656">
            <v>62</v>
          </cell>
          <cell r="J656">
            <v>2</v>
          </cell>
          <cell r="K656">
            <v>123</v>
          </cell>
          <cell r="L656">
            <v>0</v>
          </cell>
          <cell r="M656">
            <v>123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 t="str">
            <v/>
          </cell>
          <cell r="V656">
            <v>5.19</v>
          </cell>
        </row>
        <row r="657">
          <cell r="B657" t="str">
            <v>V31678</v>
          </cell>
          <cell r="C657" t="str">
            <v>CAB-</v>
          </cell>
          <cell r="E657" t="str">
            <v>TESOURA ESCOLAR 13CM PRETA REF.TE1330</v>
          </cell>
          <cell r="F657" t="str">
            <v>BRW</v>
          </cell>
          <cell r="G657">
            <v>0</v>
          </cell>
          <cell r="H657">
            <v>0</v>
          </cell>
          <cell r="I657">
            <v>1456</v>
          </cell>
          <cell r="J657">
            <v>261</v>
          </cell>
          <cell r="K657">
            <v>20709</v>
          </cell>
          <cell r="L657">
            <v>7</v>
          </cell>
          <cell r="M657">
            <v>20702</v>
          </cell>
          <cell r="O657">
            <v>11</v>
          </cell>
          <cell r="P657">
            <v>0</v>
          </cell>
          <cell r="Q657">
            <v>1</v>
          </cell>
          <cell r="R657">
            <v>0</v>
          </cell>
          <cell r="S657">
            <v>0</v>
          </cell>
          <cell r="T657">
            <v>0</v>
          </cell>
          <cell r="U657" t="str">
            <v/>
          </cell>
          <cell r="V657">
            <v>0.79</v>
          </cell>
        </row>
        <row r="658">
          <cell r="B658" t="str">
            <v>V31679</v>
          </cell>
          <cell r="C658" t="str">
            <v>CAB-</v>
          </cell>
          <cell r="E658" t="str">
            <v>COLA COLORIDA C/GLITER 6 CORES 23GR REF.CO6025</v>
          </cell>
          <cell r="F658" t="str">
            <v>BRW</v>
          </cell>
          <cell r="G658">
            <v>0</v>
          </cell>
          <cell r="H658">
            <v>0</v>
          </cell>
          <cell r="I658">
            <v>271</v>
          </cell>
          <cell r="J658">
            <v>3</v>
          </cell>
          <cell r="K658">
            <v>2166</v>
          </cell>
          <cell r="L658">
            <v>0</v>
          </cell>
          <cell r="M658">
            <v>2166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 t="str">
            <v/>
          </cell>
          <cell r="V658">
            <v>3.96</v>
          </cell>
        </row>
        <row r="659">
          <cell r="B659" t="str">
            <v>V31680</v>
          </cell>
          <cell r="C659" t="str">
            <v>CCA-</v>
          </cell>
          <cell r="E659" t="str">
            <v>CALCULADORA BOLSO 8 DIGITOS REF.CC1000</v>
          </cell>
          <cell r="F659" t="str">
            <v>BRW</v>
          </cell>
          <cell r="G659">
            <v>22</v>
          </cell>
          <cell r="H659">
            <v>11</v>
          </cell>
          <cell r="I659">
            <v>98</v>
          </cell>
          <cell r="J659">
            <v>2</v>
          </cell>
          <cell r="K659">
            <v>670</v>
          </cell>
          <cell r="L659">
            <v>0</v>
          </cell>
          <cell r="M659">
            <v>670</v>
          </cell>
          <cell r="N659">
            <v>15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 t="str">
            <v/>
          </cell>
          <cell r="V659">
            <v>5.14</v>
          </cell>
        </row>
        <row r="660">
          <cell r="B660" t="str">
            <v>V31681</v>
          </cell>
          <cell r="C660" t="str">
            <v>CCB-</v>
          </cell>
          <cell r="E660" t="str">
            <v>PERFURADOR DE PAPEL 2FUROS P/20FLS REF.PF2000</v>
          </cell>
          <cell r="F660" t="str">
            <v>BRW</v>
          </cell>
          <cell r="G660">
            <v>0</v>
          </cell>
          <cell r="H660">
            <v>0</v>
          </cell>
          <cell r="I660">
            <v>27</v>
          </cell>
          <cell r="J660">
            <v>1</v>
          </cell>
          <cell r="K660">
            <v>393</v>
          </cell>
          <cell r="L660">
            <v>0</v>
          </cell>
          <cell r="M660">
            <v>393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 t="str">
            <v/>
          </cell>
          <cell r="V660">
            <v>9.66</v>
          </cell>
        </row>
        <row r="661">
          <cell r="B661" t="str">
            <v>V31754</v>
          </cell>
          <cell r="C661" t="str">
            <v>CBB-</v>
          </cell>
          <cell r="E661" t="str">
            <v>CANETA HIDROGRAFICA PONTA POROSA PRETA 1.0MM REF.CA8008</v>
          </cell>
          <cell r="F661" t="str">
            <v>BRW</v>
          </cell>
          <cell r="G661">
            <v>0</v>
          </cell>
          <cell r="H661">
            <v>0</v>
          </cell>
          <cell r="I661">
            <v>371</v>
          </cell>
          <cell r="J661">
            <v>50</v>
          </cell>
          <cell r="K661">
            <v>2082</v>
          </cell>
          <cell r="L661">
            <v>0</v>
          </cell>
          <cell r="M661">
            <v>2082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 t="str">
            <v/>
          </cell>
          <cell r="V661">
            <v>0.71</v>
          </cell>
        </row>
        <row r="662">
          <cell r="B662" t="str">
            <v>V31848</v>
          </cell>
          <cell r="C662" t="str">
            <v>CCC+</v>
          </cell>
          <cell r="E662" t="str">
            <v>CANETA HIDROGRAFICA PONTA POROSA AZUL 1.0MM REF.CA8007</v>
          </cell>
          <cell r="F662" t="str">
            <v>BRW</v>
          </cell>
          <cell r="G662">
            <v>7</v>
          </cell>
          <cell r="H662">
            <v>4</v>
          </cell>
          <cell r="I662">
            <v>4</v>
          </cell>
          <cell r="K662">
            <v>106</v>
          </cell>
          <cell r="L662">
            <v>0</v>
          </cell>
          <cell r="M662">
            <v>106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 t="str">
            <v/>
          </cell>
          <cell r="V662">
            <v>0.74</v>
          </cell>
        </row>
        <row r="663">
          <cell r="B663" t="str">
            <v>V31849</v>
          </cell>
          <cell r="E663" t="str">
            <v>CANETA HIDROGRAFICA PONTA POROSA VERMELHA 1.0MM REF.CA8009</v>
          </cell>
          <cell r="F663" t="str">
            <v>BRW</v>
          </cell>
          <cell r="G663">
            <v>0</v>
          </cell>
          <cell r="H663">
            <v>0</v>
          </cell>
          <cell r="K663">
            <v>140</v>
          </cell>
          <cell r="L663">
            <v>0</v>
          </cell>
          <cell r="M663">
            <v>140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 t="str">
            <v/>
          </cell>
          <cell r="V663">
            <v>0.74</v>
          </cell>
        </row>
        <row r="664">
          <cell r="B664" t="str">
            <v>V31915</v>
          </cell>
          <cell r="C664" t="str">
            <v>CCA-</v>
          </cell>
          <cell r="E664" t="str">
            <v>GRAFITE 0.5MM HB TB C/12 MINAS REF. GF0501</v>
          </cell>
          <cell r="F664" t="str">
            <v>BRW</v>
          </cell>
          <cell r="G664">
            <v>395</v>
          </cell>
          <cell r="H664">
            <v>198</v>
          </cell>
          <cell r="I664">
            <v>202</v>
          </cell>
          <cell r="J664">
            <v>20</v>
          </cell>
          <cell r="K664">
            <v>1485</v>
          </cell>
          <cell r="L664">
            <v>5</v>
          </cell>
          <cell r="M664">
            <v>1480</v>
          </cell>
          <cell r="N664">
            <v>30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 t="str">
            <v/>
          </cell>
          <cell r="V664">
            <v>0.38</v>
          </cell>
        </row>
        <row r="665">
          <cell r="B665" t="str">
            <v>V3683</v>
          </cell>
          <cell r="D665" t="str">
            <v>ADES</v>
          </cell>
          <cell r="E665" t="str">
            <v>CANETA MARCA TEXTO VD. CX C/12UNI REF.CA2003</v>
          </cell>
          <cell r="F665" t="str">
            <v>BRW</v>
          </cell>
          <cell r="G665">
            <v>0</v>
          </cell>
          <cell r="H665">
            <v>0</v>
          </cell>
          <cell r="K665">
            <v>13</v>
          </cell>
          <cell r="L665">
            <v>0</v>
          </cell>
          <cell r="M665">
            <v>13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 t="str">
            <v/>
          </cell>
          <cell r="V665">
            <v>8.48</v>
          </cell>
        </row>
        <row r="666">
          <cell r="B666" t="str">
            <v>V4325</v>
          </cell>
          <cell r="C666" t="str">
            <v>CAA-</v>
          </cell>
          <cell r="D666" t="str">
            <v>SSAVNRD</v>
          </cell>
          <cell r="E666" t="str">
            <v>PINCEL ATOMICO PT REF. CA-4002</v>
          </cell>
          <cell r="F666" t="str">
            <v>BRW</v>
          </cell>
          <cell r="G666">
            <v>2078</v>
          </cell>
          <cell r="H666">
            <v>1039</v>
          </cell>
          <cell r="I666">
            <v>1079</v>
          </cell>
          <cell r="J666">
            <v>36</v>
          </cell>
          <cell r="K666">
            <v>1735</v>
          </cell>
          <cell r="L666">
            <v>65</v>
          </cell>
          <cell r="M666">
            <v>1670</v>
          </cell>
          <cell r="N666">
            <v>161</v>
          </cell>
          <cell r="O666">
            <v>0</v>
          </cell>
          <cell r="P666">
            <v>0</v>
          </cell>
          <cell r="Q666">
            <v>0</v>
          </cell>
          <cell r="R666">
            <v>408</v>
          </cell>
          <cell r="S666">
            <v>0</v>
          </cell>
          <cell r="T666">
            <v>0</v>
          </cell>
          <cell r="U666" t="str">
            <v/>
          </cell>
          <cell r="V666">
            <v>0.86</v>
          </cell>
        </row>
        <row r="667">
          <cell r="B667" t="str">
            <v>V4422</v>
          </cell>
          <cell r="C667" t="str">
            <v>BAA-</v>
          </cell>
          <cell r="D667" t="str">
            <v>CZSAVNRD</v>
          </cell>
          <cell r="E667" t="str">
            <v>MARCADOR PARA QUADRO BRANCO VERMELHO PONTA REDONDA CA-3003</v>
          </cell>
          <cell r="F667" t="str">
            <v>BRW</v>
          </cell>
          <cell r="G667">
            <v>1538</v>
          </cell>
          <cell r="H667">
            <v>769</v>
          </cell>
          <cell r="I667">
            <v>2151</v>
          </cell>
          <cell r="J667">
            <v>149</v>
          </cell>
          <cell r="K667">
            <v>4721</v>
          </cell>
          <cell r="L667">
            <v>201</v>
          </cell>
          <cell r="M667">
            <v>4520</v>
          </cell>
          <cell r="N667">
            <v>211</v>
          </cell>
          <cell r="O667">
            <v>40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 t="str">
            <v/>
          </cell>
          <cell r="V667">
            <v>0.98</v>
          </cell>
        </row>
        <row r="668">
          <cell r="B668" t="str">
            <v>V4422B</v>
          </cell>
          <cell r="E668" t="str">
            <v>MARCADOR PARA QUADRO BRANCO VERMELHO C/12 REF.CA-3003</v>
          </cell>
          <cell r="F668" t="str">
            <v>BRW</v>
          </cell>
          <cell r="G668">
            <v>0</v>
          </cell>
          <cell r="H668">
            <v>0</v>
          </cell>
          <cell r="K668">
            <v>7</v>
          </cell>
          <cell r="L668">
            <v>0</v>
          </cell>
          <cell r="M668">
            <v>7</v>
          </cell>
          <cell r="O668">
            <v>1</v>
          </cell>
          <cell r="P668">
            <v>0</v>
          </cell>
          <cell r="Q668">
            <v>1</v>
          </cell>
          <cell r="R668">
            <v>0</v>
          </cell>
          <cell r="S668">
            <v>0</v>
          </cell>
          <cell r="T668">
            <v>0</v>
          </cell>
          <cell r="U668" t="str">
            <v/>
          </cell>
          <cell r="V668">
            <v>14.4</v>
          </cell>
        </row>
        <row r="669">
          <cell r="B669" t="str">
            <v>V4424</v>
          </cell>
          <cell r="C669" t="str">
            <v>AAA-</v>
          </cell>
          <cell r="D669" t="str">
            <v>CZSAVNRD</v>
          </cell>
          <cell r="E669" t="str">
            <v>MARCADOR PARA QUADRO BRANCO PRETO PONTA REDONDA REF. CA-3002</v>
          </cell>
          <cell r="F669" t="str">
            <v>BRW</v>
          </cell>
          <cell r="G669">
            <v>3405</v>
          </cell>
          <cell r="H669">
            <v>1703</v>
          </cell>
          <cell r="I669">
            <v>3751</v>
          </cell>
          <cell r="J669">
            <v>170</v>
          </cell>
          <cell r="K669">
            <v>10605</v>
          </cell>
          <cell r="L669">
            <v>939</v>
          </cell>
          <cell r="M669">
            <v>9666</v>
          </cell>
          <cell r="N669">
            <v>106</v>
          </cell>
          <cell r="O669">
            <v>118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 t="str">
            <v/>
          </cell>
          <cell r="V669">
            <v>0.98</v>
          </cell>
        </row>
        <row r="670">
          <cell r="B670" t="str">
            <v>V4991A</v>
          </cell>
          <cell r="C670" t="str">
            <v>CCB-</v>
          </cell>
          <cell r="E670" t="str">
            <v>LAPIS DE COR 36CORES SEXT RESINA 175MM REF.LP0036</v>
          </cell>
          <cell r="F670" t="str">
            <v>BRW</v>
          </cell>
          <cell r="G670">
            <v>0</v>
          </cell>
          <cell r="H670">
            <v>0</v>
          </cell>
          <cell r="I670">
            <v>50</v>
          </cell>
          <cell r="J670">
            <v>7</v>
          </cell>
          <cell r="K670">
            <v>219</v>
          </cell>
          <cell r="L670">
            <v>0</v>
          </cell>
          <cell r="M670">
            <v>219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 t="str">
            <v/>
          </cell>
          <cell r="V670">
            <v>10.49</v>
          </cell>
        </row>
        <row r="671">
          <cell r="B671" t="str">
            <v>V5014</v>
          </cell>
          <cell r="C671" t="str">
            <v>CAA+</v>
          </cell>
          <cell r="D671" t="str">
            <v>AVN</v>
          </cell>
          <cell r="E671" t="str">
            <v>TESOURA MULTIUSO 17CM.</v>
          </cell>
          <cell r="F671" t="str">
            <v>BRW</v>
          </cell>
          <cell r="G671">
            <v>500</v>
          </cell>
          <cell r="H671">
            <v>378</v>
          </cell>
          <cell r="I671">
            <v>488</v>
          </cell>
          <cell r="J671">
            <v>383</v>
          </cell>
          <cell r="K671">
            <v>312</v>
          </cell>
          <cell r="L671">
            <v>6</v>
          </cell>
          <cell r="M671">
            <v>306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194</v>
          </cell>
          <cell r="S671">
            <v>0</v>
          </cell>
          <cell r="T671">
            <v>0</v>
          </cell>
          <cell r="U671" t="str">
            <v/>
          </cell>
          <cell r="V671">
            <v>2.17</v>
          </cell>
        </row>
        <row r="672">
          <cell r="B672" t="str">
            <v>V7168</v>
          </cell>
          <cell r="C672" t="str">
            <v>CAA-</v>
          </cell>
          <cell r="D672" t="str">
            <v>CZSAVNRD</v>
          </cell>
          <cell r="E672" t="str">
            <v>MARCADOR PARA QUADRO BRANCO VERDE PONTA REDONDA CA-3004</v>
          </cell>
          <cell r="F672" t="str">
            <v>BRW</v>
          </cell>
          <cell r="G672">
            <v>842</v>
          </cell>
          <cell r="H672">
            <v>421</v>
          </cell>
          <cell r="I672">
            <v>736</v>
          </cell>
          <cell r="J672">
            <v>88</v>
          </cell>
          <cell r="K672">
            <v>3248</v>
          </cell>
          <cell r="L672">
            <v>5</v>
          </cell>
          <cell r="M672">
            <v>3243</v>
          </cell>
          <cell r="N672">
            <v>107</v>
          </cell>
          <cell r="O672">
            <v>55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 t="str">
            <v/>
          </cell>
          <cell r="V672">
            <v>0.95</v>
          </cell>
        </row>
        <row r="673">
          <cell r="B673" t="str">
            <v>V7812</v>
          </cell>
          <cell r="C673" t="str">
            <v>CAA-</v>
          </cell>
          <cell r="D673" t="str">
            <v>SSADESRD</v>
          </cell>
          <cell r="E673" t="str">
            <v>CANETA MARCA TEXTO VD.</v>
          </cell>
          <cell r="F673" t="str">
            <v>BRW</v>
          </cell>
          <cell r="G673">
            <v>2297</v>
          </cell>
          <cell r="H673">
            <v>1149</v>
          </cell>
          <cell r="I673">
            <v>1178</v>
          </cell>
          <cell r="J673">
            <v>127</v>
          </cell>
          <cell r="K673">
            <v>1858</v>
          </cell>
          <cell r="L673">
            <v>55</v>
          </cell>
          <cell r="M673">
            <v>1803</v>
          </cell>
          <cell r="N673">
            <v>274</v>
          </cell>
          <cell r="O673">
            <v>177</v>
          </cell>
          <cell r="P673">
            <v>0</v>
          </cell>
          <cell r="Q673">
            <v>0</v>
          </cell>
          <cell r="R673">
            <v>671</v>
          </cell>
          <cell r="S673">
            <v>0</v>
          </cell>
          <cell r="T673">
            <v>0</v>
          </cell>
          <cell r="U673" t="str">
            <v/>
          </cell>
          <cell r="V673">
            <v>0.67</v>
          </cell>
        </row>
        <row r="674">
          <cell r="B674" t="str">
            <v>V7813</v>
          </cell>
          <cell r="C674" t="str">
            <v>CAA-</v>
          </cell>
          <cell r="D674" t="str">
            <v>CZS</v>
          </cell>
          <cell r="E674" t="str">
            <v>CANETA MARCA TEXTO RX. REF.CA2006</v>
          </cell>
          <cell r="F674" t="str">
            <v>BRW</v>
          </cell>
          <cell r="G674">
            <v>706</v>
          </cell>
          <cell r="H674">
            <v>353</v>
          </cell>
          <cell r="I674">
            <v>619</v>
          </cell>
          <cell r="J674">
            <v>35</v>
          </cell>
          <cell r="K674">
            <v>589</v>
          </cell>
          <cell r="L674">
            <v>13</v>
          </cell>
          <cell r="M674">
            <v>576</v>
          </cell>
          <cell r="N674">
            <v>36</v>
          </cell>
          <cell r="O674">
            <v>50</v>
          </cell>
          <cell r="P674">
            <v>0</v>
          </cell>
          <cell r="Q674">
            <v>0</v>
          </cell>
          <cell r="R674">
            <v>180</v>
          </cell>
          <cell r="S674">
            <v>0</v>
          </cell>
          <cell r="T674">
            <v>0</v>
          </cell>
          <cell r="U674" t="str">
            <v/>
          </cell>
          <cell r="V674">
            <v>0.67</v>
          </cell>
        </row>
        <row r="675">
          <cell r="B675" t="str">
            <v>V7815</v>
          </cell>
          <cell r="C675" t="str">
            <v>CAA+</v>
          </cell>
          <cell r="D675" t="str">
            <v>CZSADESRD</v>
          </cell>
          <cell r="E675" t="str">
            <v>CANETA MARCA TEXTO RS.</v>
          </cell>
          <cell r="F675" t="str">
            <v>BRW</v>
          </cell>
          <cell r="G675">
            <v>1625</v>
          </cell>
          <cell r="H675">
            <v>813</v>
          </cell>
          <cell r="I675">
            <v>845</v>
          </cell>
          <cell r="J675">
            <v>95</v>
          </cell>
          <cell r="K675">
            <v>1409</v>
          </cell>
          <cell r="L675">
            <v>34</v>
          </cell>
          <cell r="M675">
            <v>1375</v>
          </cell>
          <cell r="N675">
            <v>64</v>
          </cell>
          <cell r="O675">
            <v>68</v>
          </cell>
          <cell r="P675">
            <v>0</v>
          </cell>
          <cell r="Q675">
            <v>0</v>
          </cell>
          <cell r="R675">
            <v>318</v>
          </cell>
          <cell r="S675">
            <v>0</v>
          </cell>
          <cell r="T675">
            <v>0</v>
          </cell>
          <cell r="U675" t="str">
            <v/>
          </cell>
          <cell r="V675">
            <v>0.67</v>
          </cell>
        </row>
        <row r="676">
          <cell r="B676" t="str">
            <v>V7816</v>
          </cell>
          <cell r="C676" t="str">
            <v>CAA+</v>
          </cell>
          <cell r="D676" t="str">
            <v>CZSADESRD</v>
          </cell>
          <cell r="E676" t="str">
            <v>CANETA MARCA TEXTO LJ.</v>
          </cell>
          <cell r="F676" t="str">
            <v>BRW</v>
          </cell>
          <cell r="G676">
            <v>2334</v>
          </cell>
          <cell r="H676">
            <v>1167</v>
          </cell>
          <cell r="I676">
            <v>1179</v>
          </cell>
          <cell r="J676">
            <v>116</v>
          </cell>
          <cell r="K676">
            <v>1855</v>
          </cell>
          <cell r="L676">
            <v>41</v>
          </cell>
          <cell r="M676">
            <v>1814</v>
          </cell>
          <cell r="N676">
            <v>211</v>
          </cell>
          <cell r="O676">
            <v>38</v>
          </cell>
          <cell r="P676">
            <v>0</v>
          </cell>
          <cell r="Q676">
            <v>0</v>
          </cell>
          <cell r="R676">
            <v>558</v>
          </cell>
          <cell r="S676">
            <v>0</v>
          </cell>
          <cell r="T676">
            <v>0</v>
          </cell>
          <cell r="U676" t="str">
            <v/>
          </cell>
          <cell r="V676">
            <v>0.67</v>
          </cell>
        </row>
        <row r="677">
          <cell r="B677" t="str">
            <v>V8325</v>
          </cell>
          <cell r="C677" t="str">
            <v>CAA-</v>
          </cell>
          <cell r="D677" t="str">
            <v>CZSAVNRD</v>
          </cell>
          <cell r="E677" t="str">
            <v>PINCEL ATOMICO RECARREGAVEL VERMELHO PONTA CHANFRADA CA-7003</v>
          </cell>
          <cell r="F677" t="str">
            <v>BRW</v>
          </cell>
          <cell r="G677">
            <v>740</v>
          </cell>
          <cell r="H677">
            <v>370</v>
          </cell>
          <cell r="I677">
            <v>811</v>
          </cell>
          <cell r="J677">
            <v>75</v>
          </cell>
          <cell r="K677">
            <v>4872</v>
          </cell>
          <cell r="L677">
            <v>0</v>
          </cell>
          <cell r="M677">
            <v>4872</v>
          </cell>
          <cell r="N677">
            <v>26</v>
          </cell>
          <cell r="O677">
            <v>18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 t="str">
            <v/>
          </cell>
          <cell r="V677">
            <v>0.94</v>
          </cell>
        </row>
        <row r="678">
          <cell r="B678" t="str">
            <v>V8330</v>
          </cell>
          <cell r="C678" t="str">
            <v>AAA-</v>
          </cell>
          <cell r="D678" t="str">
            <v>CZSAVNRD</v>
          </cell>
          <cell r="E678" t="str">
            <v>GRAMPO GALV. 26/6 C/5000UN. REF.GR5000</v>
          </cell>
          <cell r="F678" t="str">
            <v>BRW</v>
          </cell>
          <cell r="G678">
            <v>4854</v>
          </cell>
          <cell r="H678">
            <v>2427</v>
          </cell>
          <cell r="I678">
            <v>2540</v>
          </cell>
          <cell r="J678">
            <v>571</v>
          </cell>
          <cell r="K678">
            <v>7490</v>
          </cell>
          <cell r="L678">
            <v>248</v>
          </cell>
          <cell r="M678">
            <v>7242</v>
          </cell>
          <cell r="N678">
            <v>135</v>
          </cell>
          <cell r="O678">
            <v>48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 t="str">
            <v/>
          </cell>
          <cell r="V678">
            <v>2.1</v>
          </cell>
        </row>
        <row r="679">
          <cell r="B679" t="str">
            <v>V8349</v>
          </cell>
          <cell r="C679" t="str">
            <v>CAA-</v>
          </cell>
          <cell r="D679" t="str">
            <v>CZSADESRD</v>
          </cell>
          <cell r="E679" t="str">
            <v>COLA BASTAO 10GR. REF.CO1209</v>
          </cell>
          <cell r="F679" t="str">
            <v>BRW</v>
          </cell>
          <cell r="G679">
            <v>206</v>
          </cell>
          <cell r="H679">
            <v>103</v>
          </cell>
          <cell r="I679">
            <v>1693</v>
          </cell>
          <cell r="J679">
            <v>194</v>
          </cell>
          <cell r="K679">
            <v>11121</v>
          </cell>
          <cell r="L679">
            <v>50</v>
          </cell>
          <cell r="M679">
            <v>11071</v>
          </cell>
          <cell r="N679">
            <v>0</v>
          </cell>
          <cell r="O679">
            <v>36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 t="str">
            <v/>
          </cell>
          <cell r="V679">
            <v>0.42</v>
          </cell>
        </row>
        <row r="680">
          <cell r="B680" t="str">
            <v>V8362</v>
          </cell>
          <cell r="C680" t="str">
            <v>CCC-</v>
          </cell>
          <cell r="D680" t="str">
            <v>ADES</v>
          </cell>
          <cell r="E680" t="str">
            <v>CANETA HIDROGRAFICA C/ 12 CORES REF.CA8001</v>
          </cell>
          <cell r="F680" t="str">
            <v>BRW</v>
          </cell>
          <cell r="G680">
            <v>1</v>
          </cell>
          <cell r="H680">
            <v>1</v>
          </cell>
          <cell r="I680">
            <v>1</v>
          </cell>
          <cell r="K680">
            <v>101</v>
          </cell>
          <cell r="L680">
            <v>0</v>
          </cell>
          <cell r="M680">
            <v>101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 t="str">
            <v/>
          </cell>
          <cell r="V680">
            <v>2.89</v>
          </cell>
        </row>
        <row r="681">
          <cell r="B681" t="str">
            <v>V6799</v>
          </cell>
          <cell r="E681" t="str">
            <v>TINTA ENDOSSADORA BURROUGHS P/N:80-2055-</v>
          </cell>
          <cell r="F681" t="str">
            <v>BURROUGHS</v>
          </cell>
          <cell r="G681">
            <v>0</v>
          </cell>
          <cell r="H681">
            <v>0</v>
          </cell>
          <cell r="K681">
            <v>2</v>
          </cell>
          <cell r="L681">
            <v>0</v>
          </cell>
          <cell r="M681">
            <v>2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 t="str">
            <v/>
          </cell>
          <cell r="V681">
            <v>668.62</v>
          </cell>
        </row>
        <row r="682">
          <cell r="B682" t="str">
            <v>V6800</v>
          </cell>
          <cell r="E682" t="str">
            <v>FLUIDO MJE REPLENISHER BURROUGHS P/N:80-</v>
          </cell>
          <cell r="F682" t="str">
            <v>BURROUGHS</v>
          </cell>
          <cell r="G682">
            <v>0</v>
          </cell>
          <cell r="H682">
            <v>0</v>
          </cell>
          <cell r="K682">
            <v>12</v>
          </cell>
          <cell r="L682">
            <v>0</v>
          </cell>
          <cell r="M682">
            <v>12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 t="str">
            <v/>
          </cell>
          <cell r="V682">
            <v>125.18</v>
          </cell>
        </row>
        <row r="683">
          <cell r="B683" t="str">
            <v>V30412</v>
          </cell>
          <cell r="D683" t="str">
            <v>ADES</v>
          </cell>
          <cell r="E683" t="str">
            <v>CABO DE SEGURANCA PARA NOTEBOOK CS-10</v>
          </cell>
          <cell r="F683" t="str">
            <v>C3 TECH</v>
          </cell>
          <cell r="G683">
            <v>0</v>
          </cell>
          <cell r="H683">
            <v>0</v>
          </cell>
          <cell r="K683">
            <v>35</v>
          </cell>
          <cell r="L683">
            <v>0</v>
          </cell>
          <cell r="M683">
            <v>35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 t="str">
            <v/>
          </cell>
          <cell r="V683">
            <v>19.829999999999998</v>
          </cell>
        </row>
        <row r="684">
          <cell r="B684" t="str">
            <v>V31140</v>
          </cell>
          <cell r="C684" t="str">
            <v>CCA+</v>
          </cell>
          <cell r="E684" t="str">
            <v>CAIXA DE SOM SPEAKER 2.0 SP-303BK C3T</v>
          </cell>
          <cell r="F684" t="str">
            <v>C3 TECH</v>
          </cell>
          <cell r="G684">
            <v>23</v>
          </cell>
          <cell r="H684">
            <v>12</v>
          </cell>
          <cell r="I684">
            <v>12</v>
          </cell>
          <cell r="J684">
            <v>2</v>
          </cell>
          <cell r="K684">
            <v>20</v>
          </cell>
          <cell r="L684">
            <v>0</v>
          </cell>
          <cell r="M684">
            <v>20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3</v>
          </cell>
          <cell r="S684">
            <v>0</v>
          </cell>
          <cell r="T684">
            <v>0</v>
          </cell>
          <cell r="U684" t="str">
            <v/>
          </cell>
          <cell r="V684">
            <v>26.86</v>
          </cell>
        </row>
        <row r="685">
          <cell r="B685" t="str">
            <v>V31858</v>
          </cell>
          <cell r="C685" t="str">
            <v>CCC-</v>
          </cell>
          <cell r="E685" t="str">
            <v>CABO DE SEGURANCA PARA NOTEBOOK CS-50</v>
          </cell>
          <cell r="F685" t="str">
            <v>C3 TECH</v>
          </cell>
          <cell r="G685">
            <v>0</v>
          </cell>
          <cell r="H685">
            <v>4</v>
          </cell>
          <cell r="I685">
            <v>4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 t="str">
            <v/>
          </cell>
          <cell r="V685">
            <v>79.900000000000006</v>
          </cell>
        </row>
        <row r="686">
          <cell r="B686" t="str">
            <v>V14823</v>
          </cell>
          <cell r="D686" t="str">
            <v>ADESRD</v>
          </cell>
          <cell r="E686" t="str">
            <v>PANO DE LIMPEZA BRANCO PESADO 40 X 65CM C/3UN</v>
          </cell>
          <cell r="F686" t="str">
            <v>CAEBI</v>
          </cell>
          <cell r="G686">
            <v>0</v>
          </cell>
          <cell r="H686">
            <v>0</v>
          </cell>
          <cell r="K686">
            <v>50</v>
          </cell>
          <cell r="L686">
            <v>0</v>
          </cell>
          <cell r="M686">
            <v>50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 t="str">
            <v/>
          </cell>
          <cell r="V686">
            <v>4.54</v>
          </cell>
        </row>
        <row r="687">
          <cell r="B687" t="str">
            <v>V14824</v>
          </cell>
          <cell r="C687" t="str">
            <v>BAA-</v>
          </cell>
          <cell r="D687" t="str">
            <v>ADESRD</v>
          </cell>
          <cell r="E687" t="str">
            <v>PANO DE LIMPEZA DUPLO PESADO BRANCO 40 X 65CM C/3UN</v>
          </cell>
          <cell r="F687" t="str">
            <v>CAEBI</v>
          </cell>
          <cell r="G687">
            <v>760</v>
          </cell>
          <cell r="H687">
            <v>380</v>
          </cell>
          <cell r="I687">
            <v>389</v>
          </cell>
          <cell r="J687">
            <v>265</v>
          </cell>
          <cell r="K687">
            <v>475</v>
          </cell>
          <cell r="L687">
            <v>53</v>
          </cell>
          <cell r="M687">
            <v>422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338</v>
          </cell>
          <cell r="S687">
            <v>0</v>
          </cell>
          <cell r="T687">
            <v>0</v>
          </cell>
          <cell r="U687" t="str">
            <v/>
          </cell>
          <cell r="V687">
            <v>5.62</v>
          </cell>
        </row>
        <row r="688">
          <cell r="B688" t="str">
            <v>V14825</v>
          </cell>
          <cell r="C688" t="str">
            <v>CCA-</v>
          </cell>
          <cell r="D688" t="str">
            <v>RD</v>
          </cell>
          <cell r="E688" t="str">
            <v>PANO DE PRATO BRANCO 40 X 60CM  C/6UN</v>
          </cell>
          <cell r="F688" t="str">
            <v>CAEBI</v>
          </cell>
          <cell r="G688">
            <v>9</v>
          </cell>
          <cell r="H688">
            <v>5</v>
          </cell>
          <cell r="I688">
            <v>6</v>
          </cell>
          <cell r="J688">
            <v>3</v>
          </cell>
          <cell r="K688">
            <v>41</v>
          </cell>
          <cell r="L688">
            <v>0</v>
          </cell>
          <cell r="M688">
            <v>41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 t="str">
            <v/>
          </cell>
          <cell r="V688">
            <v>7.98</v>
          </cell>
        </row>
        <row r="689">
          <cell r="B689" t="str">
            <v>V14847</v>
          </cell>
          <cell r="D689" t="str">
            <v>RD</v>
          </cell>
          <cell r="E689" t="str">
            <v>FLANELA LARANJA 30X40CM 6UN</v>
          </cell>
          <cell r="F689" t="str">
            <v>CAEBI</v>
          </cell>
          <cell r="G689">
            <v>0</v>
          </cell>
          <cell r="H689">
            <v>0</v>
          </cell>
          <cell r="K689">
            <v>303</v>
          </cell>
          <cell r="L689">
            <v>0</v>
          </cell>
          <cell r="M689">
            <v>303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 t="str">
            <v/>
          </cell>
          <cell r="V689">
            <v>5.5</v>
          </cell>
        </row>
        <row r="690">
          <cell r="B690" t="str">
            <v>V20235</v>
          </cell>
          <cell r="C690" t="str">
            <v>CCB+</v>
          </cell>
          <cell r="E690" t="str">
            <v>FLANELA BRANCA 56X38 C/12</v>
          </cell>
          <cell r="F690" t="str">
            <v>CAEBI</v>
          </cell>
          <cell r="G690">
            <v>0</v>
          </cell>
          <cell r="H690">
            <v>0</v>
          </cell>
          <cell r="I690">
            <v>2</v>
          </cell>
          <cell r="K690">
            <v>95</v>
          </cell>
          <cell r="L690">
            <v>0</v>
          </cell>
          <cell r="M690">
            <v>95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 t="str">
            <v/>
          </cell>
          <cell r="V690">
            <v>11.64</v>
          </cell>
        </row>
        <row r="691">
          <cell r="B691" t="str">
            <v>V20279</v>
          </cell>
          <cell r="C691" t="str">
            <v>CCC+</v>
          </cell>
          <cell r="D691" t="str">
            <v>CZSADES</v>
          </cell>
          <cell r="E691" t="str">
            <v>PANO DE PRATO BRANCO COM BAINHA</v>
          </cell>
          <cell r="F691" t="str">
            <v>CAEBI</v>
          </cell>
          <cell r="G691">
            <v>47</v>
          </cell>
          <cell r="H691">
            <v>24</v>
          </cell>
          <cell r="I691">
            <v>24</v>
          </cell>
          <cell r="K691">
            <v>224</v>
          </cell>
          <cell r="L691">
            <v>100</v>
          </cell>
          <cell r="M691">
            <v>124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 t="str">
            <v/>
          </cell>
          <cell r="V691">
            <v>1.67</v>
          </cell>
        </row>
        <row r="692">
          <cell r="B692" t="str">
            <v>V20280</v>
          </cell>
          <cell r="C692" t="str">
            <v>CCB-</v>
          </cell>
          <cell r="D692" t="str">
            <v>CZS</v>
          </cell>
          <cell r="E692" t="str">
            <v>SACO ALVEJADO BRANCO 38X62</v>
          </cell>
          <cell r="F692" t="str">
            <v>CAEBI</v>
          </cell>
          <cell r="G692">
            <v>0</v>
          </cell>
          <cell r="H692">
            <v>0</v>
          </cell>
          <cell r="I692">
            <v>6</v>
          </cell>
          <cell r="K692">
            <v>106</v>
          </cell>
          <cell r="L692">
            <v>0</v>
          </cell>
          <cell r="M692">
            <v>106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 t="str">
            <v/>
          </cell>
          <cell r="V692">
            <v>1.79</v>
          </cell>
        </row>
        <row r="693">
          <cell r="B693" t="str">
            <v>V22086</v>
          </cell>
          <cell r="D693" t="str">
            <v>CZSADES</v>
          </cell>
          <cell r="E693" t="str">
            <v>FLANELA BRANCA 30X40 PCT C/ 12 UNIDADES</v>
          </cell>
          <cell r="F693" t="str">
            <v>CAEBI</v>
          </cell>
          <cell r="G693">
            <v>0</v>
          </cell>
          <cell r="H693">
            <v>0</v>
          </cell>
          <cell r="K693">
            <v>109</v>
          </cell>
          <cell r="L693">
            <v>0</v>
          </cell>
          <cell r="M693">
            <v>109</v>
          </cell>
          <cell r="N693">
            <v>9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 t="str">
            <v/>
          </cell>
          <cell r="V693">
            <v>9.9600000000000009</v>
          </cell>
        </row>
        <row r="694">
          <cell r="B694" t="str">
            <v>V22088</v>
          </cell>
          <cell r="C694" t="str">
            <v>CCA-</v>
          </cell>
          <cell r="D694" t="str">
            <v>CZSADES</v>
          </cell>
          <cell r="E694" t="str">
            <v>FLANELA LARANJA 30X40</v>
          </cell>
          <cell r="F694" t="str">
            <v>CAEBI</v>
          </cell>
          <cell r="G694">
            <v>143</v>
          </cell>
          <cell r="H694">
            <v>72</v>
          </cell>
          <cell r="I694">
            <v>74</v>
          </cell>
          <cell r="K694">
            <v>298</v>
          </cell>
          <cell r="L694">
            <v>200</v>
          </cell>
          <cell r="M694">
            <v>98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45</v>
          </cell>
          <cell r="S694">
            <v>0</v>
          </cell>
          <cell r="T694">
            <v>0</v>
          </cell>
          <cell r="U694" t="str">
            <v/>
          </cell>
          <cell r="V694">
            <v>0.83</v>
          </cell>
        </row>
        <row r="695">
          <cell r="B695" t="str">
            <v>V22089</v>
          </cell>
          <cell r="D695" t="str">
            <v>CZS</v>
          </cell>
          <cell r="E695" t="str">
            <v>FLANELA BRANCA 30X40</v>
          </cell>
          <cell r="F695" t="str">
            <v>CAEBI</v>
          </cell>
          <cell r="G695">
            <v>0</v>
          </cell>
          <cell r="H695">
            <v>0</v>
          </cell>
          <cell r="K695">
            <v>995</v>
          </cell>
          <cell r="L695">
            <v>0</v>
          </cell>
          <cell r="M695">
            <v>995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 t="str">
            <v/>
          </cell>
          <cell r="V695">
            <v>0.83</v>
          </cell>
        </row>
        <row r="696">
          <cell r="B696" t="str">
            <v>V22100</v>
          </cell>
          <cell r="C696" t="str">
            <v>CCA-</v>
          </cell>
          <cell r="D696" t="str">
            <v>CZSADES</v>
          </cell>
          <cell r="E696" t="str">
            <v>PANO DE CHAO TIPO XADREZ</v>
          </cell>
          <cell r="F696" t="str">
            <v>CAEBI</v>
          </cell>
          <cell r="G696">
            <v>8</v>
          </cell>
          <cell r="H696">
            <v>4</v>
          </cell>
          <cell r="I696">
            <v>16</v>
          </cell>
          <cell r="K696">
            <v>145</v>
          </cell>
          <cell r="L696">
            <v>0</v>
          </cell>
          <cell r="M696">
            <v>145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 t="str">
            <v/>
          </cell>
          <cell r="V696">
            <v>1.63</v>
          </cell>
        </row>
        <row r="697">
          <cell r="B697" t="str">
            <v>V22101</v>
          </cell>
          <cell r="C697" t="str">
            <v>CCA+</v>
          </cell>
          <cell r="D697" t="str">
            <v>CZSADES</v>
          </cell>
          <cell r="E697" t="str">
            <v>PANO DE MICROFIBRA 40X60</v>
          </cell>
          <cell r="F697" t="str">
            <v>CAEBI</v>
          </cell>
          <cell r="G697">
            <v>47</v>
          </cell>
          <cell r="H697">
            <v>24</v>
          </cell>
          <cell r="I697">
            <v>24</v>
          </cell>
          <cell r="K697">
            <v>52</v>
          </cell>
          <cell r="L697">
            <v>0</v>
          </cell>
          <cell r="M697">
            <v>52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 t="str">
            <v/>
          </cell>
          <cell r="V697">
            <v>3.7</v>
          </cell>
        </row>
        <row r="698">
          <cell r="B698" t="str">
            <v>V22155</v>
          </cell>
          <cell r="C698" t="str">
            <v>CCB+</v>
          </cell>
          <cell r="D698" t="str">
            <v>CZSADES</v>
          </cell>
          <cell r="E698" t="str">
            <v>COADOR DE CAFE TECIDO COM CORDAO</v>
          </cell>
          <cell r="F698" t="str">
            <v>CAEBI</v>
          </cell>
          <cell r="G698">
            <v>13</v>
          </cell>
          <cell r="H698">
            <v>7</v>
          </cell>
          <cell r="I698">
            <v>7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13</v>
          </cell>
          <cell r="S698">
            <v>0</v>
          </cell>
          <cell r="T698">
            <v>0</v>
          </cell>
          <cell r="U698" t="str">
            <v/>
          </cell>
          <cell r="V698">
            <v>2.33</v>
          </cell>
        </row>
        <row r="699">
          <cell r="B699" t="str">
            <v>V22155A</v>
          </cell>
          <cell r="E699" t="str">
            <v>COADOR DE CAFE TECIDO C/SUPORTE</v>
          </cell>
          <cell r="F699" t="str">
            <v>CAEBI</v>
          </cell>
          <cell r="G699">
            <v>20</v>
          </cell>
          <cell r="H699">
            <v>0</v>
          </cell>
          <cell r="K699">
            <v>18</v>
          </cell>
          <cell r="L699">
            <v>0</v>
          </cell>
          <cell r="M699">
            <v>18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2</v>
          </cell>
          <cell r="S699">
            <v>0</v>
          </cell>
          <cell r="T699">
            <v>0</v>
          </cell>
          <cell r="U699" t="str">
            <v/>
          </cell>
          <cell r="V699">
            <v>11.8</v>
          </cell>
        </row>
        <row r="700">
          <cell r="B700" t="str">
            <v>V30521</v>
          </cell>
          <cell r="C700" t="str">
            <v>CCC+</v>
          </cell>
          <cell r="D700" t="str">
            <v>ADES</v>
          </cell>
          <cell r="E700" t="str">
            <v>FLANELA BRANCA 39X59 PCT / 3</v>
          </cell>
          <cell r="F700" t="str">
            <v>CAEBI</v>
          </cell>
          <cell r="G700">
            <v>27</v>
          </cell>
          <cell r="H700">
            <v>14</v>
          </cell>
          <cell r="I700">
            <v>14</v>
          </cell>
          <cell r="K700">
            <v>44</v>
          </cell>
          <cell r="L700">
            <v>0</v>
          </cell>
          <cell r="M700">
            <v>44</v>
          </cell>
          <cell r="N700">
            <v>6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 t="str">
            <v/>
          </cell>
          <cell r="V700">
            <v>4.99</v>
          </cell>
        </row>
        <row r="701">
          <cell r="B701" t="str">
            <v>V30556</v>
          </cell>
          <cell r="C701" t="str">
            <v>CBA-</v>
          </cell>
          <cell r="D701" t="str">
            <v>ADES</v>
          </cell>
          <cell r="E701" t="str">
            <v>SACO ALVEJADO BRANCO 44X65</v>
          </cell>
          <cell r="F701" t="str">
            <v>CAEBI</v>
          </cell>
          <cell r="G701">
            <v>299</v>
          </cell>
          <cell r="H701">
            <v>150</v>
          </cell>
          <cell r="I701">
            <v>150</v>
          </cell>
          <cell r="K701">
            <v>259</v>
          </cell>
          <cell r="L701">
            <v>0</v>
          </cell>
          <cell r="M701">
            <v>259</v>
          </cell>
          <cell r="N701">
            <v>7</v>
          </cell>
          <cell r="O701">
            <v>0</v>
          </cell>
          <cell r="P701">
            <v>0</v>
          </cell>
          <cell r="Q701">
            <v>0</v>
          </cell>
          <cell r="R701">
            <v>40</v>
          </cell>
          <cell r="S701">
            <v>0</v>
          </cell>
          <cell r="T701">
            <v>0</v>
          </cell>
          <cell r="U701" t="str">
            <v/>
          </cell>
          <cell r="V701">
            <v>1.79</v>
          </cell>
        </row>
        <row r="702">
          <cell r="B702" t="str">
            <v>V7210</v>
          </cell>
          <cell r="C702" t="str">
            <v>CCB+</v>
          </cell>
          <cell r="D702" t="str">
            <v/>
          </cell>
          <cell r="E702" t="str">
            <v>PANO COPA 35X65</v>
          </cell>
          <cell r="F702" t="str">
            <v>CAEBI</v>
          </cell>
          <cell r="G702">
            <v>38</v>
          </cell>
          <cell r="H702">
            <v>19</v>
          </cell>
          <cell r="I702">
            <v>19</v>
          </cell>
          <cell r="K702">
            <v>1253</v>
          </cell>
          <cell r="L702">
            <v>0</v>
          </cell>
          <cell r="M702">
            <v>1253</v>
          </cell>
          <cell r="N702">
            <v>0</v>
          </cell>
          <cell r="O702">
            <v>7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 t="str">
            <v/>
          </cell>
          <cell r="V702">
            <v>1.48</v>
          </cell>
        </row>
        <row r="703">
          <cell r="B703" t="str">
            <v>V6528A</v>
          </cell>
          <cell r="E703" t="str">
            <v>CARTOLINA 150GR 50X66CM PCT C/100FLS BRANCA</v>
          </cell>
          <cell r="F703" t="str">
            <v>CAMILA PAPEIS</v>
          </cell>
          <cell r="G703">
            <v>0</v>
          </cell>
          <cell r="H703">
            <v>0</v>
          </cell>
          <cell r="K703">
            <v>3</v>
          </cell>
          <cell r="L703">
            <v>0</v>
          </cell>
          <cell r="M703">
            <v>3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 t="str">
            <v/>
          </cell>
          <cell r="V703">
            <v>77</v>
          </cell>
        </row>
        <row r="704">
          <cell r="B704" t="str">
            <v>V7817A</v>
          </cell>
          <cell r="E704" t="str">
            <v>CARTOLINA 180GR. 50X66CM. AZ. PCT. C/100FLS.</v>
          </cell>
          <cell r="F704" t="str">
            <v>CAMILA PAPEIS</v>
          </cell>
          <cell r="G704">
            <v>0</v>
          </cell>
          <cell r="H704">
            <v>0</v>
          </cell>
          <cell r="K704">
            <v>0</v>
          </cell>
          <cell r="L704">
            <v>0</v>
          </cell>
          <cell r="M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 t="str">
            <v/>
          </cell>
          <cell r="V704">
            <v>88</v>
          </cell>
        </row>
        <row r="705">
          <cell r="B705" t="str">
            <v>V7865A</v>
          </cell>
          <cell r="E705" t="str">
            <v>CARTOLINA 180GR. 50X66CM. AM. PCT. C/100FLS.</v>
          </cell>
          <cell r="F705" t="str">
            <v>CAMILA PAPEIS</v>
          </cell>
          <cell r="G705">
            <v>0</v>
          </cell>
          <cell r="H705">
            <v>0</v>
          </cell>
          <cell r="K705">
            <v>2</v>
          </cell>
          <cell r="L705">
            <v>0</v>
          </cell>
          <cell r="M705">
            <v>2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 t="str">
            <v/>
          </cell>
          <cell r="V705">
            <v>70.959999999999994</v>
          </cell>
        </row>
        <row r="706">
          <cell r="B706" t="str">
            <v>V30505</v>
          </cell>
          <cell r="D706" t="str">
            <v>ADES</v>
          </cell>
          <cell r="E706" t="str">
            <v>BLOCO DE DESENHO A4 C/20FLS 140GR CREME</v>
          </cell>
          <cell r="F706" t="str">
            <v>CANSON</v>
          </cell>
          <cell r="G706">
            <v>0</v>
          </cell>
          <cell r="H706">
            <v>0</v>
          </cell>
          <cell r="K706">
            <v>1</v>
          </cell>
          <cell r="L706">
            <v>0</v>
          </cell>
          <cell r="M706">
            <v>1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 t="str">
            <v/>
          </cell>
          <cell r="V706">
            <v>10.49</v>
          </cell>
        </row>
        <row r="707">
          <cell r="B707" t="str">
            <v>V31809</v>
          </cell>
          <cell r="C707" t="str">
            <v>AAA+</v>
          </cell>
          <cell r="E707" t="str">
            <v>SACO KRAFT PP PACOTE 15X23X8 C/100 RD</v>
          </cell>
          <cell r="F707" t="str">
            <v>CANTA CLARO</v>
          </cell>
          <cell r="G707">
            <v>10567</v>
          </cell>
          <cell r="H707">
            <v>5284</v>
          </cell>
          <cell r="I707">
            <v>5290</v>
          </cell>
          <cell r="J707">
            <v>5298</v>
          </cell>
          <cell r="K707">
            <v>5277</v>
          </cell>
          <cell r="L707">
            <v>0</v>
          </cell>
          <cell r="M707">
            <v>5277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5290</v>
          </cell>
          <cell r="S707">
            <v>0</v>
          </cell>
          <cell r="T707">
            <v>0</v>
          </cell>
          <cell r="U707" t="str">
            <v/>
          </cell>
          <cell r="V707">
            <v>15.45</v>
          </cell>
        </row>
        <row r="708">
          <cell r="B708" t="str">
            <v>V31810</v>
          </cell>
          <cell r="C708" t="str">
            <v>AAA+</v>
          </cell>
          <cell r="E708" t="str">
            <v>SACO KRAFT P PACOTE 18X28X10 C/100 RD</v>
          </cell>
          <cell r="F708" t="str">
            <v>CANTA CLARO</v>
          </cell>
          <cell r="G708">
            <v>9853</v>
          </cell>
          <cell r="H708">
            <v>4927</v>
          </cell>
          <cell r="I708">
            <v>4933</v>
          </cell>
          <cell r="J708">
            <v>5046</v>
          </cell>
          <cell r="K708">
            <v>4963</v>
          </cell>
          <cell r="L708">
            <v>0</v>
          </cell>
          <cell r="M708">
            <v>4963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4890</v>
          </cell>
          <cell r="S708">
            <v>0</v>
          </cell>
          <cell r="T708">
            <v>0</v>
          </cell>
          <cell r="U708" t="str">
            <v/>
          </cell>
          <cell r="V708">
            <v>22.33</v>
          </cell>
        </row>
        <row r="709">
          <cell r="B709" t="str">
            <v>V0506</v>
          </cell>
          <cell r="C709" t="str">
            <v>CCA+</v>
          </cell>
          <cell r="D709" t="str">
            <v>RD</v>
          </cell>
          <cell r="E709" t="str">
            <v>TINTA REAB.P/ PINCEL ATOMICO 40ML PRETO</v>
          </cell>
          <cell r="F709" t="str">
            <v>CARBRINK</v>
          </cell>
          <cell r="G709">
            <v>13</v>
          </cell>
          <cell r="H709">
            <v>7</v>
          </cell>
          <cell r="I709">
            <v>8</v>
          </cell>
          <cell r="J709">
            <v>1</v>
          </cell>
          <cell r="K709">
            <v>9</v>
          </cell>
          <cell r="L709">
            <v>0</v>
          </cell>
          <cell r="M709">
            <v>9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4</v>
          </cell>
          <cell r="S709">
            <v>0</v>
          </cell>
          <cell r="T709">
            <v>0</v>
          </cell>
          <cell r="U709" t="str">
            <v/>
          </cell>
          <cell r="V709">
            <v>2.5</v>
          </cell>
        </row>
        <row r="710">
          <cell r="B710" t="str">
            <v>V0643</v>
          </cell>
          <cell r="E710" t="str">
            <v>EXTRATOR GRAMPO ESPATULA</v>
          </cell>
          <cell r="F710" t="str">
            <v>CARBRINK</v>
          </cell>
          <cell r="G710">
            <v>0</v>
          </cell>
          <cell r="H710">
            <v>0</v>
          </cell>
          <cell r="K710">
            <v>225</v>
          </cell>
          <cell r="L710">
            <v>0</v>
          </cell>
          <cell r="M710">
            <v>225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 t="str">
            <v/>
          </cell>
          <cell r="V710">
            <v>0.55000000000000004</v>
          </cell>
        </row>
        <row r="711">
          <cell r="B711" t="str">
            <v>V12689</v>
          </cell>
          <cell r="E711" t="str">
            <v>CARIMBO DATADOR COM CHAPA 50 X 70 MM</v>
          </cell>
          <cell r="F711" t="str">
            <v>CARBRINK</v>
          </cell>
          <cell r="G711">
            <v>0</v>
          </cell>
          <cell r="H711">
            <v>0</v>
          </cell>
          <cell r="K711">
            <v>51</v>
          </cell>
          <cell r="L711">
            <v>0</v>
          </cell>
          <cell r="M711">
            <v>51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 t="str">
            <v/>
          </cell>
          <cell r="V711">
            <v>16.649999999999999</v>
          </cell>
        </row>
        <row r="712">
          <cell r="B712" t="str">
            <v>V12690</v>
          </cell>
          <cell r="E712" t="str">
            <v>CARIMBO DATADOR COM CHAPA - 60 X 40 MM</v>
          </cell>
          <cell r="F712" t="str">
            <v>CARBRINK</v>
          </cell>
          <cell r="G712">
            <v>0</v>
          </cell>
          <cell r="H712">
            <v>0</v>
          </cell>
          <cell r="K712">
            <v>44</v>
          </cell>
          <cell r="L712">
            <v>0</v>
          </cell>
          <cell r="M712">
            <v>44</v>
          </cell>
          <cell r="O712">
            <v>11</v>
          </cell>
          <cell r="P712">
            <v>0</v>
          </cell>
          <cell r="Q712">
            <v>1</v>
          </cell>
          <cell r="R712">
            <v>0</v>
          </cell>
          <cell r="S712">
            <v>0</v>
          </cell>
          <cell r="T712">
            <v>0</v>
          </cell>
          <cell r="U712" t="str">
            <v/>
          </cell>
          <cell r="V712">
            <v>16.399999999999999</v>
          </cell>
        </row>
        <row r="713">
          <cell r="B713" t="str">
            <v>V12799</v>
          </cell>
          <cell r="E713" t="str">
            <v>CARIMBO DATADOR AUTO ENTINTADO 60X40 PRETO REF.7027</v>
          </cell>
          <cell r="F713" t="str">
            <v>CARBRINK</v>
          </cell>
          <cell r="G713">
            <v>0</v>
          </cell>
          <cell r="H713">
            <v>0</v>
          </cell>
          <cell r="K713">
            <v>17</v>
          </cell>
          <cell r="L713">
            <v>3</v>
          </cell>
          <cell r="M713">
            <v>14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 t="str">
            <v/>
          </cell>
          <cell r="V713">
            <v>23.5</v>
          </cell>
        </row>
        <row r="714">
          <cell r="B714" t="str">
            <v>V14610</v>
          </cell>
          <cell r="D714" t="str">
            <v>RD</v>
          </cell>
          <cell r="E714" t="str">
            <v>TINTA REAB. P/ PINCEL ATOMICO 40ML AZUL</v>
          </cell>
          <cell r="F714" t="str">
            <v>CARBRINK</v>
          </cell>
          <cell r="G714">
            <v>0</v>
          </cell>
          <cell r="H714">
            <v>0</v>
          </cell>
          <cell r="K714">
            <v>47</v>
          </cell>
          <cell r="L714">
            <v>0</v>
          </cell>
          <cell r="M714">
            <v>47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 t="str">
            <v/>
          </cell>
          <cell r="V714">
            <v>2.5</v>
          </cell>
        </row>
        <row r="715">
          <cell r="B715" t="str">
            <v>V14611</v>
          </cell>
          <cell r="D715" t="str">
            <v>RD</v>
          </cell>
          <cell r="E715" t="str">
            <v>TINTA REAB. P/ PINCEL ATOMICO 40ML VERMELHA</v>
          </cell>
          <cell r="F715" t="str">
            <v>CARBRINK</v>
          </cell>
          <cell r="G715">
            <v>0</v>
          </cell>
          <cell r="H715">
            <v>0</v>
          </cell>
          <cell r="K715">
            <v>36</v>
          </cell>
          <cell r="L715">
            <v>0</v>
          </cell>
          <cell r="M715">
            <v>36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 t="str">
            <v/>
          </cell>
          <cell r="V715">
            <v>2.5</v>
          </cell>
        </row>
        <row r="716">
          <cell r="B716" t="str">
            <v>V14863</v>
          </cell>
          <cell r="C716" t="str">
            <v>BAA+</v>
          </cell>
          <cell r="D716" t="str">
            <v>AVNRD</v>
          </cell>
          <cell r="E716" t="str">
            <v>PRANCHETA EM EUCATEX OFICIO C/1 UN</v>
          </cell>
          <cell r="F716" t="str">
            <v>CARBRINK</v>
          </cell>
          <cell r="G716">
            <v>1330</v>
          </cell>
          <cell r="H716">
            <v>665</v>
          </cell>
          <cell r="I716">
            <v>805</v>
          </cell>
          <cell r="J716">
            <v>31</v>
          </cell>
          <cell r="K716">
            <v>703</v>
          </cell>
          <cell r="L716">
            <v>109</v>
          </cell>
          <cell r="M716">
            <v>594</v>
          </cell>
          <cell r="N716">
            <v>198</v>
          </cell>
          <cell r="O716">
            <v>79</v>
          </cell>
          <cell r="P716">
            <v>0</v>
          </cell>
          <cell r="Q716">
            <v>0</v>
          </cell>
          <cell r="R716">
            <v>815</v>
          </cell>
          <cell r="S716">
            <v>0</v>
          </cell>
          <cell r="T716">
            <v>0</v>
          </cell>
          <cell r="U716" t="str">
            <v/>
          </cell>
          <cell r="V716">
            <v>2.2799999999999998</v>
          </cell>
        </row>
        <row r="717">
          <cell r="B717" t="str">
            <v>V14897</v>
          </cell>
          <cell r="C717" t="str">
            <v>BAA-</v>
          </cell>
          <cell r="D717" t="str">
            <v>AVNRD</v>
          </cell>
          <cell r="E717" t="str">
            <v>SUPORTE PARA FITA ADESIVA DE MESA GRANDE REF.278</v>
          </cell>
          <cell r="F717" t="str">
            <v>CARBRINK</v>
          </cell>
          <cell r="G717">
            <v>219</v>
          </cell>
          <cell r="H717">
            <v>110</v>
          </cell>
          <cell r="I717">
            <v>147</v>
          </cell>
          <cell r="J717">
            <v>75</v>
          </cell>
          <cell r="K717">
            <v>447</v>
          </cell>
          <cell r="L717">
            <v>1</v>
          </cell>
          <cell r="M717">
            <v>446</v>
          </cell>
          <cell r="N717">
            <v>8</v>
          </cell>
          <cell r="O717">
            <v>1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 t="str">
            <v/>
          </cell>
          <cell r="V717">
            <v>9.25</v>
          </cell>
        </row>
        <row r="718">
          <cell r="B718" t="str">
            <v>V15311</v>
          </cell>
          <cell r="C718" t="str">
            <v>CCA+</v>
          </cell>
          <cell r="D718" t="str">
            <v>AVN</v>
          </cell>
          <cell r="E718" t="str">
            <v>PORTA TRIO PRETO LAPIS/CLIPS/LEMBRETE SUSTENTAVEL REF.555</v>
          </cell>
          <cell r="F718" t="str">
            <v>CARBRINK</v>
          </cell>
          <cell r="G718">
            <v>89</v>
          </cell>
          <cell r="H718">
            <v>45</v>
          </cell>
          <cell r="I718">
            <v>45</v>
          </cell>
          <cell r="K718">
            <v>246</v>
          </cell>
          <cell r="L718">
            <v>1</v>
          </cell>
          <cell r="M718">
            <v>245</v>
          </cell>
          <cell r="N718">
            <v>17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 t="str">
            <v/>
          </cell>
          <cell r="V718">
            <v>3.8</v>
          </cell>
        </row>
        <row r="719">
          <cell r="B719" t="str">
            <v>V19313B</v>
          </cell>
          <cell r="E719" t="str">
            <v>GRAMPO TRILHO PLAST ESTENDIDO 30CM PCT C/50UND BRANCO REF.257</v>
          </cell>
          <cell r="F719" t="str">
            <v>CARBRINK</v>
          </cell>
          <cell r="G719">
            <v>0</v>
          </cell>
          <cell r="H719">
            <v>0</v>
          </cell>
          <cell r="K719">
            <v>160</v>
          </cell>
          <cell r="L719">
            <v>0</v>
          </cell>
          <cell r="M719">
            <v>160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 t="str">
            <v/>
          </cell>
          <cell r="V719">
            <v>7.1</v>
          </cell>
        </row>
        <row r="720">
          <cell r="B720" t="str">
            <v>V19602A</v>
          </cell>
          <cell r="C720" t="str">
            <v>CBA-</v>
          </cell>
          <cell r="E720" t="str">
            <v>PRANCHETA POLIESTIRENO OFICIO FUME REF.5046</v>
          </cell>
          <cell r="F720" t="str">
            <v>CARBRINK</v>
          </cell>
          <cell r="G720">
            <v>0</v>
          </cell>
          <cell r="H720">
            <v>0</v>
          </cell>
          <cell r="I720">
            <v>104</v>
          </cell>
          <cell r="K720">
            <v>174</v>
          </cell>
          <cell r="L720">
            <v>14</v>
          </cell>
          <cell r="M720">
            <v>160</v>
          </cell>
          <cell r="O720">
            <v>40</v>
          </cell>
          <cell r="P720">
            <v>0</v>
          </cell>
          <cell r="Q720">
            <v>1</v>
          </cell>
          <cell r="R720">
            <v>0</v>
          </cell>
          <cell r="S720">
            <v>0</v>
          </cell>
          <cell r="T720">
            <v>0</v>
          </cell>
          <cell r="U720" t="str">
            <v/>
          </cell>
          <cell r="V720">
            <v>6.28</v>
          </cell>
        </row>
        <row r="721">
          <cell r="B721" t="str">
            <v>V19634A</v>
          </cell>
          <cell r="C721" t="str">
            <v>CCA-</v>
          </cell>
          <cell r="E721" t="str">
            <v>BIBLIOCANTO P/LIVROS O PAR CINZA REF.232</v>
          </cell>
          <cell r="F721" t="str">
            <v>CARBRINK</v>
          </cell>
          <cell r="G721">
            <v>9</v>
          </cell>
          <cell r="H721">
            <v>5</v>
          </cell>
          <cell r="I721">
            <v>54</v>
          </cell>
          <cell r="J721">
            <v>1</v>
          </cell>
          <cell r="K721">
            <v>106</v>
          </cell>
          <cell r="L721">
            <v>0</v>
          </cell>
          <cell r="M721">
            <v>106</v>
          </cell>
          <cell r="N721">
            <v>0</v>
          </cell>
          <cell r="O721">
            <v>4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 t="str">
            <v/>
          </cell>
          <cell r="V721">
            <v>9.2799999999999994</v>
          </cell>
        </row>
        <row r="722">
          <cell r="B722" t="str">
            <v>V19700</v>
          </cell>
          <cell r="C722" t="str">
            <v>CBA-</v>
          </cell>
          <cell r="D722" t="str">
            <v>RD</v>
          </cell>
          <cell r="E722" t="str">
            <v>TINTA PARA CARIMBO AUTOENTINTADO 30ML AZ. REF.142</v>
          </cell>
          <cell r="F722" t="str">
            <v>CARBRINK</v>
          </cell>
          <cell r="G722">
            <v>11</v>
          </cell>
          <cell r="H722">
            <v>6</v>
          </cell>
          <cell r="I722">
            <v>41</v>
          </cell>
          <cell r="K722">
            <v>260</v>
          </cell>
          <cell r="L722">
            <v>0</v>
          </cell>
          <cell r="M722">
            <v>260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 t="str">
            <v/>
          </cell>
          <cell r="V722">
            <v>3.68</v>
          </cell>
        </row>
        <row r="723">
          <cell r="B723" t="str">
            <v>V19701</v>
          </cell>
          <cell r="C723" t="str">
            <v>CCB-</v>
          </cell>
          <cell r="E723" t="str">
            <v>TINTA PARA CARIMBO AUTOENTINTADO 30ML VM. REF.144</v>
          </cell>
          <cell r="F723" t="str">
            <v>CARBRINK</v>
          </cell>
          <cell r="G723">
            <v>0</v>
          </cell>
          <cell r="H723">
            <v>0</v>
          </cell>
          <cell r="I723">
            <v>9</v>
          </cell>
          <cell r="K723">
            <v>41</v>
          </cell>
          <cell r="L723">
            <v>0</v>
          </cell>
          <cell r="M723">
            <v>41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 t="str">
            <v/>
          </cell>
          <cell r="V723">
            <v>2.48</v>
          </cell>
        </row>
        <row r="724">
          <cell r="B724" t="str">
            <v>V19702</v>
          </cell>
          <cell r="C724" t="str">
            <v>CBB-</v>
          </cell>
          <cell r="D724" t="str">
            <v>ADES</v>
          </cell>
          <cell r="E724" t="str">
            <v>TINTA PARA CARIMBO AUTOENTINTADO 30ML PT.</v>
          </cell>
          <cell r="F724" t="str">
            <v>CARBRINK</v>
          </cell>
          <cell r="G724">
            <v>0</v>
          </cell>
          <cell r="H724">
            <v>0</v>
          </cell>
          <cell r="I724">
            <v>74</v>
          </cell>
          <cell r="J724">
            <v>12</v>
          </cell>
          <cell r="K724">
            <v>356</v>
          </cell>
          <cell r="L724">
            <v>0</v>
          </cell>
          <cell r="M724">
            <v>356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 t="str">
            <v/>
          </cell>
          <cell r="V724">
            <v>3.68</v>
          </cell>
        </row>
        <row r="725">
          <cell r="B725" t="str">
            <v>V19716</v>
          </cell>
          <cell r="C725" t="str">
            <v>CCA-</v>
          </cell>
          <cell r="E725" t="str">
            <v>REFIL P/ CARIMBO AUTOENTINTADO PRINTER 10</v>
          </cell>
          <cell r="F725" t="str">
            <v>CARBRINK</v>
          </cell>
          <cell r="G725">
            <v>0</v>
          </cell>
          <cell r="H725">
            <v>0</v>
          </cell>
          <cell r="I725">
            <v>19</v>
          </cell>
          <cell r="J725">
            <v>2</v>
          </cell>
          <cell r="K725">
            <v>104</v>
          </cell>
          <cell r="L725">
            <v>0</v>
          </cell>
          <cell r="M725">
            <v>104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 t="str">
            <v/>
          </cell>
          <cell r="V725">
            <v>3.28</v>
          </cell>
        </row>
        <row r="726">
          <cell r="B726" t="str">
            <v>V19717</v>
          </cell>
          <cell r="C726" t="str">
            <v>CCA-</v>
          </cell>
          <cell r="E726" t="str">
            <v>REFIL P/ CARIMBO AUTOENTINTADO PRINTER 20 VM. REF.2512</v>
          </cell>
          <cell r="F726" t="str">
            <v>CARBRINK</v>
          </cell>
          <cell r="G726">
            <v>0</v>
          </cell>
          <cell r="H726">
            <v>0</v>
          </cell>
          <cell r="I726">
            <v>33</v>
          </cell>
          <cell r="J726">
            <v>5</v>
          </cell>
          <cell r="K726">
            <v>174</v>
          </cell>
          <cell r="L726">
            <v>0</v>
          </cell>
          <cell r="M726">
            <v>174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 t="str">
            <v/>
          </cell>
          <cell r="V726">
            <v>3.28</v>
          </cell>
        </row>
        <row r="727">
          <cell r="B727" t="str">
            <v>V2126A</v>
          </cell>
          <cell r="C727" t="str">
            <v>CCB-</v>
          </cell>
          <cell r="E727" t="str">
            <v>PORTA TRIO LAPIS/CLIPS/LEMBRETE 25X8,5X9 PRETO REF.548</v>
          </cell>
          <cell r="F727" t="str">
            <v>CARBRINK</v>
          </cell>
          <cell r="G727">
            <v>0</v>
          </cell>
          <cell r="H727">
            <v>0</v>
          </cell>
          <cell r="I727">
            <v>72</v>
          </cell>
          <cell r="J727">
            <v>2</v>
          </cell>
          <cell r="K727">
            <v>146</v>
          </cell>
          <cell r="L727">
            <v>0</v>
          </cell>
          <cell r="M727">
            <v>146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 t="str">
            <v/>
          </cell>
          <cell r="V727">
            <v>6.1</v>
          </cell>
        </row>
        <row r="728">
          <cell r="B728" t="str">
            <v>V2149A</v>
          </cell>
          <cell r="C728" t="str">
            <v>CCB-</v>
          </cell>
          <cell r="E728" t="str">
            <v>GRAMPO TRILHO PLAST ESTENDIDO 19,5CM PCT C/50UND BRANCO REF.252</v>
          </cell>
          <cell r="F728" t="str">
            <v>CARBRINK</v>
          </cell>
          <cell r="G728">
            <v>0</v>
          </cell>
          <cell r="H728">
            <v>0</v>
          </cell>
          <cell r="I728">
            <v>19</v>
          </cell>
          <cell r="K728">
            <v>284</v>
          </cell>
          <cell r="L728">
            <v>0</v>
          </cell>
          <cell r="M728">
            <v>284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 t="str">
            <v/>
          </cell>
          <cell r="V728">
            <v>6</v>
          </cell>
        </row>
        <row r="729">
          <cell r="B729" t="str">
            <v>V30475</v>
          </cell>
          <cell r="C729" t="str">
            <v>CCB+</v>
          </cell>
          <cell r="D729" t="str">
            <v>ADES</v>
          </cell>
          <cell r="E729" t="str">
            <v>PORTA TRIO FUME LAPIS/CLIPS/LEMBRETE REF.543</v>
          </cell>
          <cell r="F729" t="str">
            <v>CARBRINK</v>
          </cell>
          <cell r="G729">
            <v>4</v>
          </cell>
          <cell r="H729">
            <v>2</v>
          </cell>
          <cell r="I729">
            <v>2</v>
          </cell>
          <cell r="K729">
            <v>5</v>
          </cell>
          <cell r="L729">
            <v>4</v>
          </cell>
          <cell r="M729">
            <v>1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3</v>
          </cell>
          <cell r="S729">
            <v>0</v>
          </cell>
          <cell r="T729">
            <v>0</v>
          </cell>
          <cell r="U729" t="str">
            <v/>
          </cell>
          <cell r="V729">
            <v>15.12</v>
          </cell>
        </row>
        <row r="730">
          <cell r="B730" t="str">
            <v>V30903</v>
          </cell>
          <cell r="C730" t="str">
            <v>CBA-</v>
          </cell>
          <cell r="E730" t="str">
            <v>PRANCHETA EM EUCATEX OFICIO GARRA METAL REF. PR5001</v>
          </cell>
          <cell r="F730" t="str">
            <v>CARBRINK</v>
          </cell>
          <cell r="G730">
            <v>244</v>
          </cell>
          <cell r="H730">
            <v>122</v>
          </cell>
          <cell r="I730">
            <v>124</v>
          </cell>
          <cell r="K730">
            <v>662</v>
          </cell>
          <cell r="L730">
            <v>4</v>
          </cell>
          <cell r="M730">
            <v>658</v>
          </cell>
          <cell r="N730">
            <v>12</v>
          </cell>
          <cell r="O730">
            <v>14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 t="str">
            <v/>
          </cell>
          <cell r="V730">
            <v>3</v>
          </cell>
        </row>
        <row r="731">
          <cell r="B731" t="str">
            <v>V31567</v>
          </cell>
          <cell r="C731" t="str">
            <v>CCC-</v>
          </cell>
          <cell r="E731" t="str">
            <v>GRAMPO TRILHO PLASTICO MED 30CM PCT C/50 UND PRETO REF.278</v>
          </cell>
          <cell r="F731" t="str">
            <v>CARBRINK</v>
          </cell>
          <cell r="G731">
            <v>1</v>
          </cell>
          <cell r="H731">
            <v>1</v>
          </cell>
          <cell r="I731">
            <v>1</v>
          </cell>
          <cell r="K731">
            <v>1</v>
          </cell>
          <cell r="L731">
            <v>0</v>
          </cell>
          <cell r="M731">
            <v>1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 t="str">
            <v/>
          </cell>
          <cell r="V731">
            <v>5.68</v>
          </cell>
        </row>
        <row r="732">
          <cell r="B732" t="str">
            <v>V31568</v>
          </cell>
          <cell r="C732" t="str">
            <v>CCC+</v>
          </cell>
          <cell r="E732" t="str">
            <v>PRANCHETA OFICIO PLASTICA GARRA PLASTICA REF. 5045</v>
          </cell>
          <cell r="F732" t="str">
            <v>CARBRINK</v>
          </cell>
          <cell r="G732">
            <v>1</v>
          </cell>
          <cell r="H732">
            <v>1</v>
          </cell>
          <cell r="I732">
            <v>10</v>
          </cell>
          <cell r="K732">
            <v>29</v>
          </cell>
          <cell r="L732">
            <v>0</v>
          </cell>
          <cell r="M732">
            <v>29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 t="str">
            <v/>
          </cell>
          <cell r="V732">
            <v>6.5</v>
          </cell>
        </row>
        <row r="733">
          <cell r="B733" t="str">
            <v>V31575</v>
          </cell>
          <cell r="C733" t="str">
            <v>CBA-</v>
          </cell>
          <cell r="E733" t="str">
            <v>MOLHA DEDO GLICERINA 12G REF.206</v>
          </cell>
          <cell r="F733" t="str">
            <v>CARBRINK</v>
          </cell>
          <cell r="G733">
            <v>110</v>
          </cell>
          <cell r="H733">
            <v>55</v>
          </cell>
          <cell r="I733">
            <v>130</v>
          </cell>
          <cell r="K733">
            <v>580</v>
          </cell>
          <cell r="L733">
            <v>27</v>
          </cell>
          <cell r="M733">
            <v>553</v>
          </cell>
          <cell r="N733">
            <v>7</v>
          </cell>
          <cell r="O733">
            <v>52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 t="str">
            <v/>
          </cell>
          <cell r="V733">
            <v>0.93</v>
          </cell>
        </row>
        <row r="734">
          <cell r="B734" t="str">
            <v>V5040</v>
          </cell>
          <cell r="C734" t="str">
            <v>BAA-</v>
          </cell>
          <cell r="D734" t="str">
            <v>TJSSCZSAVNRD</v>
          </cell>
          <cell r="E734" t="str">
            <v>EXTRATOR GRAMPO ESPATULA</v>
          </cell>
          <cell r="F734" t="str">
            <v>CARBRINK</v>
          </cell>
          <cell r="G734">
            <v>3066</v>
          </cell>
          <cell r="H734">
            <v>1533</v>
          </cell>
          <cell r="I734">
            <v>1758</v>
          </cell>
          <cell r="J734">
            <v>145</v>
          </cell>
          <cell r="K734">
            <v>4774</v>
          </cell>
          <cell r="L734">
            <v>139</v>
          </cell>
          <cell r="M734">
            <v>4635</v>
          </cell>
          <cell r="N734">
            <v>143</v>
          </cell>
          <cell r="O734">
            <v>125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 t="str">
            <v/>
          </cell>
          <cell r="V734">
            <v>0.96</v>
          </cell>
        </row>
        <row r="735">
          <cell r="B735" t="str">
            <v>V15356A</v>
          </cell>
          <cell r="C735" t="str">
            <v>BAA-</v>
          </cell>
          <cell r="E735" t="str">
            <v>CARTOLINA 120GR 50X66CM PCT C/100FLS ROSA</v>
          </cell>
          <cell r="F735" t="str">
            <v>CARDSET</v>
          </cell>
          <cell r="G735">
            <v>0</v>
          </cell>
          <cell r="H735">
            <v>0</v>
          </cell>
          <cell r="I735">
            <v>102</v>
          </cell>
          <cell r="J735">
            <v>6</v>
          </cell>
          <cell r="K735">
            <v>93</v>
          </cell>
          <cell r="L735">
            <v>0</v>
          </cell>
          <cell r="M735">
            <v>93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 t="str">
            <v/>
          </cell>
          <cell r="V735">
            <v>36.56</v>
          </cell>
        </row>
        <row r="736">
          <cell r="B736" t="str">
            <v>V6506A</v>
          </cell>
          <cell r="C736" t="str">
            <v>BAA-</v>
          </cell>
          <cell r="E736" t="str">
            <v>CARTOLINA 120GR 50X66CM PCT C/100FLS VERDE</v>
          </cell>
          <cell r="F736" t="str">
            <v>CARDSET</v>
          </cell>
          <cell r="G736">
            <v>0</v>
          </cell>
          <cell r="H736">
            <v>0</v>
          </cell>
          <cell r="I736">
            <v>112</v>
          </cell>
          <cell r="J736">
            <v>4</v>
          </cell>
          <cell r="K736">
            <v>585</v>
          </cell>
          <cell r="L736">
            <v>0</v>
          </cell>
          <cell r="M736">
            <v>585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 t="str">
            <v/>
          </cell>
          <cell r="V736">
            <v>36.56</v>
          </cell>
        </row>
        <row r="737">
          <cell r="B737" t="str">
            <v>V6512A</v>
          </cell>
          <cell r="C737" t="str">
            <v>AAA-</v>
          </cell>
          <cell r="E737" t="str">
            <v>CARTOLINA 120GR 50X66CM PCT C/100FLS AMARELA</v>
          </cell>
          <cell r="F737" t="str">
            <v>CARDSET</v>
          </cell>
          <cell r="G737">
            <v>0</v>
          </cell>
          <cell r="H737">
            <v>0</v>
          </cell>
          <cell r="I737">
            <v>142</v>
          </cell>
          <cell r="J737">
            <v>5</v>
          </cell>
          <cell r="K737">
            <v>594</v>
          </cell>
          <cell r="L737">
            <v>0</v>
          </cell>
          <cell r="M737">
            <v>594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 t="str">
            <v/>
          </cell>
          <cell r="V737">
            <v>36.56</v>
          </cell>
        </row>
        <row r="738">
          <cell r="B738" t="str">
            <v>V6529A</v>
          </cell>
          <cell r="C738" t="str">
            <v>AAA-</v>
          </cell>
          <cell r="E738" t="str">
            <v>CARTOLINA 120GR 50X66CM PCT C/100FLS AZUL</v>
          </cell>
          <cell r="F738" t="str">
            <v>CARDSET</v>
          </cell>
          <cell r="G738">
            <v>0</v>
          </cell>
          <cell r="H738">
            <v>0</v>
          </cell>
          <cell r="I738">
            <v>111</v>
          </cell>
          <cell r="J738">
            <v>8</v>
          </cell>
          <cell r="K738">
            <v>8</v>
          </cell>
          <cell r="L738">
            <v>0</v>
          </cell>
          <cell r="M738">
            <v>8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 t="str">
            <v/>
          </cell>
          <cell r="V738">
            <v>36.56</v>
          </cell>
        </row>
        <row r="739">
          <cell r="B739" t="str">
            <v>V31900</v>
          </cell>
          <cell r="C739" t="str">
            <v>CCC-</v>
          </cell>
          <cell r="E739" t="str">
            <v>LIMPADOR DE QUADRO BRANCO 5 LITROS</v>
          </cell>
          <cell r="F739" t="str">
            <v>CARINON</v>
          </cell>
          <cell r="G739">
            <v>10</v>
          </cell>
          <cell r="H739">
            <v>5</v>
          </cell>
          <cell r="I739">
            <v>5</v>
          </cell>
          <cell r="K739">
            <v>10</v>
          </cell>
          <cell r="L739">
            <v>0</v>
          </cell>
          <cell r="M739">
            <v>10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 t="str">
            <v/>
          </cell>
          <cell r="V739">
            <v>35.99</v>
          </cell>
        </row>
        <row r="740">
          <cell r="B740" t="str">
            <v>V22173</v>
          </cell>
          <cell r="C740" t="str">
            <v>CCC-</v>
          </cell>
          <cell r="D740" t="str">
            <v>CZSADES</v>
          </cell>
          <cell r="E740" t="str">
            <v>PANO MULTIUSO TIPO PERFEX BRANCO 30CMX300M</v>
          </cell>
          <cell r="F740" t="str">
            <v>CARMEX</v>
          </cell>
          <cell r="G740">
            <v>3</v>
          </cell>
          <cell r="H740">
            <v>2</v>
          </cell>
          <cell r="I740">
            <v>2</v>
          </cell>
          <cell r="K740">
            <v>3</v>
          </cell>
          <cell r="L740">
            <v>0</v>
          </cell>
          <cell r="M740">
            <v>3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 t="str">
            <v/>
          </cell>
          <cell r="V740">
            <v>65.7</v>
          </cell>
        </row>
        <row r="741">
          <cell r="B741" t="str">
            <v>V31067</v>
          </cell>
          <cell r="C741" t="str">
            <v>CCA+</v>
          </cell>
          <cell r="E741" t="str">
            <v>FOLHETO WELCOME KIT PL DIGITAL 100X210 MM CX/200</v>
          </cell>
          <cell r="F741" t="str">
            <v>CARREFOUR</v>
          </cell>
          <cell r="G741">
            <v>0</v>
          </cell>
          <cell r="H741">
            <v>0</v>
          </cell>
          <cell r="I741">
            <v>5</v>
          </cell>
          <cell r="K741">
            <v>0</v>
          </cell>
          <cell r="L741">
            <v>0</v>
          </cell>
          <cell r="M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 t="str">
            <v/>
          </cell>
          <cell r="V741">
            <v>39.840000000000003</v>
          </cell>
        </row>
        <row r="742">
          <cell r="B742" t="str">
            <v>V30896</v>
          </cell>
          <cell r="E742" t="str">
            <v>MALOTE EM LONA 60X45X18CM</v>
          </cell>
          <cell r="F742" t="str">
            <v>CASA DO MALOTE</v>
          </cell>
          <cell r="G742">
            <v>0</v>
          </cell>
          <cell r="H742">
            <v>0</v>
          </cell>
          <cell r="K742">
            <v>12</v>
          </cell>
          <cell r="L742">
            <v>0</v>
          </cell>
          <cell r="M742">
            <v>12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 t="str">
            <v/>
          </cell>
          <cell r="V742">
            <v>60</v>
          </cell>
        </row>
        <row r="743">
          <cell r="B743" t="str">
            <v>V19583A</v>
          </cell>
          <cell r="C743" t="str">
            <v>CCB-</v>
          </cell>
          <cell r="E743" t="str">
            <v>PINCEL PARA PINTURA BROCHINHA N 00 REF.530.00</v>
          </cell>
          <cell r="F743" t="str">
            <v>CASTELO</v>
          </cell>
          <cell r="G743">
            <v>0</v>
          </cell>
          <cell r="H743">
            <v>0</v>
          </cell>
          <cell r="I743">
            <v>35</v>
          </cell>
          <cell r="K743">
            <v>90</v>
          </cell>
          <cell r="L743">
            <v>0</v>
          </cell>
          <cell r="M743">
            <v>90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 t="str">
            <v/>
          </cell>
          <cell r="V743">
            <v>2.4300000000000002</v>
          </cell>
        </row>
        <row r="744">
          <cell r="B744" t="str">
            <v>V31713</v>
          </cell>
          <cell r="C744" t="str">
            <v>CCB-</v>
          </cell>
          <cell r="E744" t="str">
            <v>PINCEL ARTISTICO CHATO CANO CURTO TIPO PONEI AMARELO REF.511.0</v>
          </cell>
          <cell r="F744" t="str">
            <v>CASTELO</v>
          </cell>
          <cell r="G744">
            <v>0</v>
          </cell>
          <cell r="H744">
            <v>0</v>
          </cell>
          <cell r="I744">
            <v>64</v>
          </cell>
          <cell r="J744">
            <v>10</v>
          </cell>
          <cell r="K744">
            <v>241</v>
          </cell>
          <cell r="L744">
            <v>0</v>
          </cell>
          <cell r="M744">
            <v>241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 t="str">
            <v/>
          </cell>
          <cell r="V744">
            <v>1.1200000000000001</v>
          </cell>
        </row>
        <row r="745">
          <cell r="B745" t="str">
            <v>V31714</v>
          </cell>
          <cell r="C745" t="str">
            <v>CCB-</v>
          </cell>
          <cell r="E745" t="str">
            <v>PINCEL ARTISTICO CHATO CANO CURTO TIPO PONEI AMARELO REF.511.02</v>
          </cell>
          <cell r="F745" t="str">
            <v>CASTELO</v>
          </cell>
          <cell r="G745">
            <v>0</v>
          </cell>
          <cell r="H745">
            <v>0</v>
          </cell>
          <cell r="I745">
            <v>84</v>
          </cell>
          <cell r="J745">
            <v>10</v>
          </cell>
          <cell r="K745">
            <v>641</v>
          </cell>
          <cell r="L745">
            <v>0</v>
          </cell>
          <cell r="M745">
            <v>641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 t="str">
            <v/>
          </cell>
          <cell r="V745">
            <v>1.1399999999999999</v>
          </cell>
        </row>
        <row r="746">
          <cell r="B746" t="str">
            <v>V31715</v>
          </cell>
          <cell r="C746" t="str">
            <v>CCB-</v>
          </cell>
          <cell r="E746" t="str">
            <v>PINCEL ARTISTICO CHATO CANO CURTO TIPO PONEI AMARELO REF.511.04</v>
          </cell>
          <cell r="F746" t="str">
            <v>CASTELO</v>
          </cell>
          <cell r="G746">
            <v>0</v>
          </cell>
          <cell r="H746">
            <v>0</v>
          </cell>
          <cell r="I746">
            <v>70</v>
          </cell>
          <cell r="J746">
            <v>10</v>
          </cell>
          <cell r="K746">
            <v>213</v>
          </cell>
          <cell r="L746">
            <v>0</v>
          </cell>
          <cell r="M746">
            <v>213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 t="str">
            <v/>
          </cell>
          <cell r="V746">
            <v>1.22</v>
          </cell>
        </row>
        <row r="747">
          <cell r="B747" t="str">
            <v>V31716</v>
          </cell>
          <cell r="C747" t="str">
            <v>CCB-</v>
          </cell>
          <cell r="E747" t="str">
            <v>PINCEL ARTISTICO CHATO CANO CURTO TIPO PONEI AMARELO REF.511.06</v>
          </cell>
          <cell r="F747" t="str">
            <v>CASTELO</v>
          </cell>
          <cell r="G747">
            <v>0</v>
          </cell>
          <cell r="H747">
            <v>0</v>
          </cell>
          <cell r="I747">
            <v>72</v>
          </cell>
          <cell r="J747">
            <v>10</v>
          </cell>
          <cell r="K747">
            <v>238</v>
          </cell>
          <cell r="L747">
            <v>0</v>
          </cell>
          <cell r="M747">
            <v>238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 t="str">
            <v/>
          </cell>
          <cell r="V747">
            <v>1.37</v>
          </cell>
        </row>
        <row r="748">
          <cell r="B748" t="str">
            <v>V31717</v>
          </cell>
          <cell r="C748" t="str">
            <v>CCB-</v>
          </cell>
          <cell r="E748" t="str">
            <v>PINCEL ARTISTICO CHATO CANO CURTO TIPO PONEI AMARELO REF.511.08</v>
          </cell>
          <cell r="F748" t="str">
            <v>CASTELO</v>
          </cell>
          <cell r="G748">
            <v>0</v>
          </cell>
          <cell r="H748">
            <v>0</v>
          </cell>
          <cell r="I748">
            <v>51</v>
          </cell>
          <cell r="K748">
            <v>167</v>
          </cell>
          <cell r="L748">
            <v>0</v>
          </cell>
          <cell r="M748">
            <v>167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 t="str">
            <v/>
          </cell>
          <cell r="V748">
            <v>1.48</v>
          </cell>
        </row>
        <row r="749">
          <cell r="B749" t="str">
            <v>V31718</v>
          </cell>
          <cell r="C749" t="str">
            <v>CCB-</v>
          </cell>
          <cell r="E749" t="str">
            <v>PINCEL ARTISTICO CHATO CANO CURTO TIPO PONEI AMARELO REF.511.12</v>
          </cell>
          <cell r="F749" t="str">
            <v>CASTELO</v>
          </cell>
          <cell r="G749">
            <v>0</v>
          </cell>
          <cell r="H749">
            <v>0</v>
          </cell>
          <cell r="I749">
            <v>33</v>
          </cell>
          <cell r="K749">
            <v>159</v>
          </cell>
          <cell r="L749">
            <v>0</v>
          </cell>
          <cell r="M749">
            <v>159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 t="str">
            <v/>
          </cell>
          <cell r="V749">
            <v>1.88</v>
          </cell>
        </row>
        <row r="750">
          <cell r="B750" t="str">
            <v>V31719</v>
          </cell>
          <cell r="C750" t="str">
            <v>CCB-</v>
          </cell>
          <cell r="E750" t="str">
            <v>PINCEL ARTISTICO CHATO CANO CURTO TIPO PONEI AMARELO REF. 511.14</v>
          </cell>
          <cell r="F750" t="str">
            <v>CASTELO</v>
          </cell>
          <cell r="G750">
            <v>0</v>
          </cell>
          <cell r="H750">
            <v>0</v>
          </cell>
          <cell r="I750">
            <v>31</v>
          </cell>
          <cell r="J750">
            <v>30</v>
          </cell>
          <cell r="K750">
            <v>165</v>
          </cell>
          <cell r="L750">
            <v>0</v>
          </cell>
          <cell r="M750">
            <v>165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 t="str">
            <v/>
          </cell>
          <cell r="V750">
            <v>2</v>
          </cell>
        </row>
        <row r="751">
          <cell r="B751" t="str">
            <v>V31720</v>
          </cell>
          <cell r="C751" t="str">
            <v>CCB-</v>
          </cell>
          <cell r="E751" t="str">
            <v>PINCEL ARTISTICO CHATO CANO CURTO TIPO PONEI AMARELO REF.511.16</v>
          </cell>
          <cell r="F751" t="str">
            <v>CASTELO</v>
          </cell>
          <cell r="G751">
            <v>0</v>
          </cell>
          <cell r="H751">
            <v>0</v>
          </cell>
          <cell r="I751">
            <v>36</v>
          </cell>
          <cell r="K751">
            <v>80</v>
          </cell>
          <cell r="L751">
            <v>0</v>
          </cell>
          <cell r="M751">
            <v>80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 t="str">
            <v/>
          </cell>
          <cell r="V751">
            <v>2.4300000000000002</v>
          </cell>
        </row>
        <row r="752">
          <cell r="B752" t="str">
            <v>V31721</v>
          </cell>
          <cell r="C752" t="str">
            <v>CCB-</v>
          </cell>
          <cell r="E752" t="str">
            <v>PINCEL ARTISTICO CHATO CANO CURTO TIPO PONEI AMARELO REF.511.20</v>
          </cell>
          <cell r="F752" t="str">
            <v>CASTELO</v>
          </cell>
          <cell r="G752">
            <v>0</v>
          </cell>
          <cell r="H752">
            <v>0</v>
          </cell>
          <cell r="I752">
            <v>30</v>
          </cell>
          <cell r="K752">
            <v>168</v>
          </cell>
          <cell r="L752">
            <v>0</v>
          </cell>
          <cell r="M752">
            <v>168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 t="str">
            <v/>
          </cell>
          <cell r="V752">
            <v>3.19</v>
          </cell>
        </row>
        <row r="753">
          <cell r="B753" t="str">
            <v>V31722</v>
          </cell>
          <cell r="C753" t="str">
            <v>CCA-</v>
          </cell>
          <cell r="E753" t="str">
            <v>PINCEL ARTISTICO CHATO CERDAS BRANCA C LONGO AMARELO REF.520.20</v>
          </cell>
          <cell r="F753" t="str">
            <v>CASTELO</v>
          </cell>
          <cell r="G753">
            <v>0</v>
          </cell>
          <cell r="H753">
            <v>0</v>
          </cell>
          <cell r="I753">
            <v>59</v>
          </cell>
          <cell r="K753">
            <v>226</v>
          </cell>
          <cell r="L753">
            <v>0</v>
          </cell>
          <cell r="M753">
            <v>226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 t="str">
            <v/>
          </cell>
          <cell r="V753">
            <v>2.31</v>
          </cell>
        </row>
        <row r="754">
          <cell r="B754" t="str">
            <v>V31723</v>
          </cell>
          <cell r="C754" t="str">
            <v>CCB-</v>
          </cell>
          <cell r="E754" t="str">
            <v>PINCEL ARTISTICO CHATO CERDAS BRANCA C LONGO AMARELO REF.520.22</v>
          </cell>
          <cell r="F754" t="str">
            <v>CASTELO</v>
          </cell>
          <cell r="G754">
            <v>0</v>
          </cell>
          <cell r="H754">
            <v>0</v>
          </cell>
          <cell r="I754">
            <v>50</v>
          </cell>
          <cell r="K754">
            <v>182</v>
          </cell>
          <cell r="L754">
            <v>0</v>
          </cell>
          <cell r="M754">
            <v>182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 t="str">
            <v/>
          </cell>
          <cell r="V754">
            <v>4.18</v>
          </cell>
        </row>
        <row r="755">
          <cell r="B755" t="str">
            <v>V31724</v>
          </cell>
          <cell r="C755" t="str">
            <v>CBA-</v>
          </cell>
          <cell r="E755" t="str">
            <v>PINCEL ARTISTICO CHATO CERDAS BRANCA C LONGO AMARELO REF.520.16</v>
          </cell>
          <cell r="F755" t="str">
            <v>CASTELO</v>
          </cell>
          <cell r="G755">
            <v>0</v>
          </cell>
          <cell r="H755">
            <v>0</v>
          </cell>
          <cell r="I755">
            <v>140</v>
          </cell>
          <cell r="J755">
            <v>2</v>
          </cell>
          <cell r="K755">
            <v>636</v>
          </cell>
          <cell r="L755">
            <v>0</v>
          </cell>
          <cell r="M755">
            <v>636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 t="str">
            <v/>
          </cell>
          <cell r="V755">
            <v>1.95</v>
          </cell>
        </row>
        <row r="756">
          <cell r="B756" t="str">
            <v>V31725</v>
          </cell>
          <cell r="C756" t="str">
            <v>CCB-</v>
          </cell>
          <cell r="E756" t="str">
            <v>PINCEL ARTISTICO CHATO CERDAS BRANCA C LONGO AMARELO REF.520.04</v>
          </cell>
          <cell r="F756" t="str">
            <v>CASTELO</v>
          </cell>
          <cell r="G756">
            <v>0</v>
          </cell>
          <cell r="H756">
            <v>0</v>
          </cell>
          <cell r="I756">
            <v>104</v>
          </cell>
          <cell r="J756">
            <v>5</v>
          </cell>
          <cell r="K756">
            <v>372</v>
          </cell>
          <cell r="L756">
            <v>0</v>
          </cell>
          <cell r="M756">
            <v>372</v>
          </cell>
          <cell r="N756">
            <v>0</v>
          </cell>
          <cell r="O756">
            <v>20</v>
          </cell>
          <cell r="P756">
            <v>0</v>
          </cell>
          <cell r="Q756">
            <v>1</v>
          </cell>
          <cell r="R756">
            <v>0</v>
          </cell>
          <cell r="S756">
            <v>0</v>
          </cell>
          <cell r="T756">
            <v>0</v>
          </cell>
          <cell r="U756" t="str">
            <v/>
          </cell>
          <cell r="V756">
            <v>0.89</v>
          </cell>
        </row>
        <row r="757">
          <cell r="B757" t="str">
            <v>V31726</v>
          </cell>
          <cell r="C757" t="str">
            <v>CBB-</v>
          </cell>
          <cell r="E757" t="str">
            <v>PINCEL ARTISTICO CHATO CERDAS BRANCA C LONGO AMARELO REF.520.08</v>
          </cell>
          <cell r="F757" t="str">
            <v>CASTELO</v>
          </cell>
          <cell r="G757">
            <v>0</v>
          </cell>
          <cell r="H757">
            <v>1</v>
          </cell>
          <cell r="I757">
            <v>142</v>
          </cell>
          <cell r="J757">
            <v>3</v>
          </cell>
          <cell r="K757">
            <v>509</v>
          </cell>
          <cell r="L757">
            <v>0</v>
          </cell>
          <cell r="M757">
            <v>509</v>
          </cell>
          <cell r="N757">
            <v>0</v>
          </cell>
          <cell r="O757">
            <v>20</v>
          </cell>
          <cell r="P757">
            <v>0</v>
          </cell>
          <cell r="Q757">
            <v>1</v>
          </cell>
          <cell r="R757">
            <v>0</v>
          </cell>
          <cell r="S757">
            <v>0</v>
          </cell>
          <cell r="T757">
            <v>0</v>
          </cell>
          <cell r="U757" t="str">
            <v/>
          </cell>
          <cell r="V757">
            <v>1.1499999999999999</v>
          </cell>
        </row>
        <row r="758">
          <cell r="B758" t="str">
            <v>V31727</v>
          </cell>
          <cell r="C758" t="str">
            <v>CBB-</v>
          </cell>
          <cell r="E758" t="str">
            <v>PINCEL ARTISTICO CHATO CERDAS BRANCA C LONGO AMARELO REF.520.12</v>
          </cell>
          <cell r="F758" t="str">
            <v>CASTELO</v>
          </cell>
          <cell r="G758">
            <v>0</v>
          </cell>
          <cell r="H758">
            <v>0</v>
          </cell>
          <cell r="I758">
            <v>175</v>
          </cell>
          <cell r="K758">
            <v>618</v>
          </cell>
          <cell r="L758">
            <v>0</v>
          </cell>
          <cell r="M758">
            <v>618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 t="str">
            <v/>
          </cell>
          <cell r="V758">
            <v>1.47</v>
          </cell>
        </row>
        <row r="759">
          <cell r="B759" t="str">
            <v>V31728</v>
          </cell>
          <cell r="C759" t="str">
            <v>CCB-</v>
          </cell>
          <cell r="E759" t="str">
            <v>PINCEL ARTISTICO CHATO CERDAS BRANCA C LONGO AMARELO REF.520.18</v>
          </cell>
          <cell r="F759" t="str">
            <v>CASTELO</v>
          </cell>
          <cell r="G759">
            <v>0</v>
          </cell>
          <cell r="H759">
            <v>0</v>
          </cell>
          <cell r="I759">
            <v>44</v>
          </cell>
          <cell r="K759">
            <v>181</v>
          </cell>
          <cell r="L759">
            <v>0</v>
          </cell>
          <cell r="M759">
            <v>181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 t="str">
            <v/>
          </cell>
          <cell r="V759">
            <v>2.11</v>
          </cell>
        </row>
        <row r="760">
          <cell r="B760" t="str">
            <v>V31729</v>
          </cell>
          <cell r="C760" t="str">
            <v>CBB-</v>
          </cell>
          <cell r="E760" t="str">
            <v>PINCEL ARTISTICO CHATO CERDAS BRANCA C LONGO AMARELO REF.520.14</v>
          </cell>
          <cell r="F760" t="str">
            <v>CASTELO</v>
          </cell>
          <cell r="G760">
            <v>0</v>
          </cell>
          <cell r="H760">
            <v>0</v>
          </cell>
          <cell r="I760">
            <v>168</v>
          </cell>
          <cell r="J760">
            <v>2</v>
          </cell>
          <cell r="K760">
            <v>499</v>
          </cell>
          <cell r="L760">
            <v>0</v>
          </cell>
          <cell r="M760">
            <v>499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 t="str">
            <v/>
          </cell>
          <cell r="V760">
            <v>1.86</v>
          </cell>
        </row>
        <row r="761">
          <cell r="B761" t="str">
            <v>V31730</v>
          </cell>
          <cell r="C761" t="str">
            <v>CCB-</v>
          </cell>
          <cell r="E761" t="str">
            <v>PINCEL ARTISTICO CHATO CANO CURTO TIPO PONEI AMARELO REF.511.10</v>
          </cell>
          <cell r="F761" t="str">
            <v>CASTELO</v>
          </cell>
          <cell r="G761">
            <v>0</v>
          </cell>
          <cell r="H761">
            <v>0</v>
          </cell>
          <cell r="I761">
            <v>81</v>
          </cell>
          <cell r="K761">
            <v>231</v>
          </cell>
          <cell r="L761">
            <v>0</v>
          </cell>
          <cell r="M761">
            <v>231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 t="str">
            <v/>
          </cell>
          <cell r="V761">
            <v>1.65</v>
          </cell>
        </row>
        <row r="762">
          <cell r="B762" t="str">
            <v>V31731</v>
          </cell>
          <cell r="C762" t="str">
            <v>CCB-</v>
          </cell>
          <cell r="E762" t="str">
            <v>PINCEL ARTISTICO CHATO CANO CURTO CERDAS BRANCA AMARELO REF.512.10</v>
          </cell>
          <cell r="F762" t="str">
            <v>CASTELO</v>
          </cell>
          <cell r="G762">
            <v>0</v>
          </cell>
          <cell r="H762">
            <v>0</v>
          </cell>
          <cell r="I762">
            <v>22</v>
          </cell>
          <cell r="K762">
            <v>237</v>
          </cell>
          <cell r="L762">
            <v>0</v>
          </cell>
          <cell r="M762">
            <v>237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 t="str">
            <v/>
          </cell>
          <cell r="V762">
            <v>1.52</v>
          </cell>
        </row>
        <row r="763">
          <cell r="B763" t="str">
            <v>V31732</v>
          </cell>
          <cell r="C763" t="str">
            <v>CCB-</v>
          </cell>
          <cell r="E763" t="str">
            <v>PINCEL ARTISTICO CHATO CANO CURTO CERDAS BRANCA AMARELO REF.512.12</v>
          </cell>
          <cell r="F763" t="str">
            <v>CASTELO</v>
          </cell>
          <cell r="G763">
            <v>0</v>
          </cell>
          <cell r="H763">
            <v>0</v>
          </cell>
          <cell r="I763">
            <v>28</v>
          </cell>
          <cell r="K763">
            <v>171</v>
          </cell>
          <cell r="L763">
            <v>0</v>
          </cell>
          <cell r="M763">
            <v>171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 t="str">
            <v/>
          </cell>
          <cell r="V763">
            <v>1.62</v>
          </cell>
        </row>
        <row r="764">
          <cell r="B764" t="str">
            <v>V31733</v>
          </cell>
          <cell r="C764" t="str">
            <v>CCB-</v>
          </cell>
          <cell r="E764" t="str">
            <v>PINCEL ARTISTICO CHATO CANO CURTO CERDAS BRANCA AMARELO REF.512.14</v>
          </cell>
          <cell r="F764" t="str">
            <v>CASTELO</v>
          </cell>
          <cell r="G764">
            <v>0</v>
          </cell>
          <cell r="H764">
            <v>0</v>
          </cell>
          <cell r="I764">
            <v>14</v>
          </cell>
          <cell r="K764">
            <v>71</v>
          </cell>
          <cell r="L764">
            <v>0</v>
          </cell>
          <cell r="M764">
            <v>71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 t="str">
            <v/>
          </cell>
          <cell r="V764">
            <v>1.79</v>
          </cell>
        </row>
        <row r="765">
          <cell r="B765" t="str">
            <v>V31734</v>
          </cell>
          <cell r="C765" t="str">
            <v>CCB-</v>
          </cell>
          <cell r="E765" t="str">
            <v>PINCEL ARTISTICO CHATO CANO CURTO CERDAS BRANCA AMARELO REF.512.16</v>
          </cell>
          <cell r="F765" t="str">
            <v>CASTELO</v>
          </cell>
          <cell r="G765">
            <v>0</v>
          </cell>
          <cell r="H765">
            <v>0</v>
          </cell>
          <cell r="I765">
            <v>10</v>
          </cell>
          <cell r="K765">
            <v>186</v>
          </cell>
          <cell r="L765">
            <v>0</v>
          </cell>
          <cell r="M765">
            <v>186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 t="str">
            <v/>
          </cell>
          <cell r="V765">
            <v>1.9</v>
          </cell>
        </row>
        <row r="766">
          <cell r="B766" t="str">
            <v>V31735</v>
          </cell>
          <cell r="C766" t="str">
            <v>CCB-</v>
          </cell>
          <cell r="E766" t="str">
            <v>PINCEL ARTISTICO CHATO CANO CURTO CERDAS BRANCA AMARELO REF.512.02</v>
          </cell>
          <cell r="F766" t="str">
            <v>CASTELO</v>
          </cell>
          <cell r="G766">
            <v>0</v>
          </cell>
          <cell r="H766">
            <v>0</v>
          </cell>
          <cell r="I766">
            <v>7</v>
          </cell>
          <cell r="K766">
            <v>241</v>
          </cell>
          <cell r="L766">
            <v>0</v>
          </cell>
          <cell r="M766">
            <v>241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 t="str">
            <v/>
          </cell>
          <cell r="V766">
            <v>1.0900000000000001</v>
          </cell>
        </row>
        <row r="767">
          <cell r="B767" t="str">
            <v>V31736</v>
          </cell>
          <cell r="C767" t="str">
            <v>CCB-</v>
          </cell>
          <cell r="E767" t="str">
            <v>PINCEL ARTISTICO CHATO CANO CURTO CERDAS BRANCA AMARELO REF.512.08</v>
          </cell>
          <cell r="F767" t="str">
            <v>CASTELO</v>
          </cell>
          <cell r="G767">
            <v>0</v>
          </cell>
          <cell r="H767">
            <v>0</v>
          </cell>
          <cell r="I767">
            <v>5</v>
          </cell>
          <cell r="K767">
            <v>126</v>
          </cell>
          <cell r="L767">
            <v>0</v>
          </cell>
          <cell r="M767">
            <v>126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 t="str">
            <v/>
          </cell>
          <cell r="V767">
            <v>1.34</v>
          </cell>
        </row>
        <row r="768">
          <cell r="B768" t="str">
            <v>V31737</v>
          </cell>
          <cell r="C768" t="str">
            <v>CCB-</v>
          </cell>
          <cell r="E768" t="str">
            <v>PINCEL ARTISTICO CHATO CANO CURTO CERDAS BRANCA AMARELO REF.512.04</v>
          </cell>
          <cell r="F768" t="str">
            <v>CASTELO</v>
          </cell>
          <cell r="G768">
            <v>0</v>
          </cell>
          <cell r="H768">
            <v>0</v>
          </cell>
          <cell r="I768">
            <v>17</v>
          </cell>
          <cell r="K768">
            <v>102</v>
          </cell>
          <cell r="L768">
            <v>0</v>
          </cell>
          <cell r="M768">
            <v>102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 t="str">
            <v/>
          </cell>
          <cell r="V768">
            <v>1.17</v>
          </cell>
        </row>
        <row r="769">
          <cell r="B769" t="str">
            <v>V31738</v>
          </cell>
          <cell r="C769" t="str">
            <v>CCB-</v>
          </cell>
          <cell r="E769" t="str">
            <v>PINCEL ARTISTICO CHATO CANO CURTO CERDAS BRANCA AMARELO REF.512.06</v>
          </cell>
          <cell r="F769" t="str">
            <v>CASTELO</v>
          </cell>
          <cell r="G769">
            <v>0</v>
          </cell>
          <cell r="H769">
            <v>0</v>
          </cell>
          <cell r="I769">
            <v>12</v>
          </cell>
          <cell r="J769">
            <v>4</v>
          </cell>
          <cell r="K769">
            <v>92</v>
          </cell>
          <cell r="L769">
            <v>0</v>
          </cell>
          <cell r="M769">
            <v>92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 t="str">
            <v/>
          </cell>
          <cell r="V769">
            <v>1.23</v>
          </cell>
        </row>
        <row r="770">
          <cell r="B770" t="str">
            <v>V31739</v>
          </cell>
          <cell r="C770" t="str">
            <v>CBA-</v>
          </cell>
          <cell r="E770" t="str">
            <v>PINCEL ARTISTICO CHATO CANO LONGO CERDAS BRANCA AMARELO REF.520.06</v>
          </cell>
          <cell r="F770" t="str">
            <v>CASTELO</v>
          </cell>
          <cell r="G770">
            <v>0</v>
          </cell>
          <cell r="H770">
            <v>0</v>
          </cell>
          <cell r="I770">
            <v>160</v>
          </cell>
          <cell r="J770">
            <v>16</v>
          </cell>
          <cell r="K770">
            <v>450</v>
          </cell>
          <cell r="L770">
            <v>0</v>
          </cell>
          <cell r="M770">
            <v>450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 t="str">
            <v/>
          </cell>
          <cell r="V770">
            <v>0.97</v>
          </cell>
        </row>
        <row r="771">
          <cell r="B771" t="str">
            <v>V31740</v>
          </cell>
          <cell r="C771" t="str">
            <v>CCB-</v>
          </cell>
          <cell r="E771" t="str">
            <v>PINCEL ARTISTICO REDONDO C CURTO TIPO PONEI AMARELO REF.510.10</v>
          </cell>
          <cell r="F771" t="str">
            <v>CASTELO</v>
          </cell>
          <cell r="G771">
            <v>0</v>
          </cell>
          <cell r="H771">
            <v>0</v>
          </cell>
          <cell r="I771">
            <v>39</v>
          </cell>
          <cell r="K771">
            <v>152</v>
          </cell>
          <cell r="L771">
            <v>0</v>
          </cell>
          <cell r="M771">
            <v>152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 t="str">
            <v/>
          </cell>
          <cell r="V771">
            <v>1.48</v>
          </cell>
        </row>
        <row r="772">
          <cell r="B772" t="str">
            <v>V31741</v>
          </cell>
          <cell r="C772" t="str">
            <v>CCB-</v>
          </cell>
          <cell r="E772" t="str">
            <v>PINCEL ARTISTICO REDONDO C CURTO TIPO PONEI AMARELO REF.510.08</v>
          </cell>
          <cell r="F772" t="str">
            <v>CASTELO</v>
          </cell>
          <cell r="G772">
            <v>0</v>
          </cell>
          <cell r="H772">
            <v>0</v>
          </cell>
          <cell r="I772">
            <v>21</v>
          </cell>
          <cell r="K772">
            <v>772</v>
          </cell>
          <cell r="L772">
            <v>0</v>
          </cell>
          <cell r="M772">
            <v>772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 t="str">
            <v/>
          </cell>
          <cell r="V772">
            <v>1.39</v>
          </cell>
        </row>
        <row r="773">
          <cell r="B773" t="str">
            <v>V31742</v>
          </cell>
          <cell r="C773" t="str">
            <v>CCB-</v>
          </cell>
          <cell r="E773" t="str">
            <v>PINCEL ARTISTICO REDONDO C CURTO TIPO PONEI AMARELO REF.510.02</v>
          </cell>
          <cell r="F773" t="str">
            <v>CASTELO</v>
          </cell>
          <cell r="G773">
            <v>0</v>
          </cell>
          <cell r="H773">
            <v>0</v>
          </cell>
          <cell r="I773">
            <v>13</v>
          </cell>
          <cell r="K773">
            <v>78</v>
          </cell>
          <cell r="L773">
            <v>0</v>
          </cell>
          <cell r="M773">
            <v>78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 t="str">
            <v/>
          </cell>
          <cell r="V773">
            <v>1.1399999999999999</v>
          </cell>
        </row>
        <row r="774">
          <cell r="B774" t="str">
            <v>V31743</v>
          </cell>
          <cell r="C774" t="str">
            <v>CCB-</v>
          </cell>
          <cell r="E774" t="str">
            <v>PINCEL ARTISTICO REDONDO C CURTO TIPO PONEI AMARELO REF.510.04</v>
          </cell>
          <cell r="F774" t="str">
            <v>CASTELO</v>
          </cell>
          <cell r="G774">
            <v>0</v>
          </cell>
          <cell r="H774">
            <v>0</v>
          </cell>
          <cell r="I774">
            <v>14</v>
          </cell>
          <cell r="K774">
            <v>159</v>
          </cell>
          <cell r="L774">
            <v>0</v>
          </cell>
          <cell r="M774">
            <v>159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 t="str">
            <v/>
          </cell>
          <cell r="V774">
            <v>1.22</v>
          </cell>
        </row>
        <row r="775">
          <cell r="B775" t="str">
            <v>V31744</v>
          </cell>
          <cell r="C775" t="str">
            <v>CCB-</v>
          </cell>
          <cell r="E775" t="str">
            <v>PINCEL ARTISTICO REDONDO C CURTO TIPO PONEI AMARELO REF.510.0</v>
          </cell>
          <cell r="F775" t="str">
            <v>CASTELO</v>
          </cell>
          <cell r="G775">
            <v>0</v>
          </cell>
          <cell r="H775">
            <v>0</v>
          </cell>
          <cell r="I775">
            <v>29</v>
          </cell>
          <cell r="K775">
            <v>165</v>
          </cell>
          <cell r="L775">
            <v>0</v>
          </cell>
          <cell r="M775">
            <v>165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 t="str">
            <v/>
          </cell>
          <cell r="V775">
            <v>1.1200000000000001</v>
          </cell>
        </row>
        <row r="776">
          <cell r="B776" t="str">
            <v>V31745</v>
          </cell>
          <cell r="C776" t="str">
            <v>CCB-</v>
          </cell>
          <cell r="E776" t="str">
            <v>PINCEL ARTISTICO REDONDO C CURTO TIPO PONEI AMARELO REF.510.06</v>
          </cell>
          <cell r="F776" t="str">
            <v>CASTELO</v>
          </cell>
          <cell r="G776">
            <v>0</v>
          </cell>
          <cell r="H776">
            <v>0</v>
          </cell>
          <cell r="I776">
            <v>46</v>
          </cell>
          <cell r="J776">
            <v>30</v>
          </cell>
          <cell r="K776">
            <v>120</v>
          </cell>
          <cell r="L776">
            <v>0</v>
          </cell>
          <cell r="M776">
            <v>120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 t="str">
            <v/>
          </cell>
          <cell r="V776">
            <v>1.24</v>
          </cell>
        </row>
        <row r="777">
          <cell r="B777" t="str">
            <v>V31746</v>
          </cell>
          <cell r="C777" t="str">
            <v>CCB-</v>
          </cell>
          <cell r="E777" t="str">
            <v>PINCEL ARTISTICO REDONDO C CURTO TIPO PONEI AMARELO REF.510.12</v>
          </cell>
          <cell r="F777" t="str">
            <v>CASTELO</v>
          </cell>
          <cell r="G777">
            <v>0</v>
          </cell>
          <cell r="H777">
            <v>0</v>
          </cell>
          <cell r="I777">
            <v>35</v>
          </cell>
          <cell r="J777">
            <v>30</v>
          </cell>
          <cell r="K777">
            <v>173</v>
          </cell>
          <cell r="L777">
            <v>0</v>
          </cell>
          <cell r="M777">
            <v>173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 t="str">
            <v/>
          </cell>
          <cell r="V777">
            <v>1.51</v>
          </cell>
        </row>
        <row r="778">
          <cell r="B778" t="str">
            <v>V31747</v>
          </cell>
          <cell r="C778" t="str">
            <v>CCB-</v>
          </cell>
          <cell r="E778" t="str">
            <v>PINCEL ARTISTICO REDONDO C CURTO TIPO PONEI REF.510.16</v>
          </cell>
          <cell r="F778" t="str">
            <v>CASTELO</v>
          </cell>
          <cell r="G778">
            <v>0</v>
          </cell>
          <cell r="H778">
            <v>0</v>
          </cell>
          <cell r="I778">
            <v>35</v>
          </cell>
          <cell r="K778">
            <v>114</v>
          </cell>
          <cell r="L778">
            <v>0</v>
          </cell>
          <cell r="M778">
            <v>114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 t="str">
            <v/>
          </cell>
          <cell r="V778">
            <v>2.08</v>
          </cell>
        </row>
        <row r="779">
          <cell r="B779" t="str">
            <v>V31748</v>
          </cell>
          <cell r="C779" t="str">
            <v>CCB-</v>
          </cell>
          <cell r="E779" t="str">
            <v>PINCEL ARTISTICO REDONDO C CURTO TIPO PONEI AMARELO REF.510.14</v>
          </cell>
          <cell r="F779" t="str">
            <v>CASTELO</v>
          </cell>
          <cell r="G779">
            <v>0</v>
          </cell>
          <cell r="H779">
            <v>0</v>
          </cell>
          <cell r="I779">
            <v>22</v>
          </cell>
          <cell r="K779">
            <v>136</v>
          </cell>
          <cell r="L779">
            <v>0</v>
          </cell>
          <cell r="M779">
            <v>136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 t="str">
            <v/>
          </cell>
          <cell r="V779">
            <v>1.77</v>
          </cell>
        </row>
        <row r="780">
          <cell r="B780" t="str">
            <v>V31749</v>
          </cell>
          <cell r="C780" t="str">
            <v>CCA-</v>
          </cell>
          <cell r="E780" t="str">
            <v>PINCEL ARTISTICO CHATO CERDAS BRANCA C LONGO AMARELO REF.520.0</v>
          </cell>
          <cell r="F780" t="str">
            <v>CASTELO</v>
          </cell>
          <cell r="G780">
            <v>0</v>
          </cell>
          <cell r="H780">
            <v>0</v>
          </cell>
          <cell r="I780">
            <v>124</v>
          </cell>
          <cell r="J780">
            <v>39</v>
          </cell>
          <cell r="K780">
            <v>520</v>
          </cell>
          <cell r="L780">
            <v>0</v>
          </cell>
          <cell r="M780">
            <v>520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 t="str">
            <v/>
          </cell>
          <cell r="V780">
            <v>1.07</v>
          </cell>
        </row>
        <row r="781">
          <cell r="B781" t="str">
            <v>V31750</v>
          </cell>
          <cell r="C781" t="str">
            <v>CBA-</v>
          </cell>
          <cell r="E781" t="str">
            <v>PINCEL ARTISTICO CHATO CERDAS BRANCA C LONGO AMARELO REF.520.10</v>
          </cell>
          <cell r="F781" t="str">
            <v>CASTELO</v>
          </cell>
          <cell r="G781">
            <v>0</v>
          </cell>
          <cell r="H781">
            <v>0</v>
          </cell>
          <cell r="I781">
            <v>208</v>
          </cell>
          <cell r="J781">
            <v>5</v>
          </cell>
          <cell r="K781">
            <v>977</v>
          </cell>
          <cell r="L781">
            <v>0</v>
          </cell>
          <cell r="M781">
            <v>977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 t="str">
            <v/>
          </cell>
          <cell r="V781">
            <v>1.25</v>
          </cell>
        </row>
        <row r="782">
          <cell r="B782" t="str">
            <v>V31769</v>
          </cell>
          <cell r="C782" t="str">
            <v>CCB-</v>
          </cell>
          <cell r="E782" t="str">
            <v>PINCEL ARTISTICO CHATO CERDAS BRANCA C LONGO REF.520.02</v>
          </cell>
          <cell r="F782" t="str">
            <v>CASTELO</v>
          </cell>
          <cell r="G782">
            <v>0</v>
          </cell>
          <cell r="H782">
            <v>0</v>
          </cell>
          <cell r="I782">
            <v>110</v>
          </cell>
          <cell r="K782">
            <v>528</v>
          </cell>
          <cell r="L782">
            <v>0</v>
          </cell>
          <cell r="M782">
            <v>528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 t="str">
            <v/>
          </cell>
          <cell r="V782">
            <v>0.86</v>
          </cell>
        </row>
        <row r="783">
          <cell r="B783" t="str">
            <v>V1202</v>
          </cell>
          <cell r="C783" t="str">
            <v>CCA-</v>
          </cell>
          <cell r="D783" t="str">
            <v>SESCADES</v>
          </cell>
          <cell r="E783" t="str">
            <v>EXTRATOR GRAMPO ESPATULA</v>
          </cell>
          <cell r="F783" t="str">
            <v>CAVIA</v>
          </cell>
          <cell r="G783">
            <v>86</v>
          </cell>
          <cell r="H783">
            <v>43</v>
          </cell>
          <cell r="I783">
            <v>44</v>
          </cell>
          <cell r="K783">
            <v>65</v>
          </cell>
          <cell r="L783">
            <v>0</v>
          </cell>
          <cell r="M783">
            <v>65</v>
          </cell>
          <cell r="N783">
            <v>4</v>
          </cell>
          <cell r="O783">
            <v>0</v>
          </cell>
          <cell r="P783">
            <v>0</v>
          </cell>
          <cell r="Q783">
            <v>0</v>
          </cell>
          <cell r="R783">
            <v>21</v>
          </cell>
          <cell r="S783">
            <v>0</v>
          </cell>
          <cell r="T783">
            <v>0</v>
          </cell>
          <cell r="U783" t="str">
            <v/>
          </cell>
          <cell r="V783">
            <v>0.79</v>
          </cell>
        </row>
        <row r="784">
          <cell r="B784" t="str">
            <v>V14723</v>
          </cell>
          <cell r="C784" t="str">
            <v>CBA+</v>
          </cell>
          <cell r="D784" t="str">
            <v>RD</v>
          </cell>
          <cell r="E784" t="str">
            <v>ESPETO P/ PAPEIS ACO GALVANIZADO</v>
          </cell>
          <cell r="F784" t="str">
            <v>CAVIA</v>
          </cell>
          <cell r="G784">
            <v>149</v>
          </cell>
          <cell r="H784">
            <v>75</v>
          </cell>
          <cell r="I784">
            <v>75</v>
          </cell>
          <cell r="J784">
            <v>64</v>
          </cell>
          <cell r="K784">
            <v>423</v>
          </cell>
          <cell r="L784">
            <v>0</v>
          </cell>
          <cell r="M784">
            <v>423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 t="str">
            <v/>
          </cell>
          <cell r="V784">
            <v>1.71</v>
          </cell>
        </row>
        <row r="785">
          <cell r="B785" t="str">
            <v>V30537</v>
          </cell>
          <cell r="C785" t="str">
            <v>CCB-</v>
          </cell>
          <cell r="D785" t="str">
            <v>ADES</v>
          </cell>
          <cell r="E785" t="str">
            <v>ESPETO P/ PAPEIS ACO GALVANIZADO C/ PORTA CLIPS</v>
          </cell>
          <cell r="F785" t="str">
            <v>CAVIA</v>
          </cell>
          <cell r="G785">
            <v>0</v>
          </cell>
          <cell r="H785">
            <v>2</v>
          </cell>
          <cell r="I785">
            <v>2</v>
          </cell>
          <cell r="K785">
            <v>2</v>
          </cell>
          <cell r="L785">
            <v>0</v>
          </cell>
          <cell r="M785">
            <v>2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 t="str">
            <v/>
          </cell>
          <cell r="V785">
            <v>4.05</v>
          </cell>
        </row>
        <row r="786">
          <cell r="B786" t="str">
            <v>V31862</v>
          </cell>
          <cell r="C786" t="str">
            <v>CCC-</v>
          </cell>
          <cell r="E786" t="str">
            <v>PERFURADOR DE PAPEL 2F FERRO FUND 100FLS MOD CA123</v>
          </cell>
          <cell r="F786" t="str">
            <v>CAVIA</v>
          </cell>
          <cell r="G786">
            <v>1</v>
          </cell>
          <cell r="H786">
            <v>1</v>
          </cell>
          <cell r="I786">
            <v>1</v>
          </cell>
          <cell r="K786">
            <v>5</v>
          </cell>
          <cell r="L786">
            <v>3</v>
          </cell>
          <cell r="M786">
            <v>2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 t="str">
            <v/>
          </cell>
          <cell r="V786">
            <v>148.15</v>
          </cell>
        </row>
        <row r="787">
          <cell r="B787" t="str">
            <v>V1840</v>
          </cell>
          <cell r="D787" t="str">
            <v>CZS</v>
          </cell>
          <cell r="E787" t="str">
            <v>ENVELOPE SACO KN. 114X162MM. 80GR.</v>
          </cell>
          <cell r="F787" t="str">
            <v>CELUCAT</v>
          </cell>
          <cell r="G787">
            <v>0</v>
          </cell>
          <cell r="H787">
            <v>0</v>
          </cell>
          <cell r="K787">
            <v>0</v>
          </cell>
          <cell r="L787">
            <v>0</v>
          </cell>
          <cell r="M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 t="str">
            <v/>
          </cell>
          <cell r="V787">
            <v>0.03</v>
          </cell>
        </row>
        <row r="788">
          <cell r="B788" t="str">
            <v>V2078</v>
          </cell>
          <cell r="E788" t="str">
            <v>ENVELOPE SACO BR. 260X360MM 90G.</v>
          </cell>
          <cell r="F788" t="str">
            <v>CELUCAT</v>
          </cell>
          <cell r="G788">
            <v>0</v>
          </cell>
          <cell r="H788">
            <v>0</v>
          </cell>
          <cell r="K788">
            <v>6</v>
          </cell>
          <cell r="L788">
            <v>0</v>
          </cell>
          <cell r="M788">
            <v>6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 t="str">
            <v/>
          </cell>
          <cell r="V788">
            <v>0.22</v>
          </cell>
        </row>
        <row r="789">
          <cell r="B789" t="str">
            <v>V31931</v>
          </cell>
          <cell r="C789" t="str">
            <v>CCA-</v>
          </cell>
          <cell r="E789" t="str">
            <v>ENVELOPE BRANCO 114X229MM 75GR CX C/100UN</v>
          </cell>
          <cell r="F789" t="str">
            <v>CELUCAT</v>
          </cell>
          <cell r="G789">
            <v>176</v>
          </cell>
          <cell r="H789">
            <v>88</v>
          </cell>
          <cell r="I789">
            <v>88</v>
          </cell>
          <cell r="K789">
            <v>190</v>
          </cell>
          <cell r="L789">
            <v>1</v>
          </cell>
          <cell r="M789">
            <v>189</v>
          </cell>
          <cell r="N789">
            <v>50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 t="str">
            <v/>
          </cell>
          <cell r="V789">
            <v>7.8</v>
          </cell>
        </row>
        <row r="790">
          <cell r="B790" t="str">
            <v>V32029</v>
          </cell>
          <cell r="C790" t="str">
            <v>CCC+</v>
          </cell>
          <cell r="E790" t="str">
            <v>ENVELOPE SACO KN 185X248MM CX C/100UN</v>
          </cell>
          <cell r="F790" t="str">
            <v>CELUCAT</v>
          </cell>
          <cell r="G790">
            <v>2</v>
          </cell>
          <cell r="H790">
            <v>1</v>
          </cell>
          <cell r="I790">
            <v>1</v>
          </cell>
          <cell r="K790">
            <v>105</v>
          </cell>
          <cell r="L790">
            <v>1</v>
          </cell>
          <cell r="M790">
            <v>104</v>
          </cell>
          <cell r="N790">
            <v>1</v>
          </cell>
          <cell r="O790">
            <v>40</v>
          </cell>
          <cell r="P790">
            <v>0</v>
          </cell>
          <cell r="Q790">
            <v>1</v>
          </cell>
          <cell r="R790">
            <v>0</v>
          </cell>
          <cell r="S790">
            <v>0</v>
          </cell>
          <cell r="T790">
            <v>0</v>
          </cell>
          <cell r="U790" t="str">
            <v/>
          </cell>
          <cell r="V790">
            <v>18</v>
          </cell>
        </row>
        <row r="791">
          <cell r="B791" t="str">
            <v>V32030</v>
          </cell>
          <cell r="E791" t="str">
            <v>ENVELOPE SACO KN 162X229MM CX C/100UN</v>
          </cell>
          <cell r="F791" t="str">
            <v>CELUCAT</v>
          </cell>
          <cell r="G791">
            <v>0</v>
          </cell>
          <cell r="H791">
            <v>0</v>
          </cell>
          <cell r="K791">
            <v>10</v>
          </cell>
          <cell r="L791">
            <v>2</v>
          </cell>
          <cell r="M791">
            <v>8</v>
          </cell>
          <cell r="N791">
            <v>0</v>
          </cell>
          <cell r="O791">
            <v>1</v>
          </cell>
          <cell r="P791">
            <v>0</v>
          </cell>
          <cell r="Q791">
            <v>1</v>
          </cell>
          <cell r="R791">
            <v>0</v>
          </cell>
          <cell r="S791">
            <v>0</v>
          </cell>
          <cell r="T791">
            <v>0</v>
          </cell>
          <cell r="U791" t="str">
            <v/>
          </cell>
          <cell r="V791">
            <v>12</v>
          </cell>
        </row>
        <row r="792">
          <cell r="B792" t="str">
            <v>V32038</v>
          </cell>
          <cell r="C792" t="str">
            <v>CCC+</v>
          </cell>
          <cell r="E792" t="str">
            <v>ENVELOPE SACO BRANCO 229X324MM 90G REF.SOF032</v>
          </cell>
          <cell r="F792" t="str">
            <v>CELUCAT</v>
          </cell>
          <cell r="G792">
            <v>0</v>
          </cell>
          <cell r="H792">
            <v>0</v>
          </cell>
          <cell r="I792">
            <v>10</v>
          </cell>
          <cell r="K792">
            <v>970</v>
          </cell>
          <cell r="L792">
            <v>0</v>
          </cell>
          <cell r="M792">
            <v>970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 t="str">
            <v/>
          </cell>
          <cell r="V792">
            <v>0.27</v>
          </cell>
        </row>
        <row r="793">
          <cell r="B793" t="str">
            <v>V32039</v>
          </cell>
          <cell r="C793" t="str">
            <v>CCC+</v>
          </cell>
          <cell r="E793" t="str">
            <v>ENVELOPE SACO BRANCO 229X324MM 75G REF.SOF032</v>
          </cell>
          <cell r="F793" t="str">
            <v>CELUCAT</v>
          </cell>
          <cell r="G793">
            <v>0</v>
          </cell>
          <cell r="H793">
            <v>0</v>
          </cell>
          <cell r="I793">
            <v>59</v>
          </cell>
          <cell r="K793">
            <v>425</v>
          </cell>
          <cell r="L793">
            <v>0</v>
          </cell>
          <cell r="M793">
            <v>425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 t="str">
            <v/>
          </cell>
          <cell r="V793">
            <v>0.27</v>
          </cell>
        </row>
        <row r="794">
          <cell r="B794" t="str">
            <v>V30572</v>
          </cell>
          <cell r="D794" t="str">
            <v>ADES</v>
          </cell>
          <cell r="E794" t="str">
            <v>PAPEL OFFSET 660X960MM 120G C/50FLS</v>
          </cell>
          <cell r="F794" t="str">
            <v>CHAMBRIL</v>
          </cell>
          <cell r="G794">
            <v>0</v>
          </cell>
          <cell r="H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 t="str">
            <v/>
          </cell>
          <cell r="V794">
            <v>40.270000000000003</v>
          </cell>
        </row>
        <row r="795">
          <cell r="B795" t="str">
            <v>V0079</v>
          </cell>
          <cell r="D795" t="str">
            <v>CZSADES</v>
          </cell>
          <cell r="E795" t="str">
            <v>PAPEL SULFITE 75G OFICIO 2 C/500FLS</v>
          </cell>
          <cell r="F795" t="str">
            <v>CHAMEX</v>
          </cell>
          <cell r="G795">
            <v>0</v>
          </cell>
          <cell r="H795">
            <v>0</v>
          </cell>
          <cell r="K795">
            <v>1450</v>
          </cell>
          <cell r="L795">
            <v>0</v>
          </cell>
          <cell r="M795">
            <v>1450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 t="str">
            <v/>
          </cell>
          <cell r="V795">
            <v>26.68</v>
          </cell>
        </row>
        <row r="796">
          <cell r="B796" t="str">
            <v>V0451</v>
          </cell>
          <cell r="D796" t="str">
            <v>SESCSSCZSADES</v>
          </cell>
          <cell r="E796" t="str">
            <v>PAPEL SULFITE 75G A3 C/500FLS</v>
          </cell>
          <cell r="F796" t="str">
            <v>CHAMEX</v>
          </cell>
          <cell r="G796">
            <v>44</v>
          </cell>
          <cell r="H796">
            <v>22</v>
          </cell>
          <cell r="K796">
            <v>58</v>
          </cell>
          <cell r="L796">
            <v>2</v>
          </cell>
          <cell r="M796">
            <v>56</v>
          </cell>
          <cell r="N796">
            <v>6</v>
          </cell>
          <cell r="O796">
            <v>6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 t="str">
            <v/>
          </cell>
          <cell r="V796">
            <v>52.27</v>
          </cell>
        </row>
        <row r="797">
          <cell r="B797" t="str">
            <v>V12848</v>
          </cell>
          <cell r="D797" t="str">
            <v>ADES</v>
          </cell>
          <cell r="E797" t="str">
            <v>PAPEL SULFITE 75G A4 C/100FLS AMARELO</v>
          </cell>
          <cell r="F797" t="str">
            <v>CHAMEX</v>
          </cell>
          <cell r="G797">
            <v>4</v>
          </cell>
          <cell r="H797">
            <v>2</v>
          </cell>
          <cell r="K797">
            <v>32</v>
          </cell>
          <cell r="L797">
            <v>0</v>
          </cell>
          <cell r="M797">
            <v>32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 t="str">
            <v/>
          </cell>
          <cell r="V797">
            <v>6</v>
          </cell>
        </row>
        <row r="798">
          <cell r="B798" t="str">
            <v>V12849</v>
          </cell>
          <cell r="D798" t="str">
            <v>ADES</v>
          </cell>
          <cell r="E798" t="str">
            <v>PAPEL SULFITE 75G A4 C/100FLS AZUL</v>
          </cell>
          <cell r="F798" t="str">
            <v>CHAMEX</v>
          </cell>
          <cell r="G798">
            <v>2</v>
          </cell>
          <cell r="H798">
            <v>1</v>
          </cell>
          <cell r="K798">
            <v>61</v>
          </cell>
          <cell r="L798">
            <v>0</v>
          </cell>
          <cell r="M798">
            <v>61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 t="str">
            <v/>
          </cell>
          <cell r="V798">
            <v>6</v>
          </cell>
        </row>
        <row r="799">
          <cell r="B799" t="str">
            <v>V12850</v>
          </cell>
          <cell r="D799" t="str">
            <v>ADES</v>
          </cell>
          <cell r="E799" t="str">
            <v>PAPEL SULFITE 75G A4 C/100FLS ROSA</v>
          </cell>
          <cell r="F799" t="str">
            <v>CHAMEX</v>
          </cell>
          <cell r="G799">
            <v>0</v>
          </cell>
          <cell r="H799">
            <v>0</v>
          </cell>
          <cell r="K799">
            <v>41</v>
          </cell>
          <cell r="L799">
            <v>0</v>
          </cell>
          <cell r="M799">
            <v>41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 t="str">
            <v/>
          </cell>
          <cell r="V799">
            <v>6</v>
          </cell>
        </row>
        <row r="800">
          <cell r="B800" t="str">
            <v>V12851</v>
          </cell>
          <cell r="D800" t="str">
            <v>ADES</v>
          </cell>
          <cell r="E800" t="str">
            <v>PAPEL SULFITE 75G A4 C/100FLS VERDE</v>
          </cell>
          <cell r="F800" t="str">
            <v>CHAMEX</v>
          </cell>
          <cell r="G800">
            <v>9</v>
          </cell>
          <cell r="H800">
            <v>5</v>
          </cell>
          <cell r="K800">
            <v>11</v>
          </cell>
          <cell r="L800">
            <v>0</v>
          </cell>
          <cell r="M800">
            <v>11</v>
          </cell>
          <cell r="N800">
            <v>0</v>
          </cell>
          <cell r="O800">
            <v>1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 t="str">
            <v/>
          </cell>
          <cell r="V800">
            <v>6</v>
          </cell>
        </row>
        <row r="801">
          <cell r="B801" t="str">
            <v>V2091</v>
          </cell>
          <cell r="D801" t="str">
            <v>SESCADES</v>
          </cell>
          <cell r="E801" t="str">
            <v>PAPEL SULFITE 90G A3 C/500FLS</v>
          </cell>
          <cell r="F801" t="str">
            <v>CHAMEX</v>
          </cell>
          <cell r="G801">
            <v>18</v>
          </cell>
          <cell r="H801">
            <v>12</v>
          </cell>
          <cell r="K801">
            <v>54</v>
          </cell>
          <cell r="L801">
            <v>0</v>
          </cell>
          <cell r="M801">
            <v>54</v>
          </cell>
          <cell r="N801">
            <v>0</v>
          </cell>
          <cell r="O801">
            <v>3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 t="str">
            <v/>
          </cell>
          <cell r="V801">
            <v>59.32</v>
          </cell>
        </row>
        <row r="802">
          <cell r="B802" t="str">
            <v>V2648</v>
          </cell>
          <cell r="D802" t="str">
            <v>SESCADES</v>
          </cell>
          <cell r="E802" t="str">
            <v>PAPEL SULFITE 90G A4 210X297 C/500FLS</v>
          </cell>
          <cell r="F802" t="str">
            <v>CHAMEX</v>
          </cell>
          <cell r="G802">
            <v>0</v>
          </cell>
          <cell r="H802">
            <v>0</v>
          </cell>
          <cell r="K802">
            <v>90</v>
          </cell>
          <cell r="L802">
            <v>0</v>
          </cell>
          <cell r="M802">
            <v>90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 t="str">
            <v/>
          </cell>
          <cell r="V802">
            <v>29.68</v>
          </cell>
        </row>
        <row r="803">
          <cell r="B803" t="str">
            <v>V2649</v>
          </cell>
          <cell r="D803" t="str">
            <v>ADES</v>
          </cell>
          <cell r="E803" t="str">
            <v>PAPEL SULFITE 75G OF2 216X330 C/500 CHAMEX</v>
          </cell>
          <cell r="F803" t="str">
            <v>CHAMEX</v>
          </cell>
          <cell r="G803">
            <v>0</v>
          </cell>
          <cell r="H803">
            <v>0</v>
          </cell>
          <cell r="K803">
            <v>4</v>
          </cell>
          <cell r="L803">
            <v>0</v>
          </cell>
          <cell r="M803">
            <v>4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 t="str">
            <v/>
          </cell>
          <cell r="V803">
            <v>39.200000000000003</v>
          </cell>
        </row>
        <row r="804">
          <cell r="B804" t="str">
            <v>V31456</v>
          </cell>
          <cell r="E804" t="str">
            <v>PAPEL SULFITE 75G A4 C/100FLS C/4 CORES</v>
          </cell>
          <cell r="F804" t="str">
            <v>CHAMEX</v>
          </cell>
          <cell r="G804">
            <v>127</v>
          </cell>
          <cell r="H804">
            <v>64</v>
          </cell>
          <cell r="K804">
            <v>62</v>
          </cell>
          <cell r="L804">
            <v>6</v>
          </cell>
          <cell r="M804">
            <v>56</v>
          </cell>
          <cell r="N804">
            <v>4</v>
          </cell>
          <cell r="O804">
            <v>4</v>
          </cell>
          <cell r="P804">
            <v>0</v>
          </cell>
          <cell r="Q804">
            <v>0</v>
          </cell>
          <cell r="R804">
            <v>75</v>
          </cell>
          <cell r="S804">
            <v>0</v>
          </cell>
          <cell r="T804">
            <v>0</v>
          </cell>
          <cell r="U804" t="str">
            <v/>
          </cell>
          <cell r="V804">
            <v>7.24</v>
          </cell>
        </row>
        <row r="805">
          <cell r="B805" t="str">
            <v>V31921</v>
          </cell>
          <cell r="C805" t="str">
            <v>CCA-</v>
          </cell>
          <cell r="E805" t="str">
            <v>DESENGRIPANTE ANTICORROSIVO SPRAY 300ML</v>
          </cell>
          <cell r="F805" t="str">
            <v>CHEMI COLOR</v>
          </cell>
          <cell r="G805">
            <v>21</v>
          </cell>
          <cell r="H805">
            <v>11</v>
          </cell>
          <cell r="I805">
            <v>11</v>
          </cell>
          <cell r="K805">
            <v>50</v>
          </cell>
          <cell r="L805">
            <v>0</v>
          </cell>
          <cell r="M805">
            <v>50</v>
          </cell>
          <cell r="N805">
            <v>1</v>
          </cell>
          <cell r="O805">
            <v>1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 t="str">
            <v/>
          </cell>
          <cell r="V805">
            <v>4.79</v>
          </cell>
        </row>
        <row r="806">
          <cell r="B806" t="str">
            <v>V2569</v>
          </cell>
          <cell r="E806" t="str">
            <v>REGISTRADOR AZ LE OF PRETA</v>
          </cell>
          <cell r="F806" t="str">
            <v>CHIES</v>
          </cell>
          <cell r="G806">
            <v>0</v>
          </cell>
          <cell r="H806">
            <v>0</v>
          </cell>
          <cell r="K806">
            <v>4</v>
          </cell>
          <cell r="L806">
            <v>0</v>
          </cell>
          <cell r="M806">
            <v>4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 t="str">
            <v/>
          </cell>
          <cell r="V806">
            <v>6.28</v>
          </cell>
        </row>
        <row r="807">
          <cell r="B807" t="str">
            <v>V30121</v>
          </cell>
          <cell r="C807" t="str">
            <v>CCB+</v>
          </cell>
          <cell r="D807" t="str">
            <v>ADES</v>
          </cell>
          <cell r="E807" t="str">
            <v>ENVELOPE PLAST.240X330 FURO UNIV. TJ LAT PCT C/10</v>
          </cell>
          <cell r="F807" t="str">
            <v>CHIES</v>
          </cell>
          <cell r="G807">
            <v>3</v>
          </cell>
          <cell r="H807">
            <v>2</v>
          </cell>
          <cell r="I807">
            <v>2</v>
          </cell>
          <cell r="K807">
            <v>321</v>
          </cell>
          <cell r="L807">
            <v>0</v>
          </cell>
          <cell r="M807">
            <v>321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 t="str">
            <v/>
          </cell>
          <cell r="V807">
            <v>3.08</v>
          </cell>
        </row>
        <row r="808">
          <cell r="B808" t="str">
            <v>V30910</v>
          </cell>
          <cell r="C808" t="str">
            <v>CCA-</v>
          </cell>
          <cell r="E808" t="str">
            <v>PASTA ZIP CRISTAL 360X260MM REF.2783 PCT. C/5UN</v>
          </cell>
          <cell r="F808" t="str">
            <v>CHIES</v>
          </cell>
          <cell r="G808">
            <v>7</v>
          </cell>
          <cell r="H808">
            <v>4</v>
          </cell>
          <cell r="I808">
            <v>4</v>
          </cell>
          <cell r="K808">
            <v>39</v>
          </cell>
          <cell r="L808">
            <v>0</v>
          </cell>
          <cell r="M808">
            <v>39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 t="str">
            <v/>
          </cell>
          <cell r="V808">
            <v>17.79</v>
          </cell>
        </row>
        <row r="809">
          <cell r="B809" t="str">
            <v>V14573</v>
          </cell>
          <cell r="C809" t="str">
            <v>CCA+</v>
          </cell>
          <cell r="D809" t="str">
            <v>RD</v>
          </cell>
          <cell r="E809" t="str">
            <v>CHA FRUTAS VERMELHAS CX 10UN</v>
          </cell>
          <cell r="F809" t="str">
            <v>CHILENO</v>
          </cell>
          <cell r="G809">
            <v>34</v>
          </cell>
          <cell r="H809">
            <v>17</v>
          </cell>
          <cell r="I809">
            <v>17</v>
          </cell>
          <cell r="J809">
            <v>15</v>
          </cell>
          <cell r="K809">
            <v>104</v>
          </cell>
          <cell r="L809">
            <v>0</v>
          </cell>
          <cell r="M809">
            <v>104</v>
          </cell>
          <cell r="N809">
            <v>0</v>
          </cell>
          <cell r="O809">
            <v>1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 t="str">
            <v/>
          </cell>
          <cell r="V809">
            <v>2.21</v>
          </cell>
        </row>
        <row r="810">
          <cell r="B810" t="str">
            <v>V14574</v>
          </cell>
          <cell r="C810" t="str">
            <v>CAA+</v>
          </cell>
          <cell r="D810" t="str">
            <v>RD</v>
          </cell>
          <cell r="E810" t="str">
            <v>CHA MATTE GRANEL CX 250G</v>
          </cell>
          <cell r="F810" t="str">
            <v>CHILENO</v>
          </cell>
          <cell r="G810">
            <v>242</v>
          </cell>
          <cell r="H810">
            <v>121</v>
          </cell>
          <cell r="I810">
            <v>237</v>
          </cell>
          <cell r="J810">
            <v>97</v>
          </cell>
          <cell r="K810">
            <v>498</v>
          </cell>
          <cell r="L810">
            <v>0</v>
          </cell>
          <cell r="M810">
            <v>498</v>
          </cell>
          <cell r="N810">
            <v>0</v>
          </cell>
          <cell r="O810">
            <v>1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 t="str">
            <v/>
          </cell>
          <cell r="V810">
            <v>3.2</v>
          </cell>
        </row>
        <row r="811">
          <cell r="B811" t="str">
            <v>V14575</v>
          </cell>
          <cell r="C811" t="str">
            <v>CCA+</v>
          </cell>
          <cell r="D811" t="str">
            <v>RD</v>
          </cell>
          <cell r="E811" t="str">
            <v>CHA MACA C/ CANELA CX 10UN</v>
          </cell>
          <cell r="F811" t="str">
            <v>CHILENO</v>
          </cell>
          <cell r="G811">
            <v>63</v>
          </cell>
          <cell r="H811">
            <v>32</v>
          </cell>
          <cell r="I811">
            <v>32</v>
          </cell>
          <cell r="J811">
            <v>24</v>
          </cell>
          <cell r="K811">
            <v>270</v>
          </cell>
          <cell r="L811">
            <v>0</v>
          </cell>
          <cell r="M811">
            <v>270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 t="str">
            <v/>
          </cell>
          <cell r="V811">
            <v>2.21</v>
          </cell>
        </row>
        <row r="812">
          <cell r="B812" t="str">
            <v>V22540</v>
          </cell>
          <cell r="E812" t="str">
            <v>CHA MATTE LEAO CAMOMILA C/10 SAQUINHOS</v>
          </cell>
          <cell r="F812" t="str">
            <v>CHILENO</v>
          </cell>
          <cell r="G812">
            <v>0</v>
          </cell>
          <cell r="H812">
            <v>0</v>
          </cell>
          <cell r="K812">
            <v>6</v>
          </cell>
          <cell r="L812">
            <v>0</v>
          </cell>
          <cell r="M812">
            <v>6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 t="str">
            <v/>
          </cell>
          <cell r="V812">
            <v>1.74</v>
          </cell>
        </row>
        <row r="813">
          <cell r="B813" t="str">
            <v>V22542</v>
          </cell>
          <cell r="C813" t="str">
            <v>CCB-</v>
          </cell>
          <cell r="E813" t="str">
            <v>CHA DE ERVA DOCE CX C/10 UNIDADES</v>
          </cell>
          <cell r="F813" t="str">
            <v>CHILENO</v>
          </cell>
          <cell r="G813">
            <v>0</v>
          </cell>
          <cell r="H813">
            <v>0</v>
          </cell>
          <cell r="I813">
            <v>11</v>
          </cell>
          <cell r="K813">
            <v>16</v>
          </cell>
          <cell r="L813">
            <v>0</v>
          </cell>
          <cell r="M813">
            <v>16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 t="str">
            <v/>
          </cell>
          <cell r="V813">
            <v>1.75</v>
          </cell>
        </row>
        <row r="814">
          <cell r="B814" t="str">
            <v>V30900</v>
          </cell>
          <cell r="C814" t="str">
            <v>CCA-</v>
          </cell>
          <cell r="E814" t="str">
            <v>CHA DE ERVA CIDREIRA CX C/ 15 UNIDADES</v>
          </cell>
          <cell r="F814" t="str">
            <v>CHILENO</v>
          </cell>
          <cell r="G814">
            <v>2</v>
          </cell>
          <cell r="H814">
            <v>1</v>
          </cell>
          <cell r="I814">
            <v>24</v>
          </cell>
          <cell r="K814">
            <v>122</v>
          </cell>
          <cell r="L814">
            <v>0</v>
          </cell>
          <cell r="M814">
            <v>122</v>
          </cell>
          <cell r="N814">
            <v>0</v>
          </cell>
          <cell r="O814">
            <v>3</v>
          </cell>
          <cell r="P814">
            <v>0</v>
          </cell>
          <cell r="Q814">
            <v>1</v>
          </cell>
          <cell r="R814">
            <v>0</v>
          </cell>
          <cell r="S814">
            <v>0</v>
          </cell>
          <cell r="T814">
            <v>0</v>
          </cell>
          <cell r="U814" t="str">
            <v/>
          </cell>
          <cell r="V814">
            <v>1.75</v>
          </cell>
        </row>
        <row r="815">
          <cell r="B815" t="str">
            <v>V30901</v>
          </cell>
          <cell r="C815" t="str">
            <v>CCA-</v>
          </cell>
          <cell r="E815" t="str">
            <v>CHA DE CAMOMILA CX C/ 15 UNIDADES</v>
          </cell>
          <cell r="F815" t="str">
            <v>CHILENO</v>
          </cell>
          <cell r="G815">
            <v>2</v>
          </cell>
          <cell r="H815">
            <v>1</v>
          </cell>
          <cell r="I815">
            <v>27</v>
          </cell>
          <cell r="K815">
            <v>769</v>
          </cell>
          <cell r="L815">
            <v>0</v>
          </cell>
          <cell r="M815">
            <v>769</v>
          </cell>
          <cell r="N815">
            <v>0</v>
          </cell>
          <cell r="O815">
            <v>3</v>
          </cell>
          <cell r="P815">
            <v>0</v>
          </cell>
          <cell r="Q815">
            <v>1</v>
          </cell>
          <cell r="R815">
            <v>0</v>
          </cell>
          <cell r="S815">
            <v>0</v>
          </cell>
          <cell r="T815">
            <v>0</v>
          </cell>
          <cell r="U815" t="str">
            <v/>
          </cell>
          <cell r="V815">
            <v>1.75</v>
          </cell>
        </row>
        <row r="816">
          <cell r="B816" t="str">
            <v>V30902</v>
          </cell>
          <cell r="C816" t="str">
            <v>CCB+</v>
          </cell>
          <cell r="E816" t="str">
            <v>CHA MATE QUEIMADO OU TOSTADO CX C/ 25 UNIDADES</v>
          </cell>
          <cell r="F816" t="str">
            <v>CHILENO</v>
          </cell>
          <cell r="G816">
            <v>0</v>
          </cell>
          <cell r="H816">
            <v>0</v>
          </cell>
          <cell r="I816">
            <v>63</v>
          </cell>
          <cell r="K816">
            <v>593</v>
          </cell>
          <cell r="L816">
            <v>0</v>
          </cell>
          <cell r="M816">
            <v>593</v>
          </cell>
          <cell r="N816">
            <v>0</v>
          </cell>
          <cell r="O816">
            <v>3</v>
          </cell>
          <cell r="P816">
            <v>0</v>
          </cell>
          <cell r="Q816">
            <v>1</v>
          </cell>
          <cell r="R816">
            <v>0</v>
          </cell>
          <cell r="S816">
            <v>0</v>
          </cell>
          <cell r="T816">
            <v>0</v>
          </cell>
          <cell r="U816" t="str">
            <v/>
          </cell>
          <cell r="V816">
            <v>3.83</v>
          </cell>
        </row>
        <row r="817">
          <cell r="B817" t="str">
            <v>V31384</v>
          </cell>
          <cell r="C817" t="str">
            <v>CCC+</v>
          </cell>
          <cell r="E817" t="str">
            <v>CHA ERVA DOCE CX COM 15 SACHES</v>
          </cell>
          <cell r="F817" t="str">
            <v>CHILENO</v>
          </cell>
          <cell r="G817">
            <v>2</v>
          </cell>
          <cell r="H817">
            <v>1</v>
          </cell>
          <cell r="I817">
            <v>1</v>
          </cell>
          <cell r="K817">
            <v>13</v>
          </cell>
          <cell r="L817">
            <v>0</v>
          </cell>
          <cell r="M817">
            <v>13</v>
          </cell>
          <cell r="N817">
            <v>0</v>
          </cell>
          <cell r="O817">
            <v>3</v>
          </cell>
          <cell r="P817">
            <v>0</v>
          </cell>
          <cell r="Q817">
            <v>1</v>
          </cell>
          <cell r="R817">
            <v>0</v>
          </cell>
          <cell r="S817">
            <v>0</v>
          </cell>
          <cell r="T817">
            <v>0</v>
          </cell>
          <cell r="U817" t="str">
            <v/>
          </cell>
          <cell r="V817">
            <v>1.5</v>
          </cell>
        </row>
        <row r="818">
          <cell r="B818" t="str">
            <v>V31539</v>
          </cell>
          <cell r="C818" t="str">
            <v>CCC-</v>
          </cell>
          <cell r="E818" t="str">
            <v>CHA HORTELA CX C/15 SACHES</v>
          </cell>
          <cell r="F818" t="str">
            <v>CHILENO</v>
          </cell>
          <cell r="G818">
            <v>0</v>
          </cell>
          <cell r="H818">
            <v>0</v>
          </cell>
          <cell r="I818">
            <v>4</v>
          </cell>
          <cell r="K818">
            <v>47</v>
          </cell>
          <cell r="L818">
            <v>0</v>
          </cell>
          <cell r="M818">
            <v>47</v>
          </cell>
          <cell r="O818">
            <v>3</v>
          </cell>
          <cell r="P818">
            <v>0</v>
          </cell>
          <cell r="Q818">
            <v>1</v>
          </cell>
          <cell r="R818">
            <v>0</v>
          </cell>
          <cell r="S818">
            <v>0</v>
          </cell>
          <cell r="T818">
            <v>0</v>
          </cell>
          <cell r="U818" t="str">
            <v/>
          </cell>
          <cell r="V818">
            <v>1.75</v>
          </cell>
        </row>
        <row r="819">
          <cell r="B819" t="str">
            <v>V30113</v>
          </cell>
          <cell r="C819" t="str">
            <v>CBA-</v>
          </cell>
          <cell r="D819" t="str">
            <v>ADESRD</v>
          </cell>
          <cell r="E819" t="str">
            <v>TESOURA INOX IRIS 11,5 CM ESTERIL</v>
          </cell>
          <cell r="F819" t="str">
            <v>CIRURGICA FERNANDES</v>
          </cell>
          <cell r="G819">
            <v>57</v>
          </cell>
          <cell r="H819">
            <v>29</v>
          </cell>
          <cell r="I819">
            <v>30</v>
          </cell>
          <cell r="J819">
            <v>53</v>
          </cell>
          <cell r="K819">
            <v>303</v>
          </cell>
          <cell r="L819">
            <v>0</v>
          </cell>
          <cell r="M819">
            <v>303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 t="str">
            <v/>
          </cell>
          <cell r="V819">
            <v>10.65</v>
          </cell>
        </row>
        <row r="820">
          <cell r="B820" t="str">
            <v>V30114</v>
          </cell>
          <cell r="C820" t="str">
            <v>CCA-</v>
          </cell>
          <cell r="D820" t="str">
            <v>RD</v>
          </cell>
          <cell r="E820" t="str">
            <v>CUBA RIM</v>
          </cell>
          <cell r="F820" t="str">
            <v>CIRURGICA FERNANDES</v>
          </cell>
          <cell r="G820">
            <v>36</v>
          </cell>
          <cell r="H820">
            <v>18</v>
          </cell>
          <cell r="I820">
            <v>19</v>
          </cell>
          <cell r="J820">
            <v>29</v>
          </cell>
          <cell r="K820">
            <v>69</v>
          </cell>
          <cell r="L820">
            <v>0</v>
          </cell>
          <cell r="M820">
            <v>69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 t="str">
            <v/>
          </cell>
          <cell r="V820">
            <v>38</v>
          </cell>
        </row>
        <row r="821">
          <cell r="B821" t="str">
            <v>V0729</v>
          </cell>
          <cell r="D821" t="str">
            <v>CZS</v>
          </cell>
          <cell r="E821" t="str">
            <v>LAPISEIRA 0,7MM TECNOCIS AZUL REF.C207</v>
          </cell>
          <cell r="F821" t="str">
            <v>CIS</v>
          </cell>
          <cell r="G821">
            <v>0</v>
          </cell>
          <cell r="H821">
            <v>0</v>
          </cell>
          <cell r="K821">
            <v>7</v>
          </cell>
          <cell r="L821">
            <v>0</v>
          </cell>
          <cell r="M821">
            <v>7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 t="str">
            <v/>
          </cell>
          <cell r="V821">
            <v>7.16</v>
          </cell>
        </row>
        <row r="822">
          <cell r="B822" t="str">
            <v>V1627</v>
          </cell>
          <cell r="E822" t="str">
            <v>APONTADOR MESA MANUAL REF. PR-01 CIS</v>
          </cell>
          <cell r="F822" t="str">
            <v>CIS</v>
          </cell>
          <cell r="G822">
            <v>0</v>
          </cell>
          <cell r="H822">
            <v>0</v>
          </cell>
          <cell r="K822">
            <v>0</v>
          </cell>
          <cell r="L822">
            <v>0</v>
          </cell>
          <cell r="M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 t="str">
            <v/>
          </cell>
          <cell r="V822">
            <v>16.190000000000001</v>
          </cell>
        </row>
        <row r="823">
          <cell r="B823" t="str">
            <v>V30456</v>
          </cell>
          <cell r="C823" t="str">
            <v>CCA-</v>
          </cell>
          <cell r="D823" t="str">
            <v>AVN</v>
          </cell>
          <cell r="E823" t="str">
            <v>LAPIS GRAFITE 5B SEXTAVADO NATARAJ GRADE</v>
          </cell>
          <cell r="F823" t="str">
            <v>CIS</v>
          </cell>
          <cell r="G823">
            <v>22</v>
          </cell>
          <cell r="H823">
            <v>26</v>
          </cell>
          <cell r="I823">
            <v>26</v>
          </cell>
          <cell r="K823">
            <v>13</v>
          </cell>
          <cell r="L823">
            <v>0</v>
          </cell>
          <cell r="M823">
            <v>13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9</v>
          </cell>
          <cell r="S823">
            <v>0</v>
          </cell>
          <cell r="T823">
            <v>0</v>
          </cell>
          <cell r="U823" t="str">
            <v/>
          </cell>
          <cell r="V823">
            <v>2.7</v>
          </cell>
        </row>
        <row r="824">
          <cell r="B824" t="str">
            <v>V31923</v>
          </cell>
          <cell r="C824" t="str">
            <v>CCA+</v>
          </cell>
          <cell r="E824" t="str">
            <v>LAPIS DE COR 12 CORES ECO</v>
          </cell>
          <cell r="F824" t="str">
            <v>CIS</v>
          </cell>
          <cell r="G824">
            <v>418</v>
          </cell>
          <cell r="H824">
            <v>209</v>
          </cell>
          <cell r="I824">
            <v>209</v>
          </cell>
          <cell r="J824">
            <v>10</v>
          </cell>
          <cell r="K824">
            <v>632</v>
          </cell>
          <cell r="L824">
            <v>59</v>
          </cell>
          <cell r="M824">
            <v>573</v>
          </cell>
          <cell r="N824">
            <v>38</v>
          </cell>
          <cell r="O824">
            <v>14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 t="str">
            <v/>
          </cell>
          <cell r="V824">
            <v>2.85</v>
          </cell>
        </row>
        <row r="825">
          <cell r="B825" t="str">
            <v>V9386</v>
          </cell>
          <cell r="E825" t="str">
            <v>PERFURADOR DE PAPEL 4F P/12 FLS SERTIC</v>
          </cell>
          <cell r="F825" t="str">
            <v>CIS</v>
          </cell>
          <cell r="G825">
            <v>0</v>
          </cell>
          <cell r="H825">
            <v>0</v>
          </cell>
          <cell r="K825">
            <v>5</v>
          </cell>
          <cell r="L825">
            <v>0</v>
          </cell>
          <cell r="M825">
            <v>5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 t="str">
            <v/>
          </cell>
          <cell r="V825">
            <v>38.83</v>
          </cell>
        </row>
        <row r="826">
          <cell r="B826" t="str">
            <v>V30844</v>
          </cell>
          <cell r="E826" t="str">
            <v>AGULHA DE MAO DARNING Nº07 - ENVELOPE C/20</v>
          </cell>
          <cell r="F826" t="str">
            <v>COATS CORRENTE</v>
          </cell>
          <cell r="G826">
            <v>0</v>
          </cell>
          <cell r="H826">
            <v>0</v>
          </cell>
          <cell r="K826">
            <v>216</v>
          </cell>
          <cell r="L826">
            <v>0</v>
          </cell>
          <cell r="M826">
            <v>216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 t="str">
            <v/>
          </cell>
          <cell r="V826">
            <v>3.64</v>
          </cell>
        </row>
        <row r="827">
          <cell r="B827" t="str">
            <v>V30490</v>
          </cell>
          <cell r="C827" t="str">
            <v>CAA+</v>
          </cell>
          <cell r="D827" t="str">
            <v>SS</v>
          </cell>
          <cell r="E827" t="str">
            <v>COLA LIQUIDA BRANCA 90GR.</v>
          </cell>
          <cell r="F827" t="str">
            <v>COLA MAIS</v>
          </cell>
          <cell r="G827">
            <v>2441</v>
          </cell>
          <cell r="H827">
            <v>1221</v>
          </cell>
          <cell r="I827">
            <v>1278</v>
          </cell>
          <cell r="K827">
            <v>1567</v>
          </cell>
          <cell r="L827">
            <v>141</v>
          </cell>
          <cell r="M827">
            <v>1426</v>
          </cell>
          <cell r="N827">
            <v>218</v>
          </cell>
          <cell r="O827">
            <v>157</v>
          </cell>
          <cell r="P827">
            <v>0</v>
          </cell>
          <cell r="Q827">
            <v>0</v>
          </cell>
          <cell r="R827">
            <v>1172</v>
          </cell>
          <cell r="S827">
            <v>0</v>
          </cell>
          <cell r="T827">
            <v>0</v>
          </cell>
          <cell r="U827" t="str">
            <v/>
          </cell>
          <cell r="V827">
            <v>1.22</v>
          </cell>
        </row>
        <row r="828">
          <cell r="B828" t="str">
            <v>V30491</v>
          </cell>
          <cell r="D828" t="str">
            <v>SS</v>
          </cell>
          <cell r="E828" t="str">
            <v>COLA LIQUIDA BRANCA 500GR.</v>
          </cell>
          <cell r="F828" t="str">
            <v>COLA MAIS</v>
          </cell>
          <cell r="G828">
            <v>0</v>
          </cell>
          <cell r="H828">
            <v>0</v>
          </cell>
          <cell r="K828">
            <v>0</v>
          </cell>
          <cell r="L828">
            <v>0</v>
          </cell>
          <cell r="M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 t="str">
            <v/>
          </cell>
          <cell r="V828">
            <v>4.26</v>
          </cell>
        </row>
        <row r="829">
          <cell r="B829" t="str">
            <v>V3288</v>
          </cell>
          <cell r="C829" t="str">
            <v>CCA-</v>
          </cell>
          <cell r="D829" t="str">
            <v>CZSADES</v>
          </cell>
          <cell r="E829" t="str">
            <v>COLA LIQUIDA BRANCA 40GR.</v>
          </cell>
          <cell r="F829" t="str">
            <v>COLA MAIS</v>
          </cell>
          <cell r="G829">
            <v>107</v>
          </cell>
          <cell r="H829">
            <v>54</v>
          </cell>
          <cell r="I829">
            <v>94</v>
          </cell>
          <cell r="K829">
            <v>1140</v>
          </cell>
          <cell r="L829">
            <v>0</v>
          </cell>
          <cell r="M829">
            <v>1140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 t="str">
            <v/>
          </cell>
          <cell r="V829">
            <v>0.63</v>
          </cell>
        </row>
        <row r="830">
          <cell r="B830" t="str">
            <v>V31531</v>
          </cell>
          <cell r="C830" t="str">
            <v>ACB+</v>
          </cell>
          <cell r="E830" t="str">
            <v>CAFE TORRADO E MOIDO A VACUO SUPERIOR 500G</v>
          </cell>
          <cell r="F830" t="str">
            <v>COLISEU</v>
          </cell>
          <cell r="G830">
            <v>0</v>
          </cell>
          <cell r="H830">
            <v>0</v>
          </cell>
          <cell r="I830">
            <v>2494</v>
          </cell>
          <cell r="K830">
            <v>7</v>
          </cell>
          <cell r="L830">
            <v>0</v>
          </cell>
          <cell r="M830">
            <v>7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 t="str">
            <v/>
          </cell>
          <cell r="V830">
            <v>12.5</v>
          </cell>
        </row>
        <row r="831">
          <cell r="B831" t="str">
            <v>V0058</v>
          </cell>
          <cell r="D831" t="str">
            <v>TJADES</v>
          </cell>
          <cell r="E831" t="str">
            <v>FITA P/ IMPRESSORA EPSON ERC 03-13MMX10M</v>
          </cell>
          <cell r="F831" t="str">
            <v>COLORPRINT</v>
          </cell>
          <cell r="G831">
            <v>0</v>
          </cell>
          <cell r="H831">
            <v>0</v>
          </cell>
          <cell r="K831">
            <v>10</v>
          </cell>
          <cell r="L831">
            <v>0</v>
          </cell>
          <cell r="M831">
            <v>10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 t="str">
            <v/>
          </cell>
          <cell r="V831">
            <v>10.15</v>
          </cell>
        </row>
        <row r="832">
          <cell r="B832" t="str">
            <v>V0525</v>
          </cell>
          <cell r="E832" t="str">
            <v>FITA P/IMPRESSORA MATR. CMI -600 HASTE LONGA</v>
          </cell>
          <cell r="F832" t="str">
            <v>COLORPRINT</v>
          </cell>
          <cell r="G832">
            <v>0</v>
          </cell>
          <cell r="H832">
            <v>0</v>
          </cell>
          <cell r="K832">
            <v>6</v>
          </cell>
          <cell r="L832">
            <v>0</v>
          </cell>
          <cell r="M832">
            <v>6</v>
          </cell>
          <cell r="O832">
            <v>4</v>
          </cell>
          <cell r="P832">
            <v>0</v>
          </cell>
          <cell r="Q832">
            <v>1</v>
          </cell>
          <cell r="R832">
            <v>0</v>
          </cell>
          <cell r="S832">
            <v>0</v>
          </cell>
          <cell r="T832">
            <v>0</v>
          </cell>
          <cell r="U832" t="str">
            <v/>
          </cell>
          <cell r="V832">
            <v>8.3000000000000007</v>
          </cell>
        </row>
        <row r="833">
          <cell r="B833" t="str">
            <v>V12678</v>
          </cell>
          <cell r="D833" t="str">
            <v>TJ</v>
          </cell>
          <cell r="E833" t="str">
            <v>FITA P/ MAQ. ARQUEADORA 0,65X10</v>
          </cell>
          <cell r="F833" t="str">
            <v>COLORPRINT</v>
          </cell>
          <cell r="G833">
            <v>0</v>
          </cell>
          <cell r="H833">
            <v>0</v>
          </cell>
          <cell r="K833">
            <v>14</v>
          </cell>
          <cell r="L833">
            <v>4</v>
          </cell>
          <cell r="M833">
            <v>10</v>
          </cell>
          <cell r="O833">
            <v>5</v>
          </cell>
          <cell r="P833">
            <v>0</v>
          </cell>
          <cell r="Q833">
            <v>1</v>
          </cell>
          <cell r="R833">
            <v>0</v>
          </cell>
          <cell r="S833">
            <v>0</v>
          </cell>
          <cell r="T833">
            <v>0</v>
          </cell>
          <cell r="U833" t="str">
            <v/>
          </cell>
          <cell r="V833">
            <v>130</v>
          </cell>
        </row>
        <row r="834">
          <cell r="B834" t="str">
            <v>V14572</v>
          </cell>
          <cell r="D834" t="str">
            <v>RD</v>
          </cell>
          <cell r="E834" t="str">
            <v>FITA P/ CALCULADORA SHARP/FACIT/DISMAC</v>
          </cell>
          <cell r="F834" t="str">
            <v>COLORPRINT</v>
          </cell>
          <cell r="G834">
            <v>0</v>
          </cell>
          <cell r="H834">
            <v>0</v>
          </cell>
          <cell r="K834">
            <v>1</v>
          </cell>
          <cell r="L834">
            <v>0</v>
          </cell>
          <cell r="M834">
            <v>1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 t="str">
            <v/>
          </cell>
          <cell r="V834">
            <v>21</v>
          </cell>
        </row>
        <row r="835">
          <cell r="B835" t="str">
            <v>V30129</v>
          </cell>
          <cell r="D835" t="str">
            <v>ADES</v>
          </cell>
          <cell r="E835" t="str">
            <v>FITA IMP. CMI 600 HASTE CURTA</v>
          </cell>
          <cell r="F835" t="str">
            <v>COLORPRINT</v>
          </cell>
          <cell r="G835">
            <v>0</v>
          </cell>
          <cell r="H835">
            <v>0</v>
          </cell>
          <cell r="K835">
            <v>12</v>
          </cell>
          <cell r="L835">
            <v>0</v>
          </cell>
          <cell r="M835">
            <v>12</v>
          </cell>
          <cell r="O835">
            <v>5</v>
          </cell>
          <cell r="P835">
            <v>0</v>
          </cell>
          <cell r="Q835">
            <v>1</v>
          </cell>
          <cell r="R835">
            <v>0</v>
          </cell>
          <cell r="S835">
            <v>0</v>
          </cell>
          <cell r="T835">
            <v>0</v>
          </cell>
          <cell r="U835" t="str">
            <v/>
          </cell>
          <cell r="V835">
            <v>19.399999999999999</v>
          </cell>
        </row>
        <row r="836">
          <cell r="B836" t="str">
            <v>V30624</v>
          </cell>
          <cell r="D836" t="str">
            <v>TJ</v>
          </cell>
          <cell r="E836" t="str">
            <v>FITA CALCULADORA SHARP PT/VM</v>
          </cell>
          <cell r="F836" t="str">
            <v>COLORPRINT</v>
          </cell>
          <cell r="G836">
            <v>0</v>
          </cell>
          <cell r="H836">
            <v>0</v>
          </cell>
          <cell r="K836">
            <v>12</v>
          </cell>
          <cell r="L836">
            <v>0</v>
          </cell>
          <cell r="M836">
            <v>12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 t="str">
            <v/>
          </cell>
          <cell r="V836">
            <v>5.0999999999999996</v>
          </cell>
        </row>
        <row r="837">
          <cell r="B837" t="str">
            <v>V1057</v>
          </cell>
          <cell r="C837" t="str">
            <v>CBA-</v>
          </cell>
          <cell r="E837" t="str">
            <v>CANETA ESF 0.7 AZ CX. C/50UNI.</v>
          </cell>
          <cell r="F837" t="str">
            <v>COMPACTOR</v>
          </cell>
          <cell r="G837">
            <v>0</v>
          </cell>
          <cell r="H837">
            <v>0</v>
          </cell>
          <cell r="I837">
            <v>43</v>
          </cell>
          <cell r="K837">
            <v>176</v>
          </cell>
          <cell r="L837">
            <v>0</v>
          </cell>
          <cell r="M837">
            <v>176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 t="str">
            <v/>
          </cell>
          <cell r="V837">
            <v>31.01</v>
          </cell>
        </row>
        <row r="838">
          <cell r="B838" t="str">
            <v>V1058</v>
          </cell>
          <cell r="C838" t="str">
            <v>CCA-</v>
          </cell>
          <cell r="E838" t="str">
            <v>CANETA ESF 0.7 PT CX. C/50UNI.</v>
          </cell>
          <cell r="F838" t="str">
            <v>COMPACTOR</v>
          </cell>
          <cell r="G838">
            <v>0</v>
          </cell>
          <cell r="H838">
            <v>0</v>
          </cell>
          <cell r="I838">
            <v>28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 t="str">
            <v/>
          </cell>
          <cell r="V838">
            <v>31.01</v>
          </cell>
        </row>
        <row r="839">
          <cell r="B839" t="str">
            <v>V1187</v>
          </cell>
          <cell r="C839" t="str">
            <v>CCB-</v>
          </cell>
          <cell r="E839" t="str">
            <v>CANETA ESF 0.7 VM CX. C/50UNI.</v>
          </cell>
          <cell r="F839" t="str">
            <v>COMPACTOR</v>
          </cell>
          <cell r="G839">
            <v>0</v>
          </cell>
          <cell r="H839">
            <v>0</v>
          </cell>
          <cell r="I839">
            <v>12</v>
          </cell>
          <cell r="K839">
            <v>38</v>
          </cell>
          <cell r="L839">
            <v>0</v>
          </cell>
          <cell r="M839">
            <v>38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 t="str">
            <v/>
          </cell>
          <cell r="V839">
            <v>31.01</v>
          </cell>
        </row>
        <row r="840">
          <cell r="B840" t="str">
            <v>V7022</v>
          </cell>
          <cell r="C840" t="str">
            <v>CCA-</v>
          </cell>
          <cell r="D840" t="str">
            <v>SSADES</v>
          </cell>
          <cell r="E840" t="str">
            <v>CANETA HIDROGRAFICA PONTA POROSA PT. 1.0MM 2.0MM</v>
          </cell>
          <cell r="F840" t="str">
            <v>COMPACTOR</v>
          </cell>
          <cell r="G840">
            <v>202</v>
          </cell>
          <cell r="H840">
            <v>101</v>
          </cell>
          <cell r="I840">
            <v>101</v>
          </cell>
          <cell r="J840">
            <v>6</v>
          </cell>
          <cell r="K840">
            <v>406</v>
          </cell>
          <cell r="L840">
            <v>20</v>
          </cell>
          <cell r="M840">
            <v>386</v>
          </cell>
          <cell r="N840">
            <v>10</v>
          </cell>
          <cell r="O840">
            <v>45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 t="str">
            <v/>
          </cell>
          <cell r="V840">
            <v>0.68</v>
          </cell>
        </row>
        <row r="841">
          <cell r="B841" t="str">
            <v>V7027</v>
          </cell>
          <cell r="C841" t="str">
            <v>CCA+</v>
          </cell>
          <cell r="D841" t="str">
            <v>SS</v>
          </cell>
          <cell r="E841" t="str">
            <v>CANETA HIDROGRAFICA PONTA POROSA AZ. 1.0MM</v>
          </cell>
          <cell r="F841" t="str">
            <v>COMPACTOR</v>
          </cell>
          <cell r="G841">
            <v>89</v>
          </cell>
          <cell r="H841">
            <v>78</v>
          </cell>
          <cell r="I841">
            <v>85</v>
          </cell>
          <cell r="J841">
            <v>8</v>
          </cell>
          <cell r="K841">
            <v>25</v>
          </cell>
          <cell r="L841">
            <v>0</v>
          </cell>
          <cell r="M841">
            <v>25</v>
          </cell>
          <cell r="N841">
            <v>33</v>
          </cell>
          <cell r="O841">
            <v>2</v>
          </cell>
          <cell r="P841">
            <v>0</v>
          </cell>
          <cell r="Q841">
            <v>0</v>
          </cell>
          <cell r="R841">
            <v>66</v>
          </cell>
          <cell r="S841">
            <v>0</v>
          </cell>
          <cell r="T841">
            <v>0</v>
          </cell>
          <cell r="U841" t="str">
            <v/>
          </cell>
          <cell r="V841">
            <v>2.33</v>
          </cell>
        </row>
        <row r="842">
          <cell r="B842" t="str">
            <v>V7028</v>
          </cell>
          <cell r="C842" t="str">
            <v>CCA+</v>
          </cell>
          <cell r="D842" t="str">
            <v>SS</v>
          </cell>
          <cell r="E842" t="str">
            <v>CANETA HIDROGRAFICA PONTA POROSA VM.1.0MM 2.0MM</v>
          </cell>
          <cell r="F842" t="str">
            <v>COMPACTOR</v>
          </cell>
          <cell r="G842">
            <v>55</v>
          </cell>
          <cell r="H842">
            <v>56</v>
          </cell>
          <cell r="I842">
            <v>56</v>
          </cell>
          <cell r="J842">
            <v>6</v>
          </cell>
          <cell r="K842">
            <v>68</v>
          </cell>
          <cell r="L842">
            <v>20</v>
          </cell>
          <cell r="M842">
            <v>48</v>
          </cell>
          <cell r="N842">
            <v>30</v>
          </cell>
          <cell r="O842">
            <v>42</v>
          </cell>
          <cell r="P842">
            <v>0</v>
          </cell>
          <cell r="Q842">
            <v>0</v>
          </cell>
          <cell r="R842">
            <v>49</v>
          </cell>
          <cell r="S842">
            <v>0</v>
          </cell>
          <cell r="T842">
            <v>0</v>
          </cell>
          <cell r="U842" t="str">
            <v/>
          </cell>
          <cell r="V842">
            <v>3.98</v>
          </cell>
        </row>
        <row r="843">
          <cell r="B843" t="str">
            <v>V0291</v>
          </cell>
          <cell r="C843" t="str">
            <v>CCC+</v>
          </cell>
          <cell r="D843" t="str">
            <v>ADES</v>
          </cell>
          <cell r="E843" t="str">
            <v>TONER HP Q7553A BLACK COMPATIVEL</v>
          </cell>
          <cell r="F843" t="str">
            <v>COMPATIVEL</v>
          </cell>
          <cell r="G843">
            <v>0</v>
          </cell>
          <cell r="H843">
            <v>1</v>
          </cell>
          <cell r="I843">
            <v>1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 t="str">
            <v/>
          </cell>
          <cell r="V843">
            <v>38.950000000000003</v>
          </cell>
        </row>
        <row r="844">
          <cell r="B844" t="str">
            <v>V0318</v>
          </cell>
          <cell r="D844" t="str">
            <v>ADES</v>
          </cell>
          <cell r="E844" t="str">
            <v>TONER BROTHER TN3382 COMPATIVEL</v>
          </cell>
          <cell r="F844" t="str">
            <v>COMPATIVEL</v>
          </cell>
          <cell r="G844">
            <v>0</v>
          </cell>
          <cell r="H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 t="str">
            <v/>
          </cell>
          <cell r="V844">
            <v>30.56</v>
          </cell>
        </row>
        <row r="845">
          <cell r="B845" t="str">
            <v>V0326</v>
          </cell>
          <cell r="D845" t="str">
            <v>ADES</v>
          </cell>
          <cell r="E845" t="str">
            <v>REFIL EPSON T664 T664420AL AMARELO COMPATIVEL</v>
          </cell>
          <cell r="F845" t="str">
            <v>COMPATIVEL</v>
          </cell>
          <cell r="G845">
            <v>0</v>
          </cell>
          <cell r="H845">
            <v>0</v>
          </cell>
          <cell r="K845">
            <v>11</v>
          </cell>
          <cell r="L845">
            <v>0</v>
          </cell>
          <cell r="M845">
            <v>11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 t="str">
            <v/>
          </cell>
          <cell r="V845">
            <v>3.88</v>
          </cell>
        </row>
        <row r="846">
          <cell r="B846" t="str">
            <v>V0328</v>
          </cell>
          <cell r="C846" t="str">
            <v>CCA-</v>
          </cell>
          <cell r="D846" t="str">
            <v>ADES</v>
          </cell>
          <cell r="E846" t="str">
            <v>TONER HP CE285AF PRETO COMPATIVEL</v>
          </cell>
          <cell r="F846" t="str">
            <v>COMPATIVEL</v>
          </cell>
          <cell r="G846">
            <v>0</v>
          </cell>
          <cell r="H846">
            <v>6</v>
          </cell>
          <cell r="I846">
            <v>7</v>
          </cell>
          <cell r="K846">
            <v>4</v>
          </cell>
          <cell r="L846">
            <v>4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 t="str">
            <v/>
          </cell>
          <cell r="V846">
            <v>23.33</v>
          </cell>
        </row>
        <row r="847">
          <cell r="B847" t="str">
            <v>V0330</v>
          </cell>
          <cell r="D847" t="str">
            <v>ADES</v>
          </cell>
          <cell r="E847" t="str">
            <v>TONER BROTHER TN780 TN3392 PRETO COMPATIVEL</v>
          </cell>
          <cell r="F847" t="str">
            <v>COMPATIVEL</v>
          </cell>
          <cell r="G847">
            <v>0</v>
          </cell>
          <cell r="H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 t="str">
            <v/>
          </cell>
          <cell r="V847">
            <v>47.9</v>
          </cell>
        </row>
        <row r="848">
          <cell r="B848" t="str">
            <v>V0341</v>
          </cell>
          <cell r="E848" t="str">
            <v>REFIL EPSON T504 T504320AL MAGENTA COMPATIVEL</v>
          </cell>
          <cell r="F848" t="str">
            <v>COMPATIVEL</v>
          </cell>
          <cell r="G848">
            <v>0</v>
          </cell>
          <cell r="H848">
            <v>0</v>
          </cell>
          <cell r="K848">
            <v>10</v>
          </cell>
          <cell r="L848">
            <v>0</v>
          </cell>
          <cell r="M848">
            <v>10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 t="str">
            <v/>
          </cell>
          <cell r="V848">
            <v>5.38</v>
          </cell>
        </row>
        <row r="849">
          <cell r="B849" t="str">
            <v>V0342</v>
          </cell>
          <cell r="D849" t="str">
            <v>ADES</v>
          </cell>
          <cell r="E849" t="str">
            <v>REFIL EPSON T664 T664320AL MAGENTA COMPATIVEL</v>
          </cell>
          <cell r="F849" t="str">
            <v>COMPATIVEL</v>
          </cell>
          <cell r="G849">
            <v>0</v>
          </cell>
          <cell r="H849">
            <v>0</v>
          </cell>
          <cell r="K849">
            <v>11</v>
          </cell>
          <cell r="L849">
            <v>0</v>
          </cell>
          <cell r="M849">
            <v>11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 t="str">
            <v/>
          </cell>
          <cell r="V849">
            <v>3.88</v>
          </cell>
        </row>
        <row r="850">
          <cell r="B850" t="str">
            <v>V0373</v>
          </cell>
          <cell r="E850" t="str">
            <v>CARTUCHO HP F6V29AB PRETO COMPATIVEL</v>
          </cell>
          <cell r="F850" t="str">
            <v>COMPATIVEL</v>
          </cell>
          <cell r="G850">
            <v>0</v>
          </cell>
          <cell r="H850">
            <v>0</v>
          </cell>
          <cell r="K850">
            <v>2</v>
          </cell>
          <cell r="L850">
            <v>0</v>
          </cell>
          <cell r="M850">
            <v>2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 t="str">
            <v/>
          </cell>
          <cell r="V850">
            <v>44.5</v>
          </cell>
        </row>
        <row r="851">
          <cell r="B851" t="str">
            <v>V0405</v>
          </cell>
          <cell r="D851" t="str">
            <v>ADES</v>
          </cell>
          <cell r="E851" t="str">
            <v>CARTUCHO HP 954XL AMARELO COMPATIVEL</v>
          </cell>
          <cell r="F851" t="str">
            <v>COMPATIVEL</v>
          </cell>
          <cell r="G851">
            <v>0</v>
          </cell>
          <cell r="H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 t="str">
            <v/>
          </cell>
          <cell r="V851">
            <v>67.11</v>
          </cell>
        </row>
        <row r="852">
          <cell r="B852" t="str">
            <v>V0415</v>
          </cell>
          <cell r="E852" t="str">
            <v>REFIL PARA CARTUCHO BROTHER T510W 48ML CIANO COMPATIVEL</v>
          </cell>
          <cell r="F852" t="str">
            <v>COMPATIVEL</v>
          </cell>
          <cell r="G852">
            <v>0</v>
          </cell>
          <cell r="H852">
            <v>0</v>
          </cell>
          <cell r="K852">
            <v>0</v>
          </cell>
          <cell r="L852">
            <v>0</v>
          </cell>
          <cell r="M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 t="str">
            <v/>
          </cell>
          <cell r="V852">
            <v>14.9</v>
          </cell>
        </row>
        <row r="853">
          <cell r="B853" t="str">
            <v>V0491</v>
          </cell>
          <cell r="C853" t="str">
            <v>CCC+</v>
          </cell>
          <cell r="D853" t="str">
            <v>ADES</v>
          </cell>
          <cell r="E853" t="str">
            <v>TONER HP Q2612A BLACK COMPATIVEL</v>
          </cell>
          <cell r="F853" t="str">
            <v>COMPATIVEL</v>
          </cell>
          <cell r="G853">
            <v>0</v>
          </cell>
          <cell r="H853">
            <v>1</v>
          </cell>
          <cell r="I853">
            <v>1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 t="str">
            <v/>
          </cell>
          <cell r="V853">
            <v>26.59</v>
          </cell>
        </row>
        <row r="854">
          <cell r="B854" t="str">
            <v>V0576</v>
          </cell>
          <cell r="E854" t="str">
            <v>CARTUCHO EPSON T073320 MAGENTA COMPATIVEL</v>
          </cell>
          <cell r="F854" t="str">
            <v>COMPATIVEL</v>
          </cell>
          <cell r="G854">
            <v>0</v>
          </cell>
          <cell r="H854">
            <v>0</v>
          </cell>
          <cell r="K854">
            <v>3</v>
          </cell>
          <cell r="L854">
            <v>0</v>
          </cell>
          <cell r="M854">
            <v>3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 t="str">
            <v/>
          </cell>
          <cell r="V854">
            <v>6.93</v>
          </cell>
        </row>
        <row r="855">
          <cell r="B855" t="str">
            <v>V0583</v>
          </cell>
          <cell r="E855" t="str">
            <v>REFIL EPSON T504 T504220AL CIANO COMPATIVEL</v>
          </cell>
          <cell r="F855" t="str">
            <v>COMPATIVEL</v>
          </cell>
          <cell r="G855">
            <v>0</v>
          </cell>
          <cell r="H855">
            <v>0</v>
          </cell>
          <cell r="K855">
            <v>28</v>
          </cell>
          <cell r="L855">
            <v>0</v>
          </cell>
          <cell r="M855">
            <v>28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 t="str">
            <v/>
          </cell>
          <cell r="V855">
            <v>6.1</v>
          </cell>
        </row>
        <row r="856">
          <cell r="B856" t="str">
            <v>V0717</v>
          </cell>
          <cell r="E856" t="str">
            <v>CARTUCHO CANON PG140 PRETO COMPATIVEL</v>
          </cell>
          <cell r="F856" t="str">
            <v>COMPATIVEL</v>
          </cell>
          <cell r="G856">
            <v>0</v>
          </cell>
          <cell r="H856">
            <v>0</v>
          </cell>
          <cell r="K856">
            <v>2</v>
          </cell>
          <cell r="L856">
            <v>0</v>
          </cell>
          <cell r="M856">
            <v>2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 t="str">
            <v/>
          </cell>
          <cell r="V856">
            <v>110.83</v>
          </cell>
        </row>
        <row r="857">
          <cell r="B857" t="str">
            <v>V0747</v>
          </cell>
          <cell r="E857" t="str">
            <v>TONER HP W1105A PRETO COMPATIVEL</v>
          </cell>
          <cell r="F857" t="str">
            <v>COMPATIVEL</v>
          </cell>
          <cell r="G857">
            <v>0</v>
          </cell>
          <cell r="H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 t="str">
            <v/>
          </cell>
          <cell r="V857">
            <v>30.46</v>
          </cell>
        </row>
        <row r="858">
          <cell r="B858" t="str">
            <v>V0786</v>
          </cell>
          <cell r="D858" t="str">
            <v>ADES</v>
          </cell>
          <cell r="E858" t="str">
            <v>CARTUCHO HP CC635AL PRETO COMPATIVEL</v>
          </cell>
          <cell r="F858" t="str">
            <v>COMPATIVEL</v>
          </cell>
          <cell r="G858">
            <v>0</v>
          </cell>
          <cell r="H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 t="str">
            <v/>
          </cell>
          <cell r="V858">
            <v>67</v>
          </cell>
        </row>
        <row r="859">
          <cell r="B859" t="str">
            <v>V0793</v>
          </cell>
          <cell r="D859" t="str">
            <v>ADES</v>
          </cell>
          <cell r="E859" t="str">
            <v>CARTUCHO HP CC656AL COLORIDO COMPATIVEL</v>
          </cell>
          <cell r="F859" t="str">
            <v>COMPATIVEL</v>
          </cell>
          <cell r="G859">
            <v>0</v>
          </cell>
          <cell r="H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 t="str">
            <v/>
          </cell>
          <cell r="V859">
            <v>111.79</v>
          </cell>
        </row>
        <row r="860">
          <cell r="B860" t="str">
            <v>V0841</v>
          </cell>
          <cell r="D860" t="str">
            <v>ADES</v>
          </cell>
          <cell r="E860" t="str">
            <v>TONER HP CE413A MAGENTA COMPATIVEL</v>
          </cell>
          <cell r="F860" t="str">
            <v>COMPATIVEL</v>
          </cell>
          <cell r="G860">
            <v>0</v>
          </cell>
          <cell r="H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 t="str">
            <v/>
          </cell>
          <cell r="V860">
            <v>41.77</v>
          </cell>
        </row>
        <row r="861">
          <cell r="B861" t="str">
            <v>V0843</v>
          </cell>
          <cell r="D861" t="str">
            <v>ADES</v>
          </cell>
          <cell r="E861" t="str">
            <v>TONER HP CE313A MAGENTA COMPATIVEL</v>
          </cell>
          <cell r="F861" t="str">
            <v>COMPATIVEL</v>
          </cell>
          <cell r="G861">
            <v>0</v>
          </cell>
          <cell r="H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 t="str">
            <v/>
          </cell>
          <cell r="V861">
            <v>39</v>
          </cell>
        </row>
        <row r="862">
          <cell r="B862" t="str">
            <v>V0851</v>
          </cell>
          <cell r="D862" t="str">
            <v>ADES</v>
          </cell>
          <cell r="E862" t="str">
            <v>TONER HP CE311A CIANO COMPATIVEL</v>
          </cell>
          <cell r="F862" t="str">
            <v>COMPATIVEL</v>
          </cell>
          <cell r="G862">
            <v>0</v>
          </cell>
          <cell r="H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 t="str">
            <v/>
          </cell>
          <cell r="V862">
            <v>39</v>
          </cell>
        </row>
        <row r="863">
          <cell r="B863" t="str">
            <v>V0852</v>
          </cell>
          <cell r="D863" t="str">
            <v>ADES</v>
          </cell>
          <cell r="E863" t="str">
            <v>TONER HP CE310A PRETO COMPATIVEL</v>
          </cell>
          <cell r="F863" t="str">
            <v>COMPATIVEL</v>
          </cell>
          <cell r="G863">
            <v>0</v>
          </cell>
          <cell r="H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 t="str">
            <v/>
          </cell>
          <cell r="V863">
            <v>27.07</v>
          </cell>
        </row>
        <row r="864">
          <cell r="B864" t="str">
            <v>V0934</v>
          </cell>
          <cell r="D864" t="str">
            <v>ADES</v>
          </cell>
          <cell r="E864" t="str">
            <v>TONER SAMSUNG MLD-2850B COMPATIVEL</v>
          </cell>
          <cell r="F864" t="str">
            <v>COMPATIVEL</v>
          </cell>
          <cell r="G864">
            <v>0</v>
          </cell>
          <cell r="H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 t="str">
            <v/>
          </cell>
          <cell r="V864">
            <v>30.3</v>
          </cell>
        </row>
        <row r="865">
          <cell r="B865" t="str">
            <v>V0967</v>
          </cell>
          <cell r="C865" t="str">
            <v>CCC+</v>
          </cell>
          <cell r="E865" t="str">
            <v>CARTUCHO HP F6V30AB COLOR COMPATIVEL</v>
          </cell>
          <cell r="F865" t="str">
            <v>COMPATIVEL</v>
          </cell>
          <cell r="G865">
            <v>0</v>
          </cell>
          <cell r="H865">
            <v>1</v>
          </cell>
          <cell r="I865">
            <v>1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 t="str">
            <v/>
          </cell>
          <cell r="V865">
            <v>78.489999999999995</v>
          </cell>
        </row>
        <row r="866">
          <cell r="B866" t="str">
            <v>V1023</v>
          </cell>
          <cell r="D866" t="str">
            <v>ADES</v>
          </cell>
          <cell r="E866" t="str">
            <v>CARTUCHO HP 662XL PRETO COMPATIVEL</v>
          </cell>
          <cell r="F866" t="str">
            <v>COMPATIVEL</v>
          </cell>
          <cell r="G866">
            <v>0</v>
          </cell>
          <cell r="H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 t="str">
            <v/>
          </cell>
          <cell r="V866">
            <v>98.9</v>
          </cell>
        </row>
        <row r="867">
          <cell r="B867" t="str">
            <v>V1028</v>
          </cell>
          <cell r="D867" t="str">
            <v>ADES</v>
          </cell>
          <cell r="E867" t="str">
            <v>TONER CF283A HP COMPATIVEL</v>
          </cell>
          <cell r="F867" t="str">
            <v>COMPATIVEL</v>
          </cell>
          <cell r="G867">
            <v>0</v>
          </cell>
          <cell r="H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 t="str">
            <v/>
          </cell>
          <cell r="V867">
            <v>23.45</v>
          </cell>
        </row>
        <row r="868">
          <cell r="B868" t="str">
            <v>V1029</v>
          </cell>
          <cell r="D868" t="str">
            <v>ADES</v>
          </cell>
          <cell r="E868" t="str">
            <v>TONER HP CE412A AMARELO COMPATIVEL</v>
          </cell>
          <cell r="F868" t="str">
            <v>COMPATIVEL</v>
          </cell>
          <cell r="G868">
            <v>0</v>
          </cell>
          <cell r="H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 t="str">
            <v/>
          </cell>
          <cell r="V868">
            <v>41.77</v>
          </cell>
        </row>
        <row r="869">
          <cell r="B869" t="str">
            <v>V1172</v>
          </cell>
          <cell r="D869" t="str">
            <v>ADES</v>
          </cell>
          <cell r="E869" t="str">
            <v>CARTUCHO HP 954XL MAGENTA COMPATIVEL</v>
          </cell>
          <cell r="F869" t="str">
            <v>COMPATIVEL</v>
          </cell>
          <cell r="G869">
            <v>0</v>
          </cell>
          <cell r="H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 t="str">
            <v/>
          </cell>
          <cell r="V869">
            <v>67.11</v>
          </cell>
        </row>
        <row r="870">
          <cell r="B870" t="str">
            <v>V12685</v>
          </cell>
          <cell r="C870" t="str">
            <v>CCB-</v>
          </cell>
          <cell r="D870" t="str">
            <v>TJ</v>
          </cell>
          <cell r="E870" t="str">
            <v>CARTUCHO BROTHER TN1060 COMPATIVEL</v>
          </cell>
          <cell r="F870" t="str">
            <v>COMPATIVEL</v>
          </cell>
          <cell r="G870">
            <v>0</v>
          </cell>
          <cell r="H870">
            <v>5</v>
          </cell>
          <cell r="I870">
            <v>5</v>
          </cell>
          <cell r="K870">
            <v>8</v>
          </cell>
          <cell r="L870">
            <v>0</v>
          </cell>
          <cell r="M870">
            <v>8</v>
          </cell>
          <cell r="N870">
            <v>3</v>
          </cell>
          <cell r="O870">
            <v>5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 t="str">
            <v/>
          </cell>
          <cell r="V870">
            <v>14.96</v>
          </cell>
        </row>
        <row r="871">
          <cell r="B871" t="str">
            <v>V1270</v>
          </cell>
          <cell r="D871" t="str">
            <v>ADES</v>
          </cell>
          <cell r="E871" t="str">
            <v>CARTUCHO HP 954XL PRETO COMPATIVEL</v>
          </cell>
          <cell r="F871" t="str">
            <v>COMPATIVEL</v>
          </cell>
          <cell r="G871">
            <v>0</v>
          </cell>
          <cell r="H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 t="str">
            <v/>
          </cell>
          <cell r="V871">
            <v>67.11</v>
          </cell>
        </row>
        <row r="872">
          <cell r="B872" t="str">
            <v>V1297</v>
          </cell>
          <cell r="C872" t="str">
            <v>CCC-</v>
          </cell>
          <cell r="D872" t="str">
            <v>ADES</v>
          </cell>
          <cell r="E872" t="str">
            <v>TONER HP CF280X PRETO COMPATIVEL</v>
          </cell>
          <cell r="F872" t="str">
            <v>COMPATIVEL</v>
          </cell>
          <cell r="G872">
            <v>0</v>
          </cell>
          <cell r="H872">
            <v>1</v>
          </cell>
          <cell r="I872">
            <v>1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 t="str">
            <v/>
          </cell>
          <cell r="V872">
            <v>74.599999999999994</v>
          </cell>
        </row>
        <row r="873">
          <cell r="B873" t="str">
            <v>V1302</v>
          </cell>
          <cell r="D873" t="str">
            <v>ADES</v>
          </cell>
          <cell r="E873" t="str">
            <v>TONER HP CE410A PRETO COMPATIVEL</v>
          </cell>
          <cell r="F873" t="str">
            <v>COMPATIVEL</v>
          </cell>
          <cell r="G873">
            <v>0</v>
          </cell>
          <cell r="H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 t="str">
            <v/>
          </cell>
          <cell r="V873">
            <v>37.6</v>
          </cell>
        </row>
        <row r="874">
          <cell r="B874" t="str">
            <v>V1306</v>
          </cell>
          <cell r="D874" t="str">
            <v>ADES</v>
          </cell>
          <cell r="E874" t="str">
            <v>TONER HP CE312A AMARELO COMPATIVEL</v>
          </cell>
          <cell r="F874" t="str">
            <v>COMPATIVEL</v>
          </cell>
          <cell r="G874">
            <v>0</v>
          </cell>
          <cell r="H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 t="str">
            <v/>
          </cell>
          <cell r="V874">
            <v>39</v>
          </cell>
        </row>
        <row r="875">
          <cell r="B875" t="str">
            <v>V1518</v>
          </cell>
          <cell r="C875" t="str">
            <v>CCC-</v>
          </cell>
          <cell r="D875" t="str">
            <v>ADES</v>
          </cell>
          <cell r="E875" t="str">
            <v>TONER HP CC364A - CE390A PRETO COMPATIVEL</v>
          </cell>
          <cell r="F875" t="str">
            <v>COMPATIVEL</v>
          </cell>
          <cell r="G875">
            <v>0</v>
          </cell>
          <cell r="H875">
            <v>1</v>
          </cell>
          <cell r="I875">
            <v>1</v>
          </cell>
          <cell r="K875">
            <v>2</v>
          </cell>
          <cell r="L875">
            <v>0</v>
          </cell>
          <cell r="M875">
            <v>2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 t="str">
            <v/>
          </cell>
          <cell r="V875">
            <v>84.27</v>
          </cell>
        </row>
        <row r="876">
          <cell r="B876" t="str">
            <v>V1520</v>
          </cell>
          <cell r="C876" t="str">
            <v>CCB+</v>
          </cell>
          <cell r="D876" t="str">
            <v>ADES</v>
          </cell>
          <cell r="E876" t="str">
            <v>TONER HP CE278A PRETO COMPATIVEL</v>
          </cell>
          <cell r="F876" t="str">
            <v>COMPATIVEL</v>
          </cell>
          <cell r="G876">
            <v>0</v>
          </cell>
          <cell r="H876">
            <v>4</v>
          </cell>
          <cell r="I876">
            <v>4</v>
          </cell>
          <cell r="K876">
            <v>1</v>
          </cell>
          <cell r="L876">
            <v>1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 t="str">
            <v/>
          </cell>
          <cell r="V876">
            <v>24.63</v>
          </cell>
        </row>
        <row r="877">
          <cell r="B877" t="str">
            <v>V1521</v>
          </cell>
          <cell r="D877" t="str">
            <v>ADES</v>
          </cell>
          <cell r="E877" t="str">
            <v>TONER HP CE505AB PRETO COMPATIVEL</v>
          </cell>
          <cell r="F877" t="str">
            <v>COMPATIVEL</v>
          </cell>
          <cell r="G877">
            <v>0</v>
          </cell>
          <cell r="H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 t="str">
            <v/>
          </cell>
          <cell r="V877">
            <v>30.56</v>
          </cell>
        </row>
        <row r="878">
          <cell r="B878" t="str">
            <v>V1710</v>
          </cell>
          <cell r="E878" t="str">
            <v>CARTUCHO HP CH564HB COLOR COMPATIVEL</v>
          </cell>
          <cell r="F878" t="str">
            <v>COMPATIVEL</v>
          </cell>
          <cell r="G878">
            <v>0</v>
          </cell>
          <cell r="H878">
            <v>0</v>
          </cell>
          <cell r="K878">
            <v>1</v>
          </cell>
          <cell r="L878">
            <v>0</v>
          </cell>
          <cell r="M878">
            <v>1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 t="str">
            <v/>
          </cell>
          <cell r="V878">
            <v>70</v>
          </cell>
        </row>
        <row r="879">
          <cell r="B879" t="str">
            <v>V1731</v>
          </cell>
          <cell r="D879" t="str">
            <v>ADES</v>
          </cell>
          <cell r="E879" t="str">
            <v>TONER BROTHER TN310 C/CHIP AMARELO COMPATIVEL</v>
          </cell>
          <cell r="F879" t="str">
            <v>COMPATIVEL</v>
          </cell>
          <cell r="G879">
            <v>0</v>
          </cell>
          <cell r="H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 t="str">
            <v/>
          </cell>
          <cell r="V879">
            <v>30.37</v>
          </cell>
        </row>
        <row r="880">
          <cell r="B880" t="str">
            <v>V1737</v>
          </cell>
          <cell r="E880" t="str">
            <v>TONER LEXMARK E260A11L PRETO COMPATIVEL</v>
          </cell>
          <cell r="F880" t="str">
            <v>COMPATIVEL</v>
          </cell>
          <cell r="G880">
            <v>0</v>
          </cell>
          <cell r="H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 t="str">
            <v/>
          </cell>
          <cell r="V880">
            <v>56.9</v>
          </cell>
        </row>
        <row r="881">
          <cell r="B881" t="str">
            <v>V2002</v>
          </cell>
          <cell r="E881" t="str">
            <v>CARTUCHO HP CZ103AB PRETO COMPATIVEL</v>
          </cell>
          <cell r="F881" t="str">
            <v>COMPATIVEL</v>
          </cell>
          <cell r="G881">
            <v>0</v>
          </cell>
          <cell r="H881">
            <v>0</v>
          </cell>
          <cell r="K881">
            <v>3</v>
          </cell>
          <cell r="L881">
            <v>0</v>
          </cell>
          <cell r="M881">
            <v>3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 t="str">
            <v/>
          </cell>
          <cell r="V881">
            <v>69</v>
          </cell>
        </row>
        <row r="882">
          <cell r="B882" t="str">
            <v>V2104</v>
          </cell>
          <cell r="D882" t="str">
            <v>ADES</v>
          </cell>
          <cell r="E882" t="str">
            <v>REFIL EPSON T544 - T544420 AMARELO COMPATIVEL</v>
          </cell>
          <cell r="F882" t="str">
            <v>COMPATIVEL</v>
          </cell>
          <cell r="G882">
            <v>0</v>
          </cell>
          <cell r="H882">
            <v>0</v>
          </cell>
          <cell r="K882">
            <v>25</v>
          </cell>
          <cell r="L882">
            <v>0</v>
          </cell>
          <cell r="M882">
            <v>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 t="str">
            <v/>
          </cell>
          <cell r="V882">
            <v>4.75</v>
          </cell>
        </row>
        <row r="883">
          <cell r="B883" t="str">
            <v>V2203</v>
          </cell>
          <cell r="D883" t="str">
            <v>ADES</v>
          </cell>
          <cell r="E883" t="str">
            <v>CARTUCHO HP 954XL CIANO COMPATIVEL</v>
          </cell>
          <cell r="F883" t="str">
            <v>COMPATIVEL</v>
          </cell>
          <cell r="G883">
            <v>0</v>
          </cell>
          <cell r="H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 t="str">
            <v/>
          </cell>
          <cell r="V883">
            <v>67.11</v>
          </cell>
        </row>
        <row r="884">
          <cell r="B884" t="str">
            <v>V22084</v>
          </cell>
          <cell r="C884" t="str">
            <v>CCA+</v>
          </cell>
          <cell r="D884" t="str">
            <v>SESCCZSADES</v>
          </cell>
          <cell r="E884" t="str">
            <v>FITA ROTULADOR BROTHER M931 12MMX8M PRATA/PRETO COMPATIVEL</v>
          </cell>
          <cell r="F884" t="str">
            <v>COMPATIVEL</v>
          </cell>
          <cell r="G884">
            <v>0</v>
          </cell>
          <cell r="H884">
            <v>30</v>
          </cell>
          <cell r="I884">
            <v>33</v>
          </cell>
          <cell r="K884">
            <v>41</v>
          </cell>
          <cell r="L884">
            <v>0</v>
          </cell>
          <cell r="M884">
            <v>41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 t="str">
            <v/>
          </cell>
          <cell r="V884">
            <v>15.23</v>
          </cell>
        </row>
        <row r="885">
          <cell r="B885" t="str">
            <v>V2257</v>
          </cell>
          <cell r="C885" t="str">
            <v>CCC-</v>
          </cell>
          <cell r="D885" t="str">
            <v>ADES</v>
          </cell>
          <cell r="E885" t="str">
            <v>REFIL EPSON T664 T664120AL PRETO COMPATIVEL</v>
          </cell>
          <cell r="F885" t="str">
            <v>COMPATIVEL</v>
          </cell>
          <cell r="G885">
            <v>0</v>
          </cell>
          <cell r="H885">
            <v>2</v>
          </cell>
          <cell r="I885">
            <v>2</v>
          </cell>
          <cell r="K885">
            <v>4</v>
          </cell>
          <cell r="L885">
            <v>0</v>
          </cell>
          <cell r="M885">
            <v>4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 t="str">
            <v/>
          </cell>
          <cell r="V885">
            <v>4.58</v>
          </cell>
        </row>
        <row r="886">
          <cell r="B886" t="str">
            <v>V2498</v>
          </cell>
          <cell r="E886" t="str">
            <v>CARTUCHO HP C9361WL COLORIDO COMPATIVEL</v>
          </cell>
          <cell r="F886" t="str">
            <v>COMPATIVEL</v>
          </cell>
          <cell r="G886">
            <v>0</v>
          </cell>
          <cell r="H886">
            <v>0</v>
          </cell>
          <cell r="K886">
            <v>4</v>
          </cell>
          <cell r="L886">
            <v>0</v>
          </cell>
          <cell r="M886">
            <v>4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 t="str">
            <v/>
          </cell>
          <cell r="V886">
            <v>48.9</v>
          </cell>
        </row>
        <row r="887">
          <cell r="B887" t="str">
            <v>V30119</v>
          </cell>
          <cell r="E887" t="str">
            <v>CHIP LEXMARK 12018SL PRETO COMPATIVEL</v>
          </cell>
          <cell r="F887" t="str">
            <v>COMPATIVEL</v>
          </cell>
          <cell r="G887">
            <v>0</v>
          </cell>
          <cell r="H887">
            <v>0</v>
          </cell>
          <cell r="K887">
            <v>3</v>
          </cell>
          <cell r="L887">
            <v>0</v>
          </cell>
          <cell r="M887">
            <v>3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 t="str">
            <v/>
          </cell>
          <cell r="V887">
            <v>7.11</v>
          </cell>
        </row>
        <row r="888">
          <cell r="B888" t="str">
            <v>V30183</v>
          </cell>
          <cell r="E888" t="str">
            <v>TONER HP CF258A S/ CHIP COMPATIVEL</v>
          </cell>
          <cell r="F888" t="str">
            <v>COMPATIVEL</v>
          </cell>
          <cell r="G888">
            <v>0</v>
          </cell>
          <cell r="H888">
            <v>0</v>
          </cell>
          <cell r="K888">
            <v>204</v>
          </cell>
          <cell r="L888">
            <v>0</v>
          </cell>
          <cell r="M888">
            <v>204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 t="str">
            <v/>
          </cell>
          <cell r="V888">
            <v>43.16</v>
          </cell>
        </row>
        <row r="889">
          <cell r="B889" t="str">
            <v>V30261</v>
          </cell>
          <cell r="D889" t="str">
            <v>ADES</v>
          </cell>
          <cell r="E889" t="str">
            <v>TONER BROTHER DCP 1510 COMPATIVEL</v>
          </cell>
          <cell r="F889" t="str">
            <v>COMPATIVEL</v>
          </cell>
          <cell r="G889">
            <v>0</v>
          </cell>
          <cell r="H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 t="str">
            <v/>
          </cell>
          <cell r="V889">
            <v>13</v>
          </cell>
        </row>
        <row r="890">
          <cell r="B890" t="str">
            <v>V30262</v>
          </cell>
          <cell r="D890" t="str">
            <v>ADES</v>
          </cell>
          <cell r="E890" t="str">
            <v>TONER HP 127FN COMPATIVEL</v>
          </cell>
          <cell r="F890" t="str">
            <v>COMPATIVEL</v>
          </cell>
          <cell r="G890">
            <v>0</v>
          </cell>
          <cell r="H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 t="str">
            <v/>
          </cell>
          <cell r="V890">
            <v>20.6</v>
          </cell>
        </row>
        <row r="891">
          <cell r="B891" t="str">
            <v>V30264</v>
          </cell>
          <cell r="C891" t="str">
            <v>CCA+</v>
          </cell>
          <cell r="D891" t="str">
            <v>ADES</v>
          </cell>
          <cell r="E891" t="str">
            <v>TONER SAMSUNG MLT-D205L COMPATIVEL</v>
          </cell>
          <cell r="F891" t="str">
            <v>COMPATIVEL</v>
          </cell>
          <cell r="G891">
            <v>0</v>
          </cell>
          <cell r="H891">
            <v>8</v>
          </cell>
          <cell r="I891">
            <v>8</v>
          </cell>
          <cell r="K891">
            <v>9</v>
          </cell>
          <cell r="L891">
            <v>2</v>
          </cell>
          <cell r="M891">
            <v>7</v>
          </cell>
          <cell r="N891">
            <v>5</v>
          </cell>
          <cell r="O891">
            <v>5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 t="str">
            <v/>
          </cell>
          <cell r="V891">
            <v>56.83</v>
          </cell>
        </row>
        <row r="892">
          <cell r="B892" t="str">
            <v>V30265</v>
          </cell>
          <cell r="C892" t="str">
            <v>CCA-</v>
          </cell>
          <cell r="E892" t="str">
            <v>FITA ROTULADOR BROTHER M231 12MMX8M BRANCO/PRETO COMPATIVEL</v>
          </cell>
          <cell r="F892" t="str">
            <v>COMPATIVEL</v>
          </cell>
          <cell r="G892">
            <v>0</v>
          </cell>
          <cell r="H892">
            <v>80</v>
          </cell>
          <cell r="I892">
            <v>80</v>
          </cell>
          <cell r="K892">
            <v>76</v>
          </cell>
          <cell r="L892">
            <v>0</v>
          </cell>
          <cell r="M892">
            <v>76</v>
          </cell>
          <cell r="N892">
            <v>0</v>
          </cell>
          <cell r="O892">
            <v>10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 t="str">
            <v/>
          </cell>
          <cell r="V892">
            <v>10</v>
          </cell>
        </row>
        <row r="893">
          <cell r="B893" t="str">
            <v>V30266</v>
          </cell>
          <cell r="C893" t="str">
            <v>CCB-</v>
          </cell>
          <cell r="D893" t="str">
            <v>ADES</v>
          </cell>
          <cell r="E893" t="str">
            <v>TONER SAMSUNG MLT-D203U COMPATIVEL</v>
          </cell>
          <cell r="F893" t="str">
            <v>COMPATIVEL</v>
          </cell>
          <cell r="G893">
            <v>0</v>
          </cell>
          <cell r="H893">
            <v>4</v>
          </cell>
          <cell r="I893">
            <v>4</v>
          </cell>
          <cell r="K893">
            <v>3</v>
          </cell>
          <cell r="L893">
            <v>3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 t="str">
            <v/>
          </cell>
          <cell r="V893">
            <v>60</v>
          </cell>
        </row>
        <row r="894">
          <cell r="B894" t="str">
            <v>V30267</v>
          </cell>
          <cell r="D894" t="str">
            <v>ADES</v>
          </cell>
          <cell r="E894" t="str">
            <v>TONER SAMSUNG CLT Y506L COMPATIVEL</v>
          </cell>
          <cell r="F894" t="str">
            <v>COMPATIVEL</v>
          </cell>
          <cell r="G894">
            <v>0</v>
          </cell>
          <cell r="H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 t="str">
            <v/>
          </cell>
          <cell r="V894">
            <v>73.72</v>
          </cell>
        </row>
        <row r="895">
          <cell r="B895" t="str">
            <v>V30268</v>
          </cell>
          <cell r="D895" t="str">
            <v>ADES</v>
          </cell>
          <cell r="E895" t="str">
            <v>TONER SAMSUNG CLT C506L COMPATIVEL</v>
          </cell>
          <cell r="F895" t="str">
            <v>COMPATIVEL</v>
          </cell>
          <cell r="G895">
            <v>0</v>
          </cell>
          <cell r="H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 t="str">
            <v/>
          </cell>
          <cell r="V895">
            <v>73.72</v>
          </cell>
        </row>
        <row r="896">
          <cell r="B896" t="str">
            <v>V30270</v>
          </cell>
          <cell r="D896" t="str">
            <v>ADES</v>
          </cell>
          <cell r="E896" t="str">
            <v>CARTUCHO XEROX 3225 106R02278 PRETO COMPATIVEL</v>
          </cell>
          <cell r="F896" t="str">
            <v>COMPATIVEL</v>
          </cell>
          <cell r="G896">
            <v>0</v>
          </cell>
          <cell r="H896">
            <v>0</v>
          </cell>
          <cell r="K896">
            <v>1</v>
          </cell>
          <cell r="L896">
            <v>1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 t="str">
            <v/>
          </cell>
          <cell r="V896">
            <v>48.06</v>
          </cell>
        </row>
        <row r="897">
          <cell r="B897" t="str">
            <v>V30271</v>
          </cell>
          <cell r="D897" t="str">
            <v>ADES</v>
          </cell>
          <cell r="E897" t="str">
            <v>KIT 4 TONER XEROX 6510/6515 DN COMPATIVEL</v>
          </cell>
          <cell r="F897" t="str">
            <v>COMPATIVEL</v>
          </cell>
          <cell r="G897">
            <v>0</v>
          </cell>
          <cell r="H897">
            <v>0</v>
          </cell>
          <cell r="K897">
            <v>3</v>
          </cell>
          <cell r="L897">
            <v>3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 t="str">
            <v/>
          </cell>
          <cell r="V897">
            <v>329.96</v>
          </cell>
        </row>
        <row r="898">
          <cell r="B898" t="str">
            <v>V30273</v>
          </cell>
          <cell r="D898" t="str">
            <v>ADES</v>
          </cell>
          <cell r="E898" t="str">
            <v>CARTUCHO XEROX 6510DN 6515DN AMARELO</v>
          </cell>
          <cell r="F898" t="str">
            <v>COMPATIVEL</v>
          </cell>
          <cell r="G898">
            <v>0</v>
          </cell>
          <cell r="H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 t="str">
            <v/>
          </cell>
          <cell r="V898">
            <v>82.9</v>
          </cell>
        </row>
        <row r="899">
          <cell r="B899" t="str">
            <v>V30275</v>
          </cell>
          <cell r="D899" t="str">
            <v>ADES</v>
          </cell>
          <cell r="E899" t="str">
            <v>CARTUCHO XEROX 6510DN 6515DN PRETO</v>
          </cell>
          <cell r="F899" t="str">
            <v>COMPATIVEL</v>
          </cell>
          <cell r="G899">
            <v>0</v>
          </cell>
          <cell r="H899">
            <v>0</v>
          </cell>
          <cell r="K899">
            <v>1</v>
          </cell>
          <cell r="L899">
            <v>1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 t="str">
            <v/>
          </cell>
          <cell r="V899">
            <v>82.49</v>
          </cell>
        </row>
        <row r="900">
          <cell r="B900" t="str">
            <v>V30276</v>
          </cell>
          <cell r="D900" t="str">
            <v>ADES</v>
          </cell>
          <cell r="E900" t="str">
            <v>FOTOCONDUTOR XEROX COMPATIVEL 3225</v>
          </cell>
          <cell r="F900" t="str">
            <v>COMPATIVEL</v>
          </cell>
          <cell r="G900">
            <v>0</v>
          </cell>
          <cell r="H900">
            <v>0</v>
          </cell>
          <cell r="K900">
            <v>1</v>
          </cell>
          <cell r="L900">
            <v>1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 t="str">
            <v/>
          </cell>
          <cell r="V900">
            <v>56.79</v>
          </cell>
        </row>
        <row r="901">
          <cell r="B901" t="str">
            <v>V30278</v>
          </cell>
          <cell r="D901" t="str">
            <v>ADES</v>
          </cell>
          <cell r="E901" t="str">
            <v>TONER HP CE 505X 2055 505A COMPATIVEL</v>
          </cell>
          <cell r="F901" t="str">
            <v>COMPATIVEL</v>
          </cell>
          <cell r="G901">
            <v>0</v>
          </cell>
          <cell r="H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 t="str">
            <v/>
          </cell>
          <cell r="V901">
            <v>37.770000000000003</v>
          </cell>
        </row>
        <row r="902">
          <cell r="B902" t="str">
            <v>V30279</v>
          </cell>
          <cell r="D902" t="str">
            <v>ADES</v>
          </cell>
          <cell r="E902" t="str">
            <v>TONER SAMSUNG SCX3405W COMPATIVEL</v>
          </cell>
          <cell r="F902" t="str">
            <v>COMPATIVEL</v>
          </cell>
          <cell r="G902">
            <v>0</v>
          </cell>
          <cell r="H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 t="str">
            <v/>
          </cell>
          <cell r="V902">
            <v>75.33</v>
          </cell>
        </row>
        <row r="903">
          <cell r="B903" t="str">
            <v>V30280</v>
          </cell>
          <cell r="C903" t="str">
            <v>CCB-</v>
          </cell>
          <cell r="D903" t="str">
            <v>ADES</v>
          </cell>
          <cell r="E903" t="str">
            <v>TONER BROTHER TN2340 COMPATIVEL</v>
          </cell>
          <cell r="F903" t="str">
            <v>COMPATIVEL</v>
          </cell>
          <cell r="G903">
            <v>0</v>
          </cell>
          <cell r="H903">
            <v>2</v>
          </cell>
          <cell r="I903">
            <v>2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 t="str">
            <v/>
          </cell>
          <cell r="V903">
            <v>19.23</v>
          </cell>
        </row>
        <row r="904">
          <cell r="B904" t="str">
            <v>V30282</v>
          </cell>
          <cell r="D904" t="str">
            <v>ADES</v>
          </cell>
          <cell r="E904" t="str">
            <v>TONER HP CF258A COM CHIP REMANUFATURADO COMPATIVEL</v>
          </cell>
          <cell r="F904" t="str">
            <v>COMPATIVEL</v>
          </cell>
          <cell r="G904">
            <v>0</v>
          </cell>
          <cell r="H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 t="str">
            <v/>
          </cell>
          <cell r="V904">
            <v>201.39</v>
          </cell>
        </row>
        <row r="905">
          <cell r="B905" t="str">
            <v>V30300</v>
          </cell>
          <cell r="D905" t="str">
            <v>ADES</v>
          </cell>
          <cell r="E905" t="str">
            <v>TONER SAMSUNG CLT M506L COMPATIVEL</v>
          </cell>
          <cell r="F905" t="str">
            <v>COMPATIVEL</v>
          </cell>
          <cell r="G905">
            <v>0</v>
          </cell>
          <cell r="H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 t="str">
            <v/>
          </cell>
          <cell r="V905">
            <v>73.72</v>
          </cell>
        </row>
        <row r="906">
          <cell r="B906" t="str">
            <v>V30301</v>
          </cell>
          <cell r="D906" t="str">
            <v>ADES</v>
          </cell>
          <cell r="E906" t="str">
            <v>TONER SAMSUNG CLT K506L COMPATIVEL</v>
          </cell>
          <cell r="F906" t="str">
            <v>COMPATIVEL</v>
          </cell>
          <cell r="G906">
            <v>0</v>
          </cell>
          <cell r="H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 t="str">
            <v/>
          </cell>
          <cell r="V906">
            <v>75.56</v>
          </cell>
        </row>
        <row r="907">
          <cell r="B907" t="str">
            <v>V30318</v>
          </cell>
          <cell r="D907" t="str">
            <v>ADES</v>
          </cell>
          <cell r="E907" t="str">
            <v>TONER SAMSUNG CLT M508L COMPATIVEL</v>
          </cell>
          <cell r="F907" t="str">
            <v>COMPATIVEL</v>
          </cell>
          <cell r="G907">
            <v>0</v>
          </cell>
          <cell r="H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 t="str">
            <v/>
          </cell>
          <cell r="V907">
            <v>103.11</v>
          </cell>
        </row>
        <row r="908">
          <cell r="B908" t="str">
            <v>V30327</v>
          </cell>
          <cell r="C908" t="str">
            <v>CCB+</v>
          </cell>
          <cell r="D908" t="str">
            <v>ADES</v>
          </cell>
          <cell r="E908" t="str">
            <v>TONER LEXMARK 51B4000 PRETO COMPATIVEL</v>
          </cell>
          <cell r="F908" t="str">
            <v>COMPATIVEL</v>
          </cell>
          <cell r="G908">
            <v>0</v>
          </cell>
          <cell r="H908">
            <v>3</v>
          </cell>
          <cell r="I908">
            <v>3</v>
          </cell>
          <cell r="K908">
            <v>1</v>
          </cell>
          <cell r="L908">
            <v>0</v>
          </cell>
          <cell r="M908">
            <v>1</v>
          </cell>
          <cell r="N908">
            <v>1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 t="str">
            <v/>
          </cell>
          <cell r="V908">
            <v>36.94</v>
          </cell>
        </row>
        <row r="909">
          <cell r="B909" t="str">
            <v>V30329</v>
          </cell>
          <cell r="D909" t="str">
            <v>ADES</v>
          </cell>
          <cell r="E909" t="str">
            <v>TONER XEROX PHASER 3200 PRETO COMPATIVEL</v>
          </cell>
          <cell r="F909" t="str">
            <v>COMPATIVEL</v>
          </cell>
          <cell r="G909">
            <v>0</v>
          </cell>
          <cell r="H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 t="str">
            <v/>
          </cell>
          <cell r="V909">
            <v>74.709999999999994</v>
          </cell>
        </row>
        <row r="910">
          <cell r="B910" t="str">
            <v>V30363</v>
          </cell>
          <cell r="E910" t="str">
            <v>FOTOCONDUTOR LEXMARK 52D0Z00 COMPATIVEL</v>
          </cell>
          <cell r="F910" t="str">
            <v>COMPATIVEL</v>
          </cell>
          <cell r="G910">
            <v>0</v>
          </cell>
          <cell r="H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 t="str">
            <v/>
          </cell>
          <cell r="V910">
            <v>247</v>
          </cell>
        </row>
        <row r="911">
          <cell r="B911" t="str">
            <v>V30410</v>
          </cell>
          <cell r="D911" t="str">
            <v>ADES</v>
          </cell>
          <cell r="E911" t="str">
            <v>FOTOCONDUTOR 50F0Z00 LEXMARK COMPATIVEL</v>
          </cell>
          <cell r="F911" t="str">
            <v>COMPATIVEL</v>
          </cell>
          <cell r="G911">
            <v>0</v>
          </cell>
          <cell r="H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 t="str">
            <v/>
          </cell>
          <cell r="V911">
            <v>167.76</v>
          </cell>
        </row>
        <row r="912">
          <cell r="B912" t="str">
            <v>V30680</v>
          </cell>
          <cell r="E912" t="str">
            <v>CARTUCHO HP C9352CL COLORIDO COMPATIVEL</v>
          </cell>
          <cell r="F912" t="str">
            <v>COMPATIVEL</v>
          </cell>
          <cell r="G912">
            <v>0</v>
          </cell>
          <cell r="H912">
            <v>0</v>
          </cell>
          <cell r="K912">
            <v>4</v>
          </cell>
          <cell r="L912">
            <v>0</v>
          </cell>
          <cell r="M912">
            <v>4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 t="str">
            <v/>
          </cell>
          <cell r="V912">
            <v>63.98</v>
          </cell>
        </row>
        <row r="913">
          <cell r="B913" t="str">
            <v>V30683</v>
          </cell>
          <cell r="D913" t="str">
            <v>ADES</v>
          </cell>
          <cell r="E913" t="str">
            <v>TONER XEROX 106R02773 P/ 3025 3020 COMPATIVEL</v>
          </cell>
          <cell r="F913" t="str">
            <v>COMPATIVEL</v>
          </cell>
          <cell r="G913">
            <v>0</v>
          </cell>
          <cell r="H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 t="str">
            <v/>
          </cell>
          <cell r="V913">
            <v>57.77</v>
          </cell>
        </row>
        <row r="914">
          <cell r="B914" t="str">
            <v>V30748</v>
          </cell>
          <cell r="D914" t="str">
            <v>ADES</v>
          </cell>
          <cell r="E914" t="str">
            <v>CARTUCHO XEROX 106R03396 / B7025 /B7030 / B7035 - COMPATIVEL</v>
          </cell>
          <cell r="F914" t="str">
            <v>COMPATIVEL</v>
          </cell>
          <cell r="G914">
            <v>0</v>
          </cell>
          <cell r="H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 t="str">
            <v/>
          </cell>
          <cell r="V914">
            <v>395</v>
          </cell>
        </row>
        <row r="915">
          <cell r="B915" t="str">
            <v>V30841</v>
          </cell>
          <cell r="C915" t="str">
            <v>CCC-</v>
          </cell>
          <cell r="E915" t="str">
            <v>REFIL EPSON T544 - T544120 PRETO COMPATIVEL</v>
          </cell>
          <cell r="F915" t="str">
            <v>COMPATIVEL</v>
          </cell>
          <cell r="G915">
            <v>0</v>
          </cell>
          <cell r="H915">
            <v>1</v>
          </cell>
          <cell r="I915">
            <v>1</v>
          </cell>
          <cell r="K915">
            <v>8</v>
          </cell>
          <cell r="L915">
            <v>0</v>
          </cell>
          <cell r="M915">
            <v>8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 t="str">
            <v/>
          </cell>
          <cell r="V915">
            <v>5.65</v>
          </cell>
        </row>
        <row r="916">
          <cell r="B916" t="str">
            <v>V30842</v>
          </cell>
          <cell r="E916" t="str">
            <v>CARTUCHO HP 74XL - PRETO COMPATIVEL</v>
          </cell>
          <cell r="F916" t="str">
            <v>COMPATIVEL</v>
          </cell>
          <cell r="G916">
            <v>0</v>
          </cell>
          <cell r="H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 t="str">
            <v/>
          </cell>
          <cell r="V916">
            <v>98.9</v>
          </cell>
        </row>
        <row r="917">
          <cell r="B917" t="str">
            <v>V30843</v>
          </cell>
          <cell r="E917" t="str">
            <v>CARTUCHO HP 75XL - COLORIDO COMPATIVEL</v>
          </cell>
          <cell r="F917" t="str">
            <v>COMPATIVEL</v>
          </cell>
          <cell r="G917">
            <v>0</v>
          </cell>
          <cell r="H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 t="str">
            <v/>
          </cell>
          <cell r="V917">
            <v>98.9</v>
          </cell>
        </row>
        <row r="918">
          <cell r="B918" t="str">
            <v>V30845</v>
          </cell>
          <cell r="E918" t="str">
            <v>TONER HP CF226AB COMPATIVEL</v>
          </cell>
          <cell r="F918" t="str">
            <v>COMPATIVEL</v>
          </cell>
          <cell r="G918">
            <v>0</v>
          </cell>
          <cell r="H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 t="str">
            <v/>
          </cell>
          <cell r="V918">
            <v>28.91</v>
          </cell>
        </row>
        <row r="919">
          <cell r="B919" t="str">
            <v>V30846</v>
          </cell>
          <cell r="E919" t="str">
            <v>CARTUCHO SP3710 RICOH COMPATIVEL</v>
          </cell>
          <cell r="F919" t="str">
            <v>COMPATIVEL</v>
          </cell>
          <cell r="G919">
            <v>0</v>
          </cell>
          <cell r="H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 t="str">
            <v/>
          </cell>
          <cell r="V919">
            <v>65.400000000000006</v>
          </cell>
        </row>
        <row r="920">
          <cell r="B920" t="str">
            <v>V30847</v>
          </cell>
          <cell r="E920" t="str">
            <v>KIT CARTUCHO 4 CORES LASERJET CP1025 COMPATIVEL</v>
          </cell>
          <cell r="F920" t="str">
            <v>COMPATIVEL</v>
          </cell>
          <cell r="G920">
            <v>0</v>
          </cell>
          <cell r="H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 t="str">
            <v/>
          </cell>
          <cell r="V920">
            <v>120.27</v>
          </cell>
        </row>
        <row r="921">
          <cell r="B921" t="str">
            <v>V30848</v>
          </cell>
          <cell r="E921" t="str">
            <v>KIT CARTUCHO 4 CORES KYOCERA M8124 COMPATIVEL</v>
          </cell>
          <cell r="F921" t="str">
            <v>COMPATIVEL</v>
          </cell>
          <cell r="G921">
            <v>0</v>
          </cell>
          <cell r="H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 t="str">
            <v/>
          </cell>
          <cell r="V921">
            <v>477.19</v>
          </cell>
        </row>
        <row r="922">
          <cell r="B922" t="str">
            <v>V30876</v>
          </cell>
          <cell r="E922" t="str">
            <v>TONER BROTHER TN580 COMPATIVEL</v>
          </cell>
          <cell r="F922" t="str">
            <v>COMPATIVEL</v>
          </cell>
          <cell r="G922">
            <v>0</v>
          </cell>
          <cell r="H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 t="str">
            <v/>
          </cell>
          <cell r="V922">
            <v>32.65</v>
          </cell>
        </row>
        <row r="923">
          <cell r="B923" t="str">
            <v>V30934</v>
          </cell>
          <cell r="E923" t="str">
            <v>CILINDRO DE IMAGEM OKIDATA ES5112 LASER PRETO COMPATIVEL</v>
          </cell>
          <cell r="F923" t="str">
            <v>COMPATIVEL</v>
          </cell>
          <cell r="G923">
            <v>0</v>
          </cell>
          <cell r="H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 t="str">
            <v/>
          </cell>
          <cell r="V923">
            <v>137.03</v>
          </cell>
        </row>
        <row r="924">
          <cell r="B924" t="str">
            <v>V30935</v>
          </cell>
          <cell r="C924" t="str">
            <v>CCC+</v>
          </cell>
          <cell r="E924" t="str">
            <v>TONER OKIDATA ES5112 ES4132 ES5162 ES4172 PRETO COMPATIVEL</v>
          </cell>
          <cell r="F924" t="str">
            <v>COMPATIVEL</v>
          </cell>
          <cell r="G924">
            <v>0</v>
          </cell>
          <cell r="H924">
            <v>1</v>
          </cell>
          <cell r="I924">
            <v>1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 t="str">
            <v/>
          </cell>
          <cell r="V924">
            <v>4.37</v>
          </cell>
        </row>
        <row r="925">
          <cell r="B925" t="str">
            <v>V30944</v>
          </cell>
          <cell r="E925" t="str">
            <v>REFIL EPSON T504 T504120AL PRETO COMPATIVEL</v>
          </cell>
          <cell r="F925" t="str">
            <v>COMPATIVEL</v>
          </cell>
          <cell r="G925">
            <v>0</v>
          </cell>
          <cell r="H925">
            <v>0</v>
          </cell>
          <cell r="K925">
            <v>5</v>
          </cell>
          <cell r="L925">
            <v>0</v>
          </cell>
          <cell r="M925">
            <v>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 t="str">
            <v/>
          </cell>
          <cell r="V925">
            <v>7.38</v>
          </cell>
        </row>
        <row r="926">
          <cell r="B926" t="str">
            <v>V30945</v>
          </cell>
          <cell r="E926" t="str">
            <v>REFIL TINTA CANON GL-190 BK PRETO COMPATIVEL</v>
          </cell>
          <cell r="F926" t="str">
            <v>COMPATIVEL</v>
          </cell>
          <cell r="G926">
            <v>0</v>
          </cell>
          <cell r="H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 t="str">
            <v/>
          </cell>
          <cell r="V926">
            <v>5.2</v>
          </cell>
        </row>
        <row r="927">
          <cell r="B927" t="str">
            <v>V30946</v>
          </cell>
          <cell r="E927" t="str">
            <v>REFIL TINTA CANON GL-190 M MAGENTA COMPATIVEL</v>
          </cell>
          <cell r="F927" t="str">
            <v>COMPATIVEL</v>
          </cell>
          <cell r="G927">
            <v>0</v>
          </cell>
          <cell r="H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 t="str">
            <v/>
          </cell>
          <cell r="V927">
            <v>3.55</v>
          </cell>
        </row>
        <row r="928">
          <cell r="B928" t="str">
            <v>V30947</v>
          </cell>
          <cell r="E928" t="str">
            <v>REFIL TINTA CANON GL-190 Y AMARELO COMPATIVEL</v>
          </cell>
          <cell r="F928" t="str">
            <v>COMPATIVEL</v>
          </cell>
          <cell r="G928">
            <v>0</v>
          </cell>
          <cell r="H928">
            <v>0</v>
          </cell>
          <cell r="K928">
            <v>1</v>
          </cell>
          <cell r="L928">
            <v>0</v>
          </cell>
          <cell r="M928">
            <v>1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 t="str">
            <v/>
          </cell>
          <cell r="V928">
            <v>6</v>
          </cell>
        </row>
        <row r="929">
          <cell r="B929" t="str">
            <v>V30948</v>
          </cell>
          <cell r="E929" t="str">
            <v>REFIL TINTA CANON GL-190 C AZUL COMPATIVEL</v>
          </cell>
          <cell r="F929" t="str">
            <v>COMPATIVEL</v>
          </cell>
          <cell r="G929">
            <v>0</v>
          </cell>
          <cell r="H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 t="str">
            <v/>
          </cell>
          <cell r="V929">
            <v>3.55</v>
          </cell>
        </row>
        <row r="930">
          <cell r="B930" t="str">
            <v>V30950</v>
          </cell>
          <cell r="C930" t="str">
            <v>CCC-</v>
          </cell>
          <cell r="E930" t="str">
            <v>REFIL TINTA HP GT52 - AMARELO COMPATIVEL</v>
          </cell>
          <cell r="F930" t="str">
            <v>COMPATIVEL</v>
          </cell>
          <cell r="G930">
            <v>0</v>
          </cell>
          <cell r="H930">
            <v>1</v>
          </cell>
          <cell r="I930">
            <v>1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 t="str">
            <v/>
          </cell>
          <cell r="V930">
            <v>3.95</v>
          </cell>
        </row>
        <row r="931">
          <cell r="B931" t="str">
            <v>V30951</v>
          </cell>
          <cell r="C931" t="str">
            <v>CCC-</v>
          </cell>
          <cell r="E931" t="str">
            <v>REFIL TINTA HP GT52 - CIANO COMPATIVEL</v>
          </cell>
          <cell r="F931" t="str">
            <v>COMPATIVEL</v>
          </cell>
          <cell r="G931">
            <v>0</v>
          </cell>
          <cell r="H931">
            <v>1</v>
          </cell>
          <cell r="I931">
            <v>1</v>
          </cell>
          <cell r="K931">
            <v>11</v>
          </cell>
          <cell r="L931">
            <v>0</v>
          </cell>
          <cell r="M931">
            <v>11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 t="str">
            <v/>
          </cell>
          <cell r="V931">
            <v>7</v>
          </cell>
        </row>
        <row r="932">
          <cell r="B932" t="str">
            <v>V30952</v>
          </cell>
          <cell r="C932" t="str">
            <v>CCC-</v>
          </cell>
          <cell r="E932" t="str">
            <v>REFIL TINTA HP GT52 - MAGENTA COMPATIVEL</v>
          </cell>
          <cell r="F932" t="str">
            <v>COMPATIVEL</v>
          </cell>
          <cell r="G932">
            <v>0</v>
          </cell>
          <cell r="H932">
            <v>1</v>
          </cell>
          <cell r="I932">
            <v>1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 t="str">
            <v/>
          </cell>
          <cell r="V932">
            <v>3.95</v>
          </cell>
        </row>
        <row r="933">
          <cell r="B933" t="str">
            <v>V30981</v>
          </cell>
          <cell r="E933" t="str">
            <v>TONER HP CM1415FNW AZUL COMPATIVEL</v>
          </cell>
          <cell r="F933" t="str">
            <v>COMPATIVEL</v>
          </cell>
          <cell r="G933">
            <v>0</v>
          </cell>
          <cell r="H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 t="str">
            <v/>
          </cell>
          <cell r="V933">
            <v>34.590000000000003</v>
          </cell>
        </row>
        <row r="934">
          <cell r="B934" t="str">
            <v>V30996</v>
          </cell>
          <cell r="C934" t="str">
            <v>CCC-</v>
          </cell>
          <cell r="E934" t="str">
            <v>TONER BROTHER TN419/433/439 BK COMPATIVEL</v>
          </cell>
          <cell r="F934" t="str">
            <v>COMPATIVEL</v>
          </cell>
          <cell r="G934">
            <v>0</v>
          </cell>
          <cell r="H934">
            <v>1</v>
          </cell>
          <cell r="I934">
            <v>1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 t="str">
            <v/>
          </cell>
          <cell r="V934">
            <v>37.270000000000003</v>
          </cell>
        </row>
        <row r="935">
          <cell r="B935" t="str">
            <v>V30998</v>
          </cell>
          <cell r="C935" t="str">
            <v>CCC-</v>
          </cell>
          <cell r="E935" t="str">
            <v>TONER BROTHER TN419/439 Y COMPATIVEL</v>
          </cell>
          <cell r="F935" t="str">
            <v>COMPATIVEL</v>
          </cell>
          <cell r="G935">
            <v>0</v>
          </cell>
          <cell r="H935">
            <v>1</v>
          </cell>
          <cell r="I935">
            <v>1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 t="str">
            <v/>
          </cell>
          <cell r="V935">
            <v>47.44</v>
          </cell>
        </row>
        <row r="936">
          <cell r="B936" t="str">
            <v>V30999</v>
          </cell>
          <cell r="C936" t="str">
            <v>CCC-</v>
          </cell>
          <cell r="E936" t="str">
            <v>TONER BROTHER TN419/439 C COMPATIVEL</v>
          </cell>
          <cell r="F936" t="str">
            <v>COMPATIVEL</v>
          </cell>
          <cell r="G936">
            <v>0</v>
          </cell>
          <cell r="H936">
            <v>1</v>
          </cell>
          <cell r="I936">
            <v>1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 t="str">
            <v/>
          </cell>
          <cell r="V936">
            <v>47.44</v>
          </cell>
        </row>
        <row r="937">
          <cell r="B937" t="str">
            <v>V31000</v>
          </cell>
          <cell r="C937" t="str">
            <v>CCC-</v>
          </cell>
          <cell r="E937" t="str">
            <v>TONER BROTHER TN419/439 M COMPATIVEL</v>
          </cell>
          <cell r="F937" t="str">
            <v>COMPATIVEL</v>
          </cell>
          <cell r="G937">
            <v>0</v>
          </cell>
          <cell r="H937">
            <v>1</v>
          </cell>
          <cell r="I937">
            <v>1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 t="str">
            <v/>
          </cell>
          <cell r="V937">
            <v>47.45</v>
          </cell>
        </row>
        <row r="938">
          <cell r="B938" t="str">
            <v>V31001</v>
          </cell>
          <cell r="E938" t="str">
            <v>CARTUCHO HP CC643 WL COLORIDO COMPATIVEL</v>
          </cell>
          <cell r="F938" t="str">
            <v>COMPATIVEL</v>
          </cell>
          <cell r="G938">
            <v>0</v>
          </cell>
          <cell r="H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 t="str">
            <v/>
          </cell>
          <cell r="V938">
            <v>73.239999999999995</v>
          </cell>
        </row>
        <row r="939">
          <cell r="B939" t="str">
            <v>V31002</v>
          </cell>
          <cell r="E939" t="str">
            <v>CARTUCHO HP CC643WL PRETO COMPATIVEL</v>
          </cell>
          <cell r="F939" t="str">
            <v>COMPATIVEL</v>
          </cell>
          <cell r="G939">
            <v>0</v>
          </cell>
          <cell r="H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 t="str">
            <v/>
          </cell>
          <cell r="V939">
            <v>68.03</v>
          </cell>
        </row>
        <row r="940">
          <cell r="B940" t="str">
            <v>V31003</v>
          </cell>
          <cell r="C940" t="str">
            <v>CCA+</v>
          </cell>
          <cell r="E940" t="str">
            <v>TONER HP CF283A PRETO COMPATIVEL</v>
          </cell>
          <cell r="F940" t="str">
            <v>COMPATIVEL</v>
          </cell>
          <cell r="G940">
            <v>0</v>
          </cell>
          <cell r="H940">
            <v>7</v>
          </cell>
          <cell r="I940">
            <v>7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 t="str">
            <v/>
          </cell>
          <cell r="V940">
            <v>24.29</v>
          </cell>
        </row>
        <row r="941">
          <cell r="B941" t="str">
            <v>V31012</v>
          </cell>
          <cell r="E941" t="str">
            <v>FITA ROTULADOR BROTHER TZE S951 24MMX8M PRATA/PRETO COMPATIVEL</v>
          </cell>
          <cell r="F941" t="str">
            <v>COMPATIVEL</v>
          </cell>
          <cell r="G941">
            <v>0</v>
          </cell>
          <cell r="H941">
            <v>0</v>
          </cell>
          <cell r="K941">
            <v>10</v>
          </cell>
          <cell r="L941">
            <v>0</v>
          </cell>
          <cell r="M941">
            <v>10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 t="str">
            <v/>
          </cell>
          <cell r="V941">
            <v>45</v>
          </cell>
        </row>
        <row r="942">
          <cell r="B942" t="str">
            <v>V31027</v>
          </cell>
          <cell r="E942" t="str">
            <v>FITA ROTULADOR BROTHER TZE 231 12MMX8M BRANCO/PRETO COMPATIVEL</v>
          </cell>
          <cell r="F942" t="str">
            <v>COMPATIVEL</v>
          </cell>
          <cell r="G942">
            <v>0</v>
          </cell>
          <cell r="H942">
            <v>0</v>
          </cell>
          <cell r="K942">
            <v>5</v>
          </cell>
          <cell r="L942">
            <v>0</v>
          </cell>
          <cell r="M942">
            <v>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 t="str">
            <v/>
          </cell>
          <cell r="V942">
            <v>15</v>
          </cell>
        </row>
        <row r="943">
          <cell r="B943" t="str">
            <v>V31029</v>
          </cell>
          <cell r="E943" t="str">
            <v>CARTUCHO BROTHER LC109 PRETO COMPATIVEL</v>
          </cell>
          <cell r="F943" t="str">
            <v>COMPATIVEL</v>
          </cell>
          <cell r="G943">
            <v>0</v>
          </cell>
          <cell r="H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 t="str">
            <v/>
          </cell>
          <cell r="V943">
            <v>7.1</v>
          </cell>
        </row>
        <row r="944">
          <cell r="B944" t="str">
            <v>V31031</v>
          </cell>
          <cell r="E944" t="str">
            <v>CARTUCHO BROTHER LC105 CIANO COMPATIVEL</v>
          </cell>
          <cell r="F944" t="str">
            <v>COMPATIVEL</v>
          </cell>
          <cell r="G944">
            <v>0</v>
          </cell>
          <cell r="H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 t="str">
            <v/>
          </cell>
          <cell r="V944">
            <v>6.51</v>
          </cell>
        </row>
        <row r="945">
          <cell r="B945" t="str">
            <v>V31035</v>
          </cell>
          <cell r="E945" t="str">
            <v>TONER HP 258X COM CHIP COMPATIVEL</v>
          </cell>
          <cell r="F945" t="str">
            <v>COMPATIVEL</v>
          </cell>
          <cell r="G945">
            <v>0</v>
          </cell>
          <cell r="H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 t="str">
            <v/>
          </cell>
          <cell r="V945">
            <v>131.53</v>
          </cell>
        </row>
        <row r="946">
          <cell r="B946" t="str">
            <v>V31042</v>
          </cell>
          <cell r="E946" t="str">
            <v>TONER SAMSUNG MLT-D111S COMPATIVEL</v>
          </cell>
          <cell r="F946" t="str">
            <v>COMPATIVEL</v>
          </cell>
          <cell r="G946">
            <v>0</v>
          </cell>
          <cell r="H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 t="str">
            <v/>
          </cell>
          <cell r="V946">
            <v>32.090000000000003</v>
          </cell>
        </row>
        <row r="947">
          <cell r="B947" t="str">
            <v>V31048</v>
          </cell>
          <cell r="E947" t="str">
            <v>TONER BROTHER TN-3472 PRETO COMPATIVEL</v>
          </cell>
          <cell r="F947" t="str">
            <v>COMPATIVEL</v>
          </cell>
          <cell r="G947">
            <v>0</v>
          </cell>
          <cell r="H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 t="str">
            <v/>
          </cell>
          <cell r="V947">
            <v>43.64</v>
          </cell>
        </row>
        <row r="948">
          <cell r="B948" t="str">
            <v>V31049</v>
          </cell>
          <cell r="E948" t="str">
            <v>TONER HP CM1312 CB540A PRETO COMPATIVEL</v>
          </cell>
          <cell r="F948" t="str">
            <v>COMPATIVEL</v>
          </cell>
          <cell r="G948">
            <v>0</v>
          </cell>
          <cell r="H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 t="str">
            <v/>
          </cell>
          <cell r="V948">
            <v>46.46</v>
          </cell>
        </row>
        <row r="949">
          <cell r="B949" t="str">
            <v>V31216</v>
          </cell>
          <cell r="E949" t="str">
            <v>TONER HP 128A CE323A MAGENTA COMPATIVEL</v>
          </cell>
          <cell r="F949" t="str">
            <v>COMPATIVEL</v>
          </cell>
          <cell r="G949">
            <v>0</v>
          </cell>
          <cell r="H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 t="str">
            <v/>
          </cell>
          <cell r="V949">
            <v>42.9</v>
          </cell>
        </row>
        <row r="950">
          <cell r="B950" t="str">
            <v>V31221</v>
          </cell>
          <cell r="E950" t="str">
            <v>TONER BROTHER DR-1060 PRETO COMPATIVEL</v>
          </cell>
          <cell r="F950" t="str">
            <v>COMPATIVEL</v>
          </cell>
          <cell r="G950">
            <v>0</v>
          </cell>
          <cell r="H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 t="str">
            <v/>
          </cell>
          <cell r="V950">
            <v>16.440000000000001</v>
          </cell>
        </row>
        <row r="951">
          <cell r="B951" t="str">
            <v>V31222</v>
          </cell>
          <cell r="E951" t="str">
            <v>TONER SAMSUNG MLT-D116 L PRETO COMPATIVEL</v>
          </cell>
          <cell r="F951" t="str">
            <v>COMPATIVEL</v>
          </cell>
          <cell r="G951">
            <v>0</v>
          </cell>
          <cell r="H951">
            <v>0</v>
          </cell>
          <cell r="K951">
            <v>2</v>
          </cell>
          <cell r="L951">
            <v>0</v>
          </cell>
          <cell r="M951">
            <v>2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 t="str">
            <v/>
          </cell>
          <cell r="V951">
            <v>30.5</v>
          </cell>
        </row>
        <row r="952">
          <cell r="B952" t="str">
            <v>V31226</v>
          </cell>
          <cell r="E952" t="str">
            <v>TONER HP 131X - CF210X PRETO COMPATIVEL</v>
          </cell>
          <cell r="F952" t="str">
            <v>COMPATIVEL</v>
          </cell>
          <cell r="G952">
            <v>0</v>
          </cell>
          <cell r="H952">
            <v>0</v>
          </cell>
          <cell r="K952">
            <v>1</v>
          </cell>
          <cell r="L952">
            <v>0</v>
          </cell>
          <cell r="M952">
            <v>1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 t="str">
            <v/>
          </cell>
          <cell r="V952">
            <v>39.770000000000003</v>
          </cell>
        </row>
        <row r="953">
          <cell r="B953" t="str">
            <v>V31227</v>
          </cell>
          <cell r="E953" t="str">
            <v>TONER HP 131A - CF211A CIANO COMPATIVEL</v>
          </cell>
          <cell r="F953" t="str">
            <v>COMPATIVEL</v>
          </cell>
          <cell r="G953">
            <v>0</v>
          </cell>
          <cell r="H953">
            <v>0</v>
          </cell>
          <cell r="K953">
            <v>1</v>
          </cell>
          <cell r="L953">
            <v>0</v>
          </cell>
          <cell r="M953">
            <v>1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 t="str">
            <v/>
          </cell>
          <cell r="V953">
            <v>39.76</v>
          </cell>
        </row>
        <row r="954">
          <cell r="B954" t="str">
            <v>V31228</v>
          </cell>
          <cell r="E954" t="str">
            <v>TONER HP 131A - CF213A MAGENTA COMPATIVEL</v>
          </cell>
          <cell r="F954" t="str">
            <v>COMPATIVEL</v>
          </cell>
          <cell r="G954">
            <v>0</v>
          </cell>
          <cell r="H954">
            <v>0</v>
          </cell>
          <cell r="K954">
            <v>1</v>
          </cell>
          <cell r="L954">
            <v>0</v>
          </cell>
          <cell r="M954">
            <v>1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 t="str">
            <v/>
          </cell>
          <cell r="V954">
            <v>39.76</v>
          </cell>
        </row>
        <row r="955">
          <cell r="B955" t="str">
            <v>V31229</v>
          </cell>
          <cell r="E955" t="str">
            <v>TONER HP 131A - CF212A  AMARELO COMPATIVEL</v>
          </cell>
          <cell r="F955" t="str">
            <v>COMPATIVEL</v>
          </cell>
          <cell r="G955">
            <v>0</v>
          </cell>
          <cell r="H955">
            <v>0</v>
          </cell>
          <cell r="K955">
            <v>1</v>
          </cell>
          <cell r="L955">
            <v>0</v>
          </cell>
          <cell r="M955">
            <v>1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 t="str">
            <v/>
          </cell>
          <cell r="V955">
            <v>39.76</v>
          </cell>
        </row>
        <row r="956">
          <cell r="B956" t="str">
            <v>V31231</v>
          </cell>
          <cell r="C956" t="str">
            <v>CCC-</v>
          </cell>
          <cell r="E956" t="str">
            <v>TONER HP 201X - CF401X CIANO COMPATIVEL</v>
          </cell>
          <cell r="F956" t="str">
            <v>COMPATIVEL</v>
          </cell>
          <cell r="G956">
            <v>0</v>
          </cell>
          <cell r="H956">
            <v>1</v>
          </cell>
          <cell r="I956">
            <v>1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 t="str">
            <v/>
          </cell>
          <cell r="V956">
            <v>76</v>
          </cell>
        </row>
        <row r="957">
          <cell r="B957" t="str">
            <v>V31232</v>
          </cell>
          <cell r="E957" t="str">
            <v>TONER HP 201X - CF402X AMARELO COMPATIVEL</v>
          </cell>
          <cell r="F957" t="str">
            <v>COMPATIVEL</v>
          </cell>
          <cell r="G957">
            <v>0</v>
          </cell>
          <cell r="H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 t="str">
            <v/>
          </cell>
          <cell r="V957">
            <v>25.76</v>
          </cell>
        </row>
        <row r="958">
          <cell r="B958" t="str">
            <v>V31233</v>
          </cell>
          <cell r="E958" t="str">
            <v>TONER HP 201X - CF403X MAGENTA COMPATIVEL</v>
          </cell>
          <cell r="F958" t="str">
            <v>COMPATIVEL</v>
          </cell>
          <cell r="G958">
            <v>0</v>
          </cell>
          <cell r="H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 t="str">
            <v/>
          </cell>
          <cell r="V958">
            <v>25.76</v>
          </cell>
        </row>
        <row r="959">
          <cell r="B959" t="str">
            <v>V31234</v>
          </cell>
          <cell r="C959" t="str">
            <v>CCC+</v>
          </cell>
          <cell r="E959" t="str">
            <v>CARTUCHO HP 664XL - F6V31AB PRETO COMPATIVEL</v>
          </cell>
          <cell r="F959" t="str">
            <v>COMPATIVEL</v>
          </cell>
          <cell r="G959">
            <v>0</v>
          </cell>
          <cell r="H959">
            <v>1</v>
          </cell>
          <cell r="I959">
            <v>1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 t="str">
            <v/>
          </cell>
          <cell r="V959">
            <v>73.25</v>
          </cell>
        </row>
        <row r="960">
          <cell r="B960" t="str">
            <v>V31235</v>
          </cell>
          <cell r="E960" t="str">
            <v>CARTUCHO HP 670XL - CZ117AB PRETO COMPATIVEL</v>
          </cell>
          <cell r="F960" t="str">
            <v>COMPATIVEL</v>
          </cell>
          <cell r="G960">
            <v>0</v>
          </cell>
          <cell r="H960">
            <v>0</v>
          </cell>
          <cell r="K960">
            <v>2</v>
          </cell>
          <cell r="L960">
            <v>0</v>
          </cell>
          <cell r="M960">
            <v>2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 t="str">
            <v/>
          </cell>
          <cell r="V960">
            <v>4.26</v>
          </cell>
        </row>
        <row r="961">
          <cell r="B961" t="str">
            <v>V31236</v>
          </cell>
          <cell r="E961" t="str">
            <v>CARTUCHO HP 670XL - CZ118AB CIANO COMPATIVEL</v>
          </cell>
          <cell r="F961" t="str">
            <v>COMPATIVEL</v>
          </cell>
          <cell r="G961">
            <v>0</v>
          </cell>
          <cell r="H961">
            <v>0</v>
          </cell>
          <cell r="K961">
            <v>1</v>
          </cell>
          <cell r="L961">
            <v>0</v>
          </cell>
          <cell r="M961">
            <v>1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 t="str">
            <v/>
          </cell>
          <cell r="V961">
            <v>4.17</v>
          </cell>
        </row>
        <row r="962">
          <cell r="B962" t="str">
            <v>V31237</v>
          </cell>
          <cell r="E962" t="str">
            <v>CARTUCHO HP 670XL - CZ119AB MAGENTA COMPATIVEL</v>
          </cell>
          <cell r="F962" t="str">
            <v>COMPATIVEL</v>
          </cell>
          <cell r="G962">
            <v>0</v>
          </cell>
          <cell r="H962">
            <v>0</v>
          </cell>
          <cell r="K962">
            <v>3</v>
          </cell>
          <cell r="L962">
            <v>0</v>
          </cell>
          <cell r="M962">
            <v>3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 t="str">
            <v/>
          </cell>
          <cell r="V962">
            <v>4.17</v>
          </cell>
        </row>
        <row r="963">
          <cell r="B963" t="str">
            <v>V31238</v>
          </cell>
          <cell r="E963" t="str">
            <v>CARTUCHO HP 670XL - CZ120AB AMARELO COMPATIVEL</v>
          </cell>
          <cell r="F963" t="str">
            <v>COMPATIVEL</v>
          </cell>
          <cell r="G963">
            <v>0</v>
          </cell>
          <cell r="H963">
            <v>0</v>
          </cell>
          <cell r="K963">
            <v>1</v>
          </cell>
          <cell r="L963">
            <v>0</v>
          </cell>
          <cell r="M963">
            <v>1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 t="str">
            <v/>
          </cell>
          <cell r="V963">
            <v>4.17</v>
          </cell>
        </row>
        <row r="964">
          <cell r="B964" t="str">
            <v>V31239</v>
          </cell>
          <cell r="E964" t="str">
            <v>CARTUCHO HP 950XL - CN045AL PRETO COMPATIVEL</v>
          </cell>
          <cell r="F964" t="str">
            <v>COMPATIVEL</v>
          </cell>
          <cell r="G964">
            <v>0</v>
          </cell>
          <cell r="H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 t="str">
            <v/>
          </cell>
          <cell r="V964">
            <v>10.46</v>
          </cell>
        </row>
        <row r="965">
          <cell r="B965" t="str">
            <v>V31240</v>
          </cell>
          <cell r="E965" t="str">
            <v>CARTUCHO HP 951XL - CN046AL CIANO COMPATIVEL</v>
          </cell>
          <cell r="F965" t="str">
            <v>COMPATIVEL</v>
          </cell>
          <cell r="G965">
            <v>0</v>
          </cell>
          <cell r="H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 t="str">
            <v/>
          </cell>
          <cell r="V965">
            <v>14.82</v>
          </cell>
        </row>
        <row r="966">
          <cell r="B966" t="str">
            <v>V31241</v>
          </cell>
          <cell r="E966" t="str">
            <v>CARTUCHO HP 951XL - CN048AL AMARELO COMPATIVEL</v>
          </cell>
          <cell r="F966" t="str">
            <v>COMPATIVEL</v>
          </cell>
          <cell r="G966">
            <v>0</v>
          </cell>
          <cell r="H966">
            <v>0</v>
          </cell>
          <cell r="K966">
            <v>1</v>
          </cell>
          <cell r="L966">
            <v>0</v>
          </cell>
          <cell r="M966">
            <v>1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 t="str">
            <v/>
          </cell>
          <cell r="V966">
            <v>14.82</v>
          </cell>
        </row>
        <row r="967">
          <cell r="B967" t="str">
            <v>V31242</v>
          </cell>
          <cell r="E967" t="str">
            <v>CARTUCHO HP 951XL - CN047AL MAGENTA COMPATIVEL</v>
          </cell>
          <cell r="F967" t="str">
            <v>COMPATIVEL</v>
          </cell>
          <cell r="G967">
            <v>0</v>
          </cell>
          <cell r="H967">
            <v>0</v>
          </cell>
          <cell r="K967">
            <v>1</v>
          </cell>
          <cell r="L967">
            <v>0</v>
          </cell>
          <cell r="M967">
            <v>1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 t="str">
            <v/>
          </cell>
          <cell r="V967">
            <v>22</v>
          </cell>
        </row>
        <row r="968">
          <cell r="B968" t="str">
            <v>V31243</v>
          </cell>
          <cell r="E968" t="str">
            <v>REFIL HP GT51 PRETO COMPATIVEL</v>
          </cell>
          <cell r="F968" t="str">
            <v>COMPATIVEL</v>
          </cell>
          <cell r="G968">
            <v>0</v>
          </cell>
          <cell r="H968">
            <v>0</v>
          </cell>
          <cell r="K968">
            <v>13</v>
          </cell>
          <cell r="L968">
            <v>0</v>
          </cell>
          <cell r="M968">
            <v>13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 t="str">
            <v/>
          </cell>
          <cell r="V968">
            <v>5.13</v>
          </cell>
        </row>
        <row r="969">
          <cell r="B969" t="str">
            <v>V31244</v>
          </cell>
          <cell r="E969" t="str">
            <v>REFIL HP GT52 - M0H56AL  AMARELO COMPATIVEL</v>
          </cell>
          <cell r="F969" t="str">
            <v>COMPATIVEL</v>
          </cell>
          <cell r="G969">
            <v>0</v>
          </cell>
          <cell r="H969">
            <v>0</v>
          </cell>
          <cell r="K969">
            <v>8</v>
          </cell>
          <cell r="L969">
            <v>0</v>
          </cell>
          <cell r="M969">
            <v>8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 t="str">
            <v/>
          </cell>
          <cell r="V969">
            <v>4.43</v>
          </cell>
        </row>
        <row r="970">
          <cell r="B970" t="str">
            <v>V31245</v>
          </cell>
          <cell r="E970" t="str">
            <v>REFIL HP GT52 - M0H56AL CIANO COMPATIVEL</v>
          </cell>
          <cell r="F970" t="str">
            <v>COMPATIVEL</v>
          </cell>
          <cell r="G970">
            <v>0</v>
          </cell>
          <cell r="H970">
            <v>0</v>
          </cell>
          <cell r="K970">
            <v>8</v>
          </cell>
          <cell r="L970">
            <v>0</v>
          </cell>
          <cell r="M970">
            <v>8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 t="str">
            <v/>
          </cell>
          <cell r="V970">
            <v>4.43</v>
          </cell>
        </row>
        <row r="971">
          <cell r="B971" t="str">
            <v>V31246</v>
          </cell>
          <cell r="E971" t="str">
            <v>REFIL HP GT52 - M0H56AL MAGENTA COMPATIVEL</v>
          </cell>
          <cell r="F971" t="str">
            <v>COMPATIVEL</v>
          </cell>
          <cell r="G971">
            <v>0</v>
          </cell>
          <cell r="H971">
            <v>0</v>
          </cell>
          <cell r="K971">
            <v>8</v>
          </cell>
          <cell r="L971">
            <v>0</v>
          </cell>
          <cell r="M971">
            <v>8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 t="str">
            <v/>
          </cell>
          <cell r="V971">
            <v>4.43</v>
          </cell>
        </row>
        <row r="972">
          <cell r="B972" t="str">
            <v>V31248</v>
          </cell>
          <cell r="E972" t="str">
            <v>CARTUCHO HP 60XL - CC641WB PRETO COMPATIVEL</v>
          </cell>
          <cell r="F972" t="str">
            <v>COMPATIVEL</v>
          </cell>
          <cell r="G972">
            <v>0</v>
          </cell>
          <cell r="H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 t="str">
            <v/>
          </cell>
          <cell r="V972">
            <v>68.03</v>
          </cell>
        </row>
        <row r="973">
          <cell r="B973" t="str">
            <v>V31251</v>
          </cell>
          <cell r="E973" t="str">
            <v>TONER HP 128A - CE320A PRETO COMPATIVEL</v>
          </cell>
          <cell r="F973" t="str">
            <v>COMPATIVEL</v>
          </cell>
          <cell r="G973">
            <v>0</v>
          </cell>
          <cell r="H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 t="str">
            <v/>
          </cell>
          <cell r="V973">
            <v>42.9</v>
          </cell>
        </row>
        <row r="974">
          <cell r="B974" t="str">
            <v>V31253</v>
          </cell>
          <cell r="E974" t="str">
            <v>TONER HP 128A - CE321A CIANO COMPATIVEL</v>
          </cell>
          <cell r="F974" t="str">
            <v>COMPATIVEL</v>
          </cell>
          <cell r="G974">
            <v>0</v>
          </cell>
          <cell r="H974">
            <v>0</v>
          </cell>
          <cell r="K974">
            <v>1</v>
          </cell>
          <cell r="L974">
            <v>0</v>
          </cell>
          <cell r="M974">
            <v>1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 t="str">
            <v/>
          </cell>
          <cell r="V974">
            <v>49.9</v>
          </cell>
        </row>
        <row r="975">
          <cell r="B975" t="str">
            <v>V31342</v>
          </cell>
          <cell r="E975" t="str">
            <v>TONER HP COMPATIVEL PRETO REF.17A CF217A</v>
          </cell>
          <cell r="F975" t="str">
            <v>COMPATIVEL</v>
          </cell>
          <cell r="G975">
            <v>0</v>
          </cell>
          <cell r="H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 t="str">
            <v/>
          </cell>
          <cell r="V975">
            <v>37.82</v>
          </cell>
        </row>
        <row r="976">
          <cell r="B976" t="str">
            <v>V31365</v>
          </cell>
          <cell r="E976" t="str">
            <v>REFIL DE TINTA CANON COMPATIVEL 135ML PRETO REF.GI 10</v>
          </cell>
          <cell r="F976" t="str">
            <v>COMPATIVEL</v>
          </cell>
          <cell r="G976">
            <v>0</v>
          </cell>
          <cell r="H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 t="str">
            <v/>
          </cell>
          <cell r="V976">
            <v>10</v>
          </cell>
        </row>
        <row r="977">
          <cell r="B977" t="str">
            <v>V31366</v>
          </cell>
          <cell r="E977" t="str">
            <v>REFIL DE TINTA CANON COMPATIVEL 70ML MAGENTA REF.GI 10</v>
          </cell>
          <cell r="F977" t="str">
            <v>COMPATIVEL</v>
          </cell>
          <cell r="G977">
            <v>0</v>
          </cell>
          <cell r="H977">
            <v>0</v>
          </cell>
          <cell r="K977">
            <v>9</v>
          </cell>
          <cell r="L977">
            <v>0</v>
          </cell>
          <cell r="M977">
            <v>9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 t="str">
            <v/>
          </cell>
          <cell r="V977">
            <v>7</v>
          </cell>
        </row>
        <row r="978">
          <cell r="B978" t="str">
            <v>V31367</v>
          </cell>
          <cell r="E978" t="str">
            <v>REFIL DE TINTA CANON COMPATIVEL 70ML CIANO REF.GI 10</v>
          </cell>
          <cell r="F978" t="str">
            <v>COMPATIVEL</v>
          </cell>
          <cell r="G978">
            <v>0</v>
          </cell>
          <cell r="H978">
            <v>0</v>
          </cell>
          <cell r="K978">
            <v>8</v>
          </cell>
          <cell r="L978">
            <v>0</v>
          </cell>
          <cell r="M978">
            <v>8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 t="str">
            <v/>
          </cell>
          <cell r="V978">
            <v>6</v>
          </cell>
        </row>
        <row r="979">
          <cell r="B979" t="str">
            <v>V31368</v>
          </cell>
          <cell r="E979" t="str">
            <v>REFIL DE TINTA CANON COMPATIVEL 70ML  AMARELO REF.GI 10</v>
          </cell>
          <cell r="F979" t="str">
            <v>COMPATIVEL</v>
          </cell>
          <cell r="G979">
            <v>0</v>
          </cell>
          <cell r="H979">
            <v>0</v>
          </cell>
          <cell r="K979">
            <v>8</v>
          </cell>
          <cell r="L979">
            <v>0</v>
          </cell>
          <cell r="M979">
            <v>8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 t="str">
            <v/>
          </cell>
          <cell r="V979">
            <v>7</v>
          </cell>
        </row>
        <row r="980">
          <cell r="B980" t="str">
            <v>V31376</v>
          </cell>
          <cell r="E980" t="str">
            <v>CARTUCHO HP COMPATIVEL COLORIDO REF.122</v>
          </cell>
          <cell r="F980" t="str">
            <v>COMPATIVEL</v>
          </cell>
          <cell r="G980">
            <v>0</v>
          </cell>
          <cell r="H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 t="str">
            <v/>
          </cell>
          <cell r="V980">
            <v>59.53</v>
          </cell>
        </row>
        <row r="981">
          <cell r="B981" t="str">
            <v>V31381</v>
          </cell>
          <cell r="E981" t="str">
            <v>CARTUCHO HP COMPATIVEL PRETO REF.122</v>
          </cell>
          <cell r="F981" t="str">
            <v>COMPATIVEL</v>
          </cell>
          <cell r="G981">
            <v>0</v>
          </cell>
          <cell r="H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 t="str">
            <v/>
          </cell>
          <cell r="V981">
            <v>59.53</v>
          </cell>
        </row>
        <row r="982">
          <cell r="B982" t="str">
            <v>V31425</v>
          </cell>
          <cell r="E982" t="str">
            <v>CARTUCHO HP COMPATIVEL COLORIDO REF.22XL/28XL/57XL</v>
          </cell>
          <cell r="F982" t="str">
            <v>COMPATIVEL</v>
          </cell>
          <cell r="G982">
            <v>0</v>
          </cell>
          <cell r="H982">
            <v>0</v>
          </cell>
          <cell r="K982">
            <v>1</v>
          </cell>
          <cell r="L982">
            <v>0</v>
          </cell>
          <cell r="M982">
            <v>1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 t="str">
            <v/>
          </cell>
          <cell r="V982">
            <v>57.56</v>
          </cell>
        </row>
        <row r="983">
          <cell r="B983" t="str">
            <v>V31426</v>
          </cell>
          <cell r="E983" t="str">
            <v>TONER HP C/CHIP COMPATIVEL PRETO REF.414A-W2020A</v>
          </cell>
          <cell r="F983" t="str">
            <v>COMPATIVEL</v>
          </cell>
          <cell r="G983">
            <v>0</v>
          </cell>
          <cell r="H983">
            <v>0</v>
          </cell>
          <cell r="K983">
            <v>1</v>
          </cell>
          <cell r="L983">
            <v>0</v>
          </cell>
          <cell r="M983">
            <v>1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 t="str">
            <v/>
          </cell>
          <cell r="V983">
            <v>94.6</v>
          </cell>
        </row>
        <row r="984">
          <cell r="B984" t="str">
            <v>V31428</v>
          </cell>
          <cell r="E984" t="str">
            <v>CARTUCHO HP COMPATIVEL PRETO REF.122XL-CH563HB</v>
          </cell>
          <cell r="F984" t="str">
            <v>COMPATIVEL</v>
          </cell>
          <cell r="G984">
            <v>0</v>
          </cell>
          <cell r="H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 t="str">
            <v/>
          </cell>
          <cell r="V984">
            <v>58.64</v>
          </cell>
        </row>
        <row r="985">
          <cell r="B985" t="str">
            <v>V31430</v>
          </cell>
          <cell r="E985" t="str">
            <v>CARTUCHO HP COMPATIVEL COLORIDO REF.60XL-CC644WB</v>
          </cell>
          <cell r="F985" t="str">
            <v>COMPATIVEL</v>
          </cell>
          <cell r="G985">
            <v>0</v>
          </cell>
          <cell r="H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 t="str">
            <v/>
          </cell>
          <cell r="V985">
            <v>73.25</v>
          </cell>
        </row>
        <row r="986">
          <cell r="B986" t="str">
            <v>V31432</v>
          </cell>
          <cell r="E986" t="str">
            <v>TONER XEROX COMPATIVEL PRETO REF.106R01159</v>
          </cell>
          <cell r="F986" t="str">
            <v>COMPATIVEL</v>
          </cell>
          <cell r="G986">
            <v>0</v>
          </cell>
          <cell r="H986">
            <v>0</v>
          </cell>
          <cell r="K986">
            <v>2</v>
          </cell>
          <cell r="L986">
            <v>0</v>
          </cell>
          <cell r="M986">
            <v>2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 t="str">
            <v/>
          </cell>
          <cell r="V986">
            <v>56.79</v>
          </cell>
        </row>
        <row r="987">
          <cell r="B987" t="str">
            <v>V31446</v>
          </cell>
          <cell r="E987" t="str">
            <v>TONER LEXMARK COMPATIVEL PRETO REF.78C40K0-CX421ADN</v>
          </cell>
          <cell r="F987" t="str">
            <v>COMPATIVEL</v>
          </cell>
          <cell r="G987">
            <v>0</v>
          </cell>
          <cell r="H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 t="str">
            <v/>
          </cell>
          <cell r="V987">
            <v>160.35</v>
          </cell>
        </row>
        <row r="988">
          <cell r="B988" t="str">
            <v>V31447</v>
          </cell>
          <cell r="E988" t="str">
            <v>TONER LEXMARK COMPATIVEL CIANO REF.78C40K0-CX421ADN</v>
          </cell>
          <cell r="F988" t="str">
            <v>COMPATIVEL</v>
          </cell>
          <cell r="G988">
            <v>0</v>
          </cell>
          <cell r="H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 t="str">
            <v/>
          </cell>
          <cell r="V988">
            <v>143.22</v>
          </cell>
        </row>
        <row r="989">
          <cell r="B989" t="str">
            <v>V31448</v>
          </cell>
          <cell r="E989" t="str">
            <v>TONER LEXMARK COMPATIVEL AMARELO REF.78C40K0-CX421ADN</v>
          </cell>
          <cell r="F989" t="str">
            <v>COMPATIVEL</v>
          </cell>
          <cell r="G989">
            <v>0</v>
          </cell>
          <cell r="H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 t="str">
            <v/>
          </cell>
          <cell r="V989">
            <v>143.22</v>
          </cell>
        </row>
        <row r="990">
          <cell r="B990" t="str">
            <v>V31449</v>
          </cell>
          <cell r="E990" t="str">
            <v>TONER LEXMARK COMPATIVEL MAGENTA REF.78C40K0-CX421ADN</v>
          </cell>
          <cell r="F990" t="str">
            <v>COMPATIVEL</v>
          </cell>
          <cell r="G990">
            <v>0</v>
          </cell>
          <cell r="H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 t="str">
            <v/>
          </cell>
          <cell r="V990">
            <v>143.22</v>
          </cell>
        </row>
        <row r="991">
          <cell r="B991" t="str">
            <v>V31472</v>
          </cell>
          <cell r="E991" t="str">
            <v>TONER HP COMPATIVEL PRETO REF.P4014N</v>
          </cell>
          <cell r="F991" t="str">
            <v>COMPATIVEL</v>
          </cell>
          <cell r="G991">
            <v>0</v>
          </cell>
          <cell r="H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 t="str">
            <v/>
          </cell>
          <cell r="V991">
            <v>76.16</v>
          </cell>
        </row>
        <row r="992">
          <cell r="B992" t="str">
            <v>V31476</v>
          </cell>
          <cell r="E992" t="str">
            <v>FITA ROTULADOR BROTHER TZE M961 36MMX8M PRATA/PRETO COMPATIVEL</v>
          </cell>
          <cell r="F992" t="str">
            <v>COMPATIVEL</v>
          </cell>
          <cell r="G992">
            <v>0</v>
          </cell>
          <cell r="H992">
            <v>0</v>
          </cell>
          <cell r="K992">
            <v>20</v>
          </cell>
          <cell r="L992">
            <v>0</v>
          </cell>
          <cell r="M992">
            <v>20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 t="str">
            <v/>
          </cell>
          <cell r="V992">
            <v>58</v>
          </cell>
        </row>
        <row r="993">
          <cell r="B993" t="str">
            <v>V31608</v>
          </cell>
          <cell r="C993" t="str">
            <v>CCC+</v>
          </cell>
          <cell r="E993" t="str">
            <v>TONER BROTHER COMPATIVEL COM CHIP PRETO REF.TN-B021</v>
          </cell>
          <cell r="F993" t="str">
            <v>COMPATIVEL</v>
          </cell>
          <cell r="G993">
            <v>0</v>
          </cell>
          <cell r="H993">
            <v>12</v>
          </cell>
          <cell r="I993">
            <v>12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 t="str">
            <v/>
          </cell>
          <cell r="V993">
            <v>13.31</v>
          </cell>
        </row>
        <row r="994">
          <cell r="B994" t="str">
            <v>V31796</v>
          </cell>
          <cell r="E994" t="str">
            <v>FITA ROTULADOR BROTHER TZE-251 24MMX8M BRANCO/PRETO COMPATIVEL</v>
          </cell>
          <cell r="F994" t="str">
            <v>COMPATIVEL</v>
          </cell>
          <cell r="G994">
            <v>0</v>
          </cell>
          <cell r="H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 t="str">
            <v/>
          </cell>
          <cell r="V994">
            <v>35</v>
          </cell>
        </row>
        <row r="995">
          <cell r="B995" t="str">
            <v>V31797</v>
          </cell>
          <cell r="E995" t="str">
            <v>FITA ROTULADOR BROTHER TZE-651 24MMX8M AMARELO/PRETO COMPATIVEL</v>
          </cell>
          <cell r="F995" t="str">
            <v>COMPATIVEL</v>
          </cell>
          <cell r="G995">
            <v>0</v>
          </cell>
          <cell r="H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 t="str">
            <v/>
          </cell>
          <cell r="V995">
            <v>45.2</v>
          </cell>
        </row>
        <row r="996">
          <cell r="B996" t="str">
            <v>V31798</v>
          </cell>
          <cell r="E996" t="str">
            <v>FITA ROTULADOR BROTHER TZE-SE5 24MMX8M BRANCO/PRETO COMPATIVEL</v>
          </cell>
          <cell r="F996" t="str">
            <v>COMPATIVEL</v>
          </cell>
          <cell r="G996">
            <v>0</v>
          </cell>
          <cell r="H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 t="str">
            <v/>
          </cell>
          <cell r="V996">
            <v>51.56</v>
          </cell>
        </row>
        <row r="997">
          <cell r="B997" t="str">
            <v>V31874</v>
          </cell>
          <cell r="E997" t="str">
            <v>TONER LEXMARK MX410DE PRETO COMPATIVEL</v>
          </cell>
          <cell r="F997" t="str">
            <v>COMPATIVEL</v>
          </cell>
          <cell r="G997">
            <v>0</v>
          </cell>
          <cell r="H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 t="str">
            <v/>
          </cell>
          <cell r="V997">
            <v>57.43</v>
          </cell>
        </row>
        <row r="998">
          <cell r="B998" t="str">
            <v>V31875</v>
          </cell>
          <cell r="E998" t="str">
            <v>FOTOCONDUTOR LEXMARK 50F0Z00 500Z COMPATIVEL</v>
          </cell>
          <cell r="F998" t="str">
            <v>COMPATIVEL</v>
          </cell>
          <cell r="G998">
            <v>0</v>
          </cell>
          <cell r="H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 t="str">
            <v/>
          </cell>
          <cell r="V998">
            <v>162.33000000000001</v>
          </cell>
        </row>
        <row r="999">
          <cell r="B999" t="str">
            <v>V31879</v>
          </cell>
          <cell r="E999" t="str">
            <v>TONER HP CE400A PRETO COMPATIVEL</v>
          </cell>
          <cell r="F999" t="str">
            <v>COMPATIVEL</v>
          </cell>
          <cell r="G999">
            <v>0</v>
          </cell>
          <cell r="H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 t="str">
            <v/>
          </cell>
          <cell r="V999">
            <v>93.08</v>
          </cell>
        </row>
        <row r="1000">
          <cell r="B1000" t="str">
            <v>V31880</v>
          </cell>
          <cell r="E1000" t="str">
            <v>TONER HP CE401E CIANO COMPATIVEL</v>
          </cell>
          <cell r="F1000" t="str">
            <v>COMPATIVEL</v>
          </cell>
          <cell r="G1000">
            <v>0</v>
          </cell>
          <cell r="H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 t="str">
            <v/>
          </cell>
          <cell r="V1000">
            <v>93.08</v>
          </cell>
        </row>
        <row r="1001">
          <cell r="B1001" t="str">
            <v>V31881</v>
          </cell>
          <cell r="E1001" t="str">
            <v>TONER HP CE403E MAGENTA COMPATIVEL</v>
          </cell>
          <cell r="F1001" t="str">
            <v>COMPATIVEL</v>
          </cell>
          <cell r="G1001">
            <v>0</v>
          </cell>
          <cell r="H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 t="str">
            <v/>
          </cell>
          <cell r="V1001">
            <v>93.08</v>
          </cell>
        </row>
        <row r="1002">
          <cell r="B1002" t="str">
            <v>V31883</v>
          </cell>
          <cell r="C1002" t="str">
            <v>CCC-</v>
          </cell>
          <cell r="E1002" t="str">
            <v>TONER LEXMARK E120A11L PRETO COMPATIVEL</v>
          </cell>
          <cell r="F1002" t="str">
            <v>COMPATIVEL</v>
          </cell>
          <cell r="G1002">
            <v>0</v>
          </cell>
          <cell r="H1002">
            <v>0</v>
          </cell>
          <cell r="I1002">
            <v>1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 t="str">
            <v/>
          </cell>
          <cell r="V1002">
            <v>54.16</v>
          </cell>
        </row>
        <row r="1003">
          <cell r="B1003" t="str">
            <v>V31888</v>
          </cell>
          <cell r="E1003" t="str">
            <v>TONER HP CE402E AMARELO COMPATIVEL</v>
          </cell>
          <cell r="F1003" t="str">
            <v>COMPATIVEL</v>
          </cell>
          <cell r="G1003">
            <v>0</v>
          </cell>
          <cell r="H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 t="str">
            <v/>
          </cell>
          <cell r="V1003">
            <v>93.08</v>
          </cell>
        </row>
        <row r="1004">
          <cell r="B1004" t="str">
            <v>V31973</v>
          </cell>
          <cell r="C1004" t="str">
            <v>CCC-</v>
          </cell>
          <cell r="E1004" t="str">
            <v>TONER HP CF400X PRETO COMPATIVEL</v>
          </cell>
          <cell r="F1004" t="str">
            <v>COMPATIVEL</v>
          </cell>
          <cell r="G1004">
            <v>0</v>
          </cell>
          <cell r="H1004">
            <v>1</v>
          </cell>
          <cell r="I1004">
            <v>1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 t="str">
            <v/>
          </cell>
          <cell r="V1004">
            <v>76</v>
          </cell>
        </row>
        <row r="1005">
          <cell r="B1005" t="str">
            <v>V4352</v>
          </cell>
          <cell r="E1005" t="str">
            <v>REFIL CARTUCHO HP GT 5822 CIANO COMPATIVEL</v>
          </cell>
          <cell r="F1005" t="str">
            <v>COMPATIVEL</v>
          </cell>
          <cell r="G1005">
            <v>0</v>
          </cell>
          <cell r="H1005">
            <v>0</v>
          </cell>
          <cell r="K1005">
            <v>2</v>
          </cell>
          <cell r="L1005">
            <v>0</v>
          </cell>
          <cell r="M1005">
            <v>2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 t="str">
            <v/>
          </cell>
          <cell r="V1005">
            <v>53</v>
          </cell>
        </row>
        <row r="1006">
          <cell r="B1006" t="str">
            <v>V4835</v>
          </cell>
          <cell r="E1006" t="str">
            <v>CART. LEXMARK 10N1180 (16) BLACK</v>
          </cell>
          <cell r="F1006" t="str">
            <v>COMPATIVEL</v>
          </cell>
          <cell r="G1006">
            <v>0</v>
          </cell>
          <cell r="H1006">
            <v>0</v>
          </cell>
          <cell r="K1006">
            <v>11</v>
          </cell>
          <cell r="L1006">
            <v>0</v>
          </cell>
          <cell r="M1006">
            <v>11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 t="str">
            <v/>
          </cell>
          <cell r="V1006">
            <v>38.71</v>
          </cell>
        </row>
        <row r="1007">
          <cell r="B1007" t="str">
            <v>V4846</v>
          </cell>
          <cell r="D1007" t="str">
            <v>ADES</v>
          </cell>
          <cell r="E1007" t="str">
            <v>TONER HP CE411A CIANO COMPATIVEL</v>
          </cell>
          <cell r="F1007" t="str">
            <v>COMPATIVEL</v>
          </cell>
          <cell r="G1007">
            <v>0</v>
          </cell>
          <cell r="H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 t="str">
            <v/>
          </cell>
          <cell r="V1007">
            <v>41.77</v>
          </cell>
        </row>
        <row r="1008">
          <cell r="B1008" t="str">
            <v>V4855</v>
          </cell>
          <cell r="C1008" t="str">
            <v>CCA+</v>
          </cell>
          <cell r="D1008" t="str">
            <v>ADES</v>
          </cell>
          <cell r="E1008" t="str">
            <v>CARTUCHO BROTHER TN650 PRETO COMPATIVEL</v>
          </cell>
          <cell r="F1008" t="str">
            <v>COMPATIVEL</v>
          </cell>
          <cell r="G1008">
            <v>0</v>
          </cell>
          <cell r="H1008">
            <v>8</v>
          </cell>
          <cell r="I1008">
            <v>9</v>
          </cell>
          <cell r="J1008">
            <v>2</v>
          </cell>
          <cell r="K1008">
            <v>5</v>
          </cell>
          <cell r="L1008">
            <v>0</v>
          </cell>
          <cell r="M1008">
            <v>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 t="str">
            <v/>
          </cell>
          <cell r="V1008">
            <v>34.28</v>
          </cell>
        </row>
        <row r="1009">
          <cell r="B1009" t="str">
            <v>V4856</v>
          </cell>
          <cell r="D1009" t="str">
            <v>ADES</v>
          </cell>
          <cell r="E1009" t="str">
            <v>TONER BROTHER TN310 C/ CHIP CIANO COMPATIVEL</v>
          </cell>
          <cell r="F1009" t="str">
            <v>COMPATIVEL</v>
          </cell>
          <cell r="G1009">
            <v>0</v>
          </cell>
          <cell r="H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 t="str">
            <v/>
          </cell>
          <cell r="V1009">
            <v>30.37</v>
          </cell>
        </row>
        <row r="1010">
          <cell r="B1010" t="str">
            <v>V4857</v>
          </cell>
          <cell r="D1010" t="str">
            <v>ADES</v>
          </cell>
          <cell r="E1010" t="str">
            <v>TONER BROTHER TN 310 C/CHIP PRETO COMPATIVEL</v>
          </cell>
          <cell r="F1010" t="str">
            <v>COMPATIVEL</v>
          </cell>
          <cell r="G1010">
            <v>0</v>
          </cell>
          <cell r="H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 t="str">
            <v/>
          </cell>
          <cell r="V1010">
            <v>55</v>
          </cell>
        </row>
        <row r="1011">
          <cell r="B1011" t="str">
            <v>V4965</v>
          </cell>
          <cell r="D1011" t="str">
            <v>ADES</v>
          </cell>
          <cell r="E1011" t="str">
            <v>REFIL EPSON T664 T664220AL CIANO COMPATIVEL</v>
          </cell>
          <cell r="F1011" t="str">
            <v>COMPATIVEL</v>
          </cell>
          <cell r="G1011">
            <v>0</v>
          </cell>
          <cell r="H1011">
            <v>0</v>
          </cell>
          <cell r="K1011">
            <v>11</v>
          </cell>
          <cell r="L1011">
            <v>0</v>
          </cell>
          <cell r="M1011">
            <v>11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 t="str">
            <v/>
          </cell>
          <cell r="V1011">
            <v>3.88</v>
          </cell>
        </row>
        <row r="1012">
          <cell r="B1012" t="str">
            <v>V6813</v>
          </cell>
          <cell r="E1012" t="str">
            <v>TONER HP CE255X PRETO COMPATIVEL</v>
          </cell>
          <cell r="F1012" t="str">
            <v>COMPATIVEL</v>
          </cell>
          <cell r="G1012">
            <v>0</v>
          </cell>
          <cell r="H1012">
            <v>0</v>
          </cell>
          <cell r="K1012">
            <v>3</v>
          </cell>
          <cell r="L1012">
            <v>0</v>
          </cell>
          <cell r="M1012">
            <v>3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 t="str">
            <v/>
          </cell>
          <cell r="V1012">
            <v>68.540000000000006</v>
          </cell>
        </row>
        <row r="1013">
          <cell r="B1013" t="str">
            <v>V6816</v>
          </cell>
          <cell r="D1013" t="str">
            <v>ADES</v>
          </cell>
          <cell r="E1013" t="str">
            <v>REFIL EPSON T544 - T544220 CIANO COMPATIVEL</v>
          </cell>
          <cell r="F1013" t="str">
            <v>COMPATIVEL</v>
          </cell>
          <cell r="G1013">
            <v>0</v>
          </cell>
          <cell r="H1013">
            <v>0</v>
          </cell>
          <cell r="K1013">
            <v>25</v>
          </cell>
          <cell r="L1013">
            <v>0</v>
          </cell>
          <cell r="M1013">
            <v>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 t="str">
            <v/>
          </cell>
          <cell r="V1013">
            <v>4.75</v>
          </cell>
        </row>
        <row r="1014">
          <cell r="B1014" t="str">
            <v>V7622</v>
          </cell>
          <cell r="D1014" t="str">
            <v>ADES</v>
          </cell>
          <cell r="E1014" t="str">
            <v>REFIL EPSON T544 - T544320 MAGENTA COMPATIVEL</v>
          </cell>
          <cell r="F1014" t="str">
            <v>COMPATIVEL</v>
          </cell>
          <cell r="G1014">
            <v>0</v>
          </cell>
          <cell r="H1014">
            <v>0</v>
          </cell>
          <cell r="K1014">
            <v>21</v>
          </cell>
          <cell r="L1014">
            <v>0</v>
          </cell>
          <cell r="M1014">
            <v>21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 t="str">
            <v/>
          </cell>
          <cell r="V1014">
            <v>5.38</v>
          </cell>
        </row>
        <row r="1015">
          <cell r="B1015" t="str">
            <v>V14473</v>
          </cell>
          <cell r="C1015" t="str">
            <v>CBA+</v>
          </cell>
          <cell r="D1015" t="str">
            <v>CZSADESRD</v>
          </cell>
          <cell r="E1015" t="str">
            <v>AGUA SANITARIA 1 LT</v>
          </cell>
          <cell r="F1015" t="str">
            <v>CONDE</v>
          </cell>
          <cell r="G1015">
            <v>645</v>
          </cell>
          <cell r="H1015">
            <v>323</v>
          </cell>
          <cell r="I1015">
            <v>324</v>
          </cell>
          <cell r="J1015">
            <v>114</v>
          </cell>
          <cell r="K1015">
            <v>777</v>
          </cell>
          <cell r="L1015">
            <v>0</v>
          </cell>
          <cell r="M1015">
            <v>777</v>
          </cell>
          <cell r="N1015">
            <v>26</v>
          </cell>
          <cell r="O1015">
            <v>187</v>
          </cell>
          <cell r="P1015">
            <v>0</v>
          </cell>
          <cell r="Q1015">
            <v>0</v>
          </cell>
          <cell r="R1015">
            <v>55</v>
          </cell>
          <cell r="S1015">
            <v>0</v>
          </cell>
          <cell r="T1015">
            <v>0</v>
          </cell>
          <cell r="U1015" t="str">
            <v/>
          </cell>
          <cell r="V1015">
            <v>1.66</v>
          </cell>
        </row>
        <row r="1016">
          <cell r="B1016" t="str">
            <v>V14644</v>
          </cell>
          <cell r="C1016" t="str">
            <v>CCA-</v>
          </cell>
          <cell r="D1016" t="str">
            <v>ADESRD</v>
          </cell>
          <cell r="E1016" t="str">
            <v>SABAO EM BARRA AZUL 200G</v>
          </cell>
          <cell r="F1016" t="str">
            <v>CONDE</v>
          </cell>
          <cell r="G1016">
            <v>49</v>
          </cell>
          <cell r="H1016">
            <v>25</v>
          </cell>
          <cell r="I1016">
            <v>42</v>
          </cell>
          <cell r="J1016">
            <v>9</v>
          </cell>
          <cell r="K1016">
            <v>414</v>
          </cell>
          <cell r="L1016">
            <v>0</v>
          </cell>
          <cell r="M1016">
            <v>414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 t="str">
            <v/>
          </cell>
          <cell r="V1016">
            <v>1.81</v>
          </cell>
        </row>
        <row r="1017">
          <cell r="B1017" t="str">
            <v>V14707</v>
          </cell>
          <cell r="C1017" t="str">
            <v>BAA-</v>
          </cell>
          <cell r="D1017" t="str">
            <v>TJADESRD</v>
          </cell>
          <cell r="E1017" t="str">
            <v>DETERGENTE  LAVA LOUCAS NEUTRO 500ML</v>
          </cell>
          <cell r="F1017" t="str">
            <v>CONDE</v>
          </cell>
          <cell r="G1017">
            <v>4125</v>
          </cell>
          <cell r="H1017">
            <v>2063</v>
          </cell>
          <cell r="I1017">
            <v>2151</v>
          </cell>
          <cell r="J1017">
            <v>1643</v>
          </cell>
          <cell r="K1017">
            <v>5432</v>
          </cell>
          <cell r="L1017">
            <v>0</v>
          </cell>
          <cell r="M1017">
            <v>5432</v>
          </cell>
          <cell r="N1017">
            <v>10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 t="str">
            <v/>
          </cell>
          <cell r="V1017">
            <v>1.1100000000000001</v>
          </cell>
        </row>
        <row r="1018">
          <cell r="B1018" t="str">
            <v>V20217</v>
          </cell>
          <cell r="E1018" t="str">
            <v>DETERGENTE LIQUIDO 500 ML CLEAN</v>
          </cell>
          <cell r="F1018" t="str">
            <v>CONDE</v>
          </cell>
          <cell r="G1018">
            <v>0</v>
          </cell>
          <cell r="H1018">
            <v>0</v>
          </cell>
          <cell r="K1018">
            <v>256</v>
          </cell>
          <cell r="L1018">
            <v>0</v>
          </cell>
          <cell r="M1018">
            <v>256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 t="str">
            <v/>
          </cell>
          <cell r="V1018">
            <v>1.1100000000000001</v>
          </cell>
        </row>
        <row r="1019">
          <cell r="B1019" t="str">
            <v>V19546</v>
          </cell>
          <cell r="D1019" t="str">
            <v>ADES</v>
          </cell>
          <cell r="E1019" t="str">
            <v>PINCEL PARA PINTURA 115 CABO LONGO MADEIRA FORMATO CHATO N12</v>
          </cell>
          <cell r="F1019" t="str">
            <v>CONDOR</v>
          </cell>
          <cell r="G1019">
            <v>0</v>
          </cell>
          <cell r="H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 t="str">
            <v/>
          </cell>
          <cell r="V1019">
            <v>1.85</v>
          </cell>
        </row>
        <row r="1020">
          <cell r="B1020" t="str">
            <v>V19547</v>
          </cell>
          <cell r="C1020" t="str">
            <v>CCC-</v>
          </cell>
          <cell r="D1020" t="str">
            <v>ADES</v>
          </cell>
          <cell r="E1020" t="str">
            <v>PINCEL PARA PINTURA 115 CABO LONGO MADEIRA FORMATO CHATO N14</v>
          </cell>
          <cell r="F1020" t="str">
            <v>CONDOR</v>
          </cell>
          <cell r="G1020">
            <v>3</v>
          </cell>
          <cell r="H1020">
            <v>2</v>
          </cell>
          <cell r="I1020">
            <v>2</v>
          </cell>
          <cell r="K1020">
            <v>5</v>
          </cell>
          <cell r="L1020">
            <v>0</v>
          </cell>
          <cell r="M1020">
            <v>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 t="str">
            <v/>
          </cell>
          <cell r="V1020">
            <v>2.2000000000000002</v>
          </cell>
        </row>
        <row r="1021">
          <cell r="B1021" t="str">
            <v>V19548</v>
          </cell>
          <cell r="C1021" t="str">
            <v>CCC-</v>
          </cell>
          <cell r="D1021" t="str">
            <v>ADES</v>
          </cell>
          <cell r="E1021" t="str">
            <v>PINCEL PARA PINTURA 115 CABO LONGO MADEIRA FORMATO CHATO N16</v>
          </cell>
          <cell r="F1021" t="str">
            <v>CONDOR</v>
          </cell>
          <cell r="G1021">
            <v>3</v>
          </cell>
          <cell r="H1021">
            <v>2</v>
          </cell>
          <cell r="I1021">
            <v>2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3</v>
          </cell>
          <cell r="S1021">
            <v>0</v>
          </cell>
          <cell r="T1021">
            <v>0</v>
          </cell>
          <cell r="U1021" t="str">
            <v/>
          </cell>
          <cell r="V1021">
            <v>2.6</v>
          </cell>
        </row>
        <row r="1022">
          <cell r="B1022" t="str">
            <v>V19553</v>
          </cell>
          <cell r="D1022" t="str">
            <v>ADES</v>
          </cell>
          <cell r="E1022" t="str">
            <v>PINCEL PARA PINTURA 115 CABO LONGO MADEIRA FORMATO CHATO N22</v>
          </cell>
          <cell r="F1022" t="str">
            <v>CONDOR</v>
          </cell>
          <cell r="G1022">
            <v>0</v>
          </cell>
          <cell r="H1022">
            <v>0</v>
          </cell>
          <cell r="K1022">
            <v>28</v>
          </cell>
          <cell r="L1022">
            <v>0</v>
          </cell>
          <cell r="M1022">
            <v>28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 t="str">
            <v/>
          </cell>
          <cell r="V1022">
            <v>4.5199999999999996</v>
          </cell>
        </row>
        <row r="1023">
          <cell r="B1023" t="str">
            <v>V19554</v>
          </cell>
          <cell r="E1023" t="str">
            <v>PINCEL PARA PINTURA 471 N14</v>
          </cell>
          <cell r="F1023" t="str">
            <v>CONDOR</v>
          </cell>
          <cell r="G1023">
            <v>0</v>
          </cell>
          <cell r="H1023">
            <v>0</v>
          </cell>
          <cell r="K1023">
            <v>6</v>
          </cell>
          <cell r="L1023">
            <v>0</v>
          </cell>
          <cell r="M1023">
            <v>6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 t="str">
            <v/>
          </cell>
          <cell r="V1023">
            <v>2.91</v>
          </cell>
        </row>
        <row r="1024">
          <cell r="B1024" t="str">
            <v>V19555</v>
          </cell>
          <cell r="E1024" t="str">
            <v>PINCEL PARA PINTURA 471 CABO PLASTICO N12</v>
          </cell>
          <cell r="F1024" t="str">
            <v>CONDOR</v>
          </cell>
          <cell r="G1024">
            <v>0</v>
          </cell>
          <cell r="H1024">
            <v>0</v>
          </cell>
          <cell r="K1024">
            <v>40</v>
          </cell>
          <cell r="L1024">
            <v>0</v>
          </cell>
          <cell r="M1024">
            <v>40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 t="str">
            <v/>
          </cell>
          <cell r="V1024">
            <v>2.56</v>
          </cell>
        </row>
        <row r="1025">
          <cell r="B1025" t="str">
            <v>V19556</v>
          </cell>
          <cell r="E1025" t="str">
            <v>PINCEL PARA PINTURA 471 CABO PLASTICO N10</v>
          </cell>
          <cell r="F1025" t="str">
            <v>CONDOR</v>
          </cell>
          <cell r="G1025">
            <v>0</v>
          </cell>
          <cell r="H1025">
            <v>0</v>
          </cell>
          <cell r="K1025">
            <v>270</v>
          </cell>
          <cell r="L1025">
            <v>0</v>
          </cell>
          <cell r="M1025">
            <v>270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 t="str">
            <v/>
          </cell>
          <cell r="V1025">
            <v>2.2999999999999998</v>
          </cell>
        </row>
        <row r="1026">
          <cell r="B1026" t="str">
            <v>V19557</v>
          </cell>
          <cell r="E1026" t="str">
            <v>PINCEL PARA PINTURA 471 Nº20</v>
          </cell>
          <cell r="F1026" t="str">
            <v>CONDOR</v>
          </cell>
          <cell r="G1026">
            <v>0</v>
          </cell>
          <cell r="H1026">
            <v>0</v>
          </cell>
          <cell r="K1026">
            <v>88</v>
          </cell>
          <cell r="L1026">
            <v>0</v>
          </cell>
          <cell r="M1026">
            <v>88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 t="str">
            <v/>
          </cell>
          <cell r="V1026">
            <v>4.43</v>
          </cell>
        </row>
        <row r="1027">
          <cell r="B1027" t="str">
            <v>V19559</v>
          </cell>
          <cell r="E1027" t="str">
            <v>PINCEL PARA PINTURA 471 Nº08</v>
          </cell>
          <cell r="F1027" t="str">
            <v>CONDOR</v>
          </cell>
          <cell r="G1027">
            <v>0</v>
          </cell>
          <cell r="H1027">
            <v>0</v>
          </cell>
          <cell r="K1027">
            <v>12</v>
          </cell>
          <cell r="L1027">
            <v>0</v>
          </cell>
          <cell r="M1027">
            <v>12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 t="str">
            <v/>
          </cell>
          <cell r="V1027">
            <v>2.0099999999999998</v>
          </cell>
        </row>
        <row r="1028">
          <cell r="B1028" t="str">
            <v>V19561</v>
          </cell>
          <cell r="E1028" t="str">
            <v>PINCEL PARA PINTURA 471 Nº04</v>
          </cell>
          <cell r="F1028" t="str">
            <v>CONDOR</v>
          </cell>
          <cell r="G1028">
            <v>0</v>
          </cell>
          <cell r="H1028">
            <v>0</v>
          </cell>
          <cell r="K1028">
            <v>38</v>
          </cell>
          <cell r="L1028">
            <v>0</v>
          </cell>
          <cell r="M1028">
            <v>38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 t="str">
            <v/>
          </cell>
          <cell r="V1028">
            <v>1.75</v>
          </cell>
        </row>
        <row r="1029">
          <cell r="B1029" t="str">
            <v>V19562</v>
          </cell>
          <cell r="E1029" t="str">
            <v>PINCEL PARA PINTURA 471 Nº06</v>
          </cell>
          <cell r="F1029" t="str">
            <v>CONDOR</v>
          </cell>
          <cell r="G1029">
            <v>0</v>
          </cell>
          <cell r="H1029">
            <v>0</v>
          </cell>
          <cell r="K1029">
            <v>25</v>
          </cell>
          <cell r="L1029">
            <v>0</v>
          </cell>
          <cell r="M1029">
            <v>25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 t="str">
            <v/>
          </cell>
          <cell r="V1029">
            <v>1.86</v>
          </cell>
        </row>
        <row r="1030">
          <cell r="B1030" t="str">
            <v>V19564</v>
          </cell>
          <cell r="E1030" t="str">
            <v>PINCEL PARA PINTURA 115 Nº10</v>
          </cell>
          <cell r="F1030" t="str">
            <v>CONDOR</v>
          </cell>
          <cell r="G1030">
            <v>0</v>
          </cell>
          <cell r="H1030">
            <v>0</v>
          </cell>
          <cell r="K1030">
            <v>16</v>
          </cell>
          <cell r="L1030">
            <v>0</v>
          </cell>
          <cell r="M1030">
            <v>16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 t="str">
            <v/>
          </cell>
          <cell r="V1030">
            <v>1.65</v>
          </cell>
        </row>
        <row r="1031">
          <cell r="B1031" t="str">
            <v>V19566</v>
          </cell>
          <cell r="E1031" t="str">
            <v>PINCEL PARA PINTURA 115 Nº14</v>
          </cell>
          <cell r="F1031" t="str">
            <v>CONDOR</v>
          </cell>
          <cell r="G1031">
            <v>0</v>
          </cell>
          <cell r="H1031">
            <v>0</v>
          </cell>
          <cell r="K1031">
            <v>3</v>
          </cell>
          <cell r="L1031">
            <v>0</v>
          </cell>
          <cell r="M1031">
            <v>3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 t="str">
            <v/>
          </cell>
          <cell r="V1031">
            <v>2.2000000000000002</v>
          </cell>
        </row>
        <row r="1032">
          <cell r="B1032" t="str">
            <v>V19567</v>
          </cell>
          <cell r="D1032" t="str">
            <v>ADES</v>
          </cell>
          <cell r="E1032" t="str">
            <v>PINCEL PARA PINTURA 115 Nº16</v>
          </cell>
          <cell r="F1032" t="str">
            <v>CONDOR</v>
          </cell>
          <cell r="G1032">
            <v>0</v>
          </cell>
          <cell r="H1032">
            <v>0</v>
          </cell>
          <cell r="K1032">
            <v>73</v>
          </cell>
          <cell r="L1032">
            <v>0</v>
          </cell>
          <cell r="M1032">
            <v>73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 t="str">
            <v/>
          </cell>
          <cell r="V1032">
            <v>2.6</v>
          </cell>
        </row>
        <row r="1033">
          <cell r="B1033" t="str">
            <v>V19568</v>
          </cell>
          <cell r="E1033" t="str">
            <v>PINCEL PARA PINTURA 115 Nº02</v>
          </cell>
          <cell r="F1033" t="str">
            <v>CONDOR</v>
          </cell>
          <cell r="G1033">
            <v>0</v>
          </cell>
          <cell r="H1033">
            <v>0</v>
          </cell>
          <cell r="K1033">
            <v>10</v>
          </cell>
          <cell r="L1033">
            <v>0</v>
          </cell>
          <cell r="M1033">
            <v>10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 t="str">
            <v/>
          </cell>
          <cell r="V1033">
            <v>1.18</v>
          </cell>
        </row>
        <row r="1034">
          <cell r="B1034" t="str">
            <v>V19569</v>
          </cell>
          <cell r="E1034" t="str">
            <v>PINCEL PARA PINTURA 115 Nº04</v>
          </cell>
          <cell r="F1034" t="str">
            <v>CONDOR</v>
          </cell>
          <cell r="G1034">
            <v>0</v>
          </cell>
          <cell r="H1034">
            <v>0</v>
          </cell>
          <cell r="K1034">
            <v>69</v>
          </cell>
          <cell r="L1034">
            <v>0</v>
          </cell>
          <cell r="M1034">
            <v>69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 t="str">
            <v/>
          </cell>
          <cell r="V1034">
            <v>1.27</v>
          </cell>
        </row>
        <row r="1035">
          <cell r="B1035" t="str">
            <v>V19570</v>
          </cell>
          <cell r="E1035" t="str">
            <v>PINCEL PARA PINTURA 115 Nº06</v>
          </cell>
          <cell r="F1035" t="str">
            <v>CONDOR</v>
          </cell>
          <cell r="G1035">
            <v>0</v>
          </cell>
          <cell r="H1035">
            <v>0</v>
          </cell>
          <cell r="K1035">
            <v>95</v>
          </cell>
          <cell r="L1035">
            <v>0</v>
          </cell>
          <cell r="M1035">
            <v>95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 t="str">
            <v/>
          </cell>
          <cell r="V1035">
            <v>1.34</v>
          </cell>
        </row>
        <row r="1036">
          <cell r="B1036" t="str">
            <v>V19571</v>
          </cell>
          <cell r="E1036" t="str">
            <v>PINCEL PARA PINTURA 115 Nº08</v>
          </cell>
          <cell r="F1036" t="str">
            <v>CONDOR</v>
          </cell>
          <cell r="G1036">
            <v>0</v>
          </cell>
          <cell r="H1036">
            <v>0</v>
          </cell>
          <cell r="K1036">
            <v>76</v>
          </cell>
          <cell r="L1036">
            <v>0</v>
          </cell>
          <cell r="M1036">
            <v>76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 t="str">
            <v/>
          </cell>
          <cell r="V1036">
            <v>1.46</v>
          </cell>
        </row>
        <row r="1037">
          <cell r="B1037" t="str">
            <v>V19572</v>
          </cell>
          <cell r="C1037" t="str">
            <v>CCC+</v>
          </cell>
          <cell r="D1037" t="str">
            <v>ADES</v>
          </cell>
          <cell r="E1037" t="str">
            <v>PINCEL PARA PINTURA 470 Nº10</v>
          </cell>
          <cell r="F1037" t="str">
            <v>CONDOR</v>
          </cell>
          <cell r="G1037">
            <v>7</v>
          </cell>
          <cell r="H1037">
            <v>4</v>
          </cell>
          <cell r="I1037">
            <v>4</v>
          </cell>
          <cell r="K1037">
            <v>114</v>
          </cell>
          <cell r="L1037">
            <v>0</v>
          </cell>
          <cell r="M1037">
            <v>114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 t="str">
            <v/>
          </cell>
          <cell r="V1037">
            <v>1.97</v>
          </cell>
        </row>
        <row r="1038">
          <cell r="B1038" t="str">
            <v>V19573</v>
          </cell>
          <cell r="E1038" t="str">
            <v>PINCEL PARA PINTURA 470 Nº16</v>
          </cell>
          <cell r="F1038" t="str">
            <v>CONDOR</v>
          </cell>
          <cell r="G1038">
            <v>0</v>
          </cell>
          <cell r="H1038">
            <v>0</v>
          </cell>
          <cell r="K1038">
            <v>8</v>
          </cell>
          <cell r="L1038">
            <v>0</v>
          </cell>
          <cell r="M1038">
            <v>8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 t="str">
            <v/>
          </cell>
          <cell r="V1038">
            <v>2.93</v>
          </cell>
        </row>
        <row r="1039">
          <cell r="B1039" t="str">
            <v>V19574</v>
          </cell>
          <cell r="C1039" t="str">
            <v>CCC+</v>
          </cell>
          <cell r="D1039" t="str">
            <v>ADES</v>
          </cell>
          <cell r="E1039" t="str">
            <v>PINCEL PARA PINTURA 470 Nº12</v>
          </cell>
          <cell r="F1039" t="str">
            <v>CONDOR</v>
          </cell>
          <cell r="G1039">
            <v>7</v>
          </cell>
          <cell r="H1039">
            <v>4</v>
          </cell>
          <cell r="I1039">
            <v>4</v>
          </cell>
          <cell r="K1039">
            <v>13</v>
          </cell>
          <cell r="L1039">
            <v>0</v>
          </cell>
          <cell r="M1039">
            <v>13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 t="str">
            <v/>
          </cell>
          <cell r="V1039">
            <v>2.1800000000000002</v>
          </cell>
        </row>
        <row r="1040">
          <cell r="B1040" t="str">
            <v>V19575</v>
          </cell>
          <cell r="D1040" t="str">
            <v>ADES</v>
          </cell>
          <cell r="E1040" t="str">
            <v>PINCEL PARA PINTURA 470Nº00</v>
          </cell>
          <cell r="F1040" t="str">
            <v>CONDOR</v>
          </cell>
          <cell r="G1040">
            <v>0</v>
          </cell>
          <cell r="H1040">
            <v>0</v>
          </cell>
          <cell r="K1040">
            <v>6</v>
          </cell>
          <cell r="L1040">
            <v>0</v>
          </cell>
          <cell r="M1040">
            <v>6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 t="str">
            <v/>
          </cell>
          <cell r="V1040">
            <v>1.47</v>
          </cell>
        </row>
        <row r="1041">
          <cell r="B1041" t="str">
            <v>V19576</v>
          </cell>
          <cell r="E1041" t="str">
            <v>PINCEL PARA PINTURA 470 Nº14</v>
          </cell>
          <cell r="F1041" t="str">
            <v>CONDOR</v>
          </cell>
          <cell r="G1041">
            <v>0</v>
          </cell>
          <cell r="H1041">
            <v>0</v>
          </cell>
          <cell r="K1041">
            <v>2</v>
          </cell>
          <cell r="L1041">
            <v>0</v>
          </cell>
          <cell r="M1041">
            <v>2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 t="str">
            <v/>
          </cell>
          <cell r="V1041">
            <v>2.56</v>
          </cell>
        </row>
        <row r="1042">
          <cell r="B1042" t="str">
            <v>V19577</v>
          </cell>
          <cell r="E1042" t="str">
            <v>PINCEL PARA PINTURA 470 Nº02</v>
          </cell>
          <cell r="F1042" t="str">
            <v>CONDOR</v>
          </cell>
          <cell r="G1042">
            <v>0</v>
          </cell>
          <cell r="H1042">
            <v>0</v>
          </cell>
          <cell r="K1042">
            <v>6</v>
          </cell>
          <cell r="L1042">
            <v>0</v>
          </cell>
          <cell r="M1042">
            <v>6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 t="str">
            <v/>
          </cell>
          <cell r="V1042">
            <v>1.51</v>
          </cell>
        </row>
        <row r="1043">
          <cell r="B1043" t="str">
            <v>V19578</v>
          </cell>
          <cell r="E1043" t="str">
            <v>PINCEL PARA PINTURA 470 Nº08</v>
          </cell>
          <cell r="F1043" t="str">
            <v>CONDOR</v>
          </cell>
          <cell r="G1043">
            <v>0</v>
          </cell>
          <cell r="H1043">
            <v>0</v>
          </cell>
          <cell r="K1043">
            <v>125</v>
          </cell>
          <cell r="L1043">
            <v>0</v>
          </cell>
          <cell r="M1043">
            <v>125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 t="str">
            <v/>
          </cell>
          <cell r="V1043">
            <v>1.85</v>
          </cell>
        </row>
        <row r="1044">
          <cell r="B1044" t="str">
            <v>V19579</v>
          </cell>
          <cell r="E1044" t="str">
            <v>PINCEL PARA PINTURA 470 Nº04</v>
          </cell>
          <cell r="F1044" t="str">
            <v>CONDOR</v>
          </cell>
          <cell r="G1044">
            <v>0</v>
          </cell>
          <cell r="H1044">
            <v>0</v>
          </cell>
          <cell r="K1044">
            <v>16</v>
          </cell>
          <cell r="L1044">
            <v>0</v>
          </cell>
          <cell r="M1044">
            <v>16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 t="str">
            <v/>
          </cell>
          <cell r="V1044">
            <v>1.64</v>
          </cell>
        </row>
        <row r="1045">
          <cell r="B1045" t="str">
            <v>V19580</v>
          </cell>
          <cell r="E1045" t="str">
            <v>PINCEL PARA PINTURA 470 Nº06</v>
          </cell>
          <cell r="F1045" t="str">
            <v>CONDOR</v>
          </cell>
          <cell r="G1045">
            <v>0</v>
          </cell>
          <cell r="H1045">
            <v>0</v>
          </cell>
          <cell r="K1045">
            <v>73</v>
          </cell>
          <cell r="L1045">
            <v>0</v>
          </cell>
          <cell r="M1045">
            <v>73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 t="str">
            <v/>
          </cell>
          <cell r="V1045">
            <v>1.69</v>
          </cell>
        </row>
        <row r="1046">
          <cell r="B1046" t="str">
            <v>V19581</v>
          </cell>
          <cell r="D1046" t="str">
            <v>ADES</v>
          </cell>
          <cell r="E1046" t="str">
            <v>PINCEL PARA PINTURA CHATO 115 Nº 06</v>
          </cell>
          <cell r="F1046" t="str">
            <v>CONDOR</v>
          </cell>
          <cell r="G1046">
            <v>0</v>
          </cell>
          <cell r="H1046">
            <v>0</v>
          </cell>
          <cell r="K1046">
            <v>203</v>
          </cell>
          <cell r="L1046">
            <v>0</v>
          </cell>
          <cell r="M1046">
            <v>203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 t="str">
            <v/>
          </cell>
          <cell r="V1046">
            <v>1.34</v>
          </cell>
        </row>
        <row r="1047">
          <cell r="B1047" t="str">
            <v>V19583</v>
          </cell>
          <cell r="D1047" t="str">
            <v>ADES</v>
          </cell>
          <cell r="E1047" t="str">
            <v>PINCEL PARA PINTURA BROCHINHA Nº 00</v>
          </cell>
          <cell r="F1047" t="str">
            <v>CONDOR</v>
          </cell>
          <cell r="G1047">
            <v>0</v>
          </cell>
          <cell r="H1047">
            <v>0</v>
          </cell>
          <cell r="K1047">
            <v>26</v>
          </cell>
          <cell r="L1047">
            <v>0</v>
          </cell>
          <cell r="M1047">
            <v>26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 t="str">
            <v/>
          </cell>
          <cell r="V1047">
            <v>3.27</v>
          </cell>
        </row>
        <row r="1048">
          <cell r="B1048" t="str">
            <v>V19584</v>
          </cell>
          <cell r="D1048" t="str">
            <v>ADES</v>
          </cell>
          <cell r="E1048" t="str">
            <v>PINCEL PARA PINTURA CHATO 115  Nº 20</v>
          </cell>
          <cell r="F1048" t="str">
            <v>CONDOR</v>
          </cell>
          <cell r="G1048">
            <v>0</v>
          </cell>
          <cell r="H1048">
            <v>0</v>
          </cell>
          <cell r="K1048">
            <v>275</v>
          </cell>
          <cell r="L1048">
            <v>0</v>
          </cell>
          <cell r="M1048">
            <v>275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 t="str">
            <v/>
          </cell>
          <cell r="V1048">
            <v>3.59</v>
          </cell>
        </row>
        <row r="1049">
          <cell r="B1049" t="str">
            <v>V19592</v>
          </cell>
          <cell r="C1049" t="str">
            <v>CCA-</v>
          </cell>
          <cell r="E1049" t="str">
            <v>TRINCHA REF 500 3/4</v>
          </cell>
          <cell r="F1049" t="str">
            <v>CONDOR</v>
          </cell>
          <cell r="G1049">
            <v>7</v>
          </cell>
          <cell r="H1049">
            <v>4</v>
          </cell>
          <cell r="I1049">
            <v>68</v>
          </cell>
          <cell r="J1049">
            <v>4</v>
          </cell>
          <cell r="K1049">
            <v>321</v>
          </cell>
          <cell r="L1049">
            <v>0</v>
          </cell>
          <cell r="M1049">
            <v>321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 t="str">
            <v/>
          </cell>
          <cell r="V1049">
            <v>1.55</v>
          </cell>
        </row>
        <row r="1050">
          <cell r="B1050" t="str">
            <v>V19593</v>
          </cell>
          <cell r="C1050" t="str">
            <v>CCB-</v>
          </cell>
          <cell r="E1050" t="str">
            <v>TRINCHA REF 708 3/4</v>
          </cell>
          <cell r="F1050" t="str">
            <v>CONDOR</v>
          </cell>
          <cell r="G1050">
            <v>0</v>
          </cell>
          <cell r="H1050">
            <v>0</v>
          </cell>
          <cell r="I1050">
            <v>41</v>
          </cell>
          <cell r="K1050">
            <v>356</v>
          </cell>
          <cell r="L1050">
            <v>0</v>
          </cell>
          <cell r="M1050">
            <v>356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 t="str">
            <v/>
          </cell>
          <cell r="V1050">
            <v>1.5</v>
          </cell>
        </row>
        <row r="1051">
          <cell r="B1051" t="str">
            <v>V19630</v>
          </cell>
          <cell r="C1051" t="str">
            <v>CCB-</v>
          </cell>
          <cell r="E1051" t="str">
            <v>ROLO DE PINTURA 9 CM</v>
          </cell>
          <cell r="F1051" t="str">
            <v>CONDOR</v>
          </cell>
          <cell r="G1051">
            <v>0</v>
          </cell>
          <cell r="H1051">
            <v>0</v>
          </cell>
          <cell r="I1051">
            <v>68</v>
          </cell>
          <cell r="J1051">
            <v>5</v>
          </cell>
          <cell r="K1051">
            <v>352</v>
          </cell>
          <cell r="L1051">
            <v>0</v>
          </cell>
          <cell r="M1051">
            <v>352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 t="str">
            <v/>
          </cell>
          <cell r="V1051">
            <v>3.03</v>
          </cell>
        </row>
        <row r="1052">
          <cell r="B1052" t="str">
            <v>V14876</v>
          </cell>
          <cell r="C1052" t="str">
            <v>ABA+</v>
          </cell>
          <cell r="D1052" t="str">
            <v>RD</v>
          </cell>
          <cell r="E1052" t="str">
            <v>REFRIGERADOR CONSUL CRA30 BRANCO 110 V</v>
          </cell>
          <cell r="F1052" t="str">
            <v>CONSUL</v>
          </cell>
          <cell r="G1052">
            <v>50</v>
          </cell>
          <cell r="H1052">
            <v>25</v>
          </cell>
          <cell r="I1052">
            <v>26</v>
          </cell>
          <cell r="J1052">
            <v>2</v>
          </cell>
          <cell r="K1052">
            <v>28</v>
          </cell>
          <cell r="L1052">
            <v>13</v>
          </cell>
          <cell r="M1052">
            <v>15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35</v>
          </cell>
          <cell r="S1052">
            <v>0</v>
          </cell>
          <cell r="T1052">
            <v>0</v>
          </cell>
          <cell r="U1052" t="str">
            <v/>
          </cell>
          <cell r="V1052">
            <v>1755.02</v>
          </cell>
        </row>
        <row r="1053">
          <cell r="B1053" t="str">
            <v>V14877</v>
          </cell>
          <cell r="C1053" t="str">
            <v>ACA+</v>
          </cell>
          <cell r="D1053" t="str">
            <v>RD</v>
          </cell>
          <cell r="E1053" t="str">
            <v>REFRIGERADOR CONSUL CRA30 BRANCO 220 V</v>
          </cell>
          <cell r="F1053" t="str">
            <v>CONSUL</v>
          </cell>
          <cell r="G1053">
            <v>27</v>
          </cell>
          <cell r="H1053">
            <v>14</v>
          </cell>
          <cell r="I1053">
            <v>14</v>
          </cell>
          <cell r="J1053">
            <v>4</v>
          </cell>
          <cell r="K1053">
            <v>52</v>
          </cell>
          <cell r="L1053">
            <v>6</v>
          </cell>
          <cell r="M1053">
            <v>46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 t="str">
            <v/>
          </cell>
          <cell r="V1053">
            <v>1675.64</v>
          </cell>
        </row>
        <row r="1054">
          <cell r="B1054" t="str">
            <v>V32069</v>
          </cell>
          <cell r="E1054" t="str">
            <v>FRIGOBAR BRANCO 76 LITROS CONSUL 220V REF. CRC08CBBNA</v>
          </cell>
          <cell r="F1054" t="str">
            <v>CONSUL</v>
          </cell>
          <cell r="G1054">
            <v>0</v>
          </cell>
          <cell r="H1054">
            <v>0</v>
          </cell>
          <cell r="K1054">
            <v>0</v>
          </cell>
          <cell r="L1054">
            <v>0</v>
          </cell>
          <cell r="M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 t="str">
            <v/>
          </cell>
          <cell r="V1054">
            <v>1313.25</v>
          </cell>
        </row>
        <row r="1055">
          <cell r="B1055" t="str">
            <v>V31783</v>
          </cell>
          <cell r="C1055" t="str">
            <v>AAA+</v>
          </cell>
          <cell r="E1055" t="str">
            <v>COPO PLASTICO DESC BIODEGRADAVEL PP 180ML REF.CFB-180</v>
          </cell>
          <cell r="F1055" t="str">
            <v>COPOBRAS</v>
          </cell>
          <cell r="G1055">
            <v>13357</v>
          </cell>
          <cell r="H1055">
            <v>6679</v>
          </cell>
          <cell r="I1055">
            <v>6715</v>
          </cell>
          <cell r="K1055">
            <v>23454</v>
          </cell>
          <cell r="L1055">
            <v>485</v>
          </cell>
          <cell r="M1055">
            <v>22969</v>
          </cell>
          <cell r="N1055">
            <v>53</v>
          </cell>
          <cell r="O1055">
            <v>220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 t="str">
            <v/>
          </cell>
          <cell r="V1055">
            <v>4.2</v>
          </cell>
        </row>
        <row r="1056">
          <cell r="B1056" t="str">
            <v>V31799</v>
          </cell>
          <cell r="C1056" t="str">
            <v>AAA+</v>
          </cell>
          <cell r="E1056" t="str">
            <v>COPO PLASTICO DESC BIODEGRADAVEL PP 50ML REF.CFB-50</v>
          </cell>
          <cell r="F1056" t="str">
            <v>COPOBRAS</v>
          </cell>
          <cell r="G1056">
            <v>3103</v>
          </cell>
          <cell r="H1056">
            <v>1552</v>
          </cell>
          <cell r="I1056">
            <v>1560</v>
          </cell>
          <cell r="K1056">
            <v>5456</v>
          </cell>
          <cell r="L1056">
            <v>43</v>
          </cell>
          <cell r="M1056">
            <v>5413</v>
          </cell>
          <cell r="N1056">
            <v>0</v>
          </cell>
          <cell r="O1056">
            <v>66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 t="str">
            <v/>
          </cell>
          <cell r="V1056">
            <v>2.15</v>
          </cell>
        </row>
        <row r="1057">
          <cell r="B1057" t="str">
            <v>V15173</v>
          </cell>
          <cell r="C1057" t="str">
            <v>ACA+</v>
          </cell>
          <cell r="D1057" t="str">
            <v>ADESRD</v>
          </cell>
          <cell r="E1057" t="str">
            <v>COPO PLASTICO DESCARTAVEL 180ML PS C/100UN</v>
          </cell>
          <cell r="F1057" t="str">
            <v>COPOMAIS</v>
          </cell>
          <cell r="G1057">
            <v>14182</v>
          </cell>
          <cell r="H1057">
            <v>46</v>
          </cell>
          <cell r="I1057">
            <v>2293</v>
          </cell>
          <cell r="J1057">
            <v>722</v>
          </cell>
          <cell r="K1057">
            <v>4305</v>
          </cell>
          <cell r="L1057">
            <v>5</v>
          </cell>
          <cell r="M1057">
            <v>4300</v>
          </cell>
          <cell r="N1057">
            <v>2</v>
          </cell>
          <cell r="O1057">
            <v>24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12000</v>
          </cell>
          <cell r="U1057" t="str">
            <v>18/03/2025</v>
          </cell>
          <cell r="V1057">
            <v>2.9</v>
          </cell>
        </row>
        <row r="1058">
          <cell r="B1058" t="str">
            <v>V15174</v>
          </cell>
          <cell r="C1058" t="str">
            <v>CCA+</v>
          </cell>
          <cell r="D1058" t="str">
            <v>ADESRD</v>
          </cell>
          <cell r="E1058" t="str">
            <v>COPO PLASTICO DESCARTAVEL 50ML PS C/100UN</v>
          </cell>
          <cell r="F1058" t="str">
            <v>COPOMAIS</v>
          </cell>
          <cell r="G1058">
            <v>1057</v>
          </cell>
          <cell r="H1058">
            <v>188</v>
          </cell>
          <cell r="I1058">
            <v>215</v>
          </cell>
          <cell r="J1058">
            <v>50</v>
          </cell>
          <cell r="K1058">
            <v>231</v>
          </cell>
          <cell r="L1058">
            <v>225</v>
          </cell>
          <cell r="M1058">
            <v>6</v>
          </cell>
          <cell r="N1058">
            <v>50</v>
          </cell>
          <cell r="O1058">
            <v>0</v>
          </cell>
          <cell r="P1058">
            <v>0</v>
          </cell>
          <cell r="Q1058">
            <v>0</v>
          </cell>
          <cell r="R1058">
            <v>51</v>
          </cell>
          <cell r="S1058">
            <v>0</v>
          </cell>
          <cell r="T1058">
            <v>1000</v>
          </cell>
          <cell r="U1058" t="str">
            <v>18/03/2025</v>
          </cell>
          <cell r="V1058">
            <v>1.54</v>
          </cell>
        </row>
        <row r="1059">
          <cell r="B1059" t="str">
            <v>V20203</v>
          </cell>
          <cell r="C1059" t="str">
            <v>BAA-</v>
          </cell>
          <cell r="D1059" t="str">
            <v>ADES</v>
          </cell>
          <cell r="E1059" t="str">
            <v>COPO PLASTICO DESCARTAVEL 200ML PS C/100UN</v>
          </cell>
          <cell r="F1059" t="str">
            <v>COPOMAIS</v>
          </cell>
          <cell r="G1059">
            <v>1584</v>
          </cell>
          <cell r="H1059">
            <v>792</v>
          </cell>
          <cell r="I1059">
            <v>828</v>
          </cell>
          <cell r="J1059">
            <v>100</v>
          </cell>
          <cell r="K1059">
            <v>1124</v>
          </cell>
          <cell r="L1059">
            <v>260</v>
          </cell>
          <cell r="M1059">
            <v>864</v>
          </cell>
          <cell r="N1059">
            <v>0</v>
          </cell>
          <cell r="O1059">
            <v>29</v>
          </cell>
          <cell r="P1059">
            <v>0</v>
          </cell>
          <cell r="Q1059">
            <v>0</v>
          </cell>
          <cell r="R1059">
            <v>749</v>
          </cell>
          <cell r="S1059">
            <v>0</v>
          </cell>
          <cell r="T1059">
            <v>0</v>
          </cell>
          <cell r="U1059" t="str">
            <v/>
          </cell>
          <cell r="V1059">
            <v>3.48</v>
          </cell>
        </row>
        <row r="1060">
          <cell r="B1060" t="str">
            <v>V22157</v>
          </cell>
          <cell r="C1060" t="str">
            <v>CCA+</v>
          </cell>
          <cell r="D1060" t="str">
            <v>CZSADES</v>
          </cell>
          <cell r="E1060" t="str">
            <v>COPO PLASTICO DESCARTAVEL 180ML PP C/2500UN</v>
          </cell>
          <cell r="F1060" t="str">
            <v>COPOMAIS</v>
          </cell>
          <cell r="G1060">
            <v>15</v>
          </cell>
          <cell r="H1060">
            <v>8</v>
          </cell>
          <cell r="I1060">
            <v>8</v>
          </cell>
          <cell r="K1060">
            <v>31</v>
          </cell>
          <cell r="L1060">
            <v>0</v>
          </cell>
          <cell r="M1060">
            <v>31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 t="str">
            <v/>
          </cell>
          <cell r="V1060">
            <v>98</v>
          </cell>
        </row>
        <row r="1061">
          <cell r="B1061" t="str">
            <v>V30328</v>
          </cell>
          <cell r="C1061" t="str">
            <v>CCC-</v>
          </cell>
          <cell r="D1061" t="str">
            <v>ADES</v>
          </cell>
          <cell r="E1061" t="str">
            <v>COPO PLASTICO DESCARTAVEL 300ML PS C/100UN</v>
          </cell>
          <cell r="F1061" t="str">
            <v>COPOMAIS</v>
          </cell>
          <cell r="G1061">
            <v>10</v>
          </cell>
          <cell r="H1061">
            <v>5</v>
          </cell>
          <cell r="I1061">
            <v>5</v>
          </cell>
          <cell r="K1061">
            <v>127</v>
          </cell>
          <cell r="L1061">
            <v>0</v>
          </cell>
          <cell r="M1061">
            <v>127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 t="str">
            <v/>
          </cell>
          <cell r="V1061">
            <v>5.63</v>
          </cell>
        </row>
        <row r="1062">
          <cell r="B1062" t="str">
            <v>V30541</v>
          </cell>
          <cell r="D1062" t="str">
            <v>ADES</v>
          </cell>
          <cell r="E1062" t="str">
            <v>COPO PLASTICO DESCARTAVEL 180ML PS C/ 2500 UNI</v>
          </cell>
          <cell r="F1062" t="str">
            <v>COPOMAIS</v>
          </cell>
          <cell r="G1062">
            <v>0</v>
          </cell>
          <cell r="H1062">
            <v>0</v>
          </cell>
          <cell r="K1062">
            <v>27</v>
          </cell>
          <cell r="L1062">
            <v>0</v>
          </cell>
          <cell r="M1062">
            <v>27</v>
          </cell>
          <cell r="N1062">
            <v>4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 t="str">
            <v/>
          </cell>
          <cell r="V1062">
            <v>70.56</v>
          </cell>
        </row>
        <row r="1063">
          <cell r="B1063" t="str">
            <v>V0296</v>
          </cell>
          <cell r="C1063" t="str">
            <v>CCA+</v>
          </cell>
          <cell r="E1063" t="str">
            <v>BARBANTE DE ALGODAO RL C/400 G</v>
          </cell>
          <cell r="F1063" t="str">
            <v>CORBATEX</v>
          </cell>
          <cell r="G1063">
            <v>25</v>
          </cell>
          <cell r="H1063">
            <v>13</v>
          </cell>
          <cell r="I1063">
            <v>13</v>
          </cell>
          <cell r="K1063">
            <v>101</v>
          </cell>
          <cell r="L1063">
            <v>0</v>
          </cell>
          <cell r="M1063">
            <v>101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 t="str">
            <v/>
          </cell>
          <cell r="V1063">
            <v>7.72</v>
          </cell>
        </row>
        <row r="1064">
          <cell r="B1064" t="str">
            <v>V12696</v>
          </cell>
          <cell r="C1064" t="str">
            <v>AAA-</v>
          </cell>
          <cell r="D1064" t="str">
            <v>TJAVN</v>
          </cell>
          <cell r="E1064" t="str">
            <v>BARBANTE 4/8 FIOS RL C/ 400G / 300MT</v>
          </cell>
          <cell r="F1064" t="str">
            <v>CORBATEX</v>
          </cell>
          <cell r="G1064">
            <v>945</v>
          </cell>
          <cell r="H1064">
            <v>473</v>
          </cell>
          <cell r="I1064">
            <v>705</v>
          </cell>
          <cell r="J1064">
            <v>10</v>
          </cell>
          <cell r="K1064">
            <v>2302</v>
          </cell>
          <cell r="L1064">
            <v>58</v>
          </cell>
          <cell r="M1064">
            <v>2244</v>
          </cell>
          <cell r="N1064">
            <v>84</v>
          </cell>
          <cell r="O1064">
            <v>15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 t="str">
            <v/>
          </cell>
          <cell r="V1064">
            <v>7.72</v>
          </cell>
        </row>
        <row r="1065">
          <cell r="B1065" t="str">
            <v>V19728</v>
          </cell>
          <cell r="C1065" t="str">
            <v>CAB-</v>
          </cell>
          <cell r="D1065" t="str">
            <v>ADES</v>
          </cell>
          <cell r="E1065" t="str">
            <v>BARBANTE CRU 6 FIOS 400GR</v>
          </cell>
          <cell r="F1065" t="str">
            <v>CORBATEX</v>
          </cell>
          <cell r="G1065">
            <v>12</v>
          </cell>
          <cell r="H1065">
            <v>6</v>
          </cell>
          <cell r="I1065">
            <v>162</v>
          </cell>
          <cell r="J1065">
            <v>7</v>
          </cell>
          <cell r="K1065">
            <v>718</v>
          </cell>
          <cell r="L1065">
            <v>0</v>
          </cell>
          <cell r="M1065">
            <v>718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 t="str">
            <v/>
          </cell>
          <cell r="V1065">
            <v>7.72</v>
          </cell>
        </row>
        <row r="1066">
          <cell r="B1066" t="str">
            <v>V19730</v>
          </cell>
          <cell r="D1066" t="str">
            <v>ADES</v>
          </cell>
          <cell r="E1066" t="str">
            <v>BARBANTE CRU 8/16 FIOS 500 GR</v>
          </cell>
          <cell r="F1066" t="str">
            <v>CORBATEX</v>
          </cell>
          <cell r="G1066">
            <v>0</v>
          </cell>
          <cell r="H1066">
            <v>0</v>
          </cell>
          <cell r="K1066">
            <v>5</v>
          </cell>
          <cell r="L1066">
            <v>0</v>
          </cell>
          <cell r="M1066">
            <v>5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 t="str">
            <v/>
          </cell>
          <cell r="V1066">
            <v>11.29</v>
          </cell>
        </row>
        <row r="1067">
          <cell r="B1067" t="str">
            <v>V19731</v>
          </cell>
          <cell r="C1067" t="str">
            <v>CCB-</v>
          </cell>
          <cell r="D1067" t="str">
            <v>ADES</v>
          </cell>
          <cell r="E1067" t="str">
            <v>BARBANTE 8/16 FIOS 500 GR PRETO</v>
          </cell>
          <cell r="F1067" t="str">
            <v>CORBATEX</v>
          </cell>
          <cell r="G1067">
            <v>0</v>
          </cell>
          <cell r="H1067">
            <v>0</v>
          </cell>
          <cell r="I1067">
            <v>10</v>
          </cell>
          <cell r="K1067">
            <v>48</v>
          </cell>
          <cell r="L1067">
            <v>0</v>
          </cell>
          <cell r="M1067">
            <v>48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 t="str">
            <v/>
          </cell>
          <cell r="V1067">
            <v>9.39</v>
          </cell>
        </row>
        <row r="1068">
          <cell r="B1068" t="str">
            <v>V19895</v>
          </cell>
          <cell r="C1068" t="str">
            <v>CCA-</v>
          </cell>
          <cell r="D1068" t="str">
            <v>ADES</v>
          </cell>
          <cell r="E1068" t="str">
            <v>BARBANTE 8/16 VERDE 500G</v>
          </cell>
          <cell r="F1068" t="str">
            <v>CORBATEX</v>
          </cell>
          <cell r="G1068">
            <v>0</v>
          </cell>
          <cell r="H1068">
            <v>0</v>
          </cell>
          <cell r="I1068">
            <v>10</v>
          </cell>
          <cell r="K1068">
            <v>44</v>
          </cell>
          <cell r="L1068">
            <v>0</v>
          </cell>
          <cell r="M1068">
            <v>44</v>
          </cell>
          <cell r="N1068">
            <v>0</v>
          </cell>
          <cell r="O1068">
            <v>1</v>
          </cell>
          <cell r="P1068">
            <v>0</v>
          </cell>
          <cell r="Q1068">
            <v>1</v>
          </cell>
          <cell r="R1068">
            <v>0</v>
          </cell>
          <cell r="S1068">
            <v>0</v>
          </cell>
          <cell r="T1068">
            <v>0</v>
          </cell>
          <cell r="U1068" t="str">
            <v/>
          </cell>
          <cell r="V1068">
            <v>9.39</v>
          </cell>
        </row>
        <row r="1069">
          <cell r="B1069" t="str">
            <v>V19896</v>
          </cell>
          <cell r="C1069" t="str">
            <v>CCB-</v>
          </cell>
          <cell r="D1069" t="str">
            <v>ADES</v>
          </cell>
          <cell r="E1069" t="str">
            <v>BARBANTE 8/16 AZUL 500G REF. 201</v>
          </cell>
          <cell r="F1069" t="str">
            <v>CORBATEX</v>
          </cell>
          <cell r="G1069">
            <v>0</v>
          </cell>
          <cell r="H1069">
            <v>0</v>
          </cell>
          <cell r="I1069">
            <v>7</v>
          </cell>
          <cell r="K1069">
            <v>104</v>
          </cell>
          <cell r="L1069">
            <v>0</v>
          </cell>
          <cell r="M1069">
            <v>104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 t="str">
            <v/>
          </cell>
          <cell r="V1069">
            <v>9.39</v>
          </cell>
        </row>
        <row r="1070">
          <cell r="B1070" t="str">
            <v>V19897</v>
          </cell>
          <cell r="C1070" t="str">
            <v>CCB-</v>
          </cell>
          <cell r="D1070" t="str">
            <v>ADES</v>
          </cell>
          <cell r="E1070" t="str">
            <v>BARBANTE 8/16 AMARELO 500G</v>
          </cell>
          <cell r="F1070" t="str">
            <v>CORBATEX</v>
          </cell>
          <cell r="G1070">
            <v>0</v>
          </cell>
          <cell r="H1070">
            <v>0</v>
          </cell>
          <cell r="I1070">
            <v>12</v>
          </cell>
          <cell r="K1070">
            <v>46</v>
          </cell>
          <cell r="L1070">
            <v>0</v>
          </cell>
          <cell r="M1070">
            <v>46</v>
          </cell>
          <cell r="O1070">
            <v>1</v>
          </cell>
          <cell r="P1070">
            <v>0</v>
          </cell>
          <cell r="Q1070">
            <v>1</v>
          </cell>
          <cell r="R1070">
            <v>0</v>
          </cell>
          <cell r="S1070">
            <v>0</v>
          </cell>
          <cell r="T1070">
            <v>0</v>
          </cell>
          <cell r="U1070" t="str">
            <v/>
          </cell>
          <cell r="V1070">
            <v>9.39</v>
          </cell>
        </row>
        <row r="1071">
          <cell r="B1071" t="str">
            <v>V19898</v>
          </cell>
          <cell r="C1071" t="str">
            <v>CCB-</v>
          </cell>
          <cell r="D1071" t="str">
            <v>ADES</v>
          </cell>
          <cell r="E1071" t="str">
            <v>BARBANTE 8/16 VERMELHO 500G</v>
          </cell>
          <cell r="F1071" t="str">
            <v>CORBATEX</v>
          </cell>
          <cell r="G1071">
            <v>0</v>
          </cell>
          <cell r="H1071">
            <v>0</v>
          </cell>
          <cell r="I1071">
            <v>15</v>
          </cell>
          <cell r="K1071">
            <v>51</v>
          </cell>
          <cell r="L1071">
            <v>0</v>
          </cell>
          <cell r="M1071">
            <v>51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 t="str">
            <v/>
          </cell>
          <cell r="V1071">
            <v>9.39</v>
          </cell>
        </row>
        <row r="1072">
          <cell r="B1072" t="str">
            <v>V2730</v>
          </cell>
          <cell r="D1072" t="str">
            <v>ADES</v>
          </cell>
          <cell r="E1072" t="str">
            <v>BARBANTE 08 FIOS ROLO C/210M CORBATEX</v>
          </cell>
          <cell r="F1072" t="str">
            <v>CORBATEX</v>
          </cell>
          <cell r="G1072">
            <v>0</v>
          </cell>
          <cell r="H1072">
            <v>0</v>
          </cell>
          <cell r="K1072">
            <v>20</v>
          </cell>
          <cell r="L1072">
            <v>0</v>
          </cell>
          <cell r="M1072">
            <v>20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 t="str">
            <v/>
          </cell>
          <cell r="V1072">
            <v>6.8</v>
          </cell>
        </row>
        <row r="1073">
          <cell r="B1073" t="str">
            <v>V31770</v>
          </cell>
          <cell r="C1073" t="str">
            <v>CAA-</v>
          </cell>
          <cell r="E1073" t="str">
            <v>BARBANTE CRU 4/4 FIOS 250G 375MT</v>
          </cell>
          <cell r="F1073" t="str">
            <v>CORBATEX</v>
          </cell>
          <cell r="G1073">
            <v>0</v>
          </cell>
          <cell r="H1073">
            <v>0</v>
          </cell>
          <cell r="I1073">
            <v>256</v>
          </cell>
          <cell r="J1073">
            <v>4</v>
          </cell>
          <cell r="K1073">
            <v>1134</v>
          </cell>
          <cell r="L1073">
            <v>0</v>
          </cell>
          <cell r="M1073">
            <v>1134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 t="str">
            <v/>
          </cell>
          <cell r="V1073">
            <v>5.77</v>
          </cell>
        </row>
        <row r="1074">
          <cell r="B1074" t="str">
            <v>V5993</v>
          </cell>
          <cell r="C1074" t="str">
            <v>CBA+</v>
          </cell>
          <cell r="D1074" t="str">
            <v>SSADES</v>
          </cell>
          <cell r="E1074" t="str">
            <v>BARBANTE 08 FIOS ROLO C/ 184 M 250G</v>
          </cell>
          <cell r="F1074" t="str">
            <v>CORBATEX</v>
          </cell>
          <cell r="G1074">
            <v>428</v>
          </cell>
          <cell r="H1074">
            <v>214</v>
          </cell>
          <cell r="I1074">
            <v>214</v>
          </cell>
          <cell r="K1074">
            <v>197</v>
          </cell>
          <cell r="L1074">
            <v>3</v>
          </cell>
          <cell r="M1074">
            <v>194</v>
          </cell>
          <cell r="N1074">
            <v>15</v>
          </cell>
          <cell r="O1074">
            <v>46</v>
          </cell>
          <cell r="P1074">
            <v>0</v>
          </cell>
          <cell r="Q1074">
            <v>0</v>
          </cell>
          <cell r="R1074">
            <v>280</v>
          </cell>
          <cell r="S1074">
            <v>0</v>
          </cell>
          <cell r="T1074">
            <v>0</v>
          </cell>
          <cell r="U1074" t="str">
            <v/>
          </cell>
          <cell r="V1074">
            <v>6</v>
          </cell>
        </row>
        <row r="1075">
          <cell r="B1075" t="str">
            <v>V19306</v>
          </cell>
          <cell r="C1075" t="str">
            <v>CBB-</v>
          </cell>
          <cell r="E1075" t="str">
            <v>GLITTER 3GRAMAS PEROLADO PCT. C/12UN.</v>
          </cell>
          <cell r="F1075" t="str">
            <v>CORES E BRILHO</v>
          </cell>
          <cell r="G1075">
            <v>0</v>
          </cell>
          <cell r="H1075">
            <v>0</v>
          </cell>
          <cell r="I1075">
            <v>146</v>
          </cell>
          <cell r="J1075">
            <v>5</v>
          </cell>
          <cell r="K1075">
            <v>393</v>
          </cell>
          <cell r="L1075">
            <v>0</v>
          </cell>
          <cell r="M1075">
            <v>393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 t="str">
            <v/>
          </cell>
          <cell r="V1075">
            <v>5</v>
          </cell>
        </row>
        <row r="1076">
          <cell r="B1076" t="str">
            <v>V19323</v>
          </cell>
          <cell r="C1076" t="str">
            <v>CCB-</v>
          </cell>
          <cell r="E1076" t="str">
            <v>LANTEJOULAS 3 GRAMAS AMARELA C/ 12</v>
          </cell>
          <cell r="F1076" t="str">
            <v>CORES E BRILHO</v>
          </cell>
          <cell r="G1076">
            <v>0</v>
          </cell>
          <cell r="H1076">
            <v>0</v>
          </cell>
          <cell r="I1076">
            <v>12</v>
          </cell>
          <cell r="K1076">
            <v>62</v>
          </cell>
          <cell r="L1076">
            <v>0</v>
          </cell>
          <cell r="M1076">
            <v>62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 t="str">
            <v/>
          </cell>
          <cell r="V1076">
            <v>4.96</v>
          </cell>
        </row>
        <row r="1077">
          <cell r="B1077" t="str">
            <v>V19324</v>
          </cell>
          <cell r="C1077" t="str">
            <v>CCB-</v>
          </cell>
          <cell r="D1077" t="str">
            <v>ADES</v>
          </cell>
          <cell r="E1077" t="str">
            <v>LANTEJOULAS 3 GRAMAS AZUL</v>
          </cell>
          <cell r="F1077" t="str">
            <v>CORES E BRILHO</v>
          </cell>
          <cell r="G1077">
            <v>0</v>
          </cell>
          <cell r="H1077">
            <v>0</v>
          </cell>
          <cell r="I1077">
            <v>34</v>
          </cell>
          <cell r="K1077">
            <v>24</v>
          </cell>
          <cell r="L1077">
            <v>0</v>
          </cell>
          <cell r="M1077">
            <v>24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 t="str">
            <v/>
          </cell>
          <cell r="V1077">
            <v>0.5</v>
          </cell>
        </row>
        <row r="1078">
          <cell r="B1078" t="str">
            <v>V19325</v>
          </cell>
          <cell r="C1078" t="str">
            <v>CCB-</v>
          </cell>
          <cell r="D1078" t="str">
            <v>ADES</v>
          </cell>
          <cell r="E1078" t="str">
            <v>LANTEJOULAS 3 GRAMAS DOURADO C/ 12</v>
          </cell>
          <cell r="F1078" t="str">
            <v>CORES E BRILHO</v>
          </cell>
          <cell r="G1078">
            <v>0</v>
          </cell>
          <cell r="H1078">
            <v>0</v>
          </cell>
          <cell r="I1078">
            <v>14</v>
          </cell>
          <cell r="K1078">
            <v>46</v>
          </cell>
          <cell r="L1078">
            <v>0</v>
          </cell>
          <cell r="M1078">
            <v>46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 t="str">
            <v/>
          </cell>
          <cell r="V1078">
            <v>6</v>
          </cell>
        </row>
        <row r="1079">
          <cell r="B1079" t="str">
            <v>V19326</v>
          </cell>
          <cell r="C1079" t="str">
            <v>CCB-</v>
          </cell>
          <cell r="E1079" t="str">
            <v>LANTEJOULAS 3 GRAMAS PRATA</v>
          </cell>
          <cell r="F1079" t="str">
            <v>CORES E BRILHO</v>
          </cell>
          <cell r="G1079">
            <v>0</v>
          </cell>
          <cell r="H1079">
            <v>0</v>
          </cell>
          <cell r="I1079">
            <v>41</v>
          </cell>
          <cell r="J1079">
            <v>10</v>
          </cell>
          <cell r="K1079">
            <v>89</v>
          </cell>
          <cell r="L1079">
            <v>0</v>
          </cell>
          <cell r="M1079">
            <v>89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 t="str">
            <v/>
          </cell>
          <cell r="V1079">
            <v>0.5</v>
          </cell>
        </row>
        <row r="1080">
          <cell r="B1080" t="str">
            <v>V19327</v>
          </cell>
          <cell r="C1080" t="str">
            <v>CCB-</v>
          </cell>
          <cell r="E1080" t="str">
            <v>LANTEJOULAS 3 GRAMAS PRETO</v>
          </cell>
          <cell r="F1080" t="str">
            <v>CORES E BRILHO</v>
          </cell>
          <cell r="G1080">
            <v>0</v>
          </cell>
          <cell r="H1080">
            <v>0</v>
          </cell>
          <cell r="I1080">
            <v>23</v>
          </cell>
          <cell r="K1080">
            <v>68</v>
          </cell>
          <cell r="L1080">
            <v>0</v>
          </cell>
          <cell r="M1080">
            <v>68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 t="str">
            <v/>
          </cell>
          <cell r="V1080">
            <v>0.5</v>
          </cell>
        </row>
        <row r="1081">
          <cell r="B1081" t="str">
            <v>V19328</v>
          </cell>
          <cell r="C1081" t="str">
            <v>CCB-</v>
          </cell>
          <cell r="D1081" t="str">
            <v>ADES</v>
          </cell>
          <cell r="E1081" t="str">
            <v>LANTEJOULAS 3 GRAMAS VERDE</v>
          </cell>
          <cell r="F1081" t="str">
            <v>CORES E BRILHO</v>
          </cell>
          <cell r="G1081">
            <v>0</v>
          </cell>
          <cell r="H1081">
            <v>0</v>
          </cell>
          <cell r="I1081">
            <v>50</v>
          </cell>
          <cell r="K1081">
            <v>86</v>
          </cell>
          <cell r="L1081">
            <v>0</v>
          </cell>
          <cell r="M1081">
            <v>86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 t="str">
            <v/>
          </cell>
          <cell r="V1081">
            <v>0.5</v>
          </cell>
        </row>
        <row r="1082">
          <cell r="B1082" t="str">
            <v>V19329</v>
          </cell>
          <cell r="C1082" t="str">
            <v>CCB-</v>
          </cell>
          <cell r="E1082" t="str">
            <v>LANTEJOULAS 3 GRAMAS VERMELHO</v>
          </cell>
          <cell r="F1082" t="str">
            <v>CORES E BRILHO</v>
          </cell>
          <cell r="G1082">
            <v>0</v>
          </cell>
          <cell r="H1082">
            <v>0</v>
          </cell>
          <cell r="I1082">
            <v>33</v>
          </cell>
          <cell r="K1082">
            <v>126</v>
          </cell>
          <cell r="L1082">
            <v>0</v>
          </cell>
          <cell r="M1082">
            <v>126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 t="str">
            <v/>
          </cell>
          <cell r="V1082">
            <v>0.5</v>
          </cell>
        </row>
        <row r="1083">
          <cell r="B1083" t="str">
            <v>V1206</v>
          </cell>
          <cell r="C1083" t="str">
            <v>CCC+</v>
          </cell>
          <cell r="D1083" t="str">
            <v>ADES</v>
          </cell>
          <cell r="E1083" t="str">
            <v>APAGADOR DE MADEIRA LOUSA</v>
          </cell>
          <cell r="F1083" t="str">
            <v>CORTIARTE</v>
          </cell>
          <cell r="G1083">
            <v>140</v>
          </cell>
          <cell r="H1083">
            <v>70</v>
          </cell>
          <cell r="I1083">
            <v>70</v>
          </cell>
          <cell r="K1083">
            <v>370</v>
          </cell>
          <cell r="L1083">
            <v>100</v>
          </cell>
          <cell r="M1083">
            <v>270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 t="str">
            <v/>
          </cell>
          <cell r="V1083">
            <v>1.19</v>
          </cell>
        </row>
        <row r="1084">
          <cell r="B1084" t="str">
            <v>V14801</v>
          </cell>
          <cell r="C1084" t="str">
            <v>CCA-</v>
          </cell>
          <cell r="D1084" t="str">
            <v>ADESRD</v>
          </cell>
          <cell r="E1084" t="str">
            <v>PORTA CHAVES ORGANIZADOR ARMARIO P/CHAVES C/48 CHAVEIROS REF.162.0 4781</v>
          </cell>
          <cell r="F1084" t="str">
            <v>CORTIARTE</v>
          </cell>
          <cell r="G1084">
            <v>12</v>
          </cell>
          <cell r="H1084">
            <v>6</v>
          </cell>
          <cell r="I1084">
            <v>6</v>
          </cell>
          <cell r="J1084">
            <v>4</v>
          </cell>
          <cell r="K1084">
            <v>24</v>
          </cell>
          <cell r="L1084">
            <v>0</v>
          </cell>
          <cell r="M1084">
            <v>24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 t="str">
            <v/>
          </cell>
          <cell r="V1084">
            <v>148.62</v>
          </cell>
        </row>
        <row r="1085">
          <cell r="B1085" t="str">
            <v>V14871</v>
          </cell>
          <cell r="C1085" t="str">
            <v>CCA+</v>
          </cell>
          <cell r="D1085" t="str">
            <v>RD</v>
          </cell>
          <cell r="E1085" t="str">
            <v>QUADRO VITRINE VIDRO OTIMIZE 60X90 C/1UN</v>
          </cell>
          <cell r="F1085" t="str">
            <v>CORTIARTE</v>
          </cell>
          <cell r="G1085">
            <v>8</v>
          </cell>
          <cell r="H1085">
            <v>4</v>
          </cell>
          <cell r="I1085">
            <v>4</v>
          </cell>
          <cell r="J1085">
            <v>3</v>
          </cell>
          <cell r="K1085">
            <v>42</v>
          </cell>
          <cell r="L1085">
            <v>0</v>
          </cell>
          <cell r="M1085">
            <v>42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 t="str">
            <v/>
          </cell>
          <cell r="V1085">
            <v>228.8</v>
          </cell>
        </row>
        <row r="1086">
          <cell r="B1086" t="str">
            <v>V15195</v>
          </cell>
          <cell r="C1086" t="str">
            <v>CCC-</v>
          </cell>
          <cell r="D1086" t="str">
            <v>RD</v>
          </cell>
          <cell r="E1086" t="str">
            <v>QUADRO BRANCO MAGNETICO 200X120</v>
          </cell>
          <cell r="F1086" t="str">
            <v>CORTIARTE</v>
          </cell>
          <cell r="G1086">
            <v>1</v>
          </cell>
          <cell r="H1086">
            <v>1</v>
          </cell>
          <cell r="I1086">
            <v>1</v>
          </cell>
          <cell r="K1086">
            <v>2</v>
          </cell>
          <cell r="L1086">
            <v>0</v>
          </cell>
          <cell r="M1086">
            <v>2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 t="str">
            <v/>
          </cell>
          <cell r="V1086">
            <v>277.45</v>
          </cell>
        </row>
        <row r="1087">
          <cell r="B1087" t="str">
            <v>V19605</v>
          </cell>
          <cell r="C1087" t="str">
            <v>BBA-</v>
          </cell>
          <cell r="D1087" t="str">
            <v>ADES</v>
          </cell>
          <cell r="E1087" t="str">
            <v>QUADRO BRANCO MOLD ALM 120X90</v>
          </cell>
          <cell r="F1087" t="str">
            <v>CORTIARTE</v>
          </cell>
          <cell r="G1087">
            <v>6</v>
          </cell>
          <cell r="H1087">
            <v>3</v>
          </cell>
          <cell r="I1087">
            <v>40</v>
          </cell>
          <cell r="J1087">
            <v>6</v>
          </cell>
          <cell r="K1087">
            <v>192</v>
          </cell>
          <cell r="L1087">
            <v>0</v>
          </cell>
          <cell r="M1087">
            <v>192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 t="str">
            <v/>
          </cell>
          <cell r="V1087">
            <v>68</v>
          </cell>
        </row>
        <row r="1088">
          <cell r="B1088" t="str">
            <v>V19638</v>
          </cell>
          <cell r="E1088" t="str">
            <v>TATAMI EM E.V.A 1,00X1,00X15MM AMARELO</v>
          </cell>
          <cell r="F1088" t="str">
            <v>CORTIARTE</v>
          </cell>
          <cell r="G1088">
            <v>0</v>
          </cell>
          <cell r="H1088">
            <v>0</v>
          </cell>
          <cell r="K1088">
            <v>10</v>
          </cell>
          <cell r="L1088">
            <v>0</v>
          </cell>
          <cell r="M1088">
            <v>10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 t="str">
            <v/>
          </cell>
          <cell r="V1088">
            <v>28.84</v>
          </cell>
        </row>
        <row r="1089">
          <cell r="B1089" t="str">
            <v>V19639</v>
          </cell>
          <cell r="E1089" t="str">
            <v>TATAMI EM E.V.A 1,00X1,00X15MM AZUL</v>
          </cell>
          <cell r="F1089" t="str">
            <v>CORTIARTE</v>
          </cell>
          <cell r="G1089">
            <v>0</v>
          </cell>
          <cell r="H1089">
            <v>0</v>
          </cell>
          <cell r="K1089">
            <v>4</v>
          </cell>
          <cell r="L1089">
            <v>0</v>
          </cell>
          <cell r="M1089">
            <v>4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 t="str">
            <v/>
          </cell>
          <cell r="V1089">
            <v>28.84</v>
          </cell>
        </row>
        <row r="1090">
          <cell r="B1090" t="str">
            <v>V19640</v>
          </cell>
          <cell r="E1090" t="str">
            <v>TATAMI EM E.V.A 1,00X1,00X15MM  PRETO</v>
          </cell>
          <cell r="F1090" t="str">
            <v>CORTIARTE</v>
          </cell>
          <cell r="G1090">
            <v>0</v>
          </cell>
          <cell r="H1090">
            <v>0</v>
          </cell>
          <cell r="K1090">
            <v>51</v>
          </cell>
          <cell r="L1090">
            <v>0</v>
          </cell>
          <cell r="M1090">
            <v>51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 t="str">
            <v/>
          </cell>
          <cell r="V1090">
            <v>28.84</v>
          </cell>
        </row>
        <row r="1091">
          <cell r="B1091" t="str">
            <v>V19641</v>
          </cell>
          <cell r="E1091" t="str">
            <v>TATAMI EM E.V.A 1,00X1,00X15MM  VERDE</v>
          </cell>
          <cell r="F1091" t="str">
            <v>CORTIARTE</v>
          </cell>
          <cell r="G1091">
            <v>0</v>
          </cell>
          <cell r="H1091">
            <v>0</v>
          </cell>
          <cell r="K1091">
            <v>12</v>
          </cell>
          <cell r="L1091">
            <v>0</v>
          </cell>
          <cell r="M1091">
            <v>12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 t="str">
            <v/>
          </cell>
          <cell r="V1091">
            <v>28.84</v>
          </cell>
        </row>
        <row r="1092">
          <cell r="B1092" t="str">
            <v>V19642</v>
          </cell>
          <cell r="E1092" t="str">
            <v>TATAMI EM E.V.A 1,00X1,00X15MM  VERMELHO</v>
          </cell>
          <cell r="F1092" t="str">
            <v>CORTIARTE</v>
          </cell>
          <cell r="G1092">
            <v>0</v>
          </cell>
          <cell r="H1092">
            <v>0</v>
          </cell>
          <cell r="K1092">
            <v>10</v>
          </cell>
          <cell r="L1092">
            <v>0</v>
          </cell>
          <cell r="M1092">
            <v>10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 t="str">
            <v/>
          </cell>
          <cell r="V1092">
            <v>28.84</v>
          </cell>
        </row>
        <row r="1093">
          <cell r="B1093" t="str">
            <v>V19795</v>
          </cell>
          <cell r="C1093" t="str">
            <v>CCB-</v>
          </cell>
          <cell r="E1093" t="str">
            <v>CORTICA AUTO ADESIVA 290X290X4MM C/ 6</v>
          </cell>
          <cell r="F1093" t="str">
            <v>CORTIARTE</v>
          </cell>
          <cell r="G1093">
            <v>0</v>
          </cell>
          <cell r="H1093">
            <v>0</v>
          </cell>
          <cell r="I1093">
            <v>12</v>
          </cell>
          <cell r="K1093">
            <v>59</v>
          </cell>
          <cell r="L1093">
            <v>0</v>
          </cell>
          <cell r="M1093">
            <v>59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 t="str">
            <v/>
          </cell>
          <cell r="V1093">
            <v>35.590000000000003</v>
          </cell>
        </row>
        <row r="1094">
          <cell r="B1094" t="str">
            <v>V20319</v>
          </cell>
          <cell r="C1094" t="str">
            <v>CBA+</v>
          </cell>
          <cell r="D1094" t="str">
            <v>CZSAVN</v>
          </cell>
          <cell r="E1094" t="str">
            <v>LIMPADOR DE QUADRO BRANCO 110ML</v>
          </cell>
          <cell r="F1094" t="str">
            <v>CORTIARTE</v>
          </cell>
          <cell r="G1094">
            <v>173</v>
          </cell>
          <cell r="H1094">
            <v>87</v>
          </cell>
          <cell r="I1094">
            <v>90</v>
          </cell>
          <cell r="K1094">
            <v>169</v>
          </cell>
          <cell r="L1094">
            <v>21</v>
          </cell>
          <cell r="M1094">
            <v>148</v>
          </cell>
          <cell r="N1094">
            <v>14</v>
          </cell>
          <cell r="O1094">
            <v>3</v>
          </cell>
          <cell r="P1094">
            <v>0</v>
          </cell>
          <cell r="Q1094">
            <v>0</v>
          </cell>
          <cell r="R1094">
            <v>28</v>
          </cell>
          <cell r="S1094">
            <v>0</v>
          </cell>
          <cell r="T1094">
            <v>0</v>
          </cell>
          <cell r="U1094" t="str">
            <v/>
          </cell>
          <cell r="V1094">
            <v>6.88</v>
          </cell>
        </row>
        <row r="1095">
          <cell r="B1095" t="str">
            <v>V22153</v>
          </cell>
          <cell r="C1095" t="str">
            <v>CCC+</v>
          </cell>
          <cell r="D1095" t="str">
            <v>CZSADES</v>
          </cell>
          <cell r="E1095" t="str">
            <v>CAVALETE FLIP CHART MADEIRA 90X60 1,80MT REF.7004</v>
          </cell>
          <cell r="F1095" t="str">
            <v>CORTIARTE</v>
          </cell>
          <cell r="G1095">
            <v>1</v>
          </cell>
          <cell r="H1095">
            <v>1</v>
          </cell>
          <cell r="I1095">
            <v>1</v>
          </cell>
          <cell r="K1095">
            <v>2</v>
          </cell>
          <cell r="L1095">
            <v>0</v>
          </cell>
          <cell r="M1095">
            <v>2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 t="str">
            <v/>
          </cell>
          <cell r="V1095">
            <v>58.13</v>
          </cell>
        </row>
        <row r="1096">
          <cell r="B1096" t="str">
            <v>V30554</v>
          </cell>
          <cell r="C1096" t="str">
            <v>CCB+</v>
          </cell>
          <cell r="D1096" t="str">
            <v>ADES</v>
          </cell>
          <cell r="E1096" t="str">
            <v>QUADRO DE AVISO 100X70 MOLDURA EM CORTICA</v>
          </cell>
          <cell r="F1096" t="str">
            <v>CORTIARTE</v>
          </cell>
          <cell r="G1096">
            <v>3</v>
          </cell>
          <cell r="H1096">
            <v>2</v>
          </cell>
          <cell r="I1096">
            <v>2</v>
          </cell>
          <cell r="K1096">
            <v>7</v>
          </cell>
          <cell r="L1096">
            <v>0</v>
          </cell>
          <cell r="M1096">
            <v>7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 t="str">
            <v/>
          </cell>
          <cell r="V1096">
            <v>82.42</v>
          </cell>
        </row>
        <row r="1097">
          <cell r="B1097" t="str">
            <v>V30691</v>
          </cell>
          <cell r="C1097" t="str">
            <v>CCC+</v>
          </cell>
          <cell r="D1097" t="str">
            <v>ADES</v>
          </cell>
          <cell r="E1097" t="str">
            <v>FOLHA DE CORTICA  60X45CMX5MM PCT C/5 REF. 610</v>
          </cell>
          <cell r="F1097" t="str">
            <v>CORTIARTE</v>
          </cell>
          <cell r="G1097">
            <v>0</v>
          </cell>
          <cell r="H1097">
            <v>0</v>
          </cell>
          <cell r="I1097">
            <v>1</v>
          </cell>
          <cell r="K1097">
            <v>5</v>
          </cell>
          <cell r="L1097">
            <v>0</v>
          </cell>
          <cell r="M1097">
            <v>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 t="str">
            <v/>
          </cell>
          <cell r="V1097">
            <v>98.75</v>
          </cell>
        </row>
        <row r="1098">
          <cell r="B1098" t="str">
            <v>V31361</v>
          </cell>
          <cell r="E1098" t="str">
            <v>PLACA DE CORTICA 90X60CM 6MM</v>
          </cell>
          <cell r="F1098" t="str">
            <v>CORTIARTE</v>
          </cell>
          <cell r="G1098">
            <v>0</v>
          </cell>
          <cell r="H1098">
            <v>0</v>
          </cell>
          <cell r="K1098">
            <v>20</v>
          </cell>
          <cell r="L1098">
            <v>0</v>
          </cell>
          <cell r="M1098">
            <v>20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 t="str">
            <v/>
          </cell>
          <cell r="V1098">
            <v>25.79</v>
          </cell>
        </row>
        <row r="1099">
          <cell r="B1099" t="str">
            <v>V31582</v>
          </cell>
          <cell r="C1099" t="str">
            <v>CCC+</v>
          </cell>
          <cell r="E1099" t="str">
            <v>QUADRO CORTICA STD MADEIRA 60X45 REF.1004</v>
          </cell>
          <cell r="F1099" t="str">
            <v>CORTIARTE</v>
          </cell>
          <cell r="G1099">
            <v>1</v>
          </cell>
          <cell r="H1099">
            <v>1</v>
          </cell>
          <cell r="I1099">
            <v>1</v>
          </cell>
          <cell r="K1099">
            <v>5</v>
          </cell>
          <cell r="L1099">
            <v>0</v>
          </cell>
          <cell r="M1099">
            <v>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 t="str">
            <v/>
          </cell>
          <cell r="V1099">
            <v>17.079999999999998</v>
          </cell>
        </row>
        <row r="1100">
          <cell r="B1100" t="str">
            <v>V31583</v>
          </cell>
          <cell r="E1100" t="str">
            <v>QUADRO DE AVISO CORTICA STD MADEIRA 120X100</v>
          </cell>
          <cell r="F1100" t="str">
            <v>CORTIARTE</v>
          </cell>
          <cell r="G1100">
            <v>0</v>
          </cell>
          <cell r="H1100">
            <v>0</v>
          </cell>
          <cell r="K1100">
            <v>6</v>
          </cell>
          <cell r="L1100">
            <v>0</v>
          </cell>
          <cell r="M1100">
            <v>6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 t="str">
            <v/>
          </cell>
          <cell r="V1100">
            <v>139</v>
          </cell>
        </row>
        <row r="1101">
          <cell r="B1101" t="str">
            <v>V31928</v>
          </cell>
          <cell r="E1101" t="str">
            <v>PORTA CHAVES ORGANIZADOR ARMARIO P/CHAVES C/60 CHAVEIROS REF. PAI04782</v>
          </cell>
          <cell r="F1101" t="str">
            <v>CORTIARTE</v>
          </cell>
          <cell r="G1101">
            <v>0</v>
          </cell>
          <cell r="H1101">
            <v>0</v>
          </cell>
          <cell r="K1101">
            <v>6</v>
          </cell>
          <cell r="L1101">
            <v>0</v>
          </cell>
          <cell r="M1101">
            <v>6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 t="str">
            <v/>
          </cell>
          <cell r="V1101">
            <v>122.23</v>
          </cell>
        </row>
        <row r="1102">
          <cell r="B1102" t="str">
            <v>V31997</v>
          </cell>
          <cell r="C1102" t="str">
            <v>CCC-</v>
          </cell>
          <cell r="E1102" t="str">
            <v>QUADRO DE AVISO STD MOLD ALUMINIO 60X45 REF.1120</v>
          </cell>
          <cell r="F1102" t="str">
            <v>CORTIARTE</v>
          </cell>
          <cell r="G1102">
            <v>2</v>
          </cell>
          <cell r="H1102">
            <v>1</v>
          </cell>
          <cell r="I1102">
            <v>1</v>
          </cell>
          <cell r="K1102">
            <v>3</v>
          </cell>
          <cell r="L1102">
            <v>0</v>
          </cell>
          <cell r="M1102">
            <v>3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 t="str">
            <v/>
          </cell>
          <cell r="V1102">
            <v>33.17</v>
          </cell>
        </row>
        <row r="1103">
          <cell r="B1103" t="str">
            <v>V32011</v>
          </cell>
          <cell r="C1103" t="str">
            <v>CCB+</v>
          </cell>
          <cell r="E1103" t="str">
            <v>QUADRO BRANCO MOLD ALM 100X80 REF. 2320</v>
          </cell>
          <cell r="F1103" t="str">
            <v>CORTIARTE</v>
          </cell>
          <cell r="G1103">
            <v>1</v>
          </cell>
          <cell r="H1103">
            <v>1</v>
          </cell>
          <cell r="I1103">
            <v>1</v>
          </cell>
          <cell r="K1103">
            <v>4</v>
          </cell>
          <cell r="L1103">
            <v>0</v>
          </cell>
          <cell r="M1103">
            <v>4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 t="str">
            <v/>
          </cell>
          <cell r="V1103">
            <v>55.9</v>
          </cell>
        </row>
        <row r="1104">
          <cell r="B1104" t="str">
            <v>V32045</v>
          </cell>
          <cell r="E1104" t="str">
            <v>QUADRO DE AVISO CORTICA STD MOLD ALUMINIO 30X45 REF.1113</v>
          </cell>
          <cell r="F1104" t="str">
            <v>CORTIARTE</v>
          </cell>
          <cell r="G1104">
            <v>0</v>
          </cell>
          <cell r="H1104">
            <v>0</v>
          </cell>
          <cell r="K1104">
            <v>2</v>
          </cell>
          <cell r="L1104">
            <v>0</v>
          </cell>
          <cell r="M1104">
            <v>2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 t="str">
            <v/>
          </cell>
          <cell r="V1104">
            <v>18.77</v>
          </cell>
        </row>
        <row r="1105">
          <cell r="B1105" t="str">
            <v>V6563A</v>
          </cell>
          <cell r="C1105" t="str">
            <v>CCA-</v>
          </cell>
          <cell r="E1105" t="str">
            <v>APAGADOR DE MADEIRA C/PORTA GIZ 18X7X5,5</v>
          </cell>
          <cell r="F1105" t="str">
            <v>CORTIARTE</v>
          </cell>
          <cell r="G1105">
            <v>0</v>
          </cell>
          <cell r="H1105">
            <v>0</v>
          </cell>
          <cell r="I1105">
            <v>116</v>
          </cell>
          <cell r="K1105">
            <v>689</v>
          </cell>
          <cell r="L1105">
            <v>0</v>
          </cell>
          <cell r="M1105">
            <v>689</v>
          </cell>
          <cell r="O1105">
            <v>8</v>
          </cell>
          <cell r="P1105">
            <v>0</v>
          </cell>
          <cell r="Q1105">
            <v>1</v>
          </cell>
          <cell r="R1105">
            <v>0</v>
          </cell>
          <cell r="S1105">
            <v>0</v>
          </cell>
          <cell r="T1105">
            <v>0</v>
          </cell>
          <cell r="U1105" t="str">
            <v/>
          </cell>
          <cell r="V1105">
            <v>3.77</v>
          </cell>
        </row>
        <row r="1106">
          <cell r="B1106" t="str">
            <v>V19276</v>
          </cell>
          <cell r="C1106" t="str">
            <v>CBB-</v>
          </cell>
          <cell r="D1106" t="str">
            <v>ADES</v>
          </cell>
          <cell r="E1106" t="str">
            <v>FITA METRICA 1,5 METROS COST</v>
          </cell>
          <cell r="F1106" t="str">
            <v>COST</v>
          </cell>
          <cell r="G1106">
            <v>0</v>
          </cell>
          <cell r="H1106">
            <v>34</v>
          </cell>
          <cell r="I1106">
            <v>182</v>
          </cell>
          <cell r="J1106">
            <v>3</v>
          </cell>
          <cell r="K1106">
            <v>600</v>
          </cell>
          <cell r="L1106">
            <v>0</v>
          </cell>
          <cell r="M1106">
            <v>600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 t="str">
            <v/>
          </cell>
          <cell r="V1106">
            <v>0.95</v>
          </cell>
        </row>
        <row r="1107">
          <cell r="B1107" t="str">
            <v>V32001</v>
          </cell>
          <cell r="C1107" t="str">
            <v>CCC+</v>
          </cell>
          <cell r="E1107" t="str">
            <v>POTE HERMETICO C/COLHER 550ML</v>
          </cell>
          <cell r="F1107" t="str">
            <v>COSY</v>
          </cell>
          <cell r="G1107">
            <v>4</v>
          </cell>
          <cell r="H1107">
            <v>2</v>
          </cell>
          <cell r="I1107">
            <v>2</v>
          </cell>
          <cell r="K1107">
            <v>8</v>
          </cell>
          <cell r="L1107">
            <v>0</v>
          </cell>
          <cell r="M1107">
            <v>8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 t="str">
            <v/>
          </cell>
          <cell r="V1107">
            <v>19.989999999999998</v>
          </cell>
        </row>
        <row r="1108">
          <cell r="B1108" t="str">
            <v>V15978</v>
          </cell>
          <cell r="C1108" t="str">
            <v>CCC-</v>
          </cell>
          <cell r="D1108" t="str">
            <v>RD</v>
          </cell>
          <cell r="E1108" t="str">
            <v>COLETOR UNIVERSAL 80 ML ESTERIL</v>
          </cell>
          <cell r="F1108" t="str">
            <v>CRAL PLASTIC</v>
          </cell>
          <cell r="G1108">
            <v>1</v>
          </cell>
          <cell r="H1108">
            <v>1</v>
          </cell>
          <cell r="I1108">
            <v>1</v>
          </cell>
          <cell r="K1108">
            <v>5509</v>
          </cell>
          <cell r="L1108">
            <v>0</v>
          </cell>
          <cell r="M1108">
            <v>5509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 t="str">
            <v/>
          </cell>
          <cell r="V1108">
            <v>0.25</v>
          </cell>
        </row>
        <row r="1109">
          <cell r="B1109" t="str">
            <v>V1121</v>
          </cell>
          <cell r="C1109" t="str">
            <v>BAA-</v>
          </cell>
          <cell r="D1109" t="str">
            <v>ADES</v>
          </cell>
          <cell r="E1109" t="str">
            <v>PAPEL ALMACO PAUTADO C/10 UNIDADES</v>
          </cell>
          <cell r="F1109" t="str">
            <v>CREDEAL</v>
          </cell>
          <cell r="G1109">
            <v>35</v>
          </cell>
          <cell r="H1109">
            <v>18</v>
          </cell>
          <cell r="I1109">
            <v>2376</v>
          </cell>
          <cell r="J1109">
            <v>379</v>
          </cell>
          <cell r="K1109">
            <v>11770</v>
          </cell>
          <cell r="L1109">
            <v>0</v>
          </cell>
          <cell r="M1109">
            <v>11770</v>
          </cell>
          <cell r="N1109">
            <v>2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 t="str">
            <v/>
          </cell>
          <cell r="V1109">
            <v>0.98</v>
          </cell>
        </row>
        <row r="1110">
          <cell r="B1110" t="str">
            <v>V1467</v>
          </cell>
          <cell r="C1110" t="str">
            <v>AAA-</v>
          </cell>
          <cell r="D1110" t="str">
            <v>SSCZSAVNRD</v>
          </cell>
          <cell r="E1110" t="str">
            <v>CADERNO UNIV. 1X1 CD. 96FLS. REF.209738/281666</v>
          </cell>
          <cell r="F1110" t="str">
            <v>CREDEAL</v>
          </cell>
          <cell r="G1110">
            <v>2649</v>
          </cell>
          <cell r="H1110">
            <v>1325</v>
          </cell>
          <cell r="I1110">
            <v>1882</v>
          </cell>
          <cell r="J1110">
            <v>99</v>
          </cell>
          <cell r="K1110">
            <v>2631</v>
          </cell>
          <cell r="L1110">
            <v>88</v>
          </cell>
          <cell r="M1110">
            <v>2543</v>
          </cell>
          <cell r="N1110">
            <v>237</v>
          </cell>
          <cell r="O1110">
            <v>174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1320</v>
          </cell>
          <cell r="U1110" t="str">
            <v>24/03/2025</v>
          </cell>
          <cell r="V1110">
            <v>5.43</v>
          </cell>
        </row>
        <row r="1111">
          <cell r="B1111" t="str">
            <v>V1468</v>
          </cell>
          <cell r="C1111" t="str">
            <v>CCB-</v>
          </cell>
          <cell r="E1111" t="str">
            <v>CADERNO BROCHURA 1/4 48 FOLHAS FLEX COSTURADO PACOTE C/5UN. REF.36550-2</v>
          </cell>
          <cell r="F1111" t="str">
            <v>CREDEAL</v>
          </cell>
          <cell r="G1111">
            <v>0</v>
          </cell>
          <cell r="H1111">
            <v>0</v>
          </cell>
          <cell r="I1111">
            <v>108</v>
          </cell>
          <cell r="K1111">
            <v>600</v>
          </cell>
          <cell r="L1111">
            <v>0</v>
          </cell>
          <cell r="M1111">
            <v>600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 t="str">
            <v/>
          </cell>
          <cell r="V1111">
            <v>5.53</v>
          </cell>
        </row>
        <row r="1112">
          <cell r="B1112" t="str">
            <v>V1497</v>
          </cell>
          <cell r="C1112" t="str">
            <v>CCB-</v>
          </cell>
          <cell r="E1112" t="str">
            <v>CADERNO BROCHURA 1/4 96FLS. FLEX. COSTURADO PCT. C/5UN. REF. 200803</v>
          </cell>
          <cell r="F1112" t="str">
            <v>CREDEAL</v>
          </cell>
          <cell r="G1112">
            <v>0</v>
          </cell>
          <cell r="H1112">
            <v>0</v>
          </cell>
          <cell r="I1112">
            <v>107</v>
          </cell>
          <cell r="J1112">
            <v>3</v>
          </cell>
          <cell r="K1112">
            <v>454</v>
          </cell>
          <cell r="L1112">
            <v>0</v>
          </cell>
          <cell r="M1112">
            <v>454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 t="str">
            <v/>
          </cell>
          <cell r="V1112">
            <v>11.22</v>
          </cell>
        </row>
        <row r="1113">
          <cell r="B1113" t="str">
            <v>V19301</v>
          </cell>
          <cell r="C1113" t="str">
            <v>CCA-</v>
          </cell>
          <cell r="D1113" t="str">
            <v>ADES</v>
          </cell>
          <cell r="E1113" t="str">
            <v>BLOCO DE FICHARIO 96FLS. REF.214237</v>
          </cell>
          <cell r="F1113" t="str">
            <v>CREDEAL</v>
          </cell>
          <cell r="G1113">
            <v>27</v>
          </cell>
          <cell r="H1113">
            <v>14</v>
          </cell>
          <cell r="I1113">
            <v>35</v>
          </cell>
          <cell r="J1113">
            <v>2</v>
          </cell>
          <cell r="K1113">
            <v>138</v>
          </cell>
          <cell r="L1113">
            <v>0</v>
          </cell>
          <cell r="M1113">
            <v>138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 t="str">
            <v/>
          </cell>
          <cell r="V1113">
            <v>5.22</v>
          </cell>
        </row>
        <row r="1114">
          <cell r="B1114" t="str">
            <v>V19364</v>
          </cell>
          <cell r="C1114" t="str">
            <v>CBA-</v>
          </cell>
          <cell r="E1114" t="str">
            <v>PAPEL ALMACO SEM PAUTA C/ 10 UNIDADES</v>
          </cell>
          <cell r="F1114" t="str">
            <v>CREDEAL</v>
          </cell>
          <cell r="G1114">
            <v>269</v>
          </cell>
          <cell r="H1114">
            <v>135</v>
          </cell>
          <cell r="I1114">
            <v>645</v>
          </cell>
          <cell r="K1114">
            <v>3079</v>
          </cell>
          <cell r="L1114">
            <v>0</v>
          </cell>
          <cell r="M1114">
            <v>3079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 t="str">
            <v/>
          </cell>
          <cell r="V1114">
            <v>0.98</v>
          </cell>
        </row>
        <row r="1115">
          <cell r="B1115" t="str">
            <v>V19378A</v>
          </cell>
          <cell r="E1115" t="str">
            <v>CADERNO BROCHURA CARTOGRAFIA FLEX. 96FLS.</v>
          </cell>
          <cell r="F1115" t="str">
            <v>CREDEAL</v>
          </cell>
          <cell r="G1115">
            <v>0</v>
          </cell>
          <cell r="H1115">
            <v>0</v>
          </cell>
          <cell r="K1115">
            <v>269</v>
          </cell>
          <cell r="L1115">
            <v>0</v>
          </cell>
          <cell r="M1115">
            <v>269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 t="str">
            <v/>
          </cell>
          <cell r="V1115">
            <v>3.2</v>
          </cell>
        </row>
        <row r="1116">
          <cell r="B1116" t="str">
            <v>V19737</v>
          </cell>
          <cell r="C1116" t="str">
            <v>CCB-</v>
          </cell>
          <cell r="D1116" t="str">
            <v>ADES</v>
          </cell>
          <cell r="E1116" t="str">
            <v>CADERNETA ESPIRAL 1/16 FLEX. 40FLS. REF.215074</v>
          </cell>
          <cell r="F1116" t="str">
            <v>CREDEAL</v>
          </cell>
          <cell r="G1116">
            <v>0</v>
          </cell>
          <cell r="H1116">
            <v>0</v>
          </cell>
          <cell r="I1116">
            <v>118</v>
          </cell>
          <cell r="J1116">
            <v>10</v>
          </cell>
          <cell r="K1116">
            <v>700</v>
          </cell>
          <cell r="L1116">
            <v>0</v>
          </cell>
          <cell r="M1116">
            <v>700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 t="str">
            <v/>
          </cell>
          <cell r="V1116">
            <v>0.99</v>
          </cell>
        </row>
        <row r="1117">
          <cell r="B1117" t="str">
            <v>V19739</v>
          </cell>
          <cell r="C1117" t="str">
            <v>CCC-</v>
          </cell>
          <cell r="E1117" t="str">
            <v>CADERNO ESPIRAL CARTOGRAFIA 1/4 48FLS REF.104552</v>
          </cell>
          <cell r="F1117" t="str">
            <v>CREDEAL</v>
          </cell>
          <cell r="G1117">
            <v>0</v>
          </cell>
          <cell r="H1117">
            <v>0</v>
          </cell>
          <cell r="I1117">
            <v>23</v>
          </cell>
          <cell r="K1117">
            <v>156</v>
          </cell>
          <cell r="L1117">
            <v>0</v>
          </cell>
          <cell r="M1117">
            <v>156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 t="str">
            <v/>
          </cell>
          <cell r="V1117">
            <v>2.52</v>
          </cell>
        </row>
        <row r="1118">
          <cell r="B1118" t="str">
            <v>V2572</v>
          </cell>
          <cell r="E1118" t="str">
            <v>CADERNO QUADRICULADO 1/4 CD 80FLS REF.279496</v>
          </cell>
          <cell r="F1118" t="str">
            <v>CREDEAL</v>
          </cell>
          <cell r="G1118">
            <v>0</v>
          </cell>
          <cell r="H1118">
            <v>0</v>
          </cell>
          <cell r="K1118">
            <v>30</v>
          </cell>
          <cell r="L1118">
            <v>0</v>
          </cell>
          <cell r="M1118">
            <v>30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 t="str">
            <v/>
          </cell>
          <cell r="V1118">
            <v>4.4000000000000004</v>
          </cell>
        </row>
        <row r="1119">
          <cell r="B1119" t="str">
            <v>V2573</v>
          </cell>
          <cell r="C1119" t="str">
            <v>CCA-</v>
          </cell>
          <cell r="D1119" t="str">
            <v>RD</v>
          </cell>
          <cell r="E1119" t="str">
            <v>CADERNO BROCHURAO 80FLS FLEX REF.205105</v>
          </cell>
          <cell r="F1119" t="str">
            <v>CREDEAL</v>
          </cell>
          <cell r="G1119">
            <v>26</v>
          </cell>
          <cell r="H1119">
            <v>13</v>
          </cell>
          <cell r="I1119">
            <v>16</v>
          </cell>
          <cell r="J1119">
            <v>5</v>
          </cell>
          <cell r="K1119">
            <v>139</v>
          </cell>
          <cell r="L1119">
            <v>0</v>
          </cell>
          <cell r="M1119">
            <v>139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 t="str">
            <v/>
          </cell>
          <cell r="V1119">
            <v>3.88</v>
          </cell>
        </row>
        <row r="1120">
          <cell r="B1120" t="str">
            <v>V30538</v>
          </cell>
          <cell r="D1120" t="str">
            <v>ADES</v>
          </cell>
          <cell r="E1120" t="str">
            <v>CADERNO ESPIRAL PRETO 1/4 CD C/ 200 FOLHAS</v>
          </cell>
          <cell r="F1120" t="str">
            <v>CREDEAL</v>
          </cell>
          <cell r="G1120">
            <v>0</v>
          </cell>
          <cell r="H1120">
            <v>0</v>
          </cell>
          <cell r="K1120">
            <v>2</v>
          </cell>
          <cell r="L1120">
            <v>0</v>
          </cell>
          <cell r="M1120">
            <v>2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 t="str">
            <v/>
          </cell>
          <cell r="V1120">
            <v>19.5</v>
          </cell>
        </row>
        <row r="1121">
          <cell r="B1121" t="str">
            <v>V31009</v>
          </cell>
          <cell r="E1121" t="str">
            <v>CADERNO DESENHO MEIA PAUTA 40 FLS 297X210MM CD. REF. 265413</v>
          </cell>
          <cell r="F1121" t="str">
            <v>CREDEAL</v>
          </cell>
          <cell r="G1121">
            <v>0</v>
          </cell>
          <cell r="H1121">
            <v>0</v>
          </cell>
          <cell r="K1121">
            <v>40</v>
          </cell>
          <cell r="L1121">
            <v>0</v>
          </cell>
          <cell r="M1121">
            <v>40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 t="str">
            <v/>
          </cell>
          <cell r="V1121">
            <v>12.46</v>
          </cell>
        </row>
        <row r="1122">
          <cell r="B1122" t="str">
            <v>V4272</v>
          </cell>
          <cell r="C1122" t="str">
            <v>CCC-</v>
          </cell>
          <cell r="E1122" t="str">
            <v>CADERNO UNIV.ESP.FLEX 1X1 96FLS REF.209233</v>
          </cell>
          <cell r="F1122" t="str">
            <v>CREDEAL</v>
          </cell>
          <cell r="G1122">
            <v>0</v>
          </cell>
          <cell r="H1122">
            <v>0</v>
          </cell>
          <cell r="I1122">
            <v>40</v>
          </cell>
          <cell r="K1122">
            <v>10</v>
          </cell>
          <cell r="L1122">
            <v>0</v>
          </cell>
          <cell r="M1122">
            <v>10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 t="str">
            <v/>
          </cell>
          <cell r="V1122">
            <v>4.47</v>
          </cell>
        </row>
        <row r="1123">
          <cell r="B1123" t="str">
            <v>V4280</v>
          </cell>
          <cell r="C1123" t="str">
            <v>CBA-</v>
          </cell>
          <cell r="D1123" t="str">
            <v>TJSSCZSADESRD</v>
          </cell>
          <cell r="E1123" t="str">
            <v>CADERNO ESPIRAL 1/4 FLEX. 96FLS REF.202913</v>
          </cell>
          <cell r="F1123" t="str">
            <v>CREDEAL</v>
          </cell>
          <cell r="G1123">
            <v>147</v>
          </cell>
          <cell r="H1123">
            <v>74</v>
          </cell>
          <cell r="I1123">
            <v>248</v>
          </cell>
          <cell r="J1123">
            <v>27</v>
          </cell>
          <cell r="K1123">
            <v>1424</v>
          </cell>
          <cell r="L1123">
            <v>56</v>
          </cell>
          <cell r="M1123">
            <v>1368</v>
          </cell>
          <cell r="N1123">
            <v>0</v>
          </cell>
          <cell r="O1123">
            <v>211</v>
          </cell>
          <cell r="P1123">
            <v>0</v>
          </cell>
          <cell r="Q1123">
            <v>1</v>
          </cell>
          <cell r="R1123">
            <v>0</v>
          </cell>
          <cell r="S1123">
            <v>0</v>
          </cell>
          <cell r="T1123">
            <v>0</v>
          </cell>
          <cell r="U1123" t="str">
            <v/>
          </cell>
          <cell r="V1123">
            <v>2.5</v>
          </cell>
        </row>
        <row r="1124">
          <cell r="B1124" t="str">
            <v>V4282</v>
          </cell>
          <cell r="D1124" t="str">
            <v>ADES</v>
          </cell>
          <cell r="E1124" t="str">
            <v>CADERNO ESPIRAL 1/4 FLEX. 48FLS.</v>
          </cell>
          <cell r="F1124" t="str">
            <v>CREDEAL</v>
          </cell>
          <cell r="G1124">
            <v>0</v>
          </cell>
          <cell r="H1124">
            <v>0</v>
          </cell>
          <cell r="K1124">
            <v>21</v>
          </cell>
          <cell r="L1124">
            <v>5</v>
          </cell>
          <cell r="M1124">
            <v>16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 t="str">
            <v/>
          </cell>
          <cell r="V1124">
            <v>2.21</v>
          </cell>
        </row>
        <row r="1125">
          <cell r="B1125" t="str">
            <v>V4301</v>
          </cell>
          <cell r="C1125" t="str">
            <v>CCA+</v>
          </cell>
          <cell r="E1125" t="str">
            <v>CADERNO ESPIRAL 1/4 96FLS.CD. REF. 207376</v>
          </cell>
          <cell r="F1125" t="str">
            <v>CREDEAL</v>
          </cell>
          <cell r="G1125">
            <v>121</v>
          </cell>
          <cell r="H1125">
            <v>61</v>
          </cell>
          <cell r="I1125">
            <v>61</v>
          </cell>
          <cell r="K1125">
            <v>364</v>
          </cell>
          <cell r="L1125">
            <v>0</v>
          </cell>
          <cell r="M1125">
            <v>364</v>
          </cell>
          <cell r="N1125">
            <v>171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 t="str">
            <v/>
          </cell>
          <cell r="V1125">
            <v>4.2699999999999996</v>
          </cell>
        </row>
        <row r="1126">
          <cell r="B1126" t="str">
            <v>V4853</v>
          </cell>
          <cell r="C1126" t="str">
            <v>CBA+</v>
          </cell>
          <cell r="D1126" t="str">
            <v>SSCZSADES</v>
          </cell>
          <cell r="E1126" t="str">
            <v>CADERNO BROCHURA 1/4 96FLS. CD. AZ / VM / VD. REF.207871</v>
          </cell>
          <cell r="F1126" t="str">
            <v>CREDEAL</v>
          </cell>
          <cell r="G1126">
            <v>352</v>
          </cell>
          <cell r="H1126">
            <v>176</v>
          </cell>
          <cell r="I1126">
            <v>244</v>
          </cell>
          <cell r="K1126">
            <v>286</v>
          </cell>
          <cell r="L1126">
            <v>32</v>
          </cell>
          <cell r="M1126">
            <v>254</v>
          </cell>
          <cell r="N1126">
            <v>6</v>
          </cell>
          <cell r="O1126">
            <v>99</v>
          </cell>
          <cell r="P1126">
            <v>0</v>
          </cell>
          <cell r="Q1126">
            <v>0</v>
          </cell>
          <cell r="R1126">
            <v>197</v>
          </cell>
          <cell r="S1126">
            <v>0</v>
          </cell>
          <cell r="T1126">
            <v>0</v>
          </cell>
          <cell r="U1126" t="str">
            <v/>
          </cell>
          <cell r="V1126">
            <v>3.38</v>
          </cell>
        </row>
        <row r="1127">
          <cell r="B1127" t="str">
            <v>V6246</v>
          </cell>
          <cell r="C1127" t="str">
            <v>BCA+</v>
          </cell>
          <cell r="D1127" t="str">
            <v>ADES</v>
          </cell>
          <cell r="E1127" t="str">
            <v>PAPEL ALMACO PAUTADO C/ MARGEM PCT 400FLS</v>
          </cell>
          <cell r="F1127" t="str">
            <v>CREDEAL</v>
          </cell>
          <cell r="G1127">
            <v>143</v>
          </cell>
          <cell r="H1127">
            <v>72</v>
          </cell>
          <cell r="I1127">
            <v>72</v>
          </cell>
          <cell r="K1127">
            <v>168</v>
          </cell>
          <cell r="L1127">
            <v>50</v>
          </cell>
          <cell r="M1127">
            <v>118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25</v>
          </cell>
          <cell r="S1127">
            <v>0</v>
          </cell>
          <cell r="T1127">
            <v>0</v>
          </cell>
          <cell r="U1127" t="str">
            <v/>
          </cell>
          <cell r="V1127">
            <v>38.369999999999997</v>
          </cell>
        </row>
        <row r="1128">
          <cell r="B1128" t="str">
            <v>V6997</v>
          </cell>
          <cell r="C1128" t="str">
            <v>ABA-</v>
          </cell>
          <cell r="D1128" t="str">
            <v>ADES</v>
          </cell>
          <cell r="E1128" t="str">
            <v>CADERNO BROCHURAO 96FLS. CD. REF.207666</v>
          </cell>
          <cell r="F1128" t="str">
            <v>CREDEAL</v>
          </cell>
          <cell r="G1128">
            <v>1140</v>
          </cell>
          <cell r="H1128">
            <v>570</v>
          </cell>
          <cell r="I1128">
            <v>696</v>
          </cell>
          <cell r="K1128">
            <v>1357</v>
          </cell>
          <cell r="L1128">
            <v>180</v>
          </cell>
          <cell r="M1128">
            <v>1177</v>
          </cell>
          <cell r="N1128">
            <v>58</v>
          </cell>
          <cell r="O1128">
            <v>5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 t="str">
            <v/>
          </cell>
          <cell r="V1128">
            <v>5.97</v>
          </cell>
        </row>
        <row r="1129">
          <cell r="B1129" t="str">
            <v>V7824</v>
          </cell>
          <cell r="C1129" t="str">
            <v>CCB-</v>
          </cell>
          <cell r="E1129" t="str">
            <v>CADERNO BROCHURA 40FLS. CALIGRAFIA REF.201602</v>
          </cell>
          <cell r="F1129" t="str">
            <v>CREDEAL</v>
          </cell>
          <cell r="G1129">
            <v>0</v>
          </cell>
          <cell r="H1129">
            <v>0</v>
          </cell>
          <cell r="I1129">
            <v>490</v>
          </cell>
          <cell r="J1129">
            <v>70</v>
          </cell>
          <cell r="K1129">
            <v>2334</v>
          </cell>
          <cell r="L1129">
            <v>0</v>
          </cell>
          <cell r="M1129">
            <v>2334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 t="str">
            <v/>
          </cell>
          <cell r="V1129">
            <v>1.05</v>
          </cell>
        </row>
        <row r="1130">
          <cell r="B1130" t="str">
            <v>V7825</v>
          </cell>
          <cell r="C1130" t="str">
            <v>AAA-</v>
          </cell>
          <cell r="D1130" t="str">
            <v>SESCSSADES</v>
          </cell>
          <cell r="E1130" t="str">
            <v>CADERNO UNIV. 10X1 CD. 200FLS. REF. 209745</v>
          </cell>
          <cell r="F1130" t="str">
            <v>CREDEAL</v>
          </cell>
          <cell r="G1130">
            <v>458</v>
          </cell>
          <cell r="H1130">
            <v>229</v>
          </cell>
          <cell r="I1130">
            <v>661</v>
          </cell>
          <cell r="J1130">
            <v>58</v>
          </cell>
          <cell r="K1130">
            <v>1106</v>
          </cell>
          <cell r="L1130">
            <v>12</v>
          </cell>
          <cell r="M1130">
            <v>1094</v>
          </cell>
          <cell r="N1130">
            <v>5</v>
          </cell>
          <cell r="O1130">
            <v>45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 t="str">
            <v/>
          </cell>
          <cell r="V1130">
            <v>10.29</v>
          </cell>
        </row>
        <row r="1131">
          <cell r="B1131" t="str">
            <v>V8995</v>
          </cell>
          <cell r="C1131" t="str">
            <v>CCA-</v>
          </cell>
          <cell r="D1131" t="str">
            <v>CZSADES</v>
          </cell>
          <cell r="E1131" t="str">
            <v>BLOCO DE DESENHO A4 C/20 FLS BCO</v>
          </cell>
          <cell r="F1131" t="str">
            <v>CREDEAL</v>
          </cell>
          <cell r="G1131">
            <v>67</v>
          </cell>
          <cell r="H1131">
            <v>34</v>
          </cell>
          <cell r="I1131">
            <v>87</v>
          </cell>
          <cell r="K1131">
            <v>233</v>
          </cell>
          <cell r="L1131">
            <v>0</v>
          </cell>
          <cell r="M1131">
            <v>233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 t="str">
            <v/>
          </cell>
          <cell r="V1131">
            <v>3.52</v>
          </cell>
        </row>
        <row r="1132">
          <cell r="B1132" t="str">
            <v>V9077</v>
          </cell>
          <cell r="D1132" t="str">
            <v>ADES</v>
          </cell>
          <cell r="E1132" t="str">
            <v>PAPEL ALMACO QUADRICULADO C/ 10FLS REF.240588</v>
          </cell>
          <cell r="F1132" t="str">
            <v>CREDEAL</v>
          </cell>
          <cell r="G1132">
            <v>0</v>
          </cell>
          <cell r="H1132">
            <v>0</v>
          </cell>
          <cell r="K1132">
            <v>100</v>
          </cell>
          <cell r="L1132">
            <v>0</v>
          </cell>
          <cell r="M1132">
            <v>100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 t="str">
            <v/>
          </cell>
          <cell r="V1132">
            <v>0.98</v>
          </cell>
        </row>
        <row r="1133">
          <cell r="B1133" t="str">
            <v>V30469</v>
          </cell>
          <cell r="D1133" t="str">
            <v>ADES</v>
          </cell>
          <cell r="E1133" t="str">
            <v>COPO PLASTICO DESCARTAVEL 180ML PP BIODEGRADAVEL PT 100 UNIDADES</v>
          </cell>
          <cell r="F1133" t="str">
            <v>CRISTAL COPO</v>
          </cell>
          <cell r="G1133">
            <v>0</v>
          </cell>
          <cell r="H1133">
            <v>0</v>
          </cell>
          <cell r="K1133">
            <v>8</v>
          </cell>
          <cell r="L1133">
            <v>0</v>
          </cell>
          <cell r="M1133">
            <v>8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 t="str">
            <v/>
          </cell>
          <cell r="V1133">
            <v>4.3899999999999997</v>
          </cell>
        </row>
        <row r="1134">
          <cell r="B1134" t="str">
            <v>V14852</v>
          </cell>
          <cell r="C1134" t="str">
            <v>CCA-</v>
          </cell>
          <cell r="D1134" t="str">
            <v>RD</v>
          </cell>
          <cell r="E1134" t="str">
            <v>LIMP. MULTIUSO O2 SUPER AEROSSOL 500ML</v>
          </cell>
          <cell r="F1134" t="str">
            <v>CRIVELA</v>
          </cell>
          <cell r="G1134">
            <v>19</v>
          </cell>
          <cell r="H1134">
            <v>10</v>
          </cell>
          <cell r="I1134">
            <v>10</v>
          </cell>
          <cell r="J1134">
            <v>6</v>
          </cell>
          <cell r="K1134">
            <v>340</v>
          </cell>
          <cell r="L1134">
            <v>0</v>
          </cell>
          <cell r="M1134">
            <v>340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 t="str">
            <v/>
          </cell>
          <cell r="V1134">
            <v>10.95</v>
          </cell>
        </row>
        <row r="1135">
          <cell r="B1135" t="str">
            <v>V14853</v>
          </cell>
          <cell r="C1135" t="str">
            <v>CCA-</v>
          </cell>
          <cell r="D1135" t="str">
            <v>RD</v>
          </cell>
          <cell r="E1135" t="str">
            <v>LIMP MULTIUSO O2 SUPER PO 1KG</v>
          </cell>
          <cell r="F1135" t="str">
            <v>CRIVELA</v>
          </cell>
          <cell r="G1135">
            <v>9</v>
          </cell>
          <cell r="H1135">
            <v>5</v>
          </cell>
          <cell r="I1135">
            <v>5</v>
          </cell>
          <cell r="J1135">
            <v>3</v>
          </cell>
          <cell r="K1135">
            <v>234</v>
          </cell>
          <cell r="L1135">
            <v>0</v>
          </cell>
          <cell r="M1135">
            <v>234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 t="str">
            <v/>
          </cell>
          <cell r="V1135">
            <v>11.21</v>
          </cell>
        </row>
        <row r="1136">
          <cell r="B1136" t="str">
            <v>V20268</v>
          </cell>
          <cell r="E1136" t="str">
            <v>MOP UMIDO CABELEIRA DE ALGODAO</v>
          </cell>
          <cell r="F1136" t="str">
            <v>CRYSMAR</v>
          </cell>
          <cell r="G1136">
            <v>0</v>
          </cell>
          <cell r="H1136">
            <v>0</v>
          </cell>
          <cell r="K1136">
            <v>3</v>
          </cell>
          <cell r="L1136">
            <v>0</v>
          </cell>
          <cell r="M1136">
            <v>3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 t="str">
            <v/>
          </cell>
          <cell r="V1136">
            <v>28.9</v>
          </cell>
        </row>
        <row r="1137">
          <cell r="B1137" t="str">
            <v>V30805</v>
          </cell>
          <cell r="E1137" t="str">
            <v>SUPORTE PARA MOP PO 60 CM</v>
          </cell>
          <cell r="F1137" t="str">
            <v>CRYSMAR</v>
          </cell>
          <cell r="G1137">
            <v>0</v>
          </cell>
          <cell r="H1137">
            <v>0</v>
          </cell>
          <cell r="K1137">
            <v>2</v>
          </cell>
          <cell r="L1137">
            <v>0</v>
          </cell>
          <cell r="M1137">
            <v>2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 t="str">
            <v/>
          </cell>
          <cell r="V1137">
            <v>16.420000000000002</v>
          </cell>
        </row>
        <row r="1138">
          <cell r="B1138" t="str">
            <v>V0222</v>
          </cell>
          <cell r="C1138" t="str">
            <v>CCA+</v>
          </cell>
          <cell r="D1138" t="str">
            <v>ADES</v>
          </cell>
          <cell r="E1138" t="str">
            <v>ENVELOPE PLAST. OF. 0,15MM C/4FUROS PCT. C/50UN.</v>
          </cell>
          <cell r="F1138" t="str">
            <v>DAC</v>
          </cell>
          <cell r="G1138">
            <v>30</v>
          </cell>
          <cell r="H1138">
            <v>54</v>
          </cell>
          <cell r="I1138">
            <v>56</v>
          </cell>
          <cell r="J1138">
            <v>1</v>
          </cell>
          <cell r="K1138">
            <v>39</v>
          </cell>
          <cell r="L1138">
            <v>0</v>
          </cell>
          <cell r="M1138">
            <v>39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 t="str">
            <v/>
          </cell>
          <cell r="V1138">
            <v>12.29</v>
          </cell>
        </row>
        <row r="1139">
          <cell r="B1139" t="str">
            <v>V0455</v>
          </cell>
          <cell r="C1139" t="str">
            <v>AAA+</v>
          </cell>
          <cell r="D1139" t="str">
            <v>CZSAVNRD</v>
          </cell>
          <cell r="E1139" t="str">
            <v>PASTA CATALOGO C/50 ENV REF. 1090</v>
          </cell>
          <cell r="F1139" t="str">
            <v>DAC</v>
          </cell>
          <cell r="G1139">
            <v>1079</v>
          </cell>
          <cell r="H1139">
            <v>540</v>
          </cell>
          <cell r="I1139">
            <v>541</v>
          </cell>
          <cell r="J1139">
            <v>24</v>
          </cell>
          <cell r="K1139">
            <v>1879</v>
          </cell>
          <cell r="L1139">
            <v>49</v>
          </cell>
          <cell r="M1139">
            <v>1830</v>
          </cell>
          <cell r="N1139">
            <v>141</v>
          </cell>
          <cell r="O1139">
            <v>30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 t="str">
            <v/>
          </cell>
          <cell r="V1139">
            <v>8.19</v>
          </cell>
        </row>
        <row r="1140">
          <cell r="B1140" t="str">
            <v>V0464</v>
          </cell>
          <cell r="C1140" t="str">
            <v>CCB-</v>
          </cell>
          <cell r="E1140" t="str">
            <v>ENVELOPE PLAST. OF. 0,06MM C/4FUROS</v>
          </cell>
          <cell r="F1140" t="str">
            <v>DAC</v>
          </cell>
          <cell r="G1140">
            <v>833</v>
          </cell>
          <cell r="H1140">
            <v>417</v>
          </cell>
          <cell r="I1140">
            <v>783</v>
          </cell>
          <cell r="K1140">
            <v>1710</v>
          </cell>
          <cell r="L1140">
            <v>0</v>
          </cell>
          <cell r="M1140">
            <v>1710</v>
          </cell>
          <cell r="N1140">
            <v>260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 t="str">
            <v/>
          </cell>
          <cell r="V1140">
            <v>0.08</v>
          </cell>
        </row>
        <row r="1141">
          <cell r="B1141" t="str">
            <v>V0468</v>
          </cell>
          <cell r="C1141" t="str">
            <v>CCB-</v>
          </cell>
          <cell r="D1141" t="str">
            <v>RD</v>
          </cell>
          <cell r="E1141" t="str">
            <v>PASTA L A4 INC.</v>
          </cell>
          <cell r="F1141" t="str">
            <v>DAC</v>
          </cell>
          <cell r="G1141">
            <v>1</v>
          </cell>
          <cell r="H1141">
            <v>1</v>
          </cell>
          <cell r="I1141">
            <v>198</v>
          </cell>
          <cell r="K1141">
            <v>546</v>
          </cell>
          <cell r="L1141">
            <v>0</v>
          </cell>
          <cell r="M1141">
            <v>546</v>
          </cell>
          <cell r="N1141">
            <v>2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 t="str">
            <v/>
          </cell>
          <cell r="V1141">
            <v>0.39</v>
          </cell>
        </row>
        <row r="1142">
          <cell r="B1142" t="str">
            <v>V0742</v>
          </cell>
          <cell r="C1142" t="str">
            <v>CCA+</v>
          </cell>
          <cell r="D1142" t="str">
            <v>SESCADES</v>
          </cell>
          <cell r="E1142" t="str">
            <v>PASTA CATALOGO C/10 ENVELOPES REF. 1028</v>
          </cell>
          <cell r="F1142" t="str">
            <v>DAC</v>
          </cell>
          <cell r="G1142">
            <v>50</v>
          </cell>
          <cell r="H1142">
            <v>38</v>
          </cell>
          <cell r="I1142">
            <v>39</v>
          </cell>
          <cell r="K1142">
            <v>23</v>
          </cell>
          <cell r="L1142">
            <v>20</v>
          </cell>
          <cell r="M1142">
            <v>3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47</v>
          </cell>
          <cell r="S1142">
            <v>0</v>
          </cell>
          <cell r="T1142">
            <v>0</v>
          </cell>
          <cell r="U1142" t="str">
            <v/>
          </cell>
          <cell r="V1142">
            <v>5.74</v>
          </cell>
        </row>
        <row r="1143">
          <cell r="B1143" t="str">
            <v>V1027</v>
          </cell>
          <cell r="C1143" t="str">
            <v>BBA-</v>
          </cell>
          <cell r="D1143" t="str">
            <v>SSCZSADES</v>
          </cell>
          <cell r="E1143" t="str">
            <v>PASTA CATALOGO C/100 ENVELOPES REF.192</v>
          </cell>
          <cell r="F1143" t="str">
            <v>DAC</v>
          </cell>
          <cell r="G1143">
            <v>4</v>
          </cell>
          <cell r="H1143">
            <v>2</v>
          </cell>
          <cell r="I1143">
            <v>148</v>
          </cell>
          <cell r="J1143">
            <v>1</v>
          </cell>
          <cell r="K1143">
            <v>331</v>
          </cell>
          <cell r="L1143">
            <v>0</v>
          </cell>
          <cell r="M1143">
            <v>331</v>
          </cell>
          <cell r="N1143">
            <v>25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 t="str">
            <v/>
          </cell>
          <cell r="V1143">
            <v>12.25</v>
          </cell>
        </row>
        <row r="1144">
          <cell r="B1144" t="str">
            <v>V11545</v>
          </cell>
          <cell r="E1144" t="str">
            <v>PASTA PLAST C/ABA ELAST 35MM CRISTAL OF</v>
          </cell>
          <cell r="F1144" t="str">
            <v>DAC</v>
          </cell>
          <cell r="G1144">
            <v>0</v>
          </cell>
          <cell r="H1144">
            <v>0</v>
          </cell>
          <cell r="K1144">
            <v>0</v>
          </cell>
          <cell r="L1144">
            <v>0</v>
          </cell>
          <cell r="M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 t="str">
            <v/>
          </cell>
          <cell r="V1144">
            <v>1.1399999999999999</v>
          </cell>
        </row>
        <row r="1145">
          <cell r="B1145" t="str">
            <v>V11547</v>
          </cell>
          <cell r="C1145" t="str">
            <v>BAA+</v>
          </cell>
          <cell r="D1145" t="str">
            <v>AVN</v>
          </cell>
          <cell r="E1145" t="str">
            <v>PASTA L OF. INC. PCT. C/10UN. REF. 041PP-TR</v>
          </cell>
          <cell r="F1145" t="str">
            <v>DAC</v>
          </cell>
          <cell r="G1145">
            <v>1032</v>
          </cell>
          <cell r="H1145">
            <v>516</v>
          </cell>
          <cell r="I1145">
            <v>647</v>
          </cell>
          <cell r="J1145">
            <v>12</v>
          </cell>
          <cell r="K1145">
            <v>4250</v>
          </cell>
          <cell r="L1145">
            <v>122</v>
          </cell>
          <cell r="M1145">
            <v>4128</v>
          </cell>
          <cell r="N1145">
            <v>153</v>
          </cell>
          <cell r="O1145">
            <v>92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 t="str">
            <v/>
          </cell>
          <cell r="V1145">
            <v>3.93</v>
          </cell>
        </row>
        <row r="1146">
          <cell r="B1146" t="str">
            <v>V11585</v>
          </cell>
          <cell r="D1146" t="str">
            <v>TJCZS</v>
          </cell>
          <cell r="E1146" t="str">
            <v>ENVELOPE PLAST. OF. 0,12MM C/4FUROS PCT. C/100UN. REF.178FU</v>
          </cell>
          <cell r="F1146" t="str">
            <v>DAC</v>
          </cell>
          <cell r="G1146">
            <v>0</v>
          </cell>
          <cell r="H1146">
            <v>0</v>
          </cell>
          <cell r="K1146">
            <v>0</v>
          </cell>
          <cell r="L1146">
            <v>0</v>
          </cell>
          <cell r="M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 t="str">
            <v/>
          </cell>
          <cell r="V1146">
            <v>21.39</v>
          </cell>
        </row>
        <row r="1147">
          <cell r="B1147" t="str">
            <v>V14731</v>
          </cell>
          <cell r="C1147" t="str">
            <v>CCA+</v>
          </cell>
          <cell r="D1147" t="str">
            <v>RD</v>
          </cell>
          <cell r="E1147" t="str">
            <v>PASTA CANALETA PP. OF. INC.</v>
          </cell>
          <cell r="F1147" t="str">
            <v>DAC</v>
          </cell>
          <cell r="G1147">
            <v>55</v>
          </cell>
          <cell r="H1147">
            <v>28</v>
          </cell>
          <cell r="I1147">
            <v>28</v>
          </cell>
          <cell r="J1147">
            <v>22</v>
          </cell>
          <cell r="K1147">
            <v>70</v>
          </cell>
          <cell r="L1147">
            <v>0</v>
          </cell>
          <cell r="M1147">
            <v>70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 t="str">
            <v/>
          </cell>
          <cell r="V1147">
            <v>1.38</v>
          </cell>
        </row>
        <row r="1148">
          <cell r="B1148" t="str">
            <v>V14759</v>
          </cell>
          <cell r="C1148" t="str">
            <v>AAA+</v>
          </cell>
          <cell r="D1148" t="str">
            <v>SSADESRD</v>
          </cell>
          <cell r="E1148" t="str">
            <v>ENVELOPE PLAST. OF. 0,12MM C/4FUROS PCT. C/100UN. REF.078FU</v>
          </cell>
          <cell r="F1148" t="str">
            <v>DAC</v>
          </cell>
          <cell r="G1148">
            <v>1153</v>
          </cell>
          <cell r="H1148">
            <v>577</v>
          </cell>
          <cell r="I1148">
            <v>611</v>
          </cell>
          <cell r="J1148">
            <v>101</v>
          </cell>
          <cell r="K1148">
            <v>1080</v>
          </cell>
          <cell r="L1148">
            <v>30</v>
          </cell>
          <cell r="M1148">
            <v>1050</v>
          </cell>
          <cell r="N1148">
            <v>59</v>
          </cell>
          <cell r="O1148">
            <v>58</v>
          </cell>
          <cell r="P1148">
            <v>0</v>
          </cell>
          <cell r="Q1148">
            <v>0</v>
          </cell>
          <cell r="R1148">
            <v>161</v>
          </cell>
          <cell r="S1148">
            <v>0</v>
          </cell>
          <cell r="T1148">
            <v>0</v>
          </cell>
          <cell r="U1148" t="str">
            <v/>
          </cell>
          <cell r="V1148">
            <v>13.63</v>
          </cell>
        </row>
        <row r="1149">
          <cell r="B1149" t="str">
            <v>V14760</v>
          </cell>
          <cell r="D1149" t="str">
            <v>RD</v>
          </cell>
          <cell r="E1149" t="str">
            <v>ENVELOPE PLAST. OF. 0,06MM C/4FUROS PCT. C/100UN. REF. 070FU</v>
          </cell>
          <cell r="F1149" t="str">
            <v>DAC</v>
          </cell>
          <cell r="G1149">
            <v>0</v>
          </cell>
          <cell r="H1149">
            <v>0</v>
          </cell>
          <cell r="K1149">
            <v>0</v>
          </cell>
          <cell r="L1149">
            <v>0</v>
          </cell>
          <cell r="M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 t="str">
            <v/>
          </cell>
          <cell r="V1149">
            <v>10.210000000000001</v>
          </cell>
        </row>
        <row r="1150">
          <cell r="B1150" t="str">
            <v>V15290</v>
          </cell>
          <cell r="C1150" t="str">
            <v>CCC+</v>
          </cell>
          <cell r="D1150" t="str">
            <v>ADES</v>
          </cell>
          <cell r="E1150" t="str">
            <v>ENVELOPE PLAST. OF. 0,20MM C/4FUROS PCT. C/100UN. REF.088</v>
          </cell>
          <cell r="F1150" t="str">
            <v>DAC</v>
          </cell>
          <cell r="G1150">
            <v>0</v>
          </cell>
          <cell r="H1150">
            <v>0</v>
          </cell>
          <cell r="I1150">
            <v>1</v>
          </cell>
          <cell r="K1150">
            <v>7</v>
          </cell>
          <cell r="L1150">
            <v>0</v>
          </cell>
          <cell r="M1150">
            <v>7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 t="str">
            <v/>
          </cell>
          <cell r="V1150">
            <v>27.25</v>
          </cell>
        </row>
        <row r="1151">
          <cell r="B1151" t="str">
            <v>V15501</v>
          </cell>
          <cell r="E1151" t="str">
            <v>PASTA S/GRAMPO TRILHO OF. PP. VM.</v>
          </cell>
          <cell r="F1151" t="str">
            <v>DAC</v>
          </cell>
          <cell r="G1151">
            <v>0</v>
          </cell>
          <cell r="H1151">
            <v>0</v>
          </cell>
          <cell r="K1151">
            <v>287</v>
          </cell>
          <cell r="L1151">
            <v>0</v>
          </cell>
          <cell r="M1151">
            <v>287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 t="str">
            <v/>
          </cell>
          <cell r="V1151">
            <v>1.1599999999999999</v>
          </cell>
        </row>
        <row r="1152">
          <cell r="B1152" t="str">
            <v>V15555</v>
          </cell>
          <cell r="C1152" t="str">
            <v>CCA+</v>
          </cell>
          <cell r="D1152" t="str">
            <v>ADES</v>
          </cell>
          <cell r="E1152" t="str">
            <v>PASTA L A4 INCOLOR PCT C/10UN</v>
          </cell>
          <cell r="F1152" t="str">
            <v>DAC</v>
          </cell>
          <cell r="G1152">
            <v>14</v>
          </cell>
          <cell r="H1152">
            <v>7</v>
          </cell>
          <cell r="I1152">
            <v>7</v>
          </cell>
          <cell r="K1152">
            <v>15</v>
          </cell>
          <cell r="L1152">
            <v>0</v>
          </cell>
          <cell r="M1152">
            <v>15</v>
          </cell>
          <cell r="N1152">
            <v>1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 t="str">
            <v/>
          </cell>
          <cell r="V1152">
            <v>3.94</v>
          </cell>
        </row>
        <row r="1153">
          <cell r="B1153" t="str">
            <v>V16057</v>
          </cell>
          <cell r="D1153" t="str">
            <v>SESCCZSADES</v>
          </cell>
          <cell r="E1153" t="str">
            <v>ENVELOPE PLAST. A4 0,15MM C/4FUROS PCT. C/50UN. REF.178A4-50</v>
          </cell>
          <cell r="F1153" t="str">
            <v>DAC</v>
          </cell>
          <cell r="G1153">
            <v>0</v>
          </cell>
          <cell r="H1153">
            <v>0</v>
          </cell>
          <cell r="K1153">
            <v>229</v>
          </cell>
          <cell r="L1153">
            <v>0</v>
          </cell>
          <cell r="M1153">
            <v>229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 t="str">
            <v/>
          </cell>
          <cell r="V1153">
            <v>10.210000000000001</v>
          </cell>
        </row>
        <row r="1154">
          <cell r="B1154" t="str">
            <v>V16078</v>
          </cell>
          <cell r="C1154" t="str">
            <v>CCC-</v>
          </cell>
          <cell r="D1154" t="str">
            <v>CZS</v>
          </cell>
          <cell r="E1154" t="str">
            <v>PASTA PP. OF. C/ABA ELAST. AM.</v>
          </cell>
          <cell r="F1154" t="str">
            <v>DAC</v>
          </cell>
          <cell r="G1154">
            <v>320</v>
          </cell>
          <cell r="H1154">
            <v>160</v>
          </cell>
          <cell r="I1154">
            <v>160</v>
          </cell>
          <cell r="K1154">
            <v>333</v>
          </cell>
          <cell r="L1154">
            <v>0</v>
          </cell>
          <cell r="M1154">
            <v>333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 t="str">
            <v/>
          </cell>
          <cell r="V1154">
            <v>1.3</v>
          </cell>
        </row>
        <row r="1155">
          <cell r="B1155" t="str">
            <v>V16082</v>
          </cell>
          <cell r="D1155" t="str">
            <v>CZS</v>
          </cell>
          <cell r="E1155" t="str">
            <v>PASTA PP. OF. C/ABA ELAST. FM.</v>
          </cell>
          <cell r="F1155" t="str">
            <v>DAC</v>
          </cell>
          <cell r="G1155">
            <v>0</v>
          </cell>
          <cell r="H1155">
            <v>0</v>
          </cell>
          <cell r="K1155">
            <v>20</v>
          </cell>
          <cell r="L1155">
            <v>0</v>
          </cell>
          <cell r="M1155">
            <v>20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 t="str">
            <v/>
          </cell>
          <cell r="V1155">
            <v>1.48</v>
          </cell>
        </row>
        <row r="1156">
          <cell r="B1156" t="str">
            <v>V16084</v>
          </cell>
          <cell r="D1156" t="str">
            <v>CZS</v>
          </cell>
          <cell r="E1156" t="str">
            <v>PASTA PP. OF. C/ABA ELAST. VD.</v>
          </cell>
          <cell r="F1156" t="str">
            <v>DAC</v>
          </cell>
          <cell r="G1156">
            <v>0</v>
          </cell>
          <cell r="H1156">
            <v>0</v>
          </cell>
          <cell r="K1156">
            <v>60</v>
          </cell>
          <cell r="L1156">
            <v>0</v>
          </cell>
          <cell r="M1156">
            <v>60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 t="str">
            <v/>
          </cell>
          <cell r="V1156">
            <v>1.3</v>
          </cell>
        </row>
        <row r="1157">
          <cell r="B1157" t="str">
            <v>V16085</v>
          </cell>
          <cell r="D1157" t="str">
            <v>CZS</v>
          </cell>
          <cell r="E1157" t="str">
            <v>PASTA PP. OF. C/ABA ELAST. VM.</v>
          </cell>
          <cell r="F1157" t="str">
            <v>DAC</v>
          </cell>
          <cell r="G1157">
            <v>0</v>
          </cell>
          <cell r="H1157">
            <v>0</v>
          </cell>
          <cell r="K1157">
            <v>20</v>
          </cell>
          <cell r="L1157">
            <v>0</v>
          </cell>
          <cell r="M1157">
            <v>20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 t="str">
            <v/>
          </cell>
          <cell r="V1157">
            <v>1.49</v>
          </cell>
        </row>
        <row r="1158">
          <cell r="B1158" t="str">
            <v>V16086</v>
          </cell>
          <cell r="D1158" t="str">
            <v>CZS</v>
          </cell>
          <cell r="E1158" t="str">
            <v>PASTA GRAMPO TRILHO OF. PP. AZ.</v>
          </cell>
          <cell r="F1158" t="str">
            <v>DAC</v>
          </cell>
          <cell r="G1158">
            <v>0</v>
          </cell>
          <cell r="H1158">
            <v>0</v>
          </cell>
          <cell r="K1158">
            <v>262</v>
          </cell>
          <cell r="L1158">
            <v>0</v>
          </cell>
          <cell r="M1158">
            <v>262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 t="str">
            <v/>
          </cell>
          <cell r="V1158">
            <v>1.41</v>
          </cell>
        </row>
        <row r="1159">
          <cell r="B1159" t="str">
            <v>V16087</v>
          </cell>
          <cell r="D1159" t="str">
            <v>CZSADES</v>
          </cell>
          <cell r="E1159" t="str">
            <v>PASTA GRAMPO TRILHO OF. PP. FM.</v>
          </cell>
          <cell r="F1159" t="str">
            <v>DAC</v>
          </cell>
          <cell r="G1159">
            <v>0</v>
          </cell>
          <cell r="H1159">
            <v>0</v>
          </cell>
          <cell r="K1159">
            <v>340</v>
          </cell>
          <cell r="L1159">
            <v>0</v>
          </cell>
          <cell r="M1159">
            <v>340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 t="str">
            <v/>
          </cell>
          <cell r="V1159">
            <v>1.18</v>
          </cell>
        </row>
        <row r="1160">
          <cell r="B1160" t="str">
            <v>V1667</v>
          </cell>
          <cell r="C1160" t="str">
            <v>BAA+</v>
          </cell>
          <cell r="D1160" t="str">
            <v>SESCSSADESRD</v>
          </cell>
          <cell r="E1160" t="str">
            <v>PASTA L A4 INC. REF.042PP-TR</v>
          </cell>
          <cell r="F1160" t="str">
            <v>DAC</v>
          </cell>
          <cell r="G1160">
            <v>12222</v>
          </cell>
          <cell r="H1160">
            <v>6111</v>
          </cell>
          <cell r="I1160">
            <v>6931</v>
          </cell>
          <cell r="J1160">
            <v>593</v>
          </cell>
          <cell r="K1160">
            <v>10704</v>
          </cell>
          <cell r="L1160">
            <v>327</v>
          </cell>
          <cell r="M1160">
            <v>10377</v>
          </cell>
          <cell r="N1160">
            <v>585</v>
          </cell>
          <cell r="O1160">
            <v>1303</v>
          </cell>
          <cell r="P1160">
            <v>0</v>
          </cell>
          <cell r="Q1160">
            <v>0</v>
          </cell>
          <cell r="R1160">
            <v>3148</v>
          </cell>
          <cell r="S1160">
            <v>0</v>
          </cell>
          <cell r="T1160">
            <v>0</v>
          </cell>
          <cell r="U1160" t="str">
            <v/>
          </cell>
          <cell r="V1160">
            <v>0.39</v>
          </cell>
        </row>
        <row r="1161">
          <cell r="B1161" t="str">
            <v>V19439</v>
          </cell>
          <cell r="C1161" t="str">
            <v>CBA+</v>
          </cell>
          <cell r="D1161" t="str">
            <v>ADES</v>
          </cell>
          <cell r="E1161" t="str">
            <v>PASTA PP. OF. 40MM. C/ABA ELAST. CRISTAL REF.504PP-TR</v>
          </cell>
          <cell r="F1161" t="str">
            <v>DAC</v>
          </cell>
          <cell r="G1161">
            <v>356</v>
          </cell>
          <cell r="H1161">
            <v>178</v>
          </cell>
          <cell r="I1161">
            <v>293</v>
          </cell>
          <cell r="J1161">
            <v>9</v>
          </cell>
          <cell r="K1161">
            <v>449</v>
          </cell>
          <cell r="L1161">
            <v>44</v>
          </cell>
          <cell r="M1161">
            <v>405</v>
          </cell>
          <cell r="N1161">
            <v>0</v>
          </cell>
          <cell r="O1161">
            <v>14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 t="str">
            <v/>
          </cell>
          <cell r="V1161">
            <v>2.56</v>
          </cell>
        </row>
        <row r="1162">
          <cell r="B1162" t="str">
            <v>V19444</v>
          </cell>
          <cell r="C1162" t="str">
            <v>CBB-</v>
          </cell>
          <cell r="E1162" t="str">
            <v>PASTA CATALOGO OF. 50ENV. 4 EXTENSORES PLAST. AZUL</v>
          </cell>
          <cell r="F1162" t="str">
            <v>DAC</v>
          </cell>
          <cell r="G1162">
            <v>0</v>
          </cell>
          <cell r="H1162">
            <v>0</v>
          </cell>
          <cell r="I1162">
            <v>171</v>
          </cell>
          <cell r="J1162">
            <v>4</v>
          </cell>
          <cell r="K1162">
            <v>1110</v>
          </cell>
          <cell r="L1162">
            <v>0</v>
          </cell>
          <cell r="M1162">
            <v>1110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 t="str">
            <v/>
          </cell>
          <cell r="V1162">
            <v>8.7200000000000006</v>
          </cell>
        </row>
        <row r="1163">
          <cell r="B1163" t="str">
            <v>V19445</v>
          </cell>
          <cell r="C1163" t="str">
            <v>BBB-</v>
          </cell>
          <cell r="E1163" t="str">
            <v>PASTA CATALOGO OF. 50ENV. 4 EXTENSORES PLAST. PRETO</v>
          </cell>
          <cell r="F1163" t="str">
            <v>DAC</v>
          </cell>
          <cell r="G1163">
            <v>0</v>
          </cell>
          <cell r="H1163">
            <v>0</v>
          </cell>
          <cell r="I1163">
            <v>250</v>
          </cell>
          <cell r="J1163">
            <v>23</v>
          </cell>
          <cell r="K1163">
            <v>811</v>
          </cell>
          <cell r="L1163">
            <v>0</v>
          </cell>
          <cell r="M1163">
            <v>811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 t="str">
            <v/>
          </cell>
          <cell r="V1163">
            <v>8.19</v>
          </cell>
        </row>
        <row r="1164">
          <cell r="B1164" t="str">
            <v>V19446</v>
          </cell>
          <cell r="C1164" t="str">
            <v>BBB-</v>
          </cell>
          <cell r="E1164" t="str">
            <v>PASTA CATALOGO OF. 50ENV. 4 EXTENSORES METAL. AZUL</v>
          </cell>
          <cell r="F1164" t="str">
            <v>DAC</v>
          </cell>
          <cell r="G1164">
            <v>0</v>
          </cell>
          <cell r="H1164">
            <v>0</v>
          </cell>
          <cell r="I1164">
            <v>196</v>
          </cell>
          <cell r="J1164">
            <v>6</v>
          </cell>
          <cell r="K1164">
            <v>676</v>
          </cell>
          <cell r="L1164">
            <v>0</v>
          </cell>
          <cell r="M1164">
            <v>676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 t="str">
            <v/>
          </cell>
          <cell r="V1164">
            <v>8.7200000000000006</v>
          </cell>
        </row>
        <row r="1165">
          <cell r="B1165" t="str">
            <v>V19447</v>
          </cell>
          <cell r="C1165" t="str">
            <v>CCA-</v>
          </cell>
          <cell r="E1165" t="str">
            <v>PASTA CATALOGO OF. 50ENV. 2 EXTENSORES METAL PRETA REF.1416</v>
          </cell>
          <cell r="F1165" t="str">
            <v>DAC</v>
          </cell>
          <cell r="G1165">
            <v>0</v>
          </cell>
          <cell r="H1165">
            <v>0</v>
          </cell>
          <cell r="I1165">
            <v>129</v>
          </cell>
          <cell r="J1165">
            <v>37</v>
          </cell>
          <cell r="K1165">
            <v>455</v>
          </cell>
          <cell r="L1165">
            <v>0</v>
          </cell>
          <cell r="M1165">
            <v>455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 t="str">
            <v/>
          </cell>
          <cell r="V1165">
            <v>8.16</v>
          </cell>
        </row>
        <row r="1166">
          <cell r="B1166" t="str">
            <v>V19450</v>
          </cell>
          <cell r="C1166" t="str">
            <v>CBB-</v>
          </cell>
          <cell r="E1166" t="str">
            <v>PASTA CATALOGO OF. 50ENV. 2 EXTENSORES PLAST. PRETA REF.1416</v>
          </cell>
          <cell r="F1166" t="str">
            <v>DAC</v>
          </cell>
          <cell r="G1166">
            <v>0</v>
          </cell>
          <cell r="H1166">
            <v>0</v>
          </cell>
          <cell r="I1166">
            <v>167</v>
          </cell>
          <cell r="J1166">
            <v>5</v>
          </cell>
          <cell r="K1166">
            <v>944</v>
          </cell>
          <cell r="L1166">
            <v>0</v>
          </cell>
          <cell r="M1166">
            <v>944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 t="str">
            <v/>
          </cell>
          <cell r="V1166">
            <v>8.16</v>
          </cell>
        </row>
        <row r="1167">
          <cell r="B1167" t="str">
            <v>V19453</v>
          </cell>
          <cell r="D1167" t="str">
            <v>CZS</v>
          </cell>
          <cell r="E1167" t="str">
            <v>ENVELOPE PLAST VAI E VEM C/ILHOS</v>
          </cell>
          <cell r="F1167" t="str">
            <v>DAC</v>
          </cell>
          <cell r="G1167">
            <v>0</v>
          </cell>
          <cell r="H1167">
            <v>0</v>
          </cell>
          <cell r="K1167">
            <v>1</v>
          </cell>
          <cell r="L1167">
            <v>0</v>
          </cell>
          <cell r="M1167">
            <v>1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 t="str">
            <v/>
          </cell>
          <cell r="V1167">
            <v>6.87</v>
          </cell>
        </row>
        <row r="1168">
          <cell r="B1168" t="str">
            <v>V19454</v>
          </cell>
          <cell r="C1168" t="str">
            <v>CBB-</v>
          </cell>
          <cell r="D1168" t="str">
            <v>CZS</v>
          </cell>
          <cell r="E1168" t="str">
            <v>PASTA L 0,20 OF. AM. PCT. C/10UN. REF.041PP-AM</v>
          </cell>
          <cell r="F1168" t="str">
            <v>DAC</v>
          </cell>
          <cell r="G1168">
            <v>27</v>
          </cell>
          <cell r="H1168">
            <v>14</v>
          </cell>
          <cell r="I1168">
            <v>80</v>
          </cell>
          <cell r="J1168">
            <v>1</v>
          </cell>
          <cell r="K1168">
            <v>215</v>
          </cell>
          <cell r="L1168">
            <v>1</v>
          </cell>
          <cell r="M1168">
            <v>214</v>
          </cell>
          <cell r="N1168">
            <v>40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 t="str">
            <v/>
          </cell>
          <cell r="V1168">
            <v>3.93</v>
          </cell>
        </row>
        <row r="1169">
          <cell r="B1169" t="str">
            <v>V19455</v>
          </cell>
          <cell r="C1169" t="str">
            <v>CBA-</v>
          </cell>
          <cell r="E1169" t="str">
            <v>PASTA L 0,20 OF. AZ. PCT. C/10UN.</v>
          </cell>
          <cell r="F1169" t="str">
            <v>DAC</v>
          </cell>
          <cell r="G1169">
            <v>3</v>
          </cell>
          <cell r="H1169">
            <v>2</v>
          </cell>
          <cell r="I1169">
            <v>94</v>
          </cell>
          <cell r="J1169">
            <v>4</v>
          </cell>
          <cell r="K1169">
            <v>561</v>
          </cell>
          <cell r="L1169">
            <v>2</v>
          </cell>
          <cell r="M1169">
            <v>559</v>
          </cell>
          <cell r="N1169">
            <v>21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 t="str">
            <v/>
          </cell>
          <cell r="V1169">
            <v>3.93</v>
          </cell>
        </row>
        <row r="1170">
          <cell r="B1170" t="str">
            <v>V19456</v>
          </cell>
          <cell r="E1170" t="str">
            <v>PASTA L 0,20 OF. INC.</v>
          </cell>
          <cell r="F1170" t="str">
            <v>DAC</v>
          </cell>
          <cell r="G1170">
            <v>0</v>
          </cell>
          <cell r="H1170">
            <v>0</v>
          </cell>
          <cell r="K1170">
            <v>223</v>
          </cell>
          <cell r="L1170">
            <v>0</v>
          </cell>
          <cell r="M1170">
            <v>223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 t="str">
            <v/>
          </cell>
          <cell r="V1170">
            <v>0.44</v>
          </cell>
        </row>
        <row r="1171">
          <cell r="B1171" t="str">
            <v>V19457</v>
          </cell>
          <cell r="C1171" t="str">
            <v>CBB-</v>
          </cell>
          <cell r="D1171" t="str">
            <v>CZS</v>
          </cell>
          <cell r="E1171" t="str">
            <v>PASTA L 0,20 OF. FM. PCT. C/10UN.</v>
          </cell>
          <cell r="F1171" t="str">
            <v>DAC</v>
          </cell>
          <cell r="G1171">
            <v>0</v>
          </cell>
          <cell r="H1171">
            <v>0</v>
          </cell>
          <cell r="I1171">
            <v>52</v>
          </cell>
          <cell r="J1171">
            <v>1</v>
          </cell>
          <cell r="K1171">
            <v>938</v>
          </cell>
          <cell r="L1171">
            <v>0</v>
          </cell>
          <cell r="M1171">
            <v>938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 t="str">
            <v/>
          </cell>
          <cell r="V1171">
            <v>3.94</v>
          </cell>
        </row>
        <row r="1172">
          <cell r="B1172" t="str">
            <v>V19488</v>
          </cell>
          <cell r="D1172" t="str">
            <v>CZSADES</v>
          </cell>
          <cell r="E1172" t="str">
            <v>PASTA SANFONADA OF. 12 DIV. FM.</v>
          </cell>
          <cell r="F1172" t="str">
            <v>DAC</v>
          </cell>
          <cell r="G1172">
            <v>0</v>
          </cell>
          <cell r="H1172">
            <v>0</v>
          </cell>
          <cell r="K1172">
            <v>58</v>
          </cell>
          <cell r="L1172">
            <v>0</v>
          </cell>
          <cell r="M1172">
            <v>58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 t="str">
            <v/>
          </cell>
          <cell r="V1172">
            <v>13.97</v>
          </cell>
        </row>
        <row r="1173">
          <cell r="B1173" t="str">
            <v>V19489</v>
          </cell>
          <cell r="C1173" t="str">
            <v>BBA+</v>
          </cell>
          <cell r="D1173" t="str">
            <v>CZSAVN</v>
          </cell>
          <cell r="E1173" t="str">
            <v>PASTA SANFONADA OF. 12 DIV. INC. REF. 6010PP-TR</v>
          </cell>
          <cell r="F1173" t="str">
            <v>DAC</v>
          </cell>
          <cell r="G1173">
            <v>417</v>
          </cell>
          <cell r="H1173">
            <v>209</v>
          </cell>
          <cell r="I1173">
            <v>210</v>
          </cell>
          <cell r="K1173">
            <v>1281</v>
          </cell>
          <cell r="L1173">
            <v>37</v>
          </cell>
          <cell r="M1173">
            <v>1244</v>
          </cell>
          <cell r="N1173">
            <v>118</v>
          </cell>
          <cell r="O1173">
            <v>19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 t="str">
            <v/>
          </cell>
          <cell r="V1173">
            <v>13.85</v>
          </cell>
        </row>
        <row r="1174">
          <cell r="B1174" t="str">
            <v>V19494</v>
          </cell>
          <cell r="E1174" t="str">
            <v>PASTA CANALETA PP. A4 PCT. C/10UN.FM.</v>
          </cell>
          <cell r="F1174" t="str">
            <v>DAC</v>
          </cell>
          <cell r="G1174">
            <v>0</v>
          </cell>
          <cell r="H1174">
            <v>0</v>
          </cell>
          <cell r="K1174">
            <v>1</v>
          </cell>
          <cell r="L1174">
            <v>0</v>
          </cell>
          <cell r="M1174">
            <v>1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 t="str">
            <v/>
          </cell>
          <cell r="V1174">
            <v>11.82</v>
          </cell>
        </row>
        <row r="1175">
          <cell r="B1175" t="str">
            <v>V19495</v>
          </cell>
          <cell r="C1175" t="str">
            <v>CCB+</v>
          </cell>
          <cell r="E1175" t="str">
            <v>PASTA CANALETA PP A4 PCT C/10UN INCOLOR</v>
          </cell>
          <cell r="F1175" t="str">
            <v>DAC</v>
          </cell>
          <cell r="G1175">
            <v>10</v>
          </cell>
          <cell r="H1175">
            <v>8</v>
          </cell>
          <cell r="I1175">
            <v>8</v>
          </cell>
          <cell r="K1175">
            <v>13</v>
          </cell>
          <cell r="L1175">
            <v>0</v>
          </cell>
          <cell r="M1175">
            <v>13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 t="str">
            <v/>
          </cell>
          <cell r="V1175">
            <v>11.82</v>
          </cell>
        </row>
        <row r="1176">
          <cell r="B1176" t="str">
            <v>V19496</v>
          </cell>
          <cell r="E1176" t="str">
            <v>PASTA CANALETA PP. OF. FM.</v>
          </cell>
          <cell r="F1176" t="str">
            <v>DAC</v>
          </cell>
          <cell r="G1176">
            <v>0</v>
          </cell>
          <cell r="H1176">
            <v>0</v>
          </cell>
          <cell r="K1176">
            <v>0</v>
          </cell>
          <cell r="L1176">
            <v>0</v>
          </cell>
          <cell r="M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 t="str">
            <v/>
          </cell>
          <cell r="V1176">
            <v>2.9</v>
          </cell>
        </row>
        <row r="1177">
          <cell r="B1177" t="str">
            <v>V19497</v>
          </cell>
          <cell r="E1177" t="str">
            <v>PASTA CANALETA PP. OF. PCT. C/10UN.INC. REF.0819PP-TR</v>
          </cell>
          <cell r="F1177" t="str">
            <v>DAC</v>
          </cell>
          <cell r="G1177">
            <v>0</v>
          </cell>
          <cell r="H1177">
            <v>0</v>
          </cell>
          <cell r="K1177">
            <v>0</v>
          </cell>
          <cell r="L1177">
            <v>0</v>
          </cell>
          <cell r="M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 t="str">
            <v/>
          </cell>
          <cell r="V1177">
            <v>12.9</v>
          </cell>
        </row>
        <row r="1178">
          <cell r="B1178" t="str">
            <v>V19498</v>
          </cell>
          <cell r="E1178" t="str">
            <v>PASTA PP. OF. C/GRAMPO TRILHO PCT. C/10UN. AZ. REF. 606PP-AZ</v>
          </cell>
          <cell r="F1178" t="str">
            <v>DAC</v>
          </cell>
          <cell r="G1178">
            <v>0</v>
          </cell>
          <cell r="H1178">
            <v>0</v>
          </cell>
          <cell r="K1178">
            <v>36</v>
          </cell>
          <cell r="L1178">
            <v>0</v>
          </cell>
          <cell r="M1178">
            <v>36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 t="str">
            <v/>
          </cell>
          <cell r="V1178">
            <v>11.82</v>
          </cell>
        </row>
        <row r="1179">
          <cell r="B1179" t="str">
            <v>V19499</v>
          </cell>
          <cell r="C1179" t="str">
            <v>CCC-</v>
          </cell>
          <cell r="E1179" t="str">
            <v>PASTA GRAMPO TRILHO OF. PP. CREME/AMARELA</v>
          </cell>
          <cell r="F1179" t="str">
            <v>DAC</v>
          </cell>
          <cell r="G1179">
            <v>267</v>
          </cell>
          <cell r="H1179">
            <v>134</v>
          </cell>
          <cell r="I1179">
            <v>134</v>
          </cell>
          <cell r="K1179">
            <v>513</v>
          </cell>
          <cell r="L1179">
            <v>0</v>
          </cell>
          <cell r="M1179">
            <v>513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 t="str">
            <v/>
          </cell>
          <cell r="V1179">
            <v>1.18</v>
          </cell>
        </row>
        <row r="1180">
          <cell r="B1180" t="str">
            <v>V19500</v>
          </cell>
          <cell r="E1180" t="str">
            <v>PASTA GRAMPO TRILHO OF. PP. CZF. REF. 606PP-FM</v>
          </cell>
          <cell r="F1180" t="str">
            <v>DAC</v>
          </cell>
          <cell r="G1180">
            <v>0</v>
          </cell>
          <cell r="H1180">
            <v>0</v>
          </cell>
          <cell r="K1180">
            <v>126</v>
          </cell>
          <cell r="L1180">
            <v>0</v>
          </cell>
          <cell r="M1180">
            <v>126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 t="str">
            <v/>
          </cell>
          <cell r="V1180">
            <v>1.18</v>
          </cell>
        </row>
        <row r="1181">
          <cell r="B1181" t="str">
            <v>V19501</v>
          </cell>
          <cell r="E1181" t="str">
            <v>PASTA GRAMPO TRILHO OF. PP. VM.</v>
          </cell>
          <cell r="F1181" t="str">
            <v>DAC</v>
          </cell>
          <cell r="G1181">
            <v>0</v>
          </cell>
          <cell r="H1181">
            <v>0</v>
          </cell>
          <cell r="K1181">
            <v>0</v>
          </cell>
          <cell r="L1181">
            <v>0</v>
          </cell>
          <cell r="M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 t="str">
            <v/>
          </cell>
          <cell r="V1181">
            <v>1.18</v>
          </cell>
        </row>
        <row r="1182">
          <cell r="B1182" t="str">
            <v>V19760</v>
          </cell>
          <cell r="E1182" t="str">
            <v>CAPA PVC 0,20 525X335 CRISTAL 60MM</v>
          </cell>
          <cell r="F1182" t="str">
            <v>DAC</v>
          </cell>
          <cell r="G1182">
            <v>0</v>
          </cell>
          <cell r="H1182">
            <v>0</v>
          </cell>
          <cell r="K1182">
            <v>96</v>
          </cell>
          <cell r="L1182">
            <v>0</v>
          </cell>
          <cell r="M1182">
            <v>96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 t="str">
            <v/>
          </cell>
          <cell r="V1182">
            <v>2.09</v>
          </cell>
        </row>
        <row r="1183">
          <cell r="B1183" t="str">
            <v>V19803</v>
          </cell>
          <cell r="E1183" t="str">
            <v>ENVELOPE PLAST VAI E VEM OF VERTICAL C/ILHOS FUME</v>
          </cell>
          <cell r="F1183" t="str">
            <v>DAC</v>
          </cell>
          <cell r="G1183">
            <v>0</v>
          </cell>
          <cell r="H1183">
            <v>0</v>
          </cell>
          <cell r="K1183">
            <v>9</v>
          </cell>
          <cell r="L1183">
            <v>0</v>
          </cell>
          <cell r="M1183">
            <v>9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 t="str">
            <v/>
          </cell>
          <cell r="V1183">
            <v>6.87</v>
          </cell>
        </row>
        <row r="1184">
          <cell r="B1184" t="str">
            <v>V19815</v>
          </cell>
          <cell r="C1184" t="str">
            <v>CCB+</v>
          </cell>
          <cell r="D1184" t="str">
            <v>ADES</v>
          </cell>
          <cell r="E1184" t="str">
            <v>ENVELOPE PLAST. A4 0,15MM C/4 FUROS PCT C/100UN.</v>
          </cell>
          <cell r="F1184" t="str">
            <v>DAC</v>
          </cell>
          <cell r="G1184">
            <v>2</v>
          </cell>
          <cell r="H1184">
            <v>1</v>
          </cell>
          <cell r="I1184">
            <v>80</v>
          </cell>
          <cell r="K1184">
            <v>276</v>
          </cell>
          <cell r="L1184">
            <v>5</v>
          </cell>
          <cell r="M1184">
            <v>271</v>
          </cell>
          <cell r="N1184">
            <v>0</v>
          </cell>
          <cell r="O1184">
            <v>-5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 t="str">
            <v/>
          </cell>
          <cell r="V1184">
            <v>17.12</v>
          </cell>
        </row>
        <row r="1185">
          <cell r="B1185" t="str">
            <v>V19816</v>
          </cell>
          <cell r="C1185" t="str">
            <v>BBA-</v>
          </cell>
          <cell r="D1185" t="str">
            <v>ADES</v>
          </cell>
          <cell r="E1185" t="str">
            <v>ENVELOPE PLAST. OF. 0,15MM S/FURO PCT. C/100UN. REF.177</v>
          </cell>
          <cell r="F1185" t="str">
            <v>DAC</v>
          </cell>
          <cell r="G1185">
            <v>88</v>
          </cell>
          <cell r="H1185">
            <v>44</v>
          </cell>
          <cell r="I1185">
            <v>96</v>
          </cell>
          <cell r="J1185">
            <v>7</v>
          </cell>
          <cell r="K1185">
            <v>334</v>
          </cell>
          <cell r="L1185">
            <v>6</v>
          </cell>
          <cell r="M1185">
            <v>328</v>
          </cell>
          <cell r="N1185">
            <v>1</v>
          </cell>
          <cell r="O1185">
            <v>10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 t="str">
            <v/>
          </cell>
          <cell r="V1185">
            <v>16.350000000000001</v>
          </cell>
        </row>
        <row r="1186">
          <cell r="B1186" t="str">
            <v>V19820</v>
          </cell>
          <cell r="C1186" t="str">
            <v>CBA-</v>
          </cell>
          <cell r="E1186" t="str">
            <v>ENVELOPE PLAST. A4 0,12MM S/FURO C/100UN.</v>
          </cell>
          <cell r="F1186" t="str">
            <v>DAC</v>
          </cell>
          <cell r="G1186">
            <v>3</v>
          </cell>
          <cell r="H1186">
            <v>2</v>
          </cell>
          <cell r="I1186">
            <v>78</v>
          </cell>
          <cell r="K1186">
            <v>356</v>
          </cell>
          <cell r="L1186">
            <v>0</v>
          </cell>
          <cell r="M1186">
            <v>356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 t="str">
            <v/>
          </cell>
          <cell r="V1186">
            <v>13.63</v>
          </cell>
        </row>
        <row r="1187">
          <cell r="B1187" t="str">
            <v>V19821</v>
          </cell>
          <cell r="C1187" t="str">
            <v>AAA-</v>
          </cell>
          <cell r="D1187" t="str">
            <v>ADES</v>
          </cell>
          <cell r="E1187" t="str">
            <v>ENVELOPE PLAST. OF. 0,15MM C/4FUROS PCT. C/100UN. REF.178</v>
          </cell>
          <cell r="F1187" t="str">
            <v>DAC</v>
          </cell>
          <cell r="G1187">
            <v>2</v>
          </cell>
          <cell r="H1187">
            <v>1</v>
          </cell>
          <cell r="I1187">
            <v>277</v>
          </cell>
          <cell r="J1187">
            <v>5</v>
          </cell>
          <cell r="K1187">
            <v>396</v>
          </cell>
          <cell r="L1187">
            <v>0</v>
          </cell>
          <cell r="M1187">
            <v>396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 t="str">
            <v/>
          </cell>
          <cell r="V1187">
            <v>16.350000000000001</v>
          </cell>
        </row>
        <row r="1188">
          <cell r="B1188" t="str">
            <v>V19821A</v>
          </cell>
          <cell r="C1188" t="str">
            <v>CCA+</v>
          </cell>
          <cell r="E1188" t="str">
            <v>ENVELOPE PLAST. OF. 0,15MM C/4FUROS PCT. C/100UN.</v>
          </cell>
          <cell r="F1188" t="str">
            <v>DAC</v>
          </cell>
          <cell r="G1188">
            <v>122</v>
          </cell>
          <cell r="H1188">
            <v>61</v>
          </cell>
          <cell r="I1188">
            <v>62</v>
          </cell>
          <cell r="K1188">
            <v>173</v>
          </cell>
          <cell r="L1188">
            <v>5</v>
          </cell>
          <cell r="M1188">
            <v>168</v>
          </cell>
          <cell r="N1188">
            <v>28</v>
          </cell>
          <cell r="O1188">
            <v>24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 t="str">
            <v/>
          </cell>
          <cell r="V1188">
            <v>20.440000000000001</v>
          </cell>
        </row>
        <row r="1189">
          <cell r="B1189" t="str">
            <v>V19822</v>
          </cell>
          <cell r="C1189" t="str">
            <v>CCA+</v>
          </cell>
          <cell r="D1189" t="str">
            <v>ADES</v>
          </cell>
          <cell r="E1189" t="str">
            <v>ENVELOPE PLASTICO OF 0,15MM C/2FUROS PACOTE C/100UN REF.074/5179-100</v>
          </cell>
          <cell r="F1189" t="str">
            <v>DAC</v>
          </cell>
          <cell r="G1189">
            <v>8</v>
          </cell>
          <cell r="H1189">
            <v>4</v>
          </cell>
          <cell r="I1189">
            <v>4</v>
          </cell>
          <cell r="K1189">
            <v>62</v>
          </cell>
          <cell r="L1189">
            <v>0</v>
          </cell>
          <cell r="M1189">
            <v>62</v>
          </cell>
          <cell r="N1189">
            <v>13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 t="str">
            <v/>
          </cell>
          <cell r="V1189">
            <v>16.34</v>
          </cell>
        </row>
        <row r="1190">
          <cell r="B1190" t="str">
            <v>V19823</v>
          </cell>
          <cell r="D1190" t="str">
            <v>CZS</v>
          </cell>
          <cell r="E1190" t="str">
            <v>ENVELOPE PLAST. OF. 0,15MM S/FUROS PCT. C/50UN. REF. 077SF-50</v>
          </cell>
          <cell r="F1190" t="str">
            <v>DAC</v>
          </cell>
          <cell r="G1190">
            <v>0</v>
          </cell>
          <cell r="H1190">
            <v>0</v>
          </cell>
          <cell r="K1190">
            <v>24</v>
          </cell>
          <cell r="L1190">
            <v>0</v>
          </cell>
          <cell r="M1190">
            <v>24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 t="str">
            <v/>
          </cell>
          <cell r="V1190">
            <v>8.51</v>
          </cell>
        </row>
        <row r="1191">
          <cell r="B1191" t="str">
            <v>V19825</v>
          </cell>
          <cell r="C1191" t="str">
            <v>CAA-</v>
          </cell>
          <cell r="D1191" t="str">
            <v>ADESRD</v>
          </cell>
          <cell r="E1191" t="str">
            <v>ENVELOPE PLAST. OF. 0,06MM C/4FUROS PCT. C/100UN. REF. 070FU</v>
          </cell>
          <cell r="F1191" t="str">
            <v>DAC</v>
          </cell>
          <cell r="G1191">
            <v>27</v>
          </cell>
          <cell r="H1191">
            <v>14</v>
          </cell>
          <cell r="I1191">
            <v>171</v>
          </cell>
          <cell r="J1191">
            <v>11</v>
          </cell>
          <cell r="K1191">
            <v>580</v>
          </cell>
          <cell r="L1191">
            <v>7</v>
          </cell>
          <cell r="M1191">
            <v>573</v>
          </cell>
          <cell r="N1191">
            <v>1</v>
          </cell>
          <cell r="O1191">
            <v>1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 t="str">
            <v/>
          </cell>
          <cell r="V1191">
            <v>8.18</v>
          </cell>
        </row>
        <row r="1192">
          <cell r="B1192" t="str">
            <v>V19863</v>
          </cell>
          <cell r="E1192" t="str">
            <v>FICHARIO UNIV. C/4 ARGOLAS BR. LOMBADA 4CM. REF7060BR</v>
          </cell>
          <cell r="F1192" t="str">
            <v>DAC</v>
          </cell>
          <cell r="G1192">
            <v>0</v>
          </cell>
          <cell r="H1192">
            <v>0</v>
          </cell>
          <cell r="K1192">
            <v>92</v>
          </cell>
          <cell r="L1192">
            <v>0</v>
          </cell>
          <cell r="M1192">
            <v>92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 t="str">
            <v/>
          </cell>
          <cell r="V1192">
            <v>15.63</v>
          </cell>
        </row>
        <row r="1193">
          <cell r="B1193" t="str">
            <v>V2013</v>
          </cell>
          <cell r="C1193" t="str">
            <v>CCB+</v>
          </cell>
          <cell r="D1193" t="str">
            <v>ADES</v>
          </cell>
          <cell r="E1193" t="str">
            <v>PASTA CATALOGO C/20 ENV DAC REF.1031CV</v>
          </cell>
          <cell r="F1193" t="str">
            <v>DAC</v>
          </cell>
          <cell r="G1193">
            <v>19</v>
          </cell>
          <cell r="H1193">
            <v>10</v>
          </cell>
          <cell r="I1193">
            <v>10</v>
          </cell>
          <cell r="K1193">
            <v>285</v>
          </cell>
          <cell r="L1193">
            <v>0</v>
          </cell>
          <cell r="M1193">
            <v>285</v>
          </cell>
          <cell r="N1193">
            <v>46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 t="str">
            <v/>
          </cell>
          <cell r="V1193">
            <v>7.91</v>
          </cell>
        </row>
        <row r="1194">
          <cell r="B1194" t="str">
            <v>V22069</v>
          </cell>
          <cell r="C1194" t="str">
            <v>CBA-</v>
          </cell>
          <cell r="D1194" t="str">
            <v>AVN</v>
          </cell>
          <cell r="E1194" t="str">
            <v>ENVELOPE PLAST. OF. 0,06MM S/FUROS PCT. C/100UN. REF. 069SF</v>
          </cell>
          <cell r="F1194" t="str">
            <v>DAC</v>
          </cell>
          <cell r="G1194">
            <v>157</v>
          </cell>
          <cell r="H1194">
            <v>79</v>
          </cell>
          <cell r="I1194">
            <v>79</v>
          </cell>
          <cell r="J1194">
            <v>1</v>
          </cell>
          <cell r="K1194">
            <v>199</v>
          </cell>
          <cell r="L1194">
            <v>0</v>
          </cell>
          <cell r="M1194">
            <v>199</v>
          </cell>
          <cell r="N1194">
            <v>60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 t="str">
            <v/>
          </cell>
          <cell r="V1194">
            <v>8.18</v>
          </cell>
        </row>
        <row r="1195">
          <cell r="B1195" t="str">
            <v>V22069A</v>
          </cell>
          <cell r="C1195" t="str">
            <v>CCB-</v>
          </cell>
          <cell r="E1195" t="str">
            <v>ENVELOPE PLASTICO OF 0,06MM S/FUROS REF. 069SF</v>
          </cell>
          <cell r="F1195" t="str">
            <v>DAC</v>
          </cell>
          <cell r="G1195">
            <v>333</v>
          </cell>
          <cell r="H1195">
            <v>167</v>
          </cell>
          <cell r="I1195">
            <v>2834</v>
          </cell>
          <cell r="K1195">
            <v>800</v>
          </cell>
          <cell r="L1195">
            <v>0</v>
          </cell>
          <cell r="M1195">
            <v>800</v>
          </cell>
          <cell r="N1195">
            <v>50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 t="str">
            <v/>
          </cell>
          <cell r="V1195">
            <v>0.08</v>
          </cell>
        </row>
        <row r="1196">
          <cell r="B1196" t="str">
            <v>V22777</v>
          </cell>
          <cell r="D1196" t="str">
            <v>ADES</v>
          </cell>
          <cell r="E1196" t="str">
            <v>PASTA GRAMPO TRILHO OF. PP. INC.</v>
          </cell>
          <cell r="F1196" t="str">
            <v>DAC</v>
          </cell>
          <cell r="G1196">
            <v>0</v>
          </cell>
          <cell r="H1196">
            <v>0</v>
          </cell>
          <cell r="K1196">
            <v>10</v>
          </cell>
          <cell r="L1196">
            <v>0</v>
          </cell>
          <cell r="M1196">
            <v>10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 t="str">
            <v/>
          </cell>
          <cell r="V1196">
            <v>1.18</v>
          </cell>
        </row>
        <row r="1197">
          <cell r="B1197" t="str">
            <v>V2736</v>
          </cell>
          <cell r="C1197" t="str">
            <v>CCA-</v>
          </cell>
          <cell r="E1197" t="str">
            <v>PASTA L OF. VD. PCT. C/10UN. REF.041PP-VD</v>
          </cell>
          <cell r="F1197" t="str">
            <v>DAC</v>
          </cell>
          <cell r="G1197">
            <v>1</v>
          </cell>
          <cell r="H1197">
            <v>1</v>
          </cell>
          <cell r="I1197">
            <v>43</v>
          </cell>
          <cell r="K1197">
            <v>511</v>
          </cell>
          <cell r="L1197">
            <v>1</v>
          </cell>
          <cell r="M1197">
            <v>510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 t="str">
            <v/>
          </cell>
          <cell r="V1197">
            <v>3.93</v>
          </cell>
        </row>
        <row r="1198">
          <cell r="B1198" t="str">
            <v>V2738</v>
          </cell>
          <cell r="C1198" t="str">
            <v>BAA+</v>
          </cell>
          <cell r="D1198" t="str">
            <v>SESCCZSAVNRD</v>
          </cell>
          <cell r="E1198" t="str">
            <v>PASTA PP. OF. C/ABA ELAST. CR. REF. 501PP-TR</v>
          </cell>
          <cell r="F1198" t="str">
            <v>DAC</v>
          </cell>
          <cell r="G1198">
            <v>2967</v>
          </cell>
          <cell r="H1198">
            <v>1484</v>
          </cell>
          <cell r="I1198">
            <v>2289</v>
          </cell>
          <cell r="J1198">
            <v>195</v>
          </cell>
          <cell r="K1198">
            <v>6286</v>
          </cell>
          <cell r="L1198">
            <v>90</v>
          </cell>
          <cell r="M1198">
            <v>6196</v>
          </cell>
          <cell r="N1198">
            <v>202</v>
          </cell>
          <cell r="O1198">
            <v>121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 t="str">
            <v/>
          </cell>
          <cell r="V1198">
            <v>1.3</v>
          </cell>
        </row>
        <row r="1199">
          <cell r="B1199" t="str">
            <v>V2816</v>
          </cell>
          <cell r="C1199" t="str">
            <v>CCA+</v>
          </cell>
          <cell r="D1199" t="str">
            <v>SSCZSADES</v>
          </cell>
          <cell r="E1199" t="str">
            <v>PASTA PLAST OF C/GRAMPO TRILHO CRISTAL</v>
          </cell>
          <cell r="F1199" t="str">
            <v>DAC</v>
          </cell>
          <cell r="G1199">
            <v>782</v>
          </cell>
          <cell r="H1199">
            <v>391</v>
          </cell>
          <cell r="I1199">
            <v>391</v>
          </cell>
          <cell r="K1199">
            <v>820</v>
          </cell>
          <cell r="L1199">
            <v>7</v>
          </cell>
          <cell r="M1199">
            <v>813</v>
          </cell>
          <cell r="N1199">
            <v>113</v>
          </cell>
          <cell r="O1199">
            <v>23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 t="str">
            <v/>
          </cell>
          <cell r="V1199">
            <v>1.18</v>
          </cell>
        </row>
        <row r="1200">
          <cell r="B1200" t="str">
            <v>V30156</v>
          </cell>
          <cell r="C1200" t="str">
            <v>BCA-</v>
          </cell>
          <cell r="D1200" t="str">
            <v>AVN</v>
          </cell>
          <cell r="E1200" t="str">
            <v>PASTA GRAMPO TRILHO OF. PP. VD. PCT.C/10UN.</v>
          </cell>
          <cell r="F1200" t="str">
            <v>DAC</v>
          </cell>
          <cell r="G1200">
            <v>80</v>
          </cell>
          <cell r="H1200">
            <v>138</v>
          </cell>
          <cell r="I1200">
            <v>138</v>
          </cell>
          <cell r="K1200">
            <v>84</v>
          </cell>
          <cell r="L1200">
            <v>0</v>
          </cell>
          <cell r="M1200">
            <v>84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 t="str">
            <v/>
          </cell>
          <cell r="V1200">
            <v>11.82</v>
          </cell>
        </row>
        <row r="1201">
          <cell r="B1201" t="str">
            <v>V30160</v>
          </cell>
          <cell r="C1201" t="str">
            <v>CCA+</v>
          </cell>
          <cell r="D1201" t="str">
            <v>AVN</v>
          </cell>
          <cell r="E1201" t="str">
            <v>PASTA GRAMPO TRILHO OF. PP. INC. PCT.C/10UN.</v>
          </cell>
          <cell r="F1201" t="str">
            <v>DAC</v>
          </cell>
          <cell r="G1201">
            <v>12</v>
          </cell>
          <cell r="H1201">
            <v>6</v>
          </cell>
          <cell r="I1201">
            <v>6</v>
          </cell>
          <cell r="K1201">
            <v>227</v>
          </cell>
          <cell r="L1201">
            <v>1</v>
          </cell>
          <cell r="M1201">
            <v>226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 t="str">
            <v/>
          </cell>
          <cell r="V1201">
            <v>11.82</v>
          </cell>
        </row>
        <row r="1202">
          <cell r="B1202" t="str">
            <v>V30161</v>
          </cell>
          <cell r="C1202" t="str">
            <v>ACA-</v>
          </cell>
          <cell r="D1202" t="str">
            <v>AVN</v>
          </cell>
          <cell r="E1202" t="str">
            <v>PASTA GRAMPO TRILHO OF. PP. VM. PCT.C/10UN.</v>
          </cell>
          <cell r="F1202" t="str">
            <v>DAC</v>
          </cell>
          <cell r="G1202">
            <v>597</v>
          </cell>
          <cell r="H1202">
            <v>299</v>
          </cell>
          <cell r="I1202">
            <v>299</v>
          </cell>
          <cell r="K1202">
            <v>129</v>
          </cell>
          <cell r="L1202">
            <v>0</v>
          </cell>
          <cell r="M1202">
            <v>129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468</v>
          </cell>
          <cell r="S1202">
            <v>0</v>
          </cell>
          <cell r="T1202">
            <v>0</v>
          </cell>
          <cell r="U1202" t="str">
            <v/>
          </cell>
          <cell r="V1202">
            <v>11.82</v>
          </cell>
        </row>
        <row r="1203">
          <cell r="B1203" t="str">
            <v>V30162</v>
          </cell>
          <cell r="C1203" t="str">
            <v>BCA-</v>
          </cell>
          <cell r="D1203" t="str">
            <v>AVN</v>
          </cell>
          <cell r="E1203" t="str">
            <v>PASTA GRAMPO TRILHO OF. PP. AZ. PCT.C/10UN.</v>
          </cell>
          <cell r="F1203" t="str">
            <v>DAC</v>
          </cell>
          <cell r="G1203">
            <v>335</v>
          </cell>
          <cell r="H1203">
            <v>168</v>
          </cell>
          <cell r="I1203">
            <v>168</v>
          </cell>
          <cell r="K1203">
            <v>163</v>
          </cell>
          <cell r="L1203">
            <v>0</v>
          </cell>
          <cell r="M1203">
            <v>163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172</v>
          </cell>
          <cell r="S1203">
            <v>0</v>
          </cell>
          <cell r="T1203">
            <v>0</v>
          </cell>
          <cell r="U1203" t="str">
            <v/>
          </cell>
          <cell r="V1203">
            <v>11.82</v>
          </cell>
        </row>
        <row r="1204">
          <cell r="B1204" t="str">
            <v>V30163</v>
          </cell>
          <cell r="C1204" t="str">
            <v>CCA-</v>
          </cell>
          <cell r="D1204" t="str">
            <v>AVN</v>
          </cell>
          <cell r="E1204" t="str">
            <v>PASTA GRAMPO TRILHO OF. PP. FM. PCT.C/10UN.</v>
          </cell>
          <cell r="F1204" t="str">
            <v>DAC</v>
          </cell>
          <cell r="G1204">
            <v>80</v>
          </cell>
          <cell r="H1204">
            <v>40</v>
          </cell>
          <cell r="I1204">
            <v>40</v>
          </cell>
          <cell r="K1204">
            <v>64</v>
          </cell>
          <cell r="L1204">
            <v>0</v>
          </cell>
          <cell r="M1204">
            <v>64</v>
          </cell>
          <cell r="N1204">
            <v>0</v>
          </cell>
          <cell r="O1204">
            <v>2</v>
          </cell>
          <cell r="P1204">
            <v>0</v>
          </cell>
          <cell r="Q1204">
            <v>0</v>
          </cell>
          <cell r="R1204">
            <v>18</v>
          </cell>
          <cell r="S1204">
            <v>0</v>
          </cell>
          <cell r="T1204">
            <v>0</v>
          </cell>
          <cell r="U1204" t="str">
            <v/>
          </cell>
          <cell r="V1204">
            <v>11.82</v>
          </cell>
        </row>
        <row r="1205">
          <cell r="B1205" t="str">
            <v>V30164</v>
          </cell>
          <cell r="C1205" t="str">
            <v>CCA+</v>
          </cell>
          <cell r="D1205" t="str">
            <v>AVN</v>
          </cell>
          <cell r="E1205" t="str">
            <v>PASTA GRAMPO TRILHO OF. PP. BR. PCT.C/10UN.</v>
          </cell>
          <cell r="F1205" t="str">
            <v>DAC</v>
          </cell>
          <cell r="G1205">
            <v>18</v>
          </cell>
          <cell r="H1205">
            <v>9</v>
          </cell>
          <cell r="I1205">
            <v>9</v>
          </cell>
          <cell r="K1205">
            <v>118</v>
          </cell>
          <cell r="L1205">
            <v>0</v>
          </cell>
          <cell r="M1205">
            <v>118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 t="str">
            <v/>
          </cell>
          <cell r="V1205">
            <v>11.82</v>
          </cell>
        </row>
        <row r="1206">
          <cell r="B1206" t="str">
            <v>V30539</v>
          </cell>
          <cell r="C1206" t="str">
            <v>CCA+</v>
          </cell>
          <cell r="D1206" t="str">
            <v>ADES</v>
          </cell>
          <cell r="E1206" t="str">
            <v>PASTA PLAST C/ABA ELAST 35MM FUME</v>
          </cell>
          <cell r="F1206" t="str">
            <v>DAC</v>
          </cell>
          <cell r="G1206">
            <v>10</v>
          </cell>
          <cell r="H1206">
            <v>11</v>
          </cell>
          <cell r="I1206">
            <v>11</v>
          </cell>
          <cell r="K1206">
            <v>9</v>
          </cell>
          <cell r="L1206">
            <v>0</v>
          </cell>
          <cell r="M1206">
            <v>9</v>
          </cell>
          <cell r="N1206">
            <v>3</v>
          </cell>
          <cell r="O1206">
            <v>0</v>
          </cell>
          <cell r="P1206">
            <v>0</v>
          </cell>
          <cell r="Q1206">
            <v>0</v>
          </cell>
          <cell r="R1206">
            <v>1</v>
          </cell>
          <cell r="S1206">
            <v>0</v>
          </cell>
          <cell r="T1206">
            <v>0</v>
          </cell>
          <cell r="U1206" t="str">
            <v/>
          </cell>
          <cell r="V1206">
            <v>2.56</v>
          </cell>
        </row>
        <row r="1207">
          <cell r="B1207" t="str">
            <v>V30639</v>
          </cell>
          <cell r="D1207" t="str">
            <v>ADES</v>
          </cell>
          <cell r="E1207" t="str">
            <v>CRACHA HORIZONTAL C/ CORDAO 11,4X 7,5CM PTC/50 REF.451</v>
          </cell>
          <cell r="F1207" t="str">
            <v>DAC</v>
          </cell>
          <cell r="G1207">
            <v>0</v>
          </cell>
          <cell r="H1207">
            <v>0</v>
          </cell>
          <cell r="K1207">
            <v>13</v>
          </cell>
          <cell r="L1207">
            <v>0</v>
          </cell>
          <cell r="M1207">
            <v>13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 t="str">
            <v/>
          </cell>
          <cell r="V1207">
            <v>58</v>
          </cell>
        </row>
        <row r="1208">
          <cell r="B1208" t="str">
            <v>V30641</v>
          </cell>
          <cell r="D1208" t="str">
            <v>ADES</v>
          </cell>
          <cell r="E1208" t="str">
            <v>ENVELOPE PLAST. A3 0,12MM C/4FUROS PCT. C/50 REF. 5324-50</v>
          </cell>
          <cell r="F1208" t="str">
            <v>DAC</v>
          </cell>
          <cell r="G1208">
            <v>0</v>
          </cell>
          <cell r="H1208">
            <v>0</v>
          </cell>
          <cell r="K1208">
            <v>28</v>
          </cell>
          <cell r="L1208">
            <v>0</v>
          </cell>
          <cell r="M1208">
            <v>28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 t="str">
            <v/>
          </cell>
          <cell r="V1208">
            <v>20.29</v>
          </cell>
        </row>
        <row r="1209">
          <cell r="B1209" t="str">
            <v>V30993</v>
          </cell>
          <cell r="E1209" t="str">
            <v>PASTA ABA ELASTICA A3 PP CRISTAL REF. 700PP</v>
          </cell>
          <cell r="F1209" t="str">
            <v>DAC</v>
          </cell>
          <cell r="G1209">
            <v>0</v>
          </cell>
          <cell r="H1209">
            <v>0</v>
          </cell>
          <cell r="K1209">
            <v>18</v>
          </cell>
          <cell r="L1209">
            <v>0</v>
          </cell>
          <cell r="M1209">
            <v>18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 t="str">
            <v/>
          </cell>
          <cell r="V1209">
            <v>8.3000000000000007</v>
          </cell>
        </row>
        <row r="1210">
          <cell r="B1210" t="str">
            <v>V31101</v>
          </cell>
          <cell r="E1210" t="str">
            <v>CRACHA VERTICAL P/ EVENTOS C/ CORDAO 12X15 CM C/50 UNIDS - REF. 460</v>
          </cell>
          <cell r="F1210" t="str">
            <v>DAC</v>
          </cell>
          <cell r="G1210">
            <v>0</v>
          </cell>
          <cell r="H1210">
            <v>0</v>
          </cell>
          <cell r="K1210">
            <v>13</v>
          </cell>
          <cell r="L1210">
            <v>0</v>
          </cell>
          <cell r="M1210">
            <v>13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 t="str">
            <v/>
          </cell>
          <cell r="V1210">
            <v>96.92</v>
          </cell>
        </row>
        <row r="1211">
          <cell r="B1211" t="str">
            <v>V31169</v>
          </cell>
          <cell r="C1211" t="str">
            <v>ACC-</v>
          </cell>
          <cell r="E1211" t="str">
            <v>ENVELOPE PLAST.OF.0,20MM S/FURO PCT C/500 REF.087</v>
          </cell>
          <cell r="F1211" t="str">
            <v>DAC</v>
          </cell>
          <cell r="G1211">
            <v>15</v>
          </cell>
          <cell r="H1211">
            <v>267</v>
          </cell>
          <cell r="I1211">
            <v>267</v>
          </cell>
          <cell r="K1211">
            <v>18</v>
          </cell>
          <cell r="L1211">
            <v>0</v>
          </cell>
          <cell r="M1211">
            <v>18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 t="str">
            <v/>
          </cell>
          <cell r="V1211">
            <v>99.31</v>
          </cell>
        </row>
        <row r="1212">
          <cell r="B1212" t="str">
            <v>V31607</v>
          </cell>
          <cell r="C1212" t="str">
            <v>CCA+</v>
          </cell>
          <cell r="E1212" t="str">
            <v>PASTA SANFONADA 31 DIV OFICIO CRISTAL REF.6019PP-TR</v>
          </cell>
          <cell r="F1212" t="str">
            <v>DAC</v>
          </cell>
          <cell r="G1212">
            <v>31</v>
          </cell>
          <cell r="H1212">
            <v>16</v>
          </cell>
          <cell r="I1212">
            <v>16</v>
          </cell>
          <cell r="K1212">
            <v>317</v>
          </cell>
          <cell r="L1212">
            <v>0</v>
          </cell>
          <cell r="M1212">
            <v>317</v>
          </cell>
          <cell r="N1212">
            <v>3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 t="str">
            <v/>
          </cell>
          <cell r="V1212">
            <v>29.82</v>
          </cell>
        </row>
        <row r="1213">
          <cell r="B1213" t="str">
            <v>V31917</v>
          </cell>
          <cell r="C1213" t="str">
            <v>CCC-</v>
          </cell>
          <cell r="E1213" t="str">
            <v>PASTA PP OF C/ABA ELASTISCO CRISTAL 20MM REF. 502PP-TR</v>
          </cell>
          <cell r="F1213" t="str">
            <v>DAC</v>
          </cell>
          <cell r="G1213">
            <v>27</v>
          </cell>
          <cell r="H1213">
            <v>14</v>
          </cell>
          <cell r="I1213">
            <v>14</v>
          </cell>
          <cell r="K1213">
            <v>110</v>
          </cell>
          <cell r="L1213">
            <v>0</v>
          </cell>
          <cell r="M1213">
            <v>110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 t="str">
            <v/>
          </cell>
          <cell r="V1213">
            <v>2.29</v>
          </cell>
        </row>
        <row r="1214">
          <cell r="B1214" t="str">
            <v>V31968</v>
          </cell>
          <cell r="C1214" t="str">
            <v>CCB-</v>
          </cell>
          <cell r="E1214" t="str">
            <v>REGISTRADOR LL A-Z OF C/VISOR AZUL REF.2000</v>
          </cell>
          <cell r="F1214" t="str">
            <v>DAC</v>
          </cell>
          <cell r="G1214">
            <v>35</v>
          </cell>
          <cell r="H1214">
            <v>18</v>
          </cell>
          <cell r="I1214">
            <v>18</v>
          </cell>
          <cell r="K1214">
            <v>61</v>
          </cell>
          <cell r="L1214">
            <v>0</v>
          </cell>
          <cell r="M1214">
            <v>61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 t="str">
            <v/>
          </cell>
          <cell r="V1214">
            <v>12.07</v>
          </cell>
        </row>
        <row r="1215">
          <cell r="B1215" t="str">
            <v>V31974</v>
          </cell>
          <cell r="C1215" t="str">
            <v>CCC+</v>
          </cell>
          <cell r="E1215" t="str">
            <v>REGISTRADOR LL A-Z OF C/VISOR PRETO REF.2000PR</v>
          </cell>
          <cell r="F1215" t="str">
            <v>DAC</v>
          </cell>
          <cell r="G1215">
            <v>0</v>
          </cell>
          <cell r="H1215">
            <v>1</v>
          </cell>
          <cell r="I1215">
            <v>1</v>
          </cell>
          <cell r="K1215">
            <v>82</v>
          </cell>
          <cell r="L1215">
            <v>20</v>
          </cell>
          <cell r="M1215">
            <v>62</v>
          </cell>
          <cell r="N1215">
            <v>5</v>
          </cell>
          <cell r="O1215">
            <v>24</v>
          </cell>
          <cell r="P1215">
            <v>0</v>
          </cell>
          <cell r="Q1215">
            <v>1</v>
          </cell>
          <cell r="R1215">
            <v>0</v>
          </cell>
          <cell r="S1215">
            <v>0</v>
          </cell>
          <cell r="T1215">
            <v>0</v>
          </cell>
          <cell r="U1215" t="str">
            <v/>
          </cell>
          <cell r="V1215">
            <v>10.87</v>
          </cell>
        </row>
        <row r="1216">
          <cell r="B1216" t="str">
            <v>V3350</v>
          </cell>
          <cell r="C1216" t="str">
            <v>CCC+</v>
          </cell>
          <cell r="D1216" t="str">
            <v>CZS</v>
          </cell>
          <cell r="E1216" t="str">
            <v>PORTA CRACHA C/ PRENDEDOR JACARE 10X7 REF.450</v>
          </cell>
          <cell r="F1216" t="str">
            <v>DAC</v>
          </cell>
          <cell r="G1216">
            <v>150</v>
          </cell>
          <cell r="H1216">
            <v>100</v>
          </cell>
          <cell r="I1216">
            <v>100</v>
          </cell>
          <cell r="K1216">
            <v>160</v>
          </cell>
          <cell r="L1216">
            <v>150</v>
          </cell>
          <cell r="M1216">
            <v>10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140</v>
          </cell>
          <cell r="S1216">
            <v>0</v>
          </cell>
          <cell r="T1216">
            <v>0</v>
          </cell>
          <cell r="U1216" t="str">
            <v/>
          </cell>
          <cell r="V1216">
            <v>0.44</v>
          </cell>
        </row>
        <row r="1217">
          <cell r="B1217" t="str">
            <v>V5003</v>
          </cell>
          <cell r="C1217" t="str">
            <v>CBA+</v>
          </cell>
          <cell r="D1217" t="str">
            <v>CZSADESRD</v>
          </cell>
          <cell r="E1217" t="str">
            <v>PASTA SANFONA 31 DIV OFICIO FUME</v>
          </cell>
          <cell r="F1217" t="str">
            <v>DAC</v>
          </cell>
          <cell r="G1217">
            <v>57</v>
          </cell>
          <cell r="H1217">
            <v>29</v>
          </cell>
          <cell r="I1217">
            <v>29</v>
          </cell>
          <cell r="J1217">
            <v>16</v>
          </cell>
          <cell r="K1217">
            <v>35</v>
          </cell>
          <cell r="L1217">
            <v>0</v>
          </cell>
          <cell r="M1217">
            <v>35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30</v>
          </cell>
          <cell r="U1217" t="str">
            <v>24/03/2025</v>
          </cell>
          <cell r="V1217">
            <v>29.82</v>
          </cell>
        </row>
        <row r="1218">
          <cell r="B1218" t="str">
            <v>V5004</v>
          </cell>
          <cell r="E1218" t="str">
            <v>ENVELOPE PLAST. A4 0.20MM C/4 FUROS REF.088A4-100</v>
          </cell>
          <cell r="F1218" t="str">
            <v>DAC</v>
          </cell>
          <cell r="G1218">
            <v>0</v>
          </cell>
          <cell r="H1218">
            <v>0</v>
          </cell>
          <cell r="K1218">
            <v>632</v>
          </cell>
          <cell r="L1218">
            <v>0</v>
          </cell>
          <cell r="M1218">
            <v>632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 t="str">
            <v/>
          </cell>
          <cell r="V1218">
            <v>0.36</v>
          </cell>
        </row>
        <row r="1219">
          <cell r="B1219" t="str">
            <v>V7126</v>
          </cell>
          <cell r="E1219" t="str">
            <v>FOLHA PARA FICHARIO UNIV.10X1 C/ 200FLS</v>
          </cell>
          <cell r="F1219" t="str">
            <v>DAC</v>
          </cell>
          <cell r="G1219">
            <v>0</v>
          </cell>
          <cell r="H1219">
            <v>0</v>
          </cell>
          <cell r="K1219">
            <v>3</v>
          </cell>
          <cell r="L1219">
            <v>0</v>
          </cell>
          <cell r="M1219">
            <v>3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 t="str">
            <v/>
          </cell>
          <cell r="V1219">
            <v>6.4</v>
          </cell>
        </row>
        <row r="1220">
          <cell r="B1220" t="str">
            <v>V30618</v>
          </cell>
          <cell r="C1220" t="str">
            <v>CCB+</v>
          </cell>
          <cell r="D1220" t="str">
            <v>CZSADES</v>
          </cell>
          <cell r="E1220" t="str">
            <v>GUARDANAPO PAPEL FS. 21,5X21,5CM C/50UN</v>
          </cell>
          <cell r="F1220" t="str">
            <v>DADU</v>
          </cell>
          <cell r="G1220">
            <v>29</v>
          </cell>
          <cell r="H1220">
            <v>15</v>
          </cell>
          <cell r="I1220">
            <v>15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29</v>
          </cell>
          <cell r="S1220">
            <v>0</v>
          </cell>
          <cell r="T1220">
            <v>0</v>
          </cell>
          <cell r="U1220" t="str">
            <v/>
          </cell>
          <cell r="V1220">
            <v>0.89</v>
          </cell>
        </row>
        <row r="1221">
          <cell r="B1221" t="str">
            <v>V17751</v>
          </cell>
          <cell r="C1221" t="str">
            <v>CCA-</v>
          </cell>
          <cell r="D1221" t="str">
            <v>RD</v>
          </cell>
          <cell r="E1221" t="str">
            <v>COPO ISOPOR TERMICO 180ML C/25UN</v>
          </cell>
          <cell r="F1221" t="str">
            <v>DART</v>
          </cell>
          <cell r="G1221">
            <v>48</v>
          </cell>
          <cell r="H1221">
            <v>24</v>
          </cell>
          <cell r="I1221">
            <v>24</v>
          </cell>
          <cell r="J1221">
            <v>30</v>
          </cell>
          <cell r="K1221">
            <v>53</v>
          </cell>
          <cell r="L1221">
            <v>0</v>
          </cell>
          <cell r="M1221">
            <v>53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 t="str">
            <v/>
          </cell>
          <cell r="V1221">
            <v>4.01</v>
          </cell>
        </row>
        <row r="1222">
          <cell r="B1222" t="str">
            <v>V0565</v>
          </cell>
          <cell r="D1222" t="str">
            <v>CZS</v>
          </cell>
          <cell r="E1222" t="str">
            <v>PASTA SANFONA 1/31 A/Z OF KRAFT</v>
          </cell>
          <cell r="F1222" t="str">
            <v>DE LUCAS</v>
          </cell>
          <cell r="G1222">
            <v>0</v>
          </cell>
          <cell r="H1222">
            <v>0</v>
          </cell>
          <cell r="K1222">
            <v>20</v>
          </cell>
          <cell r="L1222">
            <v>0</v>
          </cell>
          <cell r="M1222">
            <v>20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 t="str">
            <v/>
          </cell>
          <cell r="V1222">
            <v>31.25</v>
          </cell>
        </row>
        <row r="1223">
          <cell r="B1223" t="str">
            <v>V19903</v>
          </cell>
          <cell r="C1223" t="str">
            <v>CCC-</v>
          </cell>
          <cell r="D1223" t="str">
            <v>SESC</v>
          </cell>
          <cell r="E1223" t="str">
            <v>DIVISORIA P/FICHARIO C/6PROJ. OF. CARTAO AM.</v>
          </cell>
          <cell r="F1223" t="str">
            <v>DE LUCAS</v>
          </cell>
          <cell r="G1223">
            <v>1</v>
          </cell>
          <cell r="H1223">
            <v>1</v>
          </cell>
          <cell r="I1223">
            <v>1</v>
          </cell>
          <cell r="K1223">
            <v>224</v>
          </cell>
          <cell r="L1223">
            <v>0</v>
          </cell>
          <cell r="M1223">
            <v>224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 t="str">
            <v/>
          </cell>
          <cell r="V1223">
            <v>1.8</v>
          </cell>
        </row>
        <row r="1224">
          <cell r="B1224" t="str">
            <v>V4847</v>
          </cell>
          <cell r="E1224" t="str">
            <v>PASTA SANFONA 12 DIVISORIAS</v>
          </cell>
          <cell r="F1224" t="str">
            <v>DE LUCAS</v>
          </cell>
          <cell r="G1224">
            <v>0</v>
          </cell>
          <cell r="H1224">
            <v>0</v>
          </cell>
          <cell r="K1224">
            <v>2</v>
          </cell>
          <cell r="L1224">
            <v>0</v>
          </cell>
          <cell r="M1224">
            <v>2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 t="str">
            <v/>
          </cell>
          <cell r="V1224">
            <v>11.79</v>
          </cell>
        </row>
        <row r="1225">
          <cell r="B1225" t="str">
            <v>V0544</v>
          </cell>
          <cell r="C1225" t="str">
            <v>BBA+</v>
          </cell>
          <cell r="D1225" t="str">
            <v>CZSADES</v>
          </cell>
          <cell r="E1225" t="str">
            <v>CAIXA CORRESPONDENCIA TRIPLA MOVEL FUME REF.3044.I.0004.CH</v>
          </cell>
          <cell r="F1225" t="str">
            <v>DELLO</v>
          </cell>
          <cell r="G1225">
            <v>123</v>
          </cell>
          <cell r="H1225">
            <v>62</v>
          </cell>
          <cell r="I1225">
            <v>94</v>
          </cell>
          <cell r="J1225">
            <v>1</v>
          </cell>
          <cell r="K1225">
            <v>120</v>
          </cell>
          <cell r="L1225">
            <v>10</v>
          </cell>
          <cell r="M1225">
            <v>110</v>
          </cell>
          <cell r="N1225">
            <v>8</v>
          </cell>
          <cell r="O1225">
            <v>2</v>
          </cell>
          <cell r="P1225">
            <v>0</v>
          </cell>
          <cell r="Q1225">
            <v>0</v>
          </cell>
          <cell r="R1225">
            <v>15</v>
          </cell>
          <cell r="S1225">
            <v>0</v>
          </cell>
          <cell r="T1225">
            <v>0</v>
          </cell>
          <cell r="U1225" t="str">
            <v/>
          </cell>
          <cell r="V1225">
            <v>29.35</v>
          </cell>
        </row>
        <row r="1226">
          <cell r="B1226" t="str">
            <v>V0553</v>
          </cell>
          <cell r="C1226" t="str">
            <v>CCA-</v>
          </cell>
          <cell r="D1226" t="str">
            <v>CZSADESRD</v>
          </cell>
          <cell r="E1226" t="str">
            <v>VISOR/ETIQUETA BRANCA DELLO REF.0121.E.0020</v>
          </cell>
          <cell r="F1226" t="str">
            <v>DELLO</v>
          </cell>
          <cell r="G1226">
            <v>1</v>
          </cell>
          <cell r="H1226">
            <v>1</v>
          </cell>
          <cell r="I1226">
            <v>3</v>
          </cell>
          <cell r="J1226">
            <v>1</v>
          </cell>
          <cell r="K1226">
            <v>221</v>
          </cell>
          <cell r="L1226">
            <v>0</v>
          </cell>
          <cell r="M1226">
            <v>221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 t="str">
            <v/>
          </cell>
          <cell r="V1226">
            <v>3.7</v>
          </cell>
        </row>
        <row r="1227">
          <cell r="B1227" t="str">
            <v>V1112</v>
          </cell>
          <cell r="C1227" t="str">
            <v>CCB+</v>
          </cell>
          <cell r="D1227" t="str">
            <v>SESCSS</v>
          </cell>
          <cell r="E1227" t="str">
            <v>CAIXA CORRESPONDENCIA TRIPLA MOVEL HORIZONTAL FUME REF.3044.I.0004.CH</v>
          </cell>
          <cell r="F1227" t="str">
            <v>DELLO</v>
          </cell>
          <cell r="G1227">
            <v>0</v>
          </cell>
          <cell r="H1227">
            <v>4</v>
          </cell>
          <cell r="I1227">
            <v>4</v>
          </cell>
          <cell r="K1227">
            <v>1</v>
          </cell>
          <cell r="L1227">
            <v>0</v>
          </cell>
          <cell r="M1227">
            <v>1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 t="str">
            <v/>
          </cell>
          <cell r="V1227">
            <v>28.43</v>
          </cell>
        </row>
        <row r="1228">
          <cell r="B1228" t="str">
            <v>V1191</v>
          </cell>
          <cell r="C1228" t="str">
            <v>CCA+</v>
          </cell>
          <cell r="D1228" t="str">
            <v>SESCADES</v>
          </cell>
          <cell r="E1228" t="str">
            <v>ORGANIZADOR ESC. TRIPLO VERTICAL CRISTAL REF.3055.H.0003</v>
          </cell>
          <cell r="F1228" t="str">
            <v>DELLO</v>
          </cell>
          <cell r="G1228">
            <v>31</v>
          </cell>
          <cell r="H1228">
            <v>16</v>
          </cell>
          <cell r="I1228">
            <v>16</v>
          </cell>
          <cell r="K1228">
            <v>38</v>
          </cell>
          <cell r="L1228">
            <v>2</v>
          </cell>
          <cell r="M1228">
            <v>36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 t="str">
            <v/>
          </cell>
          <cell r="V1228">
            <v>39.51</v>
          </cell>
        </row>
        <row r="1229">
          <cell r="B1229" t="str">
            <v>V1226A</v>
          </cell>
          <cell r="C1229" t="str">
            <v>CCA-</v>
          </cell>
          <cell r="E1229" t="str">
            <v>PASTA SUSPENSA OF. MARM. PLASTIFICADA REF.0039.F</v>
          </cell>
          <cell r="F1229" t="str">
            <v>DELLO</v>
          </cell>
          <cell r="G1229">
            <v>685</v>
          </cell>
          <cell r="H1229">
            <v>343</v>
          </cell>
          <cell r="I1229">
            <v>343</v>
          </cell>
          <cell r="J1229">
            <v>50</v>
          </cell>
          <cell r="K1229">
            <v>452</v>
          </cell>
          <cell r="L1229">
            <v>40</v>
          </cell>
          <cell r="M1229">
            <v>412</v>
          </cell>
          <cell r="N1229">
            <v>0</v>
          </cell>
          <cell r="O1229">
            <v>132</v>
          </cell>
          <cell r="P1229">
            <v>0</v>
          </cell>
          <cell r="Q1229">
            <v>0</v>
          </cell>
          <cell r="R1229">
            <v>5</v>
          </cell>
          <cell r="S1229">
            <v>0</v>
          </cell>
          <cell r="T1229">
            <v>400</v>
          </cell>
          <cell r="U1229" t="str">
            <v>24/03/2025</v>
          </cell>
          <cell r="V1229">
            <v>2.2599999999999998</v>
          </cell>
        </row>
        <row r="1230">
          <cell r="B1230" t="str">
            <v>V12701</v>
          </cell>
          <cell r="D1230" t="str">
            <v/>
          </cell>
          <cell r="E1230" t="str">
            <v>PASTA C/ GRAMPO PLAST AZ 300 G PCT C/ 10 UNIDADES</v>
          </cell>
          <cell r="F1230" t="str">
            <v>DELLO</v>
          </cell>
          <cell r="G1230">
            <v>0</v>
          </cell>
          <cell r="H1230">
            <v>0</v>
          </cell>
          <cell r="K1230">
            <v>142</v>
          </cell>
          <cell r="L1230">
            <v>7</v>
          </cell>
          <cell r="M1230">
            <v>135</v>
          </cell>
          <cell r="O1230">
            <v>8</v>
          </cell>
          <cell r="P1230">
            <v>0</v>
          </cell>
          <cell r="Q1230">
            <v>1</v>
          </cell>
          <cell r="R1230">
            <v>0</v>
          </cell>
          <cell r="S1230">
            <v>0</v>
          </cell>
          <cell r="T1230">
            <v>0</v>
          </cell>
          <cell r="U1230" t="str">
            <v/>
          </cell>
          <cell r="V1230">
            <v>14.15</v>
          </cell>
        </row>
        <row r="1231">
          <cell r="B1231" t="str">
            <v>V12702</v>
          </cell>
          <cell r="D1231" t="str">
            <v/>
          </cell>
          <cell r="E1231" t="str">
            <v>PASTA SUSPENSA OF. KRAFT COMPLETA PCT.C/10UN. REF.0002.X.0050.2</v>
          </cell>
          <cell r="F1231" t="str">
            <v>DELLO</v>
          </cell>
          <cell r="G1231">
            <v>0</v>
          </cell>
          <cell r="H1231">
            <v>0</v>
          </cell>
          <cell r="K1231">
            <v>4</v>
          </cell>
          <cell r="L1231">
            <v>1</v>
          </cell>
          <cell r="M1231">
            <v>3</v>
          </cell>
          <cell r="O1231">
            <v>2</v>
          </cell>
          <cell r="P1231">
            <v>0</v>
          </cell>
          <cell r="Q1231">
            <v>1</v>
          </cell>
          <cell r="R1231">
            <v>0</v>
          </cell>
          <cell r="S1231">
            <v>0</v>
          </cell>
          <cell r="T1231">
            <v>0</v>
          </cell>
          <cell r="U1231" t="str">
            <v/>
          </cell>
          <cell r="V1231">
            <v>12.65</v>
          </cell>
        </row>
        <row r="1232">
          <cell r="B1232" t="str">
            <v>V14729</v>
          </cell>
          <cell r="C1232" t="str">
            <v>CCA-</v>
          </cell>
          <cell r="D1232" t="str">
            <v>ADESRD</v>
          </cell>
          <cell r="E1232" t="str">
            <v>PASTA DOBRADA C/GRAMPO CARTAO DUPLO 0292 AZUL C/1</v>
          </cell>
          <cell r="F1232" t="str">
            <v>DELLO</v>
          </cell>
          <cell r="G1232">
            <v>7</v>
          </cell>
          <cell r="H1232">
            <v>4</v>
          </cell>
          <cell r="I1232">
            <v>4</v>
          </cell>
          <cell r="J1232">
            <v>2</v>
          </cell>
          <cell r="K1232">
            <v>28</v>
          </cell>
          <cell r="L1232">
            <v>0</v>
          </cell>
          <cell r="M1232">
            <v>28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 t="str">
            <v/>
          </cell>
          <cell r="V1232">
            <v>2.04</v>
          </cell>
        </row>
        <row r="1233">
          <cell r="B1233" t="str">
            <v>V14730</v>
          </cell>
          <cell r="C1233" t="str">
            <v>CCB+</v>
          </cell>
          <cell r="D1233" t="str">
            <v>RD</v>
          </cell>
          <cell r="E1233" t="str">
            <v>PASTA DE APRESENTACAO PRETA C/1 REF. 0292.P</v>
          </cell>
          <cell r="F1233" t="str">
            <v>DELLO</v>
          </cell>
          <cell r="G1233">
            <v>5</v>
          </cell>
          <cell r="H1233">
            <v>3</v>
          </cell>
          <cell r="I1233">
            <v>3</v>
          </cell>
          <cell r="J1233">
            <v>3</v>
          </cell>
          <cell r="K1233">
            <v>4</v>
          </cell>
          <cell r="L1233">
            <v>0</v>
          </cell>
          <cell r="M1233">
            <v>4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1</v>
          </cell>
          <cell r="S1233">
            <v>0</v>
          </cell>
          <cell r="T1233">
            <v>0</v>
          </cell>
          <cell r="U1233" t="str">
            <v/>
          </cell>
          <cell r="V1233">
            <v>1.91</v>
          </cell>
        </row>
        <row r="1234">
          <cell r="B1234" t="str">
            <v>V14916</v>
          </cell>
          <cell r="C1234" t="str">
            <v>CCA+</v>
          </cell>
          <cell r="D1234" t="str">
            <v>TJAVN</v>
          </cell>
          <cell r="E1234" t="str">
            <v>EXPOSITOR ACRILICO A4 C/ BASE VERTICAL CRISTAL REF.3054.H.0006.CH</v>
          </cell>
          <cell r="F1234" t="str">
            <v>DELLO</v>
          </cell>
          <cell r="G1234">
            <v>131</v>
          </cell>
          <cell r="H1234">
            <v>66</v>
          </cell>
          <cell r="I1234">
            <v>67</v>
          </cell>
          <cell r="J1234">
            <v>5</v>
          </cell>
          <cell r="K1234">
            <v>132</v>
          </cell>
          <cell r="L1234">
            <v>0</v>
          </cell>
          <cell r="M1234">
            <v>132</v>
          </cell>
          <cell r="N1234">
            <v>102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 t="str">
            <v/>
          </cell>
          <cell r="V1234">
            <v>13.65</v>
          </cell>
        </row>
        <row r="1235">
          <cell r="B1235" t="str">
            <v>V15034</v>
          </cell>
          <cell r="C1235" t="str">
            <v>CCA+</v>
          </cell>
          <cell r="D1235" t="str">
            <v>RD</v>
          </cell>
          <cell r="E1235" t="str">
            <v>CAIXA CORRESPONDENCIA DUPLA MOVEL CRISTAL REF.3043.H.0006.CH</v>
          </cell>
          <cell r="F1235" t="str">
            <v>DELLO</v>
          </cell>
          <cell r="G1235">
            <v>32</v>
          </cell>
          <cell r="H1235">
            <v>16</v>
          </cell>
          <cell r="I1235">
            <v>16</v>
          </cell>
          <cell r="J1235">
            <v>9</v>
          </cell>
          <cell r="K1235">
            <v>79</v>
          </cell>
          <cell r="L1235">
            <v>0</v>
          </cell>
          <cell r="M1235">
            <v>79</v>
          </cell>
          <cell r="N1235">
            <v>0</v>
          </cell>
          <cell r="O1235">
            <v>1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 t="str">
            <v/>
          </cell>
          <cell r="V1235">
            <v>20</v>
          </cell>
        </row>
        <row r="1236">
          <cell r="B1236" t="str">
            <v>V15341</v>
          </cell>
          <cell r="C1236" t="str">
            <v>ACA-</v>
          </cell>
          <cell r="D1236" t="str">
            <v>AVN</v>
          </cell>
          <cell r="E1236" t="str">
            <v>PASTA SUSPENSA OF. KRAFT COMPLETA  CX.C/50UN. REF.0002.X.0050.2</v>
          </cell>
          <cell r="F1236" t="str">
            <v>DELLO</v>
          </cell>
          <cell r="G1236">
            <v>230</v>
          </cell>
          <cell r="H1236">
            <v>134</v>
          </cell>
          <cell r="I1236">
            <v>135</v>
          </cell>
          <cell r="K1236">
            <v>214</v>
          </cell>
          <cell r="L1236">
            <v>1</v>
          </cell>
          <cell r="M1236">
            <v>213</v>
          </cell>
          <cell r="N1236">
            <v>11</v>
          </cell>
          <cell r="O1236">
            <v>4</v>
          </cell>
          <cell r="P1236">
            <v>0</v>
          </cell>
          <cell r="Q1236">
            <v>0</v>
          </cell>
          <cell r="R1236">
            <v>1</v>
          </cell>
          <cell r="S1236">
            <v>0</v>
          </cell>
          <cell r="T1236">
            <v>20</v>
          </cell>
          <cell r="U1236" t="str">
            <v>24/03/2025</v>
          </cell>
          <cell r="V1236">
            <v>62.56</v>
          </cell>
        </row>
        <row r="1237">
          <cell r="B1237" t="str">
            <v>V16035</v>
          </cell>
          <cell r="D1237" t="str">
            <v>CZS</v>
          </cell>
          <cell r="E1237" t="str">
            <v>CAIXA  ARQUIVO PT. P/ PASTA SUSPENSA REF.0329P</v>
          </cell>
          <cell r="F1237" t="str">
            <v>DELLO</v>
          </cell>
          <cell r="G1237">
            <v>0</v>
          </cell>
          <cell r="H1237">
            <v>0</v>
          </cell>
          <cell r="K1237">
            <v>26</v>
          </cell>
          <cell r="L1237">
            <v>0</v>
          </cell>
          <cell r="M1237">
            <v>26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 t="str">
            <v/>
          </cell>
          <cell r="V1237">
            <v>16.760000000000002</v>
          </cell>
        </row>
        <row r="1238">
          <cell r="B1238" t="str">
            <v>V16040</v>
          </cell>
          <cell r="C1238" t="str">
            <v>CCB-</v>
          </cell>
          <cell r="D1238" t="str">
            <v>CZS</v>
          </cell>
          <cell r="E1238" t="str">
            <v>CAIXA ORGANIZADORA GRANDE CRISTAL REF.2172H0005</v>
          </cell>
          <cell r="F1238" t="str">
            <v>DELLO</v>
          </cell>
          <cell r="G1238">
            <v>5</v>
          </cell>
          <cell r="H1238">
            <v>3</v>
          </cell>
          <cell r="I1238">
            <v>3</v>
          </cell>
          <cell r="K1238">
            <v>5</v>
          </cell>
          <cell r="L1238">
            <v>0</v>
          </cell>
          <cell r="M1238">
            <v>5</v>
          </cell>
          <cell r="N1238">
            <v>2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 t="str">
            <v/>
          </cell>
          <cell r="V1238">
            <v>24.91</v>
          </cell>
        </row>
        <row r="1239">
          <cell r="B1239" t="str">
            <v>V16077</v>
          </cell>
          <cell r="C1239" t="str">
            <v>CCA+</v>
          </cell>
          <cell r="D1239" t="str">
            <v>CZSADES</v>
          </cell>
          <cell r="E1239" t="str">
            <v>PASTA C/ABA E ELASTICO OFICIO 3,5MM CRISTAL REF.0257H</v>
          </cell>
          <cell r="F1239" t="str">
            <v>DELLO</v>
          </cell>
          <cell r="G1239">
            <v>36</v>
          </cell>
          <cell r="H1239">
            <v>18</v>
          </cell>
          <cell r="I1239">
            <v>18</v>
          </cell>
          <cell r="K1239">
            <v>121</v>
          </cell>
          <cell r="L1239">
            <v>10</v>
          </cell>
          <cell r="M1239">
            <v>111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 t="str">
            <v/>
          </cell>
          <cell r="V1239">
            <v>2.97</v>
          </cell>
        </row>
        <row r="1240">
          <cell r="B1240" t="str">
            <v>V16095</v>
          </cell>
          <cell r="D1240" t="str">
            <v>CZS</v>
          </cell>
          <cell r="E1240" t="str">
            <v>PASTA SUSPENSA PRATA C/6</v>
          </cell>
          <cell r="F1240" t="str">
            <v>DELLO</v>
          </cell>
          <cell r="G1240">
            <v>0</v>
          </cell>
          <cell r="H1240">
            <v>0</v>
          </cell>
          <cell r="K1240">
            <v>167</v>
          </cell>
          <cell r="L1240">
            <v>0</v>
          </cell>
          <cell r="M1240">
            <v>167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 t="str">
            <v/>
          </cell>
          <cell r="V1240">
            <v>21.9</v>
          </cell>
        </row>
        <row r="1241">
          <cell r="B1241" t="str">
            <v>V16096</v>
          </cell>
          <cell r="C1241" t="str">
            <v>BBA+</v>
          </cell>
          <cell r="D1241" t="str">
            <v>AVN</v>
          </cell>
          <cell r="E1241" t="str">
            <v>CAIXA CORRESPONDENCIA DUPLA MOVEL FUME REF.3043.I.0006.CH</v>
          </cell>
          <cell r="F1241" t="str">
            <v>DELLO</v>
          </cell>
          <cell r="G1241">
            <v>150</v>
          </cell>
          <cell r="H1241">
            <v>75</v>
          </cell>
          <cell r="I1241">
            <v>106</v>
          </cell>
          <cell r="J1241">
            <v>4</v>
          </cell>
          <cell r="K1241">
            <v>571</v>
          </cell>
          <cell r="L1241">
            <v>17</v>
          </cell>
          <cell r="M1241">
            <v>554</v>
          </cell>
          <cell r="N1241">
            <v>53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 t="str">
            <v/>
          </cell>
          <cell r="V1241">
            <v>20</v>
          </cell>
        </row>
        <row r="1242">
          <cell r="B1242" t="str">
            <v>V1855</v>
          </cell>
          <cell r="E1242" t="str">
            <v>PASTA SUSPENSA DELLOPLUS PT DELLO</v>
          </cell>
          <cell r="F1242" t="str">
            <v>DELLO</v>
          </cell>
          <cell r="G1242">
            <v>0</v>
          </cell>
          <cell r="H1242">
            <v>0</v>
          </cell>
          <cell r="K1242">
            <v>42</v>
          </cell>
          <cell r="L1242">
            <v>0</v>
          </cell>
          <cell r="M1242">
            <v>42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 t="str">
            <v/>
          </cell>
          <cell r="V1242">
            <v>1.74</v>
          </cell>
        </row>
        <row r="1243">
          <cell r="B1243" t="str">
            <v>V19313</v>
          </cell>
          <cell r="C1243" t="str">
            <v>CCA-</v>
          </cell>
          <cell r="E1243" t="str">
            <v>GRAMPO TRILHO PLAST. ESTENDIDO BRANCO PCT. C/50UN. REF.0299E00102</v>
          </cell>
          <cell r="F1243" t="str">
            <v>DELLO</v>
          </cell>
          <cell r="G1243">
            <v>161</v>
          </cell>
          <cell r="H1243">
            <v>81</v>
          </cell>
          <cell r="I1243">
            <v>81</v>
          </cell>
          <cell r="K1243">
            <v>383</v>
          </cell>
          <cell r="L1243">
            <v>29</v>
          </cell>
          <cell r="M1243">
            <v>354</v>
          </cell>
          <cell r="N1243">
            <v>2</v>
          </cell>
          <cell r="O1243">
            <v>5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 t="str">
            <v/>
          </cell>
          <cell r="V1243">
            <v>8.8699999999999992</v>
          </cell>
        </row>
        <row r="1244">
          <cell r="B1244" t="str">
            <v>V19313A</v>
          </cell>
          <cell r="C1244" t="str">
            <v>CCB-</v>
          </cell>
          <cell r="E1244" t="str">
            <v>GRAMPO TRILHO PLAST. ESTENDIDO BRANCO PCT. C/50UN. REF.0299E00102</v>
          </cell>
          <cell r="F1244" t="str">
            <v>DELLO</v>
          </cell>
          <cell r="G1244">
            <v>0</v>
          </cell>
          <cell r="H1244">
            <v>0</v>
          </cell>
          <cell r="I1244">
            <v>6</v>
          </cell>
          <cell r="K1244">
            <v>128</v>
          </cell>
          <cell r="L1244">
            <v>0</v>
          </cell>
          <cell r="M1244">
            <v>128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 t="str">
            <v/>
          </cell>
          <cell r="V1244">
            <v>8.67</v>
          </cell>
        </row>
        <row r="1245">
          <cell r="B1245" t="str">
            <v>V19346</v>
          </cell>
          <cell r="C1245" t="str">
            <v>CCC+</v>
          </cell>
          <cell r="D1245" t="str">
            <v>CZSADES</v>
          </cell>
          <cell r="E1245" t="str">
            <v>MALETA PP OF FUME C/10 PASTAS KRAFT</v>
          </cell>
          <cell r="F1245" t="str">
            <v>DELLO</v>
          </cell>
          <cell r="G1245">
            <v>3</v>
          </cell>
          <cell r="H1245">
            <v>2</v>
          </cell>
          <cell r="I1245">
            <v>2</v>
          </cell>
          <cell r="K1245">
            <v>32</v>
          </cell>
          <cell r="L1245">
            <v>0</v>
          </cell>
          <cell r="M1245">
            <v>32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 t="str">
            <v/>
          </cell>
          <cell r="V1245">
            <v>28.68</v>
          </cell>
        </row>
        <row r="1246">
          <cell r="B1246" t="str">
            <v>V19355</v>
          </cell>
          <cell r="C1246" t="str">
            <v>CCB-</v>
          </cell>
          <cell r="D1246" t="str">
            <v>ADES</v>
          </cell>
          <cell r="E1246" t="str">
            <v>ORGANIZADOR DE GAVETA PRETO REF.3004.P.0012</v>
          </cell>
          <cell r="F1246" t="str">
            <v>DELLO</v>
          </cell>
          <cell r="G1246">
            <v>0</v>
          </cell>
          <cell r="H1246">
            <v>0</v>
          </cell>
          <cell r="I1246">
            <v>29</v>
          </cell>
          <cell r="J1246">
            <v>1</v>
          </cell>
          <cell r="K1246">
            <v>99</v>
          </cell>
          <cell r="L1246">
            <v>0</v>
          </cell>
          <cell r="M1246">
            <v>99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 t="str">
            <v/>
          </cell>
          <cell r="V1246">
            <v>8.94</v>
          </cell>
        </row>
        <row r="1247">
          <cell r="B1247" t="str">
            <v>V19520</v>
          </cell>
          <cell r="C1247" t="str">
            <v>CCB-</v>
          </cell>
          <cell r="D1247" t="str">
            <v>ADES</v>
          </cell>
          <cell r="E1247" t="str">
            <v>PASTA SUSPENSA PP. C/GRAMPO FM.</v>
          </cell>
          <cell r="F1247" t="str">
            <v>DELLO</v>
          </cell>
          <cell r="G1247">
            <v>0</v>
          </cell>
          <cell r="H1247">
            <v>0</v>
          </cell>
          <cell r="I1247">
            <v>24</v>
          </cell>
          <cell r="K1247">
            <v>66</v>
          </cell>
          <cell r="L1247">
            <v>0</v>
          </cell>
          <cell r="M1247">
            <v>66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 t="str">
            <v/>
          </cell>
          <cell r="V1247">
            <v>2.56</v>
          </cell>
        </row>
        <row r="1248">
          <cell r="B1248" t="str">
            <v>V2149</v>
          </cell>
          <cell r="C1248" t="str">
            <v>BBA+</v>
          </cell>
          <cell r="D1248" t="str">
            <v>AVNRD</v>
          </cell>
          <cell r="E1248" t="str">
            <v>GRAMPO TRILHO PLAST. 80MM. PCT C/50UN. REF.0301.E.0020.2</v>
          </cell>
          <cell r="F1248" t="str">
            <v>DELLO</v>
          </cell>
          <cell r="G1248">
            <v>686</v>
          </cell>
          <cell r="H1248">
            <v>343</v>
          </cell>
          <cell r="I1248">
            <v>344</v>
          </cell>
          <cell r="J1248">
            <v>1</v>
          </cell>
          <cell r="K1248">
            <v>608</v>
          </cell>
          <cell r="L1248">
            <v>118</v>
          </cell>
          <cell r="M1248">
            <v>490</v>
          </cell>
          <cell r="N1248">
            <v>2</v>
          </cell>
          <cell r="O1248">
            <v>15</v>
          </cell>
          <cell r="P1248">
            <v>0</v>
          </cell>
          <cell r="Q1248">
            <v>0</v>
          </cell>
          <cell r="R1248">
            <v>131</v>
          </cell>
          <cell r="S1248">
            <v>0</v>
          </cell>
          <cell r="T1248">
            <v>80</v>
          </cell>
          <cell r="U1248" t="str">
            <v>24/03/2025</v>
          </cell>
          <cell r="V1248">
            <v>6.54</v>
          </cell>
        </row>
        <row r="1249">
          <cell r="B1249" t="str">
            <v>V30166</v>
          </cell>
          <cell r="C1249" t="str">
            <v>CCA-</v>
          </cell>
          <cell r="D1249" t="str">
            <v>ADES</v>
          </cell>
          <cell r="E1249" t="str">
            <v>DISPLAY PP. QUADRO DE AVISOS A4 REF.0534</v>
          </cell>
          <cell r="F1249" t="str">
            <v>DELLO</v>
          </cell>
          <cell r="G1249">
            <v>12</v>
          </cell>
          <cell r="H1249">
            <v>6</v>
          </cell>
          <cell r="I1249">
            <v>18</v>
          </cell>
          <cell r="K1249">
            <v>208</v>
          </cell>
          <cell r="L1249">
            <v>31</v>
          </cell>
          <cell r="M1249">
            <v>177</v>
          </cell>
          <cell r="N1249">
            <v>1</v>
          </cell>
          <cell r="O1249">
            <v>48</v>
          </cell>
          <cell r="P1249">
            <v>0</v>
          </cell>
          <cell r="Q1249">
            <v>1</v>
          </cell>
          <cell r="R1249">
            <v>0</v>
          </cell>
          <cell r="S1249">
            <v>0</v>
          </cell>
          <cell r="T1249">
            <v>0</v>
          </cell>
          <cell r="U1249" t="str">
            <v/>
          </cell>
          <cell r="V1249">
            <v>4.8600000000000003</v>
          </cell>
        </row>
        <row r="1250">
          <cell r="B1250" t="str">
            <v>V30315</v>
          </cell>
          <cell r="C1250" t="str">
            <v>CCB+</v>
          </cell>
          <cell r="D1250" t="str">
            <v>ADES</v>
          </cell>
          <cell r="E1250" t="str">
            <v>PASTA PLASTICA 1/2 OFICIO CRISTAL REF. 0252.H0050</v>
          </cell>
          <cell r="F1250" t="str">
            <v>DELLO</v>
          </cell>
          <cell r="G1250">
            <v>10</v>
          </cell>
          <cell r="H1250">
            <v>5</v>
          </cell>
          <cell r="I1250">
            <v>5</v>
          </cell>
          <cell r="K1250">
            <v>36</v>
          </cell>
          <cell r="L1250">
            <v>0</v>
          </cell>
          <cell r="M1250">
            <v>36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 t="str">
            <v/>
          </cell>
          <cell r="V1250">
            <v>1.1100000000000001</v>
          </cell>
        </row>
        <row r="1251">
          <cell r="B1251" t="str">
            <v>V30528</v>
          </cell>
          <cell r="E1251" t="str">
            <v>PASTA SUSPENSA OF. MARMORIZADA COMPLETA REF.0038.F.0050.2</v>
          </cell>
          <cell r="F1251" t="str">
            <v>DELLO</v>
          </cell>
          <cell r="G1251">
            <v>0</v>
          </cell>
          <cell r="H1251">
            <v>0</v>
          </cell>
          <cell r="K1251">
            <v>200</v>
          </cell>
          <cell r="L1251">
            <v>0</v>
          </cell>
          <cell r="M1251">
            <v>200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 t="str">
            <v/>
          </cell>
          <cell r="V1251">
            <v>1.98</v>
          </cell>
        </row>
        <row r="1252">
          <cell r="B1252" t="str">
            <v>V31182</v>
          </cell>
          <cell r="C1252" t="str">
            <v>CCA+</v>
          </cell>
          <cell r="E1252" t="str">
            <v>REGUA POLIEST. 30CM - 3104.H.0500</v>
          </cell>
          <cell r="F1252" t="str">
            <v>DELLO</v>
          </cell>
          <cell r="G1252">
            <v>216</v>
          </cell>
          <cell r="H1252">
            <v>108</v>
          </cell>
          <cell r="I1252">
            <v>127</v>
          </cell>
          <cell r="K1252">
            <v>600</v>
          </cell>
          <cell r="L1252">
            <v>12</v>
          </cell>
          <cell r="M1252">
            <v>588</v>
          </cell>
          <cell r="N1252">
            <v>10</v>
          </cell>
          <cell r="O1252">
            <v>3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 t="str">
            <v/>
          </cell>
          <cell r="V1252">
            <v>0.93</v>
          </cell>
        </row>
        <row r="1253">
          <cell r="B1253" t="str">
            <v>V3281</v>
          </cell>
          <cell r="C1253" t="str">
            <v>CCB-</v>
          </cell>
          <cell r="D1253" t="str">
            <v>ADES</v>
          </cell>
          <cell r="E1253" t="str">
            <v>PASTA VETRO LATERAL 8001 C/GRAMPO PLAST 365X265MM REF.0599.X</v>
          </cell>
          <cell r="F1253" t="str">
            <v>DELLO</v>
          </cell>
          <cell r="G1253">
            <v>105</v>
          </cell>
          <cell r="H1253">
            <v>53</v>
          </cell>
          <cell r="I1253">
            <v>53</v>
          </cell>
          <cell r="K1253">
            <v>138</v>
          </cell>
          <cell r="L1253">
            <v>0</v>
          </cell>
          <cell r="M1253">
            <v>138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 t="str">
            <v/>
          </cell>
          <cell r="V1253">
            <v>3.61</v>
          </cell>
        </row>
        <row r="1254">
          <cell r="B1254" t="str">
            <v>V2668</v>
          </cell>
          <cell r="C1254" t="str">
            <v>CCC-</v>
          </cell>
          <cell r="D1254" t="str">
            <v>CZSADES</v>
          </cell>
          <cell r="E1254" t="str">
            <v>GIZ ESCOLAR BRANCO PLAST C/ 50 PALITOS</v>
          </cell>
          <cell r="F1254" t="str">
            <v>DELTA</v>
          </cell>
          <cell r="G1254">
            <v>8</v>
          </cell>
          <cell r="H1254">
            <v>10</v>
          </cell>
          <cell r="I1254">
            <v>10</v>
          </cell>
          <cell r="K1254">
            <v>14</v>
          </cell>
          <cell r="L1254">
            <v>0</v>
          </cell>
          <cell r="M1254">
            <v>14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 t="str">
            <v/>
          </cell>
          <cell r="V1254">
            <v>3.23</v>
          </cell>
        </row>
        <row r="1255">
          <cell r="B1255" t="str">
            <v>V8308</v>
          </cell>
          <cell r="C1255" t="str">
            <v>CCA+</v>
          </cell>
          <cell r="D1255" t="str">
            <v>ADES</v>
          </cell>
          <cell r="E1255" t="str">
            <v>GIZ ESCOLAR BRANCO C/64 PALITOS</v>
          </cell>
          <cell r="F1255" t="str">
            <v>DELTA</v>
          </cell>
          <cell r="G1255">
            <v>213</v>
          </cell>
          <cell r="H1255">
            <v>107</v>
          </cell>
          <cell r="I1255">
            <v>440</v>
          </cell>
          <cell r="K1255">
            <v>200</v>
          </cell>
          <cell r="L1255">
            <v>100</v>
          </cell>
          <cell r="M1255">
            <v>100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113</v>
          </cell>
          <cell r="S1255">
            <v>0</v>
          </cell>
          <cell r="T1255">
            <v>0</v>
          </cell>
          <cell r="U1255" t="str">
            <v/>
          </cell>
          <cell r="V1255">
            <v>3.23</v>
          </cell>
        </row>
        <row r="1256">
          <cell r="B1256" t="str">
            <v>V8309</v>
          </cell>
          <cell r="E1256" t="str">
            <v>GIZ ESCOLAR COLORIDO C/64 PALITOS</v>
          </cell>
          <cell r="F1256" t="str">
            <v>DELTA</v>
          </cell>
          <cell r="G1256">
            <v>0</v>
          </cell>
          <cell r="H1256">
            <v>0</v>
          </cell>
          <cell r="K1256">
            <v>9</v>
          </cell>
          <cell r="L1256">
            <v>0</v>
          </cell>
          <cell r="M1256">
            <v>9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 t="str">
            <v/>
          </cell>
          <cell r="V1256">
            <v>3.68</v>
          </cell>
        </row>
        <row r="1257">
          <cell r="B1257" t="str">
            <v>V30112</v>
          </cell>
          <cell r="C1257" t="str">
            <v>CAA+</v>
          </cell>
          <cell r="D1257" t="str">
            <v>RD</v>
          </cell>
          <cell r="E1257" t="str">
            <v>LOCAO OLEOSA DERSANI 100 ML</v>
          </cell>
          <cell r="F1257" t="str">
            <v>DERSANI</v>
          </cell>
          <cell r="G1257">
            <v>109</v>
          </cell>
          <cell r="H1257">
            <v>55</v>
          </cell>
          <cell r="I1257">
            <v>56</v>
          </cell>
          <cell r="J1257">
            <v>80</v>
          </cell>
          <cell r="K1257">
            <v>54</v>
          </cell>
          <cell r="L1257">
            <v>0</v>
          </cell>
          <cell r="M1257">
            <v>54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55</v>
          </cell>
          <cell r="S1257">
            <v>0</v>
          </cell>
          <cell r="T1257">
            <v>0</v>
          </cell>
          <cell r="U1257" t="str">
            <v/>
          </cell>
          <cell r="V1257">
            <v>5.5</v>
          </cell>
        </row>
        <row r="1258">
          <cell r="B1258" t="str">
            <v>V2134</v>
          </cell>
          <cell r="D1258" t="str">
            <v>SS</v>
          </cell>
          <cell r="E1258" t="str">
            <v>GRAMPEADOR METAL P/25FLS. 13CM.</v>
          </cell>
          <cell r="F1258" t="str">
            <v>DESART</v>
          </cell>
          <cell r="G1258">
            <v>0</v>
          </cell>
          <cell r="H1258">
            <v>0</v>
          </cell>
          <cell r="K1258">
            <v>9</v>
          </cell>
          <cell r="L1258">
            <v>0</v>
          </cell>
          <cell r="M1258">
            <v>9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 t="str">
            <v/>
          </cell>
          <cell r="V1258">
            <v>14.25</v>
          </cell>
        </row>
        <row r="1259">
          <cell r="B1259" t="str">
            <v>V17748A</v>
          </cell>
          <cell r="E1259" t="str">
            <v>COLETOR DESCARTAVEL PERFURO CORTANTE 7 LITROS</v>
          </cell>
          <cell r="F1259" t="str">
            <v>DESCARPACK</v>
          </cell>
          <cell r="G1259">
            <v>0</v>
          </cell>
          <cell r="H1259">
            <v>0</v>
          </cell>
          <cell r="K1259">
            <v>0</v>
          </cell>
          <cell r="L1259">
            <v>0</v>
          </cell>
          <cell r="M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1500</v>
          </cell>
          <cell r="U1259" t="str">
            <v>21/02/2025</v>
          </cell>
          <cell r="V1259">
            <v>3.52</v>
          </cell>
        </row>
        <row r="1260">
          <cell r="B1260" t="str">
            <v>V16050</v>
          </cell>
          <cell r="C1260" t="str">
            <v>BBA-</v>
          </cell>
          <cell r="D1260" t="str">
            <v>RD</v>
          </cell>
          <cell r="E1260" t="str">
            <v>JALECO TNT MANGA LONGA PCT C/10</v>
          </cell>
          <cell r="F1260" t="str">
            <v>DESCARTE</v>
          </cell>
          <cell r="G1260">
            <v>584</v>
          </cell>
          <cell r="H1260">
            <v>292</v>
          </cell>
          <cell r="I1260">
            <v>292</v>
          </cell>
          <cell r="J1260">
            <v>230</v>
          </cell>
          <cell r="K1260">
            <v>2981</v>
          </cell>
          <cell r="L1260">
            <v>0</v>
          </cell>
          <cell r="M1260">
            <v>2981</v>
          </cell>
          <cell r="N1260">
            <v>10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 t="str">
            <v/>
          </cell>
          <cell r="V1260">
            <v>12.5</v>
          </cell>
        </row>
        <row r="1261">
          <cell r="B1261" t="str">
            <v>V22091</v>
          </cell>
          <cell r="D1261" t="str">
            <v>CZSADES</v>
          </cell>
          <cell r="E1261" t="str">
            <v>LIMPA FORNO 250G</v>
          </cell>
          <cell r="F1261" t="str">
            <v>DIABO VERDE</v>
          </cell>
          <cell r="G1261">
            <v>0</v>
          </cell>
          <cell r="H1261">
            <v>0</v>
          </cell>
          <cell r="K1261">
            <v>102</v>
          </cell>
          <cell r="L1261">
            <v>0</v>
          </cell>
          <cell r="M1261">
            <v>102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 t="str">
            <v/>
          </cell>
          <cell r="V1261">
            <v>7.66</v>
          </cell>
        </row>
        <row r="1262">
          <cell r="B1262" t="str">
            <v>V22164</v>
          </cell>
          <cell r="D1262" t="str">
            <v>CZS</v>
          </cell>
          <cell r="E1262" t="str">
            <v>DESENTUPIDOR LIQUIDO</v>
          </cell>
          <cell r="F1262" t="str">
            <v>DIABO VERDE</v>
          </cell>
          <cell r="G1262">
            <v>0</v>
          </cell>
          <cell r="H1262">
            <v>0</v>
          </cell>
          <cell r="K1262">
            <v>14</v>
          </cell>
          <cell r="L1262">
            <v>0</v>
          </cell>
          <cell r="M1262">
            <v>14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 t="str">
            <v/>
          </cell>
          <cell r="V1262">
            <v>25.98</v>
          </cell>
        </row>
        <row r="1263">
          <cell r="B1263" t="str">
            <v>V3287</v>
          </cell>
          <cell r="E1263" t="str">
            <v>CAIXA PLASTICA PARA FILMES DIBRASMA</v>
          </cell>
          <cell r="F1263" t="str">
            <v>DISBRASMA</v>
          </cell>
          <cell r="G1263">
            <v>0</v>
          </cell>
          <cell r="H1263">
            <v>0</v>
          </cell>
          <cell r="K1263">
            <v>2800</v>
          </cell>
          <cell r="L1263">
            <v>0</v>
          </cell>
          <cell r="M1263">
            <v>2800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 t="str">
            <v/>
          </cell>
          <cell r="V1263">
            <v>1.05</v>
          </cell>
        </row>
        <row r="1264">
          <cell r="B1264" t="str">
            <v>V31084</v>
          </cell>
          <cell r="E1264" t="str">
            <v>ESCOVA  P/ UNHAS CORES SORTIDAS</v>
          </cell>
          <cell r="F1264" t="str">
            <v>DSR</v>
          </cell>
          <cell r="G1264">
            <v>0</v>
          </cell>
          <cell r="H1264">
            <v>0</v>
          </cell>
          <cell r="K1264">
            <v>218</v>
          </cell>
          <cell r="L1264">
            <v>0</v>
          </cell>
          <cell r="M1264">
            <v>218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 t="str">
            <v/>
          </cell>
          <cell r="V1264">
            <v>1.91</v>
          </cell>
        </row>
        <row r="1265">
          <cell r="B1265" t="str">
            <v>V15975</v>
          </cell>
          <cell r="C1265" t="str">
            <v>CCA+</v>
          </cell>
          <cell r="E1265" t="str">
            <v>PILHA ALCALINA AA C/4UN.</v>
          </cell>
          <cell r="F1265" t="str">
            <v>DURACELL</v>
          </cell>
          <cell r="G1265">
            <v>0</v>
          </cell>
          <cell r="H1265">
            <v>0</v>
          </cell>
          <cell r="I1265">
            <v>5</v>
          </cell>
          <cell r="K1265">
            <v>0</v>
          </cell>
          <cell r="L1265">
            <v>0</v>
          </cell>
          <cell r="M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 t="str">
            <v/>
          </cell>
          <cell r="V1265">
            <v>15.24</v>
          </cell>
        </row>
        <row r="1266">
          <cell r="B1266" t="str">
            <v>V20228</v>
          </cell>
          <cell r="E1266" t="str">
            <v>ESPANADOR DE NYLON 30CM</v>
          </cell>
          <cell r="F1266" t="str">
            <v>DUSTER</v>
          </cell>
          <cell r="G1266">
            <v>0</v>
          </cell>
          <cell r="H1266">
            <v>0</v>
          </cell>
          <cell r="K1266">
            <v>31</v>
          </cell>
          <cell r="L1266">
            <v>0</v>
          </cell>
          <cell r="M1266">
            <v>31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 t="str">
            <v/>
          </cell>
          <cell r="V1266">
            <v>4.1900000000000004</v>
          </cell>
        </row>
        <row r="1267">
          <cell r="B1267" t="str">
            <v>V30350</v>
          </cell>
          <cell r="D1267" t="str">
            <v>ADES</v>
          </cell>
          <cell r="E1267" t="str">
            <v>ESPANADOR DE PO PENA  DE AVESTRUZ</v>
          </cell>
          <cell r="F1267" t="str">
            <v>DUSTER</v>
          </cell>
          <cell r="G1267">
            <v>0</v>
          </cell>
          <cell r="H1267">
            <v>0</v>
          </cell>
          <cell r="K1267">
            <v>147</v>
          </cell>
          <cell r="L1267">
            <v>0</v>
          </cell>
          <cell r="M1267">
            <v>147</v>
          </cell>
          <cell r="N1267">
            <v>8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 t="str">
            <v/>
          </cell>
          <cell r="V1267">
            <v>9.89</v>
          </cell>
        </row>
        <row r="1268">
          <cell r="B1268" t="str">
            <v>V15285</v>
          </cell>
          <cell r="D1268" t="str">
            <v>CZS</v>
          </cell>
          <cell r="E1268" t="str">
            <v>FITA ROTULADOR DYMO 12MMX4M LETRATAG  PT/BC 91331</v>
          </cell>
          <cell r="F1268" t="str">
            <v>DYMO</v>
          </cell>
          <cell r="G1268">
            <v>0</v>
          </cell>
          <cell r="H1268">
            <v>0</v>
          </cell>
          <cell r="K1268">
            <v>11</v>
          </cell>
          <cell r="L1268">
            <v>0</v>
          </cell>
          <cell r="M1268">
            <v>11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 t="str">
            <v/>
          </cell>
          <cell r="V1268">
            <v>26.01</v>
          </cell>
        </row>
        <row r="1269">
          <cell r="B1269" t="str">
            <v>V31574</v>
          </cell>
          <cell r="C1269" t="str">
            <v>CCC+</v>
          </cell>
          <cell r="E1269" t="str">
            <v>QUADRO BRANCO MAGNETICO VIDRO 120CMX90CM</v>
          </cell>
          <cell r="F1269" t="str">
            <v>EASY OFFICE</v>
          </cell>
          <cell r="G1269">
            <v>1</v>
          </cell>
          <cell r="H1269">
            <v>1</v>
          </cell>
          <cell r="I1269">
            <v>1</v>
          </cell>
          <cell r="K1269">
            <v>24</v>
          </cell>
          <cell r="L1269">
            <v>0</v>
          </cell>
          <cell r="M1269">
            <v>24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 t="str">
            <v/>
          </cell>
          <cell r="V1269">
            <v>590</v>
          </cell>
        </row>
        <row r="1270">
          <cell r="B1270" t="str">
            <v>V31659</v>
          </cell>
          <cell r="C1270" t="str">
            <v>CCA+</v>
          </cell>
          <cell r="E1270" t="str">
            <v>CARRINHO DOLLIE SEM FREIO CINZA ESCURO REF.6040</v>
          </cell>
          <cell r="F1270" t="str">
            <v>ECOBOX</v>
          </cell>
          <cell r="G1270">
            <v>3</v>
          </cell>
          <cell r="H1270">
            <v>2</v>
          </cell>
          <cell r="I1270">
            <v>2</v>
          </cell>
          <cell r="K1270">
            <v>38</v>
          </cell>
          <cell r="L1270">
            <v>0</v>
          </cell>
          <cell r="M1270">
            <v>38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 t="str">
            <v/>
          </cell>
          <cell r="V1270">
            <v>285.47000000000003</v>
          </cell>
        </row>
        <row r="1271">
          <cell r="B1271" t="str">
            <v>V30695</v>
          </cell>
          <cell r="D1271" t="str">
            <v>ADES</v>
          </cell>
          <cell r="E1271" t="str">
            <v>COPO PLASTICO BIODEGRADAVEL 50ML TRANSPARENTE PT 100 UN</v>
          </cell>
          <cell r="F1271" t="str">
            <v>ECOCOPPO GREEN</v>
          </cell>
          <cell r="G1271">
            <v>0</v>
          </cell>
          <cell r="H1271">
            <v>0</v>
          </cell>
          <cell r="K1271">
            <v>779</v>
          </cell>
          <cell r="L1271">
            <v>0</v>
          </cell>
          <cell r="M1271">
            <v>779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 t="str">
            <v/>
          </cell>
          <cell r="V1271">
            <v>2.23</v>
          </cell>
        </row>
        <row r="1272">
          <cell r="B1272" t="str">
            <v>V30696</v>
          </cell>
          <cell r="C1272" t="str">
            <v>ACA-</v>
          </cell>
          <cell r="D1272" t="str">
            <v>ADES</v>
          </cell>
          <cell r="E1272" t="str">
            <v>COPO PLASTICO BIODEGRADAVEL 180ML TRANSPARENTE PT 100 UN</v>
          </cell>
          <cell r="F1272" t="str">
            <v>ECOCOPPO GREEN</v>
          </cell>
          <cell r="G1272">
            <v>1844</v>
          </cell>
          <cell r="H1272">
            <v>922</v>
          </cell>
          <cell r="I1272">
            <v>922</v>
          </cell>
          <cell r="J1272">
            <v>100</v>
          </cell>
          <cell r="K1272">
            <v>4375</v>
          </cell>
          <cell r="L1272">
            <v>100</v>
          </cell>
          <cell r="M1272">
            <v>4275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 t="str">
            <v/>
          </cell>
          <cell r="V1272">
            <v>4.3899999999999997</v>
          </cell>
        </row>
        <row r="1273">
          <cell r="B1273" t="str">
            <v>V31625</v>
          </cell>
          <cell r="C1273" t="str">
            <v>BBA-</v>
          </cell>
          <cell r="E1273" t="str">
            <v>LIMPADOR  DE FORNOS KAY OVEN CLEANER 1LT</v>
          </cell>
          <cell r="F1273" t="str">
            <v>ECOLAB</v>
          </cell>
          <cell r="G1273">
            <v>97</v>
          </cell>
          <cell r="H1273">
            <v>49</v>
          </cell>
          <cell r="I1273">
            <v>55</v>
          </cell>
          <cell r="K1273">
            <v>222</v>
          </cell>
          <cell r="L1273">
            <v>0</v>
          </cell>
          <cell r="M1273">
            <v>222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 t="str">
            <v/>
          </cell>
          <cell r="V1273">
            <v>58.77</v>
          </cell>
        </row>
        <row r="1274">
          <cell r="B1274" t="str">
            <v>V31629</v>
          </cell>
          <cell r="C1274" t="str">
            <v>CCA-</v>
          </cell>
          <cell r="E1274" t="str">
            <v>LIMPADOR DE FORNOS KAY OVEN CLEANER 4X1LT</v>
          </cell>
          <cell r="F1274" t="str">
            <v>ECOLAB</v>
          </cell>
          <cell r="G1274">
            <v>6</v>
          </cell>
          <cell r="H1274">
            <v>3</v>
          </cell>
          <cell r="I1274">
            <v>3</v>
          </cell>
          <cell r="K1274">
            <v>4</v>
          </cell>
          <cell r="L1274">
            <v>0</v>
          </cell>
          <cell r="M1274">
            <v>4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2</v>
          </cell>
          <cell r="S1274">
            <v>0</v>
          </cell>
          <cell r="T1274">
            <v>0</v>
          </cell>
          <cell r="U1274" t="str">
            <v/>
          </cell>
          <cell r="V1274">
            <v>235.08</v>
          </cell>
        </row>
        <row r="1275">
          <cell r="B1275" t="str">
            <v>V4993</v>
          </cell>
          <cell r="E1275" t="str">
            <v>DISPENSER EM ACRILICO PARA COPOS</v>
          </cell>
          <cell r="F1275" t="str">
            <v>EDCAN</v>
          </cell>
          <cell r="G1275">
            <v>0</v>
          </cell>
          <cell r="H1275">
            <v>0</v>
          </cell>
          <cell r="K1275">
            <v>9</v>
          </cell>
          <cell r="L1275">
            <v>0</v>
          </cell>
          <cell r="M1275">
            <v>9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 t="str">
            <v/>
          </cell>
          <cell r="V1275">
            <v>7.8</v>
          </cell>
        </row>
        <row r="1276">
          <cell r="B1276" t="str">
            <v>V2197</v>
          </cell>
          <cell r="E1276" t="str">
            <v>MALOTE PLAST.SEGURANÇA BRADESCO PT C/25</v>
          </cell>
          <cell r="F1276" t="str">
            <v>ELC</v>
          </cell>
          <cell r="G1276">
            <v>0</v>
          </cell>
          <cell r="H1276">
            <v>0</v>
          </cell>
          <cell r="K1276">
            <v>158</v>
          </cell>
          <cell r="L1276">
            <v>0</v>
          </cell>
          <cell r="M1276">
            <v>158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 t="str">
            <v/>
          </cell>
          <cell r="V1276">
            <v>18.649999999999999</v>
          </cell>
        </row>
        <row r="1277">
          <cell r="B1277" t="str">
            <v>V31256</v>
          </cell>
          <cell r="E1277" t="str">
            <v>REFRIGERADOR ELECTROLUX RE31 BRANCO 110 V</v>
          </cell>
          <cell r="F1277" t="str">
            <v>ELECTROLUX</v>
          </cell>
          <cell r="G1277">
            <v>0</v>
          </cell>
          <cell r="H1277">
            <v>0</v>
          </cell>
          <cell r="K1277">
            <v>0</v>
          </cell>
          <cell r="L1277">
            <v>0</v>
          </cell>
          <cell r="M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 t="str">
            <v/>
          </cell>
          <cell r="V1277">
            <v>2199.9</v>
          </cell>
        </row>
        <row r="1278">
          <cell r="B1278" t="str">
            <v>V31257</v>
          </cell>
          <cell r="C1278" t="str">
            <v>CCC-</v>
          </cell>
          <cell r="E1278" t="str">
            <v>REFRIGERADOR ELECTROLUX RE31 BRANCO 220 V</v>
          </cell>
          <cell r="F1278" t="str">
            <v>ELECTROLUX</v>
          </cell>
          <cell r="G1278">
            <v>1</v>
          </cell>
          <cell r="H1278">
            <v>1</v>
          </cell>
          <cell r="I1278">
            <v>1</v>
          </cell>
          <cell r="K1278">
            <v>7</v>
          </cell>
          <cell r="L1278">
            <v>0</v>
          </cell>
          <cell r="M1278">
            <v>7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 t="str">
            <v/>
          </cell>
          <cell r="V1278">
            <v>1726.8</v>
          </cell>
        </row>
        <row r="1279">
          <cell r="B1279" t="str">
            <v>V31344</v>
          </cell>
          <cell r="E1279" t="str">
            <v>PURIFICADOR DE AGUA ELECTROLUX BIVOLT REF.PE11B</v>
          </cell>
          <cell r="F1279" t="str">
            <v>ELECTROLUX</v>
          </cell>
          <cell r="G1279">
            <v>0</v>
          </cell>
          <cell r="H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 t="str">
            <v/>
          </cell>
          <cell r="V1279">
            <v>582.63</v>
          </cell>
        </row>
        <row r="1280">
          <cell r="B1280" t="str">
            <v>V31802</v>
          </cell>
          <cell r="C1280" t="str">
            <v>BCC-</v>
          </cell>
          <cell r="E1280" t="str">
            <v>SUPORTE ARTICULADO DE MESA P/ 2 MONITORES COM PISTAO A GAS F160N</v>
          </cell>
          <cell r="F1280" t="str">
            <v>ELG</v>
          </cell>
          <cell r="G1280">
            <v>0</v>
          </cell>
          <cell r="H1280">
            <v>12</v>
          </cell>
          <cell r="I1280">
            <v>13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 t="str">
            <v/>
          </cell>
          <cell r="V1280">
            <v>275</v>
          </cell>
        </row>
        <row r="1281">
          <cell r="B1281" t="str">
            <v>V10399</v>
          </cell>
          <cell r="C1281" t="str">
            <v>BBA+</v>
          </cell>
          <cell r="D1281" t="str">
            <v>CZSAVN</v>
          </cell>
          <cell r="E1281" t="str">
            <v>PILHA ALCALINA C C/2UN.</v>
          </cell>
          <cell r="F1281" t="str">
            <v>ELGIN</v>
          </cell>
          <cell r="G1281">
            <v>317</v>
          </cell>
          <cell r="H1281">
            <v>159</v>
          </cell>
          <cell r="I1281">
            <v>305</v>
          </cell>
          <cell r="K1281">
            <v>284</v>
          </cell>
          <cell r="L1281">
            <v>0</v>
          </cell>
          <cell r="M1281">
            <v>284</v>
          </cell>
          <cell r="N1281">
            <v>22</v>
          </cell>
          <cell r="O1281">
            <v>5</v>
          </cell>
          <cell r="P1281">
            <v>0</v>
          </cell>
          <cell r="Q1281">
            <v>0</v>
          </cell>
          <cell r="R1281">
            <v>38</v>
          </cell>
          <cell r="S1281">
            <v>0</v>
          </cell>
          <cell r="T1281">
            <v>0</v>
          </cell>
          <cell r="U1281" t="str">
            <v/>
          </cell>
          <cell r="V1281">
            <v>8.56</v>
          </cell>
        </row>
        <row r="1282">
          <cell r="B1282" t="str">
            <v>V1248</v>
          </cell>
          <cell r="E1282" t="str">
            <v>DVD+R DUAL LAYER PINO C/ 10 DVDS ELGIN</v>
          </cell>
          <cell r="F1282" t="str">
            <v>ELGIN</v>
          </cell>
          <cell r="G1282">
            <v>0</v>
          </cell>
          <cell r="H1282">
            <v>0</v>
          </cell>
          <cell r="K1282">
            <v>8</v>
          </cell>
          <cell r="L1282">
            <v>0</v>
          </cell>
          <cell r="M1282">
            <v>8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 t="str">
            <v/>
          </cell>
          <cell r="V1282">
            <v>18.77</v>
          </cell>
        </row>
        <row r="1283">
          <cell r="B1283" t="str">
            <v>V12662</v>
          </cell>
          <cell r="D1283" t="str">
            <v/>
          </cell>
          <cell r="E1283" t="str">
            <v>CD-R 700 MB C/ 100 UNIDADES - ELGIN</v>
          </cell>
          <cell r="F1283" t="str">
            <v>ELGIN</v>
          </cell>
          <cell r="G1283">
            <v>0</v>
          </cell>
          <cell r="H1283">
            <v>0</v>
          </cell>
          <cell r="K1283">
            <v>228</v>
          </cell>
          <cell r="L1283">
            <v>0</v>
          </cell>
          <cell r="M1283">
            <v>228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 t="str">
            <v/>
          </cell>
          <cell r="V1283">
            <v>51</v>
          </cell>
        </row>
        <row r="1284">
          <cell r="B1284" t="str">
            <v>V12664</v>
          </cell>
          <cell r="C1284" t="str">
            <v>CCA-</v>
          </cell>
          <cell r="D1284" t="str">
            <v/>
          </cell>
          <cell r="E1284" t="str">
            <v>PILHA ALCALINA AA C/4UN</v>
          </cell>
          <cell r="F1284" t="str">
            <v>ELGIN</v>
          </cell>
          <cell r="G1284">
            <v>7</v>
          </cell>
          <cell r="H1284">
            <v>4</v>
          </cell>
          <cell r="I1284">
            <v>4</v>
          </cell>
          <cell r="K1284">
            <v>11091</v>
          </cell>
          <cell r="L1284">
            <v>34</v>
          </cell>
          <cell r="M1284">
            <v>11057</v>
          </cell>
          <cell r="N1284">
            <v>2</v>
          </cell>
          <cell r="O1284">
            <v>130</v>
          </cell>
          <cell r="P1284">
            <v>0</v>
          </cell>
          <cell r="Q1284">
            <v>1</v>
          </cell>
          <cell r="R1284">
            <v>0</v>
          </cell>
          <cell r="S1284">
            <v>0</v>
          </cell>
          <cell r="T1284">
            <v>0</v>
          </cell>
          <cell r="U1284" t="str">
            <v/>
          </cell>
          <cell r="V1284">
            <v>4.3600000000000003</v>
          </cell>
        </row>
        <row r="1285">
          <cell r="B1285" t="str">
            <v>V12664A</v>
          </cell>
          <cell r="C1285" t="str">
            <v>BAA-</v>
          </cell>
          <cell r="E1285" t="str">
            <v>PILHA ALCALINA AA C/4UN</v>
          </cell>
          <cell r="F1285" t="str">
            <v>ELGIN</v>
          </cell>
          <cell r="G1285">
            <v>0</v>
          </cell>
          <cell r="H1285">
            <v>0</v>
          </cell>
          <cell r="I1285">
            <v>801</v>
          </cell>
          <cell r="J1285">
            <v>22</v>
          </cell>
          <cell r="K1285">
            <v>137</v>
          </cell>
          <cell r="L1285">
            <v>0</v>
          </cell>
          <cell r="M1285">
            <v>137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 t="str">
            <v/>
          </cell>
          <cell r="V1285">
            <v>3.93</v>
          </cell>
        </row>
        <row r="1286">
          <cell r="B1286" t="str">
            <v>V12704</v>
          </cell>
          <cell r="D1286" t="str">
            <v>TJ</v>
          </cell>
          <cell r="E1286" t="str">
            <v>BATERIA PORTATIL 12V AL</v>
          </cell>
          <cell r="F1286" t="str">
            <v>ELGIN</v>
          </cell>
          <cell r="G1286">
            <v>0</v>
          </cell>
          <cell r="H1286">
            <v>0</v>
          </cell>
          <cell r="K1286">
            <v>0</v>
          </cell>
          <cell r="L1286">
            <v>0</v>
          </cell>
          <cell r="M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 t="str">
            <v/>
          </cell>
          <cell r="V1286">
            <v>9.92</v>
          </cell>
        </row>
        <row r="1287">
          <cell r="B1287" t="str">
            <v>V12705</v>
          </cell>
          <cell r="D1287" t="str">
            <v>TJ</v>
          </cell>
          <cell r="E1287" t="str">
            <v>BATERIA PORTATIL 9V ALC</v>
          </cell>
          <cell r="F1287" t="str">
            <v>ELGIN</v>
          </cell>
          <cell r="G1287">
            <v>0</v>
          </cell>
          <cell r="H1287">
            <v>0</v>
          </cell>
          <cell r="K1287">
            <v>7</v>
          </cell>
          <cell r="L1287">
            <v>0</v>
          </cell>
          <cell r="M1287">
            <v>7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 t="str">
            <v/>
          </cell>
          <cell r="V1287">
            <v>7.08</v>
          </cell>
        </row>
        <row r="1288">
          <cell r="B1288" t="str">
            <v>V12788</v>
          </cell>
          <cell r="D1288" t="str">
            <v/>
          </cell>
          <cell r="E1288" t="str">
            <v>LUMINARIA DE EMERGENCIA AUTONOMA 2W (LED)</v>
          </cell>
          <cell r="F1288" t="str">
            <v>ELGIN</v>
          </cell>
          <cell r="G1288">
            <v>0</v>
          </cell>
          <cell r="H1288">
            <v>0</v>
          </cell>
          <cell r="K1288">
            <v>12</v>
          </cell>
          <cell r="L1288">
            <v>0</v>
          </cell>
          <cell r="M1288">
            <v>12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 t="str">
            <v/>
          </cell>
          <cell r="V1288">
            <v>12.83</v>
          </cell>
        </row>
        <row r="1289">
          <cell r="B1289" t="str">
            <v>V14604</v>
          </cell>
          <cell r="C1289" t="str">
            <v>CCA+</v>
          </cell>
          <cell r="D1289" t="str">
            <v>ADESRD</v>
          </cell>
          <cell r="E1289" t="str">
            <v>BATERIA LR1130 LR54 BLISTER C/ 1 UNIDADE ELGIN</v>
          </cell>
          <cell r="F1289" t="str">
            <v>ELGIN</v>
          </cell>
          <cell r="G1289">
            <v>69</v>
          </cell>
          <cell r="H1289">
            <v>35</v>
          </cell>
          <cell r="I1289">
            <v>35</v>
          </cell>
          <cell r="J1289">
            <v>11</v>
          </cell>
          <cell r="K1289">
            <v>435</v>
          </cell>
          <cell r="L1289">
            <v>0</v>
          </cell>
          <cell r="M1289">
            <v>435</v>
          </cell>
          <cell r="N1289">
            <v>1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 t="str">
            <v/>
          </cell>
          <cell r="V1289">
            <v>0.27</v>
          </cell>
        </row>
        <row r="1290">
          <cell r="B1290" t="str">
            <v>V14612</v>
          </cell>
          <cell r="C1290" t="str">
            <v>CBA+</v>
          </cell>
          <cell r="D1290" t="str">
            <v>RD</v>
          </cell>
          <cell r="E1290" t="str">
            <v>PILHA ULTRA1,5V C/4 UN</v>
          </cell>
          <cell r="F1290" t="str">
            <v>ELGIN</v>
          </cell>
          <cell r="G1290">
            <v>111</v>
          </cell>
          <cell r="H1290">
            <v>56</v>
          </cell>
          <cell r="I1290">
            <v>56</v>
          </cell>
          <cell r="J1290">
            <v>43</v>
          </cell>
          <cell r="K1290">
            <v>109</v>
          </cell>
          <cell r="L1290">
            <v>0</v>
          </cell>
          <cell r="M1290">
            <v>109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2</v>
          </cell>
          <cell r="S1290">
            <v>0</v>
          </cell>
          <cell r="T1290">
            <v>0</v>
          </cell>
          <cell r="U1290" t="str">
            <v/>
          </cell>
          <cell r="V1290">
            <v>2.5</v>
          </cell>
        </row>
        <row r="1291">
          <cell r="B1291" t="str">
            <v>V15178</v>
          </cell>
          <cell r="C1291" t="str">
            <v>CCC+</v>
          </cell>
          <cell r="D1291" t="str">
            <v>RD</v>
          </cell>
          <cell r="E1291" t="str">
            <v>APARELHO TELEFONICO COM FIO TFC 2000 PRETO</v>
          </cell>
          <cell r="F1291" t="str">
            <v>ELGIN</v>
          </cell>
          <cell r="G1291">
            <v>1</v>
          </cell>
          <cell r="H1291">
            <v>1</v>
          </cell>
          <cell r="I1291">
            <v>1</v>
          </cell>
          <cell r="K1291">
            <v>193</v>
          </cell>
          <cell r="L1291">
            <v>0</v>
          </cell>
          <cell r="M1291">
            <v>193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 t="str">
            <v/>
          </cell>
          <cell r="V1291">
            <v>28.4</v>
          </cell>
        </row>
        <row r="1292">
          <cell r="B1292" t="str">
            <v>V15304</v>
          </cell>
          <cell r="C1292" t="str">
            <v>CCA-</v>
          </cell>
          <cell r="D1292" t="str">
            <v>AVN</v>
          </cell>
          <cell r="E1292" t="str">
            <v>BATERIA 9V RECARREGAVEL</v>
          </cell>
          <cell r="F1292" t="str">
            <v>ELGIN</v>
          </cell>
          <cell r="G1292">
            <v>93</v>
          </cell>
          <cell r="H1292">
            <v>47</v>
          </cell>
          <cell r="I1292">
            <v>48</v>
          </cell>
          <cell r="J1292">
            <v>1</v>
          </cell>
          <cell r="K1292">
            <v>455</v>
          </cell>
          <cell r="L1292">
            <v>13</v>
          </cell>
          <cell r="M1292">
            <v>442</v>
          </cell>
          <cell r="N1292">
            <v>11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 t="str">
            <v/>
          </cell>
          <cell r="V1292">
            <v>16.989999999999998</v>
          </cell>
        </row>
        <row r="1293">
          <cell r="B1293" t="str">
            <v>V15305</v>
          </cell>
          <cell r="C1293" t="str">
            <v>BAA-</v>
          </cell>
          <cell r="D1293" t="str">
            <v>AVN</v>
          </cell>
          <cell r="E1293" t="str">
            <v>PILHA RECARREGAVEL AAA C/2UN</v>
          </cell>
          <cell r="F1293" t="str">
            <v>ELGIN</v>
          </cell>
          <cell r="G1293">
            <v>484</v>
          </cell>
          <cell r="H1293">
            <v>242</v>
          </cell>
          <cell r="I1293">
            <v>375</v>
          </cell>
          <cell r="K1293">
            <v>2563</v>
          </cell>
          <cell r="L1293">
            <v>32</v>
          </cell>
          <cell r="M1293">
            <v>2531</v>
          </cell>
          <cell r="N1293">
            <v>67</v>
          </cell>
          <cell r="O1293">
            <v>22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 t="str">
            <v/>
          </cell>
          <cell r="V1293">
            <v>7.75</v>
          </cell>
        </row>
        <row r="1294">
          <cell r="B1294" t="str">
            <v>V15307</v>
          </cell>
          <cell r="C1294" t="str">
            <v>BBA-</v>
          </cell>
          <cell r="D1294" t="str">
            <v>AVN</v>
          </cell>
          <cell r="E1294" t="str">
            <v>PILHA RECARREGAVEL AA C/2UN</v>
          </cell>
          <cell r="F1294" t="str">
            <v>ELGIN</v>
          </cell>
          <cell r="G1294">
            <v>344</v>
          </cell>
          <cell r="H1294">
            <v>172</v>
          </cell>
          <cell r="I1294">
            <v>212</v>
          </cell>
          <cell r="J1294">
            <v>4</v>
          </cell>
          <cell r="K1294">
            <v>1434</v>
          </cell>
          <cell r="L1294">
            <v>57</v>
          </cell>
          <cell r="M1294">
            <v>1377</v>
          </cell>
          <cell r="N1294">
            <v>71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 t="str">
            <v/>
          </cell>
          <cell r="V1294">
            <v>16.46</v>
          </cell>
        </row>
        <row r="1295">
          <cell r="B1295" t="str">
            <v>V15313</v>
          </cell>
          <cell r="C1295" t="str">
            <v>CCA+</v>
          </cell>
          <cell r="D1295" t="str">
            <v>AVN</v>
          </cell>
          <cell r="E1295" t="str">
            <v>BATERIA CR123 82316</v>
          </cell>
          <cell r="F1295" t="str">
            <v>ELGIN</v>
          </cell>
          <cell r="G1295">
            <v>91</v>
          </cell>
          <cell r="H1295">
            <v>46</v>
          </cell>
          <cell r="I1295">
            <v>46</v>
          </cell>
          <cell r="K1295">
            <v>494</v>
          </cell>
          <cell r="L1295">
            <v>12</v>
          </cell>
          <cell r="M1295">
            <v>482</v>
          </cell>
          <cell r="N1295">
            <v>26</v>
          </cell>
          <cell r="O1295">
            <v>2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 t="str">
            <v/>
          </cell>
          <cell r="V1295">
            <v>7.36</v>
          </cell>
        </row>
        <row r="1296">
          <cell r="B1296" t="str">
            <v>V15355</v>
          </cell>
          <cell r="C1296" t="str">
            <v>CCA-</v>
          </cell>
          <cell r="D1296" t="str">
            <v>AVN</v>
          </cell>
          <cell r="E1296" t="str">
            <v>BATERIA ALCALINA A23 12V ELGIN</v>
          </cell>
          <cell r="F1296" t="str">
            <v>ELGIN</v>
          </cell>
          <cell r="G1296">
            <v>102</v>
          </cell>
          <cell r="H1296">
            <v>51</v>
          </cell>
          <cell r="I1296">
            <v>52</v>
          </cell>
          <cell r="K1296">
            <v>667</v>
          </cell>
          <cell r="L1296">
            <v>0</v>
          </cell>
          <cell r="M1296">
            <v>667</v>
          </cell>
          <cell r="N1296">
            <v>126</v>
          </cell>
          <cell r="O1296">
            <v>10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 t="str">
            <v/>
          </cell>
          <cell r="V1296">
            <v>1.64</v>
          </cell>
        </row>
        <row r="1297">
          <cell r="B1297" t="str">
            <v>V15373</v>
          </cell>
          <cell r="C1297" t="str">
            <v>CCA+</v>
          </cell>
          <cell r="D1297" t="str">
            <v>ADESRD</v>
          </cell>
          <cell r="E1297" t="str">
            <v>BATERIA CR2032</v>
          </cell>
          <cell r="F1297" t="str">
            <v>ELGIN</v>
          </cell>
          <cell r="G1297">
            <v>113</v>
          </cell>
          <cell r="H1297">
            <v>57</v>
          </cell>
          <cell r="I1297">
            <v>198</v>
          </cell>
          <cell r="J1297">
            <v>17</v>
          </cell>
          <cell r="K1297">
            <v>3932</v>
          </cell>
          <cell r="L1297">
            <v>0</v>
          </cell>
          <cell r="M1297">
            <v>3932</v>
          </cell>
          <cell r="N1297">
            <v>0</v>
          </cell>
          <cell r="O1297">
            <v>2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 t="str">
            <v/>
          </cell>
          <cell r="V1297">
            <v>0.83</v>
          </cell>
        </row>
        <row r="1298">
          <cell r="B1298" t="str">
            <v>V19530</v>
          </cell>
          <cell r="C1298" t="str">
            <v>CCC+</v>
          </cell>
          <cell r="D1298" t="str">
            <v>ADES</v>
          </cell>
          <cell r="E1298" t="str">
            <v>PILHA ALCALINA AA C/4UN.</v>
          </cell>
          <cell r="F1298" t="str">
            <v>ELGIN</v>
          </cell>
          <cell r="G1298">
            <v>1</v>
          </cell>
          <cell r="H1298">
            <v>1</v>
          </cell>
          <cell r="I1298">
            <v>1</v>
          </cell>
          <cell r="K1298">
            <v>10</v>
          </cell>
          <cell r="L1298">
            <v>0</v>
          </cell>
          <cell r="M1298">
            <v>10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 t="str">
            <v/>
          </cell>
          <cell r="V1298">
            <v>2.23</v>
          </cell>
        </row>
        <row r="1299">
          <cell r="B1299" t="str">
            <v>V19906</v>
          </cell>
          <cell r="C1299" t="str">
            <v>CCA-</v>
          </cell>
          <cell r="D1299" t="str">
            <v>SESCADES</v>
          </cell>
          <cell r="E1299" t="str">
            <v>CALCULADORA MESA 12 DIGITOS ELGIN MV4121</v>
          </cell>
          <cell r="F1299" t="str">
            <v>ELGIN</v>
          </cell>
          <cell r="G1299">
            <v>36</v>
          </cell>
          <cell r="H1299">
            <v>18</v>
          </cell>
          <cell r="I1299">
            <v>20</v>
          </cell>
          <cell r="K1299">
            <v>61</v>
          </cell>
          <cell r="L1299">
            <v>0</v>
          </cell>
          <cell r="M1299">
            <v>61</v>
          </cell>
          <cell r="N1299">
            <v>0</v>
          </cell>
          <cell r="O1299">
            <v>1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 t="str">
            <v/>
          </cell>
          <cell r="V1299">
            <v>43.82</v>
          </cell>
        </row>
        <row r="1300">
          <cell r="B1300" t="str">
            <v>V2044</v>
          </cell>
          <cell r="C1300" t="str">
            <v>AAA-</v>
          </cell>
          <cell r="D1300" t="str">
            <v>CZSAVNRD</v>
          </cell>
          <cell r="E1300" t="str">
            <v>BATERIA 9V ALCALINA</v>
          </cell>
          <cell r="F1300" t="str">
            <v>ELGIN</v>
          </cell>
          <cell r="G1300">
            <v>1292</v>
          </cell>
          <cell r="H1300">
            <v>646</v>
          </cell>
          <cell r="I1300">
            <v>710</v>
          </cell>
          <cell r="J1300">
            <v>47</v>
          </cell>
          <cell r="K1300">
            <v>1740</v>
          </cell>
          <cell r="L1300">
            <v>68</v>
          </cell>
          <cell r="M1300">
            <v>1672</v>
          </cell>
          <cell r="N1300">
            <v>154</v>
          </cell>
          <cell r="O1300">
            <v>98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 t="str">
            <v/>
          </cell>
          <cell r="V1300">
            <v>4.42</v>
          </cell>
        </row>
        <row r="1301">
          <cell r="B1301" t="str">
            <v>V2044A</v>
          </cell>
          <cell r="C1301" t="str">
            <v>CCA-</v>
          </cell>
          <cell r="E1301" t="str">
            <v>BATERIA 9V ALCALINA</v>
          </cell>
          <cell r="F1301" t="str">
            <v>ELGIN</v>
          </cell>
          <cell r="G1301">
            <v>0</v>
          </cell>
          <cell r="H1301">
            <v>0</v>
          </cell>
          <cell r="I1301">
            <v>99</v>
          </cell>
          <cell r="J1301">
            <v>11</v>
          </cell>
          <cell r="K1301">
            <v>5</v>
          </cell>
          <cell r="L1301">
            <v>0</v>
          </cell>
          <cell r="M1301">
            <v>5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 t="str">
            <v/>
          </cell>
          <cell r="V1301">
            <v>4.42</v>
          </cell>
        </row>
        <row r="1302">
          <cell r="B1302" t="str">
            <v>V2106</v>
          </cell>
          <cell r="C1302" t="str">
            <v>AAA+</v>
          </cell>
          <cell r="D1302" t="str">
            <v>AVNRD</v>
          </cell>
          <cell r="E1302" t="str">
            <v>PILHA ALCALINA AA C/2UN</v>
          </cell>
          <cell r="F1302" t="str">
            <v>ELGIN</v>
          </cell>
          <cell r="G1302">
            <v>8872</v>
          </cell>
          <cell r="H1302">
            <v>4436</v>
          </cell>
          <cell r="I1302">
            <v>5227</v>
          </cell>
          <cell r="J1302">
            <v>264</v>
          </cell>
          <cell r="K1302">
            <v>17296</v>
          </cell>
          <cell r="L1302">
            <v>564</v>
          </cell>
          <cell r="M1302">
            <v>16732</v>
          </cell>
          <cell r="N1302">
            <v>2064</v>
          </cell>
          <cell r="O1302">
            <v>277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 t="str">
            <v/>
          </cell>
          <cell r="V1302">
            <v>2.2799999999999998</v>
          </cell>
        </row>
        <row r="1303">
          <cell r="B1303" t="str">
            <v>V2106A</v>
          </cell>
          <cell r="C1303" t="str">
            <v>CAA-</v>
          </cell>
          <cell r="E1303" t="str">
            <v>PILHA ALCALINA AA C/2UN</v>
          </cell>
          <cell r="F1303" t="str">
            <v>ELGIN</v>
          </cell>
          <cell r="G1303">
            <v>138</v>
          </cell>
          <cell r="H1303">
            <v>69</v>
          </cell>
          <cell r="I1303">
            <v>647</v>
          </cell>
          <cell r="J1303">
            <v>6</v>
          </cell>
          <cell r="K1303">
            <v>3</v>
          </cell>
          <cell r="L1303">
            <v>0</v>
          </cell>
          <cell r="M1303">
            <v>3</v>
          </cell>
          <cell r="N1303">
            <v>0</v>
          </cell>
          <cell r="O1303">
            <v>3</v>
          </cell>
          <cell r="P1303">
            <v>0</v>
          </cell>
          <cell r="Q1303">
            <v>0</v>
          </cell>
          <cell r="R1303">
            <v>138</v>
          </cell>
          <cell r="S1303">
            <v>0</v>
          </cell>
          <cell r="T1303">
            <v>0</v>
          </cell>
          <cell r="U1303" t="str">
            <v/>
          </cell>
          <cell r="V1303">
            <v>2.2799999999999998</v>
          </cell>
        </row>
        <row r="1304">
          <cell r="B1304" t="str">
            <v>V2107</v>
          </cell>
          <cell r="C1304" t="str">
            <v>AAA+</v>
          </cell>
          <cell r="D1304" t="str">
            <v>AVNRD</v>
          </cell>
          <cell r="E1304" t="str">
            <v>PILHA ALCALINA AAA C/2UN.</v>
          </cell>
          <cell r="F1304" t="str">
            <v>ELGIN</v>
          </cell>
          <cell r="G1304">
            <v>11585</v>
          </cell>
          <cell r="H1304">
            <v>5793</v>
          </cell>
          <cell r="I1304">
            <v>7322</v>
          </cell>
          <cell r="J1304">
            <v>280</v>
          </cell>
          <cell r="K1304">
            <v>18693</v>
          </cell>
          <cell r="L1304">
            <v>705</v>
          </cell>
          <cell r="M1304">
            <v>17988</v>
          </cell>
          <cell r="N1304">
            <v>740</v>
          </cell>
          <cell r="O1304">
            <v>719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 t="str">
            <v/>
          </cell>
          <cell r="V1304">
            <v>1.99</v>
          </cell>
        </row>
        <row r="1305">
          <cell r="B1305" t="str">
            <v>V2107A</v>
          </cell>
          <cell r="C1305" t="str">
            <v>BAA-</v>
          </cell>
          <cell r="E1305" t="str">
            <v>PILHA ALCALINA AAA C/2UN</v>
          </cell>
          <cell r="F1305" t="str">
            <v>ELGIN</v>
          </cell>
          <cell r="G1305">
            <v>108</v>
          </cell>
          <cell r="H1305">
            <v>54</v>
          </cell>
          <cell r="I1305">
            <v>1161</v>
          </cell>
          <cell r="J1305">
            <v>73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108</v>
          </cell>
          <cell r="S1305">
            <v>0</v>
          </cell>
          <cell r="T1305">
            <v>0</v>
          </cell>
          <cell r="U1305" t="str">
            <v/>
          </cell>
          <cell r="V1305">
            <v>1.99</v>
          </cell>
        </row>
        <row r="1306">
          <cell r="B1306" t="str">
            <v>V2171</v>
          </cell>
          <cell r="C1306" t="str">
            <v>CCA-</v>
          </cell>
          <cell r="E1306" t="str">
            <v>BATERIA 12V LRV08-1B ALCALINA COM 1 UM</v>
          </cell>
          <cell r="F1306" t="str">
            <v>ELGIN</v>
          </cell>
          <cell r="G1306">
            <v>0</v>
          </cell>
          <cell r="H1306">
            <v>0</v>
          </cell>
          <cell r="I1306">
            <v>103</v>
          </cell>
          <cell r="J1306">
            <v>4</v>
          </cell>
          <cell r="K1306">
            <v>2820</v>
          </cell>
          <cell r="L1306">
            <v>7</v>
          </cell>
          <cell r="M1306">
            <v>2813</v>
          </cell>
          <cell r="O1306">
            <v>12</v>
          </cell>
          <cell r="P1306">
            <v>0</v>
          </cell>
          <cell r="Q1306">
            <v>1</v>
          </cell>
          <cell r="R1306">
            <v>0</v>
          </cell>
          <cell r="S1306">
            <v>0</v>
          </cell>
          <cell r="T1306">
            <v>0</v>
          </cell>
          <cell r="U1306" t="str">
            <v/>
          </cell>
          <cell r="V1306">
            <v>1.73</v>
          </cell>
        </row>
        <row r="1307">
          <cell r="B1307" t="str">
            <v>V22065</v>
          </cell>
          <cell r="C1307" t="str">
            <v>CCA+</v>
          </cell>
          <cell r="D1307" t="str">
            <v>AVN</v>
          </cell>
          <cell r="E1307" t="str">
            <v>BATERIA 3V CR2016 CT/5</v>
          </cell>
          <cell r="F1307" t="str">
            <v>ELGIN</v>
          </cell>
          <cell r="G1307">
            <v>41</v>
          </cell>
          <cell r="H1307">
            <v>21</v>
          </cell>
          <cell r="I1307">
            <v>21</v>
          </cell>
          <cell r="K1307">
            <v>225</v>
          </cell>
          <cell r="L1307">
            <v>0</v>
          </cell>
          <cell r="M1307">
            <v>225</v>
          </cell>
          <cell r="N1307">
            <v>33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 t="str">
            <v/>
          </cell>
          <cell r="V1307">
            <v>4.2699999999999996</v>
          </cell>
        </row>
        <row r="1308">
          <cell r="B1308" t="str">
            <v>V22066</v>
          </cell>
          <cell r="C1308" t="str">
            <v>CCA+</v>
          </cell>
          <cell r="D1308" t="str">
            <v>AVN</v>
          </cell>
          <cell r="E1308" t="str">
            <v>BATERIA 3V CR2025 CT C/5</v>
          </cell>
          <cell r="F1308" t="str">
            <v>ELGIN</v>
          </cell>
          <cell r="G1308">
            <v>33</v>
          </cell>
          <cell r="H1308">
            <v>17</v>
          </cell>
          <cell r="I1308">
            <v>17</v>
          </cell>
          <cell r="K1308">
            <v>386</v>
          </cell>
          <cell r="L1308">
            <v>0</v>
          </cell>
          <cell r="M1308">
            <v>386</v>
          </cell>
          <cell r="N1308">
            <v>27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 t="str">
            <v/>
          </cell>
          <cell r="V1308">
            <v>4.2699999999999996</v>
          </cell>
        </row>
        <row r="1309">
          <cell r="B1309" t="str">
            <v>V30508</v>
          </cell>
          <cell r="E1309" t="str">
            <v>ASPIRADOR DE PO MANUAL 110V</v>
          </cell>
          <cell r="F1309" t="str">
            <v>ELGIN</v>
          </cell>
          <cell r="G1309">
            <v>0</v>
          </cell>
          <cell r="H1309">
            <v>0</v>
          </cell>
          <cell r="K1309">
            <v>15</v>
          </cell>
          <cell r="L1309">
            <v>0</v>
          </cell>
          <cell r="M1309">
            <v>15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 t="str">
            <v/>
          </cell>
          <cell r="V1309">
            <v>94.9</v>
          </cell>
        </row>
        <row r="1310">
          <cell r="B1310" t="str">
            <v>V30509</v>
          </cell>
          <cell r="E1310" t="str">
            <v>ASPIRADOR DE PO MANUAL 220V</v>
          </cell>
          <cell r="F1310" t="str">
            <v>ELGIN</v>
          </cell>
          <cell r="G1310">
            <v>0</v>
          </cell>
          <cell r="H1310">
            <v>0</v>
          </cell>
          <cell r="K1310">
            <v>2</v>
          </cell>
          <cell r="L1310">
            <v>0</v>
          </cell>
          <cell r="M1310">
            <v>2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 t="str">
            <v/>
          </cell>
          <cell r="V1310">
            <v>94.9</v>
          </cell>
        </row>
        <row r="1311">
          <cell r="B1311" t="str">
            <v>V30681</v>
          </cell>
          <cell r="C1311" t="str">
            <v>CCA+</v>
          </cell>
          <cell r="E1311" t="str">
            <v>PILHA ALCALINA AAA C/ 4 UNIDADES</v>
          </cell>
          <cell r="F1311" t="str">
            <v>ELGIN</v>
          </cell>
          <cell r="G1311">
            <v>19</v>
          </cell>
          <cell r="H1311">
            <v>10</v>
          </cell>
          <cell r="I1311">
            <v>14</v>
          </cell>
          <cell r="K1311">
            <v>11</v>
          </cell>
          <cell r="L1311">
            <v>4</v>
          </cell>
          <cell r="M1311">
            <v>7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12</v>
          </cell>
          <cell r="S1311">
            <v>0</v>
          </cell>
          <cell r="T1311">
            <v>0</v>
          </cell>
          <cell r="U1311" t="str">
            <v/>
          </cell>
          <cell r="V1311">
            <v>4.2300000000000004</v>
          </cell>
        </row>
        <row r="1312">
          <cell r="B1312" t="str">
            <v>V31475</v>
          </cell>
          <cell r="C1312" t="str">
            <v>CCA+</v>
          </cell>
          <cell r="E1312" t="str">
            <v>BATERIA DE LITIO 3V CARTELA C/5 REF.CR2450</v>
          </cell>
          <cell r="F1312" t="str">
            <v>ELGIN</v>
          </cell>
          <cell r="G1312">
            <v>3</v>
          </cell>
          <cell r="H1312">
            <v>2</v>
          </cell>
          <cell r="I1312">
            <v>2</v>
          </cell>
          <cell r="K1312">
            <v>11</v>
          </cell>
          <cell r="L1312">
            <v>0</v>
          </cell>
          <cell r="M1312">
            <v>11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 t="str">
            <v/>
          </cell>
          <cell r="V1312">
            <v>8.9700000000000006</v>
          </cell>
        </row>
        <row r="1313">
          <cell r="B1313" t="str">
            <v>V31584</v>
          </cell>
          <cell r="C1313" t="str">
            <v>CCC+</v>
          </cell>
          <cell r="E1313" t="str">
            <v>BATERIA ALCALINA CT C/10 UNID REF.LR41</v>
          </cell>
          <cell r="F1313" t="str">
            <v>ELGIN</v>
          </cell>
          <cell r="G1313">
            <v>4</v>
          </cell>
          <cell r="H1313">
            <v>2</v>
          </cell>
          <cell r="I1313">
            <v>2</v>
          </cell>
          <cell r="K1313">
            <v>4</v>
          </cell>
          <cell r="L1313">
            <v>0</v>
          </cell>
          <cell r="M1313">
            <v>4</v>
          </cell>
          <cell r="N1313">
            <v>2</v>
          </cell>
          <cell r="O1313">
            <v>1</v>
          </cell>
          <cell r="P1313">
            <v>0</v>
          </cell>
          <cell r="Q1313">
            <v>0</v>
          </cell>
          <cell r="R1313">
            <v>1</v>
          </cell>
          <cell r="S1313">
            <v>0</v>
          </cell>
          <cell r="T1313">
            <v>0</v>
          </cell>
          <cell r="U1313" t="str">
            <v/>
          </cell>
          <cell r="V1313">
            <v>2.42</v>
          </cell>
        </row>
        <row r="1314">
          <cell r="B1314" t="str">
            <v>V31998</v>
          </cell>
          <cell r="C1314" t="str">
            <v>CCC+</v>
          </cell>
          <cell r="E1314" t="str">
            <v>REFLETOR LED 30W 6500K</v>
          </cell>
          <cell r="F1314" t="str">
            <v>ELGIN</v>
          </cell>
          <cell r="G1314">
            <v>5</v>
          </cell>
          <cell r="H1314">
            <v>3</v>
          </cell>
          <cell r="I1314">
            <v>3</v>
          </cell>
          <cell r="K1314">
            <v>11</v>
          </cell>
          <cell r="L1314">
            <v>0</v>
          </cell>
          <cell r="M1314">
            <v>11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10</v>
          </cell>
          <cell r="U1314" t="str">
            <v>20/02/2025</v>
          </cell>
          <cell r="V1314">
            <v>13.82</v>
          </cell>
        </row>
        <row r="1315">
          <cell r="B1315" t="str">
            <v>V31999</v>
          </cell>
          <cell r="C1315" t="str">
            <v>CCC+</v>
          </cell>
          <cell r="E1315" t="str">
            <v>LAMPADA DE LED TUBULAR T5 9W 6500K BIVOLT</v>
          </cell>
          <cell r="F1315" t="str">
            <v>ELGIN</v>
          </cell>
          <cell r="G1315">
            <v>2</v>
          </cell>
          <cell r="H1315">
            <v>1</v>
          </cell>
          <cell r="I1315">
            <v>1</v>
          </cell>
          <cell r="K1315">
            <v>2</v>
          </cell>
          <cell r="L1315">
            <v>0</v>
          </cell>
          <cell r="M1315">
            <v>2</v>
          </cell>
          <cell r="N1315">
            <v>0</v>
          </cell>
          <cell r="O1315">
            <v>1</v>
          </cell>
          <cell r="P1315">
            <v>0</v>
          </cell>
          <cell r="Q1315">
            <v>0</v>
          </cell>
          <cell r="R1315">
            <v>1</v>
          </cell>
          <cell r="S1315">
            <v>0</v>
          </cell>
          <cell r="T1315">
            <v>0</v>
          </cell>
          <cell r="U1315" t="str">
            <v/>
          </cell>
          <cell r="V1315">
            <v>9.26</v>
          </cell>
        </row>
        <row r="1316">
          <cell r="B1316" t="str">
            <v>V32000</v>
          </cell>
          <cell r="C1316" t="str">
            <v>CCB+</v>
          </cell>
          <cell r="E1316" t="str">
            <v>LAMPADA DE LED BULBO 18W 6500K BIVOLT</v>
          </cell>
          <cell r="F1316" t="str">
            <v>ELGIN</v>
          </cell>
          <cell r="G1316">
            <v>42</v>
          </cell>
          <cell r="H1316">
            <v>21</v>
          </cell>
          <cell r="I1316">
            <v>21</v>
          </cell>
          <cell r="K1316">
            <v>149</v>
          </cell>
          <cell r="L1316">
            <v>0</v>
          </cell>
          <cell r="M1316">
            <v>149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 t="str">
            <v/>
          </cell>
          <cell r="V1316">
            <v>4.26</v>
          </cell>
        </row>
        <row r="1317">
          <cell r="B1317" t="str">
            <v>V3246</v>
          </cell>
          <cell r="E1317" t="str">
            <v>CALCULADORA MESA 12 DIGITOS ELGIN MR6125</v>
          </cell>
          <cell r="F1317" t="str">
            <v>ELGIN</v>
          </cell>
          <cell r="G1317">
            <v>0</v>
          </cell>
          <cell r="H1317">
            <v>0</v>
          </cell>
          <cell r="K1317">
            <v>3</v>
          </cell>
          <cell r="L1317">
            <v>0</v>
          </cell>
          <cell r="M1317">
            <v>3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 t="str">
            <v/>
          </cell>
          <cell r="V1317">
            <v>97.03</v>
          </cell>
        </row>
        <row r="1318">
          <cell r="B1318" t="str">
            <v>V3316</v>
          </cell>
          <cell r="C1318" t="str">
            <v>CCA-</v>
          </cell>
          <cell r="D1318" t="str">
            <v>ADES</v>
          </cell>
          <cell r="E1318" t="str">
            <v>PILHA ALCALINA D C/2UN.</v>
          </cell>
          <cell r="F1318" t="str">
            <v>ELGIN</v>
          </cell>
          <cell r="G1318">
            <v>68</v>
          </cell>
          <cell r="H1318">
            <v>34</v>
          </cell>
          <cell r="I1318">
            <v>67</v>
          </cell>
          <cell r="K1318">
            <v>673</v>
          </cell>
          <cell r="L1318">
            <v>0</v>
          </cell>
          <cell r="M1318">
            <v>673</v>
          </cell>
          <cell r="N1318">
            <v>0</v>
          </cell>
          <cell r="O1318">
            <v>2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 t="str">
            <v/>
          </cell>
          <cell r="V1318">
            <v>10.98</v>
          </cell>
        </row>
        <row r="1319">
          <cell r="B1319" t="str">
            <v>V7056</v>
          </cell>
          <cell r="D1319" t="str">
            <v>ADES</v>
          </cell>
          <cell r="E1319" t="str">
            <v>CD-RW 700MB 80MIN 12X ENV. C/1 UNIDADE</v>
          </cell>
          <cell r="F1319" t="str">
            <v>ELGIN</v>
          </cell>
          <cell r="G1319">
            <v>0</v>
          </cell>
          <cell r="H1319">
            <v>0</v>
          </cell>
          <cell r="K1319">
            <v>0</v>
          </cell>
          <cell r="L1319">
            <v>0</v>
          </cell>
          <cell r="M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 t="str">
            <v/>
          </cell>
          <cell r="V1319">
            <v>3.2</v>
          </cell>
        </row>
        <row r="1320">
          <cell r="B1320" t="str">
            <v>V8228</v>
          </cell>
          <cell r="C1320" t="str">
            <v>CCA-</v>
          </cell>
          <cell r="D1320" t="str">
            <v>CZSAVN</v>
          </cell>
          <cell r="E1320" t="str">
            <v>BATERIA LR44 C/10 UNIDADES</v>
          </cell>
          <cell r="F1320" t="str">
            <v>ELGIN</v>
          </cell>
          <cell r="G1320">
            <v>59</v>
          </cell>
          <cell r="H1320">
            <v>30</v>
          </cell>
          <cell r="I1320">
            <v>41</v>
          </cell>
          <cell r="K1320">
            <v>96</v>
          </cell>
          <cell r="L1320">
            <v>2</v>
          </cell>
          <cell r="M1320">
            <v>94</v>
          </cell>
          <cell r="N1320">
            <v>8</v>
          </cell>
          <cell r="O1320">
            <v>1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 t="str">
            <v/>
          </cell>
          <cell r="V1320">
            <v>2.34</v>
          </cell>
        </row>
        <row r="1321">
          <cell r="B1321" t="str">
            <v>V8229</v>
          </cell>
          <cell r="C1321" t="str">
            <v>BAA+</v>
          </cell>
          <cell r="D1321" t="str">
            <v>CZSAVN</v>
          </cell>
          <cell r="E1321" t="str">
            <v>BATERIA CR2032 CARTELA C/ 5 UNIDADES</v>
          </cell>
          <cell r="F1321" t="str">
            <v>ELGIN</v>
          </cell>
          <cell r="G1321">
            <v>953</v>
          </cell>
          <cell r="H1321">
            <v>477</v>
          </cell>
          <cell r="I1321">
            <v>491</v>
          </cell>
          <cell r="J1321">
            <v>29</v>
          </cell>
          <cell r="K1321">
            <v>953</v>
          </cell>
          <cell r="L1321">
            <v>58</v>
          </cell>
          <cell r="M1321">
            <v>895</v>
          </cell>
          <cell r="N1321">
            <v>180</v>
          </cell>
          <cell r="O1321">
            <v>12</v>
          </cell>
          <cell r="P1321">
            <v>0</v>
          </cell>
          <cell r="Q1321">
            <v>0</v>
          </cell>
          <cell r="R1321">
            <v>70</v>
          </cell>
          <cell r="S1321">
            <v>0</v>
          </cell>
          <cell r="T1321">
            <v>0</v>
          </cell>
          <cell r="U1321" t="str">
            <v/>
          </cell>
          <cell r="V1321">
            <v>4.46</v>
          </cell>
        </row>
        <row r="1322">
          <cell r="B1322" t="str">
            <v>V8887</v>
          </cell>
          <cell r="D1322" t="str">
            <v>SSCZSADES</v>
          </cell>
          <cell r="E1322" t="str">
            <v>CD-R GRAVAVEL EM ENVELOPE</v>
          </cell>
          <cell r="F1322" t="str">
            <v>ELGIN</v>
          </cell>
          <cell r="G1322">
            <v>0</v>
          </cell>
          <cell r="H1322">
            <v>0</v>
          </cell>
          <cell r="K1322">
            <v>161</v>
          </cell>
          <cell r="L1322">
            <v>0</v>
          </cell>
          <cell r="M1322">
            <v>161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 t="str">
            <v/>
          </cell>
          <cell r="V1322">
            <v>1.46</v>
          </cell>
        </row>
        <row r="1323">
          <cell r="B1323" t="str">
            <v>V9913</v>
          </cell>
          <cell r="C1323" t="str">
            <v>CCC-</v>
          </cell>
          <cell r="D1323" t="str">
            <v>SSCZSADES</v>
          </cell>
          <cell r="E1323" t="str">
            <v>DVD-R GRAVAVEL EM ENVELOPE</v>
          </cell>
          <cell r="F1323" t="str">
            <v>ELGIN</v>
          </cell>
          <cell r="G1323">
            <v>67</v>
          </cell>
          <cell r="H1323">
            <v>34</v>
          </cell>
          <cell r="I1323">
            <v>34</v>
          </cell>
          <cell r="K1323">
            <v>143</v>
          </cell>
          <cell r="L1323">
            <v>0</v>
          </cell>
          <cell r="M1323">
            <v>143</v>
          </cell>
          <cell r="N1323">
            <v>20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 t="str">
            <v/>
          </cell>
          <cell r="V1323">
            <v>0.74</v>
          </cell>
        </row>
        <row r="1324">
          <cell r="B1324" t="str">
            <v>V15998</v>
          </cell>
          <cell r="D1324" t="str">
            <v>CZS</v>
          </cell>
          <cell r="E1324" t="str">
            <v>ENVELOPE (AUTO INVIOLAVEL) 320X400MM REF.16326</v>
          </cell>
          <cell r="F1324" t="str">
            <v>EMBALAGEM FACIL</v>
          </cell>
          <cell r="G1324">
            <v>0</v>
          </cell>
          <cell r="H1324">
            <v>0</v>
          </cell>
          <cell r="K1324">
            <v>3264</v>
          </cell>
          <cell r="L1324">
            <v>0</v>
          </cell>
          <cell r="M1324">
            <v>3264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 t="str">
            <v/>
          </cell>
          <cell r="V1324">
            <v>0.51</v>
          </cell>
        </row>
        <row r="1325">
          <cell r="B1325" t="str">
            <v>V1167</v>
          </cell>
          <cell r="E1325" t="str">
            <v>DVD-R 8X 4,7GB BOX INDIVIDUAL</v>
          </cell>
          <cell r="F1325" t="str">
            <v>EMTEC</v>
          </cell>
          <cell r="G1325">
            <v>0</v>
          </cell>
          <cell r="H1325">
            <v>0</v>
          </cell>
          <cell r="K1325">
            <v>10</v>
          </cell>
          <cell r="L1325">
            <v>0</v>
          </cell>
          <cell r="M1325">
            <v>10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 t="str">
            <v/>
          </cell>
          <cell r="V1325">
            <v>1.57</v>
          </cell>
        </row>
        <row r="1326">
          <cell r="B1326" t="str">
            <v>V31477</v>
          </cell>
          <cell r="C1326" t="str">
            <v>AAA-</v>
          </cell>
          <cell r="E1326" t="str">
            <v>SORO FISIOLOGICO 0,9% CARTELA C/5 FLACONETES 10ML CADA</v>
          </cell>
          <cell r="F1326" t="str">
            <v>EQUIPLEX</v>
          </cell>
          <cell r="G1326">
            <v>2500</v>
          </cell>
          <cell r="H1326">
            <v>1250</v>
          </cell>
          <cell r="I1326">
            <v>1256</v>
          </cell>
          <cell r="J1326">
            <v>1945</v>
          </cell>
          <cell r="K1326">
            <v>2758</v>
          </cell>
          <cell r="L1326">
            <v>0</v>
          </cell>
          <cell r="M1326">
            <v>2758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 t="str">
            <v/>
          </cell>
          <cell r="V1326">
            <v>6.35</v>
          </cell>
        </row>
        <row r="1327">
          <cell r="B1327" t="str">
            <v>V31102</v>
          </cell>
          <cell r="C1327" t="str">
            <v>BCB-</v>
          </cell>
          <cell r="E1327" t="str">
            <v>APOIO ERGONOMICO PARA OS PES</v>
          </cell>
          <cell r="F1327" t="str">
            <v>ERGOMANIA</v>
          </cell>
          <cell r="G1327">
            <v>13</v>
          </cell>
          <cell r="H1327">
            <v>7</v>
          </cell>
          <cell r="I1327">
            <v>7</v>
          </cell>
          <cell r="J1327">
            <v>3</v>
          </cell>
          <cell r="K1327">
            <v>15</v>
          </cell>
          <cell r="L1327">
            <v>0</v>
          </cell>
          <cell r="M1327">
            <v>15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 t="str">
            <v/>
          </cell>
          <cell r="V1327">
            <v>166.9</v>
          </cell>
        </row>
        <row r="1328">
          <cell r="B1328" t="str">
            <v>V31258</v>
          </cell>
          <cell r="E1328" t="str">
            <v>ETIQUETA REDONDA 40MM RL C/ 1000  QUALIDADE NOSSA PADARIA</v>
          </cell>
          <cell r="F1328" t="str">
            <v>ETI TAG</v>
          </cell>
          <cell r="G1328">
            <v>0</v>
          </cell>
          <cell r="H1328">
            <v>0</v>
          </cell>
          <cell r="K1328">
            <v>0</v>
          </cell>
          <cell r="L1328">
            <v>0</v>
          </cell>
          <cell r="M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 t="str">
            <v/>
          </cell>
          <cell r="V1328">
            <v>24.71</v>
          </cell>
        </row>
        <row r="1329">
          <cell r="B1329" t="str">
            <v>V12697</v>
          </cell>
          <cell r="D1329" t="str">
            <v>TJ</v>
          </cell>
          <cell r="E1329" t="str">
            <v>FURADOR TIPO SOVELA</v>
          </cell>
          <cell r="F1329" t="str">
            <v>ETILUX</v>
          </cell>
          <cell r="G1329">
            <v>0</v>
          </cell>
          <cell r="H1329">
            <v>0</v>
          </cell>
          <cell r="K1329">
            <v>48</v>
          </cell>
          <cell r="L1329">
            <v>0</v>
          </cell>
          <cell r="M1329">
            <v>48</v>
          </cell>
          <cell r="O1329">
            <v>2</v>
          </cell>
          <cell r="P1329">
            <v>0</v>
          </cell>
          <cell r="Q1329">
            <v>1</v>
          </cell>
          <cell r="R1329">
            <v>0</v>
          </cell>
          <cell r="S1329">
            <v>0</v>
          </cell>
          <cell r="T1329">
            <v>0</v>
          </cell>
          <cell r="U1329" t="str">
            <v/>
          </cell>
          <cell r="V1329">
            <v>12.17</v>
          </cell>
        </row>
        <row r="1330">
          <cell r="B1330" t="str">
            <v>V19330</v>
          </cell>
          <cell r="E1330" t="str">
            <v>LANTERNA PQ. C/PILHA</v>
          </cell>
          <cell r="F1330" t="str">
            <v>ETILUX</v>
          </cell>
          <cell r="G1330">
            <v>0</v>
          </cell>
          <cell r="H1330">
            <v>0</v>
          </cell>
          <cell r="K1330">
            <v>14</v>
          </cell>
          <cell r="L1330">
            <v>0</v>
          </cell>
          <cell r="M1330">
            <v>14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 t="str">
            <v/>
          </cell>
          <cell r="V1330">
            <v>4.99</v>
          </cell>
        </row>
        <row r="1331">
          <cell r="B1331" t="str">
            <v>V31980</v>
          </cell>
          <cell r="C1331" t="str">
            <v>CCB-</v>
          </cell>
          <cell r="E1331" t="str">
            <v>FIO DE NYLON PARA ROCADEIRA 3MM 1KG</v>
          </cell>
          <cell r="F1331" t="str">
            <v>ETILUX</v>
          </cell>
          <cell r="G1331">
            <v>0</v>
          </cell>
          <cell r="H1331">
            <v>1</v>
          </cell>
          <cell r="I1331">
            <v>1</v>
          </cell>
          <cell r="K1331">
            <v>2</v>
          </cell>
          <cell r="L1331">
            <v>0</v>
          </cell>
          <cell r="M1331">
            <v>2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 t="str">
            <v/>
          </cell>
          <cell r="V1331">
            <v>65.209999999999994</v>
          </cell>
        </row>
        <row r="1332">
          <cell r="B1332" t="str">
            <v>V31996</v>
          </cell>
          <cell r="C1332" t="str">
            <v>AAB-</v>
          </cell>
          <cell r="E1332" t="str">
            <v>PRATO DE VIDRO TRANSPARENTE C/ 6 UNIDADES</v>
          </cell>
          <cell r="F1332" t="str">
            <v>ETILUX</v>
          </cell>
          <cell r="G1332">
            <v>1105</v>
          </cell>
          <cell r="H1332">
            <v>553</v>
          </cell>
          <cell r="I1332">
            <v>553</v>
          </cell>
          <cell r="K1332">
            <v>447</v>
          </cell>
          <cell r="L1332">
            <v>0</v>
          </cell>
          <cell r="M1332">
            <v>447</v>
          </cell>
          <cell r="N1332">
            <v>20</v>
          </cell>
          <cell r="O1332">
            <v>0</v>
          </cell>
          <cell r="P1332">
            <v>0</v>
          </cell>
          <cell r="Q1332">
            <v>0</v>
          </cell>
          <cell r="R1332">
            <v>658</v>
          </cell>
          <cell r="S1332">
            <v>0</v>
          </cell>
          <cell r="T1332">
            <v>0</v>
          </cell>
          <cell r="U1332" t="str">
            <v/>
          </cell>
          <cell r="V1332">
            <v>24.22</v>
          </cell>
        </row>
        <row r="1333">
          <cell r="B1333" t="str">
            <v>V19277A</v>
          </cell>
          <cell r="C1333" t="str">
            <v>CAA-</v>
          </cell>
          <cell r="E1333" t="str">
            <v>FITA SILVER TAPE 48X5M</v>
          </cell>
          <cell r="F1333" t="str">
            <v>EUROCEL</v>
          </cell>
          <cell r="G1333">
            <v>5</v>
          </cell>
          <cell r="H1333">
            <v>3</v>
          </cell>
          <cell r="I1333">
            <v>265</v>
          </cell>
          <cell r="J1333">
            <v>3</v>
          </cell>
          <cell r="K1333">
            <v>250</v>
          </cell>
          <cell r="L1333">
            <v>0</v>
          </cell>
          <cell r="M1333">
            <v>250</v>
          </cell>
          <cell r="N1333">
            <v>0</v>
          </cell>
          <cell r="O1333">
            <v>2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 t="str">
            <v/>
          </cell>
          <cell r="V1333">
            <v>4.3</v>
          </cell>
        </row>
        <row r="1334">
          <cell r="B1334" t="str">
            <v>V19869</v>
          </cell>
          <cell r="C1334" t="str">
            <v>CCA-</v>
          </cell>
          <cell r="D1334" t="str">
            <v>CZSADES</v>
          </cell>
          <cell r="E1334" t="str">
            <v>FITA ADESIVA PP. 12X33M TRANSP.</v>
          </cell>
          <cell r="F1334" t="str">
            <v>EUROCEL</v>
          </cell>
          <cell r="G1334">
            <v>47</v>
          </cell>
          <cell r="H1334">
            <v>24</v>
          </cell>
          <cell r="I1334">
            <v>109</v>
          </cell>
          <cell r="K1334">
            <v>181</v>
          </cell>
          <cell r="L1334">
            <v>0</v>
          </cell>
          <cell r="M1334">
            <v>181</v>
          </cell>
          <cell r="N1334">
            <v>0</v>
          </cell>
          <cell r="O1334">
            <v>2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 t="str">
            <v/>
          </cell>
          <cell r="V1334">
            <v>0.79</v>
          </cell>
        </row>
        <row r="1335">
          <cell r="B1335" t="str">
            <v>V19878</v>
          </cell>
          <cell r="C1335" t="str">
            <v>CBB-</v>
          </cell>
          <cell r="D1335" t="str">
            <v>CZS</v>
          </cell>
          <cell r="E1335" t="str">
            <v>FITA ADESIVA PP. 12X33M TRANSP.</v>
          </cell>
          <cell r="F1335" t="str">
            <v>EUROCEL</v>
          </cell>
          <cell r="G1335">
            <v>0</v>
          </cell>
          <cell r="H1335">
            <v>0</v>
          </cell>
          <cell r="I1335">
            <v>392</v>
          </cell>
          <cell r="J1335">
            <v>43</v>
          </cell>
          <cell r="K1335">
            <v>1283</v>
          </cell>
          <cell r="L1335">
            <v>0</v>
          </cell>
          <cell r="M1335">
            <v>1283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 t="str">
            <v/>
          </cell>
          <cell r="V1335">
            <v>0.79</v>
          </cell>
        </row>
        <row r="1336">
          <cell r="B1336" t="str">
            <v>V2145</v>
          </cell>
          <cell r="C1336" t="str">
            <v>CBA+</v>
          </cell>
          <cell r="D1336" t="str">
            <v>AVN</v>
          </cell>
          <cell r="E1336" t="str">
            <v>FITA ADESIVA MAGICA 12X33M</v>
          </cell>
          <cell r="F1336" t="str">
            <v>EUROCEL</v>
          </cell>
          <cell r="G1336">
            <v>193</v>
          </cell>
          <cell r="H1336">
            <v>97</v>
          </cell>
          <cell r="I1336">
            <v>97</v>
          </cell>
          <cell r="J1336">
            <v>21</v>
          </cell>
          <cell r="K1336">
            <v>373</v>
          </cell>
          <cell r="L1336">
            <v>15</v>
          </cell>
          <cell r="M1336">
            <v>358</v>
          </cell>
          <cell r="N1336">
            <v>35</v>
          </cell>
          <cell r="O1336">
            <v>1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 t="str">
            <v/>
          </cell>
          <cell r="V1336">
            <v>4.5999999999999996</v>
          </cell>
        </row>
        <row r="1337">
          <cell r="B1337" t="str">
            <v>V31521</v>
          </cell>
          <cell r="E1337" t="str">
            <v>FITA ADESIVA MAGICA 19X33MM</v>
          </cell>
          <cell r="F1337" t="str">
            <v>EUROCEL</v>
          </cell>
          <cell r="G1337">
            <v>0</v>
          </cell>
          <cell r="H1337">
            <v>0</v>
          </cell>
          <cell r="K1337">
            <v>65</v>
          </cell>
          <cell r="L1337">
            <v>0</v>
          </cell>
          <cell r="M1337">
            <v>65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 t="str">
            <v/>
          </cell>
          <cell r="V1337">
            <v>6.9</v>
          </cell>
        </row>
        <row r="1338">
          <cell r="B1338" t="str">
            <v>V31898</v>
          </cell>
          <cell r="E1338" t="str">
            <v>FITA SILVER TAPE 50X5M VERDE</v>
          </cell>
          <cell r="F1338" t="str">
            <v>EUROCEL</v>
          </cell>
          <cell r="G1338">
            <v>0</v>
          </cell>
          <cell r="H1338">
            <v>0</v>
          </cell>
          <cell r="K1338">
            <v>5</v>
          </cell>
          <cell r="L1338">
            <v>0</v>
          </cell>
          <cell r="M1338">
            <v>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 t="str">
            <v/>
          </cell>
          <cell r="V1338">
            <v>6.47</v>
          </cell>
        </row>
        <row r="1339">
          <cell r="B1339" t="str">
            <v>V4013</v>
          </cell>
          <cell r="C1339" t="str">
            <v>CCB+</v>
          </cell>
          <cell r="D1339" t="str">
            <v>ADES</v>
          </cell>
          <cell r="E1339" t="str">
            <v>FITA ADESIVA PP. 12X30M TRANSP.</v>
          </cell>
          <cell r="F1339" t="str">
            <v>EUROCEL</v>
          </cell>
          <cell r="G1339">
            <v>10</v>
          </cell>
          <cell r="H1339">
            <v>5</v>
          </cell>
          <cell r="I1339">
            <v>39</v>
          </cell>
          <cell r="K1339">
            <v>687</v>
          </cell>
          <cell r="L1339">
            <v>0</v>
          </cell>
          <cell r="M1339">
            <v>687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 t="str">
            <v/>
          </cell>
          <cell r="V1339">
            <v>0.79</v>
          </cell>
        </row>
        <row r="1340">
          <cell r="B1340" t="str">
            <v>V31985</v>
          </cell>
          <cell r="C1340" t="str">
            <v>CCC-</v>
          </cell>
          <cell r="E1340" t="str">
            <v>FOLHA DE E.V.A 90X180CM AZUL ROYAL</v>
          </cell>
          <cell r="F1340" t="str">
            <v>EVAMAX</v>
          </cell>
          <cell r="G1340">
            <v>0</v>
          </cell>
          <cell r="H1340">
            <v>12</v>
          </cell>
          <cell r="I1340">
            <v>12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 t="str">
            <v/>
          </cell>
          <cell r="V1340">
            <v>15.23</v>
          </cell>
        </row>
        <row r="1341">
          <cell r="B1341" t="str">
            <v>V31986</v>
          </cell>
          <cell r="C1341" t="str">
            <v>CCC-</v>
          </cell>
          <cell r="E1341" t="str">
            <v>FOLHA DE E.V.A 90X180CM AMARELO</v>
          </cell>
          <cell r="F1341" t="str">
            <v>EVAMAX</v>
          </cell>
          <cell r="G1341">
            <v>0</v>
          </cell>
          <cell r="H1341">
            <v>12</v>
          </cell>
          <cell r="I1341">
            <v>12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 t="str">
            <v/>
          </cell>
          <cell r="V1341">
            <v>15.23</v>
          </cell>
        </row>
        <row r="1342">
          <cell r="B1342" t="str">
            <v>V31987</v>
          </cell>
          <cell r="C1342" t="str">
            <v>CCC-</v>
          </cell>
          <cell r="E1342" t="str">
            <v>FOLHA DE E.V.A 90X180CM VERMELHO</v>
          </cell>
          <cell r="F1342" t="str">
            <v>EVAMAX</v>
          </cell>
          <cell r="G1342">
            <v>0</v>
          </cell>
          <cell r="H1342">
            <v>11</v>
          </cell>
          <cell r="I1342">
            <v>11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 t="str">
            <v/>
          </cell>
          <cell r="V1342">
            <v>15.23</v>
          </cell>
        </row>
        <row r="1343">
          <cell r="B1343" t="str">
            <v>V31988</v>
          </cell>
          <cell r="C1343" t="str">
            <v>CCC-</v>
          </cell>
          <cell r="E1343" t="str">
            <v>FOLHA DE E.V.A 90X180CM VERDE ESCURO</v>
          </cell>
          <cell r="F1343" t="str">
            <v>EVAMAX</v>
          </cell>
          <cell r="G1343">
            <v>0</v>
          </cell>
          <cell r="H1343">
            <v>17</v>
          </cell>
          <cell r="I1343">
            <v>17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 t="str">
            <v/>
          </cell>
          <cell r="V1343">
            <v>15.23</v>
          </cell>
        </row>
        <row r="1344">
          <cell r="B1344" t="str">
            <v>V30590A</v>
          </cell>
          <cell r="C1344" t="str">
            <v>ABA-</v>
          </cell>
          <cell r="E1344" t="str">
            <v>PASSADOR DE SLIDE COM APONTADOR A LASER</v>
          </cell>
          <cell r="F1344" t="str">
            <v>EXBOM</v>
          </cell>
          <cell r="G1344">
            <v>150</v>
          </cell>
          <cell r="H1344">
            <v>117</v>
          </cell>
          <cell r="I1344">
            <v>118</v>
          </cell>
          <cell r="J1344">
            <v>8</v>
          </cell>
          <cell r="K1344">
            <v>127</v>
          </cell>
          <cell r="L1344">
            <v>6</v>
          </cell>
          <cell r="M1344">
            <v>121</v>
          </cell>
          <cell r="N1344">
            <v>20</v>
          </cell>
          <cell r="O1344">
            <v>1</v>
          </cell>
          <cell r="P1344">
            <v>0</v>
          </cell>
          <cell r="Q1344">
            <v>0</v>
          </cell>
          <cell r="R1344">
            <v>30</v>
          </cell>
          <cell r="S1344">
            <v>0</v>
          </cell>
          <cell r="T1344">
            <v>0</v>
          </cell>
          <cell r="U1344" t="str">
            <v/>
          </cell>
          <cell r="V1344">
            <v>28</v>
          </cell>
        </row>
        <row r="1345">
          <cell r="B1345" t="str">
            <v>V30731</v>
          </cell>
          <cell r="D1345" t="str">
            <v>ADES</v>
          </cell>
          <cell r="E1345" t="str">
            <v>TECLADO NUMERICO USB</v>
          </cell>
          <cell r="F1345" t="str">
            <v>EXBOM</v>
          </cell>
          <cell r="G1345">
            <v>0</v>
          </cell>
          <cell r="H1345">
            <v>0</v>
          </cell>
          <cell r="K1345">
            <v>68</v>
          </cell>
          <cell r="L1345">
            <v>0</v>
          </cell>
          <cell r="M1345">
            <v>68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 t="str">
            <v/>
          </cell>
          <cell r="V1345">
            <v>18.899999999999999</v>
          </cell>
        </row>
        <row r="1346">
          <cell r="B1346" t="str">
            <v>V31393</v>
          </cell>
          <cell r="C1346" t="str">
            <v>CCC-</v>
          </cell>
          <cell r="E1346" t="str">
            <v>LEITOR DE CODIGO DE BARRAS SEM FIO</v>
          </cell>
          <cell r="F1346" t="str">
            <v>EXBOM</v>
          </cell>
          <cell r="G1346">
            <v>0</v>
          </cell>
          <cell r="H1346">
            <v>5</v>
          </cell>
          <cell r="I1346">
            <v>5</v>
          </cell>
          <cell r="K1346">
            <v>1</v>
          </cell>
          <cell r="L1346">
            <v>1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 t="str">
            <v/>
          </cell>
          <cell r="V1346">
            <v>115</v>
          </cell>
        </row>
        <row r="1347">
          <cell r="B1347" t="str">
            <v>V19336</v>
          </cell>
          <cell r="C1347" t="str">
            <v>CCA+</v>
          </cell>
          <cell r="D1347" t="str">
            <v>ADES</v>
          </cell>
          <cell r="E1347" t="str">
            <v>LAPIS GRAFITE N.6HB SEXT. CX. C/12UN.</v>
          </cell>
          <cell r="F1347" t="str">
            <v>FABER</v>
          </cell>
          <cell r="G1347">
            <v>18</v>
          </cell>
          <cell r="H1347">
            <v>9</v>
          </cell>
          <cell r="I1347">
            <v>9</v>
          </cell>
          <cell r="K1347">
            <v>19</v>
          </cell>
          <cell r="L1347">
            <v>0</v>
          </cell>
          <cell r="M1347">
            <v>19</v>
          </cell>
          <cell r="N1347">
            <v>1</v>
          </cell>
          <cell r="O1347">
            <v>2</v>
          </cell>
          <cell r="P1347">
            <v>0</v>
          </cell>
          <cell r="Q1347">
            <v>0</v>
          </cell>
          <cell r="R1347">
            <v>1</v>
          </cell>
          <cell r="S1347">
            <v>0</v>
          </cell>
          <cell r="T1347">
            <v>0</v>
          </cell>
          <cell r="U1347" t="str">
            <v/>
          </cell>
          <cell r="V1347">
            <v>32.4</v>
          </cell>
        </row>
        <row r="1348">
          <cell r="B1348" t="str">
            <v>V2723</v>
          </cell>
          <cell r="C1348" t="str">
            <v>CCC+</v>
          </cell>
          <cell r="D1348" t="str">
            <v>ADES</v>
          </cell>
          <cell r="E1348" t="str">
            <v>LAPIS DE COR 24 CORES SEXT. MAD.</v>
          </cell>
          <cell r="F1348" t="str">
            <v>FABER</v>
          </cell>
          <cell r="G1348">
            <v>7</v>
          </cell>
          <cell r="H1348">
            <v>4</v>
          </cell>
          <cell r="I1348">
            <v>4</v>
          </cell>
          <cell r="K1348">
            <v>67</v>
          </cell>
          <cell r="L1348">
            <v>0</v>
          </cell>
          <cell r="M1348">
            <v>67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 t="str">
            <v/>
          </cell>
          <cell r="V1348">
            <v>22.47</v>
          </cell>
        </row>
        <row r="1349">
          <cell r="B1349" t="str">
            <v>V31078</v>
          </cell>
          <cell r="E1349" t="str">
            <v>LAPIS GRAFITE N.6HB SEXT. CX.C/4UN.</v>
          </cell>
          <cell r="F1349" t="str">
            <v>FABER</v>
          </cell>
          <cell r="G1349">
            <v>0</v>
          </cell>
          <cell r="H1349">
            <v>0</v>
          </cell>
          <cell r="K1349">
            <v>0</v>
          </cell>
          <cell r="L1349">
            <v>0</v>
          </cell>
          <cell r="M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 t="str">
            <v/>
          </cell>
          <cell r="V1349">
            <v>15.09</v>
          </cell>
        </row>
        <row r="1350">
          <cell r="B1350" t="str">
            <v>V31124</v>
          </cell>
          <cell r="E1350" t="str">
            <v>CANETA HIDROGRAFICA VAI E VEM C/12 CORES</v>
          </cell>
          <cell r="F1350" t="str">
            <v>FABER</v>
          </cell>
          <cell r="G1350">
            <v>0</v>
          </cell>
          <cell r="H1350">
            <v>0</v>
          </cell>
          <cell r="K1350">
            <v>2</v>
          </cell>
          <cell r="L1350">
            <v>0</v>
          </cell>
          <cell r="M1350">
            <v>2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 t="str">
            <v/>
          </cell>
          <cell r="V1350">
            <v>12.42</v>
          </cell>
        </row>
        <row r="1351">
          <cell r="B1351" t="str">
            <v>V4547</v>
          </cell>
          <cell r="E1351" t="str">
            <v>LAPIS CARPINTEIRO MAD.</v>
          </cell>
          <cell r="F1351" t="str">
            <v>FABER</v>
          </cell>
          <cell r="G1351">
            <v>0</v>
          </cell>
          <cell r="H1351">
            <v>0</v>
          </cell>
          <cell r="K1351">
            <v>54</v>
          </cell>
          <cell r="L1351">
            <v>0</v>
          </cell>
          <cell r="M1351">
            <v>54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 t="str">
            <v/>
          </cell>
          <cell r="V1351">
            <v>0.82</v>
          </cell>
        </row>
        <row r="1352">
          <cell r="B1352" t="str">
            <v>V5557</v>
          </cell>
          <cell r="C1352" t="str">
            <v>CCA-</v>
          </cell>
          <cell r="D1352" t="str">
            <v>SSADESRD</v>
          </cell>
          <cell r="E1352" t="str">
            <v>LAPIS GRAFITE N.2 SEXT. REF.1205</v>
          </cell>
          <cell r="F1352" t="str">
            <v>FABER</v>
          </cell>
          <cell r="G1352">
            <v>59</v>
          </cell>
          <cell r="H1352">
            <v>30</v>
          </cell>
          <cell r="I1352">
            <v>30</v>
          </cell>
          <cell r="K1352">
            <v>498</v>
          </cell>
          <cell r="L1352">
            <v>0</v>
          </cell>
          <cell r="M1352">
            <v>498</v>
          </cell>
          <cell r="N1352">
            <v>200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 t="str">
            <v/>
          </cell>
          <cell r="V1352">
            <v>1.3</v>
          </cell>
        </row>
        <row r="1353">
          <cell r="B1353" t="str">
            <v>V6772</v>
          </cell>
          <cell r="E1353" t="str">
            <v>GIZ DE CERA CORPO MAD. C/ 12 CORES FABER</v>
          </cell>
          <cell r="F1353" t="str">
            <v>FABER</v>
          </cell>
          <cell r="G1353">
            <v>0</v>
          </cell>
          <cell r="H1353">
            <v>0</v>
          </cell>
          <cell r="K1353">
            <v>16</v>
          </cell>
          <cell r="L1353">
            <v>0</v>
          </cell>
          <cell r="M1353">
            <v>16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 t="str">
            <v/>
          </cell>
          <cell r="V1353">
            <v>2.98</v>
          </cell>
        </row>
        <row r="1354">
          <cell r="B1354" t="str">
            <v>V8087</v>
          </cell>
          <cell r="C1354" t="str">
            <v>CCC+</v>
          </cell>
          <cell r="E1354" t="str">
            <v>LAPIS DE COR 24 CORES SEXT. MAD. AQUARELAVEL</v>
          </cell>
          <cell r="F1354" t="str">
            <v>FABER</v>
          </cell>
          <cell r="G1354">
            <v>1</v>
          </cell>
          <cell r="H1354">
            <v>1</v>
          </cell>
          <cell r="I1354">
            <v>1</v>
          </cell>
          <cell r="K1354">
            <v>22</v>
          </cell>
          <cell r="L1354">
            <v>0</v>
          </cell>
          <cell r="M1354">
            <v>22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 t="str">
            <v/>
          </cell>
          <cell r="V1354">
            <v>52.5</v>
          </cell>
        </row>
        <row r="1355">
          <cell r="B1355" t="str">
            <v>V32014</v>
          </cell>
          <cell r="C1355" t="str">
            <v>CCB-</v>
          </cell>
          <cell r="E1355" t="str">
            <v>BANDEJA HOSPITALAR LISA 24X18X1,5CM</v>
          </cell>
          <cell r="F1355" t="str">
            <v>FAMI</v>
          </cell>
          <cell r="G1355">
            <v>25</v>
          </cell>
          <cell r="H1355">
            <v>13</v>
          </cell>
          <cell r="I1355">
            <v>13</v>
          </cell>
          <cell r="K1355">
            <v>20</v>
          </cell>
          <cell r="L1355">
            <v>0</v>
          </cell>
          <cell r="M1355">
            <v>20</v>
          </cell>
          <cell r="N1355">
            <v>1</v>
          </cell>
          <cell r="O1355">
            <v>0</v>
          </cell>
          <cell r="P1355">
            <v>0</v>
          </cell>
          <cell r="Q1355">
            <v>0</v>
          </cell>
          <cell r="R1355">
            <v>5</v>
          </cell>
          <cell r="S1355">
            <v>0</v>
          </cell>
          <cell r="T1355">
            <v>0</v>
          </cell>
          <cell r="U1355" t="str">
            <v/>
          </cell>
          <cell r="V1355">
            <v>57.51</v>
          </cell>
        </row>
        <row r="1356">
          <cell r="B1356" t="str">
            <v>V13786</v>
          </cell>
          <cell r="C1356" t="str">
            <v>AAA-</v>
          </cell>
          <cell r="D1356" t="str">
            <v>RD</v>
          </cell>
          <cell r="E1356" t="str">
            <v>ROUPEIRO C/ 04 PORTAS 3001774</v>
          </cell>
          <cell r="F1356" t="str">
            <v>FATTO</v>
          </cell>
          <cell r="G1356">
            <v>435</v>
          </cell>
          <cell r="H1356">
            <v>218</v>
          </cell>
          <cell r="I1356">
            <v>218</v>
          </cell>
          <cell r="J1356">
            <v>24</v>
          </cell>
          <cell r="K1356">
            <v>424</v>
          </cell>
          <cell r="L1356">
            <v>4</v>
          </cell>
          <cell r="M1356">
            <v>420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15</v>
          </cell>
          <cell r="S1356">
            <v>0</v>
          </cell>
          <cell r="T1356">
            <v>0</v>
          </cell>
          <cell r="U1356" t="str">
            <v/>
          </cell>
          <cell r="V1356">
            <v>294.26</v>
          </cell>
        </row>
        <row r="1357">
          <cell r="B1357" t="str">
            <v>V13787</v>
          </cell>
          <cell r="C1357" t="str">
            <v>AAA-</v>
          </cell>
          <cell r="D1357" t="str">
            <v>RD</v>
          </cell>
          <cell r="E1357" t="str">
            <v>ROUPEIRO C/ 08 PORTAS 3001775</v>
          </cell>
          <cell r="F1357" t="str">
            <v>FATTO</v>
          </cell>
          <cell r="G1357">
            <v>257</v>
          </cell>
          <cell r="H1357">
            <v>129</v>
          </cell>
          <cell r="I1357">
            <v>130</v>
          </cell>
          <cell r="J1357">
            <v>2</v>
          </cell>
          <cell r="K1357">
            <v>412</v>
          </cell>
          <cell r="L1357">
            <v>0</v>
          </cell>
          <cell r="M1357">
            <v>412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 t="str">
            <v/>
          </cell>
          <cell r="V1357">
            <v>490.44</v>
          </cell>
        </row>
        <row r="1358">
          <cell r="B1358" t="str">
            <v>V31464</v>
          </cell>
          <cell r="E1358" t="str">
            <v>ARMARIO DE ACO MULTIUSO REF.SOI-26</v>
          </cell>
          <cell r="F1358" t="str">
            <v>FATTO</v>
          </cell>
          <cell r="G1358">
            <v>0</v>
          </cell>
          <cell r="H1358">
            <v>0</v>
          </cell>
          <cell r="K1358">
            <v>5</v>
          </cell>
          <cell r="L1358">
            <v>0</v>
          </cell>
          <cell r="M1358">
            <v>5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 t="str">
            <v/>
          </cell>
          <cell r="V1358">
            <v>520</v>
          </cell>
        </row>
        <row r="1359">
          <cell r="B1359" t="str">
            <v>V14579</v>
          </cell>
          <cell r="C1359" t="str">
            <v>CCA-</v>
          </cell>
          <cell r="D1359" t="str">
            <v>RD</v>
          </cell>
          <cell r="E1359" t="str">
            <v>VASSOURA CERLON C/ CABO 40CM</v>
          </cell>
          <cell r="F1359" t="str">
            <v>FAXINEI</v>
          </cell>
          <cell r="G1359">
            <v>20</v>
          </cell>
          <cell r="H1359">
            <v>10</v>
          </cell>
          <cell r="I1359">
            <v>11</v>
          </cell>
          <cell r="J1359">
            <v>4</v>
          </cell>
          <cell r="K1359">
            <v>104</v>
          </cell>
          <cell r="L1359">
            <v>0</v>
          </cell>
          <cell r="M1359">
            <v>104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 t="str">
            <v/>
          </cell>
          <cell r="V1359">
            <v>9.65</v>
          </cell>
        </row>
        <row r="1360">
          <cell r="B1360" t="str">
            <v>V14580</v>
          </cell>
          <cell r="C1360" t="str">
            <v>CCA-</v>
          </cell>
          <cell r="D1360" t="str">
            <v>RD</v>
          </cell>
          <cell r="E1360" t="str">
            <v>VASSOURA NYLON  C/ CABO ACO</v>
          </cell>
          <cell r="F1360" t="str">
            <v>FAXINEI</v>
          </cell>
          <cell r="G1360">
            <v>9</v>
          </cell>
          <cell r="H1360">
            <v>5</v>
          </cell>
          <cell r="I1360">
            <v>5</v>
          </cell>
          <cell r="J1360">
            <v>3</v>
          </cell>
          <cell r="K1360">
            <v>331</v>
          </cell>
          <cell r="L1360">
            <v>0</v>
          </cell>
          <cell r="M1360">
            <v>331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 t="str">
            <v/>
          </cell>
          <cell r="V1360">
            <v>19.079999999999998</v>
          </cell>
        </row>
        <row r="1361">
          <cell r="B1361" t="str">
            <v>V14581</v>
          </cell>
          <cell r="C1361" t="str">
            <v>CCA+</v>
          </cell>
          <cell r="D1361" t="str">
            <v>CZSADESRD</v>
          </cell>
          <cell r="E1361" t="str">
            <v>VASSOURA PIACAVA</v>
          </cell>
          <cell r="F1361" t="str">
            <v>FAXINEI</v>
          </cell>
          <cell r="G1361">
            <v>110</v>
          </cell>
          <cell r="H1361">
            <v>55</v>
          </cell>
          <cell r="I1361">
            <v>66</v>
          </cell>
          <cell r="J1361">
            <v>3</v>
          </cell>
          <cell r="K1361">
            <v>81</v>
          </cell>
          <cell r="L1361">
            <v>0</v>
          </cell>
          <cell r="M1361">
            <v>81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29</v>
          </cell>
          <cell r="S1361">
            <v>0</v>
          </cell>
          <cell r="T1361">
            <v>0</v>
          </cell>
          <cell r="U1361" t="str">
            <v/>
          </cell>
          <cell r="V1361">
            <v>10.15</v>
          </cell>
        </row>
        <row r="1362">
          <cell r="B1362" t="str">
            <v>V14582</v>
          </cell>
          <cell r="C1362" t="str">
            <v>CCA+</v>
          </cell>
          <cell r="D1362" t="str">
            <v>ADESRD</v>
          </cell>
          <cell r="E1362" t="str">
            <v>VASSOURA PARA VASO SANITARIO C/ POTE</v>
          </cell>
          <cell r="F1362" t="str">
            <v>FAXINEI</v>
          </cell>
          <cell r="G1362">
            <v>19</v>
          </cell>
          <cell r="H1362">
            <v>10</v>
          </cell>
          <cell r="I1362">
            <v>12</v>
          </cell>
          <cell r="J1362">
            <v>6</v>
          </cell>
          <cell r="K1362">
            <v>120</v>
          </cell>
          <cell r="L1362">
            <v>0</v>
          </cell>
          <cell r="M1362">
            <v>120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 t="str">
            <v/>
          </cell>
          <cell r="V1362">
            <v>4.9000000000000004</v>
          </cell>
        </row>
        <row r="1363">
          <cell r="B1363" t="str">
            <v>V14688</v>
          </cell>
          <cell r="C1363" t="str">
            <v>CCA-</v>
          </cell>
          <cell r="D1363" t="str">
            <v>ADESRD</v>
          </cell>
          <cell r="E1363" t="str">
            <v>PA DE LIXO  C/ CABO</v>
          </cell>
          <cell r="F1363" t="str">
            <v>FAXINEI</v>
          </cell>
          <cell r="G1363">
            <v>19</v>
          </cell>
          <cell r="H1363">
            <v>10</v>
          </cell>
          <cell r="I1363">
            <v>10</v>
          </cell>
          <cell r="J1363">
            <v>6</v>
          </cell>
          <cell r="K1363">
            <v>160</v>
          </cell>
          <cell r="L1363">
            <v>10</v>
          </cell>
          <cell r="M1363">
            <v>150</v>
          </cell>
          <cell r="N1363">
            <v>1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 t="str">
            <v/>
          </cell>
          <cell r="V1363">
            <v>3.25</v>
          </cell>
        </row>
        <row r="1364">
          <cell r="B1364" t="str">
            <v>V14689</v>
          </cell>
          <cell r="C1364" t="str">
            <v>CCA-</v>
          </cell>
          <cell r="D1364" t="str">
            <v>ADESRD</v>
          </cell>
          <cell r="E1364" t="str">
            <v>PA DE LIXO PLASTICA SIMPLES</v>
          </cell>
          <cell r="F1364" t="str">
            <v>FAXINEI</v>
          </cell>
          <cell r="G1364">
            <v>19</v>
          </cell>
          <cell r="H1364">
            <v>10</v>
          </cell>
          <cell r="I1364">
            <v>10</v>
          </cell>
          <cell r="J1364">
            <v>6</v>
          </cell>
          <cell r="K1364">
            <v>152</v>
          </cell>
          <cell r="L1364">
            <v>0</v>
          </cell>
          <cell r="M1364">
            <v>152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 t="str">
            <v/>
          </cell>
          <cell r="V1364">
            <v>1.92</v>
          </cell>
        </row>
        <row r="1365">
          <cell r="B1365" t="str">
            <v>V14700</v>
          </cell>
          <cell r="C1365" t="str">
            <v>CCA-</v>
          </cell>
          <cell r="D1365" t="str">
            <v>ADESRD</v>
          </cell>
          <cell r="E1365" t="str">
            <v>DESENTUPIDOR DE PIA 10CM C/CABO</v>
          </cell>
          <cell r="F1365" t="str">
            <v>FAXINEI</v>
          </cell>
          <cell r="G1365">
            <v>17</v>
          </cell>
          <cell r="H1365">
            <v>9</v>
          </cell>
          <cell r="I1365">
            <v>9</v>
          </cell>
          <cell r="J1365">
            <v>5</v>
          </cell>
          <cell r="K1365">
            <v>48</v>
          </cell>
          <cell r="L1365">
            <v>0</v>
          </cell>
          <cell r="M1365">
            <v>48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 t="str">
            <v/>
          </cell>
          <cell r="V1365">
            <v>2.21</v>
          </cell>
        </row>
        <row r="1366">
          <cell r="B1366" t="str">
            <v>V14701</v>
          </cell>
          <cell r="C1366" t="str">
            <v>CCA+</v>
          </cell>
          <cell r="D1366" t="str">
            <v>ADESRD</v>
          </cell>
          <cell r="E1366" t="str">
            <v>DESENTUPIDOR VASO SANITARIO 40CM C/CABO</v>
          </cell>
          <cell r="F1366" t="str">
            <v>FAXINEI</v>
          </cell>
          <cell r="G1366">
            <v>25</v>
          </cell>
          <cell r="H1366">
            <v>13</v>
          </cell>
          <cell r="I1366">
            <v>13</v>
          </cell>
          <cell r="J1366">
            <v>7</v>
          </cell>
          <cell r="K1366">
            <v>23</v>
          </cell>
          <cell r="L1366">
            <v>0</v>
          </cell>
          <cell r="M1366">
            <v>23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2</v>
          </cell>
          <cell r="S1366">
            <v>0</v>
          </cell>
          <cell r="T1366">
            <v>0</v>
          </cell>
          <cell r="U1366" t="str">
            <v/>
          </cell>
          <cell r="V1366">
            <v>3.63</v>
          </cell>
        </row>
        <row r="1367">
          <cell r="B1367" t="str">
            <v>V14883</v>
          </cell>
          <cell r="D1367" t="str">
            <v>CZSRD</v>
          </cell>
          <cell r="E1367" t="str">
            <v>RODO PLASTICO 60CM S/ CABO C/ TROCA BORRACHA</v>
          </cell>
          <cell r="F1367" t="str">
            <v>FAXINEI</v>
          </cell>
          <cell r="G1367">
            <v>0</v>
          </cell>
          <cell r="H1367">
            <v>0</v>
          </cell>
          <cell r="K1367">
            <v>87</v>
          </cell>
          <cell r="L1367">
            <v>0</v>
          </cell>
          <cell r="M1367">
            <v>87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 t="str">
            <v/>
          </cell>
          <cell r="V1367">
            <v>4</v>
          </cell>
        </row>
        <row r="1368">
          <cell r="B1368" t="str">
            <v>V14884</v>
          </cell>
          <cell r="C1368" t="str">
            <v>CCA+</v>
          </cell>
          <cell r="D1368" t="str">
            <v>RD</v>
          </cell>
          <cell r="E1368" t="str">
            <v>RODO C/ CABO PLASTICO  40CM</v>
          </cell>
          <cell r="F1368" t="str">
            <v>FAXINEI</v>
          </cell>
          <cell r="G1368">
            <v>19</v>
          </cell>
          <cell r="H1368">
            <v>10</v>
          </cell>
          <cell r="I1368">
            <v>14</v>
          </cell>
          <cell r="J1368">
            <v>6</v>
          </cell>
          <cell r="K1368">
            <v>156</v>
          </cell>
          <cell r="L1368">
            <v>0</v>
          </cell>
          <cell r="M1368">
            <v>156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 t="str">
            <v/>
          </cell>
          <cell r="V1368">
            <v>4.08</v>
          </cell>
        </row>
        <row r="1369">
          <cell r="B1369" t="str">
            <v>V14885</v>
          </cell>
          <cell r="C1369" t="str">
            <v>CCA-</v>
          </cell>
          <cell r="D1369" t="str">
            <v>ADESRD</v>
          </cell>
          <cell r="E1369" t="str">
            <v>RODO PLASTICO P/ PIA C/1 UN</v>
          </cell>
          <cell r="F1369" t="str">
            <v>FAXINEI</v>
          </cell>
          <cell r="G1369">
            <v>19</v>
          </cell>
          <cell r="H1369">
            <v>10</v>
          </cell>
          <cell r="I1369">
            <v>10</v>
          </cell>
          <cell r="J1369">
            <v>6</v>
          </cell>
          <cell r="K1369">
            <v>145</v>
          </cell>
          <cell r="L1369">
            <v>0</v>
          </cell>
          <cell r="M1369">
            <v>145</v>
          </cell>
          <cell r="N1369">
            <v>1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 t="str">
            <v/>
          </cell>
          <cell r="V1369">
            <v>1.55</v>
          </cell>
        </row>
        <row r="1370">
          <cell r="B1370" t="str">
            <v>V20226</v>
          </cell>
          <cell r="C1370" t="str">
            <v>CCA+</v>
          </cell>
          <cell r="D1370" t="str">
            <v>ADES</v>
          </cell>
          <cell r="E1370" t="str">
            <v>ESCOVA LAVATINA C/ SUPORTE</v>
          </cell>
          <cell r="F1370" t="str">
            <v>FAXINEI</v>
          </cell>
          <cell r="G1370">
            <v>11</v>
          </cell>
          <cell r="H1370">
            <v>6</v>
          </cell>
          <cell r="I1370">
            <v>10</v>
          </cell>
          <cell r="K1370">
            <v>140</v>
          </cell>
          <cell r="L1370">
            <v>0</v>
          </cell>
          <cell r="M1370">
            <v>140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 t="str">
            <v/>
          </cell>
          <cell r="V1370">
            <v>4.9000000000000004</v>
          </cell>
        </row>
        <row r="1371">
          <cell r="B1371" t="str">
            <v>V20227</v>
          </cell>
          <cell r="E1371" t="str">
            <v>ESCOVA DE MADEIRA OVAL USO GERAL</v>
          </cell>
          <cell r="F1371" t="str">
            <v>FAXINEI</v>
          </cell>
          <cell r="G1371">
            <v>0</v>
          </cell>
          <cell r="H1371">
            <v>0</v>
          </cell>
          <cell r="K1371">
            <v>75</v>
          </cell>
          <cell r="L1371">
            <v>0</v>
          </cell>
          <cell r="M1371">
            <v>75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 t="str">
            <v/>
          </cell>
          <cell r="V1371">
            <v>1.4</v>
          </cell>
        </row>
        <row r="1372">
          <cell r="B1372" t="str">
            <v>V20274</v>
          </cell>
          <cell r="C1372" t="str">
            <v>CCA+</v>
          </cell>
          <cell r="D1372" t="str">
            <v>ADES</v>
          </cell>
          <cell r="E1372" t="str">
            <v>PA DE LIXO PLASTICA CABO LONGO</v>
          </cell>
          <cell r="F1372" t="str">
            <v>FAXINEI</v>
          </cell>
          <cell r="G1372">
            <v>33</v>
          </cell>
          <cell r="H1372">
            <v>17</v>
          </cell>
          <cell r="I1372">
            <v>25</v>
          </cell>
          <cell r="K1372">
            <v>46</v>
          </cell>
          <cell r="L1372">
            <v>0</v>
          </cell>
          <cell r="M1372">
            <v>46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 t="str">
            <v/>
          </cell>
          <cell r="V1372">
            <v>3.25</v>
          </cell>
        </row>
        <row r="1373">
          <cell r="B1373" t="str">
            <v>V20300</v>
          </cell>
          <cell r="D1373" t="str">
            <v>CZS</v>
          </cell>
          <cell r="E1373" t="str">
            <v>PASSADOR DE CERA BASE PLASTICA COM ESPONJA</v>
          </cell>
          <cell r="F1373" t="str">
            <v>FAXINEI</v>
          </cell>
          <cell r="G1373">
            <v>0</v>
          </cell>
          <cell r="H1373">
            <v>0</v>
          </cell>
          <cell r="K1373">
            <v>12</v>
          </cell>
          <cell r="L1373">
            <v>0</v>
          </cell>
          <cell r="M1373">
            <v>12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 t="str">
            <v/>
          </cell>
          <cell r="V1373">
            <v>4.84</v>
          </cell>
        </row>
        <row r="1374">
          <cell r="B1374" t="str">
            <v>V20323</v>
          </cell>
          <cell r="C1374" t="str">
            <v>CCB-</v>
          </cell>
          <cell r="D1374" t="str">
            <v>CZSADES</v>
          </cell>
          <cell r="E1374" t="str">
            <v>RODO DE PLASTICO 40 CM C/ CABO</v>
          </cell>
          <cell r="F1374" t="str">
            <v>FAXINEI</v>
          </cell>
          <cell r="G1374">
            <v>23</v>
          </cell>
          <cell r="H1374">
            <v>12</v>
          </cell>
          <cell r="I1374">
            <v>12</v>
          </cell>
          <cell r="K1374">
            <v>146</v>
          </cell>
          <cell r="L1374">
            <v>0</v>
          </cell>
          <cell r="M1374">
            <v>146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 t="str">
            <v/>
          </cell>
          <cell r="V1374">
            <v>4.08</v>
          </cell>
        </row>
        <row r="1375">
          <cell r="B1375" t="str">
            <v>V20324</v>
          </cell>
          <cell r="D1375" t="str">
            <v>CZSADES</v>
          </cell>
          <cell r="E1375" t="str">
            <v>RODO DE PLASTICO 60 CM C/ CABO</v>
          </cell>
          <cell r="F1375" t="str">
            <v>FAXINEI</v>
          </cell>
          <cell r="G1375">
            <v>0</v>
          </cell>
          <cell r="H1375">
            <v>0</v>
          </cell>
          <cell r="K1375">
            <v>88</v>
          </cell>
          <cell r="L1375">
            <v>0</v>
          </cell>
          <cell r="M1375">
            <v>88</v>
          </cell>
          <cell r="N1375">
            <v>1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 t="str">
            <v/>
          </cell>
          <cell r="V1375">
            <v>6.88</v>
          </cell>
        </row>
        <row r="1376">
          <cell r="B1376" t="str">
            <v>V20360</v>
          </cell>
          <cell r="D1376" t="str">
            <v>CZS</v>
          </cell>
          <cell r="E1376" t="str">
            <v>VASSOURAO PLASTICO 40 CM CABO 1.20</v>
          </cell>
          <cell r="F1376" t="str">
            <v>FAXINEI</v>
          </cell>
          <cell r="G1376">
            <v>0</v>
          </cell>
          <cell r="H1376">
            <v>0</v>
          </cell>
          <cell r="K1376">
            <v>42</v>
          </cell>
          <cell r="L1376">
            <v>0</v>
          </cell>
          <cell r="M1376">
            <v>42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 t="str">
            <v/>
          </cell>
          <cell r="V1376">
            <v>12</v>
          </cell>
        </row>
        <row r="1377">
          <cell r="B1377" t="str">
            <v>V20362</v>
          </cell>
          <cell r="E1377" t="str">
            <v>VASSOURA MADEIRA 30 CM</v>
          </cell>
          <cell r="F1377" t="str">
            <v>FAXINEI</v>
          </cell>
          <cell r="G1377">
            <v>0</v>
          </cell>
          <cell r="H1377">
            <v>0</v>
          </cell>
          <cell r="K1377">
            <v>57</v>
          </cell>
          <cell r="L1377">
            <v>0</v>
          </cell>
          <cell r="M1377">
            <v>57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 t="str">
            <v/>
          </cell>
          <cell r="V1377">
            <v>5.58</v>
          </cell>
        </row>
        <row r="1378">
          <cell r="B1378" t="str">
            <v>V20364</v>
          </cell>
          <cell r="C1378" t="str">
            <v>CCC+</v>
          </cell>
          <cell r="D1378" t="str">
            <v>ADES</v>
          </cell>
          <cell r="E1378" t="str">
            <v>VASSOURA POLIPROPILENO 26X5X5</v>
          </cell>
          <cell r="F1378" t="str">
            <v>FAXINEI</v>
          </cell>
          <cell r="G1378">
            <v>1</v>
          </cell>
          <cell r="H1378">
            <v>1</v>
          </cell>
          <cell r="I1378">
            <v>1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1</v>
          </cell>
          <cell r="S1378">
            <v>0</v>
          </cell>
          <cell r="T1378">
            <v>0</v>
          </cell>
          <cell r="U1378" t="str">
            <v/>
          </cell>
          <cell r="V1378">
            <v>6.25</v>
          </cell>
        </row>
        <row r="1379">
          <cell r="B1379" t="str">
            <v>V20365</v>
          </cell>
          <cell r="D1379" t="str">
            <v>CZS</v>
          </cell>
          <cell r="E1379" t="str">
            <v>VASSOURA LIMPA TETO</v>
          </cell>
          <cell r="F1379" t="str">
            <v>FAXINEI</v>
          </cell>
          <cell r="G1379">
            <v>0</v>
          </cell>
          <cell r="H1379">
            <v>0</v>
          </cell>
          <cell r="K1379">
            <v>37</v>
          </cell>
          <cell r="L1379">
            <v>0</v>
          </cell>
          <cell r="M1379">
            <v>37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 t="str">
            <v/>
          </cell>
          <cell r="V1379">
            <v>12.73</v>
          </cell>
        </row>
        <row r="1380">
          <cell r="B1380" t="str">
            <v>V20367</v>
          </cell>
          <cell r="D1380" t="str">
            <v>CZS</v>
          </cell>
          <cell r="E1380" t="str">
            <v>VASSOURA TIPO CAIPIRA</v>
          </cell>
          <cell r="F1380" t="str">
            <v>FAXINEI</v>
          </cell>
          <cell r="G1380">
            <v>0</v>
          </cell>
          <cell r="H1380">
            <v>0</v>
          </cell>
          <cell r="K1380">
            <v>27</v>
          </cell>
          <cell r="L1380">
            <v>0</v>
          </cell>
          <cell r="M1380">
            <v>27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 t="str">
            <v/>
          </cell>
          <cell r="V1380">
            <v>12.8</v>
          </cell>
        </row>
        <row r="1381">
          <cell r="B1381" t="str">
            <v>V20369</v>
          </cell>
          <cell r="D1381" t="str">
            <v>ADES</v>
          </cell>
          <cell r="E1381" t="str">
            <v>VASSOURAO PIACAVA 40CM C/CABO DE MADEIRA</v>
          </cell>
          <cell r="F1381" t="str">
            <v>FAXINEI</v>
          </cell>
          <cell r="G1381">
            <v>0</v>
          </cell>
          <cell r="H1381">
            <v>0</v>
          </cell>
          <cell r="K1381">
            <v>26</v>
          </cell>
          <cell r="L1381">
            <v>0</v>
          </cell>
          <cell r="M1381">
            <v>26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 t="str">
            <v/>
          </cell>
          <cell r="V1381">
            <v>13</v>
          </cell>
        </row>
        <row r="1382">
          <cell r="B1382" t="str">
            <v>V22131</v>
          </cell>
          <cell r="D1382" t="str">
            <v>CZSADES</v>
          </cell>
          <cell r="E1382" t="str">
            <v>VASSOURA DE PELO GRANDE</v>
          </cell>
          <cell r="F1382" t="str">
            <v>FAXINEI</v>
          </cell>
          <cell r="G1382">
            <v>0</v>
          </cell>
          <cell r="H1382">
            <v>0</v>
          </cell>
          <cell r="K1382">
            <v>6</v>
          </cell>
          <cell r="L1382">
            <v>0</v>
          </cell>
          <cell r="M1382">
            <v>6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 t="str">
            <v/>
          </cell>
          <cell r="V1382">
            <v>7.65</v>
          </cell>
        </row>
        <row r="1383">
          <cell r="B1383" t="str">
            <v>V22133</v>
          </cell>
          <cell r="D1383" t="str">
            <v>CZSADES</v>
          </cell>
          <cell r="E1383" t="str">
            <v>VASSOURA DE PELO MEDIA</v>
          </cell>
          <cell r="F1383" t="str">
            <v>FAXINEI</v>
          </cell>
          <cell r="G1383">
            <v>0</v>
          </cell>
          <cell r="H1383">
            <v>0</v>
          </cell>
          <cell r="K1383">
            <v>4</v>
          </cell>
          <cell r="L1383">
            <v>0</v>
          </cell>
          <cell r="M1383">
            <v>4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 t="str">
            <v/>
          </cell>
          <cell r="V1383">
            <v>5.4</v>
          </cell>
        </row>
        <row r="1384">
          <cell r="B1384" t="str">
            <v>V30567</v>
          </cell>
          <cell r="C1384" t="str">
            <v>CCA+</v>
          </cell>
          <cell r="D1384" t="str">
            <v>ADES</v>
          </cell>
          <cell r="E1384" t="str">
            <v>VASSOURA TIPO NOVICA C/ CABO</v>
          </cell>
          <cell r="F1384" t="str">
            <v>FAXINEI</v>
          </cell>
          <cell r="G1384">
            <v>81</v>
          </cell>
          <cell r="H1384">
            <v>41</v>
          </cell>
          <cell r="I1384">
            <v>50</v>
          </cell>
          <cell r="K1384">
            <v>38</v>
          </cell>
          <cell r="L1384">
            <v>0</v>
          </cell>
          <cell r="M1384">
            <v>38</v>
          </cell>
          <cell r="N1384">
            <v>2</v>
          </cell>
          <cell r="O1384">
            <v>20</v>
          </cell>
          <cell r="P1384">
            <v>0</v>
          </cell>
          <cell r="Q1384">
            <v>0</v>
          </cell>
          <cell r="R1384">
            <v>63</v>
          </cell>
          <cell r="S1384">
            <v>0</v>
          </cell>
          <cell r="T1384">
            <v>0</v>
          </cell>
          <cell r="U1384" t="str">
            <v/>
          </cell>
          <cell r="V1384">
            <v>8.65</v>
          </cell>
        </row>
        <row r="1385">
          <cell r="B1385" t="str">
            <v>V30614</v>
          </cell>
          <cell r="D1385" t="str">
            <v>TJ</v>
          </cell>
          <cell r="E1385" t="str">
            <v>ESCOVA PARA LIMPEZA; DE MAMADEIRA/GARRAFA</v>
          </cell>
          <cell r="F1385" t="str">
            <v>FAXINEI</v>
          </cell>
          <cell r="G1385">
            <v>0</v>
          </cell>
          <cell r="H1385">
            <v>0</v>
          </cell>
          <cell r="K1385">
            <v>13</v>
          </cell>
          <cell r="L1385">
            <v>0</v>
          </cell>
          <cell r="M1385">
            <v>13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 t="str">
            <v/>
          </cell>
          <cell r="V1385">
            <v>2.9</v>
          </cell>
        </row>
        <row r="1386">
          <cell r="B1386" t="str">
            <v>V31280</v>
          </cell>
          <cell r="E1386" t="str">
            <v>CABO PLASTIFICADO 1,20MTSX23MM</v>
          </cell>
          <cell r="F1386" t="str">
            <v>FAXINEI</v>
          </cell>
          <cell r="G1386">
            <v>0</v>
          </cell>
          <cell r="H1386">
            <v>0</v>
          </cell>
          <cell r="K1386">
            <v>58</v>
          </cell>
          <cell r="L1386">
            <v>0</v>
          </cell>
          <cell r="M1386">
            <v>58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 t="str">
            <v/>
          </cell>
          <cell r="V1386">
            <v>2.25</v>
          </cell>
        </row>
        <row r="1387">
          <cell r="B1387" t="str">
            <v>V31804</v>
          </cell>
          <cell r="C1387" t="str">
            <v>BCB+</v>
          </cell>
          <cell r="E1387" t="str">
            <v>FILME STRECH AUTOMATICO 4KG 500X25</v>
          </cell>
          <cell r="F1387" t="str">
            <v>FBR</v>
          </cell>
          <cell r="G1387">
            <v>0</v>
          </cell>
          <cell r="H1387">
            <v>37</v>
          </cell>
          <cell r="I1387">
            <v>37</v>
          </cell>
          <cell r="K1387">
            <v>9</v>
          </cell>
          <cell r="L1387">
            <v>0</v>
          </cell>
          <cell r="M1387">
            <v>9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 t="str">
            <v/>
          </cell>
          <cell r="V1387">
            <v>59.8</v>
          </cell>
        </row>
        <row r="1388">
          <cell r="B1388" t="str">
            <v>V17726</v>
          </cell>
          <cell r="C1388" t="str">
            <v>CCA-</v>
          </cell>
          <cell r="D1388" t="str">
            <v>RD</v>
          </cell>
          <cell r="E1388" t="str">
            <v>ALCA HANG TAB 4547-EL PCT C/ 250UN</v>
          </cell>
          <cell r="F1388" t="str">
            <v>FENAPACK</v>
          </cell>
          <cell r="G1388">
            <v>73</v>
          </cell>
          <cell r="H1388">
            <v>37</v>
          </cell>
          <cell r="I1388">
            <v>37</v>
          </cell>
          <cell r="J1388">
            <v>32</v>
          </cell>
          <cell r="K1388">
            <v>203</v>
          </cell>
          <cell r="L1388">
            <v>0</v>
          </cell>
          <cell r="M1388">
            <v>203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 t="str">
            <v/>
          </cell>
          <cell r="V1388">
            <v>16.399999999999999</v>
          </cell>
        </row>
        <row r="1389">
          <cell r="B1389" t="str">
            <v>V31163</v>
          </cell>
          <cell r="E1389" t="str">
            <v>ARQUIVO MORTO INTERMEDIARIO 385X190X260 750GR</v>
          </cell>
          <cell r="F1389" t="str">
            <v>FENIX</v>
          </cell>
          <cell r="G1389">
            <v>8330</v>
          </cell>
          <cell r="H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100</v>
          </cell>
          <cell r="O1389">
            <v>0</v>
          </cell>
          <cell r="P1389">
            <v>0</v>
          </cell>
          <cell r="Q1389">
            <v>0</v>
          </cell>
          <cell r="R1389">
            <v>8330</v>
          </cell>
          <cell r="S1389">
            <v>0</v>
          </cell>
          <cell r="T1389">
            <v>0</v>
          </cell>
          <cell r="U1389" t="str">
            <v/>
          </cell>
          <cell r="V1389">
            <v>3.64</v>
          </cell>
        </row>
        <row r="1390">
          <cell r="B1390" t="str">
            <v>V31164</v>
          </cell>
          <cell r="C1390" t="str">
            <v>CCC-</v>
          </cell>
          <cell r="E1390" t="str">
            <v>CAIXA DE PAPELAO GRANDE 650X440X350MM 750GR</v>
          </cell>
          <cell r="F1390" t="str">
            <v>FENIX</v>
          </cell>
          <cell r="G1390">
            <v>5</v>
          </cell>
          <cell r="H1390">
            <v>3</v>
          </cell>
          <cell r="I1390">
            <v>3</v>
          </cell>
          <cell r="K1390">
            <v>365</v>
          </cell>
          <cell r="L1390">
            <v>0</v>
          </cell>
          <cell r="M1390">
            <v>365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 t="str">
            <v/>
          </cell>
          <cell r="V1390">
            <v>8.69</v>
          </cell>
        </row>
        <row r="1391">
          <cell r="B1391" t="str">
            <v>V30615</v>
          </cell>
          <cell r="C1391" t="str">
            <v>CCC+</v>
          </cell>
          <cell r="D1391" t="str">
            <v>TJADES</v>
          </cell>
          <cell r="E1391" t="str">
            <v>FOSFORO FIAT LUX PARA COZINHA</v>
          </cell>
          <cell r="F1391" t="str">
            <v>FIAT LUX</v>
          </cell>
          <cell r="G1391">
            <v>16</v>
          </cell>
          <cell r="H1391">
            <v>8</v>
          </cell>
          <cell r="I1391">
            <v>8</v>
          </cell>
          <cell r="K1391">
            <v>97</v>
          </cell>
          <cell r="L1391">
            <v>0</v>
          </cell>
          <cell r="M1391">
            <v>97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 t="str">
            <v/>
          </cell>
          <cell r="V1391">
            <v>2.54</v>
          </cell>
        </row>
        <row r="1392">
          <cell r="B1392" t="str">
            <v>V30496</v>
          </cell>
          <cell r="C1392" t="str">
            <v>BAA-</v>
          </cell>
          <cell r="E1392" t="str">
            <v>BLOCO LEMBRETE CUBO 86X86 90GR. COLORIDO REF.00763</v>
          </cell>
          <cell r="F1392" t="str">
            <v>FILIPERSON</v>
          </cell>
          <cell r="G1392">
            <v>7</v>
          </cell>
          <cell r="H1392">
            <v>4</v>
          </cell>
          <cell r="I1392">
            <v>209</v>
          </cell>
          <cell r="J1392">
            <v>13</v>
          </cell>
          <cell r="K1392">
            <v>609</v>
          </cell>
          <cell r="L1392">
            <v>6</v>
          </cell>
          <cell r="M1392">
            <v>603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 t="str">
            <v/>
          </cell>
          <cell r="V1392">
            <v>9.0299999999999994</v>
          </cell>
        </row>
        <row r="1393">
          <cell r="B1393" t="str">
            <v>V30648</v>
          </cell>
          <cell r="C1393" t="str">
            <v>CCC-</v>
          </cell>
          <cell r="D1393" t="str">
            <v>ADES</v>
          </cell>
          <cell r="E1393" t="str">
            <v>TRANSPARENCIA JATO DE TINTA A4 C/TARJA 50FLS</v>
          </cell>
          <cell r="F1393" t="str">
            <v>FILIPERSON</v>
          </cell>
          <cell r="G1393">
            <v>1</v>
          </cell>
          <cell r="H1393">
            <v>1</v>
          </cell>
          <cell r="I1393">
            <v>1</v>
          </cell>
          <cell r="K1393">
            <v>9</v>
          </cell>
          <cell r="L1393">
            <v>0</v>
          </cell>
          <cell r="M1393">
            <v>9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 t="str">
            <v/>
          </cell>
          <cell r="V1393">
            <v>71.63</v>
          </cell>
        </row>
        <row r="1394">
          <cell r="B1394" t="str">
            <v>V31319</v>
          </cell>
          <cell r="E1394" t="str">
            <v>PAPEL PERSICO A4 180GR PCT C/50FLS REF.01423</v>
          </cell>
          <cell r="F1394" t="str">
            <v>FILIPERSON</v>
          </cell>
          <cell r="G1394">
            <v>0</v>
          </cell>
          <cell r="H1394">
            <v>0</v>
          </cell>
          <cell r="K1394">
            <v>39</v>
          </cell>
          <cell r="L1394">
            <v>0</v>
          </cell>
          <cell r="M1394">
            <v>39</v>
          </cell>
          <cell r="N1394">
            <v>2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 t="str">
            <v/>
          </cell>
          <cell r="V1394">
            <v>15.11</v>
          </cell>
        </row>
        <row r="1395">
          <cell r="B1395" t="str">
            <v>V31909</v>
          </cell>
          <cell r="C1395" t="str">
            <v>CCC-</v>
          </cell>
          <cell r="E1395" t="str">
            <v>BLOCO MILIMETRADO A3 63GRS C/50 FLS REF.01639</v>
          </cell>
          <cell r="F1395" t="str">
            <v>FILIPERSON</v>
          </cell>
          <cell r="G1395">
            <v>1</v>
          </cell>
          <cell r="H1395">
            <v>1</v>
          </cell>
          <cell r="I1395">
            <v>1</v>
          </cell>
          <cell r="K1395">
            <v>33</v>
          </cell>
          <cell r="L1395">
            <v>0</v>
          </cell>
          <cell r="M1395">
            <v>33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 t="str">
            <v/>
          </cell>
          <cell r="V1395">
            <v>10.62</v>
          </cell>
        </row>
        <row r="1396">
          <cell r="B1396" t="str">
            <v>V12713</v>
          </cell>
          <cell r="D1396" t="str">
            <v>TJ</v>
          </cell>
          <cell r="E1396" t="str">
            <v>FITA ADESIVA PP. 12X30M AZ. PCT. C/10RLS.</v>
          </cell>
          <cell r="F1396" t="str">
            <v>FIT PEL</v>
          </cell>
          <cell r="G1396">
            <v>0</v>
          </cell>
          <cell r="H1396">
            <v>0</v>
          </cell>
          <cell r="K1396">
            <v>6</v>
          </cell>
          <cell r="L1396">
            <v>0</v>
          </cell>
          <cell r="M1396">
            <v>6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 t="str">
            <v/>
          </cell>
          <cell r="V1396">
            <v>10.9</v>
          </cell>
        </row>
        <row r="1397">
          <cell r="B1397" t="str">
            <v>V0354</v>
          </cell>
          <cell r="C1397" t="str">
            <v>CCB+</v>
          </cell>
          <cell r="D1397" t="str">
            <v>ADES</v>
          </cell>
          <cell r="E1397" t="str">
            <v>FITA ADESIVA PP. 24X50M TRANSP.</v>
          </cell>
          <cell r="F1397" t="str">
            <v>FITPEL</v>
          </cell>
          <cell r="G1397">
            <v>4</v>
          </cell>
          <cell r="H1397">
            <v>2</v>
          </cell>
          <cell r="I1397">
            <v>2</v>
          </cell>
          <cell r="K1397">
            <v>63</v>
          </cell>
          <cell r="L1397">
            <v>0</v>
          </cell>
          <cell r="M1397">
            <v>63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 t="str">
            <v/>
          </cell>
          <cell r="V1397">
            <v>2.74</v>
          </cell>
        </row>
        <row r="1398">
          <cell r="B1398" t="str">
            <v>V12677</v>
          </cell>
          <cell r="D1398" t="str">
            <v>TJ</v>
          </cell>
          <cell r="E1398" t="str">
            <v>FITA ADESIVA DUPLA FACE 12X30 PCT C/ 6 ROLOS</v>
          </cell>
          <cell r="F1398" t="str">
            <v>FITPEL</v>
          </cell>
          <cell r="G1398">
            <v>0</v>
          </cell>
          <cell r="H1398">
            <v>0</v>
          </cell>
          <cell r="K1398">
            <v>17</v>
          </cell>
          <cell r="L1398">
            <v>2</v>
          </cell>
          <cell r="M1398">
            <v>15</v>
          </cell>
          <cell r="O1398">
            <v>15</v>
          </cell>
          <cell r="P1398">
            <v>0</v>
          </cell>
          <cell r="Q1398">
            <v>1</v>
          </cell>
          <cell r="R1398">
            <v>0</v>
          </cell>
          <cell r="S1398">
            <v>0</v>
          </cell>
          <cell r="T1398">
            <v>0</v>
          </cell>
          <cell r="U1398" t="str">
            <v/>
          </cell>
          <cell r="V1398">
            <v>43.74</v>
          </cell>
        </row>
        <row r="1399">
          <cell r="B1399" t="str">
            <v>V12710</v>
          </cell>
          <cell r="D1399" t="str">
            <v>TJ</v>
          </cell>
          <cell r="E1399" t="str">
            <v>FITA ADESIVA PP. 12X30M TRANSP. PCT C/10RLS.</v>
          </cell>
          <cell r="F1399" t="str">
            <v>FITPEL</v>
          </cell>
          <cell r="G1399">
            <v>0</v>
          </cell>
          <cell r="H1399">
            <v>0</v>
          </cell>
          <cell r="K1399">
            <v>40</v>
          </cell>
          <cell r="L1399">
            <v>2</v>
          </cell>
          <cell r="M1399">
            <v>38</v>
          </cell>
          <cell r="O1399">
            <v>25</v>
          </cell>
          <cell r="P1399">
            <v>0</v>
          </cell>
          <cell r="Q1399">
            <v>1</v>
          </cell>
          <cell r="R1399">
            <v>0</v>
          </cell>
          <cell r="S1399">
            <v>0</v>
          </cell>
          <cell r="T1399">
            <v>0</v>
          </cell>
          <cell r="U1399" t="str">
            <v/>
          </cell>
          <cell r="V1399">
            <v>4.37</v>
          </cell>
        </row>
        <row r="1400">
          <cell r="B1400" t="str">
            <v>V12711</v>
          </cell>
          <cell r="D1400" t="str">
            <v>TJ</v>
          </cell>
          <cell r="E1400" t="str">
            <v>FITA ADESIVA PP. 12X30M VD. PCT. C/10RLS.</v>
          </cell>
          <cell r="F1400" t="str">
            <v>FITPEL</v>
          </cell>
          <cell r="G1400">
            <v>0</v>
          </cell>
          <cell r="H1400">
            <v>0</v>
          </cell>
          <cell r="K1400">
            <v>5</v>
          </cell>
          <cell r="L1400">
            <v>0</v>
          </cell>
          <cell r="M1400">
            <v>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 t="str">
            <v/>
          </cell>
          <cell r="V1400">
            <v>5.0599999999999996</v>
          </cell>
        </row>
        <row r="1401">
          <cell r="B1401" t="str">
            <v>V12712</v>
          </cell>
          <cell r="D1401" t="str">
            <v>TJ</v>
          </cell>
          <cell r="E1401" t="str">
            <v>FITA ADESIVA PP. 12X30M AM. PCT. C/10RLS.</v>
          </cell>
          <cell r="F1401" t="str">
            <v>FITPEL</v>
          </cell>
          <cell r="G1401">
            <v>0</v>
          </cell>
          <cell r="H1401">
            <v>0</v>
          </cell>
          <cell r="K1401">
            <v>6</v>
          </cell>
          <cell r="L1401">
            <v>0</v>
          </cell>
          <cell r="M1401">
            <v>6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 t="str">
            <v/>
          </cell>
          <cell r="V1401">
            <v>5.0599999999999996</v>
          </cell>
        </row>
        <row r="1402">
          <cell r="B1402" t="str">
            <v>V12714</v>
          </cell>
          <cell r="D1402" t="str">
            <v>TJ</v>
          </cell>
          <cell r="E1402" t="str">
            <v>FITA ADESIVA COLOR BRANCA 12X30 PCT C/ 10 ROLOS</v>
          </cell>
          <cell r="F1402" t="str">
            <v>FITPEL</v>
          </cell>
          <cell r="G1402">
            <v>0</v>
          </cell>
          <cell r="H1402">
            <v>0</v>
          </cell>
          <cell r="K1402">
            <v>61</v>
          </cell>
          <cell r="L1402">
            <v>0</v>
          </cell>
          <cell r="M1402">
            <v>61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 t="str">
            <v/>
          </cell>
          <cell r="V1402">
            <v>5.0599999999999996</v>
          </cell>
        </row>
        <row r="1403">
          <cell r="B1403" t="str">
            <v>V12715</v>
          </cell>
          <cell r="D1403" t="str">
            <v>TJ</v>
          </cell>
          <cell r="E1403" t="str">
            <v>FITA ADESIVA COLOR PRETA 12X30 PCT C/ 10 ROLOS</v>
          </cell>
          <cell r="F1403" t="str">
            <v>FITPEL</v>
          </cell>
          <cell r="G1403">
            <v>0</v>
          </cell>
          <cell r="H1403">
            <v>0</v>
          </cell>
          <cell r="K1403">
            <v>26</v>
          </cell>
          <cell r="L1403">
            <v>0</v>
          </cell>
          <cell r="M1403">
            <v>26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 t="str">
            <v/>
          </cell>
          <cell r="V1403">
            <v>5.0599999999999996</v>
          </cell>
        </row>
        <row r="1404">
          <cell r="B1404" t="str">
            <v>V12716</v>
          </cell>
          <cell r="D1404" t="str">
            <v>TJ</v>
          </cell>
          <cell r="E1404" t="str">
            <v>FITA ADESIVA COLOR VERMELHA 12X30 PCT C/ 10 ROLOS</v>
          </cell>
          <cell r="F1404" t="str">
            <v>FITPEL</v>
          </cell>
          <cell r="G1404">
            <v>0</v>
          </cell>
          <cell r="H1404">
            <v>0</v>
          </cell>
          <cell r="K1404">
            <v>0</v>
          </cell>
          <cell r="L1404">
            <v>0</v>
          </cell>
          <cell r="M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 t="str">
            <v/>
          </cell>
          <cell r="V1404">
            <v>5.0599999999999996</v>
          </cell>
        </row>
        <row r="1405">
          <cell r="B1405" t="str">
            <v>V12717</v>
          </cell>
          <cell r="D1405" t="str">
            <v>TJ</v>
          </cell>
          <cell r="E1405" t="str">
            <v>FITA ADESIVA PP. 48X50M LJ. PCT. C/5RLS.</v>
          </cell>
          <cell r="F1405" t="str">
            <v>FITPEL</v>
          </cell>
          <cell r="G1405">
            <v>0</v>
          </cell>
          <cell r="H1405">
            <v>0</v>
          </cell>
          <cell r="K1405">
            <v>61</v>
          </cell>
          <cell r="L1405">
            <v>0</v>
          </cell>
          <cell r="M1405">
            <v>61</v>
          </cell>
          <cell r="O1405">
            <v>3</v>
          </cell>
          <cell r="P1405">
            <v>0</v>
          </cell>
          <cell r="Q1405">
            <v>1</v>
          </cell>
          <cell r="R1405">
            <v>0</v>
          </cell>
          <cell r="S1405">
            <v>0</v>
          </cell>
          <cell r="T1405">
            <v>0</v>
          </cell>
          <cell r="U1405" t="str">
            <v/>
          </cell>
          <cell r="V1405">
            <v>12.42</v>
          </cell>
        </row>
        <row r="1406">
          <cell r="B1406" t="str">
            <v>V19268</v>
          </cell>
          <cell r="E1406" t="str">
            <v>FITA ADESIVA PP. 19X50M LJ.</v>
          </cell>
          <cell r="F1406" t="str">
            <v>FITPEL</v>
          </cell>
          <cell r="G1406">
            <v>0</v>
          </cell>
          <cell r="H1406">
            <v>0</v>
          </cell>
          <cell r="K1406">
            <v>0</v>
          </cell>
          <cell r="L1406">
            <v>0</v>
          </cell>
          <cell r="M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 t="str">
            <v/>
          </cell>
          <cell r="V1406">
            <v>2</v>
          </cell>
        </row>
        <row r="1407">
          <cell r="B1407" t="str">
            <v>V19865</v>
          </cell>
          <cell r="D1407" t="str">
            <v>CZS</v>
          </cell>
          <cell r="E1407" t="str">
            <v>FITA ADESIVA PP. 12X10M TRANSP.</v>
          </cell>
          <cell r="F1407" t="str">
            <v>FITPEL</v>
          </cell>
          <cell r="G1407">
            <v>0</v>
          </cell>
          <cell r="H1407">
            <v>0</v>
          </cell>
          <cell r="K1407">
            <v>1205</v>
          </cell>
          <cell r="L1407">
            <v>0</v>
          </cell>
          <cell r="M1407">
            <v>1205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 t="str">
            <v/>
          </cell>
          <cell r="V1407">
            <v>0.31</v>
          </cell>
        </row>
        <row r="1408">
          <cell r="B1408" t="str">
            <v>V19874</v>
          </cell>
          <cell r="C1408" t="str">
            <v>CCA-</v>
          </cell>
          <cell r="D1408" t="str">
            <v>ADES</v>
          </cell>
          <cell r="E1408" t="str">
            <v>FITA ADESIVA PP. 12X33M AM.</v>
          </cell>
          <cell r="F1408" t="str">
            <v>FITPEL</v>
          </cell>
          <cell r="G1408">
            <v>142</v>
          </cell>
          <cell r="H1408">
            <v>71</v>
          </cell>
          <cell r="I1408">
            <v>127</v>
          </cell>
          <cell r="K1408">
            <v>573</v>
          </cell>
          <cell r="L1408">
            <v>1</v>
          </cell>
          <cell r="M1408">
            <v>572</v>
          </cell>
          <cell r="N1408">
            <v>39</v>
          </cell>
          <cell r="O1408">
            <v>6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 t="str">
            <v/>
          </cell>
          <cell r="V1408">
            <v>1.02</v>
          </cell>
        </row>
        <row r="1409">
          <cell r="B1409" t="str">
            <v>V19875</v>
          </cell>
          <cell r="C1409" t="str">
            <v>CCA-</v>
          </cell>
          <cell r="D1409" t="str">
            <v>ADES</v>
          </cell>
          <cell r="E1409" t="str">
            <v>FITA ADESIVA PP. 12X33M AZ.</v>
          </cell>
          <cell r="F1409" t="str">
            <v>FITPEL</v>
          </cell>
          <cell r="G1409">
            <v>117</v>
          </cell>
          <cell r="H1409">
            <v>59</v>
          </cell>
          <cell r="I1409">
            <v>128</v>
          </cell>
          <cell r="J1409">
            <v>13</v>
          </cell>
          <cell r="K1409">
            <v>185</v>
          </cell>
          <cell r="L1409">
            <v>1</v>
          </cell>
          <cell r="M1409">
            <v>184</v>
          </cell>
          <cell r="N1409">
            <v>34</v>
          </cell>
          <cell r="O1409">
            <v>26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 t="str">
            <v/>
          </cell>
          <cell r="V1409">
            <v>1.02</v>
          </cell>
        </row>
        <row r="1410">
          <cell r="B1410" t="str">
            <v>V19876</v>
          </cell>
          <cell r="C1410" t="str">
            <v>CCB-</v>
          </cell>
          <cell r="D1410" t="str">
            <v>ADES</v>
          </cell>
          <cell r="E1410" t="str">
            <v>FITA ADESIVA PP. 12X33M BR.</v>
          </cell>
          <cell r="F1410" t="str">
            <v>FITPEL</v>
          </cell>
          <cell r="G1410">
            <v>0</v>
          </cell>
          <cell r="H1410">
            <v>0</v>
          </cell>
          <cell r="I1410">
            <v>18</v>
          </cell>
          <cell r="J1410">
            <v>3</v>
          </cell>
          <cell r="K1410">
            <v>827</v>
          </cell>
          <cell r="L1410">
            <v>0</v>
          </cell>
          <cell r="M1410">
            <v>827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 t="str">
            <v/>
          </cell>
          <cell r="V1410">
            <v>1.02</v>
          </cell>
        </row>
        <row r="1411">
          <cell r="B1411" t="str">
            <v>V30499</v>
          </cell>
          <cell r="E1411" t="str">
            <v>FITA ADESIVA PP. 12X50M TRANSP.</v>
          </cell>
          <cell r="F1411" t="str">
            <v>FITPEL</v>
          </cell>
          <cell r="G1411">
            <v>0</v>
          </cell>
          <cell r="H1411">
            <v>0</v>
          </cell>
          <cell r="K1411">
            <v>0</v>
          </cell>
          <cell r="L1411">
            <v>0</v>
          </cell>
          <cell r="M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 t="str">
            <v/>
          </cell>
          <cell r="V1411">
            <v>1.0900000000000001</v>
          </cell>
        </row>
        <row r="1412">
          <cell r="B1412" t="str">
            <v>V31860</v>
          </cell>
          <cell r="C1412" t="str">
            <v>CCB+</v>
          </cell>
          <cell r="E1412" t="str">
            <v>FITA ADESIVA PP VERDE 12X33M</v>
          </cell>
          <cell r="F1412" t="str">
            <v>FITPEL</v>
          </cell>
          <cell r="G1412">
            <v>79</v>
          </cell>
          <cell r="H1412">
            <v>40</v>
          </cell>
          <cell r="I1412">
            <v>40</v>
          </cell>
          <cell r="K1412">
            <v>50</v>
          </cell>
          <cell r="L1412">
            <v>1</v>
          </cell>
          <cell r="M1412">
            <v>49</v>
          </cell>
          <cell r="N1412">
            <v>26</v>
          </cell>
          <cell r="O1412">
            <v>28</v>
          </cell>
          <cell r="P1412">
            <v>0</v>
          </cell>
          <cell r="Q1412">
            <v>0</v>
          </cell>
          <cell r="R1412">
            <v>58</v>
          </cell>
          <cell r="S1412">
            <v>0</v>
          </cell>
          <cell r="T1412">
            <v>0</v>
          </cell>
          <cell r="U1412" t="str">
            <v/>
          </cell>
          <cell r="V1412">
            <v>2.09</v>
          </cell>
        </row>
        <row r="1413">
          <cell r="B1413" t="str">
            <v>V7925</v>
          </cell>
          <cell r="D1413" t="str">
            <v>TJ</v>
          </cell>
          <cell r="E1413" t="str">
            <v>FITA ADESIVA CREPE 18X50M PCT C/6RLS.</v>
          </cell>
          <cell r="F1413" t="str">
            <v>FITPEL</v>
          </cell>
          <cell r="G1413">
            <v>0</v>
          </cell>
          <cell r="H1413">
            <v>0</v>
          </cell>
          <cell r="K1413">
            <v>15</v>
          </cell>
          <cell r="L1413">
            <v>2</v>
          </cell>
          <cell r="M1413">
            <v>13</v>
          </cell>
          <cell r="O1413">
            <v>3</v>
          </cell>
          <cell r="P1413">
            <v>0</v>
          </cell>
          <cell r="Q1413">
            <v>1</v>
          </cell>
          <cell r="R1413">
            <v>0</v>
          </cell>
          <cell r="S1413">
            <v>0</v>
          </cell>
          <cell r="T1413">
            <v>0</v>
          </cell>
          <cell r="U1413" t="str">
            <v/>
          </cell>
          <cell r="V1413">
            <v>10.52</v>
          </cell>
        </row>
        <row r="1414">
          <cell r="B1414" t="str">
            <v>V8157</v>
          </cell>
          <cell r="C1414" t="str">
            <v>CCB-</v>
          </cell>
          <cell r="D1414" t="str">
            <v>ADES</v>
          </cell>
          <cell r="E1414" t="str">
            <v>FITA ADESIVA PP. 12X40M CR.</v>
          </cell>
          <cell r="F1414" t="str">
            <v>FITPEL</v>
          </cell>
          <cell r="G1414">
            <v>11</v>
          </cell>
          <cell r="H1414">
            <v>6</v>
          </cell>
          <cell r="I1414">
            <v>6</v>
          </cell>
          <cell r="K1414">
            <v>75</v>
          </cell>
          <cell r="L1414">
            <v>0</v>
          </cell>
          <cell r="M1414">
            <v>75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 t="str">
            <v/>
          </cell>
          <cell r="V1414">
            <v>0.77</v>
          </cell>
        </row>
        <row r="1415">
          <cell r="B1415" t="str">
            <v>V9805</v>
          </cell>
          <cell r="E1415" t="str">
            <v>FITA ADESIVA PP. 12X10M TRANSP. PCT. C/10RLS.</v>
          </cell>
          <cell r="F1415" t="str">
            <v>FITPEL</v>
          </cell>
          <cell r="G1415">
            <v>0</v>
          </cell>
          <cell r="H1415">
            <v>0</v>
          </cell>
          <cell r="K1415">
            <v>162</v>
          </cell>
          <cell r="L1415">
            <v>0</v>
          </cell>
          <cell r="M1415">
            <v>162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 t="str">
            <v/>
          </cell>
          <cell r="V1415">
            <v>2</v>
          </cell>
        </row>
        <row r="1416">
          <cell r="B1416" t="str">
            <v>V30988</v>
          </cell>
          <cell r="C1416" t="str">
            <v>CCC-</v>
          </cell>
          <cell r="E1416" t="str">
            <v>COLCHETE Nº 09 CX C/ 72 UNID.</v>
          </cell>
          <cell r="F1416" t="str">
            <v>FIXPAPER</v>
          </cell>
          <cell r="G1416">
            <v>3</v>
          </cell>
          <cell r="H1416">
            <v>2</v>
          </cell>
          <cell r="I1416">
            <v>2</v>
          </cell>
          <cell r="K1416">
            <v>71</v>
          </cell>
          <cell r="L1416">
            <v>0</v>
          </cell>
          <cell r="M1416">
            <v>71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 t="str">
            <v/>
          </cell>
          <cell r="V1416">
            <v>3.8</v>
          </cell>
        </row>
        <row r="1417">
          <cell r="B1417" t="str">
            <v>V14725</v>
          </cell>
          <cell r="C1417" t="str">
            <v>CAA+</v>
          </cell>
          <cell r="D1417" t="str">
            <v>CZSADESRD</v>
          </cell>
          <cell r="E1417" t="str">
            <v>ESPONJA DUPLA FACE ANTI-BACTERIA</v>
          </cell>
          <cell r="F1417" t="str">
            <v>FLORA</v>
          </cell>
          <cell r="G1417">
            <v>3794</v>
          </cell>
          <cell r="H1417">
            <v>1897</v>
          </cell>
          <cell r="I1417">
            <v>1930</v>
          </cell>
          <cell r="J1417">
            <v>1477</v>
          </cell>
          <cell r="K1417">
            <v>3678</v>
          </cell>
          <cell r="L1417">
            <v>205</v>
          </cell>
          <cell r="M1417">
            <v>3473</v>
          </cell>
          <cell r="N1417">
            <v>0</v>
          </cell>
          <cell r="O1417">
            <v>360</v>
          </cell>
          <cell r="P1417">
            <v>0</v>
          </cell>
          <cell r="Q1417">
            <v>0</v>
          </cell>
          <cell r="R1417">
            <v>681</v>
          </cell>
          <cell r="S1417">
            <v>0</v>
          </cell>
          <cell r="T1417">
            <v>0</v>
          </cell>
          <cell r="U1417" t="str">
            <v/>
          </cell>
          <cell r="V1417">
            <v>0.45</v>
          </cell>
        </row>
        <row r="1418">
          <cell r="B1418" t="str">
            <v>V16059</v>
          </cell>
          <cell r="D1418" t="str">
            <v>CZSADES</v>
          </cell>
          <cell r="E1418" t="str">
            <v>ESPONJA DUPLA FACE CAIXA C/ 50</v>
          </cell>
          <cell r="F1418" t="str">
            <v>FLORA</v>
          </cell>
          <cell r="G1418">
            <v>0</v>
          </cell>
          <cell r="H1418">
            <v>0</v>
          </cell>
          <cell r="K1418">
            <v>41</v>
          </cell>
          <cell r="L1418">
            <v>0</v>
          </cell>
          <cell r="M1418">
            <v>41</v>
          </cell>
          <cell r="N1418">
            <v>3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 t="str">
            <v/>
          </cell>
          <cell r="V1418">
            <v>21</v>
          </cell>
        </row>
        <row r="1419">
          <cell r="B1419" t="str">
            <v>V31328</v>
          </cell>
          <cell r="C1419" t="str">
            <v>CCA+</v>
          </cell>
          <cell r="E1419" t="str">
            <v>GUARDA CHUVA DROGARAIA AZUL</v>
          </cell>
          <cell r="F1419" t="str">
            <v>FLORENCA</v>
          </cell>
          <cell r="G1419">
            <v>13</v>
          </cell>
          <cell r="H1419">
            <v>7</v>
          </cell>
          <cell r="I1419">
            <v>7</v>
          </cell>
          <cell r="J1419">
            <v>6</v>
          </cell>
          <cell r="K1419">
            <v>36</v>
          </cell>
          <cell r="L1419">
            <v>0</v>
          </cell>
          <cell r="M1419">
            <v>36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 t="str">
            <v/>
          </cell>
          <cell r="V1419">
            <v>45.5</v>
          </cell>
        </row>
        <row r="1420">
          <cell r="B1420" t="str">
            <v>V14818</v>
          </cell>
          <cell r="C1420" t="str">
            <v>BBA+</v>
          </cell>
          <cell r="D1420" t="str">
            <v>RD</v>
          </cell>
          <cell r="E1420" t="str">
            <v>GUARDA-CHUVA VERMELHO DROGASIL</v>
          </cell>
          <cell r="F1420" t="str">
            <v>FLORENÇA</v>
          </cell>
          <cell r="G1420">
            <v>82</v>
          </cell>
          <cell r="H1420">
            <v>41</v>
          </cell>
          <cell r="I1420">
            <v>42</v>
          </cell>
          <cell r="J1420">
            <v>37</v>
          </cell>
          <cell r="K1420">
            <v>104</v>
          </cell>
          <cell r="L1420">
            <v>0</v>
          </cell>
          <cell r="M1420">
            <v>104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 t="str">
            <v/>
          </cell>
          <cell r="V1420">
            <v>45.5</v>
          </cell>
        </row>
        <row r="1421">
          <cell r="B1421" t="str">
            <v>V30141</v>
          </cell>
          <cell r="C1421" t="str">
            <v>BBA+</v>
          </cell>
          <cell r="D1421" t="str">
            <v>AVN</v>
          </cell>
          <cell r="E1421" t="str">
            <v>AGENDA BROCHURA PERMANENTE 145X205MM. 192FLS. PRETA REF. 53.7623-7</v>
          </cell>
          <cell r="F1421" t="str">
            <v>FORONI</v>
          </cell>
          <cell r="G1421">
            <v>307</v>
          </cell>
          <cell r="H1421">
            <v>154</v>
          </cell>
          <cell r="I1421">
            <v>154</v>
          </cell>
          <cell r="K1421">
            <v>53</v>
          </cell>
          <cell r="L1421">
            <v>37</v>
          </cell>
          <cell r="M1421">
            <v>16</v>
          </cell>
          <cell r="N1421">
            <v>64</v>
          </cell>
          <cell r="O1421">
            <v>1</v>
          </cell>
          <cell r="P1421">
            <v>0</v>
          </cell>
          <cell r="Q1421">
            <v>0</v>
          </cell>
          <cell r="R1421">
            <v>22</v>
          </cell>
          <cell r="S1421">
            <v>0</v>
          </cell>
          <cell r="T1421">
            <v>270</v>
          </cell>
          <cell r="U1421" t="str">
            <v>24/03/2025</v>
          </cell>
          <cell r="V1421">
            <v>17.920000000000002</v>
          </cell>
        </row>
        <row r="1422">
          <cell r="B1422" t="str">
            <v>V15201A</v>
          </cell>
          <cell r="C1422" t="str">
            <v>ABA+</v>
          </cell>
          <cell r="E1422" t="str">
            <v>TOALHEIRO AUTOCORTE BOBINA TRANSLUCIDO</v>
          </cell>
          <cell r="F1422" t="str">
            <v>FORTCOM</v>
          </cell>
          <cell r="G1422">
            <v>181</v>
          </cell>
          <cell r="H1422">
            <v>91</v>
          </cell>
          <cell r="I1422">
            <v>91</v>
          </cell>
          <cell r="J1422">
            <v>46</v>
          </cell>
          <cell r="K1422">
            <v>175</v>
          </cell>
          <cell r="L1422">
            <v>0</v>
          </cell>
          <cell r="M1422">
            <v>175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6</v>
          </cell>
          <cell r="S1422">
            <v>0</v>
          </cell>
          <cell r="T1422">
            <v>0</v>
          </cell>
          <cell r="U1422" t="str">
            <v/>
          </cell>
          <cell r="V1422">
            <v>119</v>
          </cell>
        </row>
        <row r="1423">
          <cell r="B1423" t="str">
            <v>V19017A</v>
          </cell>
          <cell r="C1423" t="str">
            <v>CCA-</v>
          </cell>
          <cell r="E1423" t="str">
            <v>PAPEL TOALHA INTERF. 2D 20,5X20 MM BRANCA 100% CELULOSE C/ 5000 FLS</v>
          </cell>
          <cell r="F1423" t="str">
            <v>FRAGANCIA</v>
          </cell>
          <cell r="G1423">
            <v>21</v>
          </cell>
          <cell r="H1423">
            <v>11</v>
          </cell>
          <cell r="I1423">
            <v>11</v>
          </cell>
          <cell r="J1423">
            <v>12</v>
          </cell>
          <cell r="K1423">
            <v>31</v>
          </cell>
          <cell r="L1423">
            <v>0</v>
          </cell>
          <cell r="M1423">
            <v>31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 t="str">
            <v/>
          </cell>
          <cell r="V1423">
            <v>49.1</v>
          </cell>
        </row>
        <row r="1424">
          <cell r="B1424" t="str">
            <v>V14733</v>
          </cell>
          <cell r="D1424" t="str">
            <v>ADESRD</v>
          </cell>
          <cell r="E1424" t="str">
            <v>REGISTRADOR LE. A-Z OF. FRAMA TIGRADA REF.356-11952</v>
          </cell>
          <cell r="F1424" t="str">
            <v>FRAMA</v>
          </cell>
          <cell r="G1424">
            <v>0</v>
          </cell>
          <cell r="H1424">
            <v>0</v>
          </cell>
          <cell r="K1424">
            <v>10</v>
          </cell>
          <cell r="L1424">
            <v>0</v>
          </cell>
          <cell r="M1424">
            <v>10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 t="str">
            <v/>
          </cell>
          <cell r="V1424">
            <v>6.74</v>
          </cell>
        </row>
        <row r="1425">
          <cell r="B1425" t="str">
            <v>V14734</v>
          </cell>
          <cell r="C1425" t="str">
            <v>CCC-</v>
          </cell>
          <cell r="D1425" t="str">
            <v>ADESRD</v>
          </cell>
          <cell r="E1425" t="str">
            <v>REGISTRADOR LL. A-Z FRAMA OF. TIGRADA REF. 356-780</v>
          </cell>
          <cell r="F1425" t="str">
            <v>FRAMA</v>
          </cell>
          <cell r="G1425">
            <v>1</v>
          </cell>
          <cell r="H1425">
            <v>1</v>
          </cell>
          <cell r="I1425">
            <v>1</v>
          </cell>
          <cell r="J1425">
            <v>1</v>
          </cell>
          <cell r="K1425">
            <v>6</v>
          </cell>
          <cell r="L1425">
            <v>0</v>
          </cell>
          <cell r="M1425">
            <v>6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 t="str">
            <v/>
          </cell>
          <cell r="V1425">
            <v>14.94</v>
          </cell>
        </row>
        <row r="1426">
          <cell r="B1426" t="str">
            <v>V265</v>
          </cell>
          <cell r="D1426" t="str">
            <v>RD</v>
          </cell>
          <cell r="E1426" t="str">
            <v>PASTA SUSPENSA OF. MARM. COMPLETA</v>
          </cell>
          <cell r="F1426" t="str">
            <v>FRAMA</v>
          </cell>
          <cell r="G1426">
            <v>0</v>
          </cell>
          <cell r="H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 t="str">
            <v/>
          </cell>
          <cell r="V1426">
            <v>1.03</v>
          </cell>
        </row>
        <row r="1427">
          <cell r="B1427" t="str">
            <v>V31686</v>
          </cell>
          <cell r="C1427" t="str">
            <v>CCB-</v>
          </cell>
          <cell r="E1427" t="str">
            <v>REGISTRADOR LE. A-Z OF C/VISOR VERDE REF.356-12319</v>
          </cell>
          <cell r="F1427" t="str">
            <v>FRAMA</v>
          </cell>
          <cell r="G1427">
            <v>0</v>
          </cell>
          <cell r="H1427">
            <v>0</v>
          </cell>
          <cell r="I1427">
            <v>3</v>
          </cell>
          <cell r="K1427">
            <v>63</v>
          </cell>
          <cell r="L1427">
            <v>0</v>
          </cell>
          <cell r="M1427">
            <v>63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 t="str">
            <v/>
          </cell>
          <cell r="V1427">
            <v>6.74</v>
          </cell>
        </row>
        <row r="1428">
          <cell r="B1428" t="str">
            <v>V31688</v>
          </cell>
          <cell r="C1428" t="str">
            <v>CAA-</v>
          </cell>
          <cell r="E1428" t="str">
            <v>COLA LIQUIDA BRANCA 40GR REF.436-0</v>
          </cell>
          <cell r="F1428" t="str">
            <v>FRAMA</v>
          </cell>
          <cell r="G1428">
            <v>43</v>
          </cell>
          <cell r="H1428">
            <v>22</v>
          </cell>
          <cell r="I1428">
            <v>2356</v>
          </cell>
          <cell r="J1428">
            <v>170</v>
          </cell>
          <cell r="K1428">
            <v>13157</v>
          </cell>
          <cell r="L1428">
            <v>0</v>
          </cell>
          <cell r="M1428">
            <v>13157</v>
          </cell>
          <cell r="N1428">
            <v>0</v>
          </cell>
          <cell r="O1428">
            <v>2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 t="str">
            <v/>
          </cell>
          <cell r="V1428">
            <v>0.51</v>
          </cell>
        </row>
        <row r="1429">
          <cell r="B1429" t="str">
            <v>V31688A</v>
          </cell>
          <cell r="E1429" t="str">
            <v>COLA LIQUIDA BRANCA 40GR C/12 REF.436-0</v>
          </cell>
          <cell r="F1429" t="str">
            <v>FRAMA</v>
          </cell>
          <cell r="G1429">
            <v>0</v>
          </cell>
          <cell r="H1429">
            <v>0</v>
          </cell>
          <cell r="K1429">
            <v>100</v>
          </cell>
          <cell r="L1429">
            <v>4</v>
          </cell>
          <cell r="M1429">
            <v>96</v>
          </cell>
          <cell r="O1429">
            <v>1</v>
          </cell>
          <cell r="P1429">
            <v>0</v>
          </cell>
          <cell r="Q1429">
            <v>1</v>
          </cell>
          <cell r="R1429">
            <v>0</v>
          </cell>
          <cell r="S1429">
            <v>0</v>
          </cell>
          <cell r="T1429">
            <v>0</v>
          </cell>
          <cell r="U1429" t="str">
            <v/>
          </cell>
          <cell r="V1429">
            <v>6.12</v>
          </cell>
        </row>
        <row r="1430">
          <cell r="B1430" t="str">
            <v>V31689</v>
          </cell>
          <cell r="C1430" t="str">
            <v>CAA-</v>
          </cell>
          <cell r="E1430" t="str">
            <v>COLA LIQUIDA BRANCA 500GR REF.446-0</v>
          </cell>
          <cell r="F1430" t="str">
            <v>FRAMA</v>
          </cell>
          <cell r="G1430">
            <v>123</v>
          </cell>
          <cell r="H1430">
            <v>62</v>
          </cell>
          <cell r="I1430">
            <v>492</v>
          </cell>
          <cell r="J1430">
            <v>10</v>
          </cell>
          <cell r="K1430">
            <v>2135</v>
          </cell>
          <cell r="L1430">
            <v>10</v>
          </cell>
          <cell r="M1430">
            <v>2125</v>
          </cell>
          <cell r="N1430">
            <v>19</v>
          </cell>
          <cell r="O1430">
            <v>36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 t="str">
            <v/>
          </cell>
          <cell r="V1430">
            <v>3.75</v>
          </cell>
        </row>
        <row r="1431">
          <cell r="B1431" t="str">
            <v>V31690</v>
          </cell>
          <cell r="C1431" t="str">
            <v>CAA-</v>
          </cell>
          <cell r="E1431" t="str">
            <v>GRAMPO COBREADO 26/6 C/5000UND REF. 471-0</v>
          </cell>
          <cell r="F1431" t="str">
            <v>FRAMA</v>
          </cell>
          <cell r="G1431">
            <v>43</v>
          </cell>
          <cell r="H1431">
            <v>22</v>
          </cell>
          <cell r="I1431">
            <v>259</v>
          </cell>
          <cell r="J1431">
            <v>14</v>
          </cell>
          <cell r="K1431">
            <v>455</v>
          </cell>
          <cell r="L1431">
            <v>75</v>
          </cell>
          <cell r="M1431">
            <v>380</v>
          </cell>
          <cell r="N1431">
            <v>0</v>
          </cell>
          <cell r="O1431">
            <v>78</v>
          </cell>
          <cell r="P1431">
            <v>0</v>
          </cell>
          <cell r="Q1431">
            <v>1</v>
          </cell>
          <cell r="R1431">
            <v>0</v>
          </cell>
          <cell r="S1431">
            <v>0</v>
          </cell>
          <cell r="T1431">
            <v>0</v>
          </cell>
          <cell r="U1431" t="str">
            <v/>
          </cell>
          <cell r="V1431">
            <v>2.59</v>
          </cell>
        </row>
        <row r="1432">
          <cell r="B1432" t="str">
            <v>V31691</v>
          </cell>
          <cell r="C1432" t="str">
            <v>CCB-</v>
          </cell>
          <cell r="E1432" t="str">
            <v>PASTA C/ABA ELASTICA OF CARTAO AMARELA REF.295-1</v>
          </cell>
          <cell r="F1432" t="str">
            <v>FRAMA</v>
          </cell>
          <cell r="G1432">
            <v>0</v>
          </cell>
          <cell r="H1432">
            <v>0</v>
          </cell>
          <cell r="I1432">
            <v>128</v>
          </cell>
          <cell r="K1432">
            <v>793</v>
          </cell>
          <cell r="L1432">
            <v>0</v>
          </cell>
          <cell r="M1432">
            <v>793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 t="str">
            <v/>
          </cell>
          <cell r="V1432">
            <v>1.2</v>
          </cell>
        </row>
        <row r="1433">
          <cell r="B1433" t="str">
            <v>V31692</v>
          </cell>
          <cell r="C1433" t="str">
            <v>CBB-</v>
          </cell>
          <cell r="E1433" t="str">
            <v>PASTA C/ABA ELASTICA OF CARTAO AZUL PCT C/10 REF.295-73</v>
          </cell>
          <cell r="F1433" t="str">
            <v>FRAMA</v>
          </cell>
          <cell r="G1433">
            <v>0</v>
          </cell>
          <cell r="H1433">
            <v>0</v>
          </cell>
          <cell r="I1433">
            <v>94</v>
          </cell>
          <cell r="J1433">
            <v>5</v>
          </cell>
          <cell r="K1433">
            <v>504</v>
          </cell>
          <cell r="L1433">
            <v>0</v>
          </cell>
          <cell r="M1433">
            <v>504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 t="str">
            <v/>
          </cell>
          <cell r="V1433">
            <v>11.96</v>
          </cell>
        </row>
        <row r="1434">
          <cell r="B1434" t="str">
            <v>V31693</v>
          </cell>
          <cell r="C1434" t="str">
            <v>CBB-</v>
          </cell>
          <cell r="E1434" t="str">
            <v>PASTA C/ABA ELASTICA OF CARTAO PRETO REF.295-248</v>
          </cell>
          <cell r="F1434" t="str">
            <v>FRAMA</v>
          </cell>
          <cell r="G1434">
            <v>0</v>
          </cell>
          <cell r="H1434">
            <v>0</v>
          </cell>
          <cell r="I1434">
            <v>413</v>
          </cell>
          <cell r="J1434">
            <v>16</v>
          </cell>
          <cell r="K1434">
            <v>4215</v>
          </cell>
          <cell r="L1434">
            <v>0</v>
          </cell>
          <cell r="M1434">
            <v>4215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 t="str">
            <v/>
          </cell>
          <cell r="V1434">
            <v>1.2</v>
          </cell>
        </row>
        <row r="1435">
          <cell r="B1435" t="str">
            <v>V31694</v>
          </cell>
          <cell r="C1435" t="str">
            <v>CBA-</v>
          </cell>
          <cell r="E1435" t="str">
            <v>PASTA C/ABA ELASTICA OF CARTAO VERMELHA REF.295-257</v>
          </cell>
          <cell r="F1435" t="str">
            <v>FRAMA</v>
          </cell>
          <cell r="G1435">
            <v>0</v>
          </cell>
          <cell r="H1435">
            <v>0</v>
          </cell>
          <cell r="I1435">
            <v>252</v>
          </cell>
          <cell r="K1435">
            <v>1908</v>
          </cell>
          <cell r="L1435">
            <v>0</v>
          </cell>
          <cell r="M1435">
            <v>1908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 t="str">
            <v/>
          </cell>
          <cell r="V1435">
            <v>1.2</v>
          </cell>
        </row>
        <row r="1436">
          <cell r="B1436" t="str">
            <v>V31695</v>
          </cell>
          <cell r="C1436" t="str">
            <v>CCB-</v>
          </cell>
          <cell r="E1436" t="str">
            <v>PASTA C/ABA ELASTICA OF CARTAO BRANCA REF.295-461</v>
          </cell>
          <cell r="F1436" t="str">
            <v>FRAMA</v>
          </cell>
          <cell r="G1436">
            <v>0</v>
          </cell>
          <cell r="H1436">
            <v>0</v>
          </cell>
          <cell r="I1436">
            <v>99</v>
          </cell>
          <cell r="K1436">
            <v>3441</v>
          </cell>
          <cell r="L1436">
            <v>0</v>
          </cell>
          <cell r="M1436">
            <v>3441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 t="str">
            <v/>
          </cell>
          <cell r="V1436">
            <v>1.2</v>
          </cell>
        </row>
        <row r="1437">
          <cell r="B1437" t="str">
            <v>V31696</v>
          </cell>
          <cell r="C1437" t="str">
            <v>CCB-</v>
          </cell>
          <cell r="E1437" t="str">
            <v>PASTA C/ABA ELASTICA OF CARTAO VERDE REF.295-245</v>
          </cell>
          <cell r="F1437" t="str">
            <v>FRAMA</v>
          </cell>
          <cell r="G1437">
            <v>0</v>
          </cell>
          <cell r="H1437">
            <v>0</v>
          </cell>
          <cell r="I1437">
            <v>120</v>
          </cell>
          <cell r="K1437">
            <v>4164</v>
          </cell>
          <cell r="L1437">
            <v>0</v>
          </cell>
          <cell r="M1437">
            <v>4164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 t="str">
            <v/>
          </cell>
          <cell r="V1437">
            <v>1.2</v>
          </cell>
        </row>
        <row r="1438">
          <cell r="B1438" t="str">
            <v>V31697</v>
          </cell>
          <cell r="C1438" t="str">
            <v>CCB-</v>
          </cell>
          <cell r="E1438" t="str">
            <v>PASTA GRAMPO TRILHO OF 280GR CARTAO VERDE REF.335-245</v>
          </cell>
          <cell r="F1438" t="str">
            <v>FRAMA</v>
          </cell>
          <cell r="G1438">
            <v>0</v>
          </cell>
          <cell r="H1438">
            <v>0</v>
          </cell>
          <cell r="I1438">
            <v>60</v>
          </cell>
          <cell r="K1438">
            <v>1458</v>
          </cell>
          <cell r="L1438">
            <v>0</v>
          </cell>
          <cell r="M1438">
            <v>1458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 t="str">
            <v/>
          </cell>
          <cell r="V1438">
            <v>0.82</v>
          </cell>
        </row>
        <row r="1439">
          <cell r="B1439" t="str">
            <v>V31698</v>
          </cell>
          <cell r="C1439" t="str">
            <v>CCB-</v>
          </cell>
          <cell r="E1439" t="str">
            <v>PASTA GRAMPO TRILHO OF 280GR CARTAO BRANCO REF.335-461</v>
          </cell>
          <cell r="F1439" t="str">
            <v>FRAMA</v>
          </cell>
          <cell r="G1439">
            <v>0</v>
          </cell>
          <cell r="H1439">
            <v>0</v>
          </cell>
          <cell r="I1439">
            <v>48</v>
          </cell>
          <cell r="K1439">
            <v>828</v>
          </cell>
          <cell r="L1439">
            <v>0</v>
          </cell>
          <cell r="M1439">
            <v>828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 t="str">
            <v/>
          </cell>
          <cell r="V1439">
            <v>0.82</v>
          </cell>
        </row>
        <row r="1440">
          <cell r="B1440" t="str">
            <v>V31699</v>
          </cell>
          <cell r="C1440" t="str">
            <v>CCB-</v>
          </cell>
          <cell r="E1440" t="str">
            <v>PASTA GRAMPO TRILHO OF 280GR CARTAO AMARELA REF.335-1</v>
          </cell>
          <cell r="F1440" t="str">
            <v>FRAMA</v>
          </cell>
          <cell r="G1440">
            <v>0</v>
          </cell>
          <cell r="H1440">
            <v>0</v>
          </cell>
          <cell r="I1440">
            <v>387</v>
          </cell>
          <cell r="K1440">
            <v>2030</v>
          </cell>
          <cell r="L1440">
            <v>0</v>
          </cell>
          <cell r="M1440">
            <v>2030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 t="str">
            <v/>
          </cell>
          <cell r="V1440">
            <v>0.82</v>
          </cell>
        </row>
        <row r="1441">
          <cell r="B1441" t="str">
            <v>V31700</v>
          </cell>
          <cell r="C1441" t="str">
            <v>CCB-</v>
          </cell>
          <cell r="E1441" t="str">
            <v>PASTA GRAMPO TRILHO OF 280GR CARTAO VERMELHA REF.335-257</v>
          </cell>
          <cell r="F1441" t="str">
            <v>FRAMA</v>
          </cell>
          <cell r="G1441">
            <v>0</v>
          </cell>
          <cell r="H1441">
            <v>0</v>
          </cell>
          <cell r="I1441">
            <v>98</v>
          </cell>
          <cell r="K1441">
            <v>932</v>
          </cell>
          <cell r="L1441">
            <v>0</v>
          </cell>
          <cell r="M1441">
            <v>932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 t="str">
            <v/>
          </cell>
          <cell r="V1441">
            <v>0.82</v>
          </cell>
        </row>
        <row r="1442">
          <cell r="B1442" t="str">
            <v>V31701</v>
          </cell>
          <cell r="C1442" t="str">
            <v>CCB-</v>
          </cell>
          <cell r="E1442" t="str">
            <v>PASTA GRAMPO TRILHO OF 280GR CARTAO AZUL REF.335-73</v>
          </cell>
          <cell r="F1442" t="str">
            <v>FRAMA</v>
          </cell>
          <cell r="G1442">
            <v>0</v>
          </cell>
          <cell r="H1442">
            <v>0</v>
          </cell>
          <cell r="I1442">
            <v>147</v>
          </cell>
          <cell r="K1442">
            <v>2428</v>
          </cell>
          <cell r="L1442">
            <v>0</v>
          </cell>
          <cell r="M1442">
            <v>2428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 t="str">
            <v/>
          </cell>
          <cell r="V1442">
            <v>0.82</v>
          </cell>
        </row>
        <row r="1443">
          <cell r="B1443" t="str">
            <v>V31701A</v>
          </cell>
          <cell r="C1443" t="str">
            <v>CCB-</v>
          </cell>
          <cell r="E1443" t="str">
            <v>PASTA GRAMPO TRILHO OF 280GR CARTAO AZUL REF.335-73</v>
          </cell>
          <cell r="F1443" t="str">
            <v>FRAMA</v>
          </cell>
          <cell r="G1443">
            <v>0</v>
          </cell>
          <cell r="H1443">
            <v>0</v>
          </cell>
          <cell r="I1443">
            <v>100</v>
          </cell>
          <cell r="J1443">
            <v>2</v>
          </cell>
          <cell r="K1443">
            <v>354</v>
          </cell>
          <cell r="L1443">
            <v>0</v>
          </cell>
          <cell r="M1443">
            <v>354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 t="str">
            <v/>
          </cell>
          <cell r="V1443">
            <v>0.82</v>
          </cell>
        </row>
        <row r="1444">
          <cell r="B1444" t="str">
            <v>V31702</v>
          </cell>
          <cell r="C1444" t="str">
            <v>CCB-</v>
          </cell>
          <cell r="E1444" t="str">
            <v>PASTA GRAMPO TRILHO OF 280GR CARTAO PRETA REF.335-248</v>
          </cell>
          <cell r="F1444" t="str">
            <v>FRAMA</v>
          </cell>
          <cell r="G1444">
            <v>0</v>
          </cell>
          <cell r="H1444">
            <v>0</v>
          </cell>
          <cell r="I1444">
            <v>148</v>
          </cell>
          <cell r="K1444">
            <v>735</v>
          </cell>
          <cell r="L1444">
            <v>0</v>
          </cell>
          <cell r="M1444">
            <v>735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 t="str">
            <v/>
          </cell>
          <cell r="V1444">
            <v>0.82</v>
          </cell>
        </row>
        <row r="1445">
          <cell r="B1445" t="str">
            <v>V31703</v>
          </cell>
          <cell r="C1445" t="str">
            <v>CCC-</v>
          </cell>
          <cell r="E1445" t="str">
            <v>REGISTRADOR LE A-Z OF C/VISOR AMARELO REF.356-11948</v>
          </cell>
          <cell r="F1445" t="str">
            <v>FRAMA</v>
          </cell>
          <cell r="G1445">
            <v>0</v>
          </cell>
          <cell r="H1445">
            <v>0</v>
          </cell>
          <cell r="I1445">
            <v>3</v>
          </cell>
          <cell r="K1445">
            <v>187</v>
          </cell>
          <cell r="L1445">
            <v>0</v>
          </cell>
          <cell r="M1445">
            <v>187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 t="str">
            <v/>
          </cell>
          <cell r="V1445">
            <v>6.74</v>
          </cell>
        </row>
        <row r="1446">
          <cell r="B1446" t="str">
            <v>V31704</v>
          </cell>
          <cell r="C1446" t="str">
            <v>CCC-</v>
          </cell>
          <cell r="E1446" t="str">
            <v>REGISTRADOR LL A-Z OF C/VISOR AMARELO REF.356-567</v>
          </cell>
          <cell r="F1446" t="str">
            <v>FRAMA</v>
          </cell>
          <cell r="G1446">
            <v>0</v>
          </cell>
          <cell r="H1446">
            <v>0</v>
          </cell>
          <cell r="I1446">
            <v>1</v>
          </cell>
          <cell r="K1446">
            <v>27</v>
          </cell>
          <cell r="L1446">
            <v>0</v>
          </cell>
          <cell r="M1446">
            <v>27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 t="str">
            <v/>
          </cell>
          <cell r="V1446">
            <v>6.74</v>
          </cell>
        </row>
        <row r="1447">
          <cell r="B1447" t="str">
            <v>V31705</v>
          </cell>
          <cell r="C1447" t="str">
            <v>CCB-</v>
          </cell>
          <cell r="E1447" t="str">
            <v>REGISTRADOR LL A-Z OF C/VISOR AZUL REF.356-11947</v>
          </cell>
          <cell r="F1447" t="str">
            <v>FRAMA</v>
          </cell>
          <cell r="G1447">
            <v>0</v>
          </cell>
          <cell r="H1447">
            <v>0</v>
          </cell>
          <cell r="I1447">
            <v>4</v>
          </cell>
          <cell r="K1447">
            <v>100</v>
          </cell>
          <cell r="L1447">
            <v>0</v>
          </cell>
          <cell r="M1447">
            <v>100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 t="str">
            <v/>
          </cell>
          <cell r="V1447">
            <v>6.74</v>
          </cell>
        </row>
        <row r="1448">
          <cell r="B1448" t="str">
            <v>V31706</v>
          </cell>
          <cell r="C1448" t="str">
            <v>CCB-</v>
          </cell>
          <cell r="E1448" t="str">
            <v>REGISTRADOR LL A-Z OF C/VISOR PRETO REF.356-12307</v>
          </cell>
          <cell r="F1448" t="str">
            <v>FRAMA</v>
          </cell>
          <cell r="G1448">
            <v>0</v>
          </cell>
          <cell r="H1448">
            <v>0</v>
          </cell>
          <cell r="I1448">
            <v>8</v>
          </cell>
          <cell r="K1448">
            <v>35</v>
          </cell>
          <cell r="L1448">
            <v>0</v>
          </cell>
          <cell r="M1448">
            <v>35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 t="str">
            <v/>
          </cell>
          <cell r="V1448">
            <v>6.74</v>
          </cell>
        </row>
        <row r="1449">
          <cell r="B1449" t="str">
            <v>V31707</v>
          </cell>
          <cell r="C1449" t="str">
            <v>CCB+</v>
          </cell>
          <cell r="E1449" t="str">
            <v>REGISTRADOR LL A-Z OF C/VISOR VERDE REF.356-12304</v>
          </cell>
          <cell r="F1449" t="str">
            <v>FRAMA</v>
          </cell>
          <cell r="G1449">
            <v>0</v>
          </cell>
          <cell r="H1449">
            <v>0</v>
          </cell>
          <cell r="I1449">
            <v>3</v>
          </cell>
          <cell r="K1449">
            <v>20</v>
          </cell>
          <cell r="L1449">
            <v>0</v>
          </cell>
          <cell r="M1449">
            <v>20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 t="str">
            <v/>
          </cell>
          <cell r="V1449">
            <v>6.74</v>
          </cell>
        </row>
        <row r="1450">
          <cell r="B1450" t="str">
            <v>V31708</v>
          </cell>
          <cell r="C1450" t="str">
            <v>CCC-</v>
          </cell>
          <cell r="E1450" t="str">
            <v>REGISTRADOR LL A-Z OF C/VISOR VERMELHA REF.356-12301</v>
          </cell>
          <cell r="F1450" t="str">
            <v>FRAMA</v>
          </cell>
          <cell r="G1450">
            <v>0</v>
          </cell>
          <cell r="H1450">
            <v>0</v>
          </cell>
          <cell r="I1450">
            <v>1</v>
          </cell>
          <cell r="K1450">
            <v>0</v>
          </cell>
          <cell r="L1450">
            <v>0</v>
          </cell>
          <cell r="M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 t="str">
            <v/>
          </cell>
          <cell r="V1450">
            <v>15.25</v>
          </cell>
        </row>
        <row r="1451">
          <cell r="B1451" t="str">
            <v>V31709</v>
          </cell>
          <cell r="C1451" t="str">
            <v>CCB-</v>
          </cell>
          <cell r="E1451" t="str">
            <v>REGISTRADOR LE A-Z OF C/VISOR AZUL REF.356-12314</v>
          </cell>
          <cell r="F1451" t="str">
            <v>FRAMA</v>
          </cell>
          <cell r="G1451">
            <v>0</v>
          </cell>
          <cell r="H1451">
            <v>0</v>
          </cell>
          <cell r="I1451">
            <v>9</v>
          </cell>
          <cell r="K1451">
            <v>382</v>
          </cell>
          <cell r="L1451">
            <v>0</v>
          </cell>
          <cell r="M1451">
            <v>382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 t="str">
            <v/>
          </cell>
          <cell r="V1451">
            <v>6.74</v>
          </cell>
        </row>
        <row r="1452">
          <cell r="B1452" t="str">
            <v>V31710</v>
          </cell>
          <cell r="C1452" t="str">
            <v>CCC-</v>
          </cell>
          <cell r="E1452" t="str">
            <v>REGISTRADOR LE A-Z OF C/VISOR VERMELHA REF.356-580</v>
          </cell>
          <cell r="F1452" t="str">
            <v>FRAMA</v>
          </cell>
          <cell r="G1452">
            <v>0</v>
          </cell>
          <cell r="H1452">
            <v>0</v>
          </cell>
          <cell r="I1452">
            <v>3</v>
          </cell>
          <cell r="K1452">
            <v>139</v>
          </cell>
          <cell r="L1452">
            <v>0</v>
          </cell>
          <cell r="M1452">
            <v>139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 t="str">
            <v/>
          </cell>
          <cell r="V1452">
            <v>6.74</v>
          </cell>
        </row>
        <row r="1453">
          <cell r="B1453" t="str">
            <v>V31711</v>
          </cell>
          <cell r="C1453" t="str">
            <v>CCB-</v>
          </cell>
          <cell r="E1453" t="str">
            <v>REGISTRADOR LL A-Z OF C/VISOR TIGRADA REF.356-780</v>
          </cell>
          <cell r="F1453" t="str">
            <v>FRAMA</v>
          </cell>
          <cell r="G1453">
            <v>0</v>
          </cell>
          <cell r="H1453">
            <v>0</v>
          </cell>
          <cell r="I1453">
            <v>33</v>
          </cell>
          <cell r="J1453">
            <v>2</v>
          </cell>
          <cell r="K1453">
            <v>340</v>
          </cell>
          <cell r="L1453">
            <v>0</v>
          </cell>
          <cell r="M1453">
            <v>340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 t="str">
            <v/>
          </cell>
          <cell r="V1453">
            <v>6.74</v>
          </cell>
        </row>
        <row r="1454">
          <cell r="B1454" t="str">
            <v>V31755</v>
          </cell>
          <cell r="C1454" t="str">
            <v>CCB-</v>
          </cell>
          <cell r="E1454" t="str">
            <v>REGISTRADOR LE A-Z A4 C/VISOR AMARELO</v>
          </cell>
          <cell r="F1454" t="str">
            <v>FRAMA</v>
          </cell>
          <cell r="G1454">
            <v>0</v>
          </cell>
          <cell r="H1454">
            <v>0</v>
          </cell>
          <cell r="I1454">
            <v>8</v>
          </cell>
          <cell r="K1454">
            <v>242</v>
          </cell>
          <cell r="L1454">
            <v>0</v>
          </cell>
          <cell r="M1454">
            <v>242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 t="str">
            <v/>
          </cell>
          <cell r="V1454">
            <v>6.74</v>
          </cell>
        </row>
        <row r="1455">
          <cell r="B1455" t="str">
            <v>V31756</v>
          </cell>
          <cell r="C1455" t="str">
            <v>CCB-</v>
          </cell>
          <cell r="E1455" t="str">
            <v>REGISTRADOR LL A-Z A4 C/VISOR AMARELO</v>
          </cell>
          <cell r="F1455" t="str">
            <v>FRAMA</v>
          </cell>
          <cell r="G1455">
            <v>0</v>
          </cell>
          <cell r="H1455">
            <v>0</v>
          </cell>
          <cell r="I1455">
            <v>5</v>
          </cell>
          <cell r="K1455">
            <v>164</v>
          </cell>
          <cell r="L1455">
            <v>0</v>
          </cell>
          <cell r="M1455">
            <v>164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 t="str">
            <v/>
          </cell>
          <cell r="V1455">
            <v>6.74</v>
          </cell>
        </row>
        <row r="1456">
          <cell r="B1456" t="str">
            <v>V31757</v>
          </cell>
          <cell r="C1456" t="str">
            <v>CCB-</v>
          </cell>
          <cell r="E1456" t="str">
            <v>REGISTRADOR LE A-Z A4 C/VISOR AZUL</v>
          </cell>
          <cell r="F1456" t="str">
            <v>FRAMA</v>
          </cell>
          <cell r="G1456">
            <v>0</v>
          </cell>
          <cell r="H1456">
            <v>0</v>
          </cell>
          <cell r="I1456">
            <v>8</v>
          </cell>
          <cell r="K1456">
            <v>165</v>
          </cell>
          <cell r="L1456">
            <v>0</v>
          </cell>
          <cell r="M1456">
            <v>165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 t="str">
            <v/>
          </cell>
          <cell r="V1456">
            <v>6.74</v>
          </cell>
        </row>
        <row r="1457">
          <cell r="B1457" t="str">
            <v>V31758</v>
          </cell>
          <cell r="C1457" t="str">
            <v>CCA-</v>
          </cell>
          <cell r="E1457" t="str">
            <v>REGISTRADOR LL A-Z A4 C/VISOR AZUL</v>
          </cell>
          <cell r="F1457" t="str">
            <v>FRAMA</v>
          </cell>
          <cell r="G1457">
            <v>0</v>
          </cell>
          <cell r="H1457">
            <v>0</v>
          </cell>
          <cell r="I1457">
            <v>51</v>
          </cell>
          <cell r="J1457">
            <v>5</v>
          </cell>
          <cell r="K1457">
            <v>348</v>
          </cell>
          <cell r="L1457">
            <v>0</v>
          </cell>
          <cell r="M1457">
            <v>348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 t="str">
            <v/>
          </cell>
          <cell r="V1457">
            <v>6.74</v>
          </cell>
        </row>
        <row r="1458">
          <cell r="B1458" t="str">
            <v>V31759</v>
          </cell>
          <cell r="C1458" t="str">
            <v>CCB-</v>
          </cell>
          <cell r="E1458" t="str">
            <v>REGISTRADOR LE A-Z A4 C/VISOR PRETO</v>
          </cell>
          <cell r="F1458" t="str">
            <v>FRAMA</v>
          </cell>
          <cell r="G1458">
            <v>0</v>
          </cell>
          <cell r="H1458">
            <v>0</v>
          </cell>
          <cell r="I1458">
            <v>14</v>
          </cell>
          <cell r="K1458">
            <v>308</v>
          </cell>
          <cell r="L1458">
            <v>0</v>
          </cell>
          <cell r="M1458">
            <v>308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 t="str">
            <v/>
          </cell>
          <cell r="V1458">
            <v>6.74</v>
          </cell>
        </row>
        <row r="1459">
          <cell r="B1459" t="str">
            <v>V31760</v>
          </cell>
          <cell r="C1459" t="str">
            <v>CCB-</v>
          </cell>
          <cell r="E1459" t="str">
            <v>REGISTRADOR LL A-Z A4 C/VISOR PRETO</v>
          </cell>
          <cell r="F1459" t="str">
            <v>FRAMA</v>
          </cell>
          <cell r="G1459">
            <v>0</v>
          </cell>
          <cell r="H1459">
            <v>0</v>
          </cell>
          <cell r="I1459">
            <v>55</v>
          </cell>
          <cell r="K1459">
            <v>332</v>
          </cell>
          <cell r="L1459">
            <v>0</v>
          </cell>
          <cell r="M1459">
            <v>332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 t="str">
            <v/>
          </cell>
          <cell r="V1459">
            <v>6.74</v>
          </cell>
        </row>
        <row r="1460">
          <cell r="B1460" t="str">
            <v>V31761</v>
          </cell>
          <cell r="C1460" t="str">
            <v>CCB-</v>
          </cell>
          <cell r="E1460" t="str">
            <v>REGISTRADOR LE A-Z A4 C/VISOR VERDE</v>
          </cell>
          <cell r="F1460" t="str">
            <v>FRAMA</v>
          </cell>
          <cell r="G1460">
            <v>0</v>
          </cell>
          <cell r="H1460">
            <v>0</v>
          </cell>
          <cell r="I1460">
            <v>6</v>
          </cell>
          <cell r="K1460">
            <v>242</v>
          </cell>
          <cell r="L1460">
            <v>0</v>
          </cell>
          <cell r="M1460">
            <v>242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 t="str">
            <v/>
          </cell>
          <cell r="V1460">
            <v>6.74</v>
          </cell>
        </row>
        <row r="1461">
          <cell r="B1461" t="str">
            <v>V31762</v>
          </cell>
          <cell r="C1461" t="str">
            <v>CCB-</v>
          </cell>
          <cell r="E1461" t="str">
            <v>REGISTRADOR LE A-Z A4 C/VISOR VERMELHO</v>
          </cell>
          <cell r="F1461" t="str">
            <v>FRAMA</v>
          </cell>
          <cell r="G1461">
            <v>0</v>
          </cell>
          <cell r="H1461">
            <v>0</v>
          </cell>
          <cell r="I1461">
            <v>3</v>
          </cell>
          <cell r="J1461">
            <v>3</v>
          </cell>
          <cell r="K1461">
            <v>98</v>
          </cell>
          <cell r="L1461">
            <v>0</v>
          </cell>
          <cell r="M1461">
            <v>98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 t="str">
            <v/>
          </cell>
          <cell r="V1461">
            <v>6.74</v>
          </cell>
        </row>
        <row r="1462">
          <cell r="B1462" t="str">
            <v>V31763</v>
          </cell>
          <cell r="C1462" t="str">
            <v>CCB-</v>
          </cell>
          <cell r="E1462" t="str">
            <v>REGISTRADOR LL A-Z A4 C/VISOR VERMELHO</v>
          </cell>
          <cell r="F1462" t="str">
            <v>FRAMA</v>
          </cell>
          <cell r="G1462">
            <v>0</v>
          </cell>
          <cell r="H1462">
            <v>0</v>
          </cell>
          <cell r="I1462">
            <v>11</v>
          </cell>
          <cell r="K1462">
            <v>240</v>
          </cell>
          <cell r="L1462">
            <v>0</v>
          </cell>
          <cell r="M1462">
            <v>240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 t="str">
            <v/>
          </cell>
          <cell r="V1462">
            <v>6.74</v>
          </cell>
        </row>
        <row r="1463">
          <cell r="B1463" t="str">
            <v>V31298</v>
          </cell>
          <cell r="C1463" t="str">
            <v>ACA+</v>
          </cell>
          <cell r="E1463" t="str">
            <v>CADEIRA DIRETOR ADDIT BACK SYSTEM CINZA</v>
          </cell>
          <cell r="F1463" t="str">
            <v>FRISOKAR</v>
          </cell>
          <cell r="G1463">
            <v>22</v>
          </cell>
          <cell r="H1463">
            <v>11</v>
          </cell>
          <cell r="I1463">
            <v>11</v>
          </cell>
          <cell r="K1463">
            <v>12</v>
          </cell>
          <cell r="L1463">
            <v>0</v>
          </cell>
          <cell r="M1463">
            <v>12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10</v>
          </cell>
          <cell r="S1463">
            <v>0</v>
          </cell>
          <cell r="T1463">
            <v>0</v>
          </cell>
          <cell r="U1463" t="str">
            <v/>
          </cell>
          <cell r="V1463">
            <v>950</v>
          </cell>
        </row>
        <row r="1464">
          <cell r="B1464" t="str">
            <v>V0700</v>
          </cell>
          <cell r="C1464" t="str">
            <v>BCA-</v>
          </cell>
          <cell r="D1464" t="str">
            <v>CZSADES</v>
          </cell>
          <cell r="E1464" t="str">
            <v>ARQUIVO MORTO OF. PAPELAO</v>
          </cell>
          <cell r="F1464" t="str">
            <v>FRUGIS</v>
          </cell>
          <cell r="G1464">
            <v>2774</v>
          </cell>
          <cell r="H1464">
            <v>1387</v>
          </cell>
          <cell r="I1464">
            <v>1468</v>
          </cell>
          <cell r="K1464">
            <v>4828</v>
          </cell>
          <cell r="L1464">
            <v>80</v>
          </cell>
          <cell r="M1464">
            <v>4748</v>
          </cell>
          <cell r="N1464">
            <v>6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 t="str">
            <v/>
          </cell>
          <cell r="V1464">
            <v>1.35</v>
          </cell>
        </row>
        <row r="1465">
          <cell r="B1465" t="str">
            <v>V12660</v>
          </cell>
          <cell r="D1465" t="str">
            <v>TJ</v>
          </cell>
          <cell r="E1465" t="str">
            <v>ARQUIVO MORTO OF. PAPELAO PCT. C/25UN.</v>
          </cell>
          <cell r="F1465" t="str">
            <v>FRUGIS</v>
          </cell>
          <cell r="G1465">
            <v>0</v>
          </cell>
          <cell r="H1465">
            <v>0</v>
          </cell>
          <cell r="K1465">
            <v>94</v>
          </cell>
          <cell r="L1465">
            <v>83</v>
          </cell>
          <cell r="M1465">
            <v>11</v>
          </cell>
          <cell r="O1465">
            <v>10</v>
          </cell>
          <cell r="P1465">
            <v>0</v>
          </cell>
          <cell r="Q1465">
            <v>1</v>
          </cell>
          <cell r="R1465">
            <v>0</v>
          </cell>
          <cell r="S1465">
            <v>0</v>
          </cell>
          <cell r="T1465">
            <v>0</v>
          </cell>
          <cell r="U1465" t="str">
            <v/>
          </cell>
          <cell r="V1465">
            <v>35.36</v>
          </cell>
        </row>
        <row r="1466">
          <cell r="B1466" t="str">
            <v>V14524</v>
          </cell>
          <cell r="C1466" t="str">
            <v>CCA-</v>
          </cell>
          <cell r="E1466" t="str">
            <v>ARQUIVO MORTO OF. PAPELAO PCT. C/ 5UN.</v>
          </cell>
          <cell r="F1466" t="str">
            <v>FRUGIS</v>
          </cell>
          <cell r="G1466">
            <v>0</v>
          </cell>
          <cell r="H1466">
            <v>0</v>
          </cell>
          <cell r="I1466">
            <v>103</v>
          </cell>
          <cell r="J1466">
            <v>1</v>
          </cell>
          <cell r="K1466">
            <v>468</v>
          </cell>
          <cell r="L1466">
            <v>0</v>
          </cell>
          <cell r="M1466">
            <v>468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 t="str">
            <v/>
          </cell>
          <cell r="V1466">
            <v>5.8</v>
          </cell>
        </row>
        <row r="1467">
          <cell r="B1467" t="str">
            <v>V14735</v>
          </cell>
          <cell r="C1467" t="str">
            <v>AAA+</v>
          </cell>
          <cell r="D1467" t="str">
            <v>RD</v>
          </cell>
          <cell r="E1467" t="str">
            <v>ARQUIVO MORTO GIGANTE PAPELAO PERSONALIZADO PCT. C/10UN.</v>
          </cell>
          <cell r="F1467" t="str">
            <v>FRUGIS</v>
          </cell>
          <cell r="G1467">
            <v>269</v>
          </cell>
          <cell r="H1467">
            <v>135</v>
          </cell>
          <cell r="I1467">
            <v>136</v>
          </cell>
          <cell r="J1467">
            <v>153</v>
          </cell>
          <cell r="K1467">
            <v>357</v>
          </cell>
          <cell r="L1467">
            <v>0</v>
          </cell>
          <cell r="M1467">
            <v>357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 t="str">
            <v/>
          </cell>
          <cell r="V1467">
            <v>29</v>
          </cell>
        </row>
        <row r="1468">
          <cell r="B1468" t="str">
            <v>V14736</v>
          </cell>
          <cell r="C1468" t="str">
            <v>CBA-</v>
          </cell>
          <cell r="D1468" t="str">
            <v>RD</v>
          </cell>
          <cell r="E1468" t="str">
            <v>ARQUIVO MORTO OF. PAPELAO PERSONALIZADO PCT. C/10UN.</v>
          </cell>
          <cell r="F1468" t="str">
            <v>FRUGIS</v>
          </cell>
          <cell r="G1468">
            <v>85</v>
          </cell>
          <cell r="H1468">
            <v>43</v>
          </cell>
          <cell r="I1468">
            <v>43</v>
          </cell>
          <cell r="J1468">
            <v>52</v>
          </cell>
          <cell r="K1468">
            <v>139</v>
          </cell>
          <cell r="L1468">
            <v>0</v>
          </cell>
          <cell r="M1468">
            <v>139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 t="str">
            <v/>
          </cell>
          <cell r="V1468">
            <v>13.5</v>
          </cell>
        </row>
        <row r="1469">
          <cell r="B1469" t="str">
            <v>V15960</v>
          </cell>
          <cell r="C1469" t="str">
            <v>ABA+</v>
          </cell>
          <cell r="D1469" t="str">
            <v>AVN</v>
          </cell>
          <cell r="E1469" t="str">
            <v>ARQUIVO MORTO OF. PAPELAO PCT. C/10UN.</v>
          </cell>
          <cell r="F1469" t="str">
            <v>FRUGIS</v>
          </cell>
          <cell r="G1469">
            <v>693</v>
          </cell>
          <cell r="H1469">
            <v>347</v>
          </cell>
          <cell r="I1469">
            <v>368</v>
          </cell>
          <cell r="K1469">
            <v>3216</v>
          </cell>
          <cell r="L1469">
            <v>50</v>
          </cell>
          <cell r="M1469">
            <v>3166</v>
          </cell>
          <cell r="N1469">
            <v>133</v>
          </cell>
          <cell r="O1469">
            <v>101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 t="str">
            <v/>
          </cell>
          <cell r="V1469">
            <v>13.5</v>
          </cell>
        </row>
        <row r="1470">
          <cell r="B1470" t="str">
            <v>V32050</v>
          </cell>
          <cell r="C1470" t="str">
            <v>CCC+</v>
          </cell>
          <cell r="E1470" t="str">
            <v>SUPORTE PARA MEXEDOR E SACHES PRETO REF.1156PT</v>
          </cell>
          <cell r="F1470" t="str">
            <v>FUTURE</v>
          </cell>
          <cell r="G1470">
            <v>1</v>
          </cell>
          <cell r="H1470">
            <v>1</v>
          </cell>
          <cell r="I1470">
            <v>1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1</v>
          </cell>
          <cell r="S1470">
            <v>0</v>
          </cell>
          <cell r="T1470">
            <v>0</v>
          </cell>
          <cell r="U1470" t="str">
            <v/>
          </cell>
          <cell r="V1470">
            <v>53.9</v>
          </cell>
        </row>
        <row r="1471">
          <cell r="B1471" t="str">
            <v>V20253</v>
          </cell>
          <cell r="C1471" t="str">
            <v>CCC-</v>
          </cell>
          <cell r="D1471" t="str">
            <v>CZSADES</v>
          </cell>
          <cell r="E1471" t="str">
            <v>LIMPA MOVEIS 200ML PERFUMADO</v>
          </cell>
          <cell r="F1471" t="str">
            <v>FUZETTO</v>
          </cell>
          <cell r="G1471">
            <v>69</v>
          </cell>
          <cell r="H1471">
            <v>35</v>
          </cell>
          <cell r="I1471">
            <v>35</v>
          </cell>
          <cell r="K1471">
            <v>81</v>
          </cell>
          <cell r="L1471">
            <v>0</v>
          </cell>
          <cell r="M1471">
            <v>81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 t="str">
            <v/>
          </cell>
          <cell r="V1471">
            <v>2.0499999999999998</v>
          </cell>
        </row>
        <row r="1472">
          <cell r="B1472" t="str">
            <v>V20254</v>
          </cell>
          <cell r="C1472" t="str">
            <v>CCC-</v>
          </cell>
          <cell r="D1472" t="str">
            <v>ADES</v>
          </cell>
          <cell r="E1472" t="str">
            <v>LIMPA VIDRO 500 ML</v>
          </cell>
          <cell r="F1472" t="str">
            <v>FUZETTO</v>
          </cell>
          <cell r="G1472">
            <v>35</v>
          </cell>
          <cell r="H1472">
            <v>18</v>
          </cell>
          <cell r="I1472">
            <v>18</v>
          </cell>
          <cell r="K1472">
            <v>26</v>
          </cell>
          <cell r="L1472">
            <v>0</v>
          </cell>
          <cell r="M1472">
            <v>26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9</v>
          </cell>
          <cell r="S1472">
            <v>0</v>
          </cell>
          <cell r="T1472">
            <v>0</v>
          </cell>
          <cell r="U1472" t="str">
            <v/>
          </cell>
          <cell r="V1472">
            <v>2.4500000000000002</v>
          </cell>
        </row>
        <row r="1473">
          <cell r="B1473" t="str">
            <v>V20331</v>
          </cell>
          <cell r="D1473" t="str">
            <v>ADES</v>
          </cell>
          <cell r="E1473" t="str">
            <v>SABAO EM PASTA 500 GRAMAS</v>
          </cell>
          <cell r="F1473" t="str">
            <v>FUZETTO</v>
          </cell>
          <cell r="G1473">
            <v>0</v>
          </cell>
          <cell r="H1473">
            <v>0</v>
          </cell>
          <cell r="K1473">
            <v>225</v>
          </cell>
          <cell r="L1473">
            <v>0</v>
          </cell>
          <cell r="M1473">
            <v>225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 t="str">
            <v/>
          </cell>
          <cell r="V1473">
            <v>4.4400000000000004</v>
          </cell>
        </row>
        <row r="1474">
          <cell r="B1474" t="str">
            <v>V30397</v>
          </cell>
          <cell r="C1474" t="str">
            <v>CCA-</v>
          </cell>
          <cell r="E1474" t="str">
            <v>TESOURA ESCOLAR 13CM. PT. REF.10.300</v>
          </cell>
          <cell r="F1474" t="str">
            <v>GATTE</v>
          </cell>
          <cell r="G1474">
            <v>15</v>
          </cell>
          <cell r="H1474">
            <v>8</v>
          </cell>
          <cell r="I1474">
            <v>8</v>
          </cell>
          <cell r="K1474">
            <v>94</v>
          </cell>
          <cell r="L1474">
            <v>0</v>
          </cell>
          <cell r="M1474">
            <v>94</v>
          </cell>
          <cell r="N1474">
            <v>127</v>
          </cell>
          <cell r="O1474">
            <v>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 t="str">
            <v/>
          </cell>
          <cell r="V1474">
            <v>1.46</v>
          </cell>
        </row>
        <row r="1475">
          <cell r="B1475" t="str">
            <v>V15262</v>
          </cell>
          <cell r="C1475" t="str">
            <v>AAA-</v>
          </cell>
          <cell r="D1475" t="str">
            <v>RD</v>
          </cell>
          <cell r="E1475" t="str">
            <v>GELOX 200 ML CX C/87</v>
          </cell>
          <cell r="F1475" t="str">
            <v>GELOTECH</v>
          </cell>
          <cell r="G1475">
            <v>284</v>
          </cell>
          <cell r="H1475">
            <v>142</v>
          </cell>
          <cell r="I1475">
            <v>144</v>
          </cell>
          <cell r="J1475">
            <v>227</v>
          </cell>
          <cell r="K1475">
            <v>350</v>
          </cell>
          <cell r="L1475">
            <v>0</v>
          </cell>
          <cell r="M1475">
            <v>350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 t="str">
            <v/>
          </cell>
          <cell r="V1475">
            <v>124.16</v>
          </cell>
        </row>
        <row r="1476">
          <cell r="B1476" t="str">
            <v>V15364</v>
          </cell>
          <cell r="C1476" t="str">
            <v>CCA+</v>
          </cell>
          <cell r="D1476" t="str">
            <v>RD</v>
          </cell>
          <cell r="E1476" t="str">
            <v>GELOX 1000 ML</v>
          </cell>
          <cell r="F1476" t="str">
            <v>GELOTECH</v>
          </cell>
          <cell r="G1476">
            <v>57</v>
          </cell>
          <cell r="H1476">
            <v>29</v>
          </cell>
          <cell r="I1476">
            <v>29</v>
          </cell>
          <cell r="J1476">
            <v>20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57</v>
          </cell>
          <cell r="S1476">
            <v>0</v>
          </cell>
          <cell r="T1476">
            <v>0</v>
          </cell>
          <cell r="U1476" t="str">
            <v/>
          </cell>
          <cell r="V1476">
            <v>3.35</v>
          </cell>
        </row>
        <row r="1477">
          <cell r="B1477" t="str">
            <v>V15365</v>
          </cell>
          <cell r="C1477" t="str">
            <v>CBA+</v>
          </cell>
          <cell r="D1477" t="str">
            <v>RD</v>
          </cell>
          <cell r="E1477" t="str">
            <v>GELOX 750 ML</v>
          </cell>
          <cell r="F1477" t="str">
            <v>GELOTECH</v>
          </cell>
          <cell r="G1477">
            <v>319</v>
          </cell>
          <cell r="H1477">
            <v>160</v>
          </cell>
          <cell r="I1477">
            <v>160</v>
          </cell>
          <cell r="J1477">
            <v>138</v>
          </cell>
          <cell r="K1477">
            <v>1108</v>
          </cell>
          <cell r="L1477">
            <v>0</v>
          </cell>
          <cell r="M1477">
            <v>1108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 t="str">
            <v/>
          </cell>
          <cell r="V1477">
            <v>3.14</v>
          </cell>
        </row>
        <row r="1478">
          <cell r="B1478" t="str">
            <v>V31633</v>
          </cell>
          <cell r="E1478" t="str">
            <v>GELO FLEXIVEL 15 GRAMAS</v>
          </cell>
          <cell r="F1478" t="str">
            <v>GELOTECH</v>
          </cell>
          <cell r="G1478">
            <v>0</v>
          </cell>
          <cell r="H1478">
            <v>0</v>
          </cell>
          <cell r="K1478">
            <v>1000</v>
          </cell>
          <cell r="L1478">
            <v>0</v>
          </cell>
          <cell r="M1478">
            <v>1000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 t="str">
            <v/>
          </cell>
          <cell r="V1478">
            <v>0.26</v>
          </cell>
        </row>
        <row r="1479">
          <cell r="B1479" t="str">
            <v>V31634</v>
          </cell>
          <cell r="E1479" t="str">
            <v>GELO FLEXIVEL 45 GRAMAS</v>
          </cell>
          <cell r="F1479" t="str">
            <v>GELOTECH</v>
          </cell>
          <cell r="G1479">
            <v>0</v>
          </cell>
          <cell r="H1479">
            <v>0</v>
          </cell>
          <cell r="K1479">
            <v>370</v>
          </cell>
          <cell r="L1479">
            <v>0</v>
          </cell>
          <cell r="M1479">
            <v>370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 t="str">
            <v/>
          </cell>
          <cell r="V1479">
            <v>0.43</v>
          </cell>
        </row>
        <row r="1480">
          <cell r="B1480" t="str">
            <v>V31635</v>
          </cell>
          <cell r="E1480" t="str">
            <v>GELO FLEXIVEL 170 GRAMAS</v>
          </cell>
          <cell r="F1480" t="str">
            <v>GELOTECH</v>
          </cell>
          <cell r="G1480">
            <v>0</v>
          </cell>
          <cell r="H1480">
            <v>0</v>
          </cell>
          <cell r="K1480">
            <v>259</v>
          </cell>
          <cell r="L1480">
            <v>0</v>
          </cell>
          <cell r="M1480">
            <v>259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 t="str">
            <v/>
          </cell>
          <cell r="V1480">
            <v>1.33</v>
          </cell>
        </row>
        <row r="1481">
          <cell r="B1481" t="str">
            <v>V31636</v>
          </cell>
          <cell r="E1481" t="str">
            <v>GELO FLEXIVEL 300 GRAMAS</v>
          </cell>
          <cell r="F1481" t="str">
            <v>GELOTECH</v>
          </cell>
          <cell r="G1481">
            <v>0</v>
          </cell>
          <cell r="H1481">
            <v>0</v>
          </cell>
          <cell r="K1481">
            <v>195</v>
          </cell>
          <cell r="L1481">
            <v>0</v>
          </cell>
          <cell r="M1481">
            <v>195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 t="str">
            <v/>
          </cell>
          <cell r="V1481">
            <v>1.65</v>
          </cell>
        </row>
        <row r="1482">
          <cell r="B1482" t="str">
            <v>V31637</v>
          </cell>
          <cell r="E1482" t="str">
            <v>GELO FLEXIVEL 500 GRAMAS</v>
          </cell>
          <cell r="F1482" t="str">
            <v>GELOTECH</v>
          </cell>
          <cell r="G1482">
            <v>0</v>
          </cell>
          <cell r="H1482">
            <v>0</v>
          </cell>
          <cell r="K1482">
            <v>192</v>
          </cell>
          <cell r="L1482">
            <v>0</v>
          </cell>
          <cell r="M1482">
            <v>192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 t="str">
            <v/>
          </cell>
          <cell r="V1482">
            <v>1.89</v>
          </cell>
        </row>
        <row r="1483">
          <cell r="B1483" t="str">
            <v>V31638</v>
          </cell>
          <cell r="E1483" t="str">
            <v>GELOX 500 ML</v>
          </cell>
          <cell r="F1483" t="str">
            <v>GELOTECH</v>
          </cell>
          <cell r="G1483">
            <v>0</v>
          </cell>
          <cell r="H1483">
            <v>0</v>
          </cell>
          <cell r="K1483">
            <v>210</v>
          </cell>
          <cell r="L1483">
            <v>0</v>
          </cell>
          <cell r="M1483">
            <v>210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 t="str">
            <v/>
          </cell>
          <cell r="V1483">
            <v>1.97</v>
          </cell>
        </row>
        <row r="1484">
          <cell r="B1484" t="str">
            <v>V30719</v>
          </cell>
          <cell r="D1484" t="str">
            <v>ADES</v>
          </cell>
          <cell r="E1484" t="str">
            <v>ANILINA SOLUVEL EM ALCOOL 6GR AMARELA C/12</v>
          </cell>
          <cell r="F1484" t="str">
            <v>GLIART</v>
          </cell>
          <cell r="G1484">
            <v>0</v>
          </cell>
          <cell r="H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 t="str">
            <v/>
          </cell>
          <cell r="V1484">
            <v>36.840000000000003</v>
          </cell>
        </row>
        <row r="1485">
          <cell r="B1485" t="str">
            <v>V30720</v>
          </cell>
          <cell r="D1485" t="str">
            <v>ADES</v>
          </cell>
          <cell r="E1485" t="str">
            <v>ANILINA SOLUVEL EM ALCOOL 6GR LARANJA C/12</v>
          </cell>
          <cell r="F1485" t="str">
            <v>GLIART</v>
          </cell>
          <cell r="G1485">
            <v>0</v>
          </cell>
          <cell r="H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 t="str">
            <v/>
          </cell>
          <cell r="V1485">
            <v>36.840000000000003</v>
          </cell>
        </row>
        <row r="1486">
          <cell r="B1486" t="str">
            <v>V30721</v>
          </cell>
          <cell r="D1486" t="str">
            <v>ADES</v>
          </cell>
          <cell r="E1486" t="str">
            <v>ANILINA SOLUVEL EM ALCOOL 6GR VIOLETA C/12</v>
          </cell>
          <cell r="F1486" t="str">
            <v>GLIART</v>
          </cell>
          <cell r="G1486">
            <v>0</v>
          </cell>
          <cell r="H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 t="str">
            <v/>
          </cell>
          <cell r="V1486">
            <v>36.840000000000003</v>
          </cell>
        </row>
        <row r="1487">
          <cell r="B1487" t="str">
            <v>V30722</v>
          </cell>
          <cell r="D1487" t="str">
            <v>ADES</v>
          </cell>
          <cell r="E1487" t="str">
            <v>ANILINA SOLUVEL EM ALCOOL 6GR VERMELHA C/12</v>
          </cell>
          <cell r="F1487" t="str">
            <v>GLIART</v>
          </cell>
          <cell r="G1487">
            <v>0</v>
          </cell>
          <cell r="H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 t="str">
            <v/>
          </cell>
          <cell r="V1487">
            <v>55.67</v>
          </cell>
        </row>
        <row r="1488">
          <cell r="B1488" t="str">
            <v>V30723</v>
          </cell>
          <cell r="D1488" t="str">
            <v>ADES</v>
          </cell>
          <cell r="E1488" t="str">
            <v>ANILINA SOLUVEL EM ALCOOL 6GR AZUL C/12</v>
          </cell>
          <cell r="F1488" t="str">
            <v>GLIART</v>
          </cell>
          <cell r="G1488">
            <v>0</v>
          </cell>
          <cell r="H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 t="str">
            <v/>
          </cell>
          <cell r="V1488">
            <v>55.67</v>
          </cell>
        </row>
        <row r="1489">
          <cell r="B1489" t="str">
            <v>V30724</v>
          </cell>
          <cell r="D1489" t="str">
            <v>ADES</v>
          </cell>
          <cell r="E1489" t="str">
            <v>ANILINA SOLUVEL EM ALCOOL 6GR MARROM C/12</v>
          </cell>
          <cell r="F1489" t="str">
            <v>GLIART</v>
          </cell>
          <cell r="G1489">
            <v>0</v>
          </cell>
          <cell r="H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 t="str">
            <v/>
          </cell>
          <cell r="V1489">
            <v>36.81</v>
          </cell>
        </row>
        <row r="1490">
          <cell r="B1490" t="str">
            <v>V14553</v>
          </cell>
          <cell r="C1490" t="str">
            <v>CCA+</v>
          </cell>
          <cell r="D1490" t="str">
            <v>ADESRD</v>
          </cell>
          <cell r="E1490" t="str">
            <v>FITA DEMARCACAO SOLO 48X30M VD.</v>
          </cell>
          <cell r="F1490" t="str">
            <v>GLOBAL TAPE</v>
          </cell>
          <cell r="G1490">
            <v>5</v>
          </cell>
          <cell r="H1490">
            <v>3</v>
          </cell>
          <cell r="I1490">
            <v>3</v>
          </cell>
          <cell r="J1490">
            <v>1</v>
          </cell>
          <cell r="K1490">
            <v>7</v>
          </cell>
          <cell r="L1490">
            <v>0</v>
          </cell>
          <cell r="M1490">
            <v>7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 t="str">
            <v/>
          </cell>
          <cell r="V1490">
            <v>16.559999999999999</v>
          </cell>
        </row>
        <row r="1491">
          <cell r="B1491" t="str">
            <v>V14555</v>
          </cell>
          <cell r="C1491" t="str">
            <v>CCA-</v>
          </cell>
          <cell r="D1491" t="str">
            <v>ADESRD</v>
          </cell>
          <cell r="E1491" t="str">
            <v>FITA DEMARCACAO SOLO 48X30M AM.</v>
          </cell>
          <cell r="F1491" t="str">
            <v>GLOBAL TAPE</v>
          </cell>
          <cell r="G1491">
            <v>50</v>
          </cell>
          <cell r="H1491">
            <v>25</v>
          </cell>
          <cell r="I1491">
            <v>25</v>
          </cell>
          <cell r="J1491">
            <v>5</v>
          </cell>
          <cell r="K1491">
            <v>56</v>
          </cell>
          <cell r="L1491">
            <v>0</v>
          </cell>
          <cell r="M1491">
            <v>56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 t="str">
            <v/>
          </cell>
          <cell r="V1491">
            <v>16.100000000000001</v>
          </cell>
        </row>
        <row r="1492">
          <cell r="B1492" t="str">
            <v>V14558</v>
          </cell>
          <cell r="C1492" t="str">
            <v>CCC+</v>
          </cell>
          <cell r="D1492" t="str">
            <v>ADESRD</v>
          </cell>
          <cell r="E1492" t="str">
            <v>FITA DEMARCACAO SOLO 48X30M AZ.</v>
          </cell>
          <cell r="F1492" t="str">
            <v>GLOBAL TAPE</v>
          </cell>
          <cell r="G1492">
            <v>1</v>
          </cell>
          <cell r="H1492">
            <v>1</v>
          </cell>
          <cell r="I1492">
            <v>1</v>
          </cell>
          <cell r="K1492">
            <v>34</v>
          </cell>
          <cell r="L1492">
            <v>0</v>
          </cell>
          <cell r="M1492">
            <v>34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 t="str">
            <v/>
          </cell>
          <cell r="V1492">
            <v>16.100000000000001</v>
          </cell>
        </row>
        <row r="1493">
          <cell r="B1493" t="str">
            <v>V14560</v>
          </cell>
          <cell r="C1493" t="str">
            <v>CAA-</v>
          </cell>
          <cell r="D1493" t="str">
            <v>ADESRD</v>
          </cell>
          <cell r="E1493" t="str">
            <v>FITA DEMARCACAO SOLO 48X30M VM.</v>
          </cell>
          <cell r="F1493" t="str">
            <v>GLOBAL TAPE</v>
          </cell>
          <cell r="G1493">
            <v>157</v>
          </cell>
          <cell r="H1493">
            <v>79</v>
          </cell>
          <cell r="I1493">
            <v>79</v>
          </cell>
          <cell r="J1493">
            <v>54</v>
          </cell>
          <cell r="K1493">
            <v>127</v>
          </cell>
          <cell r="L1493">
            <v>0</v>
          </cell>
          <cell r="M1493">
            <v>127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30</v>
          </cell>
          <cell r="S1493">
            <v>0</v>
          </cell>
          <cell r="T1493">
            <v>0</v>
          </cell>
          <cell r="U1493" t="str">
            <v/>
          </cell>
          <cell r="V1493">
            <v>16.100000000000001</v>
          </cell>
        </row>
        <row r="1494">
          <cell r="B1494" t="str">
            <v>V15289</v>
          </cell>
          <cell r="C1494" t="str">
            <v>CCC-</v>
          </cell>
          <cell r="D1494" t="str">
            <v>TJADES</v>
          </cell>
          <cell r="E1494" t="str">
            <v>FITA DEMARCACAO SOLO 48X30M ZEBRADA AM/PT</v>
          </cell>
          <cell r="F1494" t="str">
            <v>GLOBAL TAPE</v>
          </cell>
          <cell r="G1494">
            <v>33</v>
          </cell>
          <cell r="H1494">
            <v>17</v>
          </cell>
          <cell r="I1494">
            <v>17</v>
          </cell>
          <cell r="K1494">
            <v>34</v>
          </cell>
          <cell r="L1494">
            <v>7</v>
          </cell>
          <cell r="M1494">
            <v>27</v>
          </cell>
          <cell r="N1494">
            <v>0</v>
          </cell>
          <cell r="O1494">
            <v>5</v>
          </cell>
          <cell r="P1494">
            <v>0</v>
          </cell>
          <cell r="Q1494">
            <v>0</v>
          </cell>
          <cell r="R1494">
            <v>11</v>
          </cell>
          <cell r="S1494">
            <v>0</v>
          </cell>
          <cell r="T1494">
            <v>0</v>
          </cell>
          <cell r="U1494" t="str">
            <v/>
          </cell>
          <cell r="V1494">
            <v>18.45</v>
          </cell>
        </row>
        <row r="1495">
          <cell r="B1495" t="str">
            <v>V2045</v>
          </cell>
          <cell r="E1495" t="str">
            <v>BORRACHA BASE BATER CARIMBO 150X210M</v>
          </cell>
          <cell r="F1495" t="str">
            <v>GOIANA</v>
          </cell>
          <cell r="G1495">
            <v>0</v>
          </cell>
          <cell r="H1495">
            <v>0</v>
          </cell>
          <cell r="K1495">
            <v>49</v>
          </cell>
          <cell r="L1495">
            <v>0</v>
          </cell>
          <cell r="M1495">
            <v>49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 t="str">
            <v/>
          </cell>
          <cell r="V1495">
            <v>2.75</v>
          </cell>
        </row>
        <row r="1496">
          <cell r="B1496" t="str">
            <v>V14639</v>
          </cell>
          <cell r="C1496" t="str">
            <v>CCA-</v>
          </cell>
          <cell r="D1496" t="str">
            <v>RD</v>
          </cell>
          <cell r="E1496" t="str">
            <v>ENVELOPE CORRESPONDENCIA INTERNA RAIA DROGASIL PCT 10UN</v>
          </cell>
          <cell r="F1496" t="str">
            <v>GRAFICA WALTER</v>
          </cell>
          <cell r="G1496">
            <v>26</v>
          </cell>
          <cell r="H1496">
            <v>13</v>
          </cell>
          <cell r="I1496">
            <v>13</v>
          </cell>
          <cell r="J1496">
            <v>10</v>
          </cell>
          <cell r="K1496">
            <v>115</v>
          </cell>
          <cell r="L1496">
            <v>0</v>
          </cell>
          <cell r="M1496">
            <v>115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 t="str">
            <v/>
          </cell>
          <cell r="V1496">
            <v>6.3</v>
          </cell>
        </row>
        <row r="1497">
          <cell r="B1497" t="str">
            <v>V14716</v>
          </cell>
          <cell r="D1497" t="str">
            <v>RD</v>
          </cell>
          <cell r="E1497" t="str">
            <v>ESCALA REVEZAMENTO DROGASIL BL 50FLS</v>
          </cell>
          <cell r="F1497" t="str">
            <v>GRAFICA WALTER</v>
          </cell>
          <cell r="G1497">
            <v>0</v>
          </cell>
          <cell r="H1497">
            <v>0</v>
          </cell>
          <cell r="K1497">
            <v>65</v>
          </cell>
          <cell r="L1497">
            <v>0</v>
          </cell>
          <cell r="M1497">
            <v>65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 t="str">
            <v/>
          </cell>
          <cell r="V1497">
            <v>6.2</v>
          </cell>
        </row>
        <row r="1498">
          <cell r="B1498" t="str">
            <v>V14792</v>
          </cell>
          <cell r="C1498" t="str">
            <v>CCA-</v>
          </cell>
          <cell r="D1498" t="str">
            <v>RD</v>
          </cell>
          <cell r="E1498" t="str">
            <v>TERMO DE RESPONSABILIDADE PELA APLICACAO BL 50FLS</v>
          </cell>
          <cell r="F1498" t="str">
            <v>GRAFICA WALTER</v>
          </cell>
          <cell r="G1498">
            <v>21</v>
          </cell>
          <cell r="H1498">
            <v>11</v>
          </cell>
          <cell r="I1498">
            <v>11</v>
          </cell>
          <cell r="J1498">
            <v>8</v>
          </cell>
          <cell r="K1498">
            <v>200</v>
          </cell>
          <cell r="L1498">
            <v>0</v>
          </cell>
          <cell r="M1498">
            <v>200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 t="str">
            <v/>
          </cell>
          <cell r="V1498">
            <v>3.6</v>
          </cell>
        </row>
        <row r="1499">
          <cell r="B1499" t="str">
            <v>V14803</v>
          </cell>
          <cell r="C1499" t="str">
            <v>CAA+</v>
          </cell>
          <cell r="D1499" t="str">
            <v>RD</v>
          </cell>
          <cell r="E1499" t="str">
            <v>AUTORIZADOR PBM/CRM SISTEMA DROGASIL PCT 50 BLOCOS</v>
          </cell>
          <cell r="F1499" t="str">
            <v>GRAFICA WALTER</v>
          </cell>
          <cell r="G1499">
            <v>102</v>
          </cell>
          <cell r="H1499">
            <v>51</v>
          </cell>
          <cell r="I1499">
            <v>52</v>
          </cell>
          <cell r="J1499">
            <v>44</v>
          </cell>
          <cell r="K1499">
            <v>57</v>
          </cell>
          <cell r="L1499">
            <v>0</v>
          </cell>
          <cell r="M1499">
            <v>57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50</v>
          </cell>
          <cell r="U1499" t="str">
            <v>27/03/2025</v>
          </cell>
          <cell r="V1499">
            <v>8.5</v>
          </cell>
        </row>
        <row r="1500">
          <cell r="B1500" t="str">
            <v>V14804</v>
          </cell>
          <cell r="C1500" t="str">
            <v>CCA+</v>
          </cell>
          <cell r="D1500" t="str">
            <v>RD</v>
          </cell>
          <cell r="E1500" t="str">
            <v>AUTORIZADOR PBM/CRM SISTEMA RAIA PCT 50 BLOCOS</v>
          </cell>
          <cell r="F1500" t="str">
            <v>GRAFICA WALTER</v>
          </cell>
          <cell r="G1500">
            <v>9</v>
          </cell>
          <cell r="H1500">
            <v>5</v>
          </cell>
          <cell r="I1500">
            <v>5</v>
          </cell>
          <cell r="J1500">
            <v>4</v>
          </cell>
          <cell r="K1500">
            <v>25</v>
          </cell>
          <cell r="L1500">
            <v>0</v>
          </cell>
          <cell r="M1500">
            <v>25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 t="str">
            <v/>
          </cell>
          <cell r="V1500">
            <v>8.5</v>
          </cell>
        </row>
        <row r="1501">
          <cell r="B1501" t="str">
            <v>V14848</v>
          </cell>
          <cell r="C1501" t="str">
            <v>CAA-</v>
          </cell>
          <cell r="D1501" t="str">
            <v>RD</v>
          </cell>
          <cell r="E1501" t="str">
            <v>FORMULARIO DIVERGENCIA DE PRECO RAIA DROGASIL BLOCO 50FLS</v>
          </cell>
          <cell r="F1501" t="str">
            <v>GRAFICA WALTER</v>
          </cell>
          <cell r="G1501">
            <v>1144</v>
          </cell>
          <cell r="H1501">
            <v>572</v>
          </cell>
          <cell r="I1501">
            <v>581</v>
          </cell>
          <cell r="J1501">
            <v>570</v>
          </cell>
          <cell r="K1501">
            <v>603</v>
          </cell>
          <cell r="L1501">
            <v>3</v>
          </cell>
          <cell r="M1501">
            <v>600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600</v>
          </cell>
          <cell r="U1501" t="str">
            <v>27/03/2025</v>
          </cell>
          <cell r="V1501">
            <v>1.74</v>
          </cell>
        </row>
        <row r="1502">
          <cell r="B1502" t="str">
            <v>V14880</v>
          </cell>
          <cell r="D1502" t="str">
            <v>RD</v>
          </cell>
          <cell r="E1502" t="str">
            <v>RELATORIO ATENDIMENTO COM RECEITA MEDICA 3 VIAS BL 50JGS</v>
          </cell>
          <cell r="F1502" t="str">
            <v>GRAFICA WALTER</v>
          </cell>
          <cell r="G1502">
            <v>0</v>
          </cell>
          <cell r="H1502">
            <v>0</v>
          </cell>
          <cell r="K1502">
            <v>9</v>
          </cell>
          <cell r="L1502">
            <v>0</v>
          </cell>
          <cell r="M1502">
            <v>9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 t="str">
            <v/>
          </cell>
          <cell r="V1502">
            <v>8.1</v>
          </cell>
        </row>
        <row r="1503">
          <cell r="B1503" t="str">
            <v>V14954</v>
          </cell>
          <cell r="D1503" t="str">
            <v>RD</v>
          </cell>
          <cell r="E1503" t="str">
            <v>ADESIVO COFRE COUCHE 11X15 PERSONALIZADO DROGASIL</v>
          </cell>
          <cell r="F1503" t="str">
            <v>GRAFICA WALTER</v>
          </cell>
          <cell r="G1503">
            <v>0</v>
          </cell>
          <cell r="H1503">
            <v>0</v>
          </cell>
          <cell r="K1503">
            <v>49</v>
          </cell>
          <cell r="L1503">
            <v>0</v>
          </cell>
          <cell r="M1503">
            <v>49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 t="str">
            <v/>
          </cell>
          <cell r="V1503">
            <v>1.5</v>
          </cell>
        </row>
        <row r="1504">
          <cell r="B1504" t="str">
            <v>V14957</v>
          </cell>
          <cell r="D1504" t="str">
            <v>RD</v>
          </cell>
          <cell r="E1504" t="str">
            <v>ETIQUETA ADESIVA FORM LIMITE OPERACIONAL UN</v>
          </cell>
          <cell r="F1504" t="str">
            <v>GRAFICA WALTER</v>
          </cell>
          <cell r="G1504">
            <v>0</v>
          </cell>
          <cell r="H1504">
            <v>0</v>
          </cell>
          <cell r="K1504">
            <v>124</v>
          </cell>
          <cell r="L1504">
            <v>0</v>
          </cell>
          <cell r="M1504">
            <v>124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 t="str">
            <v/>
          </cell>
          <cell r="V1504">
            <v>0.17</v>
          </cell>
        </row>
        <row r="1505">
          <cell r="B1505" t="str">
            <v>V14967</v>
          </cell>
          <cell r="C1505" t="str">
            <v>CCA-</v>
          </cell>
          <cell r="D1505" t="str">
            <v>RD</v>
          </cell>
          <cell r="E1505" t="str">
            <v>TAG OFE IMB DROGASIL PCT 50UN</v>
          </cell>
          <cell r="F1505" t="str">
            <v>GRAFICA WALTER</v>
          </cell>
          <cell r="G1505">
            <v>15</v>
          </cell>
          <cell r="H1505">
            <v>8</v>
          </cell>
          <cell r="I1505">
            <v>8</v>
          </cell>
          <cell r="J1505">
            <v>6</v>
          </cell>
          <cell r="K1505">
            <v>20</v>
          </cell>
          <cell r="L1505">
            <v>0</v>
          </cell>
          <cell r="M1505">
            <v>20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 t="str">
            <v/>
          </cell>
          <cell r="V1505">
            <v>5.75</v>
          </cell>
        </row>
        <row r="1506">
          <cell r="B1506" t="str">
            <v>V14968</v>
          </cell>
          <cell r="C1506" t="str">
            <v>CCA-</v>
          </cell>
          <cell r="D1506" t="str">
            <v>RD</v>
          </cell>
          <cell r="E1506" t="str">
            <v>TAG OFE COMB DROGASIL PCT 50UN</v>
          </cell>
          <cell r="F1506" t="str">
            <v>GRAFICA WALTER</v>
          </cell>
          <cell r="G1506">
            <v>15</v>
          </cell>
          <cell r="H1506">
            <v>8</v>
          </cell>
          <cell r="I1506">
            <v>8</v>
          </cell>
          <cell r="J1506">
            <v>7</v>
          </cell>
          <cell r="K1506">
            <v>27</v>
          </cell>
          <cell r="L1506">
            <v>0</v>
          </cell>
          <cell r="M1506">
            <v>27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 t="str">
            <v/>
          </cell>
          <cell r="V1506">
            <v>5.58</v>
          </cell>
        </row>
        <row r="1507">
          <cell r="B1507" t="str">
            <v>V15265</v>
          </cell>
          <cell r="C1507" t="str">
            <v>CCC-</v>
          </cell>
          <cell r="D1507" t="str">
            <v>RD</v>
          </cell>
          <cell r="E1507" t="str">
            <v>FOLDER 4X4 DROGASIL PCT C/100</v>
          </cell>
          <cell r="F1507" t="str">
            <v>GRAFICA WALTER</v>
          </cell>
          <cell r="G1507">
            <v>0</v>
          </cell>
          <cell r="H1507">
            <v>0</v>
          </cell>
          <cell r="I1507">
            <v>1</v>
          </cell>
          <cell r="K1507">
            <v>140</v>
          </cell>
          <cell r="L1507">
            <v>0</v>
          </cell>
          <cell r="M1507">
            <v>140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 t="str">
            <v/>
          </cell>
          <cell r="V1507">
            <v>6.75</v>
          </cell>
        </row>
        <row r="1508">
          <cell r="B1508" t="str">
            <v>V15266</v>
          </cell>
          <cell r="D1508" t="str">
            <v>RD</v>
          </cell>
          <cell r="E1508" t="str">
            <v>FOLDER 4X4 ONOFRE PCT C/100</v>
          </cell>
          <cell r="F1508" t="str">
            <v>GRAFICA WALTER</v>
          </cell>
          <cell r="G1508">
            <v>0</v>
          </cell>
          <cell r="H1508">
            <v>0</v>
          </cell>
          <cell r="K1508">
            <v>14</v>
          </cell>
          <cell r="L1508">
            <v>0</v>
          </cell>
          <cell r="M1508">
            <v>14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 t="str">
            <v/>
          </cell>
          <cell r="V1508">
            <v>3.4</v>
          </cell>
        </row>
        <row r="1509">
          <cell r="B1509" t="str">
            <v>V15267</v>
          </cell>
          <cell r="D1509" t="str">
            <v>RD</v>
          </cell>
          <cell r="E1509" t="str">
            <v>FOLDER 4X4 DROGARAIA PCT C/100</v>
          </cell>
          <cell r="F1509" t="str">
            <v>GRAFICA WALTER</v>
          </cell>
          <cell r="G1509">
            <v>0</v>
          </cell>
          <cell r="H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 t="str">
            <v/>
          </cell>
          <cell r="V1509">
            <v>6.75</v>
          </cell>
        </row>
        <row r="1510">
          <cell r="B1510" t="str">
            <v>V17730</v>
          </cell>
          <cell r="D1510" t="str">
            <v>RD</v>
          </cell>
          <cell r="E1510" t="str">
            <v>BLOCO NSR VERDE COM NUMERACAO DE 1 A 5000 PCT 100 BL</v>
          </cell>
          <cell r="F1510" t="str">
            <v>GRAFICA WALTER</v>
          </cell>
          <cell r="G1510">
            <v>0</v>
          </cell>
          <cell r="H1510">
            <v>0</v>
          </cell>
          <cell r="K1510">
            <v>43</v>
          </cell>
          <cell r="L1510">
            <v>0</v>
          </cell>
          <cell r="M1510">
            <v>43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 t="str">
            <v/>
          </cell>
          <cell r="V1510">
            <v>47.5</v>
          </cell>
        </row>
        <row r="1511">
          <cell r="B1511" t="str">
            <v>V17731</v>
          </cell>
          <cell r="D1511" t="str">
            <v>RD</v>
          </cell>
          <cell r="E1511" t="str">
            <v>BLOCO NSR VERDE COM NUMERACAO DE 10001 A 15000 PCT 100 BL</v>
          </cell>
          <cell r="F1511" t="str">
            <v>GRAFICA WALTER</v>
          </cell>
          <cell r="G1511">
            <v>0</v>
          </cell>
          <cell r="H1511">
            <v>0</v>
          </cell>
          <cell r="K1511">
            <v>10</v>
          </cell>
          <cell r="L1511">
            <v>0</v>
          </cell>
          <cell r="M1511">
            <v>10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 t="str">
            <v/>
          </cell>
          <cell r="V1511">
            <v>47.5</v>
          </cell>
        </row>
        <row r="1512">
          <cell r="B1512" t="str">
            <v>V17732</v>
          </cell>
          <cell r="D1512" t="str">
            <v>RD</v>
          </cell>
          <cell r="E1512" t="str">
            <v>BLOCO NSR VERDE COM NUMERACAO DE 15001 A 2000 PCT 100 BL</v>
          </cell>
          <cell r="F1512" t="str">
            <v>GRAFICA WALTER</v>
          </cell>
          <cell r="G1512">
            <v>0</v>
          </cell>
          <cell r="H1512">
            <v>0</v>
          </cell>
          <cell r="K1512">
            <v>10</v>
          </cell>
          <cell r="L1512">
            <v>0</v>
          </cell>
          <cell r="M1512">
            <v>10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 t="str">
            <v/>
          </cell>
          <cell r="V1512">
            <v>47.5</v>
          </cell>
        </row>
        <row r="1513">
          <cell r="B1513" t="str">
            <v>V17733</v>
          </cell>
          <cell r="D1513" t="str">
            <v>RD</v>
          </cell>
          <cell r="E1513" t="str">
            <v>BLOCO NSR VERDE COM NUMERACAO DE 20001 A 25000 PCT 100 BL</v>
          </cell>
          <cell r="F1513" t="str">
            <v>GRAFICA WALTER</v>
          </cell>
          <cell r="G1513">
            <v>0</v>
          </cell>
          <cell r="H1513">
            <v>0</v>
          </cell>
          <cell r="K1513">
            <v>7</v>
          </cell>
          <cell r="L1513">
            <v>0</v>
          </cell>
          <cell r="M1513">
            <v>7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 t="str">
            <v/>
          </cell>
          <cell r="V1513">
            <v>47.5</v>
          </cell>
        </row>
        <row r="1514">
          <cell r="B1514" t="str">
            <v>V17734</v>
          </cell>
          <cell r="D1514" t="str">
            <v>RD</v>
          </cell>
          <cell r="E1514" t="str">
            <v>BLOCO NSR VERDE COM NUMERACAO DE 25001 A 30000 PCT 100 BL</v>
          </cell>
          <cell r="F1514" t="str">
            <v>GRAFICA WALTER</v>
          </cell>
          <cell r="G1514">
            <v>0</v>
          </cell>
          <cell r="H1514">
            <v>0</v>
          </cell>
          <cell r="K1514">
            <v>6</v>
          </cell>
          <cell r="L1514">
            <v>0</v>
          </cell>
          <cell r="M1514">
            <v>6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 t="str">
            <v/>
          </cell>
          <cell r="V1514">
            <v>47.5</v>
          </cell>
        </row>
        <row r="1515">
          <cell r="B1515" t="str">
            <v>V17735</v>
          </cell>
          <cell r="D1515" t="str">
            <v>RD</v>
          </cell>
          <cell r="E1515" t="str">
            <v>BLOCO NSR VERDE COM NUMERACAO DE 30001 A 35000 PCT 100 BL</v>
          </cell>
          <cell r="F1515" t="str">
            <v>GRAFICA WALTER</v>
          </cell>
          <cell r="G1515">
            <v>0</v>
          </cell>
          <cell r="H1515">
            <v>0</v>
          </cell>
          <cell r="K1515">
            <v>5</v>
          </cell>
          <cell r="L1515">
            <v>0</v>
          </cell>
          <cell r="M1515">
            <v>5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 t="str">
            <v/>
          </cell>
          <cell r="V1515">
            <v>47.5</v>
          </cell>
        </row>
        <row r="1516">
          <cell r="B1516" t="str">
            <v>V17736</v>
          </cell>
          <cell r="D1516" t="str">
            <v>RD</v>
          </cell>
          <cell r="E1516" t="str">
            <v>BLOCO NSR VERDE COM NUMERACAO DE 35001 A 40000 PCT 100 BL</v>
          </cell>
          <cell r="F1516" t="str">
            <v>GRAFICA WALTER</v>
          </cell>
          <cell r="G1516">
            <v>0</v>
          </cell>
          <cell r="H1516">
            <v>0</v>
          </cell>
          <cell r="K1516">
            <v>5</v>
          </cell>
          <cell r="L1516">
            <v>0</v>
          </cell>
          <cell r="M1516">
            <v>5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 t="str">
            <v/>
          </cell>
          <cell r="V1516">
            <v>47.5</v>
          </cell>
        </row>
        <row r="1517">
          <cell r="B1517" t="str">
            <v>V17737</v>
          </cell>
          <cell r="D1517" t="str">
            <v>RD</v>
          </cell>
          <cell r="E1517" t="str">
            <v>BLOCO NSR VERDE COM NUMERACAO DE 40001 A 45000 PCT 100 BL</v>
          </cell>
          <cell r="F1517" t="str">
            <v>GRAFICA WALTER</v>
          </cell>
          <cell r="G1517">
            <v>0</v>
          </cell>
          <cell r="H1517">
            <v>0</v>
          </cell>
          <cell r="K1517">
            <v>4</v>
          </cell>
          <cell r="L1517">
            <v>0</v>
          </cell>
          <cell r="M1517">
            <v>4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 t="str">
            <v/>
          </cell>
          <cell r="V1517">
            <v>47.5</v>
          </cell>
        </row>
        <row r="1518">
          <cell r="B1518" t="str">
            <v>V17738</v>
          </cell>
          <cell r="D1518" t="str">
            <v>RD</v>
          </cell>
          <cell r="E1518" t="str">
            <v>BLOCO NSR VERDE COM NUMERACAO DE 45001 A 50000 PCT 100 BL</v>
          </cell>
          <cell r="F1518" t="str">
            <v>GRAFICA WALTER</v>
          </cell>
          <cell r="G1518">
            <v>0</v>
          </cell>
          <cell r="H1518">
            <v>0</v>
          </cell>
          <cell r="K1518">
            <v>5</v>
          </cell>
          <cell r="L1518">
            <v>0</v>
          </cell>
          <cell r="M1518">
            <v>5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 t="str">
            <v/>
          </cell>
          <cell r="V1518">
            <v>47.5</v>
          </cell>
        </row>
        <row r="1519">
          <cell r="B1519" t="str">
            <v>V17739</v>
          </cell>
          <cell r="D1519" t="str">
            <v>RD</v>
          </cell>
          <cell r="E1519" t="str">
            <v>BLOCO NSR VERDE COM NUMERACAO DE 5001 A 10000 PCT 100 BL</v>
          </cell>
          <cell r="F1519" t="str">
            <v>GRAFICA WALTER</v>
          </cell>
          <cell r="G1519">
            <v>0</v>
          </cell>
          <cell r="H1519">
            <v>0</v>
          </cell>
          <cell r="K1519">
            <v>18</v>
          </cell>
          <cell r="L1519">
            <v>0</v>
          </cell>
          <cell r="M1519">
            <v>18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 t="str">
            <v/>
          </cell>
          <cell r="V1519">
            <v>47.5</v>
          </cell>
        </row>
        <row r="1520">
          <cell r="B1520" t="str">
            <v>V17740</v>
          </cell>
          <cell r="C1520" t="str">
            <v>CCA-</v>
          </cell>
          <cell r="D1520" t="str">
            <v>RD</v>
          </cell>
          <cell r="E1520" t="str">
            <v>BLOCO TBC DROGASIL BL 100FLS</v>
          </cell>
          <cell r="F1520" t="str">
            <v>GRAFICA WALTER</v>
          </cell>
          <cell r="G1520">
            <v>9</v>
          </cell>
          <cell r="H1520">
            <v>5</v>
          </cell>
          <cell r="I1520">
            <v>5</v>
          </cell>
          <cell r="J1520">
            <v>3</v>
          </cell>
          <cell r="K1520">
            <v>31</v>
          </cell>
          <cell r="L1520">
            <v>0</v>
          </cell>
          <cell r="M1520">
            <v>31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 t="str">
            <v/>
          </cell>
          <cell r="V1520">
            <v>7.5</v>
          </cell>
        </row>
        <row r="1521">
          <cell r="B1521" t="str">
            <v>V17741</v>
          </cell>
          <cell r="C1521" t="str">
            <v>CCA-</v>
          </cell>
          <cell r="D1521" t="str">
            <v>RD</v>
          </cell>
          <cell r="E1521" t="str">
            <v>BLOCO TELEMARKETING 100X1 BL 100 FLS</v>
          </cell>
          <cell r="F1521" t="str">
            <v>GRAFICA WALTER</v>
          </cell>
          <cell r="G1521">
            <v>9</v>
          </cell>
          <cell r="H1521">
            <v>5</v>
          </cell>
          <cell r="I1521">
            <v>5</v>
          </cell>
          <cell r="J1521">
            <v>3</v>
          </cell>
          <cell r="K1521">
            <v>50</v>
          </cell>
          <cell r="L1521">
            <v>0</v>
          </cell>
          <cell r="M1521">
            <v>50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 t="str">
            <v/>
          </cell>
          <cell r="V1521">
            <v>7.36</v>
          </cell>
        </row>
        <row r="1522">
          <cell r="B1522" t="str">
            <v>V30390</v>
          </cell>
          <cell r="C1522" t="str">
            <v>CAA-</v>
          </cell>
          <cell r="D1522" t="str">
            <v>RD</v>
          </cell>
          <cell r="E1522" t="str">
            <v>BLOQUINHO 14CM X 10 CM COM LOGO 100 FLS DROGASIL</v>
          </cell>
          <cell r="F1522" t="str">
            <v>GRAFICA WALTER</v>
          </cell>
          <cell r="G1522">
            <v>195</v>
          </cell>
          <cell r="H1522">
            <v>98</v>
          </cell>
          <cell r="I1522">
            <v>99</v>
          </cell>
          <cell r="J1522">
            <v>75</v>
          </cell>
          <cell r="K1522">
            <v>131</v>
          </cell>
          <cell r="L1522">
            <v>0</v>
          </cell>
          <cell r="M1522">
            <v>131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70</v>
          </cell>
          <cell r="U1522" t="str">
            <v>27/03/2025</v>
          </cell>
          <cell r="V1522">
            <v>3.29</v>
          </cell>
        </row>
        <row r="1523">
          <cell r="B1523" t="str">
            <v>V30510</v>
          </cell>
          <cell r="E1523" t="str">
            <v>BLOCO IMPRESSO ORCAMENTO PERSONALIZADO ESPACO LASER C/ 100 FOLHAS</v>
          </cell>
          <cell r="F1523" t="str">
            <v>GRAFICA WALTER</v>
          </cell>
          <cell r="G1523">
            <v>0</v>
          </cell>
          <cell r="H1523">
            <v>0</v>
          </cell>
          <cell r="K1523">
            <v>328</v>
          </cell>
          <cell r="L1523">
            <v>0</v>
          </cell>
          <cell r="M1523">
            <v>328</v>
          </cell>
          <cell r="N1523">
            <v>2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 t="str">
            <v/>
          </cell>
          <cell r="V1523">
            <v>5.3</v>
          </cell>
        </row>
        <row r="1524">
          <cell r="B1524" t="str">
            <v>V30511</v>
          </cell>
          <cell r="E1524" t="str">
            <v>BRINDE VALE PRESENTE IMPRESSO 3 SESSOES LASER PCT C/ 500</v>
          </cell>
          <cell r="F1524" t="str">
            <v>GRAFICA WALTER</v>
          </cell>
          <cell r="G1524">
            <v>0</v>
          </cell>
          <cell r="H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 t="str">
            <v/>
          </cell>
          <cell r="V1524">
            <v>82</v>
          </cell>
        </row>
        <row r="1525">
          <cell r="B1525" t="str">
            <v>V30698</v>
          </cell>
          <cell r="E1525" t="str">
            <v>BLOQUINHO 14CM X 10 CM COM LOGO 100 FLS DROGARAIA</v>
          </cell>
          <cell r="F1525" t="str">
            <v>GRAFICA WALTER</v>
          </cell>
          <cell r="G1525">
            <v>0</v>
          </cell>
          <cell r="H1525">
            <v>0</v>
          </cell>
          <cell r="K1525">
            <v>60</v>
          </cell>
          <cell r="L1525">
            <v>0</v>
          </cell>
          <cell r="M1525">
            <v>60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 t="str">
            <v/>
          </cell>
          <cell r="V1525">
            <v>3.29</v>
          </cell>
        </row>
        <row r="1526">
          <cell r="B1526" t="str">
            <v>V31121</v>
          </cell>
          <cell r="E1526" t="str">
            <v>BLOCO A4 C/ PICOTE C/ CAPA KRAFT C/100 FLS.</v>
          </cell>
          <cell r="F1526" t="str">
            <v>GRAFICA WALTER</v>
          </cell>
          <cell r="G1526">
            <v>0</v>
          </cell>
          <cell r="H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 t="str">
            <v/>
          </cell>
          <cell r="V1526">
            <v>9</v>
          </cell>
        </row>
        <row r="1527">
          <cell r="B1527" t="str">
            <v>V31122</v>
          </cell>
          <cell r="E1527" t="str">
            <v>BLOCO 470MMX325MM C/ PICOTE C/ CAPA KRAFT C/100 FLS.</v>
          </cell>
          <cell r="F1527" t="str">
            <v>GRAFICA WALTER</v>
          </cell>
          <cell r="G1527">
            <v>0</v>
          </cell>
          <cell r="H1527">
            <v>0</v>
          </cell>
          <cell r="K1527">
            <v>23</v>
          </cell>
          <cell r="L1527">
            <v>0</v>
          </cell>
          <cell r="M1527">
            <v>23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 t="str">
            <v/>
          </cell>
          <cell r="V1527">
            <v>6.9</v>
          </cell>
        </row>
        <row r="1528">
          <cell r="B1528" t="str">
            <v>V31325</v>
          </cell>
          <cell r="E1528" t="str">
            <v>ENVBLOCO NSR DROGARAIA C/NUMERACAO DE 1 A 5000 PCT 100 BL VERDE</v>
          </cell>
          <cell r="F1528" t="str">
            <v>GRAFICA WALTER</v>
          </cell>
          <cell r="G1528">
            <v>0</v>
          </cell>
          <cell r="H1528">
            <v>0</v>
          </cell>
          <cell r="K1528">
            <v>15</v>
          </cell>
          <cell r="L1528">
            <v>0</v>
          </cell>
          <cell r="M1528">
            <v>15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 t="str">
            <v/>
          </cell>
          <cell r="V1528">
            <v>62</v>
          </cell>
        </row>
        <row r="1529">
          <cell r="B1529" t="str">
            <v>V31326</v>
          </cell>
          <cell r="E1529" t="str">
            <v>RELATORIO ATENDIMENTO COM RECEITA MEDICA 2 VIAS DROGARAIA BL 50JGS</v>
          </cell>
          <cell r="F1529" t="str">
            <v>GRAFICA WALTER</v>
          </cell>
          <cell r="G1529">
            <v>0</v>
          </cell>
          <cell r="H1529">
            <v>0</v>
          </cell>
          <cell r="K1529">
            <v>5</v>
          </cell>
          <cell r="L1529">
            <v>0</v>
          </cell>
          <cell r="M1529">
            <v>5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 t="str">
            <v/>
          </cell>
          <cell r="V1529">
            <v>8.1</v>
          </cell>
        </row>
        <row r="1530">
          <cell r="B1530" t="str">
            <v>V31327</v>
          </cell>
          <cell r="C1530" t="str">
            <v>CCC+</v>
          </cell>
          <cell r="E1530" t="str">
            <v>TAG OFE COMB DROGARAIA PCT C/50UN</v>
          </cell>
          <cell r="F1530" t="str">
            <v>GRAFICA WALTER</v>
          </cell>
          <cell r="G1530">
            <v>1</v>
          </cell>
          <cell r="H1530">
            <v>1</v>
          </cell>
          <cell r="I1530">
            <v>1</v>
          </cell>
          <cell r="K1530">
            <v>21</v>
          </cell>
          <cell r="L1530">
            <v>0</v>
          </cell>
          <cell r="M1530">
            <v>21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 t="str">
            <v/>
          </cell>
          <cell r="V1530">
            <v>9.8000000000000007</v>
          </cell>
        </row>
        <row r="1531">
          <cell r="B1531" t="str">
            <v>V31330</v>
          </cell>
          <cell r="C1531" t="str">
            <v>CCA-</v>
          </cell>
          <cell r="E1531" t="str">
            <v>BLOCO DE ANOTACOES DROGARAIA PCT C/100 FOLHAS</v>
          </cell>
          <cell r="F1531" t="str">
            <v>GRAFICA WALTER</v>
          </cell>
          <cell r="G1531">
            <v>21</v>
          </cell>
          <cell r="H1531">
            <v>11</v>
          </cell>
          <cell r="I1531">
            <v>11</v>
          </cell>
          <cell r="J1531">
            <v>16</v>
          </cell>
          <cell r="K1531">
            <v>32</v>
          </cell>
          <cell r="L1531">
            <v>0</v>
          </cell>
          <cell r="M1531">
            <v>32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 t="str">
            <v/>
          </cell>
          <cell r="V1531">
            <v>4</v>
          </cell>
        </row>
        <row r="1532">
          <cell r="B1532" t="str">
            <v>V31332</v>
          </cell>
          <cell r="C1532" t="str">
            <v>CCC-</v>
          </cell>
          <cell r="E1532" t="str">
            <v>FOLDER DROGARAIA PCT C/100 UND REF.1005246</v>
          </cell>
          <cell r="F1532" t="str">
            <v>GRAFICA WALTER</v>
          </cell>
          <cell r="G1532">
            <v>0</v>
          </cell>
          <cell r="H1532">
            <v>40</v>
          </cell>
          <cell r="I1532">
            <v>40</v>
          </cell>
          <cell r="K1532">
            <v>91</v>
          </cell>
          <cell r="L1532">
            <v>0</v>
          </cell>
          <cell r="M1532">
            <v>91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 t="str">
            <v/>
          </cell>
          <cell r="V1532">
            <v>6.95</v>
          </cell>
        </row>
        <row r="1533">
          <cell r="B1533" t="str">
            <v>V31333</v>
          </cell>
          <cell r="C1533" t="str">
            <v>CCC+</v>
          </cell>
          <cell r="E1533" t="str">
            <v>TAG OFE IMP DROGARAIA PCT C/50</v>
          </cell>
          <cell r="F1533" t="str">
            <v>GRAFICA WALTER</v>
          </cell>
          <cell r="G1533">
            <v>2</v>
          </cell>
          <cell r="H1533">
            <v>1</v>
          </cell>
          <cell r="I1533">
            <v>1</v>
          </cell>
          <cell r="K1533">
            <v>18</v>
          </cell>
          <cell r="L1533">
            <v>0</v>
          </cell>
          <cell r="M1533">
            <v>18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 t="str">
            <v/>
          </cell>
          <cell r="V1533">
            <v>9.8000000000000007</v>
          </cell>
        </row>
        <row r="1534">
          <cell r="B1534" t="str">
            <v>V31520</v>
          </cell>
          <cell r="C1534" t="str">
            <v>CCC-</v>
          </cell>
          <cell r="E1534" t="str">
            <v>FOLDER RD REBRAND 10X15 PCT C/100 UND</v>
          </cell>
          <cell r="F1534" t="str">
            <v>GRAFICA WALTER</v>
          </cell>
          <cell r="G1534">
            <v>0</v>
          </cell>
          <cell r="H1534">
            <v>14</v>
          </cell>
          <cell r="I1534">
            <v>14</v>
          </cell>
          <cell r="K1534">
            <v>30</v>
          </cell>
          <cell r="L1534">
            <v>0</v>
          </cell>
          <cell r="M1534">
            <v>30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 t="str">
            <v/>
          </cell>
          <cell r="V1534">
            <v>6.95</v>
          </cell>
        </row>
        <row r="1535">
          <cell r="B1535" t="str">
            <v>V31525</v>
          </cell>
          <cell r="E1535" t="str">
            <v>BLOCO DE ANOTACOES REBRAND PCT C/100 FOLHAS</v>
          </cell>
          <cell r="F1535" t="str">
            <v>GRAFICA WALTER</v>
          </cell>
          <cell r="G1535">
            <v>0</v>
          </cell>
          <cell r="H1535">
            <v>0</v>
          </cell>
          <cell r="K1535">
            <v>100</v>
          </cell>
          <cell r="L1535">
            <v>0</v>
          </cell>
          <cell r="M1535">
            <v>100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 t="str">
            <v/>
          </cell>
          <cell r="V1535">
            <v>4</v>
          </cell>
        </row>
        <row r="1536">
          <cell r="B1536" t="str">
            <v>V31587</v>
          </cell>
          <cell r="C1536" t="str">
            <v>CCB-</v>
          </cell>
          <cell r="E1536" t="str">
            <v>PAPEL COUCHE FOSCO 90G A4 CX C/50 BRANCO</v>
          </cell>
          <cell r="F1536" t="str">
            <v>GRAFICA WALTER</v>
          </cell>
          <cell r="G1536">
            <v>14</v>
          </cell>
          <cell r="H1536">
            <v>12</v>
          </cell>
          <cell r="I1536">
            <v>12</v>
          </cell>
          <cell r="K1536">
            <v>26</v>
          </cell>
          <cell r="L1536">
            <v>0</v>
          </cell>
          <cell r="M1536">
            <v>26</v>
          </cell>
          <cell r="N1536">
            <v>0</v>
          </cell>
          <cell r="O1536">
            <v>2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 t="str">
            <v/>
          </cell>
          <cell r="V1536">
            <v>14.2</v>
          </cell>
        </row>
        <row r="1537">
          <cell r="B1537" t="str">
            <v>V31588</v>
          </cell>
          <cell r="C1537" t="str">
            <v>CCA-</v>
          </cell>
          <cell r="E1537" t="str">
            <v>PAPEL COUCHE FOSCO 170G A4 CX C/50 BRANCO</v>
          </cell>
          <cell r="F1537" t="str">
            <v>GRAFICA WALTER</v>
          </cell>
          <cell r="G1537">
            <v>97</v>
          </cell>
          <cell r="H1537">
            <v>49</v>
          </cell>
          <cell r="I1537">
            <v>49</v>
          </cell>
          <cell r="K1537">
            <v>101</v>
          </cell>
          <cell r="L1537">
            <v>4</v>
          </cell>
          <cell r="M1537">
            <v>97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 t="str">
            <v/>
          </cell>
          <cell r="V1537">
            <v>16.2</v>
          </cell>
        </row>
        <row r="1538">
          <cell r="B1538" t="str">
            <v>V31589</v>
          </cell>
          <cell r="C1538" t="str">
            <v>CCB-</v>
          </cell>
          <cell r="E1538" t="str">
            <v>PAPEL COUCHE FOSCO 210G A4 CX C/50 BRANCO</v>
          </cell>
          <cell r="F1538" t="str">
            <v>GRAFICA WALTER</v>
          </cell>
          <cell r="G1538">
            <v>18</v>
          </cell>
          <cell r="H1538">
            <v>9</v>
          </cell>
          <cell r="I1538">
            <v>9</v>
          </cell>
          <cell r="K1538">
            <v>33</v>
          </cell>
          <cell r="L1538">
            <v>0</v>
          </cell>
          <cell r="M1538">
            <v>33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 t="str">
            <v/>
          </cell>
          <cell r="V1538">
            <v>20.6</v>
          </cell>
        </row>
        <row r="1539">
          <cell r="B1539" t="str">
            <v>V31590</v>
          </cell>
          <cell r="C1539" t="str">
            <v>CCB-</v>
          </cell>
          <cell r="E1539" t="str">
            <v>PAPEL COUCHE FOSCO 90G A3 CX C/100 BRANCO</v>
          </cell>
          <cell r="F1539" t="str">
            <v>GRAFICA WALTER</v>
          </cell>
          <cell r="G1539">
            <v>5</v>
          </cell>
          <cell r="H1539">
            <v>3</v>
          </cell>
          <cell r="I1539">
            <v>3</v>
          </cell>
          <cell r="K1539">
            <v>4</v>
          </cell>
          <cell r="L1539">
            <v>0</v>
          </cell>
          <cell r="M1539">
            <v>4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1</v>
          </cell>
          <cell r="S1539">
            <v>0</v>
          </cell>
          <cell r="T1539">
            <v>0</v>
          </cell>
          <cell r="U1539" t="str">
            <v/>
          </cell>
          <cell r="V1539">
            <v>32</v>
          </cell>
        </row>
        <row r="1540">
          <cell r="B1540" t="str">
            <v>V31591</v>
          </cell>
          <cell r="C1540" t="str">
            <v>CCB-</v>
          </cell>
          <cell r="E1540" t="str">
            <v>PAPEL GLOSSY 115G A4 CX C/50 BRANCO</v>
          </cell>
          <cell r="F1540" t="str">
            <v>GRAFICA WALTER</v>
          </cell>
          <cell r="G1540">
            <v>14</v>
          </cell>
          <cell r="H1540">
            <v>7</v>
          </cell>
          <cell r="I1540">
            <v>8</v>
          </cell>
          <cell r="K1540">
            <v>14</v>
          </cell>
          <cell r="L1540">
            <v>0</v>
          </cell>
          <cell r="M1540">
            <v>14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 t="str">
            <v/>
          </cell>
          <cell r="V1540">
            <v>15</v>
          </cell>
        </row>
        <row r="1541">
          <cell r="B1541" t="str">
            <v>V14835</v>
          </cell>
          <cell r="C1541" t="str">
            <v>CCA+</v>
          </cell>
          <cell r="D1541" t="str">
            <v>RD</v>
          </cell>
          <cell r="E1541" t="str">
            <v>PLACA MANUTENCAO PREVENTIVA COM CANETA RAIADROGASIL</v>
          </cell>
          <cell r="F1541" t="str">
            <v>GRAFITEC</v>
          </cell>
          <cell r="G1541">
            <v>15</v>
          </cell>
          <cell r="H1541">
            <v>8</v>
          </cell>
          <cell r="I1541">
            <v>8</v>
          </cell>
          <cell r="J1541">
            <v>5</v>
          </cell>
          <cell r="K1541">
            <v>3</v>
          </cell>
          <cell r="L1541">
            <v>0</v>
          </cell>
          <cell r="M1541">
            <v>3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15</v>
          </cell>
          <cell r="U1541" t="str">
            <v>27/03/2025</v>
          </cell>
          <cell r="V1541">
            <v>22</v>
          </cell>
        </row>
        <row r="1542">
          <cell r="B1542" t="str">
            <v>V15160</v>
          </cell>
          <cell r="C1542" t="str">
            <v>CCA-</v>
          </cell>
          <cell r="D1542" t="str">
            <v>RD</v>
          </cell>
          <cell r="E1542" t="str">
            <v>PLACA CURVA DE VALIDADE DROGASIL UN</v>
          </cell>
          <cell r="F1542" t="str">
            <v>GRAFITEC</v>
          </cell>
          <cell r="G1542">
            <v>33</v>
          </cell>
          <cell r="H1542">
            <v>17</v>
          </cell>
          <cell r="I1542">
            <v>17</v>
          </cell>
          <cell r="J1542">
            <v>21</v>
          </cell>
          <cell r="K1542">
            <v>75</v>
          </cell>
          <cell r="L1542">
            <v>0</v>
          </cell>
          <cell r="M1542">
            <v>75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 t="str">
            <v/>
          </cell>
          <cell r="V1542">
            <v>10.58</v>
          </cell>
        </row>
        <row r="1543">
          <cell r="B1543" t="str">
            <v>V15293</v>
          </cell>
          <cell r="C1543" t="str">
            <v>BAA-</v>
          </cell>
          <cell r="D1543" t="str">
            <v>RD</v>
          </cell>
          <cell r="E1543" t="str">
            <v>PLACA ENCANTAMENTO DROGASIL</v>
          </cell>
          <cell r="F1543" t="str">
            <v>GRAFITEC</v>
          </cell>
          <cell r="G1543">
            <v>190</v>
          </cell>
          <cell r="H1543">
            <v>95</v>
          </cell>
          <cell r="I1543">
            <v>96</v>
          </cell>
          <cell r="J1543">
            <v>105</v>
          </cell>
          <cell r="K1543">
            <v>367</v>
          </cell>
          <cell r="L1543">
            <v>0</v>
          </cell>
          <cell r="M1543">
            <v>367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 t="str">
            <v/>
          </cell>
          <cell r="V1543">
            <v>20.58</v>
          </cell>
        </row>
        <row r="1544">
          <cell r="B1544" t="str">
            <v>V15294</v>
          </cell>
          <cell r="C1544" t="str">
            <v>CAA-</v>
          </cell>
          <cell r="D1544" t="str">
            <v>RD</v>
          </cell>
          <cell r="E1544" t="str">
            <v>PLACA ENCANTAMENTO RAIA</v>
          </cell>
          <cell r="F1544" t="str">
            <v>GRAFITEC</v>
          </cell>
          <cell r="G1544">
            <v>105</v>
          </cell>
          <cell r="H1544">
            <v>53</v>
          </cell>
          <cell r="I1544">
            <v>53</v>
          </cell>
          <cell r="J1544">
            <v>66</v>
          </cell>
          <cell r="K1544">
            <v>180</v>
          </cell>
          <cell r="L1544">
            <v>0</v>
          </cell>
          <cell r="M1544">
            <v>180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 t="str">
            <v/>
          </cell>
          <cell r="V1544">
            <v>20.58</v>
          </cell>
        </row>
        <row r="1545">
          <cell r="B1545" t="str">
            <v>V15295</v>
          </cell>
          <cell r="C1545" t="str">
            <v>AAA-</v>
          </cell>
          <cell r="D1545" t="str">
            <v>RD</v>
          </cell>
          <cell r="E1545" t="str">
            <v>QUADRO AGENDA DE TRABALHO DROGASIL</v>
          </cell>
          <cell r="F1545" t="str">
            <v>GRAFITEC</v>
          </cell>
          <cell r="G1545">
            <v>248</v>
          </cell>
          <cell r="H1545">
            <v>124</v>
          </cell>
          <cell r="I1545">
            <v>125</v>
          </cell>
          <cell r="J1545">
            <v>138</v>
          </cell>
          <cell r="K1545">
            <v>392</v>
          </cell>
          <cell r="L1545">
            <v>1</v>
          </cell>
          <cell r="M1545">
            <v>391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 t="str">
            <v/>
          </cell>
          <cell r="V1545">
            <v>32.1</v>
          </cell>
        </row>
        <row r="1546">
          <cell r="B1546" t="str">
            <v>V15296</v>
          </cell>
          <cell r="C1546" t="str">
            <v>BAA-</v>
          </cell>
          <cell r="D1546" t="str">
            <v>RD</v>
          </cell>
          <cell r="E1546" t="str">
            <v>QUADRO AGENDA DE TRABALHO RAIA</v>
          </cell>
          <cell r="F1546" t="str">
            <v>GRAFITEC</v>
          </cell>
          <cell r="G1546">
            <v>117</v>
          </cell>
          <cell r="H1546">
            <v>59</v>
          </cell>
          <cell r="I1546">
            <v>60</v>
          </cell>
          <cell r="J1546">
            <v>76</v>
          </cell>
          <cell r="K1546">
            <v>224</v>
          </cell>
          <cell r="L1546">
            <v>0</v>
          </cell>
          <cell r="M1546">
            <v>224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 t="str">
            <v/>
          </cell>
          <cell r="V1546">
            <v>32.1</v>
          </cell>
        </row>
        <row r="1547">
          <cell r="B1547" t="str">
            <v>V31329</v>
          </cell>
          <cell r="C1547" t="str">
            <v>CCA+</v>
          </cell>
          <cell r="E1547" t="str">
            <v>PLACA PREVENCAO DE PERDAS DROGARAIA</v>
          </cell>
          <cell r="F1547" t="str">
            <v>GRAFITEC</v>
          </cell>
          <cell r="G1547">
            <v>5</v>
          </cell>
          <cell r="H1547">
            <v>3</v>
          </cell>
          <cell r="I1547">
            <v>3</v>
          </cell>
          <cell r="J1547">
            <v>1</v>
          </cell>
          <cell r="K1547">
            <v>27</v>
          </cell>
          <cell r="L1547">
            <v>0</v>
          </cell>
          <cell r="M1547">
            <v>27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 t="str">
            <v/>
          </cell>
          <cell r="V1547">
            <v>23</v>
          </cell>
        </row>
        <row r="1548">
          <cell r="B1548" t="str">
            <v>V31460</v>
          </cell>
          <cell r="E1548" t="str">
            <v>PLACA CURVA DE VALIDADE COM CANETA REBRAND</v>
          </cell>
          <cell r="F1548" t="str">
            <v>GRAFITEC</v>
          </cell>
          <cell r="G1548">
            <v>0</v>
          </cell>
          <cell r="H1548">
            <v>0</v>
          </cell>
          <cell r="K1548">
            <v>40</v>
          </cell>
          <cell r="L1548">
            <v>0</v>
          </cell>
          <cell r="M1548">
            <v>40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 t="str">
            <v/>
          </cell>
          <cell r="V1548">
            <v>21.56</v>
          </cell>
        </row>
        <row r="1549">
          <cell r="B1549" t="str">
            <v>V31532</v>
          </cell>
          <cell r="C1549" t="str">
            <v>CBA+</v>
          </cell>
          <cell r="E1549" t="str">
            <v>PLACA ENCANTAMENTO REBRAND</v>
          </cell>
          <cell r="F1549" t="str">
            <v>GRAFITEC</v>
          </cell>
          <cell r="G1549">
            <v>59</v>
          </cell>
          <cell r="H1549">
            <v>30</v>
          </cell>
          <cell r="I1549">
            <v>30</v>
          </cell>
          <cell r="J1549">
            <v>8</v>
          </cell>
          <cell r="K1549">
            <v>16</v>
          </cell>
          <cell r="L1549">
            <v>0</v>
          </cell>
          <cell r="M1549">
            <v>16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70</v>
          </cell>
          <cell r="U1549" t="str">
            <v>27/03/2025</v>
          </cell>
          <cell r="V1549">
            <v>20.58</v>
          </cell>
        </row>
        <row r="1550">
          <cell r="B1550" t="str">
            <v>V31533</v>
          </cell>
          <cell r="C1550" t="str">
            <v>CBA+</v>
          </cell>
          <cell r="E1550" t="str">
            <v>QUADRO AGENDA DE TRABALHO REBRAND</v>
          </cell>
          <cell r="F1550" t="str">
            <v>GRAFITEC</v>
          </cell>
          <cell r="G1550">
            <v>75</v>
          </cell>
          <cell r="H1550">
            <v>38</v>
          </cell>
          <cell r="I1550">
            <v>38</v>
          </cell>
          <cell r="J1550">
            <v>13</v>
          </cell>
          <cell r="K1550">
            <v>114</v>
          </cell>
          <cell r="L1550">
            <v>0</v>
          </cell>
          <cell r="M1550">
            <v>114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 t="str">
            <v/>
          </cell>
          <cell r="V1550">
            <v>32.1</v>
          </cell>
        </row>
        <row r="1551">
          <cell r="B1551" t="str">
            <v>V31663</v>
          </cell>
          <cell r="C1551" t="str">
            <v>CCA+</v>
          </cell>
          <cell r="E1551" t="str">
            <v>PLACA MISSAO VISAO E VALORES 30X72</v>
          </cell>
          <cell r="F1551" t="str">
            <v>GRAFITEC</v>
          </cell>
          <cell r="G1551">
            <v>5</v>
          </cell>
          <cell r="H1551">
            <v>3</v>
          </cell>
          <cell r="I1551">
            <v>3</v>
          </cell>
          <cell r="K1551">
            <v>45</v>
          </cell>
          <cell r="L1551">
            <v>0</v>
          </cell>
          <cell r="M1551">
            <v>45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 t="str">
            <v/>
          </cell>
          <cell r="V1551">
            <v>55</v>
          </cell>
        </row>
        <row r="1552">
          <cell r="B1552" t="str">
            <v>V32102</v>
          </cell>
          <cell r="E1552" t="str">
            <v>APOSTILA IMPRESSA RD 210X297</v>
          </cell>
          <cell r="F1552" t="str">
            <v>GRAFITEC</v>
          </cell>
          <cell r="G1552">
            <v>0</v>
          </cell>
          <cell r="H1552">
            <v>0</v>
          </cell>
          <cell r="K1552">
            <v>15</v>
          </cell>
          <cell r="L1552">
            <v>15</v>
          </cell>
          <cell r="M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 t="str">
            <v/>
          </cell>
          <cell r="V1552">
            <v>90.87</v>
          </cell>
        </row>
        <row r="1553">
          <cell r="B1553" t="str">
            <v>V31443</v>
          </cell>
          <cell r="E1553" t="str">
            <v>PAPEL HIG 100%CELULOSE FD 8X10X200MTS PCT COM 8 RLS</v>
          </cell>
          <cell r="F1553" t="str">
            <v>GRAMPEL</v>
          </cell>
          <cell r="G1553">
            <v>0</v>
          </cell>
          <cell r="H1553">
            <v>0</v>
          </cell>
          <cell r="K1553">
            <v>4</v>
          </cell>
          <cell r="L1553">
            <v>0</v>
          </cell>
          <cell r="M1553">
            <v>4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 t="str">
            <v/>
          </cell>
          <cell r="V1553">
            <v>81.7</v>
          </cell>
        </row>
        <row r="1554">
          <cell r="B1554" t="str">
            <v>V1186C</v>
          </cell>
          <cell r="D1554" t="str">
            <v>ADES</v>
          </cell>
          <cell r="E1554" t="str">
            <v>GRAMPEADOR METAL P/25FLS. 20CM REF.GE-1048</v>
          </cell>
          <cell r="F1554" t="str">
            <v>GRAMP-LINE</v>
          </cell>
          <cell r="G1554">
            <v>0</v>
          </cell>
          <cell r="H1554">
            <v>0</v>
          </cell>
          <cell r="K1554">
            <v>18</v>
          </cell>
          <cell r="L1554">
            <v>0</v>
          </cell>
          <cell r="M1554">
            <v>18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 t="str">
            <v/>
          </cell>
          <cell r="V1554">
            <v>32.880000000000003</v>
          </cell>
        </row>
        <row r="1555">
          <cell r="B1555" t="str">
            <v>V19907</v>
          </cell>
          <cell r="D1555" t="str">
            <v>SESC</v>
          </cell>
          <cell r="E1555" t="str">
            <v>GRAMPEADOR METAL P/25FLS 13CM SOFT TOUCH REF. G2051</v>
          </cell>
          <cell r="F1555" t="str">
            <v>GRAMP-LINE</v>
          </cell>
          <cell r="G1555">
            <v>0</v>
          </cell>
          <cell r="H1555">
            <v>0</v>
          </cell>
          <cell r="K1555">
            <v>48</v>
          </cell>
          <cell r="L1555">
            <v>0</v>
          </cell>
          <cell r="M1555">
            <v>48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 t="str">
            <v/>
          </cell>
          <cell r="V1555">
            <v>29.51</v>
          </cell>
        </row>
        <row r="1556">
          <cell r="B1556" t="str">
            <v>V30124</v>
          </cell>
          <cell r="C1556" t="str">
            <v>CCA+</v>
          </cell>
          <cell r="D1556" t="str">
            <v>ADES</v>
          </cell>
          <cell r="E1556" t="str">
            <v>GRAMPEADOR METAL P/50 FLS 15,7CM REF. GE-1045</v>
          </cell>
          <cell r="F1556" t="str">
            <v>GRAMP-LINE</v>
          </cell>
          <cell r="G1556">
            <v>150</v>
          </cell>
          <cell r="H1556">
            <v>85</v>
          </cell>
          <cell r="I1556">
            <v>86</v>
          </cell>
          <cell r="K1556">
            <v>134</v>
          </cell>
          <cell r="L1556">
            <v>0</v>
          </cell>
          <cell r="M1556">
            <v>134</v>
          </cell>
          <cell r="N1556">
            <v>3</v>
          </cell>
          <cell r="O1556">
            <v>26</v>
          </cell>
          <cell r="P1556">
            <v>0</v>
          </cell>
          <cell r="Q1556">
            <v>0</v>
          </cell>
          <cell r="R1556">
            <v>42</v>
          </cell>
          <cell r="S1556">
            <v>0</v>
          </cell>
          <cell r="T1556">
            <v>0</v>
          </cell>
          <cell r="U1556" t="str">
            <v/>
          </cell>
          <cell r="V1556">
            <v>29.23</v>
          </cell>
        </row>
        <row r="1557">
          <cell r="B1557" t="str">
            <v>V30493</v>
          </cell>
          <cell r="D1557" t="str">
            <v>ADES</v>
          </cell>
          <cell r="E1557" t="str">
            <v>GRAMPEADOR LONGO G2055 P/ 25FLS</v>
          </cell>
          <cell r="F1557" t="str">
            <v>GRAMP-LINE</v>
          </cell>
          <cell r="G1557">
            <v>0</v>
          </cell>
          <cell r="H1557">
            <v>0</v>
          </cell>
          <cell r="K1557">
            <v>31</v>
          </cell>
          <cell r="L1557">
            <v>0</v>
          </cell>
          <cell r="M1557">
            <v>31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 t="str">
            <v/>
          </cell>
          <cell r="V1557">
            <v>71.89</v>
          </cell>
        </row>
        <row r="1558">
          <cell r="B1558" t="str">
            <v>V30706</v>
          </cell>
          <cell r="E1558" t="str">
            <v>MARCADOR PARA QUADRO BRANCO RECARREGAVEL AZUL REFIL REF.QB-218</v>
          </cell>
          <cell r="F1558" t="str">
            <v>GRAMP-LINE</v>
          </cell>
          <cell r="G1558">
            <v>0</v>
          </cell>
          <cell r="H1558">
            <v>0</v>
          </cell>
          <cell r="K1558">
            <v>38</v>
          </cell>
          <cell r="L1558">
            <v>0</v>
          </cell>
          <cell r="M1558">
            <v>38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 t="str">
            <v/>
          </cell>
          <cell r="V1558">
            <v>5.1100000000000003</v>
          </cell>
        </row>
        <row r="1559">
          <cell r="B1559" t="str">
            <v>V30707</v>
          </cell>
          <cell r="E1559" t="str">
            <v>MARCADOR PARA QUADRO BRANCO RECARREGAVEL PRETO REFIL REF.QB-218</v>
          </cell>
          <cell r="F1559" t="str">
            <v>GRAMP-LINE</v>
          </cell>
          <cell r="G1559">
            <v>0</v>
          </cell>
          <cell r="H1559">
            <v>0</v>
          </cell>
          <cell r="K1559">
            <v>126</v>
          </cell>
          <cell r="L1559">
            <v>0</v>
          </cell>
          <cell r="M1559">
            <v>126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 t="str">
            <v/>
          </cell>
          <cell r="V1559">
            <v>5.26</v>
          </cell>
        </row>
        <row r="1560">
          <cell r="B1560" t="str">
            <v>V30708</v>
          </cell>
          <cell r="E1560" t="str">
            <v>MARCADOR PARA QUADRO BRANCO RECARREGAVEL VERMELHO REFIL REF.QB-218</v>
          </cell>
          <cell r="F1560" t="str">
            <v>GRAMP-LINE</v>
          </cell>
          <cell r="G1560">
            <v>0</v>
          </cell>
          <cell r="H1560">
            <v>0</v>
          </cell>
          <cell r="K1560">
            <v>28</v>
          </cell>
          <cell r="L1560">
            <v>0</v>
          </cell>
          <cell r="M1560">
            <v>28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 t="str">
            <v/>
          </cell>
          <cell r="V1560">
            <v>5.26</v>
          </cell>
        </row>
        <row r="1561">
          <cell r="B1561" t="str">
            <v>V31092</v>
          </cell>
          <cell r="E1561" t="str">
            <v>MARCADOR PARA QUADRO BRANCO RECARREGAVEL VERMELHO REF.QB213</v>
          </cell>
          <cell r="F1561" t="str">
            <v>GRAMP-LINE</v>
          </cell>
          <cell r="G1561">
            <v>0</v>
          </cell>
          <cell r="H1561">
            <v>0</v>
          </cell>
          <cell r="K1561">
            <v>1296</v>
          </cell>
          <cell r="L1561">
            <v>0</v>
          </cell>
          <cell r="M1561">
            <v>1296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 t="str">
            <v/>
          </cell>
          <cell r="V1561">
            <v>1.88</v>
          </cell>
        </row>
        <row r="1562">
          <cell r="B1562" t="str">
            <v>V14896</v>
          </cell>
          <cell r="C1562" t="str">
            <v>CBA-</v>
          </cell>
          <cell r="D1562" t="str">
            <v>RD</v>
          </cell>
          <cell r="E1562" t="str">
            <v>SUPORTE PARA COLETOR PERFURO CORTANTE 7L UN</v>
          </cell>
          <cell r="F1562" t="str">
            <v>GRANDESC</v>
          </cell>
          <cell r="G1562">
            <v>100</v>
          </cell>
          <cell r="H1562">
            <v>50</v>
          </cell>
          <cell r="I1562">
            <v>50</v>
          </cell>
          <cell r="J1562">
            <v>112</v>
          </cell>
          <cell r="K1562">
            <v>125</v>
          </cell>
          <cell r="L1562">
            <v>0</v>
          </cell>
          <cell r="M1562">
            <v>125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 t="str">
            <v/>
          </cell>
          <cell r="V1562">
            <v>15.1</v>
          </cell>
        </row>
        <row r="1563">
          <cell r="B1563" t="str">
            <v>V17748</v>
          </cell>
          <cell r="C1563" t="str">
            <v>BAA+</v>
          </cell>
          <cell r="D1563" t="str">
            <v>RD</v>
          </cell>
          <cell r="E1563" t="str">
            <v>COLETOR DESCARTAVEL PERFURO CORTANTE 7L UN</v>
          </cell>
          <cell r="F1563" t="str">
            <v>GRANDESC</v>
          </cell>
          <cell r="G1563">
            <v>1713</v>
          </cell>
          <cell r="H1563">
            <v>857</v>
          </cell>
          <cell r="I1563">
            <v>866</v>
          </cell>
          <cell r="J1563">
            <v>859</v>
          </cell>
          <cell r="K1563">
            <v>137</v>
          </cell>
          <cell r="L1563">
            <v>0</v>
          </cell>
          <cell r="M1563">
            <v>137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1576</v>
          </cell>
          <cell r="S1563">
            <v>0</v>
          </cell>
          <cell r="T1563">
            <v>0</v>
          </cell>
          <cell r="U1563" t="str">
            <v/>
          </cell>
          <cell r="V1563">
            <v>5.6</v>
          </cell>
        </row>
        <row r="1564">
          <cell r="B1564" t="str">
            <v>V30116</v>
          </cell>
          <cell r="E1564" t="str">
            <v>COLETOR DESCARTAVEL PERFURO CORTANTE 13L</v>
          </cell>
          <cell r="F1564" t="str">
            <v>GRANDESC</v>
          </cell>
          <cell r="G1564">
            <v>0</v>
          </cell>
          <cell r="H1564">
            <v>0</v>
          </cell>
          <cell r="K1564">
            <v>69</v>
          </cell>
          <cell r="L1564">
            <v>0</v>
          </cell>
          <cell r="M1564">
            <v>69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 t="str">
            <v/>
          </cell>
          <cell r="V1564">
            <v>5.45</v>
          </cell>
        </row>
        <row r="1565">
          <cell r="B1565" t="str">
            <v>V31932</v>
          </cell>
          <cell r="C1565" t="str">
            <v>AAA+</v>
          </cell>
          <cell r="E1565" t="str">
            <v>CAFE PO TORRADO MOIDO ALMOFADA 500G REF. 02042</v>
          </cell>
          <cell r="F1565" t="str">
            <v>GRAO DA TERRA</v>
          </cell>
          <cell r="G1565">
            <v>4409</v>
          </cell>
          <cell r="H1565">
            <v>2205</v>
          </cell>
          <cell r="I1565">
            <v>2205</v>
          </cell>
          <cell r="K1565">
            <v>4312</v>
          </cell>
          <cell r="L1565">
            <v>86</v>
          </cell>
          <cell r="M1565">
            <v>4226</v>
          </cell>
          <cell r="N1565">
            <v>30</v>
          </cell>
          <cell r="O1565">
            <v>153</v>
          </cell>
          <cell r="P1565">
            <v>0</v>
          </cell>
          <cell r="Q1565">
            <v>0</v>
          </cell>
          <cell r="R1565">
            <v>336</v>
          </cell>
          <cell r="S1565">
            <v>0</v>
          </cell>
          <cell r="T1565">
            <v>0</v>
          </cell>
          <cell r="U1565" t="str">
            <v/>
          </cell>
          <cell r="V1565">
            <v>24.65</v>
          </cell>
        </row>
        <row r="1566">
          <cell r="B1566" t="str">
            <v>V31820</v>
          </cell>
          <cell r="C1566" t="str">
            <v>CCB-</v>
          </cell>
          <cell r="E1566" t="str">
            <v>PAR LUVA PADEIRO TERMICA 70CM PADARIA  350 GRAUS</v>
          </cell>
          <cell r="F1566" t="str">
            <v>GRAVATEX</v>
          </cell>
          <cell r="G1566">
            <v>12</v>
          </cell>
          <cell r="H1566">
            <v>6</v>
          </cell>
          <cell r="I1566">
            <v>6</v>
          </cell>
          <cell r="K1566">
            <v>33</v>
          </cell>
          <cell r="L1566">
            <v>0</v>
          </cell>
          <cell r="M1566">
            <v>33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 t="str">
            <v/>
          </cell>
          <cell r="V1566">
            <v>44.65</v>
          </cell>
        </row>
        <row r="1567">
          <cell r="B1567" t="str">
            <v>V14576</v>
          </cell>
          <cell r="C1567" t="str">
            <v>CCA-</v>
          </cell>
          <cell r="D1567" t="str">
            <v>ADESRD</v>
          </cell>
          <cell r="E1567" t="str">
            <v>BALDE C/ ALCA GALVANIZADA 15L CORES DIV</v>
          </cell>
          <cell r="F1567" t="str">
            <v>GRUPO SANGRILA</v>
          </cell>
          <cell r="G1567">
            <v>81</v>
          </cell>
          <cell r="H1567">
            <v>41</v>
          </cell>
          <cell r="I1567">
            <v>41</v>
          </cell>
          <cell r="J1567">
            <v>3</v>
          </cell>
          <cell r="K1567">
            <v>144</v>
          </cell>
          <cell r="L1567">
            <v>0</v>
          </cell>
          <cell r="M1567">
            <v>144</v>
          </cell>
          <cell r="N1567">
            <v>4</v>
          </cell>
          <cell r="O1567">
            <v>20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 t="str">
            <v/>
          </cell>
          <cell r="V1567">
            <v>5.65</v>
          </cell>
        </row>
        <row r="1568">
          <cell r="B1568" t="str">
            <v>V14718</v>
          </cell>
          <cell r="C1568" t="str">
            <v>CCB-</v>
          </cell>
          <cell r="D1568" t="str">
            <v>ADESRD</v>
          </cell>
          <cell r="E1568" t="str">
            <v>ESCOVA DE MAO OVAL MULTIUSO</v>
          </cell>
          <cell r="F1568" t="str">
            <v>GRUPO SANGRILA</v>
          </cell>
          <cell r="G1568">
            <v>3</v>
          </cell>
          <cell r="H1568">
            <v>2</v>
          </cell>
          <cell r="I1568">
            <v>2</v>
          </cell>
          <cell r="K1568">
            <v>229</v>
          </cell>
          <cell r="L1568">
            <v>0</v>
          </cell>
          <cell r="M1568">
            <v>229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 t="str">
            <v/>
          </cell>
          <cell r="V1568">
            <v>2.02</v>
          </cell>
        </row>
        <row r="1569">
          <cell r="B1569" t="str">
            <v>V14719</v>
          </cell>
          <cell r="C1569" t="str">
            <v>AAA+</v>
          </cell>
          <cell r="D1569" t="str">
            <v>RD</v>
          </cell>
          <cell r="E1569" t="str">
            <v>ESPANADOR DE PO PENA 40CM</v>
          </cell>
          <cell r="F1569" t="str">
            <v>GRUPO SANGRILA</v>
          </cell>
          <cell r="G1569">
            <v>1949</v>
          </cell>
          <cell r="H1569">
            <v>975</v>
          </cell>
          <cell r="I1569">
            <v>980</v>
          </cell>
          <cell r="J1569">
            <v>967</v>
          </cell>
          <cell r="K1569">
            <v>2251</v>
          </cell>
          <cell r="L1569">
            <v>0</v>
          </cell>
          <cell r="M1569">
            <v>2251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 t="str">
            <v/>
          </cell>
          <cell r="V1569">
            <v>6.66</v>
          </cell>
        </row>
        <row r="1570">
          <cell r="B1570" t="str">
            <v>V14628</v>
          </cell>
          <cell r="C1570" t="str">
            <v>CCA-</v>
          </cell>
          <cell r="D1570" t="str">
            <v>RD</v>
          </cell>
          <cell r="E1570" t="str">
            <v>ENVELOPE ARQUIVO FISCAL PRATA RAIA DROGASIL PCT 100 UM</v>
          </cell>
          <cell r="F1570" t="str">
            <v>GSBAG</v>
          </cell>
          <cell r="G1570">
            <v>11</v>
          </cell>
          <cell r="H1570">
            <v>6</v>
          </cell>
          <cell r="I1570">
            <v>6</v>
          </cell>
          <cell r="J1570">
            <v>3</v>
          </cell>
          <cell r="K1570">
            <v>90</v>
          </cell>
          <cell r="L1570">
            <v>0</v>
          </cell>
          <cell r="M1570">
            <v>90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 t="str">
            <v/>
          </cell>
          <cell r="V1570">
            <v>45.55</v>
          </cell>
        </row>
        <row r="1571">
          <cell r="B1571" t="str">
            <v>V15150</v>
          </cell>
          <cell r="E1571" t="str">
            <v>ENVELOPE COEX COM BOLHA 24X28 C/ 200 UNDS - EXCLUSIVO RAIA</v>
          </cell>
          <cell r="F1571" t="str">
            <v>GSBAG</v>
          </cell>
          <cell r="G1571">
            <v>0</v>
          </cell>
          <cell r="H1571">
            <v>0</v>
          </cell>
          <cell r="K1571">
            <v>0</v>
          </cell>
          <cell r="L1571">
            <v>0</v>
          </cell>
          <cell r="M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 t="str">
            <v/>
          </cell>
          <cell r="V1571">
            <v>122</v>
          </cell>
        </row>
        <row r="1572">
          <cell r="B1572" t="str">
            <v>V15151</v>
          </cell>
          <cell r="E1572" t="str">
            <v>ENVELOPE COEX COM BOLHA 40X30 C/ 200 UNDS - EXCLUSIVO RAIA</v>
          </cell>
          <cell r="F1572" t="str">
            <v>GSBAG</v>
          </cell>
          <cell r="G1572">
            <v>0</v>
          </cell>
          <cell r="H1572">
            <v>0</v>
          </cell>
          <cell r="K1572">
            <v>0</v>
          </cell>
          <cell r="L1572">
            <v>0</v>
          </cell>
          <cell r="M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 t="str">
            <v/>
          </cell>
          <cell r="V1572">
            <v>68</v>
          </cell>
        </row>
        <row r="1573">
          <cell r="B1573" t="str">
            <v>V15152</v>
          </cell>
          <cell r="E1573" t="str">
            <v>ENVELOPE COEX COM BOLHA 53X40 C/ 200 UNDS - EXCLUSIVO RAIA</v>
          </cell>
          <cell r="F1573" t="str">
            <v>GSBAG</v>
          </cell>
          <cell r="G1573">
            <v>0</v>
          </cell>
          <cell r="H1573">
            <v>0</v>
          </cell>
          <cell r="K1573">
            <v>0</v>
          </cell>
          <cell r="L1573">
            <v>0</v>
          </cell>
          <cell r="M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 t="str">
            <v/>
          </cell>
          <cell r="V1573">
            <v>38</v>
          </cell>
        </row>
        <row r="1574">
          <cell r="B1574" t="str">
            <v>V15166</v>
          </cell>
          <cell r="C1574" t="str">
            <v>BAA-</v>
          </cell>
          <cell r="D1574" t="str">
            <v>RD</v>
          </cell>
          <cell r="E1574" t="str">
            <v>ENVELOPE PEBD 17X13 TRANSPARENTE C/200</v>
          </cell>
          <cell r="F1574" t="str">
            <v>GSBAG</v>
          </cell>
          <cell r="G1574">
            <v>0</v>
          </cell>
          <cell r="H1574">
            <v>224</v>
          </cell>
          <cell r="I1574">
            <v>227</v>
          </cell>
          <cell r="J1574">
            <v>28</v>
          </cell>
          <cell r="K1574">
            <v>408</v>
          </cell>
          <cell r="L1574">
            <v>0</v>
          </cell>
          <cell r="M1574">
            <v>408</v>
          </cell>
          <cell r="N1574">
            <v>92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 t="str">
            <v/>
          </cell>
          <cell r="V1574">
            <v>17.149999999999999</v>
          </cell>
        </row>
        <row r="1575">
          <cell r="B1575" t="str">
            <v>V15246</v>
          </cell>
          <cell r="C1575" t="str">
            <v>CCB-</v>
          </cell>
          <cell r="D1575" t="str">
            <v>ADESRD</v>
          </cell>
          <cell r="E1575" t="str">
            <v>ENVELOPE COEX 24X28MM C/200UN.</v>
          </cell>
          <cell r="F1575" t="str">
            <v>GSBAG</v>
          </cell>
          <cell r="G1575">
            <v>2</v>
          </cell>
          <cell r="H1575">
            <v>1</v>
          </cell>
          <cell r="I1575">
            <v>1</v>
          </cell>
          <cell r="K1575">
            <v>471</v>
          </cell>
          <cell r="L1575">
            <v>0</v>
          </cell>
          <cell r="M1575">
            <v>471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 t="str">
            <v/>
          </cell>
          <cell r="V1575">
            <v>38</v>
          </cell>
        </row>
        <row r="1576">
          <cell r="B1576" t="str">
            <v>V15247</v>
          </cell>
          <cell r="C1576" t="str">
            <v>CCB+</v>
          </cell>
          <cell r="D1576" t="str">
            <v>ADESRD</v>
          </cell>
          <cell r="E1576" t="str">
            <v>ENVELOPE COEX 40X30MM C/200UN.</v>
          </cell>
          <cell r="F1576" t="str">
            <v>GSBAG</v>
          </cell>
          <cell r="G1576">
            <v>1</v>
          </cell>
          <cell r="H1576">
            <v>1</v>
          </cell>
          <cell r="I1576">
            <v>1</v>
          </cell>
          <cell r="K1576">
            <v>578</v>
          </cell>
          <cell r="L1576">
            <v>0</v>
          </cell>
          <cell r="M1576">
            <v>578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 t="str">
            <v/>
          </cell>
          <cell r="V1576">
            <v>68</v>
          </cell>
        </row>
        <row r="1577">
          <cell r="B1577" t="str">
            <v>V15248</v>
          </cell>
          <cell r="D1577" t="str">
            <v>RD</v>
          </cell>
          <cell r="E1577" t="str">
            <v>ENVELOPE COEX 53X40MM C/200UN.</v>
          </cell>
          <cell r="F1577" t="str">
            <v>GSBAG</v>
          </cell>
          <cell r="G1577">
            <v>0</v>
          </cell>
          <cell r="H1577">
            <v>0</v>
          </cell>
          <cell r="K1577">
            <v>565</v>
          </cell>
          <cell r="L1577">
            <v>0</v>
          </cell>
          <cell r="M1577">
            <v>565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 t="str">
            <v/>
          </cell>
          <cell r="V1577">
            <v>122</v>
          </cell>
        </row>
        <row r="1578">
          <cell r="B1578" t="str">
            <v>V30520</v>
          </cell>
          <cell r="E1578" t="str">
            <v>ENVELOPE SEGURANCA SANGRIA POLIETILENO</v>
          </cell>
          <cell r="F1578" t="str">
            <v>GSBAG</v>
          </cell>
          <cell r="G1578">
            <v>0</v>
          </cell>
          <cell r="H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 t="str">
            <v/>
          </cell>
          <cell r="V1578">
            <v>0.13</v>
          </cell>
        </row>
        <row r="1579">
          <cell r="B1579" t="str">
            <v>V30687</v>
          </cell>
          <cell r="D1579" t="str">
            <v>RD</v>
          </cell>
          <cell r="E1579" t="str">
            <v>ENVELOPE COEX 24X28MM C/ BOLHA IMPRESSAO DROGASIL AWB PCT C/200</v>
          </cell>
          <cell r="F1579" t="str">
            <v>GSBAG</v>
          </cell>
          <cell r="G1579">
            <v>0</v>
          </cell>
          <cell r="H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 t="str">
            <v/>
          </cell>
          <cell r="V1579">
            <v>124.9</v>
          </cell>
        </row>
        <row r="1580">
          <cell r="B1580" t="str">
            <v>V30688</v>
          </cell>
          <cell r="D1580" t="str">
            <v>RD</v>
          </cell>
          <cell r="E1580" t="str">
            <v>ENVELOPE COEX 40X30MM C/ BOLHA IMPRESSAO DROGASIL AWB PCT C/200</v>
          </cell>
          <cell r="F1580" t="str">
            <v>GSBAG</v>
          </cell>
          <cell r="G1580">
            <v>0</v>
          </cell>
          <cell r="H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 t="str">
            <v/>
          </cell>
          <cell r="V1580">
            <v>204.14</v>
          </cell>
        </row>
        <row r="1581">
          <cell r="B1581" t="str">
            <v>V30689</v>
          </cell>
          <cell r="C1581" t="str">
            <v>AAB+</v>
          </cell>
          <cell r="D1581" t="str">
            <v>RD</v>
          </cell>
          <cell r="E1581" t="str">
            <v>ENVELOPE COEX 53X40MM C/ BOLHA IMPRESSAO DROGASIL AWB PCT C/200</v>
          </cell>
          <cell r="F1581" t="str">
            <v>GSBAG</v>
          </cell>
          <cell r="G1581">
            <v>395</v>
          </cell>
          <cell r="H1581">
            <v>198</v>
          </cell>
          <cell r="I1581">
            <v>198</v>
          </cell>
          <cell r="J1581">
            <v>277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395</v>
          </cell>
          <cell r="S1581">
            <v>0</v>
          </cell>
          <cell r="T1581">
            <v>0</v>
          </cell>
          <cell r="U1581" t="str">
            <v/>
          </cell>
          <cell r="V1581">
            <v>304.75</v>
          </cell>
        </row>
        <row r="1582">
          <cell r="B1582" t="str">
            <v>V31071</v>
          </cell>
          <cell r="E1582" t="str">
            <v>ENVELOPE COEX 12X16,5 IMPRESSO ESPACO LASER PCT C/250</v>
          </cell>
          <cell r="F1582" t="str">
            <v>GSBAG</v>
          </cell>
          <cell r="G1582">
            <v>0</v>
          </cell>
          <cell r="H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 t="str">
            <v/>
          </cell>
          <cell r="V1582">
            <v>28</v>
          </cell>
        </row>
        <row r="1583">
          <cell r="B1583" t="str">
            <v>V31088</v>
          </cell>
          <cell r="C1583" t="str">
            <v>AAC-</v>
          </cell>
          <cell r="E1583" t="str">
            <v>ENVELOPE COEX COM BOLHA 24X28 C/ 200 UNDS</v>
          </cell>
          <cell r="F1583" t="str">
            <v>GSBAG</v>
          </cell>
          <cell r="G1583">
            <v>186</v>
          </cell>
          <cell r="H1583">
            <v>93</v>
          </cell>
          <cell r="I1583">
            <v>93</v>
          </cell>
          <cell r="J1583">
            <v>279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186</v>
          </cell>
          <cell r="S1583">
            <v>0</v>
          </cell>
          <cell r="T1583">
            <v>0</v>
          </cell>
          <cell r="U1583" t="str">
            <v/>
          </cell>
          <cell r="V1583">
            <v>83</v>
          </cell>
        </row>
        <row r="1584">
          <cell r="B1584" t="str">
            <v>V31089</v>
          </cell>
          <cell r="C1584" t="str">
            <v>CCC+</v>
          </cell>
          <cell r="E1584" t="str">
            <v>ENVELOPE COEX COM BOLHA 40X30 C/ 200 UNDS</v>
          </cell>
          <cell r="F1584" t="str">
            <v>GSBAG</v>
          </cell>
          <cell r="G1584">
            <v>17</v>
          </cell>
          <cell r="H1584">
            <v>9</v>
          </cell>
          <cell r="I1584">
            <v>9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17</v>
          </cell>
          <cell r="S1584">
            <v>0</v>
          </cell>
          <cell r="T1584">
            <v>0</v>
          </cell>
          <cell r="U1584" t="str">
            <v/>
          </cell>
          <cell r="V1584">
            <v>136</v>
          </cell>
        </row>
        <row r="1585">
          <cell r="B1585" t="str">
            <v>V31090</v>
          </cell>
          <cell r="E1585" t="str">
            <v>ENVELOPE COEX COM BOLHA 53X40 C/ 200 UNDS</v>
          </cell>
          <cell r="F1585" t="str">
            <v>GSBAG</v>
          </cell>
          <cell r="G1585">
            <v>0</v>
          </cell>
          <cell r="H1585">
            <v>0</v>
          </cell>
          <cell r="K1585">
            <v>1</v>
          </cell>
          <cell r="L1585">
            <v>1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 t="str">
            <v/>
          </cell>
          <cell r="V1585">
            <v>232</v>
          </cell>
        </row>
        <row r="1586">
          <cell r="B1586" t="str">
            <v>V22180</v>
          </cell>
          <cell r="E1586" t="str">
            <v>ACUCAR DEMERARA CRISTAL 10X1</v>
          </cell>
          <cell r="F1586" t="str">
            <v>GUARANI</v>
          </cell>
          <cell r="G1586">
            <v>0</v>
          </cell>
          <cell r="H1586">
            <v>0</v>
          </cell>
          <cell r="K1586">
            <v>101</v>
          </cell>
          <cell r="L1586">
            <v>0</v>
          </cell>
          <cell r="M1586">
            <v>101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 t="str">
            <v/>
          </cell>
          <cell r="V1586">
            <v>2.65</v>
          </cell>
        </row>
        <row r="1587">
          <cell r="B1587" t="str">
            <v>V30118</v>
          </cell>
          <cell r="C1587" t="str">
            <v>CCC-</v>
          </cell>
          <cell r="D1587" t="str">
            <v>ADES</v>
          </cell>
          <cell r="E1587" t="str">
            <v>ACUCAR REFINADO 1KG</v>
          </cell>
          <cell r="F1587" t="str">
            <v>GUARANI</v>
          </cell>
          <cell r="G1587">
            <v>0</v>
          </cell>
          <cell r="H1587">
            <v>0</v>
          </cell>
          <cell r="I1587">
            <v>267</v>
          </cell>
          <cell r="K1587">
            <v>281</v>
          </cell>
          <cell r="L1587">
            <v>250</v>
          </cell>
          <cell r="M1587">
            <v>31</v>
          </cell>
          <cell r="N1587">
            <v>21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 t="str">
            <v/>
          </cell>
          <cell r="V1587">
            <v>3.75</v>
          </cell>
        </row>
        <row r="1588">
          <cell r="B1588" t="str">
            <v>V30750</v>
          </cell>
          <cell r="C1588" t="str">
            <v>CCC-</v>
          </cell>
          <cell r="D1588" t="str">
            <v>ADES</v>
          </cell>
          <cell r="E1588" t="str">
            <v>ACUCAR CRISTAL 1KG</v>
          </cell>
          <cell r="F1588" t="str">
            <v>GUARANI</v>
          </cell>
          <cell r="G1588">
            <v>0</v>
          </cell>
          <cell r="H1588">
            <v>34</v>
          </cell>
          <cell r="I1588">
            <v>34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 t="str">
            <v/>
          </cell>
          <cell r="V1588">
            <v>3.85</v>
          </cell>
        </row>
        <row r="1589">
          <cell r="B1589" t="str">
            <v>V31160</v>
          </cell>
          <cell r="C1589" t="str">
            <v>AAA+</v>
          </cell>
          <cell r="E1589" t="str">
            <v>ACUCAR SACHE 5G CX C/1000</v>
          </cell>
          <cell r="F1589" t="str">
            <v>GUARANI</v>
          </cell>
          <cell r="G1589">
            <v>630</v>
          </cell>
          <cell r="H1589">
            <v>315</v>
          </cell>
          <cell r="I1589">
            <v>341</v>
          </cell>
          <cell r="K1589">
            <v>525</v>
          </cell>
          <cell r="L1589">
            <v>309</v>
          </cell>
          <cell r="M1589">
            <v>216</v>
          </cell>
          <cell r="N1589">
            <v>1</v>
          </cell>
          <cell r="O1589">
            <v>9</v>
          </cell>
          <cell r="P1589">
            <v>0</v>
          </cell>
          <cell r="Q1589">
            <v>0</v>
          </cell>
          <cell r="R1589">
            <v>71</v>
          </cell>
          <cell r="S1589">
            <v>0</v>
          </cell>
          <cell r="T1589">
            <v>352</v>
          </cell>
          <cell r="U1589" t="str">
            <v>25/03/2025</v>
          </cell>
          <cell r="V1589">
            <v>26.14</v>
          </cell>
        </row>
        <row r="1590">
          <cell r="B1590" t="str">
            <v>V30933</v>
          </cell>
          <cell r="C1590" t="str">
            <v>CCA-</v>
          </cell>
          <cell r="E1590" t="str">
            <v>BOBINA FILME PVC 38X300MTS</v>
          </cell>
          <cell r="F1590" t="str">
            <v>GUARUFILME</v>
          </cell>
          <cell r="G1590">
            <v>11</v>
          </cell>
          <cell r="H1590">
            <v>6</v>
          </cell>
          <cell r="I1590">
            <v>6</v>
          </cell>
          <cell r="K1590">
            <v>3</v>
          </cell>
          <cell r="L1590">
            <v>0</v>
          </cell>
          <cell r="M1590">
            <v>3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8</v>
          </cell>
          <cell r="S1590">
            <v>0</v>
          </cell>
          <cell r="T1590">
            <v>0</v>
          </cell>
          <cell r="U1590" t="str">
            <v/>
          </cell>
          <cell r="V1590">
            <v>32.53</v>
          </cell>
        </row>
        <row r="1591">
          <cell r="B1591" t="str">
            <v>V15146</v>
          </cell>
          <cell r="C1591" t="str">
            <v>CCA-</v>
          </cell>
          <cell r="D1591" t="str">
            <v>RD</v>
          </cell>
          <cell r="E1591" t="str">
            <v>VARETA PLASTICA PEGA BALAO CX 50UN</v>
          </cell>
          <cell r="F1591" t="str">
            <v>HAPPY</v>
          </cell>
          <cell r="G1591">
            <v>48</v>
          </cell>
          <cell r="H1591">
            <v>24</v>
          </cell>
          <cell r="I1591">
            <v>24</v>
          </cell>
          <cell r="J1591">
            <v>16</v>
          </cell>
          <cell r="K1591">
            <v>186</v>
          </cell>
          <cell r="L1591">
            <v>0</v>
          </cell>
          <cell r="M1591">
            <v>186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 t="str">
            <v/>
          </cell>
          <cell r="V1591">
            <v>13.5</v>
          </cell>
        </row>
        <row r="1592">
          <cell r="B1592" t="str">
            <v>V15147</v>
          </cell>
          <cell r="C1592" t="str">
            <v>CBA-</v>
          </cell>
          <cell r="D1592" t="str">
            <v>RD</v>
          </cell>
          <cell r="E1592" t="str">
            <v>BALAO DROGASIL VERMELHO/BRANCO PCT 50 UN</v>
          </cell>
          <cell r="F1592" t="str">
            <v>HAPPY</v>
          </cell>
          <cell r="G1592">
            <v>73</v>
          </cell>
          <cell r="H1592">
            <v>37</v>
          </cell>
          <cell r="I1592">
            <v>37</v>
          </cell>
          <cell r="J1592">
            <v>27</v>
          </cell>
          <cell r="K1592">
            <v>102</v>
          </cell>
          <cell r="L1592">
            <v>0</v>
          </cell>
          <cell r="M1592">
            <v>102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 t="str">
            <v/>
          </cell>
          <cell r="V1592">
            <v>8.9499999999999993</v>
          </cell>
        </row>
        <row r="1593">
          <cell r="B1593" t="str">
            <v>V15149</v>
          </cell>
          <cell r="C1593" t="str">
            <v>CCA-</v>
          </cell>
          <cell r="D1593" t="str">
            <v>RD</v>
          </cell>
          <cell r="E1593" t="str">
            <v>BALAO BRANCO VERM LOGO LATERAL DROGASIL PCT 50UN</v>
          </cell>
          <cell r="F1593" t="str">
            <v>HAPPY</v>
          </cell>
          <cell r="G1593">
            <v>28</v>
          </cell>
          <cell r="H1593">
            <v>14</v>
          </cell>
          <cell r="I1593">
            <v>14</v>
          </cell>
          <cell r="J1593">
            <v>13</v>
          </cell>
          <cell r="K1593">
            <v>94</v>
          </cell>
          <cell r="L1593">
            <v>0</v>
          </cell>
          <cell r="M1593">
            <v>94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 t="str">
            <v/>
          </cell>
          <cell r="V1593">
            <v>15.07</v>
          </cell>
        </row>
        <row r="1594">
          <cell r="B1594" t="str">
            <v>V15161</v>
          </cell>
          <cell r="C1594" t="str">
            <v>CCA-</v>
          </cell>
          <cell r="D1594" t="str">
            <v>RD</v>
          </cell>
          <cell r="E1594" t="str">
            <v>BALAO BRANCO VERM LOGO FUNDO DROGASIL PCT 160UN</v>
          </cell>
          <cell r="F1594" t="str">
            <v>HAPPY</v>
          </cell>
          <cell r="G1594">
            <v>13</v>
          </cell>
          <cell r="H1594">
            <v>7</v>
          </cell>
          <cell r="I1594">
            <v>7</v>
          </cell>
          <cell r="J1594">
            <v>6</v>
          </cell>
          <cell r="K1594">
            <v>209</v>
          </cell>
          <cell r="L1594">
            <v>0</v>
          </cell>
          <cell r="M1594">
            <v>209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 t="str">
            <v/>
          </cell>
          <cell r="V1594">
            <v>39.19</v>
          </cell>
        </row>
        <row r="1595">
          <cell r="B1595" t="str">
            <v>V19718</v>
          </cell>
          <cell r="C1595" t="str">
            <v>CCB-</v>
          </cell>
          <cell r="E1595" t="str">
            <v>BALAO EM LATEX TIPO CANUDO C/ 50 CORES DIVERSAS</v>
          </cell>
          <cell r="F1595" t="str">
            <v>HAPPY</v>
          </cell>
          <cell r="G1595">
            <v>0</v>
          </cell>
          <cell r="H1595">
            <v>0</v>
          </cell>
          <cell r="I1595">
            <v>39</v>
          </cell>
          <cell r="J1595">
            <v>2</v>
          </cell>
          <cell r="K1595">
            <v>98</v>
          </cell>
          <cell r="L1595">
            <v>0</v>
          </cell>
          <cell r="M1595">
            <v>98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 t="str">
            <v/>
          </cell>
          <cell r="V1595">
            <v>8.0299999999999994</v>
          </cell>
        </row>
        <row r="1596">
          <cell r="B1596" t="str">
            <v>V19719</v>
          </cell>
          <cell r="C1596" t="str">
            <v>BAA-</v>
          </cell>
          <cell r="D1596" t="str">
            <v>ADES</v>
          </cell>
          <cell r="E1596" t="str">
            <v>BALAO EM LATEX Nº 9C/ 50 CORES DIVERSAS</v>
          </cell>
          <cell r="F1596" t="str">
            <v>HAPPY</v>
          </cell>
          <cell r="G1596">
            <v>18</v>
          </cell>
          <cell r="H1596">
            <v>9</v>
          </cell>
          <cell r="I1596">
            <v>344</v>
          </cell>
          <cell r="J1596">
            <v>34</v>
          </cell>
          <cell r="K1596">
            <v>975</v>
          </cell>
          <cell r="L1596">
            <v>0</v>
          </cell>
          <cell r="M1596">
            <v>975</v>
          </cell>
          <cell r="N1596">
            <v>10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 t="str">
            <v/>
          </cell>
          <cell r="V1596">
            <v>8.5399999999999991</v>
          </cell>
        </row>
        <row r="1597">
          <cell r="B1597" t="str">
            <v>V19720</v>
          </cell>
          <cell r="C1597" t="str">
            <v>CAA-</v>
          </cell>
          <cell r="E1597" t="str">
            <v>BALAO EM LATEX Nº 7 C/50 AMARELO</v>
          </cell>
          <cell r="F1597" t="str">
            <v>HAPPY</v>
          </cell>
          <cell r="G1597">
            <v>0</v>
          </cell>
          <cell r="H1597">
            <v>0</v>
          </cell>
          <cell r="I1597">
            <v>118</v>
          </cell>
          <cell r="J1597">
            <v>17</v>
          </cell>
          <cell r="K1597">
            <v>402</v>
          </cell>
          <cell r="L1597">
            <v>0</v>
          </cell>
          <cell r="M1597">
            <v>402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 t="str">
            <v/>
          </cell>
          <cell r="V1597">
            <v>3.15</v>
          </cell>
        </row>
        <row r="1598">
          <cell r="B1598" t="str">
            <v>V19721</v>
          </cell>
          <cell r="C1598" t="str">
            <v>CAB-</v>
          </cell>
          <cell r="E1598" t="str">
            <v>BALAO EM LATEX Nº 7 C/50 AZUL</v>
          </cell>
          <cell r="F1598" t="str">
            <v>HAPPY</v>
          </cell>
          <cell r="G1598">
            <v>0</v>
          </cell>
          <cell r="H1598">
            <v>0</v>
          </cell>
          <cell r="I1598">
            <v>100</v>
          </cell>
          <cell r="J1598">
            <v>3</v>
          </cell>
          <cell r="K1598">
            <v>351</v>
          </cell>
          <cell r="L1598">
            <v>0</v>
          </cell>
          <cell r="M1598">
            <v>351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 t="str">
            <v/>
          </cell>
          <cell r="V1598">
            <v>3.15</v>
          </cell>
        </row>
        <row r="1599">
          <cell r="B1599" t="str">
            <v>V19722</v>
          </cell>
          <cell r="C1599" t="str">
            <v>CAB-</v>
          </cell>
          <cell r="E1599" t="str">
            <v>BALAO EM LATEX Nº 7 C/50 BRANCO</v>
          </cell>
          <cell r="F1599" t="str">
            <v>HAPPY</v>
          </cell>
          <cell r="G1599">
            <v>0</v>
          </cell>
          <cell r="H1599">
            <v>0</v>
          </cell>
          <cell r="I1599">
            <v>87</v>
          </cell>
          <cell r="J1599">
            <v>8</v>
          </cell>
          <cell r="K1599">
            <v>281</v>
          </cell>
          <cell r="L1599">
            <v>0</v>
          </cell>
          <cell r="M1599">
            <v>281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 t="str">
            <v/>
          </cell>
          <cell r="V1599">
            <v>3.15</v>
          </cell>
        </row>
        <row r="1600">
          <cell r="B1600" t="str">
            <v>V19723</v>
          </cell>
          <cell r="C1600" t="str">
            <v>CAA-</v>
          </cell>
          <cell r="E1600" t="str">
            <v>BALAO EM LATEX Nº 7 C/50 PRETO</v>
          </cell>
          <cell r="F1600" t="str">
            <v>HAPPY</v>
          </cell>
          <cell r="G1600">
            <v>0</v>
          </cell>
          <cell r="H1600">
            <v>0</v>
          </cell>
          <cell r="I1600">
            <v>96</v>
          </cell>
          <cell r="J1600">
            <v>7</v>
          </cell>
          <cell r="K1600">
            <v>315</v>
          </cell>
          <cell r="L1600">
            <v>0</v>
          </cell>
          <cell r="M1600">
            <v>315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 t="str">
            <v/>
          </cell>
          <cell r="V1600">
            <v>3.15</v>
          </cell>
        </row>
        <row r="1601">
          <cell r="B1601" t="str">
            <v>V19724</v>
          </cell>
          <cell r="C1601" t="str">
            <v>CAA-</v>
          </cell>
          <cell r="E1601" t="str">
            <v>BALAO EM LATEX Nº 7 C/50 ROSA</v>
          </cell>
          <cell r="F1601" t="str">
            <v>HAPPY</v>
          </cell>
          <cell r="G1601">
            <v>0</v>
          </cell>
          <cell r="H1601">
            <v>0</v>
          </cell>
          <cell r="I1601">
            <v>85</v>
          </cell>
          <cell r="J1601">
            <v>7</v>
          </cell>
          <cell r="K1601">
            <v>290</v>
          </cell>
          <cell r="L1601">
            <v>0</v>
          </cell>
          <cell r="M1601">
            <v>290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 t="str">
            <v/>
          </cell>
          <cell r="V1601">
            <v>3.15</v>
          </cell>
        </row>
        <row r="1602">
          <cell r="B1602" t="str">
            <v>V19725</v>
          </cell>
          <cell r="C1602" t="str">
            <v>CAA-</v>
          </cell>
          <cell r="E1602" t="str">
            <v>BALAO EM LATEX Nº 7 C/50 VERDE</v>
          </cell>
          <cell r="F1602" t="str">
            <v>HAPPY</v>
          </cell>
          <cell r="G1602">
            <v>0</v>
          </cell>
          <cell r="H1602">
            <v>0</v>
          </cell>
          <cell r="I1602">
            <v>90</v>
          </cell>
          <cell r="J1602">
            <v>3</v>
          </cell>
          <cell r="K1602">
            <v>272</v>
          </cell>
          <cell r="L1602">
            <v>0</v>
          </cell>
          <cell r="M1602">
            <v>272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 t="str">
            <v/>
          </cell>
          <cell r="V1602">
            <v>3.15</v>
          </cell>
        </row>
        <row r="1603">
          <cell r="B1603" t="str">
            <v>V19726</v>
          </cell>
          <cell r="C1603" t="str">
            <v>CAA-</v>
          </cell>
          <cell r="E1603" t="str">
            <v>BALAO EM LATEX Nº 7 C/50 VERMELHO</v>
          </cell>
          <cell r="F1603" t="str">
            <v>HAPPY</v>
          </cell>
          <cell r="G1603">
            <v>0</v>
          </cell>
          <cell r="H1603">
            <v>0</v>
          </cell>
          <cell r="I1603">
            <v>114</v>
          </cell>
          <cell r="J1603">
            <v>8</v>
          </cell>
          <cell r="K1603">
            <v>289</v>
          </cell>
          <cell r="L1603">
            <v>0</v>
          </cell>
          <cell r="M1603">
            <v>289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 t="str">
            <v/>
          </cell>
          <cell r="V1603">
            <v>3.15</v>
          </cell>
        </row>
        <row r="1604">
          <cell r="B1604" t="str">
            <v>V31321</v>
          </cell>
          <cell r="C1604" t="str">
            <v>CCB+</v>
          </cell>
          <cell r="E1604" t="str">
            <v>BALAO LOGO FUNDO DROGARAIA PCT C/160UN BRANCO AZUL VERMELHO</v>
          </cell>
          <cell r="F1604" t="str">
            <v>HAPPY DAY</v>
          </cell>
          <cell r="G1604">
            <v>3</v>
          </cell>
          <cell r="H1604">
            <v>2</v>
          </cell>
          <cell r="I1604">
            <v>2</v>
          </cell>
          <cell r="J1604">
            <v>1</v>
          </cell>
          <cell r="K1604">
            <v>291</v>
          </cell>
          <cell r="L1604">
            <v>0</v>
          </cell>
          <cell r="M1604">
            <v>291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 t="str">
            <v/>
          </cell>
          <cell r="V1604">
            <v>46.86</v>
          </cell>
        </row>
        <row r="1605">
          <cell r="B1605" t="str">
            <v>V31322</v>
          </cell>
          <cell r="C1605" t="str">
            <v>CCA+</v>
          </cell>
          <cell r="E1605" t="str">
            <v>BALAO LOGO LATERAL DROGARAIA PCT C/50UN BRANCO E AZUL</v>
          </cell>
          <cell r="F1605" t="str">
            <v>HAPPY DAY</v>
          </cell>
          <cell r="G1605">
            <v>19</v>
          </cell>
          <cell r="H1605">
            <v>10</v>
          </cell>
          <cell r="I1605">
            <v>10</v>
          </cell>
          <cell r="J1605">
            <v>5</v>
          </cell>
          <cell r="K1605">
            <v>106</v>
          </cell>
          <cell r="L1605">
            <v>0</v>
          </cell>
          <cell r="M1605">
            <v>106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 t="str">
            <v/>
          </cell>
          <cell r="V1605">
            <v>15.98</v>
          </cell>
        </row>
        <row r="1606">
          <cell r="B1606" t="str">
            <v>V19371</v>
          </cell>
          <cell r="C1606" t="str">
            <v>CCA-</v>
          </cell>
          <cell r="D1606" t="str">
            <v>CZSRD</v>
          </cell>
          <cell r="E1606" t="str">
            <v>PAPEL CARBONO 220X330 C/ 100 AZUL</v>
          </cell>
          <cell r="F1606" t="str">
            <v>HARDCOPY</v>
          </cell>
          <cell r="G1606">
            <v>16</v>
          </cell>
          <cell r="H1606">
            <v>8</v>
          </cell>
          <cell r="I1606">
            <v>10</v>
          </cell>
          <cell r="J1606">
            <v>7</v>
          </cell>
          <cell r="K1606">
            <v>127</v>
          </cell>
          <cell r="L1606">
            <v>0</v>
          </cell>
          <cell r="M1606">
            <v>127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 t="str">
            <v/>
          </cell>
          <cell r="V1606">
            <v>27.91</v>
          </cell>
        </row>
        <row r="1607">
          <cell r="B1607" t="str">
            <v>V19372</v>
          </cell>
          <cell r="C1607" t="str">
            <v>CCA-</v>
          </cell>
          <cell r="D1607" t="str">
            <v>ADES</v>
          </cell>
          <cell r="E1607" t="str">
            <v>PAPEL CARBONO 220X330 C/ 100 PRETO</v>
          </cell>
          <cell r="F1607" t="str">
            <v>HARDCOPY</v>
          </cell>
          <cell r="G1607">
            <v>0</v>
          </cell>
          <cell r="H1607">
            <v>13</v>
          </cell>
          <cell r="I1607">
            <v>15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 t="str">
            <v/>
          </cell>
          <cell r="V1607">
            <v>32.659999999999997</v>
          </cell>
        </row>
        <row r="1608">
          <cell r="B1608" t="str">
            <v>V20189</v>
          </cell>
          <cell r="E1608" t="str">
            <v>CERA LIQUIDA INCOLOR ACRILICA 5 LITROS</v>
          </cell>
          <cell r="F1608" t="str">
            <v>HARDFAST</v>
          </cell>
          <cell r="G1608">
            <v>0</v>
          </cell>
          <cell r="H1608">
            <v>0</v>
          </cell>
          <cell r="K1608">
            <v>60</v>
          </cell>
          <cell r="L1608">
            <v>0</v>
          </cell>
          <cell r="M1608">
            <v>60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 t="str">
            <v/>
          </cell>
          <cell r="V1608">
            <v>10.79</v>
          </cell>
        </row>
        <row r="1609">
          <cell r="B1609" t="str">
            <v>V19015A</v>
          </cell>
          <cell r="C1609" t="str">
            <v>AAA+</v>
          </cell>
          <cell r="E1609" t="str">
            <v>PAPEL HIGIENICO FS. 500M FD C/8RL</v>
          </cell>
          <cell r="F1609" t="str">
            <v>HD</v>
          </cell>
          <cell r="G1609">
            <v>223</v>
          </cell>
          <cell r="H1609">
            <v>112</v>
          </cell>
          <cell r="I1609">
            <v>145</v>
          </cell>
          <cell r="J1609">
            <v>116</v>
          </cell>
          <cell r="K1609">
            <v>1307</v>
          </cell>
          <cell r="L1609">
            <v>0</v>
          </cell>
          <cell r="M1609">
            <v>1307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 t="str">
            <v/>
          </cell>
          <cell r="V1609">
            <v>49.5</v>
          </cell>
        </row>
        <row r="1610">
          <cell r="B1610" t="str">
            <v>V19016A</v>
          </cell>
          <cell r="C1610" t="str">
            <v>AAA+</v>
          </cell>
          <cell r="E1610" t="str">
            <v>PAPEL TOALHA BOBINA 20X200M BRANCA C/ 6 RL.</v>
          </cell>
          <cell r="F1610" t="str">
            <v>HD</v>
          </cell>
          <cell r="G1610">
            <v>1500</v>
          </cell>
          <cell r="H1610">
            <v>810</v>
          </cell>
          <cell r="I1610">
            <v>863</v>
          </cell>
          <cell r="J1610">
            <v>818</v>
          </cell>
          <cell r="K1610">
            <v>795</v>
          </cell>
          <cell r="L1610">
            <v>0</v>
          </cell>
          <cell r="M1610">
            <v>795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705</v>
          </cell>
          <cell r="S1610">
            <v>0</v>
          </cell>
          <cell r="T1610">
            <v>0</v>
          </cell>
          <cell r="U1610" t="str">
            <v/>
          </cell>
          <cell r="V1610">
            <v>45.9</v>
          </cell>
        </row>
        <row r="1611">
          <cell r="B1611" t="str">
            <v>V20291B</v>
          </cell>
          <cell r="C1611" t="str">
            <v>ABA-</v>
          </cell>
          <cell r="E1611" t="str">
            <v>PAPEL HIGIENICO FS. 300M PCT. C/8 RL.</v>
          </cell>
          <cell r="F1611" t="str">
            <v>HD</v>
          </cell>
          <cell r="G1611">
            <v>339</v>
          </cell>
          <cell r="H1611">
            <v>170</v>
          </cell>
          <cell r="I1611">
            <v>194</v>
          </cell>
          <cell r="K1611">
            <v>330</v>
          </cell>
          <cell r="L1611">
            <v>0</v>
          </cell>
          <cell r="M1611">
            <v>330</v>
          </cell>
          <cell r="N1611">
            <v>0</v>
          </cell>
          <cell r="O1611">
            <v>20</v>
          </cell>
          <cell r="P1611">
            <v>0</v>
          </cell>
          <cell r="Q1611">
            <v>0</v>
          </cell>
          <cell r="R1611">
            <v>29</v>
          </cell>
          <cell r="S1611">
            <v>0</v>
          </cell>
          <cell r="T1611">
            <v>0</v>
          </cell>
          <cell r="U1611" t="str">
            <v/>
          </cell>
          <cell r="V1611">
            <v>31.9</v>
          </cell>
        </row>
        <row r="1612">
          <cell r="B1612" t="str">
            <v>V7209</v>
          </cell>
          <cell r="E1612" t="str">
            <v>PAPEL TOALHA INTERF. 2D 20X21MM CELULOSE C/2000FLS</v>
          </cell>
          <cell r="F1612" t="str">
            <v>HD</v>
          </cell>
          <cell r="G1612">
            <v>0</v>
          </cell>
          <cell r="H1612">
            <v>0</v>
          </cell>
          <cell r="K1612">
            <v>1488</v>
          </cell>
          <cell r="L1612">
            <v>0</v>
          </cell>
          <cell r="M1612">
            <v>1488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 t="str">
            <v/>
          </cell>
          <cell r="V1612">
            <v>20</v>
          </cell>
        </row>
        <row r="1613">
          <cell r="B1613" t="str">
            <v>V20299B</v>
          </cell>
          <cell r="C1613" t="str">
            <v>CCC+</v>
          </cell>
          <cell r="E1613" t="str">
            <v>PAPEL TOALHA BOBINA 20X100M BRANCA C/ 8 RL.</v>
          </cell>
          <cell r="F1613" t="str">
            <v>HD.</v>
          </cell>
          <cell r="G1613">
            <v>33</v>
          </cell>
          <cell r="H1613">
            <v>17</v>
          </cell>
          <cell r="I1613">
            <v>17</v>
          </cell>
          <cell r="K1613">
            <v>74</v>
          </cell>
          <cell r="L1613">
            <v>0</v>
          </cell>
          <cell r="M1613">
            <v>74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 t="str">
            <v/>
          </cell>
          <cell r="V1613">
            <v>33</v>
          </cell>
        </row>
        <row r="1614">
          <cell r="B1614" t="str">
            <v>V31626</v>
          </cell>
          <cell r="E1614" t="str">
            <v>BISTURI DESCARTAVEL N°23</v>
          </cell>
          <cell r="F1614" t="str">
            <v>HEALT MED</v>
          </cell>
          <cell r="G1614">
            <v>0</v>
          </cell>
          <cell r="H1614">
            <v>0</v>
          </cell>
          <cell r="K1614">
            <v>98</v>
          </cell>
          <cell r="L1614">
            <v>0</v>
          </cell>
          <cell r="M1614">
            <v>98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 t="str">
            <v/>
          </cell>
          <cell r="V1614">
            <v>0.43</v>
          </cell>
        </row>
        <row r="1615">
          <cell r="B1615" t="str">
            <v>V31552</v>
          </cell>
          <cell r="C1615" t="str">
            <v>ACA-</v>
          </cell>
          <cell r="E1615" t="str">
            <v>SSD SATA HIKVISION 256GB</v>
          </cell>
          <cell r="F1615" t="str">
            <v>HIKVISION</v>
          </cell>
          <cell r="G1615">
            <v>431</v>
          </cell>
          <cell r="H1615">
            <v>216</v>
          </cell>
          <cell r="I1615">
            <v>216</v>
          </cell>
          <cell r="J1615">
            <v>12</v>
          </cell>
          <cell r="K1615">
            <v>262</v>
          </cell>
          <cell r="L1615">
            <v>23</v>
          </cell>
          <cell r="M1615">
            <v>239</v>
          </cell>
          <cell r="N1615">
            <v>25</v>
          </cell>
          <cell r="O1615">
            <v>0</v>
          </cell>
          <cell r="P1615">
            <v>0</v>
          </cell>
          <cell r="Q1615">
            <v>0</v>
          </cell>
          <cell r="R1615">
            <v>121</v>
          </cell>
          <cell r="S1615">
            <v>0</v>
          </cell>
          <cell r="T1615">
            <v>71</v>
          </cell>
          <cell r="U1615" t="str">
            <v>25/03/2025</v>
          </cell>
          <cell r="V1615">
            <v>123.14</v>
          </cell>
        </row>
        <row r="1616">
          <cell r="B1616" t="str">
            <v>V31555</v>
          </cell>
          <cell r="C1616" t="str">
            <v>ACA+</v>
          </cell>
          <cell r="E1616" t="str">
            <v>SSD SATA HIKVISION 512GB</v>
          </cell>
          <cell r="F1616" t="str">
            <v>HIKVISION</v>
          </cell>
          <cell r="G1616">
            <v>169</v>
          </cell>
          <cell r="H1616">
            <v>85</v>
          </cell>
          <cell r="I1616">
            <v>85</v>
          </cell>
          <cell r="K1616">
            <v>39</v>
          </cell>
          <cell r="L1616">
            <v>0</v>
          </cell>
          <cell r="M1616">
            <v>39</v>
          </cell>
          <cell r="N1616">
            <v>34</v>
          </cell>
          <cell r="O1616">
            <v>0</v>
          </cell>
          <cell r="P1616">
            <v>0</v>
          </cell>
          <cell r="Q1616">
            <v>0</v>
          </cell>
          <cell r="R1616">
            <v>130</v>
          </cell>
          <cell r="S1616">
            <v>0</v>
          </cell>
          <cell r="T1616">
            <v>0</v>
          </cell>
          <cell r="U1616" t="str">
            <v/>
          </cell>
          <cell r="V1616">
            <v>199.45</v>
          </cell>
        </row>
        <row r="1617">
          <cell r="B1617" t="str">
            <v>V20580</v>
          </cell>
          <cell r="C1617" t="str">
            <v>AAA+</v>
          </cell>
          <cell r="D1617" t="str">
            <v>RD</v>
          </cell>
          <cell r="E1617" t="str">
            <v>ALCOOL SWAB CX 200 UN</v>
          </cell>
          <cell r="F1617" t="str">
            <v>HIRAI</v>
          </cell>
          <cell r="G1617">
            <v>918</v>
          </cell>
          <cell r="H1617">
            <v>459</v>
          </cell>
          <cell r="I1617">
            <v>463</v>
          </cell>
          <cell r="J1617">
            <v>486</v>
          </cell>
          <cell r="K1617">
            <v>1168</v>
          </cell>
          <cell r="L1617">
            <v>0</v>
          </cell>
          <cell r="M1617">
            <v>1168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 t="str">
            <v/>
          </cell>
          <cell r="V1617">
            <v>9.8000000000000007</v>
          </cell>
        </row>
        <row r="1618">
          <cell r="B1618" t="str">
            <v>V31811</v>
          </cell>
          <cell r="C1618" t="str">
            <v>BCA+</v>
          </cell>
          <cell r="E1618" t="str">
            <v>PEN DRIVE 16GB USB 2.0</v>
          </cell>
          <cell r="F1618" t="str">
            <v>HOOPSON</v>
          </cell>
          <cell r="G1618">
            <v>263</v>
          </cell>
          <cell r="H1618">
            <v>132</v>
          </cell>
          <cell r="I1618">
            <v>133</v>
          </cell>
          <cell r="K1618">
            <v>330</v>
          </cell>
          <cell r="L1618">
            <v>63</v>
          </cell>
          <cell r="M1618">
            <v>267</v>
          </cell>
          <cell r="N1618">
            <v>44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 t="str">
            <v/>
          </cell>
          <cell r="V1618">
            <v>17</v>
          </cell>
        </row>
        <row r="1619">
          <cell r="B1619" t="str">
            <v>V31812</v>
          </cell>
          <cell r="C1619" t="str">
            <v>BCA+</v>
          </cell>
          <cell r="E1619" t="str">
            <v>PEN DRIVE 32GB USB 2.0</v>
          </cell>
          <cell r="F1619" t="str">
            <v>HOOPSON</v>
          </cell>
          <cell r="G1619">
            <v>237</v>
          </cell>
          <cell r="H1619">
            <v>119</v>
          </cell>
          <cell r="I1619">
            <v>120</v>
          </cell>
          <cell r="K1619">
            <v>395</v>
          </cell>
          <cell r="L1619">
            <v>0</v>
          </cell>
          <cell r="M1619">
            <v>395</v>
          </cell>
          <cell r="N1619">
            <v>11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 t="str">
            <v/>
          </cell>
          <cell r="V1619">
            <v>22</v>
          </cell>
        </row>
        <row r="1620">
          <cell r="B1620" t="str">
            <v>V1797</v>
          </cell>
          <cell r="E1620" t="str">
            <v>CARTUCHO HP F6V28AB COLOR COMPATIVEL</v>
          </cell>
          <cell r="F1620" t="str">
            <v>HP</v>
          </cell>
          <cell r="G1620">
            <v>0</v>
          </cell>
          <cell r="H1620">
            <v>0</v>
          </cell>
          <cell r="K1620">
            <v>3</v>
          </cell>
          <cell r="L1620">
            <v>0</v>
          </cell>
          <cell r="M1620">
            <v>3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 t="str">
            <v/>
          </cell>
          <cell r="V1620">
            <v>48.9</v>
          </cell>
        </row>
        <row r="1621">
          <cell r="B1621" t="str">
            <v>V2116</v>
          </cell>
          <cell r="E1621" t="str">
            <v>FITA DAT DDS-3 C5708 24GB HP</v>
          </cell>
          <cell r="F1621" t="str">
            <v>HP</v>
          </cell>
          <cell r="G1621">
            <v>0</v>
          </cell>
          <cell r="H1621">
            <v>0</v>
          </cell>
          <cell r="K1621">
            <v>30</v>
          </cell>
          <cell r="L1621">
            <v>0</v>
          </cell>
          <cell r="M1621">
            <v>30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 t="str">
            <v/>
          </cell>
          <cell r="V1621">
            <v>17.329999999999998</v>
          </cell>
        </row>
        <row r="1622">
          <cell r="B1622" t="str">
            <v>V30354</v>
          </cell>
          <cell r="E1622" t="str">
            <v>CARTUCHO DE TINTA HP 664 XL TRI COLOR</v>
          </cell>
          <cell r="F1622" t="str">
            <v>HP</v>
          </cell>
          <cell r="G1622">
            <v>0</v>
          </cell>
          <cell r="H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 t="str">
            <v/>
          </cell>
          <cell r="V1622">
            <v>78.489999999999995</v>
          </cell>
        </row>
        <row r="1623">
          <cell r="B1623" t="str">
            <v>V30371</v>
          </cell>
          <cell r="E1623" t="str">
            <v>CARTUCHO HP 21/9351 (PRETO)</v>
          </cell>
          <cell r="F1623" t="str">
            <v>HP</v>
          </cell>
          <cell r="G1623">
            <v>0</v>
          </cell>
          <cell r="H1623">
            <v>0</v>
          </cell>
          <cell r="K1623">
            <v>2</v>
          </cell>
          <cell r="L1623">
            <v>0</v>
          </cell>
          <cell r="M1623">
            <v>2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 t="str">
            <v/>
          </cell>
          <cell r="V1623">
            <v>95.9</v>
          </cell>
        </row>
        <row r="1624">
          <cell r="B1624" t="str">
            <v>V31976</v>
          </cell>
          <cell r="C1624" t="str">
            <v>ACA+</v>
          </cell>
          <cell r="E1624" t="str">
            <v>TV HQ 32 LED HD REF. HQSTV32NP</v>
          </cell>
          <cell r="F1624" t="str">
            <v>HQ</v>
          </cell>
          <cell r="G1624">
            <v>9</v>
          </cell>
          <cell r="H1624">
            <v>5</v>
          </cell>
          <cell r="I1624">
            <v>5</v>
          </cell>
          <cell r="K1624">
            <v>19</v>
          </cell>
          <cell r="L1624">
            <v>0</v>
          </cell>
          <cell r="M1624">
            <v>19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 t="str">
            <v/>
          </cell>
          <cell r="V1624">
            <v>868.17</v>
          </cell>
        </row>
        <row r="1625">
          <cell r="B1625" t="str">
            <v>V15141</v>
          </cell>
          <cell r="C1625" t="str">
            <v>ACA+</v>
          </cell>
          <cell r="D1625" t="str">
            <v>RD</v>
          </cell>
          <cell r="E1625" t="str">
            <v>PURIFICADOR IBBL FR600 BRANCO 220V</v>
          </cell>
          <cell r="F1625" t="str">
            <v>IBBL</v>
          </cell>
          <cell r="G1625">
            <v>31</v>
          </cell>
          <cell r="H1625">
            <v>16</v>
          </cell>
          <cell r="I1625">
            <v>16</v>
          </cell>
          <cell r="J1625">
            <v>1</v>
          </cell>
          <cell r="K1625">
            <v>26</v>
          </cell>
          <cell r="L1625">
            <v>3</v>
          </cell>
          <cell r="M1625">
            <v>23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8</v>
          </cell>
          <cell r="S1625">
            <v>0</v>
          </cell>
          <cell r="T1625">
            <v>0</v>
          </cell>
          <cell r="U1625" t="str">
            <v/>
          </cell>
          <cell r="V1625">
            <v>672.9</v>
          </cell>
        </row>
        <row r="1626">
          <cell r="B1626" t="str">
            <v>V15143</v>
          </cell>
          <cell r="D1626" t="str">
            <v>RD</v>
          </cell>
          <cell r="E1626" t="str">
            <v>CARTAO RD MED PCT 50UN</v>
          </cell>
          <cell r="F1626" t="str">
            <v>IBC</v>
          </cell>
          <cell r="G1626">
            <v>0</v>
          </cell>
          <cell r="H1626">
            <v>0</v>
          </cell>
          <cell r="K1626">
            <v>43</v>
          </cell>
          <cell r="L1626">
            <v>0</v>
          </cell>
          <cell r="M1626">
            <v>43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 t="str">
            <v/>
          </cell>
          <cell r="V1626">
            <v>13.75</v>
          </cell>
        </row>
        <row r="1627">
          <cell r="B1627" t="str">
            <v>V15145</v>
          </cell>
          <cell r="D1627" t="str">
            <v>RD</v>
          </cell>
          <cell r="E1627" t="str">
            <v>CARTAO FISCALIZADOR DROGASIL PCT 3UN</v>
          </cell>
          <cell r="F1627" t="str">
            <v>IBC</v>
          </cell>
          <cell r="G1627">
            <v>0</v>
          </cell>
          <cell r="H1627">
            <v>0</v>
          </cell>
          <cell r="K1627">
            <v>93</v>
          </cell>
          <cell r="L1627">
            <v>0</v>
          </cell>
          <cell r="M1627">
            <v>93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 t="str">
            <v/>
          </cell>
          <cell r="V1627">
            <v>5.94</v>
          </cell>
        </row>
        <row r="1628">
          <cell r="B1628" t="str">
            <v>V31410</v>
          </cell>
          <cell r="C1628" t="str">
            <v>CCB-</v>
          </cell>
          <cell r="E1628" t="str">
            <v>TOALHA DE MESA PLASTICA 2,30X1,40M BRANCA ESTAMPADA</v>
          </cell>
          <cell r="F1628" t="str">
            <v>IDEALIZA</v>
          </cell>
          <cell r="G1628">
            <v>5</v>
          </cell>
          <cell r="H1628">
            <v>3</v>
          </cell>
          <cell r="I1628">
            <v>3</v>
          </cell>
          <cell r="K1628">
            <v>5</v>
          </cell>
          <cell r="L1628">
            <v>1</v>
          </cell>
          <cell r="M1628">
            <v>4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1</v>
          </cell>
          <cell r="S1628">
            <v>0</v>
          </cell>
          <cell r="T1628">
            <v>0</v>
          </cell>
          <cell r="U1628" t="str">
            <v/>
          </cell>
          <cell r="V1628">
            <v>35.9</v>
          </cell>
        </row>
        <row r="1629">
          <cell r="B1629" t="str">
            <v>V14695</v>
          </cell>
          <cell r="C1629" t="str">
            <v>BBA-</v>
          </cell>
          <cell r="D1629" t="str">
            <v>RD</v>
          </cell>
          <cell r="E1629" t="str">
            <v>CESTA PLASTICA BRANCA C/1 UN</v>
          </cell>
          <cell r="F1629" t="str">
            <v>IMPERIO DO PLASTICO</v>
          </cell>
          <cell r="G1629">
            <v>671</v>
          </cell>
          <cell r="H1629">
            <v>336</v>
          </cell>
          <cell r="I1629">
            <v>336</v>
          </cell>
          <cell r="J1629">
            <v>245</v>
          </cell>
          <cell r="K1629">
            <v>1832</v>
          </cell>
          <cell r="L1629">
            <v>0</v>
          </cell>
          <cell r="M1629">
            <v>1832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 t="str">
            <v/>
          </cell>
          <cell r="V1629">
            <v>11.43</v>
          </cell>
        </row>
        <row r="1630">
          <cell r="B1630" t="str">
            <v>V14696</v>
          </cell>
          <cell r="C1630" t="str">
            <v>BBA-</v>
          </cell>
          <cell r="D1630" t="str">
            <v>RD</v>
          </cell>
          <cell r="E1630" t="str">
            <v>CESTA PLASTICA BRANCA/ALCA PLASTICA TAM: G 1UN</v>
          </cell>
          <cell r="F1630" t="str">
            <v>IMPERIO DO PLASTICO</v>
          </cell>
          <cell r="G1630">
            <v>413</v>
          </cell>
          <cell r="H1630">
            <v>207</v>
          </cell>
          <cell r="I1630">
            <v>208</v>
          </cell>
          <cell r="J1630">
            <v>147</v>
          </cell>
          <cell r="K1630">
            <v>1362</v>
          </cell>
          <cell r="L1630">
            <v>0</v>
          </cell>
          <cell r="M1630">
            <v>1362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 t="str">
            <v/>
          </cell>
          <cell r="V1630">
            <v>15.11</v>
          </cell>
        </row>
        <row r="1631">
          <cell r="B1631" t="str">
            <v>V30749</v>
          </cell>
          <cell r="C1631" t="str">
            <v>CCB+</v>
          </cell>
          <cell r="D1631" t="str">
            <v>ADES</v>
          </cell>
          <cell r="E1631" t="str">
            <v>ALCOOL ISOPROPILICO 500 ML - 99,8%</v>
          </cell>
          <cell r="F1631" t="str">
            <v>IMPLASTEC</v>
          </cell>
          <cell r="G1631">
            <v>15</v>
          </cell>
          <cell r="H1631">
            <v>14</v>
          </cell>
          <cell r="I1631">
            <v>14</v>
          </cell>
          <cell r="K1631">
            <v>13</v>
          </cell>
          <cell r="L1631">
            <v>0</v>
          </cell>
          <cell r="M1631">
            <v>13</v>
          </cell>
          <cell r="N1631">
            <v>1</v>
          </cell>
          <cell r="O1631">
            <v>0</v>
          </cell>
          <cell r="P1631">
            <v>0</v>
          </cell>
          <cell r="Q1631">
            <v>0</v>
          </cell>
          <cell r="R1631">
            <v>2</v>
          </cell>
          <cell r="S1631">
            <v>0</v>
          </cell>
          <cell r="T1631">
            <v>0</v>
          </cell>
          <cell r="U1631" t="str">
            <v/>
          </cell>
          <cell r="V1631">
            <v>21</v>
          </cell>
        </row>
        <row r="1632">
          <cell r="B1632" t="str">
            <v>V15377</v>
          </cell>
          <cell r="C1632" t="str">
            <v>BAA-</v>
          </cell>
          <cell r="D1632" t="str">
            <v>RD</v>
          </cell>
          <cell r="E1632" t="str">
            <v>ESPELHO DE MESA RETANGULAR SORT 26,5X16CM</v>
          </cell>
          <cell r="F1632" t="str">
            <v>IMPORIENTE</v>
          </cell>
          <cell r="G1632">
            <v>443</v>
          </cell>
          <cell r="H1632">
            <v>222</v>
          </cell>
          <cell r="I1632">
            <v>223</v>
          </cell>
          <cell r="J1632">
            <v>243</v>
          </cell>
          <cell r="K1632">
            <v>298</v>
          </cell>
          <cell r="L1632">
            <v>0</v>
          </cell>
          <cell r="M1632">
            <v>298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240</v>
          </cell>
          <cell r="U1632" t="str">
            <v>31/03/2025</v>
          </cell>
          <cell r="V1632">
            <v>12.94</v>
          </cell>
        </row>
        <row r="1633">
          <cell r="B1633" t="str">
            <v>V32019</v>
          </cell>
          <cell r="C1633" t="str">
            <v>CCB-</v>
          </cell>
          <cell r="E1633" t="str">
            <v>PORTA ALGODAO E COTONETE PLASTICO CRISTAL 15,5X8,5X11,5 CM</v>
          </cell>
          <cell r="F1633" t="str">
            <v>IMPORIENTE</v>
          </cell>
          <cell r="G1633">
            <v>51</v>
          </cell>
          <cell r="H1633">
            <v>26</v>
          </cell>
          <cell r="I1633">
            <v>26</v>
          </cell>
          <cell r="K1633">
            <v>4</v>
          </cell>
          <cell r="L1633">
            <v>0</v>
          </cell>
          <cell r="M1633">
            <v>4</v>
          </cell>
          <cell r="N1633">
            <v>2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50</v>
          </cell>
          <cell r="U1633" t="str">
            <v>17/04/2025</v>
          </cell>
          <cell r="V1633">
            <v>17.89</v>
          </cell>
        </row>
        <row r="1634">
          <cell r="B1634" t="str">
            <v>V1229</v>
          </cell>
          <cell r="C1634" t="str">
            <v>CCB+</v>
          </cell>
          <cell r="D1634" t="str">
            <v>ADES</v>
          </cell>
          <cell r="E1634" t="str">
            <v>CALCULADORA MESA 8 DIG.</v>
          </cell>
          <cell r="F1634" t="str">
            <v>IMPORTADO</v>
          </cell>
          <cell r="G1634">
            <v>3</v>
          </cell>
          <cell r="H1634">
            <v>2</v>
          </cell>
          <cell r="I1634">
            <v>2</v>
          </cell>
          <cell r="K1634">
            <v>734</v>
          </cell>
          <cell r="L1634">
            <v>0</v>
          </cell>
          <cell r="M1634">
            <v>734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 t="str">
            <v/>
          </cell>
          <cell r="V1634">
            <v>7.31</v>
          </cell>
        </row>
        <row r="1635">
          <cell r="B1635" t="str">
            <v>V12627</v>
          </cell>
          <cell r="C1635" t="str">
            <v>CCA-</v>
          </cell>
          <cell r="D1635" t="str">
            <v>ADESRD</v>
          </cell>
          <cell r="E1635" t="str">
            <v>CALCULADORA C/ CORDAO 08 DIG</v>
          </cell>
          <cell r="F1635" t="str">
            <v>IMPORTADO</v>
          </cell>
          <cell r="G1635">
            <v>7</v>
          </cell>
          <cell r="H1635">
            <v>4</v>
          </cell>
          <cell r="I1635">
            <v>27</v>
          </cell>
          <cell r="J1635">
            <v>4</v>
          </cell>
          <cell r="K1635">
            <v>87</v>
          </cell>
          <cell r="L1635">
            <v>0</v>
          </cell>
          <cell r="M1635">
            <v>87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 t="str">
            <v/>
          </cell>
          <cell r="V1635">
            <v>4.84</v>
          </cell>
        </row>
        <row r="1636">
          <cell r="B1636" t="str">
            <v>V14680</v>
          </cell>
          <cell r="C1636" t="str">
            <v>CCC-</v>
          </cell>
          <cell r="D1636" t="str">
            <v>ADES</v>
          </cell>
          <cell r="E1636" t="str">
            <v>MASCARA DESCARTAVEL PFF2 COM FILTRO</v>
          </cell>
          <cell r="F1636" t="str">
            <v>IMPORTADO</v>
          </cell>
          <cell r="G1636">
            <v>50</v>
          </cell>
          <cell r="H1636">
            <v>34</v>
          </cell>
          <cell r="I1636">
            <v>34</v>
          </cell>
          <cell r="K1636">
            <v>50</v>
          </cell>
          <cell r="L1636">
            <v>0</v>
          </cell>
          <cell r="M1636">
            <v>50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 t="str">
            <v/>
          </cell>
          <cell r="V1636">
            <v>0.95</v>
          </cell>
        </row>
        <row r="1637">
          <cell r="B1637" t="str">
            <v>V15375</v>
          </cell>
          <cell r="C1637" t="str">
            <v>CCA-</v>
          </cell>
          <cell r="D1637" t="str">
            <v>ADESRD</v>
          </cell>
          <cell r="E1637" t="str">
            <v>TERMOMETRO INFRA VERMELHO</v>
          </cell>
          <cell r="F1637" t="str">
            <v>IMPORTADO</v>
          </cell>
          <cell r="G1637">
            <v>8</v>
          </cell>
          <cell r="H1637">
            <v>4</v>
          </cell>
          <cell r="I1637">
            <v>4</v>
          </cell>
          <cell r="J1637">
            <v>1</v>
          </cell>
          <cell r="K1637">
            <v>51</v>
          </cell>
          <cell r="L1637">
            <v>0</v>
          </cell>
          <cell r="M1637">
            <v>51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 t="str">
            <v/>
          </cell>
          <cell r="V1637">
            <v>24</v>
          </cell>
        </row>
        <row r="1638">
          <cell r="B1638" t="str">
            <v>V15376</v>
          </cell>
          <cell r="C1638" t="str">
            <v>BAA-</v>
          </cell>
          <cell r="D1638" t="str">
            <v>ADESRD</v>
          </cell>
          <cell r="E1638" t="str">
            <v>MASCARA FACIAL KN 95</v>
          </cell>
          <cell r="F1638" t="str">
            <v>IMPORTADO</v>
          </cell>
          <cell r="G1638">
            <v>2365</v>
          </cell>
          <cell r="H1638">
            <v>1183</v>
          </cell>
          <cell r="I1638">
            <v>1190</v>
          </cell>
          <cell r="J1638">
            <v>1222</v>
          </cell>
          <cell r="K1638">
            <v>2665</v>
          </cell>
          <cell r="L1638">
            <v>0</v>
          </cell>
          <cell r="M1638">
            <v>2665</v>
          </cell>
          <cell r="N1638">
            <v>20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 t="str">
            <v/>
          </cell>
          <cell r="V1638">
            <v>1.29</v>
          </cell>
        </row>
        <row r="1639">
          <cell r="B1639" t="str">
            <v>V15379</v>
          </cell>
          <cell r="C1639" t="str">
            <v>CCB-</v>
          </cell>
          <cell r="D1639" t="str">
            <v>RD</v>
          </cell>
          <cell r="E1639" t="str">
            <v>PRESILHA COM REDE E LACO</v>
          </cell>
          <cell r="F1639" t="str">
            <v>IMPORTADO</v>
          </cell>
          <cell r="G1639">
            <v>6</v>
          </cell>
          <cell r="H1639">
            <v>3</v>
          </cell>
          <cell r="I1639">
            <v>3</v>
          </cell>
          <cell r="J1639">
            <v>7</v>
          </cell>
          <cell r="K1639">
            <v>2</v>
          </cell>
          <cell r="L1639">
            <v>0</v>
          </cell>
          <cell r="M1639">
            <v>2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4</v>
          </cell>
          <cell r="S1639">
            <v>0</v>
          </cell>
          <cell r="T1639">
            <v>0</v>
          </cell>
          <cell r="U1639" t="str">
            <v/>
          </cell>
          <cell r="V1639">
            <v>5.99</v>
          </cell>
        </row>
        <row r="1640">
          <cell r="B1640" t="str">
            <v>V30115</v>
          </cell>
          <cell r="C1640" t="str">
            <v>CCC-</v>
          </cell>
          <cell r="D1640" t="str">
            <v>ADES</v>
          </cell>
          <cell r="E1640" t="str">
            <v>CALCULADORA BOLSO 8 DIG</v>
          </cell>
          <cell r="F1640" t="str">
            <v>IMPORTADO</v>
          </cell>
          <cell r="G1640">
            <v>7</v>
          </cell>
          <cell r="H1640">
            <v>4</v>
          </cell>
          <cell r="I1640">
            <v>4</v>
          </cell>
          <cell r="K1640">
            <v>229</v>
          </cell>
          <cell r="L1640">
            <v>0</v>
          </cell>
          <cell r="M1640">
            <v>229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 t="str">
            <v/>
          </cell>
          <cell r="V1640">
            <v>3.93</v>
          </cell>
        </row>
        <row r="1641">
          <cell r="B1641" t="str">
            <v>V30174</v>
          </cell>
          <cell r="C1641" t="str">
            <v>CCC-</v>
          </cell>
          <cell r="D1641" t="str">
            <v>ADES</v>
          </cell>
          <cell r="E1641" t="str">
            <v>MASCARA CIRUGICA DESCARTAVEL BRANCA CX. C/50</v>
          </cell>
          <cell r="F1641" t="str">
            <v>IMPORTADO</v>
          </cell>
          <cell r="G1641">
            <v>1</v>
          </cell>
          <cell r="H1641">
            <v>1</v>
          </cell>
          <cell r="I1641">
            <v>1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1</v>
          </cell>
          <cell r="S1641">
            <v>0</v>
          </cell>
          <cell r="T1641">
            <v>0</v>
          </cell>
          <cell r="U1641" t="str">
            <v/>
          </cell>
          <cell r="V1641">
            <v>19.850000000000001</v>
          </cell>
        </row>
        <row r="1642">
          <cell r="B1642" t="str">
            <v>V4587</v>
          </cell>
          <cell r="C1642" t="str">
            <v>BAA-</v>
          </cell>
          <cell r="D1642" t="str">
            <v>ADESRD</v>
          </cell>
          <cell r="E1642" t="str">
            <v>CALCULADORA MESA 12 DIG</v>
          </cell>
          <cell r="F1642" t="str">
            <v>IMPORTADO</v>
          </cell>
          <cell r="G1642">
            <v>253</v>
          </cell>
          <cell r="H1642">
            <v>127</v>
          </cell>
          <cell r="I1642">
            <v>284</v>
          </cell>
          <cell r="J1642">
            <v>18</v>
          </cell>
          <cell r="K1642">
            <v>669</v>
          </cell>
          <cell r="L1642">
            <v>29</v>
          </cell>
          <cell r="M1642">
            <v>640</v>
          </cell>
          <cell r="N1642">
            <v>24</v>
          </cell>
          <cell r="O1642">
            <v>9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 t="str">
            <v/>
          </cell>
          <cell r="V1642">
            <v>11</v>
          </cell>
        </row>
        <row r="1643">
          <cell r="B1643" t="str">
            <v>V31853</v>
          </cell>
          <cell r="C1643" t="str">
            <v>AAA+</v>
          </cell>
          <cell r="E1643" t="str">
            <v>TERMO-HIGROMETRO DIGITAL C/ LAUDO DE CALIBRACAO</v>
          </cell>
          <cell r="F1643" t="str">
            <v>INCOTERM</v>
          </cell>
          <cell r="G1643">
            <v>211</v>
          </cell>
          <cell r="H1643">
            <v>106</v>
          </cell>
          <cell r="I1643">
            <v>106</v>
          </cell>
          <cell r="J1643">
            <v>98</v>
          </cell>
          <cell r="K1643">
            <v>944</v>
          </cell>
          <cell r="L1643">
            <v>0</v>
          </cell>
          <cell r="M1643">
            <v>944</v>
          </cell>
          <cell r="N1643">
            <v>0</v>
          </cell>
          <cell r="O1643">
            <v>3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 t="str">
            <v/>
          </cell>
          <cell r="V1643">
            <v>95.7</v>
          </cell>
        </row>
        <row r="1644">
          <cell r="B1644" t="str">
            <v>V31854</v>
          </cell>
          <cell r="C1644" t="str">
            <v>AAA+</v>
          </cell>
          <cell r="E1644" t="str">
            <v>TERMOMETRO DIGITAL C/ LAUDO DE CALIBRACAO</v>
          </cell>
          <cell r="F1644" t="str">
            <v>INCOTERM</v>
          </cell>
          <cell r="G1644">
            <v>130</v>
          </cell>
          <cell r="H1644">
            <v>65</v>
          </cell>
          <cell r="I1644">
            <v>65</v>
          </cell>
          <cell r="J1644">
            <v>58</v>
          </cell>
          <cell r="K1644">
            <v>232</v>
          </cell>
          <cell r="L1644">
            <v>0</v>
          </cell>
          <cell r="M1644">
            <v>232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 t="str">
            <v/>
          </cell>
          <cell r="V1644">
            <v>112.37</v>
          </cell>
        </row>
        <row r="1645">
          <cell r="B1645" t="str">
            <v>V20330</v>
          </cell>
          <cell r="D1645" t="str">
            <v>ADES</v>
          </cell>
          <cell r="E1645" t="str">
            <v>SABAO EM BARRA DE COCO 40 GRAMAS</v>
          </cell>
          <cell r="F1645" t="str">
            <v>INDAIA</v>
          </cell>
          <cell r="G1645">
            <v>0</v>
          </cell>
          <cell r="H1645">
            <v>0</v>
          </cell>
          <cell r="K1645">
            <v>24</v>
          </cell>
          <cell r="L1645">
            <v>20</v>
          </cell>
          <cell r="M1645">
            <v>4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 t="str">
            <v/>
          </cell>
          <cell r="V1645">
            <v>2.5299999999999998</v>
          </cell>
        </row>
        <row r="1646">
          <cell r="B1646" t="str">
            <v>V3321A</v>
          </cell>
          <cell r="E1646" t="str">
            <v>PAPEL HIGIENICO FD. INTERC. C/8000</v>
          </cell>
          <cell r="F1646" t="str">
            <v>INDAIAL</v>
          </cell>
          <cell r="G1646">
            <v>0</v>
          </cell>
          <cell r="H1646">
            <v>0</v>
          </cell>
          <cell r="K1646">
            <v>206</v>
          </cell>
          <cell r="L1646">
            <v>0</v>
          </cell>
          <cell r="M1646">
            <v>206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 t="str">
            <v/>
          </cell>
          <cell r="V1646">
            <v>58.13</v>
          </cell>
        </row>
        <row r="1647">
          <cell r="B1647" t="str">
            <v>V1286A</v>
          </cell>
          <cell r="C1647" t="str">
            <v>CCA-</v>
          </cell>
          <cell r="D1647" t="str">
            <v>ADES</v>
          </cell>
          <cell r="E1647" t="str">
            <v>CANETA ESF. INJEX-PEN MEDIA PRETA</v>
          </cell>
          <cell r="F1647" t="str">
            <v>INJEX-PEN</v>
          </cell>
          <cell r="G1647">
            <v>89</v>
          </cell>
          <cell r="H1647">
            <v>45</v>
          </cell>
          <cell r="I1647">
            <v>45</v>
          </cell>
          <cell r="K1647">
            <v>10893</v>
          </cell>
          <cell r="L1647">
            <v>0</v>
          </cell>
          <cell r="M1647">
            <v>10893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 t="str">
            <v/>
          </cell>
          <cell r="V1647">
            <v>0.27</v>
          </cell>
        </row>
        <row r="1648">
          <cell r="B1648" t="str">
            <v>V3330A</v>
          </cell>
          <cell r="E1648" t="str">
            <v>CANETA ESF. INJEX-PEN MEDIA  AZUL</v>
          </cell>
          <cell r="F1648" t="str">
            <v>INJEX-PEN</v>
          </cell>
          <cell r="G1648">
            <v>0</v>
          </cell>
          <cell r="H1648">
            <v>0</v>
          </cell>
          <cell r="K1648">
            <v>37</v>
          </cell>
          <cell r="L1648">
            <v>0</v>
          </cell>
          <cell r="M1648">
            <v>37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 t="str">
            <v/>
          </cell>
          <cell r="V1648">
            <v>0.27</v>
          </cell>
        </row>
        <row r="1649">
          <cell r="B1649" t="str">
            <v>V3331A</v>
          </cell>
          <cell r="E1649" t="str">
            <v>CANETA ESF. INJEX-PEN MEDIA CX. C/50UN. AZUL</v>
          </cell>
          <cell r="F1649" t="str">
            <v>INJEX-PEN</v>
          </cell>
          <cell r="G1649">
            <v>0</v>
          </cell>
          <cell r="H1649">
            <v>0</v>
          </cell>
          <cell r="K1649">
            <v>17</v>
          </cell>
          <cell r="L1649">
            <v>0</v>
          </cell>
          <cell r="M1649">
            <v>17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 t="str">
            <v/>
          </cell>
          <cell r="V1649">
            <v>13.62</v>
          </cell>
        </row>
        <row r="1650">
          <cell r="B1650" t="str">
            <v>V14793</v>
          </cell>
          <cell r="C1650" t="str">
            <v>AAA-</v>
          </cell>
          <cell r="D1650" t="str">
            <v>RD</v>
          </cell>
          <cell r="E1650" t="str">
            <v>TERMO-HIGROMETRO DIGITAL C/ LAUDO DE CALIBRACAO AK28</v>
          </cell>
          <cell r="F1650" t="str">
            <v>INSTRUTEMP</v>
          </cell>
          <cell r="G1650">
            <v>100</v>
          </cell>
          <cell r="H1650">
            <v>199</v>
          </cell>
          <cell r="I1650">
            <v>202</v>
          </cell>
          <cell r="J1650">
            <v>7</v>
          </cell>
          <cell r="K1650">
            <v>165</v>
          </cell>
          <cell r="L1650">
            <v>3</v>
          </cell>
          <cell r="M1650">
            <v>162</v>
          </cell>
          <cell r="N1650">
            <v>143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 t="str">
            <v/>
          </cell>
          <cell r="V1650">
            <v>40.39</v>
          </cell>
        </row>
        <row r="1651">
          <cell r="B1651" t="str">
            <v>V14794</v>
          </cell>
          <cell r="C1651" t="str">
            <v>CCB-</v>
          </cell>
          <cell r="D1651" t="str">
            <v>RD</v>
          </cell>
          <cell r="E1651" t="str">
            <v>TERMOMETRO C/ LAUDO DE CALIBRACAO AK22</v>
          </cell>
          <cell r="F1651" t="str">
            <v>INSTRUTEMP</v>
          </cell>
          <cell r="G1651">
            <v>3</v>
          </cell>
          <cell r="H1651">
            <v>2</v>
          </cell>
          <cell r="I1651">
            <v>2</v>
          </cell>
          <cell r="K1651">
            <v>72</v>
          </cell>
          <cell r="L1651">
            <v>1</v>
          </cell>
          <cell r="M1651">
            <v>71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 t="str">
            <v/>
          </cell>
          <cell r="V1651">
            <v>40.39</v>
          </cell>
        </row>
        <row r="1652">
          <cell r="B1652" t="str">
            <v>V32066</v>
          </cell>
          <cell r="E1652" t="str">
            <v>TERMOMETRO INFRAVERMELHO ITTI500</v>
          </cell>
          <cell r="F1652" t="str">
            <v>INSTRUTEMP</v>
          </cell>
          <cell r="G1652">
            <v>0</v>
          </cell>
          <cell r="H1652">
            <v>0</v>
          </cell>
          <cell r="K1652">
            <v>4</v>
          </cell>
          <cell r="L1652">
            <v>0</v>
          </cell>
          <cell r="M1652">
            <v>4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 t="str">
            <v/>
          </cell>
          <cell r="V1652">
            <v>164.63</v>
          </cell>
        </row>
        <row r="1653">
          <cell r="B1653" t="str">
            <v>V31161</v>
          </cell>
          <cell r="C1653" t="str">
            <v>BCA+</v>
          </cell>
          <cell r="E1653" t="str">
            <v>ENVELOPE PARA INSTRUMENTO DE CREDITO 26,3X33 PCT C/200 BANCO DO NORDESTE</v>
          </cell>
          <cell r="F1653" t="str">
            <v>INTELIGENCIA EMBALAGENS</v>
          </cell>
          <cell r="G1653">
            <v>75</v>
          </cell>
          <cell r="H1653">
            <v>38</v>
          </cell>
          <cell r="I1653">
            <v>38</v>
          </cell>
          <cell r="J1653">
            <v>2</v>
          </cell>
          <cell r="K1653">
            <v>77</v>
          </cell>
          <cell r="L1653">
            <v>0</v>
          </cell>
          <cell r="M1653">
            <v>77</v>
          </cell>
          <cell r="N1653">
            <v>0</v>
          </cell>
          <cell r="O1653">
            <v>1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 t="str">
            <v/>
          </cell>
          <cell r="V1653">
            <v>68</v>
          </cell>
        </row>
        <row r="1654">
          <cell r="B1654" t="str">
            <v>V31218</v>
          </cell>
          <cell r="C1654" t="str">
            <v>AAA+</v>
          </cell>
          <cell r="E1654" t="str">
            <v>ENVELOPE COEX 24X28 OXI BIO PCT/100 PAGUE MENOS</v>
          </cell>
          <cell r="F1654" t="str">
            <v>INTELIGENCIA EMBALAGENS</v>
          </cell>
          <cell r="G1654">
            <v>2592</v>
          </cell>
          <cell r="H1654">
            <v>1296</v>
          </cell>
          <cell r="I1654">
            <v>1309</v>
          </cell>
          <cell r="J1654">
            <v>22</v>
          </cell>
          <cell r="K1654">
            <v>1286</v>
          </cell>
          <cell r="L1654">
            <v>3</v>
          </cell>
          <cell r="M1654">
            <v>1283</v>
          </cell>
          <cell r="N1654">
            <v>1063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1500</v>
          </cell>
          <cell r="U1654" t="str">
            <v>02/04/2025</v>
          </cell>
          <cell r="V1654">
            <v>25</v>
          </cell>
        </row>
        <row r="1655">
          <cell r="B1655" t="str">
            <v>V31219</v>
          </cell>
          <cell r="C1655" t="str">
            <v>AAA+</v>
          </cell>
          <cell r="E1655" t="str">
            <v>ENVELOPE COEX 40X30 OXI BIO PCT/100 PAGUE MENOS</v>
          </cell>
          <cell r="F1655" t="str">
            <v>INTELIGENCIA EMBALAGENS</v>
          </cell>
          <cell r="G1655">
            <v>1529</v>
          </cell>
          <cell r="H1655">
            <v>765</v>
          </cell>
          <cell r="I1655">
            <v>771</v>
          </cell>
          <cell r="J1655">
            <v>5</v>
          </cell>
          <cell r="K1655">
            <v>705</v>
          </cell>
          <cell r="L1655">
            <v>1</v>
          </cell>
          <cell r="M1655">
            <v>704</v>
          </cell>
          <cell r="N1655">
            <v>607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900</v>
          </cell>
          <cell r="U1655" t="str">
            <v>02/04/2025</v>
          </cell>
          <cell r="V1655">
            <v>45</v>
          </cell>
        </row>
        <row r="1656">
          <cell r="B1656" t="str">
            <v>V31220</v>
          </cell>
          <cell r="C1656" t="str">
            <v>AAA+</v>
          </cell>
          <cell r="E1656" t="str">
            <v>ENVELOPE COEX 53X40 OXI BIO PCT/100 PAGUE MENOS</v>
          </cell>
          <cell r="F1656" t="str">
            <v>INTELIGENCIA EMBALAGENS</v>
          </cell>
          <cell r="G1656">
            <v>650</v>
          </cell>
          <cell r="H1656">
            <v>325</v>
          </cell>
          <cell r="I1656">
            <v>328</v>
          </cell>
          <cell r="J1656">
            <v>2</v>
          </cell>
          <cell r="K1656">
            <v>1254</v>
          </cell>
          <cell r="L1656">
            <v>0</v>
          </cell>
          <cell r="M1656">
            <v>1254</v>
          </cell>
          <cell r="N1656">
            <v>261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 t="str">
            <v/>
          </cell>
          <cell r="V1656">
            <v>85</v>
          </cell>
        </row>
        <row r="1657">
          <cell r="B1657" t="str">
            <v>V1053</v>
          </cell>
          <cell r="E1657" t="str">
            <v>CESTO/LIXO PEQUENO INTERGRAFICA</v>
          </cell>
          <cell r="F1657" t="str">
            <v>INTERGRAFICA</v>
          </cell>
          <cell r="G1657">
            <v>0</v>
          </cell>
          <cell r="H1657">
            <v>0</v>
          </cell>
          <cell r="K1657">
            <v>19</v>
          </cell>
          <cell r="L1657">
            <v>0</v>
          </cell>
          <cell r="M1657">
            <v>19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 t="str">
            <v/>
          </cell>
          <cell r="V1657">
            <v>7.28</v>
          </cell>
        </row>
        <row r="1658">
          <cell r="B1658" t="str">
            <v>V14867</v>
          </cell>
          <cell r="C1658" t="str">
            <v>CAA+</v>
          </cell>
          <cell r="D1658" t="str">
            <v>CZSADESRD</v>
          </cell>
          <cell r="E1658" t="str">
            <v>PULVERIZADOR C/ GATILHO 500ML</v>
          </cell>
          <cell r="F1658" t="str">
            <v>INTERPET</v>
          </cell>
          <cell r="G1658">
            <v>413</v>
          </cell>
          <cell r="H1658">
            <v>207</v>
          </cell>
          <cell r="I1658">
            <v>225</v>
          </cell>
          <cell r="J1658">
            <v>180</v>
          </cell>
          <cell r="K1658">
            <v>133</v>
          </cell>
          <cell r="L1658">
            <v>40</v>
          </cell>
          <cell r="M1658">
            <v>93</v>
          </cell>
          <cell r="N1658">
            <v>3</v>
          </cell>
          <cell r="O1658">
            <v>10</v>
          </cell>
          <cell r="P1658">
            <v>0</v>
          </cell>
          <cell r="Q1658">
            <v>0</v>
          </cell>
          <cell r="R1658">
            <v>330</v>
          </cell>
          <cell r="S1658">
            <v>0</v>
          </cell>
          <cell r="T1658">
            <v>0</v>
          </cell>
          <cell r="U1658" t="str">
            <v/>
          </cell>
          <cell r="V1658">
            <v>2.84</v>
          </cell>
        </row>
        <row r="1659">
          <cell r="B1659" t="str">
            <v>V20239</v>
          </cell>
          <cell r="C1659" t="str">
            <v>BBA+</v>
          </cell>
          <cell r="D1659" t="str">
            <v>CZS</v>
          </cell>
          <cell r="E1659" t="str">
            <v>GARRAFA TERMICA PRESSAO 1,8 LITRO INOX</v>
          </cell>
          <cell r="F1659" t="str">
            <v>INVICTA</v>
          </cell>
          <cell r="G1659">
            <v>72</v>
          </cell>
          <cell r="H1659">
            <v>36</v>
          </cell>
          <cell r="I1659">
            <v>36</v>
          </cell>
          <cell r="K1659">
            <v>38</v>
          </cell>
          <cell r="L1659">
            <v>31</v>
          </cell>
          <cell r="M1659">
            <v>7</v>
          </cell>
          <cell r="N1659">
            <v>1</v>
          </cell>
          <cell r="O1659">
            <v>4</v>
          </cell>
          <cell r="P1659">
            <v>0</v>
          </cell>
          <cell r="Q1659">
            <v>0</v>
          </cell>
          <cell r="R1659">
            <v>69</v>
          </cell>
          <cell r="S1659">
            <v>0</v>
          </cell>
          <cell r="T1659">
            <v>0</v>
          </cell>
          <cell r="U1659" t="str">
            <v/>
          </cell>
          <cell r="V1659">
            <v>65.739999999999995</v>
          </cell>
        </row>
        <row r="1660">
          <cell r="B1660" t="str">
            <v>V20240</v>
          </cell>
          <cell r="D1660" t="str">
            <v>ADES</v>
          </cell>
          <cell r="E1660" t="str">
            <v>GARRAFA TERMICA ROSCA 1 LITRO PRETA</v>
          </cell>
          <cell r="F1660" t="str">
            <v>INVICTA</v>
          </cell>
          <cell r="G1660">
            <v>0</v>
          </cell>
          <cell r="H1660">
            <v>0</v>
          </cell>
          <cell r="K1660">
            <v>108</v>
          </cell>
          <cell r="L1660">
            <v>0</v>
          </cell>
          <cell r="M1660">
            <v>108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 t="str">
            <v/>
          </cell>
          <cell r="V1660">
            <v>19.8</v>
          </cell>
        </row>
        <row r="1661">
          <cell r="B1661" t="str">
            <v>V30616</v>
          </cell>
          <cell r="D1661" t="str">
            <v/>
          </cell>
          <cell r="E1661" t="str">
            <v>GARRAFA TERMICA COM TAMPA DE ROSCA PT - 500 ML</v>
          </cell>
          <cell r="F1661" t="str">
            <v>INVICTA</v>
          </cell>
          <cell r="G1661">
            <v>0</v>
          </cell>
          <cell r="H1661">
            <v>0</v>
          </cell>
          <cell r="K1661">
            <v>15</v>
          </cell>
          <cell r="L1661">
            <v>0</v>
          </cell>
          <cell r="M1661">
            <v>15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 t="str">
            <v/>
          </cell>
          <cell r="V1661">
            <v>14.55</v>
          </cell>
        </row>
        <row r="1662">
          <cell r="B1662" t="str">
            <v>V30617</v>
          </cell>
          <cell r="C1662" t="str">
            <v>CCC+</v>
          </cell>
          <cell r="D1662" t="str">
            <v>CZSADES</v>
          </cell>
          <cell r="E1662" t="str">
            <v>GARRAFA TERMICA 1 LITRO PRESSAO PT</v>
          </cell>
          <cell r="F1662" t="str">
            <v>INVICTA</v>
          </cell>
          <cell r="G1662">
            <v>1</v>
          </cell>
          <cell r="H1662">
            <v>1</v>
          </cell>
          <cell r="I1662">
            <v>1</v>
          </cell>
          <cell r="K1662">
            <v>34</v>
          </cell>
          <cell r="L1662">
            <v>0</v>
          </cell>
          <cell r="M1662">
            <v>34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 t="str">
            <v/>
          </cell>
          <cell r="V1662">
            <v>32.75</v>
          </cell>
        </row>
        <row r="1663">
          <cell r="B1663" t="str">
            <v>V7206</v>
          </cell>
          <cell r="D1663" t="str">
            <v/>
          </cell>
          <cell r="E1663" t="str">
            <v>GARRAFA TERMICA ROSCA BRANCA 1LT.</v>
          </cell>
          <cell r="F1663" t="str">
            <v>INVICTA</v>
          </cell>
          <cell r="G1663">
            <v>0</v>
          </cell>
          <cell r="H1663">
            <v>0</v>
          </cell>
          <cell r="K1663">
            <v>28</v>
          </cell>
          <cell r="L1663">
            <v>0</v>
          </cell>
          <cell r="M1663">
            <v>28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 t="str">
            <v/>
          </cell>
          <cell r="V1663">
            <v>25.39</v>
          </cell>
        </row>
        <row r="1664">
          <cell r="B1664" t="str">
            <v>V31458</v>
          </cell>
          <cell r="C1664" t="str">
            <v>BCC+</v>
          </cell>
          <cell r="E1664" t="str">
            <v>CAIXA 128X123X62 C/9 NEUTRA</v>
          </cell>
          <cell r="F1664" t="str">
            <v>IRANI</v>
          </cell>
          <cell r="G1664">
            <v>0</v>
          </cell>
          <cell r="H1664">
            <v>0</v>
          </cell>
          <cell r="I1664">
            <v>3334</v>
          </cell>
          <cell r="K1664">
            <v>7000</v>
          </cell>
          <cell r="L1664">
            <v>0</v>
          </cell>
          <cell r="M1664">
            <v>7000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 t="str">
            <v/>
          </cell>
          <cell r="V1664">
            <v>0.28999999999999998</v>
          </cell>
        </row>
        <row r="1665">
          <cell r="B1665" t="str">
            <v>V15155</v>
          </cell>
          <cell r="C1665" t="str">
            <v>AAA+</v>
          </cell>
          <cell r="D1665" t="str">
            <v>RD</v>
          </cell>
          <cell r="E1665" t="str">
            <v>CAIXA TERMICA 3L PCT 27 UNI</v>
          </cell>
          <cell r="F1665" t="str">
            <v>ISOFORT</v>
          </cell>
          <cell r="G1665">
            <v>507</v>
          </cell>
          <cell r="H1665">
            <v>254</v>
          </cell>
          <cell r="I1665">
            <v>257</v>
          </cell>
          <cell r="J1665">
            <v>247</v>
          </cell>
          <cell r="K1665">
            <v>272</v>
          </cell>
          <cell r="L1665">
            <v>2</v>
          </cell>
          <cell r="M1665">
            <v>270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240</v>
          </cell>
          <cell r="U1665" t="str">
            <v>26/03/2025</v>
          </cell>
          <cell r="V1665">
            <v>73.19</v>
          </cell>
        </row>
        <row r="1666">
          <cell r="B1666" t="str">
            <v>V22139</v>
          </cell>
          <cell r="D1666" t="str">
            <v>CZSADES</v>
          </cell>
          <cell r="E1666" t="str">
            <v>ALCOOL LIQUIDO 46% 1 LITRO</v>
          </cell>
          <cell r="F1666" t="str">
            <v>ITAJA</v>
          </cell>
          <cell r="G1666">
            <v>0</v>
          </cell>
          <cell r="H1666">
            <v>0</v>
          </cell>
          <cell r="K1666">
            <v>135</v>
          </cell>
          <cell r="L1666">
            <v>0</v>
          </cell>
          <cell r="M1666">
            <v>135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 t="str">
            <v/>
          </cell>
          <cell r="V1666">
            <v>5.46</v>
          </cell>
        </row>
        <row r="1667">
          <cell r="B1667" t="str">
            <v>V30176</v>
          </cell>
          <cell r="D1667" t="str">
            <v>ADES</v>
          </cell>
          <cell r="E1667" t="str">
            <v>ALCOOL 70% VIC PHARMA ALMOTOLIA 100ML</v>
          </cell>
          <cell r="F1667" t="str">
            <v>ITAJA</v>
          </cell>
          <cell r="G1667">
            <v>0</v>
          </cell>
          <cell r="H1667">
            <v>0</v>
          </cell>
          <cell r="K1667">
            <v>188</v>
          </cell>
          <cell r="L1667">
            <v>0</v>
          </cell>
          <cell r="M1667">
            <v>188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 t="str">
            <v/>
          </cell>
          <cell r="V1667">
            <v>2</v>
          </cell>
        </row>
        <row r="1668">
          <cell r="B1668" t="str">
            <v>V30471</v>
          </cell>
          <cell r="D1668" t="str">
            <v>RD</v>
          </cell>
          <cell r="E1668" t="str">
            <v>ARMARIO METALICO 800X300X700 1 PRATELEIRA 3005584</v>
          </cell>
          <cell r="F1668" t="str">
            <v>ITATIAIA</v>
          </cell>
          <cell r="G1668">
            <v>0</v>
          </cell>
          <cell r="H1668">
            <v>0</v>
          </cell>
          <cell r="K1668">
            <v>7</v>
          </cell>
          <cell r="L1668">
            <v>0</v>
          </cell>
          <cell r="M1668">
            <v>7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 t="str">
            <v/>
          </cell>
          <cell r="V1668">
            <v>199.64</v>
          </cell>
        </row>
        <row r="1669">
          <cell r="B1669" t="str">
            <v>V11575</v>
          </cell>
          <cell r="C1669" t="str">
            <v>CCA-</v>
          </cell>
          <cell r="E1669" t="str">
            <v>AGENDA DIARIA 2025 CD 368 PGS PRETA REF.486895</v>
          </cell>
          <cell r="F1669" t="str">
            <v>JANDAIA</v>
          </cell>
          <cell r="G1669">
            <v>0</v>
          </cell>
          <cell r="H1669">
            <v>0</v>
          </cell>
          <cell r="I1669">
            <v>37</v>
          </cell>
          <cell r="K1669">
            <v>40</v>
          </cell>
          <cell r="L1669">
            <v>12</v>
          </cell>
          <cell r="M1669">
            <v>28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 t="str">
            <v/>
          </cell>
          <cell r="V1669">
            <v>14.83</v>
          </cell>
        </row>
        <row r="1670">
          <cell r="B1670" t="str">
            <v>V19364A</v>
          </cell>
          <cell r="E1670" t="str">
            <v>PAPEL ALMACO SEM PAUTA PCT C/400FLS</v>
          </cell>
          <cell r="F1670" t="str">
            <v>JANDAIA</v>
          </cell>
          <cell r="G1670">
            <v>0</v>
          </cell>
          <cell r="H1670">
            <v>0</v>
          </cell>
          <cell r="K1670">
            <v>143</v>
          </cell>
          <cell r="L1670">
            <v>0</v>
          </cell>
          <cell r="M1670">
            <v>143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 t="str">
            <v/>
          </cell>
          <cell r="V1670">
            <v>38.369999999999997</v>
          </cell>
        </row>
        <row r="1671">
          <cell r="B1671" t="str">
            <v>V2572A</v>
          </cell>
          <cell r="C1671" t="str">
            <v>CCB-</v>
          </cell>
          <cell r="E1671" t="str">
            <v>CADERNO QUADRICULADO BROCHURA 1/4 80FLS</v>
          </cell>
          <cell r="F1671" t="str">
            <v>JANDAIA</v>
          </cell>
          <cell r="G1671">
            <v>0</v>
          </cell>
          <cell r="H1671">
            <v>0</v>
          </cell>
          <cell r="I1671">
            <v>25</v>
          </cell>
          <cell r="K1671">
            <v>972</v>
          </cell>
          <cell r="L1671">
            <v>0</v>
          </cell>
          <cell r="M1671">
            <v>972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 t="str">
            <v/>
          </cell>
          <cell r="V1671">
            <v>1.58</v>
          </cell>
        </row>
        <row r="1672">
          <cell r="B1672" t="str">
            <v>V31566</v>
          </cell>
          <cell r="C1672" t="str">
            <v>CCC+</v>
          </cell>
          <cell r="E1672" t="str">
            <v>AGENDA PERMANENTE CD 384 PGS PRETA REF.487049</v>
          </cell>
          <cell r="F1672" t="str">
            <v>JANDAIA</v>
          </cell>
          <cell r="G1672">
            <v>0</v>
          </cell>
          <cell r="H1672">
            <v>0</v>
          </cell>
          <cell r="I1672">
            <v>11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 t="str">
            <v/>
          </cell>
          <cell r="V1672">
            <v>23.1</v>
          </cell>
        </row>
        <row r="1673">
          <cell r="B1673" t="str">
            <v>V31990</v>
          </cell>
          <cell r="E1673" t="str">
            <v>PAPEL A4 75G 500FLS ECO MILLENIUM RECICLADO CX C/10 RESMAS</v>
          </cell>
          <cell r="F1673" t="str">
            <v>JANDAIA</v>
          </cell>
          <cell r="G1673">
            <v>1</v>
          </cell>
          <cell r="H1673">
            <v>102</v>
          </cell>
          <cell r="K1673">
            <v>60</v>
          </cell>
          <cell r="L1673">
            <v>0</v>
          </cell>
          <cell r="M1673">
            <v>60</v>
          </cell>
          <cell r="N1673">
            <v>4</v>
          </cell>
          <cell r="O1673">
            <v>5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 t="str">
            <v/>
          </cell>
          <cell r="V1673">
            <v>212.49</v>
          </cell>
        </row>
        <row r="1674">
          <cell r="B1674" t="str">
            <v>V9077A</v>
          </cell>
          <cell r="C1674" t="str">
            <v>CAA-</v>
          </cell>
          <cell r="E1674" t="str">
            <v>PAPEL ALMACO QUADRICULADO C/50FLS</v>
          </cell>
          <cell r="F1674" t="str">
            <v>JANDAIA</v>
          </cell>
          <cell r="G1674">
            <v>0</v>
          </cell>
          <cell r="H1674">
            <v>0</v>
          </cell>
          <cell r="I1674">
            <v>349</v>
          </cell>
          <cell r="J1674">
            <v>35</v>
          </cell>
          <cell r="K1674">
            <v>1063</v>
          </cell>
          <cell r="L1674">
            <v>0</v>
          </cell>
          <cell r="M1674">
            <v>1063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 t="str">
            <v/>
          </cell>
          <cell r="V1674">
            <v>4.67</v>
          </cell>
        </row>
        <row r="1675">
          <cell r="B1675" t="str">
            <v>V9077B</v>
          </cell>
          <cell r="E1675" t="str">
            <v>PAPEL ALMACO QUADRICULADO PCT C/200FLS</v>
          </cell>
          <cell r="F1675" t="str">
            <v>JANDAIA</v>
          </cell>
          <cell r="G1675">
            <v>0</v>
          </cell>
          <cell r="H1675">
            <v>0</v>
          </cell>
          <cell r="K1675">
            <v>322</v>
          </cell>
          <cell r="L1675">
            <v>0</v>
          </cell>
          <cell r="M1675">
            <v>322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 t="str">
            <v/>
          </cell>
          <cell r="V1675">
            <v>18.64</v>
          </cell>
        </row>
        <row r="1676">
          <cell r="B1676" t="str">
            <v>V19705</v>
          </cell>
          <cell r="D1676" t="str">
            <v>CZS</v>
          </cell>
          <cell r="E1676" t="str">
            <v>TINTA REAB. P/PINCEL QUADRO BCO 40ML VERDE</v>
          </cell>
          <cell r="F1676" t="str">
            <v>JAPAN STAMP</v>
          </cell>
          <cell r="G1676">
            <v>0</v>
          </cell>
          <cell r="H1676">
            <v>0</v>
          </cell>
          <cell r="K1676">
            <v>33</v>
          </cell>
          <cell r="L1676">
            <v>0</v>
          </cell>
          <cell r="M1676">
            <v>33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 t="str">
            <v/>
          </cell>
          <cell r="V1676">
            <v>7.73</v>
          </cell>
        </row>
        <row r="1677">
          <cell r="B1677" t="str">
            <v>V31913</v>
          </cell>
          <cell r="C1677" t="str">
            <v>CCB-</v>
          </cell>
          <cell r="E1677" t="str">
            <v>PLUGUE TIPO MACHO E FEMEA</v>
          </cell>
          <cell r="F1677" t="str">
            <v>JETCON</v>
          </cell>
          <cell r="G1677">
            <v>121</v>
          </cell>
          <cell r="H1677">
            <v>61</v>
          </cell>
          <cell r="I1677">
            <v>61</v>
          </cell>
          <cell r="K1677">
            <v>29</v>
          </cell>
          <cell r="L1677">
            <v>0</v>
          </cell>
          <cell r="M1677">
            <v>29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100</v>
          </cell>
          <cell r="U1677" t="str">
            <v>27/03/2025</v>
          </cell>
          <cell r="V1677">
            <v>3.6</v>
          </cell>
        </row>
        <row r="1678">
          <cell r="B1678" t="str">
            <v>V32006</v>
          </cell>
          <cell r="C1678" t="str">
            <v>CCB+</v>
          </cell>
          <cell r="E1678" t="str">
            <v>ADAPTADOR DE TOMADA T UNIVERSAL BENJAMIM</v>
          </cell>
          <cell r="F1678" t="str">
            <v>JETCON</v>
          </cell>
          <cell r="G1678">
            <v>13</v>
          </cell>
          <cell r="H1678">
            <v>7</v>
          </cell>
          <cell r="I1678">
            <v>7</v>
          </cell>
          <cell r="K1678">
            <v>14</v>
          </cell>
          <cell r="L1678">
            <v>3</v>
          </cell>
          <cell r="M1678">
            <v>11</v>
          </cell>
          <cell r="N1678">
            <v>0</v>
          </cell>
          <cell r="O1678">
            <v>2</v>
          </cell>
          <cell r="P1678">
            <v>0</v>
          </cell>
          <cell r="Q1678">
            <v>0</v>
          </cell>
          <cell r="R1678">
            <v>4</v>
          </cell>
          <cell r="S1678">
            <v>0</v>
          </cell>
          <cell r="T1678">
            <v>0</v>
          </cell>
          <cell r="U1678" t="str">
            <v/>
          </cell>
          <cell r="V1678">
            <v>2</v>
          </cell>
        </row>
        <row r="1679">
          <cell r="B1679" t="str">
            <v>V32007</v>
          </cell>
          <cell r="C1679" t="str">
            <v>CCB+</v>
          </cell>
          <cell r="E1679" t="str">
            <v>ADAPTADOR DE TOMADAS BOB ESPONJA BENJAMIN 10A 20A PLUG PINO GROSSO</v>
          </cell>
          <cell r="F1679" t="str">
            <v>JETCON</v>
          </cell>
          <cell r="G1679">
            <v>7</v>
          </cell>
          <cell r="H1679">
            <v>4</v>
          </cell>
          <cell r="I1679">
            <v>4</v>
          </cell>
          <cell r="K1679">
            <v>6</v>
          </cell>
          <cell r="L1679">
            <v>3</v>
          </cell>
          <cell r="M1679">
            <v>3</v>
          </cell>
          <cell r="N1679">
            <v>0</v>
          </cell>
          <cell r="O1679">
            <v>3</v>
          </cell>
          <cell r="P1679">
            <v>0</v>
          </cell>
          <cell r="Q1679">
            <v>0</v>
          </cell>
          <cell r="R1679">
            <v>7</v>
          </cell>
          <cell r="S1679">
            <v>0</v>
          </cell>
          <cell r="T1679">
            <v>0</v>
          </cell>
          <cell r="U1679" t="str">
            <v/>
          </cell>
          <cell r="V1679">
            <v>1.2</v>
          </cell>
        </row>
        <row r="1680">
          <cell r="B1680" t="str">
            <v>V19632</v>
          </cell>
          <cell r="E1680" t="str">
            <v>SACO BOPP 20X29 METALIZADO</v>
          </cell>
          <cell r="F1680" t="str">
            <v>JOSSAN</v>
          </cell>
          <cell r="G1680">
            <v>0</v>
          </cell>
          <cell r="H1680">
            <v>0</v>
          </cell>
          <cell r="K1680">
            <v>13</v>
          </cell>
          <cell r="L1680">
            <v>0</v>
          </cell>
          <cell r="M1680">
            <v>13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 t="str">
            <v/>
          </cell>
          <cell r="V1680">
            <v>15.2</v>
          </cell>
        </row>
        <row r="1681">
          <cell r="B1681" t="str">
            <v>V14657</v>
          </cell>
          <cell r="D1681" t="str">
            <v>ADESRD</v>
          </cell>
          <cell r="E1681" t="str">
            <v>LIXEIRA 10L PLASTICA TELADA S/ TAMPA</v>
          </cell>
          <cell r="F1681" t="str">
            <v>JSN</v>
          </cell>
          <cell r="G1681">
            <v>0</v>
          </cell>
          <cell r="H1681">
            <v>0</v>
          </cell>
          <cell r="K1681">
            <v>129</v>
          </cell>
          <cell r="L1681">
            <v>0</v>
          </cell>
          <cell r="M1681">
            <v>129</v>
          </cell>
          <cell r="N1681">
            <v>50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 t="str">
            <v/>
          </cell>
          <cell r="V1681">
            <v>2.81</v>
          </cell>
        </row>
        <row r="1682">
          <cell r="B1682" t="str">
            <v>V14713</v>
          </cell>
          <cell r="C1682" t="str">
            <v>CCA+</v>
          </cell>
          <cell r="D1682" t="str">
            <v>TJADESRD</v>
          </cell>
          <cell r="E1682" t="str">
            <v>DISPENSER DE COPOS ACRILICO 180/200ML UN</v>
          </cell>
          <cell r="F1682" t="str">
            <v>JSN</v>
          </cell>
          <cell r="G1682">
            <v>41</v>
          </cell>
          <cell r="H1682">
            <v>21</v>
          </cell>
          <cell r="I1682">
            <v>21</v>
          </cell>
          <cell r="J1682">
            <v>11</v>
          </cell>
          <cell r="K1682">
            <v>11</v>
          </cell>
          <cell r="L1682">
            <v>5</v>
          </cell>
          <cell r="M1682">
            <v>6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35</v>
          </cell>
          <cell r="S1682">
            <v>0</v>
          </cell>
          <cell r="T1682">
            <v>0</v>
          </cell>
          <cell r="U1682" t="str">
            <v/>
          </cell>
          <cell r="V1682">
            <v>18.72</v>
          </cell>
        </row>
        <row r="1683">
          <cell r="B1683" t="str">
            <v>V14834</v>
          </cell>
          <cell r="C1683" t="str">
            <v>CCA-</v>
          </cell>
          <cell r="D1683" t="str">
            <v>ADESRD</v>
          </cell>
          <cell r="E1683" t="str">
            <v>PLACA DE SINALIZACAO PISO MOLHADO C/1 UN</v>
          </cell>
          <cell r="F1683" t="str">
            <v>JSN</v>
          </cell>
          <cell r="G1683">
            <v>17</v>
          </cell>
          <cell r="H1683">
            <v>9</v>
          </cell>
          <cell r="I1683">
            <v>9</v>
          </cell>
          <cell r="J1683">
            <v>6</v>
          </cell>
          <cell r="K1683">
            <v>35</v>
          </cell>
          <cell r="L1683">
            <v>0</v>
          </cell>
          <cell r="M1683">
            <v>35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 t="str">
            <v/>
          </cell>
          <cell r="V1683">
            <v>20.58</v>
          </cell>
        </row>
        <row r="1684">
          <cell r="B1684" t="str">
            <v>V15102</v>
          </cell>
          <cell r="C1684" t="str">
            <v>CCB-</v>
          </cell>
          <cell r="D1684" t="str">
            <v>ADESRD</v>
          </cell>
          <cell r="E1684" t="str">
            <v>LIXEIRA 100L PLASTICA QUADRADA TAMPA BRANCA  Q100B</v>
          </cell>
          <cell r="F1684" t="str">
            <v>JSN</v>
          </cell>
          <cell r="G1684">
            <v>2</v>
          </cell>
          <cell r="H1684">
            <v>1</v>
          </cell>
          <cell r="I1684">
            <v>1</v>
          </cell>
          <cell r="J1684">
            <v>1</v>
          </cell>
          <cell r="K1684">
            <v>12</v>
          </cell>
          <cell r="L1684">
            <v>0</v>
          </cell>
          <cell r="M1684">
            <v>12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 t="str">
            <v/>
          </cell>
          <cell r="V1684">
            <v>88.45</v>
          </cell>
        </row>
        <row r="1685">
          <cell r="B1685" t="str">
            <v>V15163</v>
          </cell>
          <cell r="C1685" t="str">
            <v>CCA+</v>
          </cell>
          <cell r="D1685" t="str">
            <v>RD</v>
          </cell>
          <cell r="E1685" t="str">
            <v>PORTA GUARDA-CHUVA BRANCO 22 LITROS  EB13</v>
          </cell>
          <cell r="F1685" t="str">
            <v>JSN</v>
          </cell>
          <cell r="G1685">
            <v>25</v>
          </cell>
          <cell r="H1685">
            <v>13</v>
          </cell>
          <cell r="I1685">
            <v>13</v>
          </cell>
          <cell r="J1685">
            <v>9</v>
          </cell>
          <cell r="K1685">
            <v>4</v>
          </cell>
          <cell r="L1685">
            <v>0</v>
          </cell>
          <cell r="M1685">
            <v>4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21</v>
          </cell>
          <cell r="S1685">
            <v>0</v>
          </cell>
          <cell r="T1685">
            <v>0</v>
          </cell>
          <cell r="U1685" t="str">
            <v/>
          </cell>
          <cell r="V1685">
            <v>25.12</v>
          </cell>
        </row>
        <row r="1686">
          <cell r="B1686" t="str">
            <v>V15194</v>
          </cell>
          <cell r="C1686" t="str">
            <v>CCC+</v>
          </cell>
          <cell r="D1686" t="str">
            <v>RD</v>
          </cell>
          <cell r="E1686" t="str">
            <v>LIXEIRA 240L CONTEINER BRANCO COM PEDAL</v>
          </cell>
          <cell r="F1686" t="str">
            <v>JSN</v>
          </cell>
          <cell r="G1686">
            <v>3</v>
          </cell>
          <cell r="H1686">
            <v>2</v>
          </cell>
          <cell r="I1686">
            <v>2</v>
          </cell>
          <cell r="K1686">
            <v>13</v>
          </cell>
          <cell r="L1686">
            <v>0</v>
          </cell>
          <cell r="M1686">
            <v>13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 t="str">
            <v/>
          </cell>
          <cell r="V1686">
            <v>374.67</v>
          </cell>
        </row>
        <row r="1687">
          <cell r="B1687" t="str">
            <v>V19610</v>
          </cell>
          <cell r="E1687" t="str">
            <v>LIXEIRA 23L SIMPLES VERDE</v>
          </cell>
          <cell r="F1687" t="str">
            <v>JSN</v>
          </cell>
          <cell r="G1687">
            <v>0</v>
          </cell>
          <cell r="H1687">
            <v>0</v>
          </cell>
          <cell r="K1687">
            <v>20</v>
          </cell>
          <cell r="L1687">
            <v>0</v>
          </cell>
          <cell r="M1687">
            <v>20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 t="str">
            <v/>
          </cell>
          <cell r="V1687">
            <v>21.88</v>
          </cell>
        </row>
        <row r="1688">
          <cell r="B1688" t="str">
            <v>V20197</v>
          </cell>
          <cell r="E1688" t="str">
            <v>CESTO ARAMADO 60LTS</v>
          </cell>
          <cell r="F1688" t="str">
            <v>JSN</v>
          </cell>
          <cell r="G1688">
            <v>0</v>
          </cell>
          <cell r="H1688">
            <v>0</v>
          </cell>
          <cell r="K1688">
            <v>3</v>
          </cell>
          <cell r="L1688">
            <v>0</v>
          </cell>
          <cell r="M1688">
            <v>3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 t="str">
            <v/>
          </cell>
          <cell r="V1688">
            <v>52.8</v>
          </cell>
        </row>
        <row r="1689">
          <cell r="B1689" t="str">
            <v>V20219</v>
          </cell>
          <cell r="D1689" t="str">
            <v>TJ</v>
          </cell>
          <cell r="E1689" t="str">
            <v>DISPENSER  PLASTICO FUME PARA COPO CAFE</v>
          </cell>
          <cell r="F1689" t="str">
            <v>JSN</v>
          </cell>
          <cell r="G1689">
            <v>0</v>
          </cell>
          <cell r="H1689">
            <v>0</v>
          </cell>
          <cell r="K1689">
            <v>502</v>
          </cell>
          <cell r="L1689">
            <v>0</v>
          </cell>
          <cell r="M1689">
            <v>502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 t="str">
            <v/>
          </cell>
          <cell r="V1689">
            <v>11.08</v>
          </cell>
        </row>
        <row r="1690">
          <cell r="B1690" t="str">
            <v>V30194</v>
          </cell>
          <cell r="E1690" t="str">
            <v>LIXEIRA PLASTICA 25L QUADRADA COM TAMPA VAI-VEM (Q25C)</v>
          </cell>
          <cell r="F1690" t="str">
            <v>JSN</v>
          </cell>
          <cell r="G1690">
            <v>0</v>
          </cell>
          <cell r="H1690">
            <v>0</v>
          </cell>
          <cell r="K1690">
            <v>57</v>
          </cell>
          <cell r="L1690">
            <v>0</v>
          </cell>
          <cell r="M1690">
            <v>57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 t="str">
            <v/>
          </cell>
          <cell r="V1690">
            <v>39.049999999999997</v>
          </cell>
        </row>
        <row r="1691">
          <cell r="B1691" t="str">
            <v>V30545</v>
          </cell>
          <cell r="C1691" t="str">
            <v>CCB-</v>
          </cell>
          <cell r="D1691" t="str">
            <v>ADES</v>
          </cell>
          <cell r="E1691" t="str">
            <v>LIXEIRA 30 LITROS QUADRADA C/ PEDAL BRANCO</v>
          </cell>
          <cell r="F1691" t="str">
            <v>JSN</v>
          </cell>
          <cell r="G1691">
            <v>23</v>
          </cell>
          <cell r="H1691">
            <v>12</v>
          </cell>
          <cell r="I1691">
            <v>14</v>
          </cell>
          <cell r="K1691">
            <v>6</v>
          </cell>
          <cell r="L1691">
            <v>0</v>
          </cell>
          <cell r="M1691">
            <v>6</v>
          </cell>
          <cell r="N1691">
            <v>1</v>
          </cell>
          <cell r="O1691">
            <v>0</v>
          </cell>
          <cell r="P1691">
            <v>0</v>
          </cell>
          <cell r="Q1691">
            <v>0</v>
          </cell>
          <cell r="R1691">
            <v>17</v>
          </cell>
          <cell r="S1691">
            <v>0</v>
          </cell>
          <cell r="T1691">
            <v>0</v>
          </cell>
          <cell r="U1691" t="str">
            <v/>
          </cell>
          <cell r="V1691">
            <v>51.17</v>
          </cell>
        </row>
        <row r="1692">
          <cell r="B1692" t="str">
            <v>V30547</v>
          </cell>
          <cell r="D1692" t="str">
            <v>ADES</v>
          </cell>
          <cell r="E1692" t="str">
            <v>LIXEIRA PLASTICA 15 LITROS C/ PEDAL BRANCA</v>
          </cell>
          <cell r="F1692" t="str">
            <v>JSN</v>
          </cell>
          <cell r="G1692">
            <v>0</v>
          </cell>
          <cell r="H1692">
            <v>0</v>
          </cell>
          <cell r="K1692">
            <v>4</v>
          </cell>
          <cell r="L1692">
            <v>0</v>
          </cell>
          <cell r="M1692">
            <v>4</v>
          </cell>
          <cell r="N1692">
            <v>1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 t="str">
            <v/>
          </cell>
          <cell r="V1692">
            <v>37.520000000000003</v>
          </cell>
        </row>
        <row r="1693">
          <cell r="B1693" t="str">
            <v>V30553</v>
          </cell>
          <cell r="D1693" t="str">
            <v>ADES</v>
          </cell>
          <cell r="E1693" t="str">
            <v>LIXEIRA PLASTICA 22LTS PRETA BASCULANTE</v>
          </cell>
          <cell r="F1693" t="str">
            <v>JSN</v>
          </cell>
          <cell r="G1693">
            <v>0</v>
          </cell>
          <cell r="H1693">
            <v>0</v>
          </cell>
          <cell r="K1693">
            <v>11</v>
          </cell>
          <cell r="L1693">
            <v>0</v>
          </cell>
          <cell r="M1693">
            <v>11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 t="str">
            <v/>
          </cell>
          <cell r="V1693">
            <v>24.86</v>
          </cell>
        </row>
        <row r="1694">
          <cell r="B1694" t="str">
            <v>V30609</v>
          </cell>
          <cell r="D1694" t="str">
            <v>TJADES</v>
          </cell>
          <cell r="E1694" t="str">
            <v>COLETOR PARA COPOS DESCARTAVEIS (AGUA E CAFE)</v>
          </cell>
          <cell r="F1694" t="str">
            <v>JSN</v>
          </cell>
          <cell r="G1694">
            <v>0</v>
          </cell>
          <cell r="H1694">
            <v>0</v>
          </cell>
          <cell r="K1694">
            <v>4</v>
          </cell>
          <cell r="L1694">
            <v>0</v>
          </cell>
          <cell r="M1694">
            <v>4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 t="str">
            <v/>
          </cell>
          <cell r="V1694">
            <v>31.88</v>
          </cell>
        </row>
        <row r="1695">
          <cell r="B1695" t="str">
            <v>V30619</v>
          </cell>
          <cell r="D1695" t="str">
            <v/>
          </cell>
          <cell r="E1695" t="str">
            <v>LIXEIRA PLASTICA 25LTS  C/TAMPA VAI E VEM (EB13C)</v>
          </cell>
          <cell r="F1695" t="str">
            <v>JSN</v>
          </cell>
          <cell r="G1695">
            <v>0</v>
          </cell>
          <cell r="H1695">
            <v>0</v>
          </cell>
          <cell r="K1695">
            <v>39</v>
          </cell>
          <cell r="L1695">
            <v>0</v>
          </cell>
          <cell r="M1695">
            <v>39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 t="str">
            <v/>
          </cell>
          <cell r="V1695">
            <v>23.03</v>
          </cell>
        </row>
        <row r="1696">
          <cell r="B1696" t="str">
            <v>V30620</v>
          </cell>
          <cell r="D1696" t="str">
            <v/>
          </cell>
          <cell r="E1696" t="str">
            <v>LIXEIRA PLASTICA 60LTS BRANCA C/TAMPA VAI VEM (Q60B)</v>
          </cell>
          <cell r="F1696" t="str">
            <v>JSN</v>
          </cell>
          <cell r="G1696">
            <v>0</v>
          </cell>
          <cell r="H1696">
            <v>0</v>
          </cell>
          <cell r="K1696">
            <v>38</v>
          </cell>
          <cell r="L1696">
            <v>0</v>
          </cell>
          <cell r="M1696">
            <v>38</v>
          </cell>
          <cell r="N1696">
            <v>3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 t="str">
            <v/>
          </cell>
          <cell r="V1696">
            <v>52.76</v>
          </cell>
        </row>
        <row r="1697">
          <cell r="B1697" t="str">
            <v>V30622</v>
          </cell>
          <cell r="D1697" t="str">
            <v/>
          </cell>
          <cell r="E1697" t="str">
            <v>SUPORTE PARA PAPEL HIGIENICO</v>
          </cell>
          <cell r="F1697" t="str">
            <v>JSN</v>
          </cell>
          <cell r="G1697">
            <v>0</v>
          </cell>
          <cell r="H1697">
            <v>0</v>
          </cell>
          <cell r="K1697">
            <v>23</v>
          </cell>
          <cell r="L1697">
            <v>0</v>
          </cell>
          <cell r="M1697">
            <v>23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 t="str">
            <v/>
          </cell>
          <cell r="V1697">
            <v>9.24</v>
          </cell>
        </row>
        <row r="1698">
          <cell r="B1698" t="str">
            <v>V30684</v>
          </cell>
          <cell r="D1698" t="str">
            <v>ADES</v>
          </cell>
          <cell r="E1698" t="str">
            <v>LIXEIRA PLASTICA 12 LTS JSN EB9P</v>
          </cell>
          <cell r="F1698" t="str">
            <v>JSN</v>
          </cell>
          <cell r="G1698">
            <v>0</v>
          </cell>
          <cell r="H1698">
            <v>0</v>
          </cell>
          <cell r="K1698">
            <v>2</v>
          </cell>
          <cell r="L1698">
            <v>0</v>
          </cell>
          <cell r="M1698">
            <v>2</v>
          </cell>
          <cell r="N1698">
            <v>1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 t="str">
            <v/>
          </cell>
          <cell r="V1698">
            <v>17.899999999999999</v>
          </cell>
        </row>
        <row r="1699">
          <cell r="B1699" t="str">
            <v>V30692</v>
          </cell>
          <cell r="C1699" t="str">
            <v>CCC-</v>
          </cell>
          <cell r="D1699" t="str">
            <v>ADES</v>
          </cell>
          <cell r="E1699" t="str">
            <v>LIXEIRA PLASTICA 30L QUADRADA PRETA C/ TAMPA E PEDAL REF.P30P</v>
          </cell>
          <cell r="F1699" t="str">
            <v>JSN</v>
          </cell>
          <cell r="G1699">
            <v>1</v>
          </cell>
          <cell r="H1699">
            <v>1</v>
          </cell>
          <cell r="I1699">
            <v>1</v>
          </cell>
          <cell r="K1699">
            <v>1</v>
          </cell>
          <cell r="L1699">
            <v>0</v>
          </cell>
          <cell r="M1699">
            <v>1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 t="str">
            <v/>
          </cell>
          <cell r="V1699">
            <v>47.89</v>
          </cell>
        </row>
        <row r="1700">
          <cell r="B1700" t="str">
            <v>V30700</v>
          </cell>
          <cell r="E1700" t="str">
            <v>ADESIVO PEQUENO PRETO PORTA GUARDA CHUVA REF S5DP</v>
          </cell>
          <cell r="F1700" t="str">
            <v>JSN</v>
          </cell>
          <cell r="G1700">
            <v>0</v>
          </cell>
          <cell r="H1700">
            <v>0</v>
          </cell>
          <cell r="K1700">
            <v>456</v>
          </cell>
          <cell r="L1700">
            <v>0</v>
          </cell>
          <cell r="M1700">
            <v>456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 t="str">
            <v/>
          </cell>
          <cell r="V1700">
            <v>4.05</v>
          </cell>
        </row>
        <row r="1701">
          <cell r="B1701" t="str">
            <v>V30709</v>
          </cell>
          <cell r="E1701" t="str">
            <v>LIXEIRA PLASTICA 15 LITROS QUADRADA C/ PEDAL BRANCA REF. P15B/S4</v>
          </cell>
          <cell r="F1701" t="str">
            <v>JSN</v>
          </cell>
          <cell r="G1701">
            <v>0</v>
          </cell>
          <cell r="H1701">
            <v>0</v>
          </cell>
          <cell r="K1701">
            <v>278</v>
          </cell>
          <cell r="L1701">
            <v>0</v>
          </cell>
          <cell r="M1701">
            <v>278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 t="str">
            <v/>
          </cell>
          <cell r="V1701">
            <v>33.369999999999997</v>
          </cell>
        </row>
        <row r="1702">
          <cell r="B1702" t="str">
            <v>V30796</v>
          </cell>
          <cell r="E1702" t="str">
            <v>LIXEIRA PLASTICA 15 LITROS QUADRADA C/ PEDAL PRETA</v>
          </cell>
          <cell r="F1702" t="str">
            <v>JSN</v>
          </cell>
          <cell r="G1702">
            <v>0</v>
          </cell>
          <cell r="H1702">
            <v>0</v>
          </cell>
          <cell r="K1702">
            <v>4</v>
          </cell>
          <cell r="L1702">
            <v>0</v>
          </cell>
          <cell r="M1702">
            <v>4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 t="str">
            <v/>
          </cell>
          <cell r="V1702">
            <v>38.9</v>
          </cell>
        </row>
        <row r="1703">
          <cell r="B1703" t="str">
            <v>V31077</v>
          </cell>
          <cell r="E1703" t="str">
            <v>LIXEIRA PLASTICA 25 LITROS QUADRADA C/ PEDAL PRETA</v>
          </cell>
          <cell r="F1703" t="str">
            <v>JSN</v>
          </cell>
          <cell r="G1703">
            <v>0</v>
          </cell>
          <cell r="H1703">
            <v>0</v>
          </cell>
          <cell r="K1703">
            <v>6</v>
          </cell>
          <cell r="L1703">
            <v>0</v>
          </cell>
          <cell r="M1703">
            <v>6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 t="str">
            <v/>
          </cell>
          <cell r="V1703">
            <v>48.6</v>
          </cell>
        </row>
        <row r="1704">
          <cell r="B1704" t="str">
            <v>V31264</v>
          </cell>
          <cell r="E1704" t="str">
            <v>LIXEIRA 100L PLASTICA QUADRADA TAMPA CINZA</v>
          </cell>
          <cell r="F1704" t="str">
            <v>JSN</v>
          </cell>
          <cell r="G1704">
            <v>0</v>
          </cell>
          <cell r="H1704">
            <v>0</v>
          </cell>
          <cell r="K1704">
            <v>12</v>
          </cell>
          <cell r="L1704">
            <v>0</v>
          </cell>
          <cell r="M1704">
            <v>12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 t="str">
            <v/>
          </cell>
          <cell r="V1704">
            <v>72.989999999999995</v>
          </cell>
        </row>
        <row r="1705">
          <cell r="B1705" t="str">
            <v>V31872</v>
          </cell>
          <cell r="C1705" t="str">
            <v>ACA-</v>
          </cell>
          <cell r="E1705" t="str">
            <v>LIXEIRA MIX C/3 DIVISORS AZUL/VERMELHO/CINZA 25 LITROS REF. MIX3AVC</v>
          </cell>
          <cell r="F1705" t="str">
            <v>JSN</v>
          </cell>
          <cell r="G1705">
            <v>184</v>
          </cell>
          <cell r="H1705">
            <v>92</v>
          </cell>
          <cell r="I1705">
            <v>92</v>
          </cell>
          <cell r="K1705">
            <v>121</v>
          </cell>
          <cell r="L1705">
            <v>2</v>
          </cell>
          <cell r="M1705">
            <v>119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65</v>
          </cell>
          <cell r="S1705">
            <v>0</v>
          </cell>
          <cell r="T1705">
            <v>0</v>
          </cell>
          <cell r="U1705" t="str">
            <v/>
          </cell>
          <cell r="V1705">
            <v>60.54</v>
          </cell>
        </row>
        <row r="1706">
          <cell r="B1706" t="str">
            <v>V19378</v>
          </cell>
          <cell r="E1706" t="str">
            <v>PAPEL CARTAO A4 CX. C/100FLS. BR.</v>
          </cell>
          <cell r="F1706" t="str">
            <v>JTAPEL</v>
          </cell>
          <cell r="G1706">
            <v>0</v>
          </cell>
          <cell r="H1706">
            <v>0</v>
          </cell>
          <cell r="K1706">
            <v>54</v>
          </cell>
          <cell r="L1706">
            <v>0</v>
          </cell>
          <cell r="M1706">
            <v>54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 t="str">
            <v/>
          </cell>
          <cell r="V1706">
            <v>16.8</v>
          </cell>
        </row>
        <row r="1707">
          <cell r="B1707" t="str">
            <v>V14651</v>
          </cell>
          <cell r="C1707" t="str">
            <v>BAA-</v>
          </cell>
          <cell r="D1707" t="str">
            <v>ADESRD</v>
          </cell>
          <cell r="E1707" t="str">
            <v>SABONETE LIQUIDO ERVA-DOCE 5L</v>
          </cell>
          <cell r="F1707" t="str">
            <v>JUGATHA</v>
          </cell>
          <cell r="G1707">
            <v>122</v>
          </cell>
          <cell r="H1707">
            <v>61</v>
          </cell>
          <cell r="I1707">
            <v>88</v>
          </cell>
          <cell r="J1707">
            <v>50</v>
          </cell>
          <cell r="K1707">
            <v>97</v>
          </cell>
          <cell r="L1707">
            <v>1</v>
          </cell>
          <cell r="M1707">
            <v>96</v>
          </cell>
          <cell r="N1707">
            <v>0</v>
          </cell>
          <cell r="O1707">
            <v>1</v>
          </cell>
          <cell r="P1707">
            <v>0</v>
          </cell>
          <cell r="Q1707">
            <v>0</v>
          </cell>
          <cell r="R1707">
            <v>27</v>
          </cell>
          <cell r="S1707">
            <v>0</v>
          </cell>
          <cell r="T1707">
            <v>0</v>
          </cell>
          <cell r="U1707" t="str">
            <v/>
          </cell>
          <cell r="V1707">
            <v>9.6999999999999993</v>
          </cell>
        </row>
        <row r="1708">
          <cell r="B1708" t="str">
            <v>V20581A</v>
          </cell>
          <cell r="E1708" t="str">
            <v>AGUA SANITARIA 5 LITROS</v>
          </cell>
          <cell r="F1708" t="str">
            <v>JUGATHA</v>
          </cell>
          <cell r="G1708">
            <v>0</v>
          </cell>
          <cell r="H1708">
            <v>0</v>
          </cell>
          <cell r="K1708">
            <v>0</v>
          </cell>
          <cell r="L1708">
            <v>0</v>
          </cell>
          <cell r="M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 t="str">
            <v/>
          </cell>
          <cell r="V1708">
            <v>5.4</v>
          </cell>
        </row>
        <row r="1709">
          <cell r="B1709" t="str">
            <v>V0262A</v>
          </cell>
          <cell r="C1709" t="str">
            <v>CAA-</v>
          </cell>
          <cell r="E1709" t="str">
            <v>CLIPS 8/0 CX C/170UN</v>
          </cell>
          <cell r="F1709" t="str">
            <v>JUSSARA</v>
          </cell>
          <cell r="G1709">
            <v>0</v>
          </cell>
          <cell r="H1709">
            <v>0</v>
          </cell>
          <cell r="I1709">
            <v>89</v>
          </cell>
          <cell r="J1709">
            <v>1</v>
          </cell>
          <cell r="K1709">
            <v>362</v>
          </cell>
          <cell r="L1709">
            <v>10</v>
          </cell>
          <cell r="M1709">
            <v>352</v>
          </cell>
          <cell r="O1709">
            <v>6</v>
          </cell>
          <cell r="P1709">
            <v>0</v>
          </cell>
          <cell r="Q1709">
            <v>1</v>
          </cell>
          <cell r="R1709">
            <v>0</v>
          </cell>
          <cell r="S1709">
            <v>0</v>
          </cell>
          <cell r="T1709">
            <v>0</v>
          </cell>
          <cell r="U1709" t="str">
            <v/>
          </cell>
          <cell r="V1709">
            <v>6.27</v>
          </cell>
        </row>
        <row r="1710">
          <cell r="B1710" t="str">
            <v>V0285</v>
          </cell>
          <cell r="D1710" t="str">
            <v>CZS</v>
          </cell>
          <cell r="E1710" t="str">
            <v>PASTA C/ABA ELASTICA OF. CARTAO VM.</v>
          </cell>
          <cell r="F1710" t="str">
            <v>JUSSARA</v>
          </cell>
          <cell r="G1710">
            <v>0</v>
          </cell>
          <cell r="H1710">
            <v>0</v>
          </cell>
          <cell r="K1710">
            <v>107</v>
          </cell>
          <cell r="L1710">
            <v>0</v>
          </cell>
          <cell r="M1710">
            <v>107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 t="str">
            <v/>
          </cell>
          <cell r="V1710">
            <v>1.1100000000000001</v>
          </cell>
        </row>
        <row r="1711">
          <cell r="B1711" t="str">
            <v>V0287</v>
          </cell>
          <cell r="C1711" t="str">
            <v>CCC-</v>
          </cell>
          <cell r="D1711" t="str">
            <v>CZS</v>
          </cell>
          <cell r="E1711" t="str">
            <v>PASTA C/ABA ELASTICA 240X353MM 300G AZ</v>
          </cell>
          <cell r="F1711" t="str">
            <v>JUSSARA</v>
          </cell>
          <cell r="G1711">
            <v>7</v>
          </cell>
          <cell r="H1711">
            <v>4</v>
          </cell>
          <cell r="I1711">
            <v>4</v>
          </cell>
          <cell r="K1711">
            <v>30</v>
          </cell>
          <cell r="L1711">
            <v>0</v>
          </cell>
          <cell r="M1711">
            <v>30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 t="str">
            <v/>
          </cell>
          <cell r="V1711">
            <v>1.41</v>
          </cell>
        </row>
        <row r="1712">
          <cell r="B1712" t="str">
            <v>V0288</v>
          </cell>
          <cell r="C1712" t="str">
            <v>CCA+</v>
          </cell>
          <cell r="D1712" t="str">
            <v>SSADES</v>
          </cell>
          <cell r="E1712" t="str">
            <v>PASTA GRAMPO TRILHO 260GR. CARTAO  AZ.</v>
          </cell>
          <cell r="F1712" t="str">
            <v>JUSSARA</v>
          </cell>
          <cell r="G1712">
            <v>239</v>
          </cell>
          <cell r="H1712">
            <v>120</v>
          </cell>
          <cell r="I1712">
            <v>120</v>
          </cell>
          <cell r="K1712">
            <v>219</v>
          </cell>
          <cell r="L1712">
            <v>0</v>
          </cell>
          <cell r="M1712">
            <v>219</v>
          </cell>
          <cell r="N1712">
            <v>10</v>
          </cell>
          <cell r="O1712">
            <v>15</v>
          </cell>
          <cell r="P1712">
            <v>0</v>
          </cell>
          <cell r="Q1712">
            <v>0</v>
          </cell>
          <cell r="R1712">
            <v>35</v>
          </cell>
          <cell r="S1712">
            <v>0</v>
          </cell>
          <cell r="T1712">
            <v>0</v>
          </cell>
          <cell r="U1712" t="str">
            <v/>
          </cell>
          <cell r="V1712">
            <v>1</v>
          </cell>
        </row>
        <row r="1713">
          <cell r="B1713" t="str">
            <v>V0295</v>
          </cell>
          <cell r="E1713" t="str">
            <v>PASTA PLASTIFICADA SIMPLES AMARELA</v>
          </cell>
          <cell r="F1713" t="str">
            <v>JUSSARA</v>
          </cell>
          <cell r="G1713">
            <v>0</v>
          </cell>
          <cell r="H1713">
            <v>0</v>
          </cell>
          <cell r="K1713">
            <v>873</v>
          </cell>
          <cell r="L1713">
            <v>0</v>
          </cell>
          <cell r="M1713">
            <v>873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 t="str">
            <v/>
          </cell>
          <cell r="V1713">
            <v>2.79</v>
          </cell>
        </row>
        <row r="1714">
          <cell r="B1714" t="str">
            <v>V0964</v>
          </cell>
          <cell r="E1714" t="str">
            <v>PASTA C/ABA ELASTICA OF. CARTAO AM.</v>
          </cell>
          <cell r="F1714" t="str">
            <v>JUSSARA</v>
          </cell>
          <cell r="G1714">
            <v>0</v>
          </cell>
          <cell r="H1714">
            <v>0</v>
          </cell>
          <cell r="K1714">
            <v>10</v>
          </cell>
          <cell r="L1714">
            <v>0</v>
          </cell>
          <cell r="M1714">
            <v>10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 t="str">
            <v/>
          </cell>
          <cell r="V1714">
            <v>1.37</v>
          </cell>
        </row>
        <row r="1715">
          <cell r="B1715" t="str">
            <v>V0968</v>
          </cell>
          <cell r="E1715" t="str">
            <v>PASTA PLASTIFICADA SIMPLES VERDE JUSSARA</v>
          </cell>
          <cell r="F1715" t="str">
            <v>JUSSARA</v>
          </cell>
          <cell r="G1715">
            <v>0</v>
          </cell>
          <cell r="H1715">
            <v>0</v>
          </cell>
          <cell r="K1715">
            <v>1637</v>
          </cell>
          <cell r="L1715">
            <v>0</v>
          </cell>
          <cell r="M1715">
            <v>1637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 t="str">
            <v/>
          </cell>
          <cell r="V1715">
            <v>0.34</v>
          </cell>
        </row>
        <row r="1716">
          <cell r="B1716" t="str">
            <v>V0969</v>
          </cell>
          <cell r="C1716" t="str">
            <v>CCC+</v>
          </cell>
          <cell r="E1716" t="str">
            <v>PASTA C/ABA ELASTICA OF. CARTAO BR. PCT. C/10UN.</v>
          </cell>
          <cell r="F1716" t="str">
            <v>JUSSARA</v>
          </cell>
          <cell r="G1716">
            <v>0</v>
          </cell>
          <cell r="H1716">
            <v>0</v>
          </cell>
          <cell r="I1716">
            <v>2</v>
          </cell>
          <cell r="K1716">
            <v>2</v>
          </cell>
          <cell r="L1716">
            <v>0</v>
          </cell>
          <cell r="M1716">
            <v>2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 t="str">
            <v/>
          </cell>
          <cell r="V1716">
            <v>13.72</v>
          </cell>
        </row>
        <row r="1717">
          <cell r="B1717" t="str">
            <v>V0971</v>
          </cell>
          <cell r="E1717" t="str">
            <v>PASTA GRAMPO TRILHO CARTAO PT.</v>
          </cell>
          <cell r="F1717" t="str">
            <v>JUSSARA</v>
          </cell>
          <cell r="G1717">
            <v>0</v>
          </cell>
          <cell r="H1717">
            <v>0</v>
          </cell>
          <cell r="K1717">
            <v>550</v>
          </cell>
          <cell r="L1717">
            <v>0</v>
          </cell>
          <cell r="M1717">
            <v>550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 t="str">
            <v/>
          </cell>
          <cell r="V1717">
            <v>1</v>
          </cell>
        </row>
        <row r="1718">
          <cell r="B1718" t="str">
            <v>V0972</v>
          </cell>
          <cell r="C1718" t="str">
            <v>CCB-</v>
          </cell>
          <cell r="D1718" t="str">
            <v>RD</v>
          </cell>
          <cell r="E1718" t="str">
            <v>PASTA GRAMPO TRILHO CARTAO CORES DIVERSAS</v>
          </cell>
          <cell r="F1718" t="str">
            <v>JUSSARA</v>
          </cell>
          <cell r="G1718">
            <v>31</v>
          </cell>
          <cell r="H1718">
            <v>16</v>
          </cell>
          <cell r="I1718">
            <v>16</v>
          </cell>
          <cell r="J1718">
            <v>36</v>
          </cell>
          <cell r="K1718">
            <v>149</v>
          </cell>
          <cell r="L1718">
            <v>0</v>
          </cell>
          <cell r="M1718">
            <v>149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 t="str">
            <v/>
          </cell>
          <cell r="V1718">
            <v>1</v>
          </cell>
        </row>
        <row r="1719">
          <cell r="B1719" t="str">
            <v>V1226</v>
          </cell>
          <cell r="C1719" t="str">
            <v>CCB+</v>
          </cell>
          <cell r="D1719" t="str">
            <v>SSCZSADES</v>
          </cell>
          <cell r="E1719" t="str">
            <v>PASTA SUSPENSA OF. MARM. COMPLETA</v>
          </cell>
          <cell r="F1719" t="str">
            <v>JUSSARA</v>
          </cell>
          <cell r="G1719">
            <v>18</v>
          </cell>
          <cell r="H1719">
            <v>9</v>
          </cell>
          <cell r="I1719">
            <v>11</v>
          </cell>
          <cell r="K1719">
            <v>830</v>
          </cell>
          <cell r="L1719">
            <v>0</v>
          </cell>
          <cell r="M1719">
            <v>830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 t="str">
            <v/>
          </cell>
          <cell r="V1719">
            <v>1.91</v>
          </cell>
        </row>
        <row r="1720">
          <cell r="B1720" t="str">
            <v>V12767</v>
          </cell>
          <cell r="C1720" t="str">
            <v>CCB+</v>
          </cell>
          <cell r="D1720" t="str">
            <v/>
          </cell>
          <cell r="E1720" t="str">
            <v>PASTA C/ABA ELASTICA C/10UN AZUL</v>
          </cell>
          <cell r="F1720" t="str">
            <v>JUSSARA</v>
          </cell>
          <cell r="G1720">
            <v>0</v>
          </cell>
          <cell r="H1720">
            <v>2</v>
          </cell>
          <cell r="I1720">
            <v>2</v>
          </cell>
          <cell r="K1720">
            <v>16</v>
          </cell>
          <cell r="L1720">
            <v>0</v>
          </cell>
          <cell r="M1720">
            <v>16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 t="str">
            <v/>
          </cell>
          <cell r="V1720">
            <v>23.61</v>
          </cell>
        </row>
        <row r="1721">
          <cell r="B1721" t="str">
            <v>V14599A</v>
          </cell>
          <cell r="C1721" t="str">
            <v>CBB-</v>
          </cell>
          <cell r="E1721" t="str">
            <v>CLIPS 6/0 CX C/50UN</v>
          </cell>
          <cell r="F1721" t="str">
            <v>JUSSARA</v>
          </cell>
          <cell r="G1721">
            <v>0</v>
          </cell>
          <cell r="H1721">
            <v>0</v>
          </cell>
          <cell r="I1721">
            <v>83</v>
          </cell>
          <cell r="J1721">
            <v>11</v>
          </cell>
          <cell r="K1721">
            <v>250</v>
          </cell>
          <cell r="L1721">
            <v>0</v>
          </cell>
          <cell r="M1721">
            <v>250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 t="str">
            <v/>
          </cell>
          <cell r="V1721">
            <v>1.04</v>
          </cell>
        </row>
        <row r="1722">
          <cell r="B1722" t="str">
            <v>V14717</v>
          </cell>
          <cell r="C1722" t="str">
            <v>CCA+</v>
          </cell>
          <cell r="D1722" t="str">
            <v>CZSADESRD</v>
          </cell>
          <cell r="E1722" t="str">
            <v>PASTA C/ABA ELASTICA OF. CARTAO PT.</v>
          </cell>
          <cell r="F1722" t="str">
            <v>JUSSARA</v>
          </cell>
          <cell r="G1722">
            <v>85</v>
          </cell>
          <cell r="H1722">
            <v>43</v>
          </cell>
          <cell r="I1722">
            <v>43</v>
          </cell>
          <cell r="J1722">
            <v>46</v>
          </cell>
          <cell r="K1722">
            <v>22</v>
          </cell>
          <cell r="L1722">
            <v>5</v>
          </cell>
          <cell r="M1722">
            <v>17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68</v>
          </cell>
          <cell r="S1722">
            <v>0</v>
          </cell>
          <cell r="T1722">
            <v>0</v>
          </cell>
          <cell r="U1722" t="str">
            <v/>
          </cell>
          <cell r="V1722">
            <v>1.1100000000000001</v>
          </cell>
        </row>
        <row r="1723">
          <cell r="B1723" t="str">
            <v>V1685</v>
          </cell>
          <cell r="E1723" t="str">
            <v>PASTA GRAMPO TRILHO OF. CARTAO AM.</v>
          </cell>
          <cell r="F1723" t="str">
            <v>JUSSARA</v>
          </cell>
          <cell r="G1723">
            <v>0</v>
          </cell>
          <cell r="H1723">
            <v>0</v>
          </cell>
          <cell r="K1723">
            <v>13</v>
          </cell>
          <cell r="L1723">
            <v>0</v>
          </cell>
          <cell r="M1723">
            <v>13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 t="str">
            <v/>
          </cell>
          <cell r="V1723">
            <v>1</v>
          </cell>
        </row>
        <row r="1724">
          <cell r="B1724" t="str">
            <v>V1719</v>
          </cell>
          <cell r="C1724" t="str">
            <v>CCA+</v>
          </cell>
          <cell r="D1724" t="str">
            <v>SS</v>
          </cell>
          <cell r="E1724" t="str">
            <v>PASTA C/ABA ELASTICA AZUL 270G JUSSARA</v>
          </cell>
          <cell r="F1724" t="str">
            <v>JUSSARA</v>
          </cell>
          <cell r="G1724">
            <v>200</v>
          </cell>
          <cell r="H1724">
            <v>100</v>
          </cell>
          <cell r="I1724">
            <v>100</v>
          </cell>
          <cell r="J1724">
            <v>10</v>
          </cell>
          <cell r="K1724">
            <v>74</v>
          </cell>
          <cell r="L1724">
            <v>0</v>
          </cell>
          <cell r="M1724">
            <v>74</v>
          </cell>
          <cell r="N1724">
            <v>6</v>
          </cell>
          <cell r="O1724">
            <v>5</v>
          </cell>
          <cell r="P1724">
            <v>0</v>
          </cell>
          <cell r="Q1724">
            <v>0</v>
          </cell>
          <cell r="R1724">
            <v>131</v>
          </cell>
          <cell r="S1724">
            <v>0</v>
          </cell>
          <cell r="T1724">
            <v>0</v>
          </cell>
          <cell r="U1724" t="str">
            <v/>
          </cell>
          <cell r="V1724">
            <v>1.1100000000000001</v>
          </cell>
        </row>
        <row r="1725">
          <cell r="B1725" t="str">
            <v>V19441</v>
          </cell>
          <cell r="C1725" t="str">
            <v>CCB+</v>
          </cell>
          <cell r="D1725" t="str">
            <v>ADES</v>
          </cell>
          <cell r="E1725" t="str">
            <v>PASTA C/ABA ELASTICA OF. CARTAO PT. PCT. C/10UN.</v>
          </cell>
          <cell r="F1725" t="str">
            <v>JUSSARA</v>
          </cell>
          <cell r="G1725">
            <v>4</v>
          </cell>
          <cell r="H1725">
            <v>2</v>
          </cell>
          <cell r="I1725">
            <v>2</v>
          </cell>
          <cell r="K1725">
            <v>6</v>
          </cell>
          <cell r="L1725">
            <v>0</v>
          </cell>
          <cell r="M1725">
            <v>6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 t="str">
            <v/>
          </cell>
          <cell r="V1725">
            <v>11.09</v>
          </cell>
        </row>
        <row r="1726">
          <cell r="B1726" t="str">
            <v>V19442</v>
          </cell>
          <cell r="E1726" t="str">
            <v>PASTA COM FERRAGEM PLAST OF DUPLEX VERMELHO</v>
          </cell>
          <cell r="F1726" t="str">
            <v>JUSSARA</v>
          </cell>
          <cell r="G1726">
            <v>0</v>
          </cell>
          <cell r="H1726">
            <v>0</v>
          </cell>
          <cell r="K1726">
            <v>1220</v>
          </cell>
          <cell r="L1726">
            <v>0</v>
          </cell>
          <cell r="M1726">
            <v>1220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 t="str">
            <v/>
          </cell>
          <cell r="V1726">
            <v>1.1000000000000001</v>
          </cell>
        </row>
        <row r="1727">
          <cell r="B1727" t="str">
            <v>V19490</v>
          </cell>
          <cell r="C1727" t="str">
            <v>CCC-</v>
          </cell>
          <cell r="D1727" t="str">
            <v>ADES</v>
          </cell>
          <cell r="E1727" t="str">
            <v>PASTA GRAMPO TRILHO OF. CARTAO PT.</v>
          </cell>
          <cell r="F1727" t="str">
            <v>JUSSARA</v>
          </cell>
          <cell r="G1727">
            <v>3</v>
          </cell>
          <cell r="H1727">
            <v>2</v>
          </cell>
          <cell r="I1727">
            <v>2</v>
          </cell>
          <cell r="K1727">
            <v>562</v>
          </cell>
          <cell r="L1727">
            <v>100</v>
          </cell>
          <cell r="M1727">
            <v>462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 t="str">
            <v/>
          </cell>
          <cell r="V1727">
            <v>1.04</v>
          </cell>
        </row>
        <row r="1728">
          <cell r="B1728" t="str">
            <v>V19491</v>
          </cell>
          <cell r="D1728" t="str">
            <v>CZSADES</v>
          </cell>
          <cell r="E1728" t="str">
            <v>PASTA GRAMPO TRILHO OF. CARTAO VD.</v>
          </cell>
          <cell r="F1728" t="str">
            <v>JUSSARA</v>
          </cell>
          <cell r="G1728">
            <v>0</v>
          </cell>
          <cell r="H1728">
            <v>0</v>
          </cell>
          <cell r="K1728">
            <v>87</v>
          </cell>
          <cell r="L1728">
            <v>0</v>
          </cell>
          <cell r="M1728">
            <v>87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 t="str">
            <v/>
          </cell>
          <cell r="V1728">
            <v>1.04</v>
          </cell>
        </row>
        <row r="1729">
          <cell r="B1729" t="str">
            <v>V19492</v>
          </cell>
          <cell r="D1729" t="str">
            <v>ADES</v>
          </cell>
          <cell r="E1729" t="str">
            <v>PASTA GRAMPO TRILHO OF. CARTAO VM.</v>
          </cell>
          <cell r="F1729" t="str">
            <v>JUSSARA</v>
          </cell>
          <cell r="G1729">
            <v>0</v>
          </cell>
          <cell r="H1729">
            <v>0</v>
          </cell>
          <cell r="K1729">
            <v>254</v>
          </cell>
          <cell r="L1729">
            <v>0</v>
          </cell>
          <cell r="M1729">
            <v>254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 t="str">
            <v/>
          </cell>
          <cell r="V1729">
            <v>1.04</v>
          </cell>
        </row>
        <row r="1730">
          <cell r="B1730" t="str">
            <v>V19493</v>
          </cell>
          <cell r="C1730" t="str">
            <v>CCB-</v>
          </cell>
          <cell r="E1730" t="str">
            <v>PASTA S/GRAMPO TRILHO OF. CARTAO AZ.</v>
          </cell>
          <cell r="F1730" t="str">
            <v>JUSSARA</v>
          </cell>
          <cell r="G1730">
            <v>0</v>
          </cell>
          <cell r="H1730">
            <v>0</v>
          </cell>
          <cell r="I1730">
            <v>50</v>
          </cell>
          <cell r="K1730">
            <v>176</v>
          </cell>
          <cell r="L1730">
            <v>0</v>
          </cell>
          <cell r="M1730">
            <v>176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 t="str">
            <v/>
          </cell>
          <cell r="V1730">
            <v>0.82</v>
          </cell>
        </row>
        <row r="1731">
          <cell r="B1731" t="str">
            <v>V19502</v>
          </cell>
          <cell r="E1731" t="str">
            <v>PASTA SUSPENSA OF. CARTAO TRIPLEX C/GRAMPO C/VISOR PR.</v>
          </cell>
          <cell r="F1731" t="str">
            <v>JUSSARA</v>
          </cell>
          <cell r="G1731">
            <v>0</v>
          </cell>
          <cell r="H1731">
            <v>0</v>
          </cell>
          <cell r="K1731">
            <v>170</v>
          </cell>
          <cell r="L1731">
            <v>0</v>
          </cell>
          <cell r="M1731">
            <v>170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 t="str">
            <v/>
          </cell>
          <cell r="V1731">
            <v>2</v>
          </cell>
        </row>
        <row r="1732">
          <cell r="B1732" t="str">
            <v>V19503</v>
          </cell>
          <cell r="C1732" t="str">
            <v>CCB-</v>
          </cell>
          <cell r="E1732" t="str">
            <v>PASTA SUSPENSA OF. CARTAO TRIPLEX C/GRAMPO C/VISOR PT.</v>
          </cell>
          <cell r="F1732" t="str">
            <v>JUSSARA</v>
          </cell>
          <cell r="G1732">
            <v>0</v>
          </cell>
          <cell r="H1732">
            <v>0</v>
          </cell>
          <cell r="I1732">
            <v>15</v>
          </cell>
          <cell r="J1732">
            <v>8</v>
          </cell>
          <cell r="K1732">
            <v>350</v>
          </cell>
          <cell r="L1732">
            <v>0</v>
          </cell>
          <cell r="M1732">
            <v>350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 t="str">
            <v/>
          </cell>
          <cell r="V1732">
            <v>2</v>
          </cell>
        </row>
        <row r="1733">
          <cell r="B1733" t="str">
            <v>V19504</v>
          </cell>
          <cell r="E1733" t="str">
            <v>PASTA SUSPENSA OF. CARTAO TRIPLEX C/GRAMPO C/VISOR RS.</v>
          </cell>
          <cell r="F1733" t="str">
            <v>JUSSARA</v>
          </cell>
          <cell r="G1733">
            <v>0</v>
          </cell>
          <cell r="H1733">
            <v>0</v>
          </cell>
          <cell r="K1733">
            <v>163</v>
          </cell>
          <cell r="L1733">
            <v>0</v>
          </cell>
          <cell r="M1733">
            <v>163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 t="str">
            <v/>
          </cell>
          <cell r="V1733">
            <v>2</v>
          </cell>
        </row>
        <row r="1734">
          <cell r="B1734" t="str">
            <v>V19505</v>
          </cell>
          <cell r="C1734" t="str">
            <v>CCB-</v>
          </cell>
          <cell r="E1734" t="str">
            <v>PASTA SUSPENSA OF. CARTAO TRIPLEX C/GRAMPO C/VISOR VM.</v>
          </cell>
          <cell r="F1734" t="str">
            <v>JUSSARA</v>
          </cell>
          <cell r="G1734">
            <v>0</v>
          </cell>
          <cell r="H1734">
            <v>0</v>
          </cell>
          <cell r="I1734">
            <v>9</v>
          </cell>
          <cell r="K1734">
            <v>206</v>
          </cell>
          <cell r="L1734">
            <v>0</v>
          </cell>
          <cell r="M1734">
            <v>206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 t="str">
            <v/>
          </cell>
          <cell r="V1734">
            <v>2.04</v>
          </cell>
        </row>
        <row r="1735">
          <cell r="B1735" t="str">
            <v>V19506</v>
          </cell>
          <cell r="E1735" t="str">
            <v>PASTA SUSPENSA OF. CARTAO TRIPLEX C/GRAMPO C/VISOR AZ. PCTC/5UN.</v>
          </cell>
          <cell r="F1735" t="str">
            <v>JUSSARA</v>
          </cell>
          <cell r="G1735">
            <v>0</v>
          </cell>
          <cell r="H1735">
            <v>0</v>
          </cell>
          <cell r="K1735">
            <v>14</v>
          </cell>
          <cell r="L1735">
            <v>0</v>
          </cell>
          <cell r="M1735">
            <v>14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 t="str">
            <v/>
          </cell>
          <cell r="V1735">
            <v>10.039999999999999</v>
          </cell>
        </row>
        <row r="1736">
          <cell r="B1736" t="str">
            <v>V19507</v>
          </cell>
          <cell r="E1736" t="str">
            <v>PASTA SUSPENSA OF. CARTAO TRIPLEX C/GRAMPO C/VISOR LJ.</v>
          </cell>
          <cell r="F1736" t="str">
            <v>JUSSARA</v>
          </cell>
          <cell r="G1736">
            <v>0</v>
          </cell>
          <cell r="H1736">
            <v>0</v>
          </cell>
          <cell r="K1736">
            <v>35</v>
          </cell>
          <cell r="L1736">
            <v>0</v>
          </cell>
          <cell r="M1736">
            <v>35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 t="str">
            <v/>
          </cell>
          <cell r="V1736">
            <v>2</v>
          </cell>
        </row>
        <row r="1737">
          <cell r="B1737" t="str">
            <v>V19508</v>
          </cell>
          <cell r="D1737" t="str">
            <v>CZS</v>
          </cell>
          <cell r="E1737" t="str">
            <v>PASTA SUSPENSA OF. CARTAO MARMORIZADO PLASTIF. C/VISOR C/GRAMPO AZUL</v>
          </cell>
          <cell r="F1737" t="str">
            <v>JUSSARA</v>
          </cell>
          <cell r="G1737">
            <v>0</v>
          </cell>
          <cell r="H1737">
            <v>0</v>
          </cell>
          <cell r="K1737">
            <v>154</v>
          </cell>
          <cell r="L1737">
            <v>0</v>
          </cell>
          <cell r="M1737">
            <v>154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 t="str">
            <v/>
          </cell>
          <cell r="V1737">
            <v>2</v>
          </cell>
        </row>
        <row r="1738">
          <cell r="B1738" t="str">
            <v>V19509</v>
          </cell>
          <cell r="E1738" t="str">
            <v>PASTA SUSPENSA OF. MARM. COMPLETA CINZA</v>
          </cell>
          <cell r="F1738" t="str">
            <v>JUSSARA</v>
          </cell>
          <cell r="G1738">
            <v>0</v>
          </cell>
          <cell r="H1738">
            <v>0</v>
          </cell>
          <cell r="K1738">
            <v>236</v>
          </cell>
          <cell r="L1738">
            <v>0</v>
          </cell>
          <cell r="M1738">
            <v>236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 t="str">
            <v/>
          </cell>
          <cell r="V1738">
            <v>2.21</v>
          </cell>
        </row>
        <row r="1739">
          <cell r="B1739" t="str">
            <v>V19510</v>
          </cell>
          <cell r="E1739" t="str">
            <v>PASTA SUSPENSA OF. CARTAO MARMORIZADO PLASTIF. C/VISOR C/GRAMPO VERDE</v>
          </cell>
          <cell r="F1739" t="str">
            <v>JUSSARA</v>
          </cell>
          <cell r="G1739">
            <v>0</v>
          </cell>
          <cell r="H1739">
            <v>0</v>
          </cell>
          <cell r="K1739">
            <v>131</v>
          </cell>
          <cell r="L1739">
            <v>0</v>
          </cell>
          <cell r="M1739">
            <v>131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 t="str">
            <v/>
          </cell>
          <cell r="V1739">
            <v>2</v>
          </cell>
        </row>
        <row r="1740">
          <cell r="B1740" t="str">
            <v>V19511</v>
          </cell>
          <cell r="C1740" t="str">
            <v>CCB-</v>
          </cell>
          <cell r="E1740" t="str">
            <v>PASTA SUSPENSA OF. KRAFT COMPLETA CX.C/25UN.</v>
          </cell>
          <cell r="F1740" t="str">
            <v>JUSSARA</v>
          </cell>
          <cell r="G1740">
            <v>0</v>
          </cell>
          <cell r="H1740">
            <v>0</v>
          </cell>
          <cell r="I1740">
            <v>7</v>
          </cell>
          <cell r="J1740">
            <v>1</v>
          </cell>
          <cell r="K1740">
            <v>1</v>
          </cell>
          <cell r="L1740">
            <v>0</v>
          </cell>
          <cell r="M1740">
            <v>1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 t="str">
            <v/>
          </cell>
          <cell r="V1740">
            <v>39.43</v>
          </cell>
        </row>
        <row r="1741">
          <cell r="B1741" t="str">
            <v>V19513</v>
          </cell>
          <cell r="C1741" t="str">
            <v>CCB-</v>
          </cell>
          <cell r="E1741" t="str">
            <v>PASTA SUSPENSA OF. KRAFT COMPLETA  CX.C/25UN.</v>
          </cell>
          <cell r="F1741" t="str">
            <v>JUSSARA</v>
          </cell>
          <cell r="G1741">
            <v>0</v>
          </cell>
          <cell r="H1741">
            <v>0</v>
          </cell>
          <cell r="I1741">
            <v>13</v>
          </cell>
          <cell r="K1741">
            <v>112</v>
          </cell>
          <cell r="L1741">
            <v>0</v>
          </cell>
          <cell r="M1741">
            <v>112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 t="str">
            <v/>
          </cell>
          <cell r="V1741">
            <v>29.59</v>
          </cell>
        </row>
        <row r="1742">
          <cell r="B1742" t="str">
            <v>V19514</v>
          </cell>
          <cell r="C1742" t="str">
            <v>CCB-</v>
          </cell>
          <cell r="E1742" t="str">
            <v>PASTA SUSPENSA OF. KRAFT COMPLETA CX.C/25UN.</v>
          </cell>
          <cell r="F1742" t="str">
            <v>JUSSARA</v>
          </cell>
          <cell r="G1742">
            <v>0</v>
          </cell>
          <cell r="H1742">
            <v>0</v>
          </cell>
          <cell r="I1742">
            <v>10</v>
          </cell>
          <cell r="J1742">
            <v>1</v>
          </cell>
          <cell r="K1742">
            <v>16</v>
          </cell>
          <cell r="L1742">
            <v>0</v>
          </cell>
          <cell r="M1742">
            <v>16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 t="str">
            <v/>
          </cell>
          <cell r="V1742">
            <v>29.59</v>
          </cell>
        </row>
        <row r="1743">
          <cell r="B1743" t="str">
            <v>V19516</v>
          </cell>
          <cell r="C1743" t="str">
            <v>CCC-</v>
          </cell>
          <cell r="E1743" t="str">
            <v>PASTA SUSPENSA OF. CARTAO TRIPLEX C/GRAMPO C/VISOR AM.</v>
          </cell>
          <cell r="F1743" t="str">
            <v>JUSSARA</v>
          </cell>
          <cell r="G1743">
            <v>0</v>
          </cell>
          <cell r="H1743">
            <v>0</v>
          </cell>
          <cell r="I1743">
            <v>8</v>
          </cell>
          <cell r="K1743">
            <v>268</v>
          </cell>
          <cell r="L1743">
            <v>0</v>
          </cell>
          <cell r="M1743">
            <v>268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 t="str">
            <v/>
          </cell>
          <cell r="V1743">
            <v>2.04</v>
          </cell>
        </row>
        <row r="1744">
          <cell r="B1744" t="str">
            <v>V19517</v>
          </cell>
          <cell r="D1744" t="str">
            <v>CZS</v>
          </cell>
          <cell r="E1744" t="str">
            <v>PASTA SUSPENSA OF. CARTAO TRIPLEX C/GRAMPO C/VISOR BR.</v>
          </cell>
          <cell r="F1744" t="str">
            <v>JUSSARA</v>
          </cell>
          <cell r="G1744">
            <v>0</v>
          </cell>
          <cell r="H1744">
            <v>0</v>
          </cell>
          <cell r="K1744">
            <v>366</v>
          </cell>
          <cell r="L1744">
            <v>0</v>
          </cell>
          <cell r="M1744">
            <v>366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 t="str">
            <v/>
          </cell>
          <cell r="V1744">
            <v>2</v>
          </cell>
        </row>
        <row r="1745">
          <cell r="B1745" t="str">
            <v>V19518</v>
          </cell>
          <cell r="E1745" t="str">
            <v>PASTA SUSPENSA OF. CARTAO TRIPLEX C/GRAMPO C/VISOR VD.</v>
          </cell>
          <cell r="F1745" t="str">
            <v>JUSSARA</v>
          </cell>
          <cell r="G1745">
            <v>0</v>
          </cell>
          <cell r="H1745">
            <v>0</v>
          </cell>
          <cell r="K1745">
            <v>2</v>
          </cell>
          <cell r="L1745">
            <v>0</v>
          </cell>
          <cell r="M1745">
            <v>2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 t="str">
            <v/>
          </cell>
          <cell r="V1745">
            <v>2</v>
          </cell>
        </row>
        <row r="1746">
          <cell r="B1746" t="str">
            <v>V19766A</v>
          </cell>
          <cell r="C1746" t="str">
            <v>CAA-</v>
          </cell>
          <cell r="E1746" t="str">
            <v>CLIPS 3/0 CX C/500GR</v>
          </cell>
          <cell r="F1746" t="str">
            <v>JUSSARA</v>
          </cell>
          <cell r="G1746">
            <v>0</v>
          </cell>
          <cell r="H1746">
            <v>0</v>
          </cell>
          <cell r="I1746">
            <v>176</v>
          </cell>
          <cell r="J1746">
            <v>2</v>
          </cell>
          <cell r="K1746">
            <v>419</v>
          </cell>
          <cell r="L1746">
            <v>0</v>
          </cell>
          <cell r="M1746">
            <v>419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 t="str">
            <v/>
          </cell>
          <cell r="V1746">
            <v>6.08</v>
          </cell>
        </row>
        <row r="1747">
          <cell r="B1747" t="str">
            <v>V19767A</v>
          </cell>
          <cell r="C1747" t="str">
            <v>CAA-</v>
          </cell>
          <cell r="E1747" t="str">
            <v>CLIPS 4/0 CX C/100UN</v>
          </cell>
          <cell r="F1747" t="str">
            <v>JUSSARA</v>
          </cell>
          <cell r="G1747">
            <v>0</v>
          </cell>
          <cell r="H1747">
            <v>0</v>
          </cell>
          <cell r="I1747">
            <v>274</v>
          </cell>
          <cell r="J1747">
            <v>22</v>
          </cell>
          <cell r="K1747">
            <v>407</v>
          </cell>
          <cell r="L1747">
            <v>0</v>
          </cell>
          <cell r="M1747">
            <v>407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 t="str">
            <v/>
          </cell>
          <cell r="V1747">
            <v>1.01</v>
          </cell>
        </row>
        <row r="1748">
          <cell r="B1748" t="str">
            <v>V19769A</v>
          </cell>
          <cell r="C1748" t="str">
            <v>CBA-</v>
          </cell>
          <cell r="E1748" t="str">
            <v>CLIPS 2/0 CX C/100UN</v>
          </cell>
          <cell r="F1748" t="str">
            <v>JUSSARA</v>
          </cell>
          <cell r="G1748">
            <v>0</v>
          </cell>
          <cell r="H1748">
            <v>0</v>
          </cell>
          <cell r="I1748">
            <v>175</v>
          </cell>
          <cell r="J1748">
            <v>10</v>
          </cell>
          <cell r="K1748">
            <v>956</v>
          </cell>
          <cell r="L1748">
            <v>10</v>
          </cell>
          <cell r="M1748">
            <v>946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 t="str">
            <v/>
          </cell>
          <cell r="V1748">
            <v>1.04</v>
          </cell>
        </row>
        <row r="1749">
          <cell r="B1749" t="str">
            <v>V19771A</v>
          </cell>
          <cell r="C1749" t="str">
            <v>CAB-</v>
          </cell>
          <cell r="E1749" t="str">
            <v>CLIPS 6/0 CX C/500GR</v>
          </cell>
          <cell r="F1749" t="str">
            <v>JUSSARA</v>
          </cell>
          <cell r="G1749">
            <v>0</v>
          </cell>
          <cell r="H1749">
            <v>0</v>
          </cell>
          <cell r="I1749">
            <v>102</v>
          </cell>
          <cell r="J1749">
            <v>4</v>
          </cell>
          <cell r="K1749">
            <v>654</v>
          </cell>
          <cell r="L1749">
            <v>0</v>
          </cell>
          <cell r="M1749">
            <v>654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 t="str">
            <v/>
          </cell>
          <cell r="V1749">
            <v>6.27</v>
          </cell>
        </row>
        <row r="1750">
          <cell r="B1750" t="str">
            <v>V19773A</v>
          </cell>
          <cell r="C1750" t="str">
            <v>CCB-</v>
          </cell>
          <cell r="E1750" t="str">
            <v>CLIPS 0 CX C/500GR</v>
          </cell>
          <cell r="F1750" t="str">
            <v>JUSSARA</v>
          </cell>
          <cell r="G1750">
            <v>0</v>
          </cell>
          <cell r="H1750">
            <v>0</v>
          </cell>
          <cell r="I1750">
            <v>17</v>
          </cell>
          <cell r="K1750">
            <v>258</v>
          </cell>
          <cell r="L1750">
            <v>0</v>
          </cell>
          <cell r="M1750">
            <v>258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 t="str">
            <v/>
          </cell>
          <cell r="V1750">
            <v>6.08</v>
          </cell>
        </row>
        <row r="1751">
          <cell r="B1751" t="str">
            <v>V19774A</v>
          </cell>
          <cell r="C1751" t="str">
            <v>CCA-</v>
          </cell>
          <cell r="E1751" t="str">
            <v>CLIPS 1/0 CX C/100UN</v>
          </cell>
          <cell r="F1751" t="str">
            <v>JUSSARA</v>
          </cell>
          <cell r="G1751">
            <v>0</v>
          </cell>
          <cell r="H1751">
            <v>0</v>
          </cell>
          <cell r="I1751">
            <v>52</v>
          </cell>
          <cell r="J1751">
            <v>8</v>
          </cell>
          <cell r="K1751">
            <v>362</v>
          </cell>
          <cell r="L1751">
            <v>5</v>
          </cell>
          <cell r="M1751">
            <v>357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 t="str">
            <v/>
          </cell>
          <cell r="V1751">
            <v>1.04</v>
          </cell>
        </row>
        <row r="1752">
          <cell r="B1752" t="str">
            <v>V19775A</v>
          </cell>
          <cell r="C1752" t="str">
            <v>CAA-</v>
          </cell>
          <cell r="E1752" t="str">
            <v>CLIPS 3/0 CX C/100UN</v>
          </cell>
          <cell r="F1752" t="str">
            <v>JUSSARA</v>
          </cell>
          <cell r="G1752">
            <v>0</v>
          </cell>
          <cell r="H1752">
            <v>0</v>
          </cell>
          <cell r="I1752">
            <v>249</v>
          </cell>
          <cell r="J1752">
            <v>3</v>
          </cell>
          <cell r="K1752">
            <v>200</v>
          </cell>
          <cell r="L1752">
            <v>0</v>
          </cell>
          <cell r="M1752">
            <v>200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 t="str">
            <v/>
          </cell>
          <cell r="V1752">
            <v>1.01</v>
          </cell>
        </row>
        <row r="1753">
          <cell r="B1753" t="str">
            <v>V19776A</v>
          </cell>
          <cell r="C1753" t="str">
            <v>CCA-</v>
          </cell>
          <cell r="E1753" t="str">
            <v>CLIPS 3/0 CX C/50UN</v>
          </cell>
          <cell r="F1753" t="str">
            <v>JUSSARA</v>
          </cell>
          <cell r="G1753">
            <v>5</v>
          </cell>
          <cell r="H1753">
            <v>3</v>
          </cell>
          <cell r="I1753">
            <v>56</v>
          </cell>
          <cell r="K1753">
            <v>2074</v>
          </cell>
          <cell r="L1753">
            <v>0</v>
          </cell>
          <cell r="M1753">
            <v>2074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 t="str">
            <v/>
          </cell>
          <cell r="V1753">
            <v>1.04</v>
          </cell>
        </row>
        <row r="1754">
          <cell r="B1754" t="str">
            <v>V19777A</v>
          </cell>
          <cell r="C1754" t="str">
            <v>CBA-</v>
          </cell>
          <cell r="E1754" t="str">
            <v>CLIPS 4/0 CX C/50UN</v>
          </cell>
          <cell r="F1754" t="str">
            <v>JUSSARA</v>
          </cell>
          <cell r="G1754">
            <v>0</v>
          </cell>
          <cell r="H1754">
            <v>0</v>
          </cell>
          <cell r="I1754">
            <v>258</v>
          </cell>
          <cell r="J1754">
            <v>9</v>
          </cell>
          <cell r="K1754">
            <v>2562</v>
          </cell>
          <cell r="L1754">
            <v>0</v>
          </cell>
          <cell r="M1754">
            <v>2562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 t="str">
            <v/>
          </cell>
          <cell r="V1754">
            <v>1.04</v>
          </cell>
        </row>
        <row r="1755">
          <cell r="B1755" t="str">
            <v>V1983</v>
          </cell>
          <cell r="C1755" t="str">
            <v>CCB+</v>
          </cell>
          <cell r="D1755" t="str">
            <v>CZS</v>
          </cell>
          <cell r="E1755" t="str">
            <v>PASTA SUSPENSA OF. KRAFT COMPLETA</v>
          </cell>
          <cell r="F1755" t="str">
            <v>JUSSARA</v>
          </cell>
          <cell r="G1755">
            <v>67</v>
          </cell>
          <cell r="H1755">
            <v>34</v>
          </cell>
          <cell r="I1755">
            <v>50</v>
          </cell>
          <cell r="K1755">
            <v>450</v>
          </cell>
          <cell r="L1755">
            <v>0</v>
          </cell>
          <cell r="M1755">
            <v>450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 t="str">
            <v/>
          </cell>
          <cell r="V1755">
            <v>1.24</v>
          </cell>
        </row>
        <row r="1756">
          <cell r="B1756" t="str">
            <v>V20149</v>
          </cell>
          <cell r="D1756" t="str">
            <v>ADES</v>
          </cell>
          <cell r="E1756" t="str">
            <v>PASTA GRAMPO TRILHO 250GR. CARTAO BR.</v>
          </cell>
          <cell r="F1756" t="str">
            <v>JUSSARA</v>
          </cell>
          <cell r="G1756">
            <v>0</v>
          </cell>
          <cell r="H1756">
            <v>0</v>
          </cell>
          <cell r="K1756">
            <v>88</v>
          </cell>
          <cell r="L1756">
            <v>0</v>
          </cell>
          <cell r="M1756">
            <v>88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 t="str">
            <v/>
          </cell>
          <cell r="V1756">
            <v>1.04</v>
          </cell>
        </row>
        <row r="1757">
          <cell r="B1757" t="str">
            <v>V20423</v>
          </cell>
          <cell r="C1757" t="str">
            <v>CCB+</v>
          </cell>
          <cell r="D1757" t="str">
            <v>ADES</v>
          </cell>
          <cell r="E1757" t="str">
            <v>PASTA GRAMPO TRILHO OF. CARTAO AZ.</v>
          </cell>
          <cell r="F1757" t="str">
            <v>JUSSARA</v>
          </cell>
          <cell r="G1757">
            <v>49</v>
          </cell>
          <cell r="H1757">
            <v>25</v>
          </cell>
          <cell r="I1757">
            <v>25</v>
          </cell>
          <cell r="K1757">
            <v>624</v>
          </cell>
          <cell r="L1757">
            <v>10</v>
          </cell>
          <cell r="M1757">
            <v>614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 t="str">
            <v/>
          </cell>
          <cell r="V1757">
            <v>1.04</v>
          </cell>
        </row>
        <row r="1758">
          <cell r="B1758" t="str">
            <v>V2733</v>
          </cell>
          <cell r="C1758" t="str">
            <v>CCB+</v>
          </cell>
          <cell r="D1758" t="str">
            <v>ADES</v>
          </cell>
          <cell r="E1758" t="str">
            <v>PASTA C/ABA ELASTICA OF. CARTAO VD. PCT. C/10UN.</v>
          </cell>
          <cell r="F1758" t="str">
            <v>JUSSARA</v>
          </cell>
          <cell r="G1758">
            <v>4</v>
          </cell>
          <cell r="H1758">
            <v>2</v>
          </cell>
          <cell r="I1758">
            <v>2</v>
          </cell>
          <cell r="K1758">
            <v>34</v>
          </cell>
          <cell r="L1758">
            <v>0</v>
          </cell>
          <cell r="M1758">
            <v>34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 t="str">
            <v/>
          </cell>
          <cell r="V1758">
            <v>13.72</v>
          </cell>
        </row>
        <row r="1759">
          <cell r="B1759" t="str">
            <v>V2734</v>
          </cell>
          <cell r="C1759" t="str">
            <v>CCC-</v>
          </cell>
          <cell r="D1759" t="str">
            <v>ADES</v>
          </cell>
          <cell r="E1759" t="str">
            <v>PASTA C/ABA ELASTICA PLAST. OF. CARTAO AZ. PCT. C/10UN.</v>
          </cell>
          <cell r="F1759" t="str">
            <v>JUSSARA</v>
          </cell>
          <cell r="G1759">
            <v>1</v>
          </cell>
          <cell r="H1759">
            <v>1</v>
          </cell>
          <cell r="I1759">
            <v>1</v>
          </cell>
          <cell r="K1759">
            <v>21</v>
          </cell>
          <cell r="L1759">
            <v>1</v>
          </cell>
          <cell r="M1759">
            <v>20</v>
          </cell>
          <cell r="N1759">
            <v>0</v>
          </cell>
          <cell r="O1759">
            <v>12</v>
          </cell>
          <cell r="P1759">
            <v>0</v>
          </cell>
          <cell r="Q1759">
            <v>1</v>
          </cell>
          <cell r="R1759">
            <v>0</v>
          </cell>
          <cell r="S1759">
            <v>0</v>
          </cell>
          <cell r="T1759">
            <v>0</v>
          </cell>
          <cell r="U1759" t="str">
            <v/>
          </cell>
          <cell r="V1759">
            <v>23.61</v>
          </cell>
        </row>
        <row r="1760">
          <cell r="B1760" t="str">
            <v>V30461</v>
          </cell>
          <cell r="D1760" t="str">
            <v>ADES</v>
          </cell>
          <cell r="E1760" t="str">
            <v>CAIXA DE PAPELAO P/ MUDANCA 400X400X400MM PCT C/10</v>
          </cell>
          <cell r="F1760" t="str">
            <v>JUSSARA</v>
          </cell>
          <cell r="G1760">
            <v>0</v>
          </cell>
          <cell r="H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 t="str">
            <v/>
          </cell>
          <cell r="V1760">
            <v>62</v>
          </cell>
        </row>
        <row r="1761">
          <cell r="B1761" t="str">
            <v>V31123</v>
          </cell>
          <cell r="E1761" t="str">
            <v>PASTA DOBRADA OF. CARTAO ROSA</v>
          </cell>
          <cell r="F1761" t="str">
            <v>JUSSARA</v>
          </cell>
          <cell r="G1761">
            <v>0</v>
          </cell>
          <cell r="H1761">
            <v>0</v>
          </cell>
          <cell r="K1761">
            <v>617</v>
          </cell>
          <cell r="L1761">
            <v>0</v>
          </cell>
          <cell r="M1761">
            <v>617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 t="str">
            <v/>
          </cell>
          <cell r="V1761">
            <v>1.39</v>
          </cell>
        </row>
        <row r="1762">
          <cell r="B1762" t="str">
            <v>V31153</v>
          </cell>
          <cell r="C1762" t="str">
            <v>CCB-</v>
          </cell>
          <cell r="E1762" t="str">
            <v>PASTA C/ABA ELASTICA OF. CARTAO AM. PCT. C/10UN.</v>
          </cell>
          <cell r="F1762" t="str">
            <v>JUSSARA</v>
          </cell>
          <cell r="G1762">
            <v>5</v>
          </cell>
          <cell r="H1762">
            <v>3</v>
          </cell>
          <cell r="I1762">
            <v>3</v>
          </cell>
          <cell r="K1762">
            <v>8</v>
          </cell>
          <cell r="L1762">
            <v>0</v>
          </cell>
          <cell r="M1762">
            <v>8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 t="str">
            <v/>
          </cell>
          <cell r="V1762">
            <v>27.9</v>
          </cell>
        </row>
        <row r="1763">
          <cell r="B1763" t="str">
            <v>V31154</v>
          </cell>
          <cell r="E1763" t="str">
            <v>PASTA C/ABA ELASTICA OF. CARTAO VM. PCT. C/10UN.</v>
          </cell>
          <cell r="F1763" t="str">
            <v>JUSSARA</v>
          </cell>
          <cell r="G1763">
            <v>0</v>
          </cell>
          <cell r="H1763">
            <v>0</v>
          </cell>
          <cell r="K1763">
            <v>32</v>
          </cell>
          <cell r="L1763">
            <v>0</v>
          </cell>
          <cell r="M1763">
            <v>32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 t="str">
            <v/>
          </cell>
          <cell r="V1763">
            <v>11.08</v>
          </cell>
        </row>
        <row r="1764">
          <cell r="B1764" t="str">
            <v>V31766</v>
          </cell>
          <cell r="C1764" t="str">
            <v>CCB-</v>
          </cell>
          <cell r="E1764" t="str">
            <v>PASTA SUSPENSA OF CARTAO TRIPLEX C/GRAMPO C/VISOR AZUL REF.STK0630</v>
          </cell>
          <cell r="F1764" t="str">
            <v>JUSSARA</v>
          </cell>
          <cell r="G1764">
            <v>0</v>
          </cell>
          <cell r="H1764">
            <v>0</v>
          </cell>
          <cell r="I1764">
            <v>26</v>
          </cell>
          <cell r="K1764">
            <v>628</v>
          </cell>
          <cell r="L1764">
            <v>0</v>
          </cell>
          <cell r="M1764">
            <v>628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 t="str">
            <v/>
          </cell>
          <cell r="V1764">
            <v>2.04</v>
          </cell>
        </row>
        <row r="1765">
          <cell r="B1765" t="str">
            <v>V31870</v>
          </cell>
          <cell r="C1765" t="str">
            <v>CCC-</v>
          </cell>
          <cell r="E1765" t="str">
            <v>PAPEL PARANA N.80 640G 80X100CM PCT C/10 FOLHAS</v>
          </cell>
          <cell r="F1765" t="str">
            <v>JUSSARA</v>
          </cell>
          <cell r="G1765">
            <v>1</v>
          </cell>
          <cell r="H1765">
            <v>1</v>
          </cell>
          <cell r="I1765">
            <v>1</v>
          </cell>
          <cell r="K1765">
            <v>19</v>
          </cell>
          <cell r="L1765">
            <v>0</v>
          </cell>
          <cell r="M1765">
            <v>19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 t="str">
            <v/>
          </cell>
          <cell r="V1765">
            <v>45.46</v>
          </cell>
        </row>
        <row r="1766">
          <cell r="B1766" t="str">
            <v>V3355</v>
          </cell>
          <cell r="D1766" t="str">
            <v>ADES</v>
          </cell>
          <cell r="E1766" t="str">
            <v>PASTA CARTOLINA S/GRAMPO 120G OF.CORES J</v>
          </cell>
          <cell r="F1766" t="str">
            <v>JUSSARA</v>
          </cell>
          <cell r="G1766">
            <v>0</v>
          </cell>
          <cell r="H1766">
            <v>0</v>
          </cell>
          <cell r="K1766">
            <v>48</v>
          </cell>
          <cell r="L1766">
            <v>0</v>
          </cell>
          <cell r="M1766">
            <v>48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 t="str">
            <v/>
          </cell>
          <cell r="V1766">
            <v>0.69</v>
          </cell>
        </row>
        <row r="1767">
          <cell r="B1767" t="str">
            <v>V4922A</v>
          </cell>
          <cell r="C1767" t="str">
            <v>CAA-</v>
          </cell>
          <cell r="E1767" t="str">
            <v>CLIPS 2/0 CX C/100UN</v>
          </cell>
          <cell r="F1767" t="str">
            <v>JUSSARA</v>
          </cell>
          <cell r="G1767">
            <v>0</v>
          </cell>
          <cell r="H1767">
            <v>0</v>
          </cell>
          <cell r="I1767">
            <v>237</v>
          </cell>
          <cell r="J1767">
            <v>1</v>
          </cell>
          <cell r="K1767">
            <v>1335</v>
          </cell>
          <cell r="L1767">
            <v>83</v>
          </cell>
          <cell r="M1767">
            <v>1252</v>
          </cell>
          <cell r="O1767">
            <v>213</v>
          </cell>
          <cell r="P1767">
            <v>0</v>
          </cell>
          <cell r="Q1767">
            <v>1</v>
          </cell>
          <cell r="R1767">
            <v>0</v>
          </cell>
          <cell r="S1767">
            <v>0</v>
          </cell>
          <cell r="T1767">
            <v>0</v>
          </cell>
          <cell r="U1767" t="str">
            <v/>
          </cell>
          <cell r="V1767">
            <v>1.04</v>
          </cell>
        </row>
        <row r="1768">
          <cell r="B1768" t="str">
            <v>V31817</v>
          </cell>
          <cell r="E1768" t="str">
            <v>SACO DE LIXO 100LTS PT C/100UND 75X90 0,05 REF. MEGAPLAST</v>
          </cell>
          <cell r="F1768" t="str">
            <v>JVD</v>
          </cell>
          <cell r="G1768">
            <v>0</v>
          </cell>
          <cell r="H1768">
            <v>0</v>
          </cell>
          <cell r="K1768">
            <v>25</v>
          </cell>
          <cell r="L1768">
            <v>0</v>
          </cell>
          <cell r="M1768">
            <v>25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 t="str">
            <v/>
          </cell>
          <cell r="V1768">
            <v>38</v>
          </cell>
        </row>
        <row r="1769">
          <cell r="B1769" t="str">
            <v>V15136</v>
          </cell>
          <cell r="C1769" t="str">
            <v>AAA-</v>
          </cell>
          <cell r="D1769" t="str">
            <v>RD</v>
          </cell>
          <cell r="E1769" t="str">
            <v>TAPETE DE VINIL 1,30MX0,80M C-05 VERM</v>
          </cell>
          <cell r="F1769" t="str">
            <v>KAPAZI</v>
          </cell>
          <cell r="G1769">
            <v>112</v>
          </cell>
          <cell r="H1769">
            <v>56</v>
          </cell>
          <cell r="I1769">
            <v>57</v>
          </cell>
          <cell r="J1769">
            <v>54</v>
          </cell>
          <cell r="K1769">
            <v>154</v>
          </cell>
          <cell r="L1769">
            <v>0</v>
          </cell>
          <cell r="M1769">
            <v>154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 t="str">
            <v/>
          </cell>
          <cell r="V1769">
            <v>150</v>
          </cell>
        </row>
        <row r="1770">
          <cell r="B1770" t="str">
            <v>V30339</v>
          </cell>
          <cell r="C1770" t="str">
            <v>CCA+</v>
          </cell>
          <cell r="D1770" t="str">
            <v>RD</v>
          </cell>
          <cell r="E1770" t="str">
            <v>TAPETE DE VINIL 1,30MX0,80M VERDE</v>
          </cell>
          <cell r="F1770" t="str">
            <v>KAPAZI</v>
          </cell>
          <cell r="G1770">
            <v>14</v>
          </cell>
          <cell r="H1770">
            <v>7</v>
          </cell>
          <cell r="I1770">
            <v>7</v>
          </cell>
          <cell r="K1770">
            <v>35</v>
          </cell>
          <cell r="L1770">
            <v>0</v>
          </cell>
          <cell r="M1770">
            <v>35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 t="str">
            <v/>
          </cell>
          <cell r="V1770">
            <v>150</v>
          </cell>
        </row>
        <row r="1771">
          <cell r="B1771" t="str">
            <v>V31331</v>
          </cell>
          <cell r="C1771" t="str">
            <v>CCA+</v>
          </cell>
          <cell r="E1771" t="str">
            <v>TAPETE VINIL CAPACHO 1,50X120M VERDE</v>
          </cell>
          <cell r="F1771" t="str">
            <v>KAPAZI</v>
          </cell>
          <cell r="G1771">
            <v>4</v>
          </cell>
          <cell r="H1771">
            <v>2</v>
          </cell>
          <cell r="I1771">
            <v>2</v>
          </cell>
          <cell r="J1771">
            <v>1</v>
          </cell>
          <cell r="K1771">
            <v>12</v>
          </cell>
          <cell r="L1771">
            <v>0</v>
          </cell>
          <cell r="M1771">
            <v>12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 t="str">
            <v/>
          </cell>
          <cell r="V1771">
            <v>235.8</v>
          </cell>
        </row>
        <row r="1772">
          <cell r="B1772" t="str">
            <v>V31661</v>
          </cell>
          <cell r="C1772" t="str">
            <v>CCA+</v>
          </cell>
          <cell r="E1772" t="str">
            <v>TAPETE PERSONALIZADO PANVEL 60X90 AZUL</v>
          </cell>
          <cell r="F1772" t="str">
            <v>KAPAZI</v>
          </cell>
          <cell r="G1772">
            <v>3</v>
          </cell>
          <cell r="H1772">
            <v>2</v>
          </cell>
          <cell r="I1772">
            <v>2</v>
          </cell>
          <cell r="K1772">
            <v>46</v>
          </cell>
          <cell r="L1772">
            <v>0</v>
          </cell>
          <cell r="M1772">
            <v>46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 t="str">
            <v/>
          </cell>
          <cell r="V1772">
            <v>110</v>
          </cell>
        </row>
        <row r="1773">
          <cell r="B1773" t="str">
            <v>V31662</v>
          </cell>
          <cell r="C1773" t="str">
            <v>CCA-</v>
          </cell>
          <cell r="E1773" t="str">
            <v>TAPETE PERSONALIZADO PANVEL 90X120 AZUL</v>
          </cell>
          <cell r="F1773" t="str">
            <v>KAPAZI</v>
          </cell>
          <cell r="G1773">
            <v>7</v>
          </cell>
          <cell r="H1773">
            <v>4</v>
          </cell>
          <cell r="I1773">
            <v>4</v>
          </cell>
          <cell r="K1773">
            <v>65</v>
          </cell>
          <cell r="L1773">
            <v>0</v>
          </cell>
          <cell r="M1773">
            <v>65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 t="str">
            <v/>
          </cell>
          <cell r="V1773">
            <v>220</v>
          </cell>
        </row>
        <row r="1774">
          <cell r="B1774" t="str">
            <v>V14837</v>
          </cell>
          <cell r="D1774" t="str">
            <v>RD</v>
          </cell>
          <cell r="E1774" t="str">
            <v>PAPEL CARBONO AZUL C/100 FOLHAS</v>
          </cell>
          <cell r="F1774" t="str">
            <v>KAZ</v>
          </cell>
          <cell r="G1774">
            <v>0</v>
          </cell>
          <cell r="H1774">
            <v>0</v>
          </cell>
          <cell r="K1774">
            <v>0</v>
          </cell>
          <cell r="L1774">
            <v>0</v>
          </cell>
          <cell r="M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 t="str">
            <v/>
          </cell>
          <cell r="V1774">
            <v>33.18</v>
          </cell>
        </row>
        <row r="1775">
          <cell r="B1775" t="str">
            <v>V31927</v>
          </cell>
          <cell r="C1775" t="str">
            <v>CCC+</v>
          </cell>
          <cell r="E1775" t="str">
            <v>ESTILETE ESTREITO 9MM METAL REF. KZ1881</v>
          </cell>
          <cell r="F1775" t="str">
            <v>KAZ</v>
          </cell>
          <cell r="G1775">
            <v>3</v>
          </cell>
          <cell r="H1775">
            <v>2</v>
          </cell>
          <cell r="I1775">
            <v>2</v>
          </cell>
          <cell r="K1775">
            <v>4</v>
          </cell>
          <cell r="L1775">
            <v>0</v>
          </cell>
          <cell r="M1775">
            <v>4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 t="str">
            <v/>
          </cell>
          <cell r="V1775">
            <v>3.48</v>
          </cell>
        </row>
        <row r="1776">
          <cell r="B1776" t="str">
            <v>V12687</v>
          </cell>
          <cell r="D1776" t="str">
            <v>TJ</v>
          </cell>
          <cell r="E1776" t="str">
            <v>CARIMBO NUMERADOR AUTOMATICO 6 DIGITOS REF.KZ0747</v>
          </cell>
          <cell r="F1776" t="str">
            <v>KAZAN</v>
          </cell>
          <cell r="G1776">
            <v>0</v>
          </cell>
          <cell r="H1776">
            <v>0</v>
          </cell>
          <cell r="K1776">
            <v>1</v>
          </cell>
          <cell r="L1776">
            <v>0</v>
          </cell>
          <cell r="M1776">
            <v>1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 t="str">
            <v/>
          </cell>
          <cell r="V1776">
            <v>96</v>
          </cell>
        </row>
        <row r="1777">
          <cell r="B1777" t="str">
            <v>V9078</v>
          </cell>
          <cell r="C1777" t="str">
            <v>CCB-</v>
          </cell>
          <cell r="D1777" t="str">
            <v>CZSADES</v>
          </cell>
          <cell r="E1777" t="str">
            <v>PAPEL CANSON A4 140G BLOCO C/20 FOLHAS</v>
          </cell>
          <cell r="F1777" t="str">
            <v>KAZAN</v>
          </cell>
          <cell r="G1777">
            <v>37</v>
          </cell>
          <cell r="H1777">
            <v>19</v>
          </cell>
          <cell r="I1777">
            <v>19</v>
          </cell>
          <cell r="K1777">
            <v>81</v>
          </cell>
          <cell r="L1777">
            <v>0</v>
          </cell>
          <cell r="M1777">
            <v>81</v>
          </cell>
          <cell r="N1777">
            <v>28</v>
          </cell>
          <cell r="O1777">
            <v>3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 t="str">
            <v/>
          </cell>
          <cell r="V1777">
            <v>10.44</v>
          </cell>
        </row>
        <row r="1778">
          <cell r="B1778" t="str">
            <v>V31108</v>
          </cell>
          <cell r="E1778" t="str">
            <v>COPO PLASTICO DESCARTAVEL 110ML PS C/100 UN</v>
          </cell>
          <cell r="F1778" t="str">
            <v>KEROCOPO</v>
          </cell>
          <cell r="G1778">
            <v>0</v>
          </cell>
          <cell r="H1778">
            <v>0</v>
          </cell>
          <cell r="K1778">
            <v>166</v>
          </cell>
          <cell r="L1778">
            <v>0</v>
          </cell>
          <cell r="M1778">
            <v>166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 t="str">
            <v/>
          </cell>
          <cell r="V1778">
            <v>4.92</v>
          </cell>
        </row>
        <row r="1779">
          <cell r="B1779" t="str">
            <v>V31892</v>
          </cell>
          <cell r="C1779" t="str">
            <v>CCA+</v>
          </cell>
          <cell r="E1779" t="str">
            <v>COPO PLASTICO DESCARTAVEL 80ML PS PACOTE C/100UN BRANCO</v>
          </cell>
          <cell r="F1779" t="str">
            <v>KEROCOPPO</v>
          </cell>
          <cell r="G1779">
            <v>16</v>
          </cell>
          <cell r="H1779">
            <v>8</v>
          </cell>
          <cell r="I1779">
            <v>8</v>
          </cell>
          <cell r="K1779">
            <v>126</v>
          </cell>
          <cell r="L1779">
            <v>0</v>
          </cell>
          <cell r="M1779">
            <v>126</v>
          </cell>
          <cell r="N1779">
            <v>0</v>
          </cell>
          <cell r="O1779">
            <v>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 t="str">
            <v/>
          </cell>
          <cell r="V1779">
            <v>3.7</v>
          </cell>
        </row>
        <row r="1780">
          <cell r="B1780" t="str">
            <v>V15380</v>
          </cell>
          <cell r="D1780" t="str">
            <v>CZS</v>
          </cell>
          <cell r="E1780" t="str">
            <v>PANO MULTIUSO WYPALL X60 28X35 C/100 PANOS</v>
          </cell>
          <cell r="F1780" t="str">
            <v>KIMBERLY-CLARK</v>
          </cell>
          <cell r="G1780">
            <v>0</v>
          </cell>
          <cell r="H1780">
            <v>0</v>
          </cell>
          <cell r="K1780">
            <v>73</v>
          </cell>
          <cell r="L1780">
            <v>0</v>
          </cell>
          <cell r="M1780">
            <v>73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 t="str">
            <v/>
          </cell>
          <cell r="V1780">
            <v>43.5</v>
          </cell>
        </row>
        <row r="1781">
          <cell r="B1781" t="str">
            <v>V31609</v>
          </cell>
          <cell r="C1781" t="str">
            <v>CCA-</v>
          </cell>
          <cell r="E1781" t="str">
            <v>DETERGENTE SUPER CONCENTRADO ASTRO 5 LITROS</v>
          </cell>
          <cell r="F1781" t="str">
            <v>KIMBRA</v>
          </cell>
          <cell r="G1781">
            <v>24</v>
          </cell>
          <cell r="H1781">
            <v>12</v>
          </cell>
          <cell r="I1781">
            <v>12</v>
          </cell>
          <cell r="K1781">
            <v>29</v>
          </cell>
          <cell r="L1781">
            <v>0</v>
          </cell>
          <cell r="M1781">
            <v>29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 t="str">
            <v/>
          </cell>
          <cell r="V1781">
            <v>106.02</v>
          </cell>
        </row>
        <row r="1782">
          <cell r="B1782" t="str">
            <v>V31610</v>
          </cell>
          <cell r="C1782" t="str">
            <v>CCA-</v>
          </cell>
          <cell r="E1782" t="str">
            <v>LIMPADOR DESINFETANTE PRONTO USO TOTAL 2 EM 1 5 LITROS</v>
          </cell>
          <cell r="F1782" t="str">
            <v>KIMBRA</v>
          </cell>
          <cell r="G1782">
            <v>37</v>
          </cell>
          <cell r="H1782">
            <v>19</v>
          </cell>
          <cell r="I1782">
            <v>19</v>
          </cell>
          <cell r="K1782">
            <v>8</v>
          </cell>
          <cell r="L1782">
            <v>0</v>
          </cell>
          <cell r="M1782">
            <v>8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29</v>
          </cell>
          <cell r="S1782">
            <v>0</v>
          </cell>
          <cell r="T1782">
            <v>0</v>
          </cell>
          <cell r="U1782" t="str">
            <v/>
          </cell>
          <cell r="V1782">
            <v>74.05</v>
          </cell>
        </row>
        <row r="1783">
          <cell r="B1783" t="str">
            <v>V31611</v>
          </cell>
          <cell r="C1783" t="str">
            <v>CCA+</v>
          </cell>
          <cell r="E1783" t="str">
            <v>LIMPADOR LIVRE MULTIUSO 5 LITROS</v>
          </cell>
          <cell r="F1783" t="str">
            <v>KIMBRA</v>
          </cell>
          <cell r="G1783">
            <v>50</v>
          </cell>
          <cell r="H1783">
            <v>25</v>
          </cell>
          <cell r="I1783">
            <v>25</v>
          </cell>
          <cell r="K1783">
            <v>15</v>
          </cell>
          <cell r="L1783">
            <v>0</v>
          </cell>
          <cell r="M1783">
            <v>15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35</v>
          </cell>
          <cell r="S1783">
            <v>0</v>
          </cell>
          <cell r="T1783">
            <v>0</v>
          </cell>
          <cell r="U1783" t="str">
            <v/>
          </cell>
          <cell r="V1783">
            <v>172.4</v>
          </cell>
        </row>
        <row r="1784">
          <cell r="B1784" t="str">
            <v>V31612</v>
          </cell>
          <cell r="C1784" t="str">
            <v>CCA-</v>
          </cell>
          <cell r="E1784" t="str">
            <v>LIMPADOR PERFUMADO PARA BANHEIROS CLASSICO 5 LITROS</v>
          </cell>
          <cell r="F1784" t="str">
            <v>KIMBRA</v>
          </cell>
          <cell r="G1784">
            <v>32</v>
          </cell>
          <cell r="H1784">
            <v>16</v>
          </cell>
          <cell r="I1784">
            <v>16</v>
          </cell>
          <cell r="K1784">
            <v>28</v>
          </cell>
          <cell r="L1784">
            <v>0</v>
          </cell>
          <cell r="M1784">
            <v>28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4</v>
          </cell>
          <cell r="S1784">
            <v>0</v>
          </cell>
          <cell r="T1784">
            <v>0</v>
          </cell>
          <cell r="U1784" t="str">
            <v/>
          </cell>
          <cell r="V1784">
            <v>102.9</v>
          </cell>
        </row>
        <row r="1785">
          <cell r="B1785" t="str">
            <v>V31613</v>
          </cell>
          <cell r="C1785" t="str">
            <v>CCA+</v>
          </cell>
          <cell r="E1785" t="str">
            <v>SABONETE ANTISSEPTICO LOTION BAK 5 LITROS</v>
          </cell>
          <cell r="F1785" t="str">
            <v>KIMBRA</v>
          </cell>
          <cell r="G1785">
            <v>7</v>
          </cell>
          <cell r="H1785">
            <v>4</v>
          </cell>
          <cell r="I1785">
            <v>4</v>
          </cell>
          <cell r="K1785">
            <v>53</v>
          </cell>
          <cell r="L1785">
            <v>0</v>
          </cell>
          <cell r="M1785">
            <v>53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 t="str">
            <v/>
          </cell>
          <cell r="V1785">
            <v>134.72999999999999</v>
          </cell>
        </row>
        <row r="1786">
          <cell r="B1786" t="str">
            <v>V31614</v>
          </cell>
          <cell r="C1786" t="str">
            <v>CCA+</v>
          </cell>
          <cell r="E1786" t="str">
            <v>SABONETE PERFUMADO LOTION HD 5L LITROS</v>
          </cell>
          <cell r="F1786" t="str">
            <v>KIMBRA</v>
          </cell>
          <cell r="G1786">
            <v>5</v>
          </cell>
          <cell r="H1786">
            <v>3</v>
          </cell>
          <cell r="I1786">
            <v>3</v>
          </cell>
          <cell r="K1786">
            <v>28</v>
          </cell>
          <cell r="L1786">
            <v>0</v>
          </cell>
          <cell r="M1786">
            <v>28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 t="str">
            <v/>
          </cell>
          <cell r="V1786">
            <v>106.87</v>
          </cell>
        </row>
        <row r="1787">
          <cell r="B1787" t="str">
            <v>V31816</v>
          </cell>
          <cell r="C1787" t="str">
            <v>CCB-</v>
          </cell>
          <cell r="E1787" t="str">
            <v>ALCOOL GEL ANTISSEPTICO 70 5LTS REF. LOTION</v>
          </cell>
          <cell r="F1787" t="str">
            <v>KIMBRA</v>
          </cell>
          <cell r="G1787">
            <v>15</v>
          </cell>
          <cell r="H1787">
            <v>8</v>
          </cell>
          <cell r="I1787">
            <v>8</v>
          </cell>
          <cell r="K1787">
            <v>46</v>
          </cell>
          <cell r="L1787">
            <v>0</v>
          </cell>
          <cell r="M1787">
            <v>46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 t="str">
            <v/>
          </cell>
          <cell r="V1787">
            <v>130.38999999999999</v>
          </cell>
        </row>
        <row r="1788">
          <cell r="B1788" t="str">
            <v>V20272</v>
          </cell>
          <cell r="E1788" t="str">
            <v>OLEO DE PEROBA 200 ML</v>
          </cell>
          <cell r="F1788" t="str">
            <v>KING</v>
          </cell>
          <cell r="G1788">
            <v>0</v>
          </cell>
          <cell r="H1788">
            <v>0</v>
          </cell>
          <cell r="K1788">
            <v>8</v>
          </cell>
          <cell r="L1788">
            <v>2</v>
          </cell>
          <cell r="M1788">
            <v>6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 t="str">
            <v/>
          </cell>
          <cell r="V1788">
            <v>7.99</v>
          </cell>
        </row>
        <row r="1789">
          <cell r="B1789" t="str">
            <v>V31910</v>
          </cell>
          <cell r="C1789" t="str">
            <v>BCA-</v>
          </cell>
          <cell r="E1789" t="str">
            <v>MINI CAIXA DE SOM USB P2 KP609</v>
          </cell>
          <cell r="F1789" t="str">
            <v>KNUP</v>
          </cell>
          <cell r="G1789">
            <v>150</v>
          </cell>
          <cell r="H1789">
            <v>128</v>
          </cell>
          <cell r="I1789">
            <v>129</v>
          </cell>
          <cell r="J1789">
            <v>52</v>
          </cell>
          <cell r="K1789">
            <v>213</v>
          </cell>
          <cell r="L1789">
            <v>17</v>
          </cell>
          <cell r="M1789">
            <v>196</v>
          </cell>
          <cell r="N1789">
            <v>4</v>
          </cell>
          <cell r="O1789">
            <v>17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 t="str">
            <v/>
          </cell>
          <cell r="V1789">
            <v>17</v>
          </cell>
        </row>
        <row r="1790">
          <cell r="B1790" t="str">
            <v>V0244</v>
          </cell>
          <cell r="C1790" t="str">
            <v>CCA-</v>
          </cell>
          <cell r="D1790" t="str">
            <v>ADES</v>
          </cell>
          <cell r="E1790" t="str">
            <v>FITA ADESIVA MARROM 48X50M PVC</v>
          </cell>
          <cell r="F1790" t="str">
            <v>KORETECH</v>
          </cell>
          <cell r="G1790">
            <v>0</v>
          </cell>
          <cell r="H1790">
            <v>0</v>
          </cell>
          <cell r="I1790">
            <v>30</v>
          </cell>
          <cell r="K1790">
            <v>1</v>
          </cell>
          <cell r="L1790">
            <v>0</v>
          </cell>
          <cell r="M1790">
            <v>1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 t="str">
            <v/>
          </cell>
          <cell r="V1790">
            <v>1.45</v>
          </cell>
        </row>
        <row r="1791">
          <cell r="B1791" t="str">
            <v>V0278</v>
          </cell>
          <cell r="C1791" t="str">
            <v>CCA+</v>
          </cell>
          <cell r="E1791" t="str">
            <v>FITA ADESIVA PP. 50X50M TRANSP.</v>
          </cell>
          <cell r="F1791" t="str">
            <v>KORETECH</v>
          </cell>
          <cell r="G1791">
            <v>53</v>
          </cell>
          <cell r="H1791">
            <v>27</v>
          </cell>
          <cell r="I1791">
            <v>27</v>
          </cell>
          <cell r="K1791">
            <v>196</v>
          </cell>
          <cell r="L1791">
            <v>17</v>
          </cell>
          <cell r="M1791">
            <v>179</v>
          </cell>
          <cell r="N1791">
            <v>20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 t="str">
            <v/>
          </cell>
          <cell r="V1791">
            <v>3.15</v>
          </cell>
        </row>
        <row r="1792">
          <cell r="B1792" t="str">
            <v>V1125</v>
          </cell>
          <cell r="E1792" t="str">
            <v>FITA ADESIVA PP. 12X20M TRANSP.</v>
          </cell>
          <cell r="F1792" t="str">
            <v>KORETECH</v>
          </cell>
          <cell r="G1792">
            <v>0</v>
          </cell>
          <cell r="H1792">
            <v>0</v>
          </cell>
          <cell r="K1792">
            <v>69</v>
          </cell>
          <cell r="L1792">
            <v>0</v>
          </cell>
          <cell r="M1792">
            <v>69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 t="str">
            <v/>
          </cell>
          <cell r="V1792">
            <v>0.22</v>
          </cell>
        </row>
        <row r="1793">
          <cell r="B1793" t="str">
            <v>V1448</v>
          </cell>
          <cell r="D1793" t="str">
            <v>ADES</v>
          </cell>
          <cell r="E1793" t="str">
            <v>FITA ADESIVA PP. 48X50M TRANSP.</v>
          </cell>
          <cell r="F1793" t="str">
            <v>KORETECH</v>
          </cell>
          <cell r="G1793">
            <v>0</v>
          </cell>
          <cell r="H1793">
            <v>0</v>
          </cell>
          <cell r="K1793">
            <v>26000</v>
          </cell>
          <cell r="L1793">
            <v>0</v>
          </cell>
          <cell r="M1793">
            <v>26000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 t="str">
            <v/>
          </cell>
          <cell r="V1793">
            <v>1.6</v>
          </cell>
        </row>
        <row r="1794">
          <cell r="B1794" t="str">
            <v>V14565</v>
          </cell>
          <cell r="C1794" t="str">
            <v>BAA-</v>
          </cell>
          <cell r="D1794" t="str">
            <v>ADES</v>
          </cell>
          <cell r="E1794" t="str">
            <v>FITA ADESIVA DUPLA FACE 12X30M</v>
          </cell>
          <cell r="F1794" t="str">
            <v>KORETECH</v>
          </cell>
          <cell r="G1794">
            <v>0</v>
          </cell>
          <cell r="H1794">
            <v>0</v>
          </cell>
          <cell r="I1794">
            <v>2153</v>
          </cell>
          <cell r="J1794">
            <v>176</v>
          </cell>
          <cell r="K1794">
            <v>172</v>
          </cell>
          <cell r="L1794">
            <v>0</v>
          </cell>
          <cell r="M1794">
            <v>172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 t="str">
            <v/>
          </cell>
          <cell r="V1794">
            <v>2.79</v>
          </cell>
        </row>
        <row r="1795">
          <cell r="B1795" t="str">
            <v>V19871</v>
          </cell>
          <cell r="C1795" t="str">
            <v>AAA-</v>
          </cell>
          <cell r="E1795" t="str">
            <v>FITA ADESIVA CREPE 24X50M</v>
          </cell>
          <cell r="F1795" t="str">
            <v>KORETECH</v>
          </cell>
          <cell r="G1795">
            <v>1391</v>
          </cell>
          <cell r="H1795">
            <v>696</v>
          </cell>
          <cell r="I1795">
            <v>1597</v>
          </cell>
          <cell r="J1795">
            <v>74</v>
          </cell>
          <cell r="K1795">
            <v>4953</v>
          </cell>
          <cell r="L1795">
            <v>69</v>
          </cell>
          <cell r="M1795">
            <v>4884</v>
          </cell>
          <cell r="N1795">
            <v>476</v>
          </cell>
          <cell r="O1795">
            <v>432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 t="str">
            <v/>
          </cell>
          <cell r="V1795">
            <v>2.93</v>
          </cell>
        </row>
        <row r="1796">
          <cell r="B1796" t="str">
            <v>V30356</v>
          </cell>
          <cell r="C1796" t="str">
            <v>BAA+</v>
          </cell>
          <cell r="D1796" t="str">
            <v>SS</v>
          </cell>
          <cell r="E1796" t="str">
            <v>FITA ADESIVA PP. 45X45M TRANSP.</v>
          </cell>
          <cell r="F1796" t="str">
            <v>KORETECH</v>
          </cell>
          <cell r="G1796">
            <v>2600</v>
          </cell>
          <cell r="H1796">
            <v>1586</v>
          </cell>
          <cell r="I1796">
            <v>1606</v>
          </cell>
          <cell r="J1796">
            <v>70</v>
          </cell>
          <cell r="K1796">
            <v>2629</v>
          </cell>
          <cell r="L1796">
            <v>106</v>
          </cell>
          <cell r="M1796">
            <v>2523</v>
          </cell>
          <cell r="N1796">
            <v>118</v>
          </cell>
          <cell r="O1796">
            <v>183</v>
          </cell>
          <cell r="P1796">
            <v>0</v>
          </cell>
          <cell r="Q1796">
            <v>0</v>
          </cell>
          <cell r="R1796">
            <v>260</v>
          </cell>
          <cell r="S1796">
            <v>0</v>
          </cell>
          <cell r="T1796">
            <v>0</v>
          </cell>
          <cell r="U1796" t="str">
            <v/>
          </cell>
          <cell r="V1796">
            <v>1.75</v>
          </cell>
        </row>
        <row r="1797">
          <cell r="B1797" t="str">
            <v>V30478</v>
          </cell>
          <cell r="C1797" t="str">
            <v>CAA+</v>
          </cell>
          <cell r="D1797" t="str">
            <v>SSADES</v>
          </cell>
          <cell r="E1797" t="str">
            <v>FITA ADESIVA PP. 12X30M TRANSP.</v>
          </cell>
          <cell r="F1797" t="str">
            <v>KORETECH</v>
          </cell>
          <cell r="G1797">
            <v>1957</v>
          </cell>
          <cell r="H1797">
            <v>979</v>
          </cell>
          <cell r="I1797">
            <v>982</v>
          </cell>
          <cell r="J1797">
            <v>102</v>
          </cell>
          <cell r="K1797">
            <v>1947</v>
          </cell>
          <cell r="L1797">
            <v>95</v>
          </cell>
          <cell r="M1797">
            <v>1852</v>
          </cell>
          <cell r="N1797">
            <v>384</v>
          </cell>
          <cell r="O1797">
            <v>67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600</v>
          </cell>
          <cell r="U1797" t="str">
            <v>25/03/2025</v>
          </cell>
          <cell r="V1797">
            <v>0.41</v>
          </cell>
        </row>
        <row r="1798">
          <cell r="B1798" t="str">
            <v>V30479</v>
          </cell>
          <cell r="C1798" t="str">
            <v>AAA-</v>
          </cell>
          <cell r="D1798" t="str">
            <v>SS</v>
          </cell>
          <cell r="E1798" t="str">
            <v>FITA ADESIVA CREPE 18X50M</v>
          </cell>
          <cell r="F1798" t="str">
            <v>KORETECH</v>
          </cell>
          <cell r="G1798">
            <v>1565</v>
          </cell>
          <cell r="H1798">
            <v>783</v>
          </cell>
          <cell r="I1798">
            <v>2537</v>
          </cell>
          <cell r="J1798">
            <v>146</v>
          </cell>
          <cell r="K1798">
            <v>2872</v>
          </cell>
          <cell r="L1798">
            <v>120</v>
          </cell>
          <cell r="M1798">
            <v>2752</v>
          </cell>
          <cell r="N1798">
            <v>70</v>
          </cell>
          <cell r="O1798">
            <v>398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 t="str">
            <v/>
          </cell>
          <cell r="V1798">
            <v>2.25</v>
          </cell>
        </row>
        <row r="1799">
          <cell r="B1799" t="str">
            <v>V30480</v>
          </cell>
          <cell r="C1799" t="str">
            <v>CCA+</v>
          </cell>
          <cell r="D1799" t="str">
            <v>SS</v>
          </cell>
          <cell r="E1799" t="str">
            <v>FITA ADESIVA CREPE 24X50M</v>
          </cell>
          <cell r="F1799" t="str">
            <v>KORETECH</v>
          </cell>
          <cell r="G1799">
            <v>268</v>
          </cell>
          <cell r="H1799">
            <v>134</v>
          </cell>
          <cell r="I1799">
            <v>143</v>
          </cell>
          <cell r="K1799">
            <v>602</v>
          </cell>
          <cell r="L1799">
            <v>0</v>
          </cell>
          <cell r="M1799">
            <v>602</v>
          </cell>
          <cell r="N1799">
            <v>0</v>
          </cell>
          <cell r="O1799">
            <v>23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 t="str">
            <v/>
          </cell>
          <cell r="V1799">
            <v>3.29</v>
          </cell>
        </row>
        <row r="1800">
          <cell r="B1800" t="str">
            <v>V30481</v>
          </cell>
          <cell r="C1800" t="str">
            <v>AAA-</v>
          </cell>
          <cell r="D1800" t="str">
            <v>SSADES</v>
          </cell>
          <cell r="E1800" t="str">
            <v>FITA ADESIVA CREPE 48X50M</v>
          </cell>
          <cell r="F1800" t="str">
            <v>KORETECH</v>
          </cell>
          <cell r="G1800">
            <v>2393</v>
          </cell>
          <cell r="H1800">
            <v>1197</v>
          </cell>
          <cell r="I1800">
            <v>1811</v>
          </cell>
          <cell r="J1800">
            <v>93</v>
          </cell>
          <cell r="K1800">
            <v>6067</v>
          </cell>
          <cell r="L1800">
            <v>79</v>
          </cell>
          <cell r="M1800">
            <v>5988</v>
          </cell>
          <cell r="N1800">
            <v>133</v>
          </cell>
          <cell r="O1800">
            <v>357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 t="str">
            <v/>
          </cell>
          <cell r="V1800">
            <v>5.85</v>
          </cell>
        </row>
        <row r="1801">
          <cell r="B1801" t="str">
            <v>V30482</v>
          </cell>
          <cell r="C1801" t="str">
            <v>CBA+</v>
          </cell>
          <cell r="D1801" t="str">
            <v>SS</v>
          </cell>
          <cell r="E1801" t="str">
            <v>FITA ADESIVA DUPLA FACE 24X30M</v>
          </cell>
          <cell r="F1801" t="str">
            <v>KORETECH</v>
          </cell>
          <cell r="G1801">
            <v>569</v>
          </cell>
          <cell r="H1801">
            <v>285</v>
          </cell>
          <cell r="I1801">
            <v>285</v>
          </cell>
          <cell r="J1801">
            <v>29</v>
          </cell>
          <cell r="K1801">
            <v>325</v>
          </cell>
          <cell r="L1801">
            <v>15</v>
          </cell>
          <cell r="M1801">
            <v>310</v>
          </cell>
          <cell r="N1801">
            <v>37</v>
          </cell>
          <cell r="O1801">
            <v>65</v>
          </cell>
          <cell r="P1801">
            <v>0</v>
          </cell>
          <cell r="Q1801">
            <v>0</v>
          </cell>
          <cell r="R1801">
            <v>324</v>
          </cell>
          <cell r="S1801">
            <v>0</v>
          </cell>
          <cell r="T1801">
            <v>0</v>
          </cell>
          <cell r="U1801" t="str">
            <v/>
          </cell>
          <cell r="V1801">
            <v>5.9</v>
          </cell>
        </row>
        <row r="1802">
          <cell r="B1802" t="str">
            <v>V30584</v>
          </cell>
          <cell r="C1802" t="str">
            <v>CBA+</v>
          </cell>
          <cell r="D1802" t="str">
            <v>SSADES</v>
          </cell>
          <cell r="E1802" t="str">
            <v>FITA ADESIVA DUPLA FACE 18X30M</v>
          </cell>
          <cell r="F1802" t="str">
            <v>KORETECH</v>
          </cell>
          <cell r="G1802">
            <v>577</v>
          </cell>
          <cell r="H1802">
            <v>289</v>
          </cell>
          <cell r="I1802">
            <v>289</v>
          </cell>
          <cell r="J1802">
            <v>41</v>
          </cell>
          <cell r="K1802">
            <v>118</v>
          </cell>
          <cell r="L1802">
            <v>13</v>
          </cell>
          <cell r="M1802">
            <v>105</v>
          </cell>
          <cell r="N1802">
            <v>61</v>
          </cell>
          <cell r="O1802">
            <v>16</v>
          </cell>
          <cell r="P1802">
            <v>0</v>
          </cell>
          <cell r="Q1802">
            <v>0</v>
          </cell>
          <cell r="R1802">
            <v>488</v>
          </cell>
          <cell r="S1802">
            <v>0</v>
          </cell>
          <cell r="T1802">
            <v>0</v>
          </cell>
          <cell r="U1802" t="str">
            <v/>
          </cell>
          <cell r="V1802">
            <v>4.3499999999999996</v>
          </cell>
        </row>
        <row r="1803">
          <cell r="B1803" t="str">
            <v>V31771</v>
          </cell>
          <cell r="C1803" t="str">
            <v>BAB-</v>
          </cell>
          <cell r="E1803" t="str">
            <v>FITA ADESIVA CREPE 32X50M</v>
          </cell>
          <cell r="F1803" t="str">
            <v>KORETECH</v>
          </cell>
          <cell r="G1803">
            <v>0</v>
          </cell>
          <cell r="H1803">
            <v>0</v>
          </cell>
          <cell r="I1803">
            <v>604</v>
          </cell>
          <cell r="J1803">
            <v>16</v>
          </cell>
          <cell r="K1803">
            <v>2535</v>
          </cell>
          <cell r="L1803">
            <v>0</v>
          </cell>
          <cell r="M1803">
            <v>2535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 t="str">
            <v/>
          </cell>
          <cell r="V1803">
            <v>3.91</v>
          </cell>
        </row>
        <row r="1804">
          <cell r="B1804" t="str">
            <v>V8114</v>
          </cell>
          <cell r="C1804" t="str">
            <v>CAA-</v>
          </cell>
          <cell r="D1804" t="str">
            <v>ADES</v>
          </cell>
          <cell r="E1804" t="str">
            <v>FITA ADESIVA PP. 12X40M TRANSP.</v>
          </cell>
          <cell r="F1804" t="str">
            <v>KORETECH</v>
          </cell>
          <cell r="G1804">
            <v>334</v>
          </cell>
          <cell r="H1804">
            <v>167</v>
          </cell>
          <cell r="I1804">
            <v>495</v>
          </cell>
          <cell r="J1804">
            <v>3</v>
          </cell>
          <cell r="K1804">
            <v>4825</v>
          </cell>
          <cell r="L1804">
            <v>0</v>
          </cell>
          <cell r="M1804">
            <v>4825</v>
          </cell>
          <cell r="N1804">
            <v>18</v>
          </cell>
          <cell r="O1804">
            <v>2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 t="str">
            <v/>
          </cell>
          <cell r="V1804">
            <v>0.51</v>
          </cell>
        </row>
        <row r="1805">
          <cell r="B1805" t="str">
            <v>V14745</v>
          </cell>
          <cell r="C1805" t="str">
            <v>CCC-</v>
          </cell>
          <cell r="D1805" t="str">
            <v>RD</v>
          </cell>
          <cell r="E1805" t="str">
            <v>SACO DE LIXO 105LTS. AZ. C/50UN. PADRAO RAIA</v>
          </cell>
          <cell r="F1805" t="str">
            <v>KUBERA</v>
          </cell>
          <cell r="G1805">
            <v>0</v>
          </cell>
          <cell r="H1805">
            <v>0</v>
          </cell>
          <cell r="I1805">
            <v>10</v>
          </cell>
          <cell r="K1805">
            <v>2102</v>
          </cell>
          <cell r="L1805">
            <v>0</v>
          </cell>
          <cell r="M1805">
            <v>2102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 t="str">
            <v/>
          </cell>
          <cell r="V1805">
            <v>9.3000000000000007</v>
          </cell>
        </row>
        <row r="1806">
          <cell r="B1806" t="str">
            <v>V14750</v>
          </cell>
          <cell r="C1806" t="str">
            <v>CCA-</v>
          </cell>
          <cell r="D1806" t="str">
            <v>RD</v>
          </cell>
          <cell r="E1806" t="str">
            <v>SACO DE LIXO 20LTS PT. C/50UN. PADRAO RAIA</v>
          </cell>
          <cell r="F1806" t="str">
            <v>KUBERA</v>
          </cell>
          <cell r="G1806">
            <v>9</v>
          </cell>
          <cell r="H1806">
            <v>5</v>
          </cell>
          <cell r="I1806">
            <v>9</v>
          </cell>
          <cell r="J1806">
            <v>3</v>
          </cell>
          <cell r="K1806">
            <v>258</v>
          </cell>
          <cell r="L1806">
            <v>0</v>
          </cell>
          <cell r="M1806">
            <v>258</v>
          </cell>
          <cell r="N1806">
            <v>3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 t="str">
            <v/>
          </cell>
          <cell r="V1806">
            <v>2.85</v>
          </cell>
        </row>
        <row r="1807">
          <cell r="B1807" t="str">
            <v>V14751</v>
          </cell>
          <cell r="C1807" t="str">
            <v>CCA+</v>
          </cell>
          <cell r="D1807" t="str">
            <v>RD</v>
          </cell>
          <cell r="E1807" t="str">
            <v>SACO DE LIXO 200LTS. PT. C/50UN. PADRAO RAIA</v>
          </cell>
          <cell r="F1807" t="str">
            <v>KUBERA</v>
          </cell>
          <cell r="G1807">
            <v>10</v>
          </cell>
          <cell r="H1807">
            <v>5</v>
          </cell>
          <cell r="I1807">
            <v>5</v>
          </cell>
          <cell r="J1807">
            <v>3</v>
          </cell>
          <cell r="K1807">
            <v>28</v>
          </cell>
          <cell r="L1807">
            <v>0</v>
          </cell>
          <cell r="M1807">
            <v>28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 t="str">
            <v/>
          </cell>
          <cell r="V1807">
            <v>13.2</v>
          </cell>
        </row>
        <row r="1808">
          <cell r="B1808" t="str">
            <v>V14753</v>
          </cell>
          <cell r="C1808" t="str">
            <v>CAA-</v>
          </cell>
          <cell r="D1808" t="str">
            <v>RD</v>
          </cell>
          <cell r="E1808" t="str">
            <v>SACO DE LIXO 105LTS. VD. C/50UN. PADRAO RAIA</v>
          </cell>
          <cell r="F1808" t="str">
            <v>KUBERA</v>
          </cell>
          <cell r="G1808">
            <v>218</v>
          </cell>
          <cell r="H1808">
            <v>109</v>
          </cell>
          <cell r="I1808">
            <v>112</v>
          </cell>
          <cell r="J1808">
            <v>112</v>
          </cell>
          <cell r="K1808">
            <v>116</v>
          </cell>
          <cell r="L1808">
            <v>2</v>
          </cell>
          <cell r="M1808">
            <v>114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104</v>
          </cell>
          <cell r="S1808">
            <v>0</v>
          </cell>
          <cell r="T1808">
            <v>0</v>
          </cell>
          <cell r="U1808" t="str">
            <v/>
          </cell>
          <cell r="V1808">
            <v>10.199999999999999</v>
          </cell>
        </row>
        <row r="1809">
          <cell r="B1809" t="str">
            <v>V14755</v>
          </cell>
          <cell r="D1809" t="str">
            <v>RD</v>
          </cell>
          <cell r="E1809" t="str">
            <v>SACO DE LIXO 20LTS VM. C/50UN. PADRAO RAIA</v>
          </cell>
          <cell r="F1809" t="str">
            <v>KUBERA</v>
          </cell>
          <cell r="G1809">
            <v>0</v>
          </cell>
          <cell r="H1809">
            <v>0</v>
          </cell>
          <cell r="K1809">
            <v>151</v>
          </cell>
          <cell r="L1809">
            <v>0</v>
          </cell>
          <cell r="M1809">
            <v>151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 t="str">
            <v/>
          </cell>
          <cell r="V1809">
            <v>2.86</v>
          </cell>
        </row>
        <row r="1810">
          <cell r="B1810" t="str">
            <v>V20338</v>
          </cell>
          <cell r="C1810" t="str">
            <v>CCA+</v>
          </cell>
          <cell r="D1810" t="str">
            <v>CZSADES</v>
          </cell>
          <cell r="E1810" t="str">
            <v>SACO DE LIXO 100LTS. PT. C/100UN.75X90</v>
          </cell>
          <cell r="F1810" t="str">
            <v>KUBERA</v>
          </cell>
          <cell r="G1810">
            <v>105</v>
          </cell>
          <cell r="H1810">
            <v>53</v>
          </cell>
          <cell r="I1810">
            <v>53</v>
          </cell>
          <cell r="K1810">
            <v>246</v>
          </cell>
          <cell r="L1810">
            <v>0</v>
          </cell>
          <cell r="M1810">
            <v>246</v>
          </cell>
          <cell r="N1810">
            <v>0</v>
          </cell>
          <cell r="O1810">
            <v>60</v>
          </cell>
          <cell r="P1810">
            <v>0</v>
          </cell>
          <cell r="Q1810">
            <v>1</v>
          </cell>
          <cell r="R1810">
            <v>0</v>
          </cell>
          <cell r="S1810">
            <v>0</v>
          </cell>
          <cell r="T1810">
            <v>0</v>
          </cell>
          <cell r="U1810" t="str">
            <v/>
          </cell>
          <cell r="V1810">
            <v>15</v>
          </cell>
        </row>
        <row r="1811">
          <cell r="B1811" t="str">
            <v>V20340</v>
          </cell>
          <cell r="C1811" t="str">
            <v>CCC+</v>
          </cell>
          <cell r="D1811" t="str">
            <v>ADES</v>
          </cell>
          <cell r="E1811" t="str">
            <v>SACO DE LIXO 50LTS. PT. C/100UN.</v>
          </cell>
          <cell r="F1811" t="str">
            <v>KUBERA</v>
          </cell>
          <cell r="G1811">
            <v>1</v>
          </cell>
          <cell r="H1811">
            <v>1</v>
          </cell>
          <cell r="I1811">
            <v>1</v>
          </cell>
          <cell r="K1811">
            <v>32</v>
          </cell>
          <cell r="L1811">
            <v>10</v>
          </cell>
          <cell r="M1811">
            <v>22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 t="str">
            <v/>
          </cell>
          <cell r="V1811">
            <v>9.8000000000000007</v>
          </cell>
        </row>
        <row r="1812">
          <cell r="B1812" t="str">
            <v>V22106</v>
          </cell>
          <cell r="D1812" t="str">
            <v>CZS</v>
          </cell>
          <cell r="E1812" t="str">
            <v>SACO DE LIXO 20LTS. BR. C/100UN.</v>
          </cell>
          <cell r="F1812" t="str">
            <v>KUBERA</v>
          </cell>
          <cell r="G1812">
            <v>0</v>
          </cell>
          <cell r="H1812">
            <v>0</v>
          </cell>
          <cell r="K1812">
            <v>26</v>
          </cell>
          <cell r="L1812">
            <v>0</v>
          </cell>
          <cell r="M1812">
            <v>26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 t="str">
            <v/>
          </cell>
          <cell r="V1812">
            <v>7.8</v>
          </cell>
        </row>
        <row r="1813">
          <cell r="B1813" t="str">
            <v>V22109</v>
          </cell>
          <cell r="D1813" t="str">
            <v>CZS</v>
          </cell>
          <cell r="E1813" t="str">
            <v>SACO DE LIXO 20LTS. AZ. C/100UN.</v>
          </cell>
          <cell r="F1813" t="str">
            <v>KUBERA</v>
          </cell>
          <cell r="G1813">
            <v>0</v>
          </cell>
          <cell r="H1813">
            <v>0</v>
          </cell>
          <cell r="K1813">
            <v>73</v>
          </cell>
          <cell r="L1813">
            <v>0</v>
          </cell>
          <cell r="M1813">
            <v>73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 t="str">
            <v/>
          </cell>
          <cell r="V1813">
            <v>5.8</v>
          </cell>
        </row>
        <row r="1814">
          <cell r="B1814" t="str">
            <v>V22111</v>
          </cell>
          <cell r="D1814" t="str">
            <v>CZS</v>
          </cell>
          <cell r="E1814" t="str">
            <v>SACO DE LIXO 60LTS. BR. C/100UN.</v>
          </cell>
          <cell r="F1814" t="str">
            <v>KUBERA</v>
          </cell>
          <cell r="G1814">
            <v>0</v>
          </cell>
          <cell r="H1814">
            <v>0</v>
          </cell>
          <cell r="K1814">
            <v>32</v>
          </cell>
          <cell r="L1814">
            <v>0</v>
          </cell>
          <cell r="M1814">
            <v>32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 t="str">
            <v/>
          </cell>
          <cell r="V1814">
            <v>11.3</v>
          </cell>
        </row>
        <row r="1815">
          <cell r="B1815" t="str">
            <v>V22112</v>
          </cell>
          <cell r="D1815" t="str">
            <v>CZS</v>
          </cell>
          <cell r="E1815" t="str">
            <v>SACO DE LIXO 100LTS. BR. C/100UN.</v>
          </cell>
          <cell r="F1815" t="str">
            <v>KUBERA</v>
          </cell>
          <cell r="G1815">
            <v>0</v>
          </cell>
          <cell r="H1815">
            <v>0</v>
          </cell>
          <cell r="K1815">
            <v>108</v>
          </cell>
          <cell r="L1815">
            <v>0</v>
          </cell>
          <cell r="M1815">
            <v>108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 t="str">
            <v/>
          </cell>
          <cell r="V1815">
            <v>23.8</v>
          </cell>
        </row>
        <row r="1816">
          <cell r="B1816" t="str">
            <v>V22113</v>
          </cell>
          <cell r="D1816" t="str">
            <v>CZS</v>
          </cell>
          <cell r="E1816" t="str">
            <v>SACO DE LIXO 40LTS. BR. C/100UN.</v>
          </cell>
          <cell r="F1816" t="str">
            <v>KUBERA</v>
          </cell>
          <cell r="G1816">
            <v>0</v>
          </cell>
          <cell r="H1816">
            <v>0</v>
          </cell>
          <cell r="K1816">
            <v>155</v>
          </cell>
          <cell r="L1816">
            <v>0</v>
          </cell>
          <cell r="M1816">
            <v>155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 t="str">
            <v/>
          </cell>
          <cell r="V1816">
            <v>8.5</v>
          </cell>
        </row>
        <row r="1817">
          <cell r="B1817" t="str">
            <v>V22121</v>
          </cell>
          <cell r="C1817" t="str">
            <v>CCC-</v>
          </cell>
          <cell r="D1817" t="str">
            <v>CZSADES</v>
          </cell>
          <cell r="E1817" t="str">
            <v>SACO DE LIXO 20LTS. PT. C/100UN.</v>
          </cell>
          <cell r="F1817" t="str">
            <v>KUBERA</v>
          </cell>
          <cell r="G1817">
            <v>8</v>
          </cell>
          <cell r="H1817">
            <v>4</v>
          </cell>
          <cell r="I1817">
            <v>4</v>
          </cell>
          <cell r="K1817">
            <v>31</v>
          </cell>
          <cell r="L1817">
            <v>0</v>
          </cell>
          <cell r="M1817">
            <v>31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 t="str">
            <v/>
          </cell>
          <cell r="V1817">
            <v>6</v>
          </cell>
        </row>
        <row r="1818">
          <cell r="B1818" t="str">
            <v>V22122</v>
          </cell>
          <cell r="D1818" t="str">
            <v>CZSADES</v>
          </cell>
          <cell r="E1818" t="str">
            <v>SACO DE LIXO 200LTS. PT. C/100UN.</v>
          </cell>
          <cell r="F1818" t="str">
            <v>KUBERA</v>
          </cell>
          <cell r="G1818">
            <v>0</v>
          </cell>
          <cell r="H1818">
            <v>0</v>
          </cell>
          <cell r="K1818">
            <v>16</v>
          </cell>
          <cell r="L1818">
            <v>10</v>
          </cell>
          <cell r="M1818">
            <v>6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 t="str">
            <v/>
          </cell>
          <cell r="V1818">
            <v>26.4</v>
          </cell>
        </row>
        <row r="1819">
          <cell r="B1819" t="str">
            <v>V22126</v>
          </cell>
          <cell r="D1819" t="str">
            <v>CZS</v>
          </cell>
          <cell r="E1819" t="str">
            <v>SACO DE LIXO 40LTS. LJ. C/100UN. SIMBOLO TOXICO</v>
          </cell>
          <cell r="F1819" t="str">
            <v>KUBERA</v>
          </cell>
          <cell r="G1819">
            <v>0</v>
          </cell>
          <cell r="H1819">
            <v>0</v>
          </cell>
          <cell r="K1819">
            <v>2</v>
          </cell>
          <cell r="L1819">
            <v>0</v>
          </cell>
          <cell r="M1819">
            <v>2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 t="str">
            <v/>
          </cell>
          <cell r="V1819">
            <v>19.38</v>
          </cell>
        </row>
        <row r="1820">
          <cell r="B1820" t="str">
            <v>V22127</v>
          </cell>
          <cell r="D1820" t="str">
            <v>CZS</v>
          </cell>
          <cell r="E1820" t="str">
            <v>SACO DE LIXO 60LTS. LJ. C/100UN SIMBOLO TOXICO</v>
          </cell>
          <cell r="F1820" t="str">
            <v>KUBERA</v>
          </cell>
          <cell r="G1820">
            <v>0</v>
          </cell>
          <cell r="H1820">
            <v>0</v>
          </cell>
          <cell r="K1820">
            <v>17</v>
          </cell>
          <cell r="L1820">
            <v>0</v>
          </cell>
          <cell r="M1820">
            <v>17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 t="str">
            <v/>
          </cell>
          <cell r="V1820">
            <v>23</v>
          </cell>
        </row>
        <row r="1821">
          <cell r="B1821" t="str">
            <v>V22128</v>
          </cell>
          <cell r="D1821" t="str">
            <v>CZS</v>
          </cell>
          <cell r="E1821" t="str">
            <v>SACO DE LIXO 100LTS. AM. C/100UN.</v>
          </cell>
          <cell r="F1821" t="str">
            <v>KUBERA</v>
          </cell>
          <cell r="G1821">
            <v>0</v>
          </cell>
          <cell r="H1821">
            <v>0</v>
          </cell>
          <cell r="K1821">
            <v>19</v>
          </cell>
          <cell r="L1821">
            <v>0</v>
          </cell>
          <cell r="M1821">
            <v>19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 t="str">
            <v/>
          </cell>
          <cell r="V1821">
            <v>21.9</v>
          </cell>
        </row>
        <row r="1822">
          <cell r="B1822" t="str">
            <v>V22130</v>
          </cell>
          <cell r="D1822" t="str">
            <v>CZS</v>
          </cell>
          <cell r="E1822" t="str">
            <v>SACO DE LIXO 100LTS. VM. C/100UN.</v>
          </cell>
          <cell r="F1822" t="str">
            <v>KUBERA</v>
          </cell>
          <cell r="G1822">
            <v>0</v>
          </cell>
          <cell r="H1822">
            <v>0</v>
          </cell>
          <cell r="K1822">
            <v>22</v>
          </cell>
          <cell r="L1822">
            <v>0</v>
          </cell>
          <cell r="M1822">
            <v>22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 t="str">
            <v/>
          </cell>
          <cell r="V1822">
            <v>20.399999999999999</v>
          </cell>
        </row>
        <row r="1823">
          <cell r="B1823" t="str">
            <v>V30126</v>
          </cell>
          <cell r="E1823" t="str">
            <v>SACO DE LIXO 60LTS. PT. C/100UN. 63X80</v>
          </cell>
          <cell r="F1823" t="str">
            <v>KUBERA</v>
          </cell>
          <cell r="G1823">
            <v>0</v>
          </cell>
          <cell r="H1823">
            <v>0</v>
          </cell>
          <cell r="K1823">
            <v>0</v>
          </cell>
          <cell r="L1823">
            <v>0</v>
          </cell>
          <cell r="M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 t="str">
            <v/>
          </cell>
          <cell r="V1823">
            <v>8.75</v>
          </cell>
        </row>
        <row r="1824">
          <cell r="B1824" t="str">
            <v>V30284</v>
          </cell>
          <cell r="C1824" t="str">
            <v>CCA+</v>
          </cell>
          <cell r="E1824" t="str">
            <v>SACO DE LIXO 100LTS. LJ C/25 UN SIMBOLO TOXICO</v>
          </cell>
          <cell r="F1824" t="str">
            <v>KUBERA</v>
          </cell>
          <cell r="G1824">
            <v>47</v>
          </cell>
          <cell r="H1824">
            <v>24</v>
          </cell>
          <cell r="I1824">
            <v>24</v>
          </cell>
          <cell r="J1824">
            <v>25</v>
          </cell>
          <cell r="K1824">
            <v>196</v>
          </cell>
          <cell r="L1824">
            <v>0</v>
          </cell>
          <cell r="M1824">
            <v>196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 t="str">
            <v/>
          </cell>
          <cell r="V1824">
            <v>9.6</v>
          </cell>
        </row>
        <row r="1825">
          <cell r="B1825" t="str">
            <v>V30542</v>
          </cell>
          <cell r="D1825" t="str">
            <v>ADES</v>
          </cell>
          <cell r="E1825" t="str">
            <v>SACO DE LIXO 20LTS VM C/100UN</v>
          </cell>
          <cell r="F1825" t="str">
            <v>KUBERA</v>
          </cell>
          <cell r="G1825">
            <v>0</v>
          </cell>
          <cell r="H1825">
            <v>0</v>
          </cell>
          <cell r="K1825">
            <v>29</v>
          </cell>
          <cell r="L1825">
            <v>0</v>
          </cell>
          <cell r="M1825">
            <v>29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 t="str">
            <v/>
          </cell>
          <cell r="V1825">
            <v>5</v>
          </cell>
        </row>
        <row r="1826">
          <cell r="B1826" t="str">
            <v>V30546</v>
          </cell>
          <cell r="D1826" t="str">
            <v>ADES</v>
          </cell>
          <cell r="E1826" t="str">
            <v>SACO DE LIXO 50LTS. C/50UN INFECTANTE</v>
          </cell>
          <cell r="F1826" t="str">
            <v>KUBERA</v>
          </cell>
          <cell r="G1826">
            <v>0</v>
          </cell>
          <cell r="H1826">
            <v>0</v>
          </cell>
          <cell r="K1826">
            <v>10</v>
          </cell>
          <cell r="L1826">
            <v>0</v>
          </cell>
          <cell r="M1826">
            <v>10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 t="str">
            <v/>
          </cell>
          <cell r="V1826">
            <v>17.850000000000001</v>
          </cell>
        </row>
        <row r="1827">
          <cell r="B1827" t="str">
            <v>V30568</v>
          </cell>
          <cell r="D1827" t="str">
            <v>ADES</v>
          </cell>
          <cell r="E1827" t="str">
            <v>SACO DE LIXO 30LTS  C/ 50UN INFECTANTE</v>
          </cell>
          <cell r="F1827" t="str">
            <v>KUBERA</v>
          </cell>
          <cell r="G1827">
            <v>0</v>
          </cell>
          <cell r="H1827">
            <v>0</v>
          </cell>
          <cell r="K1827">
            <v>9</v>
          </cell>
          <cell r="L1827">
            <v>0</v>
          </cell>
          <cell r="M1827">
            <v>9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 t="str">
            <v/>
          </cell>
          <cell r="V1827">
            <v>14.8</v>
          </cell>
        </row>
        <row r="1828">
          <cell r="B1828" t="str">
            <v>V30793</v>
          </cell>
          <cell r="C1828" t="str">
            <v>CCC+</v>
          </cell>
          <cell r="E1828" t="str">
            <v>SACO DE LIXO 60LTS. PT. C/100UN. 63X80X0,02</v>
          </cell>
          <cell r="F1828" t="str">
            <v>KUBERA</v>
          </cell>
          <cell r="G1828">
            <v>0</v>
          </cell>
          <cell r="H1828">
            <v>0</v>
          </cell>
          <cell r="I1828">
            <v>1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 t="str">
            <v/>
          </cell>
          <cell r="V1828">
            <v>8.75</v>
          </cell>
        </row>
        <row r="1829">
          <cell r="B1829" t="str">
            <v>V31098</v>
          </cell>
          <cell r="E1829" t="str">
            <v>SACO DE LIXO 60LTS TRANSP C/100 UND</v>
          </cell>
          <cell r="F1829" t="str">
            <v>KUBERA</v>
          </cell>
          <cell r="G1829">
            <v>0</v>
          </cell>
          <cell r="H1829">
            <v>0</v>
          </cell>
          <cell r="K1829">
            <v>51</v>
          </cell>
          <cell r="L1829">
            <v>0</v>
          </cell>
          <cell r="M1829">
            <v>51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 t="str">
            <v/>
          </cell>
          <cell r="V1829">
            <v>30</v>
          </cell>
        </row>
        <row r="1830">
          <cell r="B1830" t="str">
            <v>V7212</v>
          </cell>
          <cell r="E1830" t="str">
            <v>SACO DE LIXO 60LTS. AZ. C/100UN.</v>
          </cell>
          <cell r="F1830" t="str">
            <v>KUBERA</v>
          </cell>
          <cell r="G1830">
            <v>0</v>
          </cell>
          <cell r="H1830">
            <v>0</v>
          </cell>
          <cell r="K1830">
            <v>6</v>
          </cell>
          <cell r="L1830">
            <v>0</v>
          </cell>
          <cell r="M1830">
            <v>6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 t="str">
            <v/>
          </cell>
          <cell r="V1830">
            <v>8</v>
          </cell>
        </row>
        <row r="1831">
          <cell r="B1831" t="str">
            <v>V12706</v>
          </cell>
          <cell r="C1831" t="str">
            <v>CCC+</v>
          </cell>
          <cell r="D1831" t="str">
            <v>TJADES</v>
          </cell>
          <cell r="E1831" t="str">
            <v> APOIO DE PUNHO PARA TECLADO EM ESPUMA</v>
          </cell>
          <cell r="F1831" t="str">
            <v>LABOR PACK</v>
          </cell>
          <cell r="G1831">
            <v>1</v>
          </cell>
          <cell r="H1831">
            <v>1</v>
          </cell>
          <cell r="I1831">
            <v>1</v>
          </cell>
          <cell r="K1831">
            <v>26</v>
          </cell>
          <cell r="L1831">
            <v>4</v>
          </cell>
          <cell r="M1831">
            <v>22</v>
          </cell>
          <cell r="N1831">
            <v>0</v>
          </cell>
          <cell r="O1831">
            <v>19</v>
          </cell>
          <cell r="P1831">
            <v>0</v>
          </cell>
          <cell r="Q1831">
            <v>1</v>
          </cell>
          <cell r="R1831">
            <v>0</v>
          </cell>
          <cell r="S1831">
            <v>0</v>
          </cell>
          <cell r="T1831">
            <v>0</v>
          </cell>
          <cell r="U1831" t="str">
            <v/>
          </cell>
          <cell r="V1831">
            <v>10.5</v>
          </cell>
        </row>
        <row r="1832">
          <cell r="B1832" t="str">
            <v>V12805</v>
          </cell>
          <cell r="C1832" t="str">
            <v>AAA+</v>
          </cell>
          <cell r="D1832" t="str">
            <v>AVN</v>
          </cell>
          <cell r="E1832" t="str">
            <v>PAD MOUSE COM APOIO DE PUNHO ERGONOMICO</v>
          </cell>
          <cell r="F1832" t="str">
            <v>LABOR PACK</v>
          </cell>
          <cell r="G1832">
            <v>2041</v>
          </cell>
          <cell r="H1832">
            <v>1021</v>
          </cell>
          <cell r="I1832">
            <v>1034</v>
          </cell>
          <cell r="J1832">
            <v>91</v>
          </cell>
          <cell r="K1832">
            <v>1473</v>
          </cell>
          <cell r="L1832">
            <v>98</v>
          </cell>
          <cell r="M1832">
            <v>1375</v>
          </cell>
          <cell r="N1832">
            <v>176</v>
          </cell>
          <cell r="O1832">
            <v>84</v>
          </cell>
          <cell r="P1832">
            <v>0</v>
          </cell>
          <cell r="Q1832">
            <v>0</v>
          </cell>
          <cell r="R1832">
            <v>750</v>
          </cell>
          <cell r="S1832">
            <v>0</v>
          </cell>
          <cell r="T1832">
            <v>0</v>
          </cell>
          <cell r="U1832" t="str">
            <v/>
          </cell>
          <cell r="V1832">
            <v>8.5</v>
          </cell>
        </row>
        <row r="1833">
          <cell r="B1833" t="str">
            <v>V30142</v>
          </cell>
          <cell r="C1833" t="str">
            <v>BCA+</v>
          </cell>
          <cell r="D1833" t="str">
            <v>AVN</v>
          </cell>
          <cell r="E1833" t="str">
            <v>APOIO DE PUNHO PARA TECLADO</v>
          </cell>
          <cell r="F1833" t="str">
            <v>LABOR PACK</v>
          </cell>
          <cell r="G1833">
            <v>349</v>
          </cell>
          <cell r="H1833">
            <v>175</v>
          </cell>
          <cell r="I1833">
            <v>177</v>
          </cell>
          <cell r="J1833">
            <v>20</v>
          </cell>
          <cell r="K1833">
            <v>206</v>
          </cell>
          <cell r="L1833">
            <v>1</v>
          </cell>
          <cell r="M1833">
            <v>205</v>
          </cell>
          <cell r="N1833">
            <v>33</v>
          </cell>
          <cell r="O1833">
            <v>3</v>
          </cell>
          <cell r="P1833">
            <v>0</v>
          </cell>
          <cell r="Q1833">
            <v>0</v>
          </cell>
          <cell r="R1833">
            <v>147</v>
          </cell>
          <cell r="S1833">
            <v>0</v>
          </cell>
          <cell r="T1833">
            <v>0</v>
          </cell>
          <cell r="U1833" t="str">
            <v/>
          </cell>
          <cell r="V1833">
            <v>10.5</v>
          </cell>
        </row>
        <row r="1834">
          <cell r="B1834" t="str">
            <v>V31864</v>
          </cell>
          <cell r="E1834" t="str">
            <v>APOIO DE PUNHO PARA TECLADO COM MINI ABA</v>
          </cell>
          <cell r="F1834" t="str">
            <v>LABOR PACK</v>
          </cell>
          <cell r="G1834">
            <v>0</v>
          </cell>
          <cell r="H1834">
            <v>0</v>
          </cell>
          <cell r="K1834">
            <v>44</v>
          </cell>
          <cell r="L1834">
            <v>0</v>
          </cell>
          <cell r="M1834">
            <v>44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 t="str">
            <v/>
          </cell>
          <cell r="V1834">
            <v>0</v>
          </cell>
        </row>
        <row r="1835">
          <cell r="B1835" t="str">
            <v>V31876</v>
          </cell>
          <cell r="C1835" t="str">
            <v>CBA-</v>
          </cell>
          <cell r="E1835" t="str">
            <v>PAD MOUSE 18X23X0,4CM</v>
          </cell>
          <cell r="F1835" t="str">
            <v>LABOR PACK</v>
          </cell>
          <cell r="G1835">
            <v>343</v>
          </cell>
          <cell r="H1835">
            <v>172</v>
          </cell>
          <cell r="I1835">
            <v>172</v>
          </cell>
          <cell r="J1835">
            <v>141</v>
          </cell>
          <cell r="K1835">
            <v>2145</v>
          </cell>
          <cell r="L1835">
            <v>5</v>
          </cell>
          <cell r="M1835">
            <v>2140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 t="str">
            <v/>
          </cell>
          <cell r="V1835">
            <v>1.9</v>
          </cell>
        </row>
        <row r="1836">
          <cell r="B1836" t="str">
            <v>V1404</v>
          </cell>
          <cell r="D1836" t="str">
            <v>CZS</v>
          </cell>
          <cell r="E1836" t="str">
            <v>LAPIS BORRACHA LABRA</v>
          </cell>
          <cell r="F1836" t="str">
            <v>LABRA</v>
          </cell>
          <cell r="G1836">
            <v>0</v>
          </cell>
          <cell r="H1836">
            <v>0</v>
          </cell>
          <cell r="K1836">
            <v>0</v>
          </cell>
          <cell r="L1836">
            <v>0</v>
          </cell>
          <cell r="M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 t="str">
            <v/>
          </cell>
          <cell r="V1836">
            <v>0.88</v>
          </cell>
        </row>
        <row r="1837">
          <cell r="B1837" t="str">
            <v>V19273</v>
          </cell>
          <cell r="C1837" t="str">
            <v>CCB-</v>
          </cell>
          <cell r="E1837" t="str">
            <v>FITA METALOIDE 10CM X 50 METROS AMARELA</v>
          </cell>
          <cell r="F1837" t="str">
            <v>LANTECOR</v>
          </cell>
          <cell r="G1837">
            <v>0</v>
          </cell>
          <cell r="H1837">
            <v>0</v>
          </cell>
          <cell r="I1837">
            <v>21</v>
          </cell>
          <cell r="J1837">
            <v>1</v>
          </cell>
          <cell r="K1837">
            <v>72</v>
          </cell>
          <cell r="L1837">
            <v>0</v>
          </cell>
          <cell r="M1837">
            <v>72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 t="str">
            <v/>
          </cell>
          <cell r="V1837">
            <v>2.48</v>
          </cell>
        </row>
        <row r="1838">
          <cell r="B1838" t="str">
            <v>V19274</v>
          </cell>
          <cell r="C1838" t="str">
            <v>CCB-</v>
          </cell>
          <cell r="E1838" t="str">
            <v>FITA METALOIDE 10CM X 50 METROS VERDE</v>
          </cell>
          <cell r="F1838" t="str">
            <v>LANTECOR</v>
          </cell>
          <cell r="G1838">
            <v>0</v>
          </cell>
          <cell r="H1838">
            <v>0</v>
          </cell>
          <cell r="I1838">
            <v>17</v>
          </cell>
          <cell r="J1838">
            <v>1</v>
          </cell>
          <cell r="K1838">
            <v>57</v>
          </cell>
          <cell r="L1838">
            <v>0</v>
          </cell>
          <cell r="M1838">
            <v>57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 t="str">
            <v/>
          </cell>
          <cell r="V1838">
            <v>2.48</v>
          </cell>
        </row>
        <row r="1839">
          <cell r="B1839" t="str">
            <v>V19275</v>
          </cell>
          <cell r="C1839" t="str">
            <v>CCB-</v>
          </cell>
          <cell r="E1839" t="str">
            <v>FITA METALOIDE 10CM X 50 METROS VERMELHO</v>
          </cell>
          <cell r="F1839" t="str">
            <v>LANTECOR</v>
          </cell>
          <cell r="G1839">
            <v>0</v>
          </cell>
          <cell r="H1839">
            <v>0</v>
          </cell>
          <cell r="I1839">
            <v>27</v>
          </cell>
          <cell r="J1839">
            <v>1</v>
          </cell>
          <cell r="K1839">
            <v>95</v>
          </cell>
          <cell r="L1839">
            <v>0</v>
          </cell>
          <cell r="M1839">
            <v>95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 t="str">
            <v/>
          </cell>
          <cell r="V1839">
            <v>3.25</v>
          </cell>
        </row>
        <row r="1840">
          <cell r="B1840" t="str">
            <v>V19278</v>
          </cell>
          <cell r="C1840" t="str">
            <v>CCB-</v>
          </cell>
          <cell r="E1840" t="str">
            <v>FITA METALOIDE 15CM X 50 METROS DOURADA</v>
          </cell>
          <cell r="F1840" t="str">
            <v>LANTECOR</v>
          </cell>
          <cell r="G1840">
            <v>0</v>
          </cell>
          <cell r="H1840">
            <v>0</v>
          </cell>
          <cell r="I1840">
            <v>16</v>
          </cell>
          <cell r="K1840">
            <v>95</v>
          </cell>
          <cell r="L1840">
            <v>0</v>
          </cell>
          <cell r="M1840">
            <v>95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 t="str">
            <v/>
          </cell>
          <cell r="V1840">
            <v>4.09</v>
          </cell>
        </row>
        <row r="1841">
          <cell r="B1841" t="str">
            <v>V19279</v>
          </cell>
          <cell r="C1841" t="str">
            <v>CCB-</v>
          </cell>
          <cell r="E1841" t="str">
            <v>FITA METALOIDE 15CM X 50 METROS PRATA</v>
          </cell>
          <cell r="F1841" t="str">
            <v>LANTECOR</v>
          </cell>
          <cell r="G1841">
            <v>0</v>
          </cell>
          <cell r="H1841">
            <v>0</v>
          </cell>
          <cell r="I1841">
            <v>20</v>
          </cell>
          <cell r="K1841">
            <v>108</v>
          </cell>
          <cell r="L1841">
            <v>0</v>
          </cell>
          <cell r="M1841">
            <v>108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 t="str">
            <v/>
          </cell>
          <cell r="V1841">
            <v>3.44</v>
          </cell>
        </row>
        <row r="1842">
          <cell r="B1842" t="str">
            <v>V31509</v>
          </cell>
          <cell r="C1842" t="str">
            <v>BCA+</v>
          </cell>
          <cell r="E1842" t="str">
            <v>LIXEIRA C/PEDAL 100LTS BRANCA</v>
          </cell>
          <cell r="F1842" t="str">
            <v>LARPLASTICO</v>
          </cell>
          <cell r="G1842">
            <v>25</v>
          </cell>
          <cell r="H1842">
            <v>13</v>
          </cell>
          <cell r="I1842">
            <v>13</v>
          </cell>
          <cell r="J1842">
            <v>6</v>
          </cell>
          <cell r="K1842">
            <v>57</v>
          </cell>
          <cell r="L1842">
            <v>0</v>
          </cell>
          <cell r="M1842">
            <v>57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 t="str">
            <v/>
          </cell>
          <cell r="V1842">
            <v>160</v>
          </cell>
        </row>
        <row r="1843">
          <cell r="B1843" t="str">
            <v>V14654</v>
          </cell>
          <cell r="C1843" t="str">
            <v>CCA+</v>
          </cell>
          <cell r="D1843" t="str">
            <v>RD</v>
          </cell>
          <cell r="E1843" t="str">
            <v>LIXEIRA 15L PLASTICA BRANCA S/TAMPA</v>
          </cell>
          <cell r="F1843" t="str">
            <v>LARPLASTICOS</v>
          </cell>
          <cell r="G1843">
            <v>32</v>
          </cell>
          <cell r="H1843">
            <v>16</v>
          </cell>
          <cell r="I1843">
            <v>16</v>
          </cell>
          <cell r="J1843">
            <v>6</v>
          </cell>
          <cell r="K1843">
            <v>24</v>
          </cell>
          <cell r="L1843">
            <v>0</v>
          </cell>
          <cell r="M1843">
            <v>24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8</v>
          </cell>
          <cell r="S1843">
            <v>0</v>
          </cell>
          <cell r="T1843">
            <v>0</v>
          </cell>
          <cell r="U1843" t="str">
            <v/>
          </cell>
          <cell r="V1843">
            <v>10.65</v>
          </cell>
        </row>
        <row r="1844">
          <cell r="B1844" t="str">
            <v>V14655</v>
          </cell>
          <cell r="C1844" t="str">
            <v>CCA+</v>
          </cell>
          <cell r="D1844" t="str">
            <v>ADESRD</v>
          </cell>
          <cell r="E1844" t="str">
            <v>LIXEIRA PLASTICA 15LT PRETA S/TAMPA</v>
          </cell>
          <cell r="F1844" t="str">
            <v>LARPLASTICOS</v>
          </cell>
          <cell r="G1844">
            <v>45</v>
          </cell>
          <cell r="H1844">
            <v>23</v>
          </cell>
          <cell r="I1844">
            <v>26</v>
          </cell>
          <cell r="J1844">
            <v>8</v>
          </cell>
          <cell r="K1844">
            <v>38</v>
          </cell>
          <cell r="L1844">
            <v>0</v>
          </cell>
          <cell r="M1844">
            <v>38</v>
          </cell>
          <cell r="N1844">
            <v>0</v>
          </cell>
          <cell r="O1844">
            <v>2</v>
          </cell>
          <cell r="P1844">
            <v>0</v>
          </cell>
          <cell r="Q1844">
            <v>0</v>
          </cell>
          <cell r="R1844">
            <v>9</v>
          </cell>
          <cell r="S1844">
            <v>0</v>
          </cell>
          <cell r="T1844">
            <v>0</v>
          </cell>
          <cell r="U1844" t="str">
            <v/>
          </cell>
          <cell r="V1844">
            <v>10.65</v>
          </cell>
        </row>
        <row r="1845">
          <cell r="B1845" t="str">
            <v>V14690</v>
          </cell>
          <cell r="C1845" t="str">
            <v>ABA-</v>
          </cell>
          <cell r="D1845" t="str">
            <v>RD</v>
          </cell>
          <cell r="E1845" t="str">
            <v>PALETE PP 50 X 50 BRANCO C/1UN</v>
          </cell>
          <cell r="F1845" t="str">
            <v>LARPLASTICOS</v>
          </cell>
          <cell r="G1845">
            <v>390</v>
          </cell>
          <cell r="H1845">
            <v>195</v>
          </cell>
          <cell r="I1845">
            <v>199</v>
          </cell>
          <cell r="J1845">
            <v>82</v>
          </cell>
          <cell r="K1845">
            <v>668</v>
          </cell>
          <cell r="L1845">
            <v>0</v>
          </cell>
          <cell r="M1845">
            <v>668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 t="str">
            <v/>
          </cell>
          <cell r="V1845">
            <v>20.53</v>
          </cell>
        </row>
        <row r="1846">
          <cell r="B1846" t="str">
            <v>V15033</v>
          </cell>
          <cell r="C1846" t="str">
            <v>CBA+</v>
          </cell>
          <cell r="D1846" t="str">
            <v>ADESRD</v>
          </cell>
          <cell r="E1846" t="str">
            <v>PALETE PP 50 X 50 PRETO C/ 1UN</v>
          </cell>
          <cell r="F1846" t="str">
            <v>LARPLASTICOS</v>
          </cell>
          <cell r="G1846">
            <v>165</v>
          </cell>
          <cell r="H1846">
            <v>83</v>
          </cell>
          <cell r="I1846">
            <v>85</v>
          </cell>
          <cell r="J1846">
            <v>66</v>
          </cell>
          <cell r="K1846">
            <v>1020</v>
          </cell>
          <cell r="L1846">
            <v>0</v>
          </cell>
          <cell r="M1846">
            <v>1020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 t="str">
            <v/>
          </cell>
          <cell r="V1846">
            <v>20.53</v>
          </cell>
        </row>
        <row r="1847">
          <cell r="B1847" t="str">
            <v>V18750</v>
          </cell>
          <cell r="C1847" t="str">
            <v>CCA+</v>
          </cell>
          <cell r="D1847" t="str">
            <v>RD</v>
          </cell>
          <cell r="E1847" t="str">
            <v>COLETOR 120LT COM PEDAL BRANCO</v>
          </cell>
          <cell r="F1847" t="str">
            <v>LARPLASTICOS</v>
          </cell>
          <cell r="G1847">
            <v>7</v>
          </cell>
          <cell r="H1847">
            <v>4</v>
          </cell>
          <cell r="I1847">
            <v>4</v>
          </cell>
          <cell r="J1847">
            <v>5</v>
          </cell>
          <cell r="K1847">
            <v>104</v>
          </cell>
          <cell r="L1847">
            <v>0</v>
          </cell>
          <cell r="M1847">
            <v>104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 t="str">
            <v/>
          </cell>
          <cell r="V1847">
            <v>237.48</v>
          </cell>
        </row>
        <row r="1848">
          <cell r="B1848" t="str">
            <v>V19611</v>
          </cell>
          <cell r="C1848" t="str">
            <v>CCC-</v>
          </cell>
          <cell r="D1848" t="str">
            <v>ADES</v>
          </cell>
          <cell r="E1848" t="str">
            <v>LIXEIRA COM PEDAL 50 LITROS BR</v>
          </cell>
          <cell r="F1848" t="str">
            <v>LARPLASTICOS</v>
          </cell>
          <cell r="G1848">
            <v>7</v>
          </cell>
          <cell r="H1848">
            <v>4</v>
          </cell>
          <cell r="I1848">
            <v>4</v>
          </cell>
          <cell r="K1848">
            <v>13</v>
          </cell>
          <cell r="L1848">
            <v>0</v>
          </cell>
          <cell r="M1848">
            <v>13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 t="str">
            <v/>
          </cell>
          <cell r="V1848">
            <v>87</v>
          </cell>
        </row>
        <row r="1849">
          <cell r="B1849" t="str">
            <v>V20198</v>
          </cell>
          <cell r="C1849" t="str">
            <v>BBA+</v>
          </cell>
          <cell r="D1849" t="str">
            <v>AVN</v>
          </cell>
          <cell r="E1849" t="str">
            <v>LIXEIRA PLASTICA 15LT PRETA S/TAMPA</v>
          </cell>
          <cell r="F1849" t="str">
            <v>LARPLASTICOS</v>
          </cell>
          <cell r="G1849">
            <v>508</v>
          </cell>
          <cell r="H1849">
            <v>254</v>
          </cell>
          <cell r="I1849">
            <v>262</v>
          </cell>
          <cell r="J1849">
            <v>20</v>
          </cell>
          <cell r="K1849">
            <v>526</v>
          </cell>
          <cell r="L1849">
            <v>28</v>
          </cell>
          <cell r="M1849">
            <v>498</v>
          </cell>
          <cell r="N1849">
            <v>39</v>
          </cell>
          <cell r="O1849">
            <v>26</v>
          </cell>
          <cell r="P1849">
            <v>0</v>
          </cell>
          <cell r="Q1849">
            <v>0</v>
          </cell>
          <cell r="R1849">
            <v>36</v>
          </cell>
          <cell r="S1849">
            <v>0</v>
          </cell>
          <cell r="T1849">
            <v>0</v>
          </cell>
          <cell r="U1849" t="str">
            <v/>
          </cell>
          <cell r="V1849">
            <v>10.65</v>
          </cell>
        </row>
        <row r="1850">
          <cell r="B1850" t="str">
            <v>V0551</v>
          </cell>
          <cell r="C1850" t="str">
            <v>CCB+</v>
          </cell>
          <cell r="D1850" t="str">
            <v>SS</v>
          </cell>
          <cell r="E1850" t="str">
            <v>ETIQUETA INKJET CT 46,56X77,79MM C/10FLS 100 ETIQUETAS</v>
          </cell>
          <cell r="F1850" t="str">
            <v>LASERFIX</v>
          </cell>
          <cell r="G1850">
            <v>7</v>
          </cell>
          <cell r="H1850">
            <v>4</v>
          </cell>
          <cell r="I1850">
            <v>4</v>
          </cell>
          <cell r="K1850">
            <v>11</v>
          </cell>
          <cell r="L1850">
            <v>0</v>
          </cell>
          <cell r="M1850">
            <v>11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 t="str">
            <v/>
          </cell>
          <cell r="V1850">
            <v>5.2</v>
          </cell>
        </row>
        <row r="1851">
          <cell r="B1851" t="str">
            <v>V1145</v>
          </cell>
          <cell r="E1851" t="str">
            <v>ETIQUETA INKJET A4 34X99,1MM C/10FLS 160 ETIQUETAS</v>
          </cell>
          <cell r="F1851" t="str">
            <v>LASERFIX</v>
          </cell>
          <cell r="G1851">
            <v>0</v>
          </cell>
          <cell r="H1851">
            <v>0</v>
          </cell>
          <cell r="K1851">
            <v>6</v>
          </cell>
          <cell r="L1851">
            <v>0</v>
          </cell>
          <cell r="M1851">
            <v>6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 t="str">
            <v/>
          </cell>
          <cell r="V1851">
            <v>2.65</v>
          </cell>
        </row>
        <row r="1852">
          <cell r="B1852" t="str">
            <v>V1234</v>
          </cell>
          <cell r="C1852" t="str">
            <v>CCA-</v>
          </cell>
          <cell r="D1852" t="str">
            <v>ADES</v>
          </cell>
          <cell r="E1852" t="str">
            <v>ETIQUETA REDONDA 19MM AM TP-19 10 FLS C/200 UNID</v>
          </cell>
          <cell r="F1852" t="str">
            <v>LASERFIX</v>
          </cell>
          <cell r="G1852">
            <v>0</v>
          </cell>
          <cell r="H1852">
            <v>0</v>
          </cell>
          <cell r="I1852">
            <v>85</v>
          </cell>
          <cell r="J1852">
            <v>10</v>
          </cell>
          <cell r="K1852">
            <v>211</v>
          </cell>
          <cell r="L1852">
            <v>0</v>
          </cell>
          <cell r="M1852">
            <v>211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 t="str">
            <v/>
          </cell>
          <cell r="V1852">
            <v>1.69</v>
          </cell>
        </row>
        <row r="1853">
          <cell r="B1853" t="str">
            <v>V12782</v>
          </cell>
          <cell r="D1853" t="str">
            <v>TJCZS</v>
          </cell>
          <cell r="E1853" t="str">
            <v>ETIQUETA INKJET CT 115MM P/CD/DVD</v>
          </cell>
          <cell r="F1853" t="str">
            <v>LASERFIX</v>
          </cell>
          <cell r="G1853">
            <v>0</v>
          </cell>
          <cell r="H1853">
            <v>0</v>
          </cell>
          <cell r="K1853">
            <v>63</v>
          </cell>
          <cell r="L1853">
            <v>0</v>
          </cell>
          <cell r="M1853">
            <v>63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 t="str">
            <v/>
          </cell>
          <cell r="V1853">
            <v>19</v>
          </cell>
        </row>
        <row r="1854">
          <cell r="B1854" t="str">
            <v>V12786</v>
          </cell>
          <cell r="D1854" t="str">
            <v>TJ</v>
          </cell>
          <cell r="E1854" t="str">
            <v>ETIQUETA ADESIVA 1C 89X23,4MM C/100FLS</v>
          </cell>
          <cell r="F1854" t="str">
            <v>LASERFIX</v>
          </cell>
          <cell r="G1854">
            <v>0</v>
          </cell>
          <cell r="H1854">
            <v>0</v>
          </cell>
          <cell r="K1854">
            <v>2</v>
          </cell>
          <cell r="L1854">
            <v>0</v>
          </cell>
          <cell r="M1854">
            <v>2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 t="str">
            <v/>
          </cell>
          <cell r="V1854">
            <v>19</v>
          </cell>
        </row>
        <row r="1855">
          <cell r="B1855" t="str">
            <v>V14784</v>
          </cell>
          <cell r="D1855" t="str">
            <v>CZSRD</v>
          </cell>
          <cell r="E1855" t="str">
            <v>ETIQUETA INKJET CT 69,85X69,85MM C/25FLS 225 ETIQUETAS</v>
          </cell>
          <cell r="F1855" t="str">
            <v>LASERFIX</v>
          </cell>
          <cell r="G1855">
            <v>0</v>
          </cell>
          <cell r="H1855">
            <v>0</v>
          </cell>
          <cell r="K1855">
            <v>10</v>
          </cell>
          <cell r="L1855">
            <v>0</v>
          </cell>
          <cell r="M1855">
            <v>10</v>
          </cell>
          <cell r="N1855">
            <v>1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 t="str">
            <v/>
          </cell>
          <cell r="V1855">
            <v>5.47</v>
          </cell>
        </row>
        <row r="1856">
          <cell r="B1856" t="str">
            <v>V15109</v>
          </cell>
          <cell r="C1856" t="str">
            <v>BBA+</v>
          </cell>
          <cell r="D1856" t="str">
            <v>SESCSSCZSAVN</v>
          </cell>
          <cell r="E1856" t="str">
            <v>PAPEL CONTACT 45CMX25MTS TRANSPARENTE</v>
          </cell>
          <cell r="F1856" t="str">
            <v>LASERFIX</v>
          </cell>
          <cell r="G1856">
            <v>163</v>
          </cell>
          <cell r="H1856">
            <v>82</v>
          </cell>
          <cell r="I1856">
            <v>82</v>
          </cell>
          <cell r="J1856">
            <v>5</v>
          </cell>
          <cell r="K1856">
            <v>192</v>
          </cell>
          <cell r="L1856">
            <v>35</v>
          </cell>
          <cell r="M1856">
            <v>157</v>
          </cell>
          <cell r="N1856">
            <v>41</v>
          </cell>
          <cell r="O1856">
            <v>15</v>
          </cell>
          <cell r="P1856">
            <v>0</v>
          </cell>
          <cell r="Q1856">
            <v>0</v>
          </cell>
          <cell r="R1856">
            <v>21</v>
          </cell>
          <cell r="S1856">
            <v>0</v>
          </cell>
          <cell r="T1856">
            <v>0</v>
          </cell>
          <cell r="U1856" t="str">
            <v/>
          </cell>
          <cell r="V1856">
            <v>32.32</v>
          </cell>
        </row>
        <row r="1857">
          <cell r="B1857" t="str">
            <v>V15134</v>
          </cell>
          <cell r="E1857" t="str">
            <v>ETIQUETA INKJET CT 115MM CD/DVD C/25FLS 50 ETIQUETAS</v>
          </cell>
          <cell r="F1857" t="str">
            <v>LASERFIX</v>
          </cell>
          <cell r="G1857">
            <v>0</v>
          </cell>
          <cell r="H1857">
            <v>0</v>
          </cell>
          <cell r="K1857">
            <v>16</v>
          </cell>
          <cell r="L1857">
            <v>0</v>
          </cell>
          <cell r="M1857">
            <v>16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 t="str">
            <v/>
          </cell>
          <cell r="V1857">
            <v>5.47</v>
          </cell>
        </row>
        <row r="1858">
          <cell r="B1858" t="str">
            <v>V15362</v>
          </cell>
          <cell r="C1858" t="str">
            <v>CCA+</v>
          </cell>
          <cell r="D1858" t="str">
            <v>AVN</v>
          </cell>
          <cell r="E1858" t="str">
            <v>ETIQUETA INKJET CT 106,36X138,11 C/25FLS 100 ETIQUETAS</v>
          </cell>
          <cell r="F1858" t="str">
            <v>LASERFIX</v>
          </cell>
          <cell r="G1858">
            <v>323</v>
          </cell>
          <cell r="H1858">
            <v>162</v>
          </cell>
          <cell r="I1858">
            <v>162</v>
          </cell>
          <cell r="J1858">
            <v>2</v>
          </cell>
          <cell r="K1858">
            <v>318</v>
          </cell>
          <cell r="L1858">
            <v>0</v>
          </cell>
          <cell r="M1858">
            <v>318</v>
          </cell>
          <cell r="N1858">
            <v>65</v>
          </cell>
          <cell r="O1858">
            <v>0</v>
          </cell>
          <cell r="P1858">
            <v>0</v>
          </cell>
          <cell r="Q1858">
            <v>0</v>
          </cell>
          <cell r="R1858">
            <v>5</v>
          </cell>
          <cell r="S1858">
            <v>0</v>
          </cell>
          <cell r="T1858">
            <v>0</v>
          </cell>
          <cell r="U1858" t="str">
            <v/>
          </cell>
          <cell r="V1858">
            <v>5.47</v>
          </cell>
        </row>
        <row r="1859">
          <cell r="B1859" t="str">
            <v>V15999</v>
          </cell>
          <cell r="D1859" t="str">
            <v>CZSADES</v>
          </cell>
          <cell r="E1859" t="str">
            <v>ETIQUETA INKJET A4 25,4X99MM C/100FLS</v>
          </cell>
          <cell r="F1859" t="str">
            <v>LASERFIX</v>
          </cell>
          <cell r="G1859">
            <v>0</v>
          </cell>
          <cell r="H1859">
            <v>0</v>
          </cell>
          <cell r="K1859">
            <v>7</v>
          </cell>
          <cell r="L1859">
            <v>0</v>
          </cell>
          <cell r="M1859">
            <v>7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 t="str">
            <v/>
          </cell>
          <cell r="V1859">
            <v>17</v>
          </cell>
        </row>
        <row r="1860">
          <cell r="B1860" t="str">
            <v>V16002</v>
          </cell>
          <cell r="D1860" t="str">
            <v>CZS</v>
          </cell>
          <cell r="E1860" t="str">
            <v>ETIQUETA REDONDA 19MM VD 10 FLS C/350 UNID</v>
          </cell>
          <cell r="F1860" t="str">
            <v>LASERFIX</v>
          </cell>
          <cell r="G1860">
            <v>0</v>
          </cell>
          <cell r="H1860">
            <v>0</v>
          </cell>
          <cell r="K1860">
            <v>10</v>
          </cell>
          <cell r="L1860">
            <v>0</v>
          </cell>
          <cell r="M1860">
            <v>10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 t="str">
            <v/>
          </cell>
          <cell r="V1860">
            <v>3.24</v>
          </cell>
        </row>
        <row r="1861">
          <cell r="B1861" t="str">
            <v>V16003</v>
          </cell>
          <cell r="D1861" t="str">
            <v>CZS</v>
          </cell>
          <cell r="E1861" t="str">
            <v>ETIQUETA REDONDA 19MM VM 10 FLS C/350 UNID</v>
          </cell>
          <cell r="F1861" t="str">
            <v>LASERFIX</v>
          </cell>
          <cell r="G1861">
            <v>0</v>
          </cell>
          <cell r="H1861">
            <v>0</v>
          </cell>
          <cell r="K1861">
            <v>11</v>
          </cell>
          <cell r="L1861">
            <v>0</v>
          </cell>
          <cell r="M1861">
            <v>11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 t="str">
            <v/>
          </cell>
          <cell r="V1861">
            <v>3.24</v>
          </cell>
        </row>
        <row r="1862">
          <cell r="B1862" t="str">
            <v>V19604</v>
          </cell>
          <cell r="C1862" t="str">
            <v>AAA-</v>
          </cell>
          <cell r="D1862" t="str">
            <v>CZS</v>
          </cell>
          <cell r="E1862" t="str">
            <v>PLASTICO AUTO ADESIVO COM 10MTS X 45CM</v>
          </cell>
          <cell r="F1862" t="str">
            <v>LASERFIX</v>
          </cell>
          <cell r="G1862">
            <v>3</v>
          </cell>
          <cell r="H1862">
            <v>2</v>
          </cell>
          <cell r="I1862">
            <v>257</v>
          </cell>
          <cell r="J1862">
            <v>19</v>
          </cell>
          <cell r="K1862">
            <v>798</v>
          </cell>
          <cell r="L1862">
            <v>0</v>
          </cell>
          <cell r="M1862">
            <v>798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 t="str">
            <v/>
          </cell>
          <cell r="V1862">
            <v>19.21</v>
          </cell>
        </row>
        <row r="1863">
          <cell r="B1863" t="str">
            <v>V19622</v>
          </cell>
          <cell r="C1863" t="str">
            <v>CCB-</v>
          </cell>
          <cell r="E1863" t="str">
            <v>REFORCO ADESIVO CRT. C/216ETIQ.</v>
          </cell>
          <cell r="F1863" t="str">
            <v>LASERFIX</v>
          </cell>
          <cell r="G1863">
            <v>0</v>
          </cell>
          <cell r="H1863">
            <v>0</v>
          </cell>
          <cell r="I1863">
            <v>18</v>
          </cell>
          <cell r="K1863">
            <v>46</v>
          </cell>
          <cell r="L1863">
            <v>0</v>
          </cell>
          <cell r="M1863">
            <v>46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 t="str">
            <v/>
          </cell>
          <cell r="V1863">
            <v>3.49</v>
          </cell>
        </row>
        <row r="1864">
          <cell r="B1864" t="str">
            <v>V19843</v>
          </cell>
          <cell r="C1864" t="str">
            <v>CCB-</v>
          </cell>
          <cell r="D1864" t="str">
            <v>CZSADES</v>
          </cell>
          <cell r="E1864" t="str">
            <v>ETIQUETA INKJET A4 15X26MM C/25FLS 126 ETIQUETAS</v>
          </cell>
          <cell r="F1864" t="str">
            <v>LASERFIX</v>
          </cell>
          <cell r="G1864">
            <v>0</v>
          </cell>
          <cell r="H1864">
            <v>0</v>
          </cell>
          <cell r="I1864">
            <v>10</v>
          </cell>
          <cell r="J1864">
            <v>5</v>
          </cell>
          <cell r="K1864">
            <v>124</v>
          </cell>
          <cell r="L1864">
            <v>0</v>
          </cell>
          <cell r="M1864">
            <v>124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 t="str">
            <v/>
          </cell>
          <cell r="V1864">
            <v>5.49</v>
          </cell>
        </row>
        <row r="1865">
          <cell r="B1865" t="str">
            <v>V19844</v>
          </cell>
          <cell r="C1865" t="str">
            <v>CCB-</v>
          </cell>
          <cell r="D1865" t="str">
            <v>ADES</v>
          </cell>
          <cell r="E1865" t="str">
            <v>ETIQUETA INKJET A5 12X50MM  A5Q-1250 C/12FLS 324 ETIQUETAS</v>
          </cell>
          <cell r="F1865" t="str">
            <v>LASERFIX</v>
          </cell>
          <cell r="G1865">
            <v>0</v>
          </cell>
          <cell r="H1865">
            <v>0</v>
          </cell>
          <cell r="I1865">
            <v>35</v>
          </cell>
          <cell r="K1865">
            <v>133</v>
          </cell>
          <cell r="L1865">
            <v>0</v>
          </cell>
          <cell r="M1865">
            <v>133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 t="str">
            <v/>
          </cell>
          <cell r="V1865">
            <v>2.63</v>
          </cell>
        </row>
        <row r="1866">
          <cell r="B1866" t="str">
            <v>V19845</v>
          </cell>
          <cell r="C1866" t="str">
            <v>CBB-</v>
          </cell>
          <cell r="E1866" t="str">
            <v>ETIQUETA INKJET A5 20X50MM  A5Q-2050 C/12FLS 216 ETIQUETAS</v>
          </cell>
          <cell r="F1866" t="str">
            <v>LASERFIX</v>
          </cell>
          <cell r="G1866">
            <v>0</v>
          </cell>
          <cell r="H1866">
            <v>0</v>
          </cell>
          <cell r="I1866">
            <v>57</v>
          </cell>
          <cell r="J1866">
            <v>2</v>
          </cell>
          <cell r="K1866">
            <v>178</v>
          </cell>
          <cell r="L1866">
            <v>0</v>
          </cell>
          <cell r="M1866">
            <v>178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 t="str">
            <v/>
          </cell>
          <cell r="V1866">
            <v>2.63</v>
          </cell>
        </row>
        <row r="1867">
          <cell r="B1867" t="str">
            <v>V19846</v>
          </cell>
          <cell r="C1867" t="str">
            <v>CBA-</v>
          </cell>
          <cell r="E1867" t="str">
            <v>ETIQUETA INKJET A5 34X65MM  A5Q-3465 C/12FLS 120 ETIQUETAS</v>
          </cell>
          <cell r="F1867" t="str">
            <v>LASERFIX</v>
          </cell>
          <cell r="G1867">
            <v>0</v>
          </cell>
          <cell r="H1867">
            <v>0</v>
          </cell>
          <cell r="I1867">
            <v>136</v>
          </cell>
          <cell r="J1867">
            <v>1</v>
          </cell>
          <cell r="K1867">
            <v>377</v>
          </cell>
          <cell r="L1867">
            <v>0</v>
          </cell>
          <cell r="M1867">
            <v>377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 t="str">
            <v/>
          </cell>
          <cell r="V1867">
            <v>2.63</v>
          </cell>
        </row>
        <row r="1868">
          <cell r="B1868" t="str">
            <v>V19847</v>
          </cell>
          <cell r="D1868" t="str">
            <v>CZS</v>
          </cell>
          <cell r="E1868" t="str">
            <v>ETIQUETA REDONDA 19MM AM 05 FLS C/100 UNID</v>
          </cell>
          <cell r="F1868" t="str">
            <v>LASERFIX</v>
          </cell>
          <cell r="G1868">
            <v>0</v>
          </cell>
          <cell r="H1868">
            <v>0</v>
          </cell>
          <cell r="K1868">
            <v>3</v>
          </cell>
          <cell r="L1868">
            <v>0</v>
          </cell>
          <cell r="M1868">
            <v>3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 t="str">
            <v/>
          </cell>
          <cell r="V1868">
            <v>3.49</v>
          </cell>
        </row>
        <row r="1869">
          <cell r="B1869" t="str">
            <v>V19848</v>
          </cell>
          <cell r="C1869" t="str">
            <v>CBB-</v>
          </cell>
          <cell r="D1869" t="str">
            <v>CZS</v>
          </cell>
          <cell r="E1869" t="str">
            <v>ETIQUETA INKJET A5 32X90MM A5Q3272 C/12FLS 72 ETIQUETAS</v>
          </cell>
          <cell r="F1869" t="str">
            <v>LASERFIX</v>
          </cell>
          <cell r="G1869">
            <v>0</v>
          </cell>
          <cell r="H1869">
            <v>0</v>
          </cell>
          <cell r="I1869">
            <v>83</v>
          </cell>
          <cell r="J1869">
            <v>8</v>
          </cell>
          <cell r="K1869">
            <v>247</v>
          </cell>
          <cell r="L1869">
            <v>0</v>
          </cell>
          <cell r="M1869">
            <v>247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 t="str">
            <v/>
          </cell>
          <cell r="V1869">
            <v>2.63</v>
          </cell>
        </row>
        <row r="1870">
          <cell r="B1870" t="str">
            <v>V19849</v>
          </cell>
          <cell r="C1870" t="str">
            <v>CCA-</v>
          </cell>
          <cell r="D1870" t="str">
            <v>ADES</v>
          </cell>
          <cell r="E1870" t="str">
            <v>ETIQUETA INKJET A5 50X99,6MM Q50100 C/12FLS 36 ETIQUETAS</v>
          </cell>
          <cell r="F1870" t="str">
            <v>LASERFIX</v>
          </cell>
          <cell r="G1870">
            <v>0</v>
          </cell>
          <cell r="H1870">
            <v>0</v>
          </cell>
          <cell r="I1870">
            <v>54</v>
          </cell>
          <cell r="K1870">
            <v>142</v>
          </cell>
          <cell r="L1870">
            <v>0</v>
          </cell>
          <cell r="M1870">
            <v>142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 t="str">
            <v/>
          </cell>
          <cell r="V1870">
            <v>2.63</v>
          </cell>
        </row>
        <row r="1871">
          <cell r="B1871" t="str">
            <v>V19850</v>
          </cell>
          <cell r="E1871" t="str">
            <v>ETIQUETA INKJET CT 101,6X84,7MM C/25FLS 150 ETIQUETAS</v>
          </cell>
          <cell r="F1871" t="str">
            <v>LASERFIX</v>
          </cell>
          <cell r="G1871">
            <v>0</v>
          </cell>
          <cell r="H1871">
            <v>0</v>
          </cell>
          <cell r="K1871">
            <v>5</v>
          </cell>
          <cell r="L1871">
            <v>0</v>
          </cell>
          <cell r="M1871">
            <v>5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 t="str">
            <v/>
          </cell>
          <cell r="V1871">
            <v>3.99</v>
          </cell>
        </row>
        <row r="1872">
          <cell r="B1872" t="str">
            <v>V19852</v>
          </cell>
          <cell r="E1872" t="str">
            <v>ETIQUETA INKJET CT 279,4X215,9MM C/25FLS 25 ETIQUETAS</v>
          </cell>
          <cell r="F1872" t="str">
            <v>LASERFIX</v>
          </cell>
          <cell r="G1872">
            <v>0</v>
          </cell>
          <cell r="H1872">
            <v>0</v>
          </cell>
          <cell r="K1872">
            <v>26</v>
          </cell>
          <cell r="L1872">
            <v>0</v>
          </cell>
          <cell r="M1872">
            <v>26</v>
          </cell>
          <cell r="O1872">
            <v>3</v>
          </cell>
          <cell r="P1872">
            <v>0</v>
          </cell>
          <cell r="Q1872">
            <v>1</v>
          </cell>
          <cell r="R1872">
            <v>0</v>
          </cell>
          <cell r="S1872">
            <v>0</v>
          </cell>
          <cell r="T1872">
            <v>0</v>
          </cell>
          <cell r="U1872" t="str">
            <v/>
          </cell>
          <cell r="V1872">
            <v>8.1</v>
          </cell>
        </row>
        <row r="1873">
          <cell r="B1873" t="str">
            <v>V19853</v>
          </cell>
          <cell r="C1873" t="str">
            <v>CAA-</v>
          </cell>
          <cell r="D1873" t="str">
            <v>CZSADES</v>
          </cell>
          <cell r="E1873" t="str">
            <v>ETIQUETA INKJET A4 288X200MM C/25FLS 25 ETIQUETAS</v>
          </cell>
          <cell r="F1873" t="str">
            <v>LASERFIX</v>
          </cell>
          <cell r="G1873">
            <v>0</v>
          </cell>
          <cell r="H1873">
            <v>0</v>
          </cell>
          <cell r="I1873">
            <v>198</v>
          </cell>
          <cell r="J1873">
            <v>14</v>
          </cell>
          <cell r="K1873">
            <v>566</v>
          </cell>
          <cell r="L1873">
            <v>0</v>
          </cell>
          <cell r="M1873">
            <v>566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 t="str">
            <v/>
          </cell>
          <cell r="V1873">
            <v>3.99</v>
          </cell>
        </row>
        <row r="1874">
          <cell r="B1874" t="str">
            <v>V19855</v>
          </cell>
          <cell r="E1874" t="str">
            <v>ETIQUETA INKJET A5 98X138MM 24 ETIQUETAS</v>
          </cell>
          <cell r="F1874" t="str">
            <v>LASERFIX</v>
          </cell>
          <cell r="G1874">
            <v>0</v>
          </cell>
          <cell r="H1874">
            <v>0</v>
          </cell>
          <cell r="K1874">
            <v>0</v>
          </cell>
          <cell r="L1874">
            <v>0</v>
          </cell>
          <cell r="M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 t="str">
            <v/>
          </cell>
          <cell r="V1874">
            <v>8</v>
          </cell>
        </row>
        <row r="1875">
          <cell r="B1875" t="str">
            <v>V2028</v>
          </cell>
          <cell r="E1875" t="str">
            <v>ETIQUETA INKJET A4 105X35MM C/20FLS</v>
          </cell>
          <cell r="F1875" t="str">
            <v>LASERFIX</v>
          </cell>
          <cell r="G1875">
            <v>0</v>
          </cell>
          <cell r="H1875">
            <v>0</v>
          </cell>
          <cell r="K1875">
            <v>119</v>
          </cell>
          <cell r="L1875">
            <v>0</v>
          </cell>
          <cell r="M1875">
            <v>119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 t="str">
            <v/>
          </cell>
          <cell r="V1875">
            <v>8</v>
          </cell>
        </row>
        <row r="1876">
          <cell r="B1876" t="str">
            <v>V22775</v>
          </cell>
          <cell r="E1876" t="str">
            <v>ETIQUETA ADESIVA 1C 100X35MM RL. C/800 ETIQUETAS</v>
          </cell>
          <cell r="F1876" t="str">
            <v>LASERFIX</v>
          </cell>
          <cell r="G1876">
            <v>0</v>
          </cell>
          <cell r="H1876">
            <v>0</v>
          </cell>
          <cell r="K1876">
            <v>20</v>
          </cell>
          <cell r="L1876">
            <v>0</v>
          </cell>
          <cell r="M1876">
            <v>20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 t="str">
            <v/>
          </cell>
          <cell r="V1876">
            <v>39.96</v>
          </cell>
        </row>
        <row r="1877">
          <cell r="B1877" t="str">
            <v>V2293</v>
          </cell>
          <cell r="D1877" t="str">
            <v>ADES</v>
          </cell>
          <cell r="E1877" t="str">
            <v>ETIQUETA INKJET CT 50,8X101,6MM CC83 C/10FLS 100 ETIQUETAS</v>
          </cell>
          <cell r="F1877" t="str">
            <v>LASERFIX</v>
          </cell>
          <cell r="G1877">
            <v>0</v>
          </cell>
          <cell r="H1877">
            <v>0</v>
          </cell>
          <cell r="K1877">
            <v>797</v>
          </cell>
          <cell r="L1877">
            <v>0</v>
          </cell>
          <cell r="M1877">
            <v>797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 t="str">
            <v/>
          </cell>
          <cell r="V1877">
            <v>4.1900000000000004</v>
          </cell>
        </row>
        <row r="1878">
          <cell r="B1878" t="str">
            <v>V30123</v>
          </cell>
          <cell r="D1878" t="str">
            <v>ADES</v>
          </cell>
          <cell r="E1878" t="str">
            <v>ETIQUETA INKJET A4 25,4X99MM C/25FLS</v>
          </cell>
          <cell r="F1878" t="str">
            <v>LASERFIX</v>
          </cell>
          <cell r="G1878">
            <v>0</v>
          </cell>
          <cell r="H1878">
            <v>0</v>
          </cell>
          <cell r="K1878">
            <v>263</v>
          </cell>
          <cell r="L1878">
            <v>0</v>
          </cell>
          <cell r="M1878">
            <v>263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 t="str">
            <v/>
          </cell>
          <cell r="V1878">
            <v>3.99</v>
          </cell>
        </row>
        <row r="1879">
          <cell r="B1879" t="str">
            <v>V30151</v>
          </cell>
          <cell r="D1879" t="str">
            <v>AVN</v>
          </cell>
          <cell r="E1879" t="str">
            <v>ETIQUETA INKJET CT 279,4X215,9 C/100 FLS</v>
          </cell>
          <cell r="F1879" t="str">
            <v>LASERFIX</v>
          </cell>
          <cell r="G1879">
            <v>0</v>
          </cell>
          <cell r="H1879">
            <v>0</v>
          </cell>
          <cell r="K1879">
            <v>121</v>
          </cell>
          <cell r="L1879">
            <v>0</v>
          </cell>
          <cell r="M1879">
            <v>121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 t="str">
            <v/>
          </cell>
          <cell r="V1879">
            <v>17</v>
          </cell>
        </row>
        <row r="1880">
          <cell r="B1880" t="str">
            <v>V30372</v>
          </cell>
          <cell r="E1880" t="str">
            <v>ETIQUETA INKJET A4 63,5X46,4MM C/25FLS 450 ETIQUETAS</v>
          </cell>
          <cell r="F1880" t="str">
            <v>LASERFIX</v>
          </cell>
          <cell r="G1880">
            <v>0</v>
          </cell>
          <cell r="H1880">
            <v>0</v>
          </cell>
          <cell r="K1880">
            <v>52</v>
          </cell>
          <cell r="L1880">
            <v>0</v>
          </cell>
          <cell r="M1880">
            <v>52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 t="str">
            <v/>
          </cell>
          <cell r="V1880">
            <v>4.25</v>
          </cell>
        </row>
        <row r="1881">
          <cell r="B1881" t="str">
            <v>V30383</v>
          </cell>
          <cell r="E1881" t="str">
            <v>ETIQUETA INKJET A4 17X31MM C/100FLS 9600 ETIQUETAS</v>
          </cell>
          <cell r="F1881" t="str">
            <v>LASERFIX</v>
          </cell>
          <cell r="G1881">
            <v>0</v>
          </cell>
          <cell r="H1881">
            <v>0</v>
          </cell>
          <cell r="K1881">
            <v>5</v>
          </cell>
          <cell r="L1881">
            <v>0</v>
          </cell>
          <cell r="M1881">
            <v>5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 t="str">
            <v/>
          </cell>
          <cell r="V1881">
            <v>20.14</v>
          </cell>
        </row>
        <row r="1882">
          <cell r="B1882" t="str">
            <v>V30462</v>
          </cell>
          <cell r="D1882" t="str">
            <v>ADES</v>
          </cell>
          <cell r="E1882" t="str">
            <v>ETIQUETA REDONDA 12MM. RL. C/100UN. VD.</v>
          </cell>
          <cell r="F1882" t="str">
            <v>LASERFIX</v>
          </cell>
          <cell r="G1882">
            <v>0</v>
          </cell>
          <cell r="H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 t="str">
            <v/>
          </cell>
          <cell r="V1882">
            <v>3.45</v>
          </cell>
        </row>
        <row r="1883">
          <cell r="B1883" t="str">
            <v>V30486</v>
          </cell>
          <cell r="D1883" t="str">
            <v>ADES</v>
          </cell>
          <cell r="E1883" t="str">
            <v>ETIQUETA REDONDA 19MM RX TP-19 10 FLS C/200 UNID</v>
          </cell>
          <cell r="F1883" t="str">
            <v>LASERFIX</v>
          </cell>
          <cell r="G1883">
            <v>0</v>
          </cell>
          <cell r="H1883">
            <v>0</v>
          </cell>
          <cell r="K1883">
            <v>10</v>
          </cell>
          <cell r="L1883">
            <v>0</v>
          </cell>
          <cell r="M1883">
            <v>10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 t="str">
            <v/>
          </cell>
          <cell r="V1883">
            <v>3</v>
          </cell>
        </row>
        <row r="1884">
          <cell r="B1884" t="str">
            <v>V30855</v>
          </cell>
          <cell r="E1884" t="str">
            <v>ETIQUETA REDONDA 12MM. RL. C/1000UN.  AM.</v>
          </cell>
          <cell r="F1884" t="str">
            <v>LASERFIX</v>
          </cell>
          <cell r="G1884">
            <v>0</v>
          </cell>
          <cell r="H1884">
            <v>0</v>
          </cell>
          <cell r="K1884">
            <v>0</v>
          </cell>
          <cell r="L1884">
            <v>0</v>
          </cell>
          <cell r="M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 t="str">
            <v/>
          </cell>
          <cell r="V1884">
            <v>20</v>
          </cell>
        </row>
        <row r="1885">
          <cell r="B1885" t="str">
            <v>V30856</v>
          </cell>
          <cell r="E1885" t="str">
            <v>ETIQUETA REDONDA 12MM. RL. C/1000UN.  VM.</v>
          </cell>
          <cell r="F1885" t="str">
            <v>LASERFIX</v>
          </cell>
          <cell r="G1885">
            <v>0</v>
          </cell>
          <cell r="H1885">
            <v>0</v>
          </cell>
          <cell r="K1885">
            <v>0</v>
          </cell>
          <cell r="L1885">
            <v>0</v>
          </cell>
          <cell r="M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 t="str">
            <v/>
          </cell>
          <cell r="V1885">
            <v>20</v>
          </cell>
        </row>
        <row r="1886">
          <cell r="B1886" t="str">
            <v>V30997</v>
          </cell>
          <cell r="E1886" t="str">
            <v>ETIQUETA NUMERADA 6 DIGITOS C/2000 UNIDADES</v>
          </cell>
          <cell r="F1886" t="str">
            <v>LASERFIX</v>
          </cell>
          <cell r="G1886">
            <v>0</v>
          </cell>
          <cell r="H1886">
            <v>0</v>
          </cell>
          <cell r="K1886">
            <v>2</v>
          </cell>
          <cell r="L1886">
            <v>0</v>
          </cell>
          <cell r="M1886">
            <v>2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 t="str">
            <v/>
          </cell>
          <cell r="V1886">
            <v>380</v>
          </cell>
        </row>
        <row r="1887">
          <cell r="B1887" t="str">
            <v>V31138</v>
          </cell>
          <cell r="E1887" t="str">
            <v>ETIQUETA INKJET 22MMX32MM 30 ETIQUETAS POR FOLHA C/ 360 ETIQUETAS</v>
          </cell>
          <cell r="F1887" t="str">
            <v>LASERFIX</v>
          </cell>
          <cell r="G1887">
            <v>0</v>
          </cell>
          <cell r="H1887">
            <v>0</v>
          </cell>
          <cell r="K1887">
            <v>32</v>
          </cell>
          <cell r="L1887">
            <v>0</v>
          </cell>
          <cell r="M1887">
            <v>32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 t="str">
            <v/>
          </cell>
          <cell r="V1887">
            <v>3.5</v>
          </cell>
        </row>
        <row r="1888">
          <cell r="B1888" t="str">
            <v>V31139</v>
          </cell>
          <cell r="E1888" t="str">
            <v>ETIQUETA  INKJET 33MMX105MM 18 ETIQUETAS POR FOLHA C/ 1.800 ETIQUETAS</v>
          </cell>
          <cell r="F1888" t="str">
            <v>LASERFIX</v>
          </cell>
          <cell r="G1888">
            <v>0</v>
          </cell>
          <cell r="H1888">
            <v>0</v>
          </cell>
          <cell r="K1888">
            <v>14</v>
          </cell>
          <cell r="L1888">
            <v>0</v>
          </cell>
          <cell r="M1888">
            <v>14</v>
          </cell>
          <cell r="N1888">
            <v>1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 t="str">
            <v/>
          </cell>
          <cell r="V1888">
            <v>24.56</v>
          </cell>
        </row>
        <row r="1889">
          <cell r="B1889" t="str">
            <v>V31187</v>
          </cell>
          <cell r="C1889" t="str">
            <v>CCA+</v>
          </cell>
          <cell r="E1889" t="str">
            <v>ETIQUETA INKJET CT 12,7X44,45MM C/10FLS 800 ETIQUETAS</v>
          </cell>
          <cell r="F1889" t="str">
            <v>LASERFIX</v>
          </cell>
          <cell r="G1889">
            <v>29</v>
          </cell>
          <cell r="H1889">
            <v>15</v>
          </cell>
          <cell r="I1889">
            <v>15</v>
          </cell>
          <cell r="K1889">
            <v>29</v>
          </cell>
          <cell r="L1889">
            <v>0</v>
          </cell>
          <cell r="M1889">
            <v>29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 t="str">
            <v/>
          </cell>
          <cell r="V1889">
            <v>3.15</v>
          </cell>
        </row>
        <row r="1890">
          <cell r="B1890" t="str">
            <v>V31807</v>
          </cell>
          <cell r="C1890" t="str">
            <v>CCB+</v>
          </cell>
          <cell r="E1890" t="str">
            <v>ETIQUETA INKJET 138,11MMX212,73MM 25 FLS C/50 ETIQUETAS</v>
          </cell>
          <cell r="F1890" t="str">
            <v>LASERFIX</v>
          </cell>
          <cell r="G1890">
            <v>41</v>
          </cell>
          <cell r="H1890">
            <v>21</v>
          </cell>
          <cell r="I1890">
            <v>21</v>
          </cell>
          <cell r="K1890">
            <v>46</v>
          </cell>
          <cell r="L1890">
            <v>0</v>
          </cell>
          <cell r="M1890">
            <v>46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 t="str">
            <v/>
          </cell>
          <cell r="V1890">
            <v>7</v>
          </cell>
        </row>
        <row r="1891">
          <cell r="B1891" t="str">
            <v>V31865</v>
          </cell>
          <cell r="E1891" t="str">
            <v>ETIQUETA INKJET CT 50,8X101,6MM CC83 C/10 FOLHAS 100 ETIQUETAS</v>
          </cell>
          <cell r="F1891" t="str">
            <v>LASERFIX</v>
          </cell>
          <cell r="G1891">
            <v>0</v>
          </cell>
          <cell r="H1891">
            <v>0</v>
          </cell>
          <cell r="K1891">
            <v>190</v>
          </cell>
          <cell r="L1891">
            <v>0</v>
          </cell>
          <cell r="M1891">
            <v>190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 t="str">
            <v/>
          </cell>
          <cell r="V1891">
            <v>3.15</v>
          </cell>
        </row>
        <row r="1892">
          <cell r="B1892" t="str">
            <v>V31911</v>
          </cell>
          <cell r="C1892" t="str">
            <v>BBA+</v>
          </cell>
          <cell r="E1892" t="str">
            <v>PLASTICO AUTOADESIVO 45CMX25MTS 70 MICRAS TRANSPARENTE</v>
          </cell>
          <cell r="F1892" t="str">
            <v>LASERFIX</v>
          </cell>
          <cell r="G1892">
            <v>170</v>
          </cell>
          <cell r="H1892">
            <v>85</v>
          </cell>
          <cell r="I1892">
            <v>85</v>
          </cell>
          <cell r="J1892">
            <v>6</v>
          </cell>
          <cell r="K1892">
            <v>165</v>
          </cell>
          <cell r="L1892">
            <v>1</v>
          </cell>
          <cell r="M1892">
            <v>164</v>
          </cell>
          <cell r="N1892">
            <v>4</v>
          </cell>
          <cell r="O1892">
            <v>11</v>
          </cell>
          <cell r="P1892">
            <v>0</v>
          </cell>
          <cell r="Q1892">
            <v>0</v>
          </cell>
          <cell r="R1892">
            <v>17</v>
          </cell>
          <cell r="S1892">
            <v>0</v>
          </cell>
          <cell r="T1892">
            <v>0</v>
          </cell>
          <cell r="U1892" t="str">
            <v/>
          </cell>
          <cell r="V1892">
            <v>33.520000000000003</v>
          </cell>
        </row>
        <row r="1893">
          <cell r="B1893" t="str">
            <v>V32024</v>
          </cell>
          <cell r="E1893" t="str">
            <v>ETIQUETA ADESIVA 63,5X38,1 C/ 100 FOLHAS</v>
          </cell>
          <cell r="F1893" t="str">
            <v>LASERFIX</v>
          </cell>
          <cell r="G1893">
            <v>0</v>
          </cell>
          <cell r="H1893">
            <v>0</v>
          </cell>
          <cell r="K1893">
            <v>5</v>
          </cell>
          <cell r="L1893">
            <v>1</v>
          </cell>
          <cell r="M1893">
            <v>4</v>
          </cell>
          <cell r="N1893">
            <v>1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 t="str">
            <v/>
          </cell>
          <cell r="V1893">
            <v>20.14</v>
          </cell>
        </row>
        <row r="1894">
          <cell r="B1894" t="str">
            <v>V3579</v>
          </cell>
          <cell r="C1894" t="str">
            <v>CCB+</v>
          </cell>
          <cell r="D1894" t="str">
            <v>SS</v>
          </cell>
          <cell r="E1894" t="str">
            <v>ETIQUETA INKJET CT 59,3X85,7MM C/10FLS</v>
          </cell>
          <cell r="F1894" t="str">
            <v>LASERFIX</v>
          </cell>
          <cell r="G1894">
            <v>44</v>
          </cell>
          <cell r="H1894">
            <v>22</v>
          </cell>
          <cell r="I1894">
            <v>22</v>
          </cell>
          <cell r="K1894">
            <v>45</v>
          </cell>
          <cell r="L1894">
            <v>8</v>
          </cell>
          <cell r="M1894">
            <v>37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7</v>
          </cell>
          <cell r="S1894">
            <v>0</v>
          </cell>
          <cell r="T1894">
            <v>0</v>
          </cell>
          <cell r="U1894" t="str">
            <v/>
          </cell>
          <cell r="V1894">
            <v>3.33</v>
          </cell>
        </row>
        <row r="1895">
          <cell r="B1895" t="str">
            <v>V4343</v>
          </cell>
          <cell r="E1895" t="str">
            <v>ETIQUETA INKJET A5 13X44,5MM URGENTE 210 ETIQUETAS</v>
          </cell>
          <cell r="F1895" t="str">
            <v>LASERFIX</v>
          </cell>
          <cell r="G1895">
            <v>0</v>
          </cell>
          <cell r="H1895">
            <v>0</v>
          </cell>
          <cell r="K1895">
            <v>28</v>
          </cell>
          <cell r="L1895">
            <v>0</v>
          </cell>
          <cell r="M1895">
            <v>28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 t="str">
            <v/>
          </cell>
          <cell r="V1895">
            <v>1.51</v>
          </cell>
        </row>
        <row r="1896">
          <cell r="B1896" t="str">
            <v>V6502</v>
          </cell>
          <cell r="E1896" t="str">
            <v>ETIQUETA INKJET CT 16,93X44,45MM C/10FLS</v>
          </cell>
          <cell r="F1896" t="str">
            <v>LASERFIX</v>
          </cell>
          <cell r="G1896">
            <v>0</v>
          </cell>
          <cell r="H1896">
            <v>0</v>
          </cell>
          <cell r="K1896">
            <v>14</v>
          </cell>
          <cell r="L1896">
            <v>0</v>
          </cell>
          <cell r="M1896">
            <v>14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 t="str">
            <v/>
          </cell>
          <cell r="V1896">
            <v>4.25</v>
          </cell>
        </row>
        <row r="1897">
          <cell r="B1897" t="str">
            <v>V6519</v>
          </cell>
          <cell r="D1897" t="str">
            <v>ADES</v>
          </cell>
          <cell r="E1897" t="str">
            <v>PAPEL CONTACT 45CMX2M PT OPACO</v>
          </cell>
          <cell r="F1897" t="str">
            <v>LASERFIX</v>
          </cell>
          <cell r="G1897">
            <v>0</v>
          </cell>
          <cell r="H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 t="str">
            <v/>
          </cell>
          <cell r="V1897">
            <v>10.35</v>
          </cell>
        </row>
        <row r="1898">
          <cell r="B1898" t="str">
            <v>V6773</v>
          </cell>
          <cell r="E1898" t="str">
            <v>ETIQUETA ADESIVA 106X24MM C/1000</v>
          </cell>
          <cell r="F1898" t="str">
            <v>LASERFIX</v>
          </cell>
          <cell r="G1898">
            <v>0</v>
          </cell>
          <cell r="H1898">
            <v>0</v>
          </cell>
          <cell r="K1898">
            <v>207</v>
          </cell>
          <cell r="L1898">
            <v>0</v>
          </cell>
          <cell r="M1898">
            <v>207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 t="str">
            <v/>
          </cell>
          <cell r="V1898">
            <v>7.88</v>
          </cell>
        </row>
        <row r="1899">
          <cell r="B1899" t="str">
            <v>V6829</v>
          </cell>
          <cell r="C1899" t="str">
            <v>CCA+</v>
          </cell>
          <cell r="D1899" t="str">
            <v>SSCZSADES</v>
          </cell>
          <cell r="E1899" t="str">
            <v>ETIQUETA INKJET CT 12,7X44,45MM C/100FLS</v>
          </cell>
          <cell r="F1899" t="str">
            <v>LASERFIX</v>
          </cell>
          <cell r="G1899">
            <v>15</v>
          </cell>
          <cell r="H1899">
            <v>8</v>
          </cell>
          <cell r="I1899">
            <v>8</v>
          </cell>
          <cell r="K1899">
            <v>19</v>
          </cell>
          <cell r="L1899">
            <v>4</v>
          </cell>
          <cell r="M1899">
            <v>15</v>
          </cell>
          <cell r="N1899">
            <v>2</v>
          </cell>
          <cell r="O1899">
            <v>1</v>
          </cell>
          <cell r="P1899">
            <v>0</v>
          </cell>
          <cell r="Q1899">
            <v>0</v>
          </cell>
          <cell r="R1899">
            <v>1</v>
          </cell>
          <cell r="S1899">
            <v>0</v>
          </cell>
          <cell r="T1899">
            <v>0</v>
          </cell>
          <cell r="U1899" t="str">
            <v/>
          </cell>
          <cell r="V1899">
            <v>20.14</v>
          </cell>
        </row>
        <row r="1900">
          <cell r="B1900" t="str">
            <v>V7003</v>
          </cell>
          <cell r="E1900" t="str">
            <v>PAPEL CONTACT 45CMX2M TRANSPARENTE</v>
          </cell>
          <cell r="F1900" t="str">
            <v>LASERFIX</v>
          </cell>
          <cell r="G1900">
            <v>0</v>
          </cell>
          <cell r="H1900">
            <v>0</v>
          </cell>
          <cell r="K1900">
            <v>26</v>
          </cell>
          <cell r="L1900">
            <v>0</v>
          </cell>
          <cell r="M1900">
            <v>26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 t="str">
            <v/>
          </cell>
          <cell r="V1900">
            <v>5.3</v>
          </cell>
        </row>
        <row r="1901">
          <cell r="B1901" t="str">
            <v>V7006</v>
          </cell>
          <cell r="D1901" t="str">
            <v>ADES</v>
          </cell>
          <cell r="E1901" t="str">
            <v>PAPEL CONTACT 45CMX2M AZUL</v>
          </cell>
          <cell r="F1901" t="str">
            <v>LASERFIX</v>
          </cell>
          <cell r="G1901">
            <v>0</v>
          </cell>
          <cell r="H1901">
            <v>0</v>
          </cell>
          <cell r="K1901">
            <v>28</v>
          </cell>
          <cell r="L1901">
            <v>0</v>
          </cell>
          <cell r="M1901">
            <v>28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 t="str">
            <v/>
          </cell>
          <cell r="V1901">
            <v>2.44</v>
          </cell>
        </row>
        <row r="1902">
          <cell r="B1902" t="str">
            <v>V15291</v>
          </cell>
          <cell r="E1902" t="str">
            <v>CHA HORTELA C/10 SACHES</v>
          </cell>
          <cell r="F1902" t="str">
            <v>LEAO</v>
          </cell>
          <cell r="G1902">
            <v>0</v>
          </cell>
          <cell r="H1902">
            <v>0</v>
          </cell>
          <cell r="K1902">
            <v>60</v>
          </cell>
          <cell r="L1902">
            <v>0</v>
          </cell>
          <cell r="M1902">
            <v>60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 t="str">
            <v/>
          </cell>
          <cell r="V1902">
            <v>5.1100000000000003</v>
          </cell>
        </row>
        <row r="1903">
          <cell r="B1903" t="str">
            <v>V32005</v>
          </cell>
          <cell r="C1903" t="str">
            <v>CCB+</v>
          </cell>
          <cell r="E1903" t="str">
            <v>CHA MATTE LEAO ORIGINAL 24G C/15 SACHE</v>
          </cell>
          <cell r="F1903" t="str">
            <v>LEAO</v>
          </cell>
          <cell r="G1903">
            <v>7</v>
          </cell>
          <cell r="H1903">
            <v>4</v>
          </cell>
          <cell r="I1903">
            <v>4</v>
          </cell>
          <cell r="K1903">
            <v>18</v>
          </cell>
          <cell r="L1903">
            <v>0</v>
          </cell>
          <cell r="M1903">
            <v>18</v>
          </cell>
          <cell r="N1903">
            <v>0</v>
          </cell>
          <cell r="O1903">
            <v>11</v>
          </cell>
          <cell r="P1903">
            <v>0</v>
          </cell>
          <cell r="Q1903">
            <v>1</v>
          </cell>
          <cell r="R1903">
            <v>0</v>
          </cell>
          <cell r="S1903">
            <v>0</v>
          </cell>
          <cell r="T1903">
            <v>0</v>
          </cell>
          <cell r="U1903" t="str">
            <v/>
          </cell>
          <cell r="V1903">
            <v>7.85</v>
          </cell>
        </row>
        <row r="1904">
          <cell r="B1904" t="str">
            <v>V31592</v>
          </cell>
          <cell r="E1904" t="str">
            <v>LUVA PROCED POWDER FREE P S/PO CX C/100 UND</v>
          </cell>
          <cell r="F1904" t="str">
            <v>LEMGRUBER</v>
          </cell>
          <cell r="G1904">
            <v>0</v>
          </cell>
          <cell r="H1904">
            <v>0</v>
          </cell>
          <cell r="K1904">
            <v>0</v>
          </cell>
          <cell r="L1904">
            <v>0</v>
          </cell>
          <cell r="M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 t="str">
            <v/>
          </cell>
          <cell r="V1904">
            <v>18.66</v>
          </cell>
        </row>
        <row r="1905">
          <cell r="B1905" t="str">
            <v>V31593</v>
          </cell>
          <cell r="E1905" t="str">
            <v>LUVA PROCED POWDER FREE M S/PO CX C/100 UND</v>
          </cell>
          <cell r="F1905" t="str">
            <v>LEMGRUBER</v>
          </cell>
          <cell r="G1905">
            <v>0</v>
          </cell>
          <cell r="H1905">
            <v>0</v>
          </cell>
          <cell r="K1905">
            <v>0</v>
          </cell>
          <cell r="L1905">
            <v>0</v>
          </cell>
          <cell r="M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 t="str">
            <v/>
          </cell>
          <cell r="V1905">
            <v>18.66</v>
          </cell>
        </row>
        <row r="1906">
          <cell r="B1906" t="str">
            <v>V31594</v>
          </cell>
          <cell r="E1906" t="str">
            <v>LUVA PROCED POWDER FREE G S/PO CX C/100 UND</v>
          </cell>
          <cell r="F1906" t="str">
            <v>LEMGRUBER</v>
          </cell>
          <cell r="G1906">
            <v>0</v>
          </cell>
          <cell r="H1906">
            <v>0</v>
          </cell>
          <cell r="K1906">
            <v>0</v>
          </cell>
          <cell r="L1906">
            <v>0</v>
          </cell>
          <cell r="M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 t="str">
            <v/>
          </cell>
          <cell r="V1906">
            <v>18.66</v>
          </cell>
        </row>
        <row r="1907">
          <cell r="B1907" t="str">
            <v>V15275</v>
          </cell>
          <cell r="C1907" t="str">
            <v>CCA+</v>
          </cell>
          <cell r="D1907" t="str">
            <v>RD</v>
          </cell>
          <cell r="E1907" t="str">
            <v>PASSADEIRA PORTATIL 110V</v>
          </cell>
          <cell r="F1907" t="str">
            <v>LENOXX</v>
          </cell>
          <cell r="G1907">
            <v>17</v>
          </cell>
          <cell r="H1907">
            <v>9</v>
          </cell>
          <cell r="I1907">
            <v>9</v>
          </cell>
          <cell r="J1907">
            <v>9</v>
          </cell>
          <cell r="K1907">
            <v>51</v>
          </cell>
          <cell r="L1907">
            <v>0</v>
          </cell>
          <cell r="M1907">
            <v>51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 t="str">
            <v/>
          </cell>
          <cell r="V1907">
            <v>70.290000000000006</v>
          </cell>
        </row>
        <row r="1908">
          <cell r="B1908" t="str">
            <v>V15276</v>
          </cell>
          <cell r="C1908" t="str">
            <v>CCA-</v>
          </cell>
          <cell r="D1908" t="str">
            <v>RD</v>
          </cell>
          <cell r="E1908" t="str">
            <v>PASSADEIRA PORTATIL 220V</v>
          </cell>
          <cell r="F1908" t="str">
            <v>LENOXX</v>
          </cell>
          <cell r="G1908">
            <v>13</v>
          </cell>
          <cell r="H1908">
            <v>7</v>
          </cell>
          <cell r="I1908">
            <v>7</v>
          </cell>
          <cell r="J1908">
            <v>4</v>
          </cell>
          <cell r="K1908">
            <v>63</v>
          </cell>
          <cell r="L1908">
            <v>0</v>
          </cell>
          <cell r="M1908">
            <v>63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 t="str">
            <v/>
          </cell>
          <cell r="V1908">
            <v>70.290000000000006</v>
          </cell>
        </row>
        <row r="1909">
          <cell r="B1909" t="str">
            <v>V30513</v>
          </cell>
          <cell r="E1909" t="str">
            <v>CHALEIRA ELETRICA 110V</v>
          </cell>
          <cell r="F1909" t="str">
            <v>LENOXX</v>
          </cell>
          <cell r="G1909">
            <v>0</v>
          </cell>
          <cell r="H1909">
            <v>0</v>
          </cell>
          <cell r="K1909">
            <v>7</v>
          </cell>
          <cell r="L1909">
            <v>0</v>
          </cell>
          <cell r="M1909">
            <v>7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 t="str">
            <v/>
          </cell>
          <cell r="V1909">
            <v>89</v>
          </cell>
        </row>
        <row r="1910">
          <cell r="B1910" t="str">
            <v>V30514</v>
          </cell>
          <cell r="E1910" t="str">
            <v>CHALEIRA ELETRICA 220V</v>
          </cell>
          <cell r="F1910" t="str">
            <v>LENOXX</v>
          </cell>
          <cell r="G1910">
            <v>0</v>
          </cell>
          <cell r="H1910">
            <v>0</v>
          </cell>
          <cell r="K1910">
            <v>26</v>
          </cell>
          <cell r="L1910">
            <v>0</v>
          </cell>
          <cell r="M1910">
            <v>26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 t="str">
            <v/>
          </cell>
          <cell r="V1910">
            <v>77.209999999999994</v>
          </cell>
        </row>
        <row r="1911">
          <cell r="B1911" t="str">
            <v>V30799</v>
          </cell>
          <cell r="C1911" t="str">
            <v>CCA-</v>
          </cell>
          <cell r="E1911" t="str">
            <v>CAFETEIRA GRANDE COFFEE  30 CAFES PCA 037 220V</v>
          </cell>
          <cell r="F1911" t="str">
            <v>LENOXX</v>
          </cell>
          <cell r="G1911">
            <v>5</v>
          </cell>
          <cell r="H1911">
            <v>3</v>
          </cell>
          <cell r="I1911">
            <v>3</v>
          </cell>
          <cell r="K1911">
            <v>10</v>
          </cell>
          <cell r="L1911">
            <v>0</v>
          </cell>
          <cell r="M1911">
            <v>10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 t="str">
            <v/>
          </cell>
          <cell r="V1911">
            <v>113.18</v>
          </cell>
        </row>
        <row r="1912">
          <cell r="B1912" t="str">
            <v>V30877</v>
          </cell>
          <cell r="C1912" t="str">
            <v>CCB+</v>
          </cell>
          <cell r="E1912" t="str">
            <v>CAFETEIRA GRANDE COFFEE  30 CAFES PCA 037 110V</v>
          </cell>
          <cell r="F1912" t="str">
            <v>LENOXX</v>
          </cell>
          <cell r="G1912">
            <v>4</v>
          </cell>
          <cell r="H1912">
            <v>2</v>
          </cell>
          <cell r="I1912">
            <v>2</v>
          </cell>
          <cell r="J1912">
            <v>3</v>
          </cell>
          <cell r="K1912">
            <v>20</v>
          </cell>
          <cell r="L1912">
            <v>0</v>
          </cell>
          <cell r="M1912">
            <v>20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 t="str">
            <v/>
          </cell>
          <cell r="V1912">
            <v>113.18</v>
          </cell>
        </row>
        <row r="1913">
          <cell r="B1913" t="str">
            <v>V0381</v>
          </cell>
          <cell r="E1913" t="str">
            <v>CANETA MARCA TEXTO LJ. CX C/12UNI. REF.96013</v>
          </cell>
          <cell r="F1913" t="str">
            <v>LEO &amp; LEO</v>
          </cell>
          <cell r="G1913">
            <v>0</v>
          </cell>
          <cell r="H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 t="str">
            <v/>
          </cell>
          <cell r="V1913">
            <v>8.98</v>
          </cell>
        </row>
        <row r="1914">
          <cell r="B1914" t="str">
            <v>V0437</v>
          </cell>
          <cell r="D1914" t="str">
            <v>CZSADES</v>
          </cell>
          <cell r="E1914" t="str">
            <v>LAMINA ESTREITA 9MM. P/ESTILETE  EST. C/10PC. REF.91413</v>
          </cell>
          <cell r="F1914" t="str">
            <v>LEO &amp; LEO</v>
          </cell>
          <cell r="G1914">
            <v>0</v>
          </cell>
          <cell r="H1914">
            <v>0</v>
          </cell>
          <cell r="K1914">
            <v>13</v>
          </cell>
          <cell r="L1914">
            <v>0</v>
          </cell>
          <cell r="M1914">
            <v>13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 t="str">
            <v/>
          </cell>
          <cell r="V1914">
            <v>1.38</v>
          </cell>
        </row>
        <row r="1915">
          <cell r="B1915" t="str">
            <v>V0438</v>
          </cell>
          <cell r="C1915" t="str">
            <v>CCA+</v>
          </cell>
          <cell r="D1915" t="str">
            <v>CZSAVN</v>
          </cell>
          <cell r="E1915" t="str">
            <v>LAMINA LARGA 18MM. P/ESTILETE C/10PC. REF.91414</v>
          </cell>
          <cell r="F1915" t="str">
            <v>LEO &amp; LEO</v>
          </cell>
          <cell r="G1915">
            <v>67</v>
          </cell>
          <cell r="H1915">
            <v>34</v>
          </cell>
          <cell r="I1915">
            <v>34</v>
          </cell>
          <cell r="K1915">
            <v>400</v>
          </cell>
          <cell r="L1915">
            <v>1</v>
          </cell>
          <cell r="M1915">
            <v>399</v>
          </cell>
          <cell r="N1915">
            <v>1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 t="str">
            <v/>
          </cell>
          <cell r="V1915">
            <v>2.08</v>
          </cell>
        </row>
        <row r="1916">
          <cell r="B1916" t="str">
            <v>V0869</v>
          </cell>
          <cell r="C1916" t="str">
            <v>CBB-</v>
          </cell>
          <cell r="D1916" t="str">
            <v>CZS</v>
          </cell>
          <cell r="E1916" t="str">
            <v>CANETA HIDROGRAFICA C/12CORES REF.4517</v>
          </cell>
          <cell r="F1916" t="str">
            <v>LEO &amp; LEO</v>
          </cell>
          <cell r="G1916">
            <v>0</v>
          </cell>
          <cell r="H1916">
            <v>0</v>
          </cell>
          <cell r="I1916">
            <v>249</v>
          </cell>
          <cell r="J1916">
            <v>12</v>
          </cell>
          <cell r="K1916">
            <v>1986</v>
          </cell>
          <cell r="L1916">
            <v>0</v>
          </cell>
          <cell r="M1916">
            <v>1986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 t="str">
            <v/>
          </cell>
          <cell r="V1916">
            <v>2</v>
          </cell>
        </row>
        <row r="1917">
          <cell r="B1917" t="str">
            <v>V0961</v>
          </cell>
          <cell r="C1917" t="str">
            <v>CBA-</v>
          </cell>
          <cell r="D1917" t="str">
            <v>SESCADES</v>
          </cell>
          <cell r="E1917" t="str">
            <v>GRAMPEADOR METAL 13CM REF. 93014</v>
          </cell>
          <cell r="F1917" t="str">
            <v>LEO &amp; LEO</v>
          </cell>
          <cell r="G1917">
            <v>130</v>
          </cell>
          <cell r="H1917">
            <v>65</v>
          </cell>
          <cell r="I1917">
            <v>188</v>
          </cell>
          <cell r="J1917">
            <v>10</v>
          </cell>
          <cell r="K1917">
            <v>1045</v>
          </cell>
          <cell r="L1917">
            <v>0</v>
          </cell>
          <cell r="M1917">
            <v>1045</v>
          </cell>
          <cell r="N1917">
            <v>0</v>
          </cell>
          <cell r="O1917">
            <v>18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 t="str">
            <v/>
          </cell>
          <cell r="V1917">
            <v>7.51</v>
          </cell>
        </row>
        <row r="1918">
          <cell r="B1918" t="str">
            <v>V1040</v>
          </cell>
          <cell r="C1918" t="str">
            <v>CCA+</v>
          </cell>
          <cell r="D1918" t="str">
            <v>SS</v>
          </cell>
          <cell r="E1918" t="str">
            <v>PERCEVEJO LATONADO 10MM CX. C/100UN. REF. 93036</v>
          </cell>
          <cell r="F1918" t="str">
            <v>LEO &amp; LEO</v>
          </cell>
          <cell r="G1918">
            <v>14</v>
          </cell>
          <cell r="H1918">
            <v>7</v>
          </cell>
          <cell r="I1918">
            <v>7</v>
          </cell>
          <cell r="K1918">
            <v>45</v>
          </cell>
          <cell r="L1918">
            <v>0</v>
          </cell>
          <cell r="M1918">
            <v>45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 t="str">
            <v/>
          </cell>
          <cell r="V1918">
            <v>1.63</v>
          </cell>
        </row>
        <row r="1919">
          <cell r="B1919" t="str">
            <v>V10909</v>
          </cell>
          <cell r="C1919" t="str">
            <v>CAA-</v>
          </cell>
          <cell r="D1919" t="str">
            <v>AVNRD</v>
          </cell>
          <cell r="E1919" t="str">
            <v>LAPIS GRAFITE N.2HB SEXT.</v>
          </cell>
          <cell r="F1919" t="str">
            <v>LEO &amp; LEO</v>
          </cell>
          <cell r="G1919">
            <v>12800</v>
          </cell>
          <cell r="H1919">
            <v>6635</v>
          </cell>
          <cell r="I1919">
            <v>6772</v>
          </cell>
          <cell r="J1919">
            <v>135</v>
          </cell>
          <cell r="K1919">
            <v>10372</v>
          </cell>
          <cell r="L1919">
            <v>545</v>
          </cell>
          <cell r="M1919">
            <v>9827</v>
          </cell>
          <cell r="N1919">
            <v>1469</v>
          </cell>
          <cell r="O1919">
            <v>30</v>
          </cell>
          <cell r="P1919">
            <v>0</v>
          </cell>
          <cell r="Q1919">
            <v>0</v>
          </cell>
          <cell r="R1919">
            <v>3003</v>
          </cell>
          <cell r="S1919">
            <v>0</v>
          </cell>
          <cell r="T1919">
            <v>0</v>
          </cell>
          <cell r="U1919" t="str">
            <v/>
          </cell>
          <cell r="V1919">
            <v>0.16</v>
          </cell>
        </row>
        <row r="1920">
          <cell r="B1920" t="str">
            <v>V1120</v>
          </cell>
          <cell r="C1920" t="str">
            <v>BAA-</v>
          </cell>
          <cell r="D1920" t="str">
            <v>ADES</v>
          </cell>
          <cell r="E1920" t="str">
            <v>LAPIS GRAFITE N.2 SEXT. CX. C/144UN.</v>
          </cell>
          <cell r="F1920" t="str">
            <v>LEO &amp; LEO</v>
          </cell>
          <cell r="G1920">
            <v>0</v>
          </cell>
          <cell r="H1920">
            <v>0</v>
          </cell>
          <cell r="I1920">
            <v>109</v>
          </cell>
          <cell r="J1920">
            <v>5</v>
          </cell>
          <cell r="K1920">
            <v>355</v>
          </cell>
          <cell r="L1920">
            <v>0</v>
          </cell>
          <cell r="M1920">
            <v>355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 t="str">
            <v/>
          </cell>
          <cell r="V1920">
            <v>17.78</v>
          </cell>
        </row>
        <row r="1921">
          <cell r="B1921" t="str">
            <v>V11538</v>
          </cell>
          <cell r="C1921" t="str">
            <v>CCA+</v>
          </cell>
          <cell r="D1921" t="str">
            <v>ADES</v>
          </cell>
          <cell r="E1921" t="str">
            <v>GRAMPEADOR METAL P/30FLS 20CM REF 93016</v>
          </cell>
          <cell r="F1921" t="str">
            <v>LEO &amp; LEO</v>
          </cell>
          <cell r="G1921">
            <v>12</v>
          </cell>
          <cell r="H1921">
            <v>6</v>
          </cell>
          <cell r="I1921">
            <v>6</v>
          </cell>
          <cell r="J1921">
            <v>2</v>
          </cell>
          <cell r="K1921">
            <v>197</v>
          </cell>
          <cell r="L1921">
            <v>0</v>
          </cell>
          <cell r="M1921">
            <v>197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 t="str">
            <v/>
          </cell>
          <cell r="V1921">
            <v>14.42</v>
          </cell>
        </row>
        <row r="1922">
          <cell r="B1922" t="str">
            <v>V11573</v>
          </cell>
          <cell r="D1922" t="str">
            <v>ADES</v>
          </cell>
          <cell r="E1922" t="str">
            <v>CANETA PERMANENTE 1.0 PT</v>
          </cell>
          <cell r="F1922" t="str">
            <v>LEO &amp; LEO</v>
          </cell>
          <cell r="G1922">
            <v>0</v>
          </cell>
          <cell r="H1922">
            <v>0</v>
          </cell>
          <cell r="K1922">
            <v>5</v>
          </cell>
          <cell r="L1922">
            <v>5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 t="str">
            <v/>
          </cell>
          <cell r="V1922">
            <v>4.88</v>
          </cell>
        </row>
        <row r="1923">
          <cell r="B1923" t="str">
            <v>V11653</v>
          </cell>
          <cell r="C1923" t="str">
            <v>CCA-</v>
          </cell>
          <cell r="E1923" t="str">
            <v>BORRACHA BRANCA C/ PROT. PLASTICO CX. C/12UNI. REF.4584</v>
          </cell>
          <cell r="F1923" t="str">
            <v>LEO &amp; LEO</v>
          </cell>
          <cell r="G1923">
            <v>0</v>
          </cell>
          <cell r="H1923">
            <v>0</v>
          </cell>
          <cell r="I1923">
            <v>56</v>
          </cell>
          <cell r="J1923">
            <v>1</v>
          </cell>
          <cell r="K1923">
            <v>189</v>
          </cell>
          <cell r="L1923">
            <v>0</v>
          </cell>
          <cell r="M1923">
            <v>189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 t="str">
            <v/>
          </cell>
          <cell r="V1923">
            <v>5.57</v>
          </cell>
        </row>
        <row r="1924">
          <cell r="B1924" t="str">
            <v>V1186</v>
          </cell>
          <cell r="C1924" t="str">
            <v>AAA+</v>
          </cell>
          <cell r="D1924" t="str">
            <v>AVN</v>
          </cell>
          <cell r="E1924" t="str">
            <v>GRAMPEADOR METAL P/25FLS.16CM MEDIO REF.93015</v>
          </cell>
          <cell r="F1924" t="str">
            <v>LEO &amp; LEO</v>
          </cell>
          <cell r="G1924">
            <v>1439</v>
          </cell>
          <cell r="H1924">
            <v>720</v>
          </cell>
          <cell r="I1924">
            <v>997</v>
          </cell>
          <cell r="J1924">
            <v>18</v>
          </cell>
          <cell r="K1924">
            <v>687</v>
          </cell>
          <cell r="L1924">
            <v>198</v>
          </cell>
          <cell r="M1924">
            <v>489</v>
          </cell>
          <cell r="N1924">
            <v>108</v>
          </cell>
          <cell r="O1924">
            <v>65</v>
          </cell>
          <cell r="P1924">
            <v>0</v>
          </cell>
          <cell r="Q1924">
            <v>0</v>
          </cell>
          <cell r="R1924">
            <v>1015</v>
          </cell>
          <cell r="S1924">
            <v>0</v>
          </cell>
          <cell r="T1924">
            <v>0</v>
          </cell>
          <cell r="U1924" t="str">
            <v/>
          </cell>
          <cell r="V1924">
            <v>9.49</v>
          </cell>
        </row>
        <row r="1925">
          <cell r="B1925" t="str">
            <v>V1223</v>
          </cell>
          <cell r="E1925" t="str">
            <v>TESOURA ESCOLAR ACO INOXIDAVEL</v>
          </cell>
          <cell r="F1925" t="str">
            <v>LEO &amp; LEO</v>
          </cell>
          <cell r="G1925">
            <v>0</v>
          </cell>
          <cell r="H1925">
            <v>0</v>
          </cell>
          <cell r="K1925">
            <v>146</v>
          </cell>
          <cell r="L1925">
            <v>0</v>
          </cell>
          <cell r="M1925">
            <v>146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 t="str">
            <v/>
          </cell>
          <cell r="V1925">
            <v>1.1200000000000001</v>
          </cell>
        </row>
        <row r="1926">
          <cell r="B1926" t="str">
            <v>V12764</v>
          </cell>
          <cell r="D1926" t="str">
            <v>TJ</v>
          </cell>
          <cell r="E1926" t="str">
            <v>COLA LIQUIDA BRANCA 40GR. CX. C/12UNI. REF.4370</v>
          </cell>
          <cell r="F1926" t="str">
            <v>LEO &amp; LEO</v>
          </cell>
          <cell r="G1926">
            <v>0</v>
          </cell>
          <cell r="H1926">
            <v>0</v>
          </cell>
          <cell r="K1926">
            <v>7</v>
          </cell>
          <cell r="L1926">
            <v>0</v>
          </cell>
          <cell r="M1926">
            <v>7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 t="str">
            <v/>
          </cell>
          <cell r="V1926">
            <v>10.68</v>
          </cell>
        </row>
        <row r="1927">
          <cell r="B1927" t="str">
            <v>V12765</v>
          </cell>
          <cell r="C1927" t="str">
            <v>CBA-</v>
          </cell>
          <cell r="D1927" t="str">
            <v>TJADES</v>
          </cell>
          <cell r="E1927" t="str">
            <v>SUPORTE PARA FITA DE MESA PEQUENO JOCAR REF.98001</v>
          </cell>
          <cell r="F1927" t="str">
            <v>LEO &amp; LEO</v>
          </cell>
          <cell r="G1927">
            <v>30</v>
          </cell>
          <cell r="H1927">
            <v>37</v>
          </cell>
          <cell r="I1927">
            <v>53</v>
          </cell>
          <cell r="J1927">
            <v>2</v>
          </cell>
          <cell r="K1927">
            <v>53</v>
          </cell>
          <cell r="L1927">
            <v>7</v>
          </cell>
          <cell r="M1927">
            <v>46</v>
          </cell>
          <cell r="N1927">
            <v>5</v>
          </cell>
          <cell r="O1927">
            <v>20</v>
          </cell>
          <cell r="P1927">
            <v>0</v>
          </cell>
          <cell r="Q1927">
            <v>0</v>
          </cell>
          <cell r="R1927">
            <v>4</v>
          </cell>
          <cell r="S1927">
            <v>0</v>
          </cell>
          <cell r="T1927">
            <v>0</v>
          </cell>
          <cell r="U1927" t="str">
            <v/>
          </cell>
          <cell r="V1927">
            <v>4.8600000000000003</v>
          </cell>
        </row>
        <row r="1928">
          <cell r="B1928" t="str">
            <v>V12766</v>
          </cell>
          <cell r="C1928" t="str">
            <v>CBA-</v>
          </cell>
          <cell r="D1928" t="str">
            <v>CZSADES</v>
          </cell>
          <cell r="E1928" t="str">
            <v>BLOCO ADES. 38X50 C/4BL. 100FLS. AM.</v>
          </cell>
          <cell r="F1928" t="str">
            <v>LEO &amp; LEO</v>
          </cell>
          <cell r="G1928">
            <v>403</v>
          </cell>
          <cell r="H1928">
            <v>202</v>
          </cell>
          <cell r="I1928">
            <v>593</v>
          </cell>
          <cell r="J1928">
            <v>20</v>
          </cell>
          <cell r="K1928">
            <v>2760</v>
          </cell>
          <cell r="L1928">
            <v>25</v>
          </cell>
          <cell r="M1928">
            <v>2735</v>
          </cell>
          <cell r="N1928">
            <v>69</v>
          </cell>
          <cell r="O1928">
            <v>221</v>
          </cell>
          <cell r="P1928">
            <v>0</v>
          </cell>
          <cell r="Q1928">
            <v>1</v>
          </cell>
          <cell r="R1928">
            <v>0</v>
          </cell>
          <cell r="S1928">
            <v>0</v>
          </cell>
          <cell r="T1928">
            <v>0</v>
          </cell>
          <cell r="U1928" t="str">
            <v/>
          </cell>
          <cell r="V1928">
            <v>1.82</v>
          </cell>
        </row>
        <row r="1929">
          <cell r="B1929" t="str">
            <v>V12771</v>
          </cell>
          <cell r="D1929" t="str">
            <v/>
          </cell>
          <cell r="E1929" t="str">
            <v>TESOURA ESCOLAR 13CM. PT. REF.4195</v>
          </cell>
          <cell r="F1929" t="str">
            <v>LEO &amp; LEO</v>
          </cell>
          <cell r="G1929">
            <v>0</v>
          </cell>
          <cell r="H1929">
            <v>0</v>
          </cell>
          <cell r="K1929">
            <v>53</v>
          </cell>
          <cell r="L1929">
            <v>0</v>
          </cell>
          <cell r="M1929">
            <v>53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 t="str">
            <v/>
          </cell>
          <cell r="V1929">
            <v>0.97</v>
          </cell>
        </row>
        <row r="1930">
          <cell r="B1930" t="str">
            <v>V12800</v>
          </cell>
          <cell r="C1930" t="str">
            <v>CAA-</v>
          </cell>
          <cell r="D1930" t="str">
            <v>SESCTJ</v>
          </cell>
          <cell r="E1930" t="str">
            <v>CANETA RETRO PROJETOR/CD PONTA 2MM ESCRITA 1MM PT. REF.96030</v>
          </cell>
          <cell r="F1930" t="str">
            <v>LEO &amp; LEO</v>
          </cell>
          <cell r="G1930">
            <v>195</v>
          </cell>
          <cell r="H1930">
            <v>98</v>
          </cell>
          <cell r="I1930">
            <v>271</v>
          </cell>
          <cell r="K1930">
            <v>2867</v>
          </cell>
          <cell r="L1930">
            <v>0</v>
          </cell>
          <cell r="M1930">
            <v>2867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 t="str">
            <v/>
          </cell>
          <cell r="V1930">
            <v>0.84</v>
          </cell>
        </row>
        <row r="1931">
          <cell r="B1931" t="str">
            <v>V12802</v>
          </cell>
          <cell r="C1931" t="str">
            <v>BAA-</v>
          </cell>
          <cell r="D1931" t="str">
            <v>TJSSAVN</v>
          </cell>
          <cell r="E1931" t="str">
            <v>CANETA HIDROGRAFICA C/12CORES REF. 4517</v>
          </cell>
          <cell r="F1931" t="str">
            <v>LEO &amp; LEO</v>
          </cell>
          <cell r="G1931">
            <v>889</v>
          </cell>
          <cell r="H1931">
            <v>445</v>
          </cell>
          <cell r="I1931">
            <v>875</v>
          </cell>
          <cell r="J1931">
            <v>30</v>
          </cell>
          <cell r="K1931">
            <v>1152</v>
          </cell>
          <cell r="L1931">
            <v>44</v>
          </cell>
          <cell r="M1931">
            <v>1108</v>
          </cell>
          <cell r="N1931">
            <v>113</v>
          </cell>
          <cell r="O1931">
            <v>37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 t="str">
            <v/>
          </cell>
          <cell r="V1931">
            <v>2</v>
          </cell>
        </row>
        <row r="1932">
          <cell r="B1932" t="str">
            <v>V12806</v>
          </cell>
          <cell r="E1932" t="str">
            <v>COLA BASTAO 21GR CX. C/12UNI. REF.4544</v>
          </cell>
          <cell r="F1932" t="str">
            <v>LEO &amp; LEO</v>
          </cell>
          <cell r="G1932">
            <v>0</v>
          </cell>
          <cell r="H1932">
            <v>0</v>
          </cell>
          <cell r="K1932">
            <v>0</v>
          </cell>
          <cell r="L1932">
            <v>0</v>
          </cell>
          <cell r="M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 t="str">
            <v/>
          </cell>
          <cell r="V1932">
            <v>9.6199999999999992</v>
          </cell>
        </row>
        <row r="1933">
          <cell r="B1933" t="str">
            <v>V13969</v>
          </cell>
          <cell r="C1933" t="str">
            <v>CCB-</v>
          </cell>
          <cell r="D1933" t="str">
            <v>ADES</v>
          </cell>
          <cell r="E1933" t="str">
            <v>FOLHA EVA 40X48 GLITER CORES DIVERSAS PCT C/ 5 FLS</v>
          </cell>
          <cell r="F1933" t="str">
            <v>LEO &amp; LEO</v>
          </cell>
          <cell r="G1933">
            <v>7</v>
          </cell>
          <cell r="H1933">
            <v>4</v>
          </cell>
          <cell r="I1933">
            <v>4</v>
          </cell>
          <cell r="K1933">
            <v>597</v>
          </cell>
          <cell r="L1933">
            <v>0</v>
          </cell>
          <cell r="M1933">
            <v>597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 t="str">
            <v/>
          </cell>
          <cell r="V1933">
            <v>9.77</v>
          </cell>
        </row>
        <row r="1934">
          <cell r="B1934" t="str">
            <v>V14693</v>
          </cell>
          <cell r="E1934" t="str">
            <v>PINCEL MARCADOR PERMANENTE VERMELHO</v>
          </cell>
          <cell r="F1934" t="str">
            <v>LEO &amp; LEO</v>
          </cell>
          <cell r="G1934">
            <v>0</v>
          </cell>
          <cell r="H1934">
            <v>0</v>
          </cell>
          <cell r="K1934">
            <v>61</v>
          </cell>
          <cell r="L1934">
            <v>0</v>
          </cell>
          <cell r="M1934">
            <v>61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 t="str">
            <v/>
          </cell>
          <cell r="V1934">
            <v>0.92</v>
          </cell>
        </row>
        <row r="1935">
          <cell r="B1935" t="str">
            <v>V1481</v>
          </cell>
          <cell r="C1935" t="str">
            <v>CCC+</v>
          </cell>
          <cell r="D1935" t="str">
            <v>ADES</v>
          </cell>
          <cell r="E1935" t="str">
            <v>GIZAO DE CERA C/12CORES REF.4462</v>
          </cell>
          <cell r="F1935" t="str">
            <v>LEO &amp; LEO</v>
          </cell>
          <cell r="G1935">
            <v>7</v>
          </cell>
          <cell r="H1935">
            <v>4</v>
          </cell>
          <cell r="I1935">
            <v>4</v>
          </cell>
          <cell r="K1935">
            <v>68</v>
          </cell>
          <cell r="L1935">
            <v>5</v>
          </cell>
          <cell r="M1935">
            <v>63</v>
          </cell>
          <cell r="N1935">
            <v>0</v>
          </cell>
          <cell r="O1935">
            <v>11</v>
          </cell>
          <cell r="P1935">
            <v>0</v>
          </cell>
          <cell r="Q1935">
            <v>1</v>
          </cell>
          <cell r="R1935">
            <v>0</v>
          </cell>
          <cell r="S1935">
            <v>0</v>
          </cell>
          <cell r="T1935">
            <v>0</v>
          </cell>
          <cell r="U1935" t="str">
            <v/>
          </cell>
          <cell r="V1935">
            <v>3.04</v>
          </cell>
        </row>
        <row r="1936">
          <cell r="B1936" t="str">
            <v>V1482</v>
          </cell>
          <cell r="C1936" t="str">
            <v>CBB-</v>
          </cell>
          <cell r="D1936" t="str">
            <v>ADES</v>
          </cell>
          <cell r="E1936" t="str">
            <v>MASSA MODELAR 06 CORES 90 GRS REF.4357</v>
          </cell>
          <cell r="F1936" t="str">
            <v>LEO &amp; LEO</v>
          </cell>
          <cell r="G1936">
            <v>0</v>
          </cell>
          <cell r="H1936">
            <v>0</v>
          </cell>
          <cell r="I1936">
            <v>371</v>
          </cell>
          <cell r="J1936">
            <v>24</v>
          </cell>
          <cell r="K1936">
            <v>1613</v>
          </cell>
          <cell r="L1936">
            <v>0</v>
          </cell>
          <cell r="M1936">
            <v>1613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 t="str">
            <v/>
          </cell>
          <cell r="V1936">
            <v>1.17</v>
          </cell>
        </row>
        <row r="1937">
          <cell r="B1937" t="str">
            <v>V1482A</v>
          </cell>
          <cell r="C1937" t="str">
            <v>CCB-</v>
          </cell>
          <cell r="E1937" t="str">
            <v>MASSA MODELAR 06 CORES 90 GRS</v>
          </cell>
          <cell r="F1937" t="str">
            <v>LEO &amp; LEO</v>
          </cell>
          <cell r="G1937">
            <v>0</v>
          </cell>
          <cell r="H1937">
            <v>0</v>
          </cell>
          <cell r="I1937">
            <v>39</v>
          </cell>
          <cell r="K1937">
            <v>745</v>
          </cell>
          <cell r="L1937">
            <v>0</v>
          </cell>
          <cell r="M1937">
            <v>745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 t="str">
            <v/>
          </cell>
          <cell r="V1937">
            <v>1.43</v>
          </cell>
        </row>
        <row r="1938">
          <cell r="B1938" t="str">
            <v>V15108</v>
          </cell>
          <cell r="C1938" t="str">
            <v>CCA-</v>
          </cell>
          <cell r="D1938" t="str">
            <v>SSCZSADES</v>
          </cell>
          <cell r="E1938" t="str">
            <v>SUPORTE PARA FITA ADESIVA DE MESA 12MMX30M. REF.98001</v>
          </cell>
          <cell r="F1938" t="str">
            <v>LEO &amp; LEO</v>
          </cell>
          <cell r="G1938">
            <v>41</v>
          </cell>
          <cell r="H1938">
            <v>21</v>
          </cell>
          <cell r="I1938">
            <v>21</v>
          </cell>
          <cell r="K1938">
            <v>22</v>
          </cell>
          <cell r="L1938">
            <v>0</v>
          </cell>
          <cell r="M1938">
            <v>22</v>
          </cell>
          <cell r="N1938">
            <v>0</v>
          </cell>
          <cell r="O1938">
            <v>3</v>
          </cell>
          <cell r="P1938">
            <v>0</v>
          </cell>
          <cell r="Q1938">
            <v>0</v>
          </cell>
          <cell r="R1938">
            <v>22</v>
          </cell>
          <cell r="S1938">
            <v>0</v>
          </cell>
          <cell r="T1938">
            <v>0</v>
          </cell>
          <cell r="U1938" t="str">
            <v/>
          </cell>
          <cell r="V1938">
            <v>6.39</v>
          </cell>
        </row>
        <row r="1939">
          <cell r="B1939" t="str">
            <v>V15118</v>
          </cell>
          <cell r="C1939" t="str">
            <v>CAA-</v>
          </cell>
          <cell r="D1939" t="str">
            <v>SESCCZSAVN</v>
          </cell>
          <cell r="E1939" t="str">
            <v>CANETA RETRO PROJETOR/CD PONTA 2MM ESCRITA 1MM AZ. REF.96023</v>
          </cell>
          <cell r="F1939" t="str">
            <v>LEO &amp; LEO</v>
          </cell>
          <cell r="G1939">
            <v>1521</v>
          </cell>
          <cell r="H1939">
            <v>761</v>
          </cell>
          <cell r="I1939">
            <v>1463</v>
          </cell>
          <cell r="K1939">
            <v>1593</v>
          </cell>
          <cell r="L1939">
            <v>99</v>
          </cell>
          <cell r="M1939">
            <v>1494</v>
          </cell>
          <cell r="N1939">
            <v>115</v>
          </cell>
          <cell r="O1939">
            <v>65</v>
          </cell>
          <cell r="P1939">
            <v>0</v>
          </cell>
          <cell r="Q1939">
            <v>0</v>
          </cell>
          <cell r="R1939">
            <v>92</v>
          </cell>
          <cell r="S1939">
            <v>0</v>
          </cell>
          <cell r="T1939">
            <v>0</v>
          </cell>
          <cell r="U1939" t="str">
            <v/>
          </cell>
          <cell r="V1939">
            <v>0.84</v>
          </cell>
        </row>
        <row r="1940">
          <cell r="B1940" t="str">
            <v>V15119</v>
          </cell>
          <cell r="D1940" t="str">
            <v>SESC</v>
          </cell>
          <cell r="E1940" t="str">
            <v>CANETA RETRO PROJETOR/CD PONTA 2MM ESCRITA 1MM VM. REF.96079</v>
          </cell>
          <cell r="F1940" t="str">
            <v>LEO &amp; LEO</v>
          </cell>
          <cell r="G1940">
            <v>0</v>
          </cell>
          <cell r="H1940">
            <v>0</v>
          </cell>
          <cell r="K1940">
            <v>0</v>
          </cell>
          <cell r="L1940">
            <v>0</v>
          </cell>
          <cell r="M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 t="str">
            <v/>
          </cell>
          <cell r="V1940">
            <v>1</v>
          </cell>
        </row>
        <row r="1941">
          <cell r="B1941" t="str">
            <v>V15196</v>
          </cell>
          <cell r="D1941" t="str">
            <v>ADES</v>
          </cell>
          <cell r="E1941" t="str">
            <v>APONTADOR PLAST. C/DEP. 4CM REF. 4745</v>
          </cell>
          <cell r="F1941" t="str">
            <v>LEO &amp; LEO</v>
          </cell>
          <cell r="G1941">
            <v>0</v>
          </cell>
          <cell r="H1941">
            <v>0</v>
          </cell>
          <cell r="K1941">
            <v>664</v>
          </cell>
          <cell r="L1941">
            <v>0</v>
          </cell>
          <cell r="M1941">
            <v>664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 t="str">
            <v/>
          </cell>
          <cell r="V1941">
            <v>0.51</v>
          </cell>
        </row>
        <row r="1942">
          <cell r="B1942" t="str">
            <v>V15321</v>
          </cell>
          <cell r="C1942" t="str">
            <v>CBA+</v>
          </cell>
          <cell r="D1942" t="str">
            <v>AVN</v>
          </cell>
          <cell r="E1942" t="str">
            <v>CANETA MARCA TEXTO AZ.</v>
          </cell>
          <cell r="F1942" t="str">
            <v>LEO &amp; LEO</v>
          </cell>
          <cell r="G1942">
            <v>1056</v>
          </cell>
          <cell r="H1942">
            <v>528</v>
          </cell>
          <cell r="I1942">
            <v>545</v>
          </cell>
          <cell r="K1942">
            <v>1027</v>
          </cell>
          <cell r="L1942">
            <v>225</v>
          </cell>
          <cell r="M1942">
            <v>802</v>
          </cell>
          <cell r="N1942">
            <v>95</v>
          </cell>
          <cell r="O1942">
            <v>56</v>
          </cell>
          <cell r="P1942">
            <v>0</v>
          </cell>
          <cell r="Q1942">
            <v>0</v>
          </cell>
          <cell r="R1942">
            <v>310</v>
          </cell>
          <cell r="S1942">
            <v>0</v>
          </cell>
          <cell r="T1942">
            <v>0</v>
          </cell>
          <cell r="U1942" t="str">
            <v/>
          </cell>
          <cell r="V1942">
            <v>0.8</v>
          </cell>
        </row>
        <row r="1943">
          <cell r="B1943" t="str">
            <v>V15322</v>
          </cell>
          <cell r="C1943" t="str">
            <v>CAA+</v>
          </cell>
          <cell r="D1943" t="str">
            <v>AVN</v>
          </cell>
          <cell r="E1943" t="str">
            <v>CANETA MARCA TEXTO LJ. REF. 96013</v>
          </cell>
          <cell r="F1943" t="str">
            <v>LEO &amp; LEO</v>
          </cell>
          <cell r="G1943">
            <v>1553</v>
          </cell>
          <cell r="H1943">
            <v>777</v>
          </cell>
          <cell r="I1943">
            <v>777</v>
          </cell>
          <cell r="K1943">
            <v>3389</v>
          </cell>
          <cell r="L1943">
            <v>230</v>
          </cell>
          <cell r="M1943">
            <v>3159</v>
          </cell>
          <cell r="N1943">
            <v>192</v>
          </cell>
          <cell r="O1943">
            <v>56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 t="str">
            <v/>
          </cell>
          <cell r="V1943">
            <v>0.8</v>
          </cell>
        </row>
        <row r="1944">
          <cell r="B1944" t="str">
            <v>V15323</v>
          </cell>
          <cell r="C1944" t="str">
            <v>CAA+</v>
          </cell>
          <cell r="D1944" t="str">
            <v>AVN</v>
          </cell>
          <cell r="E1944" t="str">
            <v>CANETA MARCA TEXTO VD. REF.96012</v>
          </cell>
          <cell r="F1944" t="str">
            <v>LEO &amp; LEO</v>
          </cell>
          <cell r="G1944">
            <v>1778</v>
          </cell>
          <cell r="H1944">
            <v>889</v>
          </cell>
          <cell r="I1944">
            <v>910</v>
          </cell>
          <cell r="K1944">
            <v>2039</v>
          </cell>
          <cell r="L1944">
            <v>227</v>
          </cell>
          <cell r="M1944">
            <v>1812</v>
          </cell>
          <cell r="N1944">
            <v>203</v>
          </cell>
          <cell r="O1944">
            <v>103</v>
          </cell>
          <cell r="P1944">
            <v>0</v>
          </cell>
          <cell r="Q1944">
            <v>0</v>
          </cell>
          <cell r="R1944">
            <v>69</v>
          </cell>
          <cell r="S1944">
            <v>0</v>
          </cell>
          <cell r="T1944">
            <v>0</v>
          </cell>
          <cell r="U1944" t="str">
            <v/>
          </cell>
          <cell r="V1944">
            <v>0.8</v>
          </cell>
        </row>
        <row r="1945">
          <cell r="B1945" t="str">
            <v>V15324</v>
          </cell>
          <cell r="C1945" t="str">
            <v>CBA+</v>
          </cell>
          <cell r="D1945" t="str">
            <v>AVN</v>
          </cell>
          <cell r="E1945" t="str">
            <v>CANETA RETRO PROJETOR/CD PONTA 2MM ESCRITA 1MM VM. REF.96079</v>
          </cell>
          <cell r="F1945" t="str">
            <v>LEO &amp; LEO</v>
          </cell>
          <cell r="G1945">
            <v>467</v>
          </cell>
          <cell r="H1945">
            <v>234</v>
          </cell>
          <cell r="I1945">
            <v>318</v>
          </cell>
          <cell r="K1945">
            <v>1663</v>
          </cell>
          <cell r="L1945">
            <v>27</v>
          </cell>
          <cell r="M1945">
            <v>1636</v>
          </cell>
          <cell r="N1945">
            <v>12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 t="str">
            <v/>
          </cell>
          <cell r="V1945">
            <v>0.84</v>
          </cell>
        </row>
        <row r="1946">
          <cell r="B1946" t="str">
            <v>V15325</v>
          </cell>
          <cell r="C1946" t="str">
            <v>CAA+</v>
          </cell>
          <cell r="D1946" t="str">
            <v>AVN</v>
          </cell>
          <cell r="E1946" t="str">
            <v>CANETA RETRO PROJETOR/CD PONTA 2MM ESCRITA 1MM PT. REF.96030</v>
          </cell>
          <cell r="F1946" t="str">
            <v>LEO &amp; LEO</v>
          </cell>
          <cell r="G1946">
            <v>1429</v>
          </cell>
          <cell r="H1946">
            <v>715</v>
          </cell>
          <cell r="I1946">
            <v>980</v>
          </cell>
          <cell r="K1946">
            <v>2258</v>
          </cell>
          <cell r="L1946">
            <v>111</v>
          </cell>
          <cell r="M1946">
            <v>2147</v>
          </cell>
          <cell r="N1946">
            <v>13</v>
          </cell>
          <cell r="O1946">
            <v>98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 t="str">
            <v/>
          </cell>
          <cell r="V1946">
            <v>0.84</v>
          </cell>
        </row>
        <row r="1947">
          <cell r="B1947" t="str">
            <v>V15350</v>
          </cell>
          <cell r="C1947" t="str">
            <v>CCA+</v>
          </cell>
          <cell r="D1947" t="str">
            <v>AVN</v>
          </cell>
          <cell r="E1947" t="str">
            <v>BLOCO ADES. 76X102 100FLS. RS. REF.91123</v>
          </cell>
          <cell r="F1947" t="str">
            <v>LEO &amp; LEO</v>
          </cell>
          <cell r="G1947">
            <v>403</v>
          </cell>
          <cell r="H1947">
            <v>202</v>
          </cell>
          <cell r="I1947">
            <v>205</v>
          </cell>
          <cell r="K1947">
            <v>1770</v>
          </cell>
          <cell r="L1947">
            <v>5</v>
          </cell>
          <cell r="M1947">
            <v>1765</v>
          </cell>
          <cell r="N1947">
            <v>48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 t="str">
            <v/>
          </cell>
          <cell r="V1947">
            <v>2.06</v>
          </cell>
        </row>
        <row r="1948">
          <cell r="B1948" t="str">
            <v>V15351</v>
          </cell>
          <cell r="C1948" t="str">
            <v>CCA+</v>
          </cell>
          <cell r="D1948" t="str">
            <v>AVN</v>
          </cell>
          <cell r="E1948" t="str">
            <v>BLOCO ADES. 76X102 100FLS. VD. REF.91125</v>
          </cell>
          <cell r="F1948" t="str">
            <v>LEO &amp; LEO</v>
          </cell>
          <cell r="G1948">
            <v>504</v>
          </cell>
          <cell r="H1948">
            <v>252</v>
          </cell>
          <cell r="I1948">
            <v>253</v>
          </cell>
          <cell r="K1948">
            <v>109</v>
          </cell>
          <cell r="L1948">
            <v>5</v>
          </cell>
          <cell r="M1948">
            <v>104</v>
          </cell>
          <cell r="N1948">
            <v>40</v>
          </cell>
          <cell r="O1948">
            <v>0</v>
          </cell>
          <cell r="P1948">
            <v>0</v>
          </cell>
          <cell r="Q1948">
            <v>0</v>
          </cell>
          <cell r="R1948">
            <v>400</v>
          </cell>
          <cell r="S1948">
            <v>0</v>
          </cell>
          <cell r="T1948">
            <v>0</v>
          </cell>
          <cell r="U1948" t="str">
            <v/>
          </cell>
          <cell r="V1948">
            <v>2.96</v>
          </cell>
        </row>
        <row r="1949">
          <cell r="B1949" t="str">
            <v>V15370</v>
          </cell>
          <cell r="C1949" t="str">
            <v>CBA+</v>
          </cell>
          <cell r="D1949" t="str">
            <v>AVN</v>
          </cell>
          <cell r="E1949" t="str">
            <v>BLOCO ADES. 76X102 100FLS. LJ. REF.91124</v>
          </cell>
          <cell r="F1949" t="str">
            <v>LEO &amp; LEO</v>
          </cell>
          <cell r="G1949">
            <v>490</v>
          </cell>
          <cell r="H1949">
            <v>299</v>
          </cell>
          <cell r="I1949">
            <v>304</v>
          </cell>
          <cell r="K1949">
            <v>300</v>
          </cell>
          <cell r="L1949">
            <v>5</v>
          </cell>
          <cell r="M1949">
            <v>295</v>
          </cell>
          <cell r="N1949">
            <v>37</v>
          </cell>
          <cell r="O1949">
            <v>10</v>
          </cell>
          <cell r="P1949">
            <v>0</v>
          </cell>
          <cell r="Q1949">
            <v>0</v>
          </cell>
          <cell r="R1949">
            <v>205</v>
          </cell>
          <cell r="S1949">
            <v>0</v>
          </cell>
          <cell r="T1949">
            <v>0</v>
          </cell>
          <cell r="U1949" t="str">
            <v/>
          </cell>
          <cell r="V1949">
            <v>2.33</v>
          </cell>
        </row>
        <row r="1950">
          <cell r="B1950" t="str">
            <v>V15980</v>
          </cell>
          <cell r="D1950" t="str">
            <v>CZSADES</v>
          </cell>
          <cell r="E1950" t="str">
            <v>BLOCO ADES. TIPO SETAS 96FLS. 4CORES</v>
          </cell>
          <cell r="F1950" t="str">
            <v>LEO &amp; LEO</v>
          </cell>
          <cell r="G1950">
            <v>0</v>
          </cell>
          <cell r="H1950">
            <v>0</v>
          </cell>
          <cell r="K1950">
            <v>14</v>
          </cell>
          <cell r="L1950">
            <v>0</v>
          </cell>
          <cell r="M1950">
            <v>14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 t="str">
            <v/>
          </cell>
          <cell r="V1950">
            <v>4.18</v>
          </cell>
        </row>
        <row r="1951">
          <cell r="B1951" t="str">
            <v>V15984</v>
          </cell>
          <cell r="C1951" t="str">
            <v>CCA-</v>
          </cell>
          <cell r="D1951" t="str">
            <v>CZS</v>
          </cell>
          <cell r="E1951" t="str">
            <v>BLOCO ADES. CUBO 76X76MM. COLORIDO C/400FLS. REF.91116</v>
          </cell>
          <cell r="F1951" t="str">
            <v>LEO &amp; LEO</v>
          </cell>
          <cell r="G1951">
            <v>24</v>
          </cell>
          <cell r="H1951">
            <v>12</v>
          </cell>
          <cell r="I1951">
            <v>12</v>
          </cell>
          <cell r="K1951">
            <v>6</v>
          </cell>
          <cell r="L1951">
            <v>0</v>
          </cell>
          <cell r="M1951">
            <v>6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18</v>
          </cell>
          <cell r="S1951">
            <v>0</v>
          </cell>
          <cell r="T1951">
            <v>0</v>
          </cell>
          <cell r="U1951" t="str">
            <v/>
          </cell>
          <cell r="V1951">
            <v>10.08</v>
          </cell>
        </row>
        <row r="1952">
          <cell r="B1952" t="str">
            <v>V15986</v>
          </cell>
          <cell r="D1952" t="str">
            <v>CZS</v>
          </cell>
          <cell r="E1952" t="str">
            <v>CANETA GEL 0.7MM VM. REF 97155</v>
          </cell>
          <cell r="F1952" t="str">
            <v>LEO &amp; LEO</v>
          </cell>
          <cell r="G1952">
            <v>0</v>
          </cell>
          <cell r="H1952">
            <v>0</v>
          </cell>
          <cell r="K1952">
            <v>11</v>
          </cell>
          <cell r="L1952">
            <v>0</v>
          </cell>
          <cell r="M1952">
            <v>11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 t="str">
            <v/>
          </cell>
          <cell r="V1952">
            <v>1.35</v>
          </cell>
        </row>
        <row r="1953">
          <cell r="B1953" t="str">
            <v>V15988</v>
          </cell>
          <cell r="D1953" t="str">
            <v>CZS</v>
          </cell>
          <cell r="E1953" t="str">
            <v>CANETA HIDROGRAFICA C/12CORES REF. 4517</v>
          </cell>
          <cell r="F1953" t="str">
            <v>LEO &amp; LEO</v>
          </cell>
          <cell r="G1953">
            <v>0</v>
          </cell>
          <cell r="H1953">
            <v>0</v>
          </cell>
          <cell r="K1953">
            <v>0</v>
          </cell>
          <cell r="L1953">
            <v>0</v>
          </cell>
          <cell r="M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 t="str">
            <v/>
          </cell>
          <cell r="V1953">
            <v>26.83</v>
          </cell>
        </row>
        <row r="1954">
          <cell r="B1954" t="str">
            <v>V15989</v>
          </cell>
          <cell r="D1954" t="str">
            <v>CZSADES</v>
          </cell>
          <cell r="E1954" t="str">
            <v>CANETA MONEY TEST (TESTADOR E DETECTOR DE DINHEIRO FALSO) REF. 96059</v>
          </cell>
          <cell r="F1954" t="str">
            <v>LEO &amp; LEO</v>
          </cell>
          <cell r="G1954">
            <v>0</v>
          </cell>
          <cell r="H1954">
            <v>0</v>
          </cell>
          <cell r="K1954">
            <v>295</v>
          </cell>
          <cell r="L1954">
            <v>0</v>
          </cell>
          <cell r="M1954">
            <v>295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 t="str">
            <v/>
          </cell>
          <cell r="V1954">
            <v>2.14</v>
          </cell>
        </row>
        <row r="1955">
          <cell r="B1955" t="str">
            <v>V15990</v>
          </cell>
          <cell r="C1955" t="str">
            <v>CCB-</v>
          </cell>
          <cell r="D1955" t="str">
            <v>CZSADES</v>
          </cell>
          <cell r="E1955" t="str">
            <v>CANETA RETRO PROJETOR/CD PONTA 2MM ESCRITA 1MM AZ. REF.96023</v>
          </cell>
          <cell r="F1955" t="str">
            <v>LEO &amp; LEO</v>
          </cell>
          <cell r="G1955">
            <v>0</v>
          </cell>
          <cell r="H1955">
            <v>0</v>
          </cell>
          <cell r="I1955">
            <v>76</v>
          </cell>
          <cell r="J1955">
            <v>2</v>
          </cell>
          <cell r="K1955">
            <v>969</v>
          </cell>
          <cell r="L1955">
            <v>0</v>
          </cell>
          <cell r="M1955">
            <v>969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 t="str">
            <v/>
          </cell>
          <cell r="V1955">
            <v>0.84</v>
          </cell>
        </row>
        <row r="1956">
          <cell r="B1956" t="str">
            <v>V15991</v>
          </cell>
          <cell r="D1956" t="str">
            <v>CZS</v>
          </cell>
          <cell r="E1956" t="str">
            <v>CANETA RETRO PROJETOR/CD PONTA 2MM ESCRITA 1MM VD.</v>
          </cell>
          <cell r="F1956" t="str">
            <v>LEO &amp; LEO</v>
          </cell>
          <cell r="G1956">
            <v>0</v>
          </cell>
          <cell r="H1956">
            <v>0</v>
          </cell>
          <cell r="K1956">
            <v>19</v>
          </cell>
          <cell r="L1956">
            <v>0</v>
          </cell>
          <cell r="M1956">
            <v>19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 t="str">
            <v/>
          </cell>
          <cell r="V1956">
            <v>1.26</v>
          </cell>
        </row>
        <row r="1957">
          <cell r="B1957" t="str">
            <v>V15997</v>
          </cell>
          <cell r="C1957" t="str">
            <v>CCA-</v>
          </cell>
          <cell r="D1957" t="str">
            <v>CZS</v>
          </cell>
          <cell r="E1957" t="str">
            <v>COLA LIQUIDA P/ ISOPOR 100ML REF.4313</v>
          </cell>
          <cell r="F1957" t="str">
            <v>LEO &amp; LEO</v>
          </cell>
          <cell r="G1957">
            <v>80</v>
          </cell>
          <cell r="H1957">
            <v>40</v>
          </cell>
          <cell r="I1957">
            <v>40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180</v>
          </cell>
          <cell r="U1957" t="str">
            <v>01/04/2025</v>
          </cell>
          <cell r="V1957">
            <v>5.38</v>
          </cell>
        </row>
        <row r="1958">
          <cell r="B1958" t="str">
            <v>V16026</v>
          </cell>
          <cell r="D1958" t="str">
            <v>CZS</v>
          </cell>
          <cell r="E1958" t="str">
            <v>PERFURADOR DE PAPEL 1FURO P/6FLS. REF. 93070</v>
          </cell>
          <cell r="F1958" t="str">
            <v>LEO &amp; LEO</v>
          </cell>
          <cell r="G1958">
            <v>0</v>
          </cell>
          <cell r="H1958">
            <v>0</v>
          </cell>
          <cell r="K1958">
            <v>49</v>
          </cell>
          <cell r="L1958">
            <v>0</v>
          </cell>
          <cell r="M1958">
            <v>49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 t="str">
            <v/>
          </cell>
          <cell r="V1958">
            <v>4.53</v>
          </cell>
        </row>
        <row r="1959">
          <cell r="B1959" t="str">
            <v>V16030</v>
          </cell>
          <cell r="C1959" t="str">
            <v>CCA-</v>
          </cell>
          <cell r="D1959" t="str">
            <v>CZS</v>
          </cell>
          <cell r="E1959" t="str">
            <v>BLOCO ADES. 76X76 C/100FLS. RS. REF.91117</v>
          </cell>
          <cell r="F1959" t="str">
            <v>LEO &amp; LEO</v>
          </cell>
          <cell r="G1959">
            <v>368</v>
          </cell>
          <cell r="H1959">
            <v>184</v>
          </cell>
          <cell r="I1959">
            <v>186</v>
          </cell>
          <cell r="K1959">
            <v>631</v>
          </cell>
          <cell r="L1959">
            <v>0</v>
          </cell>
          <cell r="M1959">
            <v>631</v>
          </cell>
          <cell r="N1959">
            <v>55</v>
          </cell>
          <cell r="O1959">
            <v>70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 t="str">
            <v/>
          </cell>
          <cell r="V1959">
            <v>2.02</v>
          </cell>
        </row>
        <row r="1960">
          <cell r="B1960" t="str">
            <v>V1644</v>
          </cell>
          <cell r="C1960" t="str">
            <v>CCB+</v>
          </cell>
          <cell r="D1960" t="str">
            <v>ADES</v>
          </cell>
          <cell r="E1960" t="str">
            <v>APONTADOR PLAST. C/DEP. GD.</v>
          </cell>
          <cell r="F1960" t="str">
            <v>LEO &amp; LEO</v>
          </cell>
          <cell r="G1960">
            <v>1</v>
          </cell>
          <cell r="H1960">
            <v>1</v>
          </cell>
          <cell r="I1960">
            <v>1</v>
          </cell>
          <cell r="K1960">
            <v>158</v>
          </cell>
          <cell r="L1960">
            <v>0</v>
          </cell>
          <cell r="M1960">
            <v>158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 t="str">
            <v/>
          </cell>
          <cell r="V1960">
            <v>0.6</v>
          </cell>
        </row>
        <row r="1961">
          <cell r="B1961" t="str">
            <v>V1657</v>
          </cell>
          <cell r="D1961" t="str">
            <v>CZS</v>
          </cell>
          <cell r="E1961" t="str">
            <v>CANETA MARCA TEXTO VD.</v>
          </cell>
          <cell r="F1961" t="str">
            <v>LEO &amp; LEO</v>
          </cell>
          <cell r="G1961">
            <v>0</v>
          </cell>
          <cell r="H1961">
            <v>0</v>
          </cell>
          <cell r="K1961">
            <v>0</v>
          </cell>
          <cell r="L1961">
            <v>0</v>
          </cell>
          <cell r="M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 t="str">
            <v/>
          </cell>
          <cell r="V1961">
            <v>0.9</v>
          </cell>
        </row>
        <row r="1962">
          <cell r="B1962" t="str">
            <v>V17727</v>
          </cell>
          <cell r="C1962" t="str">
            <v>CCA+</v>
          </cell>
          <cell r="D1962" t="str">
            <v>ADES</v>
          </cell>
          <cell r="E1962" t="str">
            <v>BLOCO ADES. 38X50 C/100FLS. AM. REF.91114</v>
          </cell>
          <cell r="F1962" t="str">
            <v>LEO &amp; LEO</v>
          </cell>
          <cell r="G1962">
            <v>146</v>
          </cell>
          <cell r="H1962">
            <v>73</v>
          </cell>
          <cell r="I1962">
            <v>73</v>
          </cell>
          <cell r="K1962">
            <v>597</v>
          </cell>
          <cell r="L1962">
            <v>0</v>
          </cell>
          <cell r="M1962">
            <v>597</v>
          </cell>
          <cell r="N1962">
            <v>10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 t="str">
            <v/>
          </cell>
          <cell r="V1962">
            <v>0.79</v>
          </cell>
        </row>
        <row r="1963">
          <cell r="B1963" t="str">
            <v>V17806</v>
          </cell>
          <cell r="C1963" t="str">
            <v>CCA-</v>
          </cell>
          <cell r="D1963" t="str">
            <v>ADES</v>
          </cell>
          <cell r="E1963" t="str">
            <v>LAPIS DE COR 12 CORES TRINGULAR  AQUARELAVEL REF.5549</v>
          </cell>
          <cell r="F1963" t="str">
            <v>LEO &amp; LEO</v>
          </cell>
          <cell r="G1963">
            <v>27</v>
          </cell>
          <cell r="H1963">
            <v>14</v>
          </cell>
          <cell r="I1963">
            <v>44</v>
          </cell>
          <cell r="K1963">
            <v>267</v>
          </cell>
          <cell r="L1963">
            <v>0</v>
          </cell>
          <cell r="M1963">
            <v>267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 t="str">
            <v/>
          </cell>
          <cell r="V1963">
            <v>6.24</v>
          </cell>
        </row>
        <row r="1964">
          <cell r="B1964" t="str">
            <v>V1820</v>
          </cell>
          <cell r="C1964" t="str">
            <v>CBA+</v>
          </cell>
          <cell r="D1964" t="str">
            <v>TJCZSAVNRD</v>
          </cell>
          <cell r="E1964" t="str">
            <v>ALFINETE MAPA  TIPO TACA COLOR C/50UN. REF.93035</v>
          </cell>
          <cell r="F1964" t="str">
            <v>LEO &amp; LEO</v>
          </cell>
          <cell r="G1964">
            <v>120</v>
          </cell>
          <cell r="H1964">
            <v>127</v>
          </cell>
          <cell r="I1964">
            <v>128</v>
          </cell>
          <cell r="J1964">
            <v>15</v>
          </cell>
          <cell r="K1964">
            <v>121</v>
          </cell>
          <cell r="L1964">
            <v>2</v>
          </cell>
          <cell r="M1964">
            <v>119</v>
          </cell>
          <cell r="N1964">
            <v>63</v>
          </cell>
          <cell r="O1964">
            <v>0</v>
          </cell>
          <cell r="P1964">
            <v>0</v>
          </cell>
          <cell r="Q1964">
            <v>0</v>
          </cell>
          <cell r="R1964">
            <v>1</v>
          </cell>
          <cell r="S1964">
            <v>0</v>
          </cell>
          <cell r="T1964">
            <v>0</v>
          </cell>
          <cell r="U1964" t="str">
            <v/>
          </cell>
          <cell r="V1964">
            <v>1.39</v>
          </cell>
        </row>
        <row r="1965">
          <cell r="B1965" t="str">
            <v>V19286</v>
          </cell>
          <cell r="C1965" t="str">
            <v>CCB-</v>
          </cell>
          <cell r="E1965" t="str">
            <v>FOLHA DE E.V.A 40X54 BRANCA ATOALHADO</v>
          </cell>
          <cell r="F1965" t="str">
            <v>LEO &amp; LEO</v>
          </cell>
          <cell r="G1965">
            <v>0</v>
          </cell>
          <cell r="H1965">
            <v>0</v>
          </cell>
          <cell r="I1965">
            <v>56</v>
          </cell>
          <cell r="J1965">
            <v>10</v>
          </cell>
          <cell r="K1965">
            <v>175</v>
          </cell>
          <cell r="L1965">
            <v>0</v>
          </cell>
          <cell r="M1965">
            <v>175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0</v>
          </cell>
          <cell r="U1965" t="str">
            <v/>
          </cell>
          <cell r="V1965">
            <v>2.91</v>
          </cell>
        </row>
        <row r="1966">
          <cell r="B1966" t="str">
            <v>V19287</v>
          </cell>
          <cell r="C1966" t="str">
            <v>CCB-</v>
          </cell>
          <cell r="E1966" t="str">
            <v>FOLHA DE E.V.A 40X54 PRETO  ATOALHADO</v>
          </cell>
          <cell r="F1966" t="str">
            <v>LEO &amp; LEO</v>
          </cell>
          <cell r="G1966">
            <v>0</v>
          </cell>
          <cell r="H1966">
            <v>0</v>
          </cell>
          <cell r="I1966">
            <v>59</v>
          </cell>
          <cell r="J1966">
            <v>13</v>
          </cell>
          <cell r="K1966">
            <v>179</v>
          </cell>
          <cell r="L1966">
            <v>0</v>
          </cell>
          <cell r="M1966">
            <v>179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 t="str">
            <v/>
          </cell>
          <cell r="V1966">
            <v>2.91</v>
          </cell>
        </row>
        <row r="1967">
          <cell r="B1967" t="str">
            <v>V19288</v>
          </cell>
          <cell r="C1967" t="str">
            <v>CBB-</v>
          </cell>
          <cell r="E1967" t="str">
            <v>FOLHA DE E.V.A 40X54 VERDE ATOALHADO</v>
          </cell>
          <cell r="F1967" t="str">
            <v>LEO &amp; LEO</v>
          </cell>
          <cell r="G1967">
            <v>0</v>
          </cell>
          <cell r="H1967">
            <v>0</v>
          </cell>
          <cell r="I1967">
            <v>84</v>
          </cell>
          <cell r="J1967">
            <v>13</v>
          </cell>
          <cell r="K1967">
            <v>86</v>
          </cell>
          <cell r="L1967">
            <v>0</v>
          </cell>
          <cell r="M1967">
            <v>86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0</v>
          </cell>
          <cell r="U1967" t="str">
            <v/>
          </cell>
          <cell r="V1967">
            <v>2.91</v>
          </cell>
        </row>
        <row r="1968">
          <cell r="B1968" t="str">
            <v>V19289</v>
          </cell>
          <cell r="C1968" t="str">
            <v>CCB-</v>
          </cell>
          <cell r="E1968" t="str">
            <v>FOLHA DE E.V.A 40X54 VERMELHO ATOALHADO</v>
          </cell>
          <cell r="F1968" t="str">
            <v>LEO &amp; LEO</v>
          </cell>
          <cell r="G1968">
            <v>0</v>
          </cell>
          <cell r="H1968">
            <v>0</v>
          </cell>
          <cell r="I1968">
            <v>67</v>
          </cell>
          <cell r="J1968">
            <v>5</v>
          </cell>
          <cell r="K1968">
            <v>163</v>
          </cell>
          <cell r="L1968">
            <v>0</v>
          </cell>
          <cell r="M1968">
            <v>163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 t="str">
            <v/>
          </cell>
          <cell r="V1968">
            <v>2.91</v>
          </cell>
        </row>
        <row r="1969">
          <cell r="B1969" t="str">
            <v>V19290</v>
          </cell>
          <cell r="C1969" t="str">
            <v>CCB-</v>
          </cell>
          <cell r="E1969" t="str">
            <v>FOLHA DE E.V.A 40X54 AZUL ATOALHADO</v>
          </cell>
          <cell r="F1969" t="str">
            <v>LEO &amp; LEO</v>
          </cell>
          <cell r="G1969">
            <v>0</v>
          </cell>
          <cell r="H1969">
            <v>0</v>
          </cell>
          <cell r="I1969">
            <v>75</v>
          </cell>
          <cell r="J1969">
            <v>5</v>
          </cell>
          <cell r="K1969">
            <v>110</v>
          </cell>
          <cell r="L1969">
            <v>0</v>
          </cell>
          <cell r="M1969">
            <v>110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 t="str">
            <v/>
          </cell>
          <cell r="V1969">
            <v>2.91</v>
          </cell>
        </row>
        <row r="1970">
          <cell r="B1970" t="str">
            <v>V19291</v>
          </cell>
          <cell r="C1970" t="str">
            <v>BAA-</v>
          </cell>
          <cell r="D1970" t="str">
            <v>ADES</v>
          </cell>
          <cell r="E1970" t="str">
            <v>FOLHA DE E.V.A 45X60 2 MM PACOTE C/ 5 AMARELO</v>
          </cell>
          <cell r="F1970" t="str">
            <v>LEO &amp; LEO</v>
          </cell>
          <cell r="G1970">
            <v>23</v>
          </cell>
          <cell r="H1970">
            <v>12</v>
          </cell>
          <cell r="I1970">
            <v>348</v>
          </cell>
          <cell r="J1970">
            <v>21</v>
          </cell>
          <cell r="K1970">
            <v>974</v>
          </cell>
          <cell r="L1970">
            <v>0</v>
          </cell>
          <cell r="M1970">
            <v>974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  <cell r="U1970" t="str">
            <v/>
          </cell>
          <cell r="V1970">
            <v>4.88</v>
          </cell>
        </row>
        <row r="1971">
          <cell r="B1971" t="str">
            <v>V19292</v>
          </cell>
          <cell r="C1971" t="str">
            <v>BAA-</v>
          </cell>
          <cell r="D1971" t="str">
            <v>ADES</v>
          </cell>
          <cell r="E1971" t="str">
            <v>FOLHA DE E.V.A 45X60 2 MM PACOTE C/ 5 AZUL</v>
          </cell>
          <cell r="F1971" t="str">
            <v>LEO &amp; LEO</v>
          </cell>
          <cell r="G1971">
            <v>21</v>
          </cell>
          <cell r="H1971">
            <v>11</v>
          </cell>
          <cell r="I1971">
            <v>326</v>
          </cell>
          <cell r="J1971">
            <v>36</v>
          </cell>
          <cell r="K1971">
            <v>765</v>
          </cell>
          <cell r="L1971">
            <v>0</v>
          </cell>
          <cell r="M1971">
            <v>765</v>
          </cell>
          <cell r="N1971">
            <v>2</v>
          </cell>
          <cell r="O1971">
            <v>1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 t="str">
            <v/>
          </cell>
          <cell r="V1971">
            <v>4.88</v>
          </cell>
        </row>
        <row r="1972">
          <cell r="B1972" t="str">
            <v>V19293</v>
          </cell>
          <cell r="C1972" t="str">
            <v>CAA-</v>
          </cell>
          <cell r="D1972" t="str">
            <v>ADES</v>
          </cell>
          <cell r="E1972" t="str">
            <v>FOLHA DE E.V.A 45X60 2 MM PACOTE C/ 5 BRANCO</v>
          </cell>
          <cell r="F1972" t="str">
            <v>LEO &amp; LEO</v>
          </cell>
          <cell r="G1972">
            <v>24</v>
          </cell>
          <cell r="H1972">
            <v>12</v>
          </cell>
          <cell r="I1972">
            <v>274</v>
          </cell>
          <cell r="J1972">
            <v>19</v>
          </cell>
          <cell r="K1972">
            <v>556</v>
          </cell>
          <cell r="L1972">
            <v>0</v>
          </cell>
          <cell r="M1972">
            <v>556</v>
          </cell>
          <cell r="N1972">
            <v>2</v>
          </cell>
          <cell r="O1972">
            <v>1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 t="str">
            <v/>
          </cell>
          <cell r="V1972">
            <v>4.88</v>
          </cell>
        </row>
        <row r="1973">
          <cell r="B1973" t="str">
            <v>V19294</v>
          </cell>
          <cell r="C1973" t="str">
            <v>CAA-</v>
          </cell>
          <cell r="D1973" t="str">
            <v>ADES</v>
          </cell>
          <cell r="E1973" t="str">
            <v>FOLHA DE E.V.A 45X60 2 MM PACOTE C/ 5 CINZA</v>
          </cell>
          <cell r="F1973" t="str">
            <v>LEO &amp; LEO</v>
          </cell>
          <cell r="G1973">
            <v>15</v>
          </cell>
          <cell r="H1973">
            <v>8</v>
          </cell>
          <cell r="I1973">
            <v>146</v>
          </cell>
          <cell r="J1973">
            <v>12</v>
          </cell>
          <cell r="K1973">
            <v>711</v>
          </cell>
          <cell r="L1973">
            <v>0</v>
          </cell>
          <cell r="M1973">
            <v>711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 t="str">
            <v/>
          </cell>
          <cell r="V1973">
            <v>4.34</v>
          </cell>
        </row>
        <row r="1974">
          <cell r="B1974" t="str">
            <v>V19295</v>
          </cell>
          <cell r="C1974" t="str">
            <v>CAA-</v>
          </cell>
          <cell r="D1974" t="str">
            <v>ADES</v>
          </cell>
          <cell r="E1974" t="str">
            <v>FOLHA DE E.V.A 45X60 2 MM PACOTE C/ 5 LARANJA</v>
          </cell>
          <cell r="F1974" t="str">
            <v>LEO &amp; LEO</v>
          </cell>
          <cell r="G1974">
            <v>12</v>
          </cell>
          <cell r="H1974">
            <v>6</v>
          </cell>
          <cell r="I1974">
            <v>288</v>
          </cell>
          <cell r="J1974">
            <v>22</v>
          </cell>
          <cell r="K1974">
            <v>932</v>
          </cell>
          <cell r="L1974">
            <v>0</v>
          </cell>
          <cell r="M1974">
            <v>932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 t="str">
            <v/>
          </cell>
          <cell r="V1974">
            <v>4.88</v>
          </cell>
        </row>
        <row r="1975">
          <cell r="B1975" t="str">
            <v>V19295A</v>
          </cell>
          <cell r="E1975" t="str">
            <v>FOLHA DE E.V.A 40X60CM 2MM PACOTE C/10 LARANJA</v>
          </cell>
          <cell r="F1975" t="str">
            <v>LEO &amp; LEO</v>
          </cell>
          <cell r="G1975">
            <v>0</v>
          </cell>
          <cell r="H1975">
            <v>0</v>
          </cell>
          <cell r="K1975">
            <v>130</v>
          </cell>
          <cell r="L1975">
            <v>0</v>
          </cell>
          <cell r="M1975">
            <v>130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 t="str">
            <v/>
          </cell>
          <cell r="V1975">
            <v>9.77</v>
          </cell>
        </row>
        <row r="1976">
          <cell r="B1976" t="str">
            <v>V19296</v>
          </cell>
          <cell r="C1976" t="str">
            <v>CAA-</v>
          </cell>
          <cell r="D1976" t="str">
            <v>ADES</v>
          </cell>
          <cell r="E1976" t="str">
            <v>FOLHA DE E.V.A 45X60 2 MM PACOTE C/ 5 MARROM</v>
          </cell>
          <cell r="F1976" t="str">
            <v>LEO &amp; LEO</v>
          </cell>
          <cell r="G1976">
            <v>11</v>
          </cell>
          <cell r="H1976">
            <v>6</v>
          </cell>
          <cell r="I1976">
            <v>179</v>
          </cell>
          <cell r="J1976">
            <v>11</v>
          </cell>
          <cell r="K1976">
            <v>1000</v>
          </cell>
          <cell r="L1976">
            <v>0</v>
          </cell>
          <cell r="M1976">
            <v>1000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 t="str">
            <v/>
          </cell>
          <cell r="V1976">
            <v>4.88</v>
          </cell>
        </row>
        <row r="1977">
          <cell r="B1977" t="str">
            <v>V19297</v>
          </cell>
          <cell r="C1977" t="str">
            <v>BAA-</v>
          </cell>
          <cell r="D1977" t="str">
            <v>ADES</v>
          </cell>
          <cell r="E1977" t="str">
            <v>FOLHA DE E.V.A 45X60 2 MM PACOTE C/ 5 PRETO</v>
          </cell>
          <cell r="F1977" t="str">
            <v>LEO &amp; LEO</v>
          </cell>
          <cell r="G1977">
            <v>19</v>
          </cell>
          <cell r="H1977">
            <v>10</v>
          </cell>
          <cell r="I1977">
            <v>410</v>
          </cell>
          <cell r="J1977">
            <v>34</v>
          </cell>
          <cell r="K1977">
            <v>759</v>
          </cell>
          <cell r="L1977">
            <v>0</v>
          </cell>
          <cell r="M1977">
            <v>759</v>
          </cell>
          <cell r="N1977">
            <v>2</v>
          </cell>
          <cell r="O1977">
            <v>1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 t="str">
            <v/>
          </cell>
          <cell r="V1977">
            <v>8.94</v>
          </cell>
        </row>
        <row r="1978">
          <cell r="B1978" t="str">
            <v>V19298</v>
          </cell>
          <cell r="C1978" t="str">
            <v>CAA-</v>
          </cell>
          <cell r="D1978" t="str">
            <v>ADES</v>
          </cell>
          <cell r="E1978" t="str">
            <v>FOLHA DE E.V.A 45X60 2 MM PACOTE C/ 5 ROSA</v>
          </cell>
          <cell r="F1978" t="str">
            <v>LEO &amp; LEO</v>
          </cell>
          <cell r="G1978">
            <v>23</v>
          </cell>
          <cell r="H1978">
            <v>12</v>
          </cell>
          <cell r="I1978">
            <v>267</v>
          </cell>
          <cell r="J1978">
            <v>16</v>
          </cell>
          <cell r="K1978">
            <v>485</v>
          </cell>
          <cell r="L1978">
            <v>0</v>
          </cell>
          <cell r="M1978">
            <v>485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 t="str">
            <v/>
          </cell>
          <cell r="V1978">
            <v>4.88</v>
          </cell>
        </row>
        <row r="1979">
          <cell r="B1979" t="str">
            <v>V19299</v>
          </cell>
          <cell r="C1979" t="str">
            <v>BAA-</v>
          </cell>
          <cell r="D1979" t="str">
            <v>ADES</v>
          </cell>
          <cell r="E1979" t="str">
            <v>FOLHA DE E.V.A 45X60 2 MM PACOTE C/ 5 VERDE</v>
          </cell>
          <cell r="F1979" t="str">
            <v>LEO &amp; LEO</v>
          </cell>
          <cell r="G1979">
            <v>19</v>
          </cell>
          <cell r="H1979">
            <v>10</v>
          </cell>
          <cell r="I1979">
            <v>375</v>
          </cell>
          <cell r="J1979">
            <v>20</v>
          </cell>
          <cell r="K1979">
            <v>1476</v>
          </cell>
          <cell r="L1979">
            <v>0</v>
          </cell>
          <cell r="M1979">
            <v>1476</v>
          </cell>
          <cell r="N1979">
            <v>2</v>
          </cell>
          <cell r="O1979">
            <v>1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 t="str">
            <v/>
          </cell>
          <cell r="V1979">
            <v>4.88</v>
          </cell>
        </row>
        <row r="1980">
          <cell r="B1980" t="str">
            <v>V1930</v>
          </cell>
          <cell r="C1980" t="str">
            <v>CCA+</v>
          </cell>
          <cell r="D1980" t="str">
            <v>SESCADES</v>
          </cell>
          <cell r="E1980" t="str">
            <v>LAPIS GRAFITE N.2 SEXT.</v>
          </cell>
          <cell r="F1980" t="str">
            <v>LEO &amp; LEO</v>
          </cell>
          <cell r="G1980">
            <v>140</v>
          </cell>
          <cell r="H1980">
            <v>253</v>
          </cell>
          <cell r="I1980">
            <v>730</v>
          </cell>
          <cell r="J1980">
            <v>136</v>
          </cell>
          <cell r="K1980">
            <v>542</v>
          </cell>
          <cell r="L1980">
            <v>0</v>
          </cell>
          <cell r="M1980">
            <v>542</v>
          </cell>
          <cell r="N1980">
            <v>10</v>
          </cell>
          <cell r="O1980">
            <v>13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 t="str">
            <v/>
          </cell>
          <cell r="V1980">
            <v>0.16</v>
          </cell>
        </row>
        <row r="1981">
          <cell r="B1981" t="str">
            <v>V19300</v>
          </cell>
          <cell r="C1981" t="str">
            <v>BAA-</v>
          </cell>
          <cell r="D1981" t="str">
            <v>ADES</v>
          </cell>
          <cell r="E1981" t="str">
            <v>FOLHA DE E.V.A 45X60 2 MM PACOTE C/ 5 VERMELHO</v>
          </cell>
          <cell r="F1981" t="str">
            <v>LEO &amp; LEO</v>
          </cell>
          <cell r="G1981">
            <v>21</v>
          </cell>
          <cell r="H1981">
            <v>11</v>
          </cell>
          <cell r="I1981">
            <v>424</v>
          </cell>
          <cell r="J1981">
            <v>34</v>
          </cell>
          <cell r="K1981">
            <v>851</v>
          </cell>
          <cell r="L1981">
            <v>0</v>
          </cell>
          <cell r="M1981">
            <v>851</v>
          </cell>
          <cell r="N1981">
            <v>2</v>
          </cell>
          <cell r="O1981">
            <v>1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 t="str">
            <v/>
          </cell>
          <cell r="V1981">
            <v>4.88</v>
          </cell>
        </row>
        <row r="1982">
          <cell r="B1982" t="str">
            <v>V19331</v>
          </cell>
          <cell r="C1982" t="str">
            <v>CBA-</v>
          </cell>
          <cell r="D1982" t="str">
            <v>ADES</v>
          </cell>
          <cell r="E1982" t="str">
            <v>LAPIS DE COR 12 CORES SEXT. RESINA 175MM. REF.4527</v>
          </cell>
          <cell r="F1982" t="str">
            <v>LEO &amp; LEO</v>
          </cell>
          <cell r="G1982">
            <v>63</v>
          </cell>
          <cell r="H1982">
            <v>32</v>
          </cell>
          <cell r="I1982">
            <v>280</v>
          </cell>
          <cell r="J1982">
            <v>10</v>
          </cell>
          <cell r="K1982">
            <v>1319</v>
          </cell>
          <cell r="L1982">
            <v>0</v>
          </cell>
          <cell r="M1982">
            <v>1319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 t="str">
            <v/>
          </cell>
          <cell r="V1982">
            <v>2.4900000000000002</v>
          </cell>
        </row>
        <row r="1983">
          <cell r="B1983" t="str">
            <v>V19333</v>
          </cell>
          <cell r="C1983" t="str">
            <v>CCB-</v>
          </cell>
          <cell r="D1983" t="str">
            <v>ADES</v>
          </cell>
          <cell r="E1983" t="str">
            <v>LAPIS DE COR 12 CORES SEXT. RESINA MINI 7MM. REF. 4690</v>
          </cell>
          <cell r="F1983" t="str">
            <v>LEO &amp; LEO</v>
          </cell>
          <cell r="G1983">
            <v>3</v>
          </cell>
          <cell r="H1983">
            <v>2</v>
          </cell>
          <cell r="I1983">
            <v>147</v>
          </cell>
          <cell r="J1983">
            <v>24</v>
          </cell>
          <cell r="K1983">
            <v>217</v>
          </cell>
          <cell r="L1983">
            <v>0</v>
          </cell>
          <cell r="M1983">
            <v>217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 t="str">
            <v/>
          </cell>
          <cell r="V1983">
            <v>1.3</v>
          </cell>
        </row>
        <row r="1984">
          <cell r="B1984" t="str">
            <v>V19334</v>
          </cell>
          <cell r="C1984" t="str">
            <v>CCB-</v>
          </cell>
          <cell r="D1984" t="str">
            <v>CZS</v>
          </cell>
          <cell r="E1984" t="str">
            <v>LAPIS GRAFITE BIG N.2HB TRIANGULAR REF.4380</v>
          </cell>
          <cell r="F1984" t="str">
            <v>LEO &amp; LEO</v>
          </cell>
          <cell r="G1984">
            <v>0</v>
          </cell>
          <cell r="H1984">
            <v>0</v>
          </cell>
          <cell r="I1984">
            <v>229</v>
          </cell>
          <cell r="J1984">
            <v>210</v>
          </cell>
          <cell r="K1984">
            <v>800</v>
          </cell>
          <cell r="L1984">
            <v>0</v>
          </cell>
          <cell r="M1984">
            <v>800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 t="str">
            <v/>
          </cell>
          <cell r="V1984">
            <v>0.44</v>
          </cell>
        </row>
        <row r="1985">
          <cell r="B1985" t="str">
            <v>V19335</v>
          </cell>
          <cell r="E1985" t="str">
            <v>LAPIS GRAFITE N.2HB SEXT. C/ BORRACHA PCT. C/6UN.</v>
          </cell>
          <cell r="F1985" t="str">
            <v>LEO &amp; LEO</v>
          </cell>
          <cell r="G1985">
            <v>0</v>
          </cell>
          <cell r="H1985">
            <v>0</v>
          </cell>
          <cell r="K1985">
            <v>42</v>
          </cell>
          <cell r="L1985">
            <v>0</v>
          </cell>
          <cell r="M1985">
            <v>42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 t="str">
            <v/>
          </cell>
          <cell r="V1985">
            <v>1.48</v>
          </cell>
        </row>
        <row r="1986">
          <cell r="B1986" t="str">
            <v>V19347</v>
          </cell>
          <cell r="C1986" t="str">
            <v>CCA-</v>
          </cell>
          <cell r="D1986" t="str">
            <v>ADES</v>
          </cell>
          <cell r="E1986" t="str">
            <v>BLOCO ADES. TIPO SETAS 125FLS. REF.91128</v>
          </cell>
          <cell r="F1986" t="str">
            <v>LEO &amp; LEO</v>
          </cell>
          <cell r="G1986">
            <v>24</v>
          </cell>
          <cell r="H1986">
            <v>12</v>
          </cell>
          <cell r="I1986">
            <v>12</v>
          </cell>
          <cell r="K1986">
            <v>2734</v>
          </cell>
          <cell r="L1986">
            <v>0</v>
          </cell>
          <cell r="M1986">
            <v>2734</v>
          </cell>
          <cell r="N1986">
            <v>0</v>
          </cell>
          <cell r="O1986">
            <v>23</v>
          </cell>
          <cell r="P1986">
            <v>0</v>
          </cell>
          <cell r="Q1986">
            <v>1</v>
          </cell>
          <cell r="R1986">
            <v>0</v>
          </cell>
          <cell r="S1986">
            <v>0</v>
          </cell>
          <cell r="T1986">
            <v>0</v>
          </cell>
          <cell r="U1986" t="str">
            <v/>
          </cell>
          <cell r="V1986">
            <v>2.58</v>
          </cell>
        </row>
        <row r="1987">
          <cell r="B1987" t="str">
            <v>V19524</v>
          </cell>
          <cell r="C1987" t="str">
            <v>CCA-</v>
          </cell>
          <cell r="E1987" t="str">
            <v>PERFURADOR DE PAPEL 2FUROS P/12FLS. REF.93019</v>
          </cell>
          <cell r="F1987" t="str">
            <v>LEO &amp; LEO</v>
          </cell>
          <cell r="G1987">
            <v>1</v>
          </cell>
          <cell r="H1987">
            <v>1</v>
          </cell>
          <cell r="I1987">
            <v>23</v>
          </cell>
          <cell r="J1987">
            <v>1</v>
          </cell>
          <cell r="K1987">
            <v>158</v>
          </cell>
          <cell r="L1987">
            <v>0</v>
          </cell>
          <cell r="M1987">
            <v>158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 t="str">
            <v/>
          </cell>
          <cell r="V1987">
            <v>6.22</v>
          </cell>
        </row>
        <row r="1988">
          <cell r="B1988" t="str">
            <v>V19525</v>
          </cell>
          <cell r="C1988" t="str">
            <v>CCA+</v>
          </cell>
          <cell r="D1988" t="str">
            <v>SESCADES</v>
          </cell>
          <cell r="E1988" t="str">
            <v>PERFURADOR DE PAPEL 2FUROS P/20FLS. REF.93020</v>
          </cell>
          <cell r="F1988" t="str">
            <v>LEO &amp; LEO</v>
          </cell>
          <cell r="G1988">
            <v>47</v>
          </cell>
          <cell r="H1988">
            <v>24</v>
          </cell>
          <cell r="I1988">
            <v>24</v>
          </cell>
          <cell r="K1988">
            <v>599</v>
          </cell>
          <cell r="L1988">
            <v>3</v>
          </cell>
          <cell r="M1988">
            <v>596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 t="str">
            <v/>
          </cell>
          <cell r="V1988">
            <v>9.66</v>
          </cell>
        </row>
        <row r="1989">
          <cell r="B1989" t="str">
            <v>V19595</v>
          </cell>
          <cell r="C1989" t="str">
            <v>CCB-</v>
          </cell>
          <cell r="D1989" t="str">
            <v>ADES</v>
          </cell>
          <cell r="E1989" t="str">
            <v>PISTOLA  APLICADORA DE COLA QUENTE PQ. P/BASTAO FINO REF.4368</v>
          </cell>
          <cell r="F1989" t="str">
            <v>LEO &amp; LEO</v>
          </cell>
          <cell r="G1989">
            <v>5</v>
          </cell>
          <cell r="H1989">
            <v>3</v>
          </cell>
          <cell r="I1989">
            <v>3</v>
          </cell>
          <cell r="K1989">
            <v>1015</v>
          </cell>
          <cell r="L1989">
            <v>0</v>
          </cell>
          <cell r="M1989">
            <v>1015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 t="str">
            <v/>
          </cell>
          <cell r="V1989">
            <v>7.96</v>
          </cell>
        </row>
        <row r="1990">
          <cell r="B1990" t="str">
            <v>V19596</v>
          </cell>
          <cell r="C1990" t="str">
            <v>BAA-</v>
          </cell>
          <cell r="D1990" t="str">
            <v>ADES</v>
          </cell>
          <cell r="E1990" t="str">
            <v>PISTOLA  APLICADORA DE COLA QUENTE GD. P/BASTAO GROSSO REF.4369</v>
          </cell>
          <cell r="F1990" t="str">
            <v>LEO &amp; LEO</v>
          </cell>
          <cell r="G1990">
            <v>49</v>
          </cell>
          <cell r="H1990">
            <v>25</v>
          </cell>
          <cell r="I1990">
            <v>825</v>
          </cell>
          <cell r="J1990">
            <v>42</v>
          </cell>
          <cell r="K1990">
            <v>2927</v>
          </cell>
          <cell r="L1990">
            <v>2</v>
          </cell>
          <cell r="M1990">
            <v>2925</v>
          </cell>
          <cell r="N1990">
            <v>6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 t="str">
            <v/>
          </cell>
          <cell r="V1990">
            <v>10.85</v>
          </cell>
        </row>
        <row r="1991">
          <cell r="B1991" t="str">
            <v>V19599</v>
          </cell>
          <cell r="C1991" t="str">
            <v>CBB-</v>
          </cell>
          <cell r="E1991" t="str">
            <v>BORRACHA PONTEIRA BRANCA PARA LAPIS C/6UN. REF4352</v>
          </cell>
          <cell r="F1991" t="str">
            <v>LEO &amp; LEO</v>
          </cell>
          <cell r="G1991">
            <v>0</v>
          </cell>
          <cell r="H1991">
            <v>0</v>
          </cell>
          <cell r="I1991">
            <v>219</v>
          </cell>
          <cell r="J1991">
            <v>75</v>
          </cell>
          <cell r="K1991">
            <v>3420</v>
          </cell>
          <cell r="L1991">
            <v>0</v>
          </cell>
          <cell r="M1991">
            <v>3420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 t="str">
            <v/>
          </cell>
          <cell r="V1991">
            <v>0.41</v>
          </cell>
        </row>
        <row r="1992">
          <cell r="B1992" t="str">
            <v>V19606</v>
          </cell>
          <cell r="E1992" t="str">
            <v>BLOCO ADES. 38X50 C/4BL. 100FLS. 4CORES REF:91115</v>
          </cell>
          <cell r="F1992" t="str">
            <v>LEO &amp; LEO</v>
          </cell>
          <cell r="G1992">
            <v>0</v>
          </cell>
          <cell r="H1992">
            <v>0</v>
          </cell>
          <cell r="K1992">
            <v>0</v>
          </cell>
          <cell r="L1992">
            <v>0</v>
          </cell>
          <cell r="M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 t="str">
            <v/>
          </cell>
          <cell r="V1992">
            <v>3.5</v>
          </cell>
        </row>
        <row r="1993">
          <cell r="B1993" t="str">
            <v>V19607</v>
          </cell>
          <cell r="C1993" t="str">
            <v>AAA-</v>
          </cell>
          <cell r="D1993" t="str">
            <v>AVN</v>
          </cell>
          <cell r="E1993" t="str">
            <v>BLOCO ADESIVO 76X102 100 FOLHAS AM. REF.10160</v>
          </cell>
          <cell r="F1993" t="str">
            <v>LEO &amp; LEO</v>
          </cell>
          <cell r="G1993">
            <v>3085</v>
          </cell>
          <cell r="H1993">
            <v>1543</v>
          </cell>
          <cell r="I1993">
            <v>2318</v>
          </cell>
          <cell r="J1993">
            <v>182</v>
          </cell>
          <cell r="K1993">
            <v>3177</v>
          </cell>
          <cell r="L1993">
            <v>390</v>
          </cell>
          <cell r="M1993">
            <v>2787</v>
          </cell>
          <cell r="N1993">
            <v>382</v>
          </cell>
          <cell r="O1993">
            <v>717</v>
          </cell>
          <cell r="P1993">
            <v>0</v>
          </cell>
          <cell r="Q1993">
            <v>0</v>
          </cell>
          <cell r="R1993">
            <v>1015</v>
          </cell>
          <cell r="S1993">
            <v>0</v>
          </cell>
          <cell r="T1993">
            <v>0</v>
          </cell>
          <cell r="U1993" t="str">
            <v/>
          </cell>
          <cell r="V1993">
            <v>2.06</v>
          </cell>
        </row>
        <row r="1994">
          <cell r="B1994" t="str">
            <v>V19608</v>
          </cell>
          <cell r="D1994" t="str">
            <v>ADES</v>
          </cell>
          <cell r="E1994" t="str">
            <v>BLOCO ADES. 38X50 C/4BL. 100FLS. 4CORES REF.91115</v>
          </cell>
          <cell r="F1994" t="str">
            <v>LEO &amp; LEO</v>
          </cell>
          <cell r="G1994">
            <v>0</v>
          </cell>
          <cell r="H1994">
            <v>0</v>
          </cell>
          <cell r="K1994">
            <v>8</v>
          </cell>
          <cell r="L1994">
            <v>0</v>
          </cell>
          <cell r="M1994">
            <v>8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 t="str">
            <v/>
          </cell>
          <cell r="V1994">
            <v>5.41</v>
          </cell>
        </row>
        <row r="1995">
          <cell r="B1995" t="str">
            <v>V19609</v>
          </cell>
          <cell r="E1995" t="str">
            <v>BLOCO ADES. 76X76 C/100FLS. AM. REF.91112</v>
          </cell>
          <cell r="F1995" t="str">
            <v>LEO &amp; LEO</v>
          </cell>
          <cell r="G1995">
            <v>0</v>
          </cell>
          <cell r="H1995">
            <v>0</v>
          </cell>
          <cell r="K1995">
            <v>0</v>
          </cell>
          <cell r="L1995">
            <v>0</v>
          </cell>
          <cell r="M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 t="str">
            <v/>
          </cell>
          <cell r="V1995">
            <v>2.17</v>
          </cell>
        </row>
        <row r="1996">
          <cell r="B1996" t="str">
            <v>V19623</v>
          </cell>
          <cell r="C1996" t="str">
            <v>CCA-</v>
          </cell>
          <cell r="D1996" t="str">
            <v>ADES</v>
          </cell>
          <cell r="E1996" t="str">
            <v>REGUA ALUMINIO 30 CM REF. 99001</v>
          </cell>
          <cell r="F1996" t="str">
            <v>LEO &amp; LEO</v>
          </cell>
          <cell r="G1996">
            <v>85</v>
          </cell>
          <cell r="H1996">
            <v>43</v>
          </cell>
          <cell r="I1996">
            <v>87</v>
          </cell>
          <cell r="K1996">
            <v>393</v>
          </cell>
          <cell r="L1996">
            <v>0</v>
          </cell>
          <cell r="M1996">
            <v>393</v>
          </cell>
          <cell r="N1996">
            <v>3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 t="str">
            <v/>
          </cell>
          <cell r="V1996">
            <v>2.0299999999999998</v>
          </cell>
        </row>
        <row r="1997">
          <cell r="B1997" t="str">
            <v>V19659</v>
          </cell>
          <cell r="C1997" t="str">
            <v>CCA+</v>
          </cell>
          <cell r="D1997" t="str">
            <v>CZSADES</v>
          </cell>
          <cell r="E1997" t="str">
            <v>TESOURA ESCOLAR 13CM. PT. REF.4195</v>
          </cell>
          <cell r="F1997" t="str">
            <v>LEO &amp; LEO</v>
          </cell>
          <cell r="G1997">
            <v>654</v>
          </cell>
          <cell r="H1997">
            <v>327</v>
          </cell>
          <cell r="I1997">
            <v>378</v>
          </cell>
          <cell r="J1997">
            <v>46</v>
          </cell>
          <cell r="K1997">
            <v>794</v>
          </cell>
          <cell r="L1997">
            <v>0</v>
          </cell>
          <cell r="M1997">
            <v>794</v>
          </cell>
          <cell r="N1997">
            <v>0</v>
          </cell>
          <cell r="O1997">
            <v>40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 t="str">
            <v/>
          </cell>
          <cell r="V1997">
            <v>0.96</v>
          </cell>
        </row>
        <row r="1998">
          <cell r="B1998" t="str">
            <v>V19660</v>
          </cell>
          <cell r="E1998" t="str">
            <v>TESOURA ESCOLAR 13CM. PT. C/20UN. REF.4195</v>
          </cell>
          <cell r="F1998" t="str">
            <v>LEO &amp; LEO</v>
          </cell>
          <cell r="G1998">
            <v>0</v>
          </cell>
          <cell r="H1998">
            <v>0</v>
          </cell>
          <cell r="K1998">
            <v>5</v>
          </cell>
          <cell r="L1998">
            <v>0</v>
          </cell>
          <cell r="M1998">
            <v>5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 t="str">
            <v/>
          </cell>
          <cell r="V1998">
            <v>21.62</v>
          </cell>
        </row>
        <row r="1999">
          <cell r="B1999" t="str">
            <v>V19661</v>
          </cell>
          <cell r="C1999" t="str">
            <v>CCB-</v>
          </cell>
          <cell r="D1999" t="str">
            <v>ADES</v>
          </cell>
          <cell r="E1999" t="str">
            <v>TESOURA ESCOLAR 13CM. PT. REF.4195</v>
          </cell>
          <cell r="F1999" t="str">
            <v>LEO &amp; LEO</v>
          </cell>
          <cell r="G1999">
            <v>22</v>
          </cell>
          <cell r="H1999">
            <v>11</v>
          </cell>
          <cell r="I1999">
            <v>11</v>
          </cell>
          <cell r="K1999">
            <v>35</v>
          </cell>
          <cell r="L1999">
            <v>0</v>
          </cell>
          <cell r="M1999">
            <v>35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 t="str">
            <v/>
          </cell>
          <cell r="V1999">
            <v>0.88</v>
          </cell>
        </row>
        <row r="2000">
          <cell r="B2000" t="str">
            <v>V19662</v>
          </cell>
          <cell r="C2000" t="str">
            <v>CCB-</v>
          </cell>
          <cell r="D2000" t="str">
            <v>CZSADES</v>
          </cell>
          <cell r="E2000" t="str">
            <v>TESOURA MULTIUSO 21CM. 8POLEGADAS CABO EMBORRACHADO REF.91014</v>
          </cell>
          <cell r="F2000" t="str">
            <v>LEO &amp; LEO</v>
          </cell>
          <cell r="G2000">
            <v>7</v>
          </cell>
          <cell r="H2000">
            <v>4</v>
          </cell>
          <cell r="I2000">
            <v>7</v>
          </cell>
          <cell r="K2000">
            <v>901</v>
          </cell>
          <cell r="L2000">
            <v>11</v>
          </cell>
          <cell r="M2000">
            <v>890</v>
          </cell>
          <cell r="N2000">
            <v>0</v>
          </cell>
          <cell r="O2000">
            <v>38</v>
          </cell>
          <cell r="P2000">
            <v>0</v>
          </cell>
          <cell r="Q2000">
            <v>1</v>
          </cell>
          <cell r="R2000">
            <v>0</v>
          </cell>
          <cell r="S2000">
            <v>0</v>
          </cell>
          <cell r="T2000">
            <v>0</v>
          </cell>
          <cell r="U2000" t="str">
            <v/>
          </cell>
          <cell r="V2000">
            <v>4.0599999999999996</v>
          </cell>
        </row>
        <row r="2001">
          <cell r="B2001" t="str">
            <v>V1975</v>
          </cell>
          <cell r="D2001" t="str">
            <v>ADES</v>
          </cell>
          <cell r="E2001" t="str">
            <v>APONTADOR PLAST. C/DEP. DUPLO</v>
          </cell>
          <cell r="F2001" t="str">
            <v>LEO &amp; LEO</v>
          </cell>
          <cell r="G2001">
            <v>0</v>
          </cell>
          <cell r="H2001">
            <v>0</v>
          </cell>
          <cell r="K2001">
            <v>405</v>
          </cell>
          <cell r="L2001">
            <v>0</v>
          </cell>
          <cell r="M2001">
            <v>405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 t="str">
            <v/>
          </cell>
          <cell r="V2001">
            <v>0.72</v>
          </cell>
        </row>
        <row r="2002">
          <cell r="B2002" t="str">
            <v>V19751</v>
          </cell>
          <cell r="D2002" t="str">
            <v>CZS</v>
          </cell>
          <cell r="E2002" t="str">
            <v>CANETA HIDROGRAFICA PONTA FINA AZ. REF.72759</v>
          </cell>
          <cell r="F2002" t="str">
            <v>LEO &amp; LEO</v>
          </cell>
          <cell r="G2002">
            <v>0</v>
          </cell>
          <cell r="H2002">
            <v>0</v>
          </cell>
          <cell r="K2002">
            <v>45</v>
          </cell>
          <cell r="L2002">
            <v>0</v>
          </cell>
          <cell r="M2002">
            <v>45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 t="str">
            <v/>
          </cell>
          <cell r="V2002">
            <v>0.86</v>
          </cell>
        </row>
        <row r="2003">
          <cell r="B2003" t="str">
            <v>V19753</v>
          </cell>
          <cell r="D2003" t="str">
            <v>CZS</v>
          </cell>
          <cell r="E2003" t="str">
            <v>CANETA HIDROGRAFICA 0.7MM. PONTA FINA VM. REF.72751</v>
          </cell>
          <cell r="F2003" t="str">
            <v>LEO &amp; LEO</v>
          </cell>
          <cell r="G2003">
            <v>0</v>
          </cell>
          <cell r="H2003">
            <v>0</v>
          </cell>
          <cell r="K2003">
            <v>19</v>
          </cell>
          <cell r="L2003">
            <v>0</v>
          </cell>
          <cell r="M2003">
            <v>19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 t="str">
            <v/>
          </cell>
          <cell r="V2003">
            <v>1.05</v>
          </cell>
        </row>
        <row r="2004">
          <cell r="B2004" t="str">
            <v>V19754</v>
          </cell>
          <cell r="C2004" t="str">
            <v>CBB-</v>
          </cell>
          <cell r="E2004" t="str">
            <v>CANETA HIDROGRAFICA PONTA GROSSA C/6CORES REF.4583</v>
          </cell>
          <cell r="F2004" t="str">
            <v>LEO &amp; LEO</v>
          </cell>
          <cell r="G2004">
            <v>0</v>
          </cell>
          <cell r="H2004">
            <v>0</v>
          </cell>
          <cell r="I2004">
            <v>322</v>
          </cell>
          <cell r="J2004">
            <v>20</v>
          </cell>
          <cell r="K2004">
            <v>4556</v>
          </cell>
          <cell r="L2004">
            <v>0</v>
          </cell>
          <cell r="M2004">
            <v>4556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 t="str">
            <v/>
          </cell>
          <cell r="V2004">
            <v>3.05</v>
          </cell>
        </row>
        <row r="2005">
          <cell r="B2005" t="str">
            <v>V19755</v>
          </cell>
          <cell r="E2005" t="str">
            <v>CANETA HIDROGRAFICA 0.7MM. PONTA FINA PT. REF.72753</v>
          </cell>
          <cell r="F2005" t="str">
            <v>LEO &amp; LEO</v>
          </cell>
          <cell r="G2005">
            <v>0</v>
          </cell>
          <cell r="H2005">
            <v>0</v>
          </cell>
          <cell r="K2005">
            <v>0</v>
          </cell>
          <cell r="L2005">
            <v>0</v>
          </cell>
          <cell r="M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 t="str">
            <v/>
          </cell>
          <cell r="V2005">
            <v>1.21</v>
          </cell>
        </row>
        <row r="2006">
          <cell r="B2006" t="str">
            <v>V19756</v>
          </cell>
          <cell r="C2006" t="str">
            <v>CBB-</v>
          </cell>
          <cell r="D2006" t="str">
            <v>ADES</v>
          </cell>
          <cell r="E2006" t="str">
            <v>CANETA HIDROGRAFICA PONTA MEDIA C/24CORES REF.4695</v>
          </cell>
          <cell r="F2006" t="str">
            <v>LEO &amp; LEO</v>
          </cell>
          <cell r="G2006">
            <v>0</v>
          </cell>
          <cell r="H2006">
            <v>0</v>
          </cell>
          <cell r="I2006">
            <v>204</v>
          </cell>
          <cell r="J2006">
            <v>7</v>
          </cell>
          <cell r="K2006">
            <v>870</v>
          </cell>
          <cell r="L2006">
            <v>0</v>
          </cell>
          <cell r="M2006">
            <v>870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 t="str">
            <v/>
          </cell>
          <cell r="V2006">
            <v>8.0299999999999994</v>
          </cell>
        </row>
        <row r="2007">
          <cell r="B2007" t="str">
            <v>V19785</v>
          </cell>
          <cell r="C2007" t="str">
            <v>CCC-</v>
          </cell>
          <cell r="E2007" t="str">
            <v>COLA EVA 20GR. REF.93274</v>
          </cell>
          <cell r="F2007" t="str">
            <v>LEO &amp; LEO</v>
          </cell>
          <cell r="G2007">
            <v>5</v>
          </cell>
          <cell r="H2007">
            <v>3</v>
          </cell>
          <cell r="I2007">
            <v>3</v>
          </cell>
          <cell r="K2007">
            <v>37</v>
          </cell>
          <cell r="L2007">
            <v>0</v>
          </cell>
          <cell r="M2007">
            <v>37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 t="str">
            <v/>
          </cell>
          <cell r="V2007">
            <v>4.24</v>
          </cell>
        </row>
        <row r="2008">
          <cell r="B2008" t="str">
            <v>V19787</v>
          </cell>
          <cell r="C2008" t="str">
            <v>BAA-</v>
          </cell>
          <cell r="D2008" t="str">
            <v>AVN</v>
          </cell>
          <cell r="E2008" t="str">
            <v>COLA BASTAO 40GR. REF.4545</v>
          </cell>
          <cell r="F2008" t="str">
            <v>LEO &amp; LEO</v>
          </cell>
          <cell r="G2008">
            <v>2257</v>
          </cell>
          <cell r="H2008">
            <v>1129</v>
          </cell>
          <cell r="I2008">
            <v>2327</v>
          </cell>
          <cell r="J2008">
            <v>6</v>
          </cell>
          <cell r="K2008">
            <v>8308</v>
          </cell>
          <cell r="L2008">
            <v>109</v>
          </cell>
          <cell r="M2008">
            <v>8199</v>
          </cell>
          <cell r="N2008">
            <v>265</v>
          </cell>
          <cell r="O2008">
            <v>32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 t="str">
            <v/>
          </cell>
          <cell r="V2008">
            <v>0.92</v>
          </cell>
        </row>
        <row r="2009">
          <cell r="B2009" t="str">
            <v>V19788</v>
          </cell>
          <cell r="E2009" t="str">
            <v>COLA BASTAO 10GR. CX. C/12UN. REF.4506</v>
          </cell>
          <cell r="F2009" t="str">
            <v>LEO &amp; LEO</v>
          </cell>
          <cell r="G2009">
            <v>0</v>
          </cell>
          <cell r="H2009">
            <v>0</v>
          </cell>
          <cell r="K2009">
            <v>95</v>
          </cell>
          <cell r="L2009">
            <v>0</v>
          </cell>
          <cell r="M2009">
            <v>95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 t="str">
            <v/>
          </cell>
          <cell r="V2009">
            <v>6.44</v>
          </cell>
        </row>
        <row r="2010">
          <cell r="B2010" t="str">
            <v>V19794</v>
          </cell>
          <cell r="C2010" t="str">
            <v>AAA-</v>
          </cell>
          <cell r="D2010" t="str">
            <v>ADES</v>
          </cell>
          <cell r="E2010" t="str">
            <v>CORRETIVO FITA 5MMX10M. REF.91416</v>
          </cell>
          <cell r="F2010" t="str">
            <v>LEO &amp; LEO</v>
          </cell>
          <cell r="G2010">
            <v>525</v>
          </cell>
          <cell r="H2010">
            <v>263</v>
          </cell>
          <cell r="I2010">
            <v>2450</v>
          </cell>
          <cell r="J2010">
            <v>153</v>
          </cell>
          <cell r="K2010">
            <v>10745</v>
          </cell>
          <cell r="L2010">
            <v>0</v>
          </cell>
          <cell r="M2010">
            <v>10745</v>
          </cell>
          <cell r="N2010">
            <v>0</v>
          </cell>
          <cell r="O2010">
            <v>15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 t="str">
            <v/>
          </cell>
          <cell r="V2010">
            <v>2.34</v>
          </cell>
        </row>
        <row r="2011">
          <cell r="B2011" t="str">
            <v>V19856</v>
          </cell>
          <cell r="C2011" t="str">
            <v>BAB-</v>
          </cell>
          <cell r="E2011" t="str">
            <v>FOLHA DE E.V.A DECORADO 40X60 2MM PACOTE C/5</v>
          </cell>
          <cell r="F2011" t="str">
            <v>LEO &amp; LEO</v>
          </cell>
          <cell r="G2011">
            <v>0</v>
          </cell>
          <cell r="H2011">
            <v>0</v>
          </cell>
          <cell r="I2011">
            <v>194</v>
          </cell>
          <cell r="J2011">
            <v>13</v>
          </cell>
          <cell r="K2011">
            <v>232</v>
          </cell>
          <cell r="L2011">
            <v>0</v>
          </cell>
          <cell r="M2011">
            <v>232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 t="str">
            <v/>
          </cell>
          <cell r="V2011">
            <v>14.44</v>
          </cell>
        </row>
        <row r="2012">
          <cell r="B2012" t="str">
            <v>V20151</v>
          </cell>
          <cell r="C2012" t="str">
            <v>CCB-</v>
          </cell>
          <cell r="E2012" t="str">
            <v>LAPIS GRAFITE N.2 SEXT. CX. C/12UN.</v>
          </cell>
          <cell r="F2012" t="str">
            <v>LEO &amp; LEO</v>
          </cell>
          <cell r="G2012">
            <v>0</v>
          </cell>
          <cell r="H2012">
            <v>0</v>
          </cell>
          <cell r="I2012">
            <v>22</v>
          </cell>
          <cell r="K2012">
            <v>966</v>
          </cell>
          <cell r="L2012">
            <v>16</v>
          </cell>
          <cell r="M2012">
            <v>950</v>
          </cell>
          <cell r="O2012">
            <v>23</v>
          </cell>
          <cell r="P2012">
            <v>0</v>
          </cell>
          <cell r="Q2012">
            <v>1</v>
          </cell>
          <cell r="R2012">
            <v>0</v>
          </cell>
          <cell r="S2012">
            <v>0</v>
          </cell>
          <cell r="T2012">
            <v>0</v>
          </cell>
          <cell r="U2012" t="str">
            <v/>
          </cell>
          <cell r="V2012">
            <v>2.46</v>
          </cell>
        </row>
        <row r="2013">
          <cell r="B2013" t="str">
            <v>V2021</v>
          </cell>
          <cell r="C2013" t="str">
            <v>BBA-</v>
          </cell>
          <cell r="D2013" t="str">
            <v>SSAVNRD</v>
          </cell>
          <cell r="E2013" t="str">
            <v>GRAMPEADOR METAL P/100FLS. REF.93018</v>
          </cell>
          <cell r="F2013" t="str">
            <v>LEO &amp; LEO</v>
          </cell>
          <cell r="G2013">
            <v>175</v>
          </cell>
          <cell r="H2013">
            <v>88</v>
          </cell>
          <cell r="I2013">
            <v>100</v>
          </cell>
          <cell r="J2013">
            <v>1</v>
          </cell>
          <cell r="K2013">
            <v>260</v>
          </cell>
          <cell r="L2013">
            <v>7</v>
          </cell>
          <cell r="M2013">
            <v>253</v>
          </cell>
          <cell r="N2013">
            <v>35</v>
          </cell>
          <cell r="O2013">
            <v>6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 t="str">
            <v/>
          </cell>
          <cell r="V2013">
            <v>38.19</v>
          </cell>
        </row>
        <row r="2014">
          <cell r="B2014" t="str">
            <v>V2172A</v>
          </cell>
          <cell r="C2014" t="str">
            <v>CBA-</v>
          </cell>
          <cell r="E2014" t="str">
            <v>LAPIS GRAFITE N2 SEXT CX C/144UND REF.4223</v>
          </cell>
          <cell r="F2014" t="str">
            <v>LEO &amp; LEO</v>
          </cell>
          <cell r="G2014">
            <v>0</v>
          </cell>
          <cell r="H2014">
            <v>0</v>
          </cell>
          <cell r="I2014">
            <v>43</v>
          </cell>
          <cell r="K2014">
            <v>165</v>
          </cell>
          <cell r="L2014">
            <v>0</v>
          </cell>
          <cell r="M2014">
            <v>165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 t="str">
            <v/>
          </cell>
          <cell r="V2014">
            <v>17.78</v>
          </cell>
        </row>
        <row r="2015">
          <cell r="B2015" t="str">
            <v>V2956</v>
          </cell>
          <cell r="C2015" t="str">
            <v>CAA-</v>
          </cell>
          <cell r="D2015" t="str">
            <v>ADES</v>
          </cell>
          <cell r="E2015" t="str">
            <v>COLA BASTAO 20GR</v>
          </cell>
          <cell r="F2015" t="str">
            <v>LEO &amp; LEO</v>
          </cell>
          <cell r="G2015">
            <v>592</v>
          </cell>
          <cell r="H2015">
            <v>296</v>
          </cell>
          <cell r="I2015">
            <v>343</v>
          </cell>
          <cell r="K2015">
            <v>749</v>
          </cell>
          <cell r="L2015">
            <v>25</v>
          </cell>
          <cell r="M2015">
            <v>724</v>
          </cell>
          <cell r="N2015">
            <v>13</v>
          </cell>
          <cell r="O2015">
            <v>29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 t="str">
            <v/>
          </cell>
          <cell r="V2015">
            <v>0.74</v>
          </cell>
        </row>
        <row r="2016">
          <cell r="B2016" t="str">
            <v>V2992</v>
          </cell>
          <cell r="C2016" t="str">
            <v>BAA+</v>
          </cell>
          <cell r="D2016" t="str">
            <v>ADESRD</v>
          </cell>
          <cell r="E2016" t="str">
            <v>GRAMPEADOR METAL P/25FLS. 11,5CM. REF.93013</v>
          </cell>
          <cell r="F2016" t="str">
            <v>LEO &amp; LEO</v>
          </cell>
          <cell r="G2016">
            <v>429</v>
          </cell>
          <cell r="H2016">
            <v>215</v>
          </cell>
          <cell r="I2016">
            <v>220</v>
          </cell>
          <cell r="J2016">
            <v>38</v>
          </cell>
          <cell r="K2016">
            <v>60</v>
          </cell>
          <cell r="L2016">
            <v>36</v>
          </cell>
          <cell r="M2016">
            <v>24</v>
          </cell>
          <cell r="N2016">
            <v>2</v>
          </cell>
          <cell r="O2016">
            <v>10</v>
          </cell>
          <cell r="P2016">
            <v>0</v>
          </cell>
          <cell r="Q2016">
            <v>0</v>
          </cell>
          <cell r="R2016">
            <v>415</v>
          </cell>
          <cell r="S2016">
            <v>0</v>
          </cell>
          <cell r="T2016">
            <v>0</v>
          </cell>
          <cell r="U2016" t="str">
            <v/>
          </cell>
          <cell r="V2016">
            <v>4.96</v>
          </cell>
        </row>
        <row r="2017">
          <cell r="B2017" t="str">
            <v>V2993</v>
          </cell>
          <cell r="D2017" t="str">
            <v>ADES</v>
          </cell>
          <cell r="E2017" t="str">
            <v>GRAMPEADOR METAL P/25FLS. 16CM REF. 93015</v>
          </cell>
          <cell r="F2017" t="str">
            <v>LEO &amp; LEO</v>
          </cell>
          <cell r="G2017">
            <v>0</v>
          </cell>
          <cell r="H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 t="str">
            <v/>
          </cell>
          <cell r="V2017">
            <v>9.49</v>
          </cell>
        </row>
        <row r="2018">
          <cell r="B2018" t="str">
            <v>V30400</v>
          </cell>
          <cell r="D2018" t="str">
            <v>ADES</v>
          </cell>
          <cell r="E2018" t="str">
            <v>AQUARELA 12 CORES REF.4193</v>
          </cell>
          <cell r="F2018" t="str">
            <v>LEO &amp; LEO</v>
          </cell>
          <cell r="G2018">
            <v>0</v>
          </cell>
          <cell r="H2018">
            <v>0</v>
          </cell>
          <cell r="K2018">
            <v>47</v>
          </cell>
          <cell r="L2018">
            <v>0</v>
          </cell>
          <cell r="M2018">
            <v>47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 t="str">
            <v/>
          </cell>
          <cell r="V2018">
            <v>4.91</v>
          </cell>
        </row>
        <row r="2019">
          <cell r="B2019" t="str">
            <v>V30411</v>
          </cell>
          <cell r="D2019" t="str">
            <v>ADES</v>
          </cell>
          <cell r="E2019" t="str">
            <v>GRAMPEADOR PISTOLA REF. 93057</v>
          </cell>
          <cell r="F2019" t="str">
            <v>LEO &amp; LEO</v>
          </cell>
          <cell r="G2019">
            <v>0</v>
          </cell>
          <cell r="H2019">
            <v>0</v>
          </cell>
          <cell r="K2019">
            <v>19</v>
          </cell>
          <cell r="L2019">
            <v>0</v>
          </cell>
          <cell r="M2019">
            <v>19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 t="str">
            <v/>
          </cell>
          <cell r="V2019">
            <v>31.71</v>
          </cell>
        </row>
        <row r="2020">
          <cell r="B2020" t="str">
            <v>V30494</v>
          </cell>
          <cell r="D2020" t="str">
            <v>ADES</v>
          </cell>
          <cell r="E2020" t="str">
            <v>TESOURA DE PICOTAR PROFISSIONAL METAL 21CM REF.4375</v>
          </cell>
          <cell r="F2020" t="str">
            <v>LEO &amp; LEO</v>
          </cell>
          <cell r="G2020">
            <v>0</v>
          </cell>
          <cell r="H2020">
            <v>0</v>
          </cell>
          <cell r="K2020">
            <v>23</v>
          </cell>
          <cell r="L2020">
            <v>0</v>
          </cell>
          <cell r="M2020">
            <v>23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 t="str">
            <v/>
          </cell>
          <cell r="V2020">
            <v>39.46</v>
          </cell>
        </row>
        <row r="2021">
          <cell r="B2021" t="str">
            <v>V30579</v>
          </cell>
          <cell r="C2021" t="str">
            <v>AAA-</v>
          </cell>
          <cell r="D2021" t="str">
            <v>AVN</v>
          </cell>
          <cell r="E2021" t="str">
            <v>CORRETIVO FITA  5MM X 6M. REF. 91211</v>
          </cell>
          <cell r="F2021" t="str">
            <v>LEO &amp; LEO</v>
          </cell>
          <cell r="G2021">
            <v>3128</v>
          </cell>
          <cell r="H2021">
            <v>1564</v>
          </cell>
          <cell r="I2021">
            <v>1617</v>
          </cell>
          <cell r="J2021">
            <v>2</v>
          </cell>
          <cell r="K2021">
            <v>2837</v>
          </cell>
          <cell r="L2021">
            <v>155</v>
          </cell>
          <cell r="M2021">
            <v>2682</v>
          </cell>
          <cell r="N2021">
            <v>256</v>
          </cell>
          <cell r="O2021">
            <v>12</v>
          </cell>
          <cell r="P2021">
            <v>0</v>
          </cell>
          <cell r="Q2021">
            <v>0</v>
          </cell>
          <cell r="R2021">
            <v>458</v>
          </cell>
          <cell r="S2021">
            <v>0</v>
          </cell>
          <cell r="T2021">
            <v>0</v>
          </cell>
          <cell r="U2021" t="str">
            <v/>
          </cell>
          <cell r="V2021">
            <v>2.2200000000000002</v>
          </cell>
        </row>
        <row r="2022">
          <cell r="B2022" t="str">
            <v>V30588</v>
          </cell>
          <cell r="C2022" t="str">
            <v>BAA+</v>
          </cell>
          <cell r="D2022" t="str">
            <v>SESCAVNRD</v>
          </cell>
          <cell r="E2022" t="str">
            <v>BORRACHA BRANCA C/ PROT. PLASTICO REF.4584</v>
          </cell>
          <cell r="F2022" t="str">
            <v>LEO &amp; LEO</v>
          </cell>
          <cell r="G2022">
            <v>5469</v>
          </cell>
          <cell r="H2022">
            <v>2735</v>
          </cell>
          <cell r="I2022">
            <v>2796</v>
          </cell>
          <cell r="J2022">
            <v>20</v>
          </cell>
          <cell r="K2022">
            <v>11285</v>
          </cell>
          <cell r="L2022">
            <v>356</v>
          </cell>
          <cell r="M2022">
            <v>10929</v>
          </cell>
          <cell r="N2022">
            <v>844</v>
          </cell>
          <cell r="O2022">
            <v>160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 t="str">
            <v/>
          </cell>
          <cell r="V2022">
            <v>0.46</v>
          </cell>
        </row>
        <row r="2023">
          <cell r="B2023" t="str">
            <v>V30924</v>
          </cell>
          <cell r="C2023" t="str">
            <v>CCC+</v>
          </cell>
          <cell r="E2023" t="str">
            <v>FOLHA DE E.V.A 45X60 2 MM PACOTE C/ 10 ROSA</v>
          </cell>
          <cell r="F2023" t="str">
            <v>LEO &amp; LEO</v>
          </cell>
          <cell r="G2023">
            <v>0</v>
          </cell>
          <cell r="H2023">
            <v>0</v>
          </cell>
          <cell r="I2023">
            <v>2</v>
          </cell>
          <cell r="K2023">
            <v>1</v>
          </cell>
          <cell r="L2023">
            <v>0</v>
          </cell>
          <cell r="M2023">
            <v>1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 t="str">
            <v/>
          </cell>
          <cell r="V2023">
            <v>12.94</v>
          </cell>
        </row>
        <row r="2024">
          <cell r="B2024" t="str">
            <v>V30925</v>
          </cell>
          <cell r="C2024" t="str">
            <v>CCC-</v>
          </cell>
          <cell r="E2024" t="str">
            <v>FOLHA DE E.V.A 45X60 2 MM PACOTE C/ 10 BEGE</v>
          </cell>
          <cell r="F2024" t="str">
            <v>LEO &amp; LEO</v>
          </cell>
          <cell r="G2024">
            <v>1</v>
          </cell>
          <cell r="H2024">
            <v>1</v>
          </cell>
          <cell r="I2024">
            <v>1</v>
          </cell>
          <cell r="K2024">
            <v>16</v>
          </cell>
          <cell r="L2024">
            <v>0</v>
          </cell>
          <cell r="M2024">
            <v>16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 t="str">
            <v/>
          </cell>
          <cell r="V2024">
            <v>11.61</v>
          </cell>
        </row>
        <row r="2025">
          <cell r="B2025" t="str">
            <v>V30926</v>
          </cell>
          <cell r="C2025" t="str">
            <v>CCB+</v>
          </cell>
          <cell r="E2025" t="str">
            <v>FOLHA DE E.V.A 45X60 2 MM PACOTE C/ 10 ROXO</v>
          </cell>
          <cell r="F2025" t="str">
            <v>LEO &amp; LEO</v>
          </cell>
          <cell r="G2025">
            <v>4</v>
          </cell>
          <cell r="H2025">
            <v>2</v>
          </cell>
          <cell r="I2025">
            <v>2</v>
          </cell>
          <cell r="K2025">
            <v>16</v>
          </cell>
          <cell r="L2025">
            <v>0</v>
          </cell>
          <cell r="M2025">
            <v>16</v>
          </cell>
          <cell r="N2025">
            <v>0</v>
          </cell>
          <cell r="O2025">
            <v>1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 t="str">
            <v/>
          </cell>
          <cell r="V2025">
            <v>11.61</v>
          </cell>
        </row>
        <row r="2026">
          <cell r="B2026" t="str">
            <v>V31052</v>
          </cell>
          <cell r="E2026" t="str">
            <v>MARCADOR PARA QUADRO BRANCO RECARREGAVEL TINTA  AZUL REF. 96064</v>
          </cell>
          <cell r="F2026" t="str">
            <v>LEO &amp; LEO</v>
          </cell>
          <cell r="G2026">
            <v>0</v>
          </cell>
          <cell r="H2026">
            <v>0</v>
          </cell>
          <cell r="K2026">
            <v>36</v>
          </cell>
          <cell r="L2026">
            <v>0</v>
          </cell>
          <cell r="M2026">
            <v>36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 t="str">
            <v/>
          </cell>
          <cell r="V2026">
            <v>1.75</v>
          </cell>
        </row>
        <row r="2027">
          <cell r="B2027" t="str">
            <v>V31053</v>
          </cell>
          <cell r="E2027" t="str">
            <v>MARCADOR PARA QUADRO BRANCO RECARREGAVEL TINTA PRETO REF. 96065</v>
          </cell>
          <cell r="F2027" t="str">
            <v>LEO &amp; LEO</v>
          </cell>
          <cell r="G2027">
            <v>0</v>
          </cell>
          <cell r="H2027">
            <v>0</v>
          </cell>
          <cell r="K2027">
            <v>0</v>
          </cell>
          <cell r="L2027">
            <v>0</v>
          </cell>
          <cell r="M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 t="str">
            <v/>
          </cell>
          <cell r="V2027">
            <v>1.75</v>
          </cell>
        </row>
        <row r="2028">
          <cell r="B2028" t="str">
            <v>V31082</v>
          </cell>
          <cell r="E2028" t="str">
            <v>LAPIS PRETO TECNICO 2B CX. C/12UN. REF.5546</v>
          </cell>
          <cell r="F2028" t="str">
            <v>LEO &amp; LEO</v>
          </cell>
          <cell r="G2028">
            <v>0</v>
          </cell>
          <cell r="H2028">
            <v>0</v>
          </cell>
          <cell r="K2028">
            <v>101</v>
          </cell>
          <cell r="L2028">
            <v>0</v>
          </cell>
          <cell r="M2028">
            <v>101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 t="str">
            <v/>
          </cell>
          <cell r="V2028">
            <v>6.25</v>
          </cell>
        </row>
        <row r="2029">
          <cell r="B2029" t="str">
            <v>V31116</v>
          </cell>
          <cell r="E2029" t="str">
            <v>BORRACHA BRANCA BIG C/ PROT. PLASTICO REF.4349</v>
          </cell>
          <cell r="F2029" t="str">
            <v>LEO &amp; LEO</v>
          </cell>
          <cell r="G2029">
            <v>0</v>
          </cell>
          <cell r="H2029">
            <v>0</v>
          </cell>
          <cell r="K2029">
            <v>50</v>
          </cell>
          <cell r="L2029">
            <v>0</v>
          </cell>
          <cell r="M2029">
            <v>50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 t="str">
            <v/>
          </cell>
          <cell r="V2029">
            <v>1.17</v>
          </cell>
        </row>
        <row r="2030">
          <cell r="B2030" t="str">
            <v>V31118</v>
          </cell>
          <cell r="E2030" t="str">
            <v>GRAMPO GALVANIZADO 106/8 CX. C/2500 UN.</v>
          </cell>
          <cell r="F2030" t="str">
            <v>LEO &amp; LEO</v>
          </cell>
          <cell r="G2030">
            <v>0</v>
          </cell>
          <cell r="H2030">
            <v>0</v>
          </cell>
          <cell r="K2030">
            <v>21</v>
          </cell>
          <cell r="L2030">
            <v>0</v>
          </cell>
          <cell r="M2030">
            <v>21</v>
          </cell>
          <cell r="N2030">
            <v>0</v>
          </cell>
          <cell r="O2030">
            <v>5</v>
          </cell>
          <cell r="P2030">
            <v>0</v>
          </cell>
          <cell r="Q2030">
            <v>1</v>
          </cell>
          <cell r="R2030">
            <v>0</v>
          </cell>
          <cell r="S2030">
            <v>0</v>
          </cell>
          <cell r="T2030">
            <v>0</v>
          </cell>
          <cell r="U2030" t="str">
            <v/>
          </cell>
          <cell r="V2030">
            <v>6.48</v>
          </cell>
        </row>
        <row r="2031">
          <cell r="B2031" t="str">
            <v>V31180</v>
          </cell>
          <cell r="C2031" t="str">
            <v>CCA-</v>
          </cell>
          <cell r="E2031" t="str">
            <v>PERFURADOR DE PAPEL 2F 40FLS REF. 93024</v>
          </cell>
          <cell r="F2031" t="str">
            <v>LEO &amp; LEO</v>
          </cell>
          <cell r="G2031">
            <v>37</v>
          </cell>
          <cell r="H2031">
            <v>19</v>
          </cell>
          <cell r="I2031">
            <v>19</v>
          </cell>
          <cell r="K2031">
            <v>105</v>
          </cell>
          <cell r="L2031">
            <v>11</v>
          </cell>
          <cell r="M2031">
            <v>94</v>
          </cell>
          <cell r="N2031">
            <v>17</v>
          </cell>
          <cell r="O2031">
            <v>15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 t="str">
            <v/>
          </cell>
          <cell r="V2031">
            <v>29.89</v>
          </cell>
        </row>
        <row r="2032">
          <cell r="B2032" t="str">
            <v>V31205</v>
          </cell>
          <cell r="C2032" t="str">
            <v>CCB-</v>
          </cell>
          <cell r="E2032" t="str">
            <v>LAPIS GRAFITE N.2HB SEXT. MADEIRA REF.4131</v>
          </cell>
          <cell r="F2032" t="str">
            <v>LEO &amp; LEO</v>
          </cell>
          <cell r="G2032">
            <v>0</v>
          </cell>
          <cell r="H2032">
            <v>0</v>
          </cell>
          <cell r="I2032">
            <v>82</v>
          </cell>
          <cell r="K2032">
            <v>7</v>
          </cell>
          <cell r="L2032">
            <v>0</v>
          </cell>
          <cell r="M2032">
            <v>7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 t="str">
            <v/>
          </cell>
          <cell r="V2032">
            <v>0.21</v>
          </cell>
        </row>
        <row r="2033">
          <cell r="B2033" t="str">
            <v>V31357</v>
          </cell>
          <cell r="E2033" t="str">
            <v>TINTA REAB P/PINCEL QUADRO BCO 20ML AZUL REF.96067</v>
          </cell>
          <cell r="F2033" t="str">
            <v>LEO &amp; LEO</v>
          </cell>
          <cell r="G2033">
            <v>0</v>
          </cell>
          <cell r="H2033">
            <v>0</v>
          </cell>
          <cell r="K2033">
            <v>0</v>
          </cell>
          <cell r="L2033">
            <v>0</v>
          </cell>
          <cell r="M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 t="str">
            <v/>
          </cell>
          <cell r="V2033">
            <v>2.62</v>
          </cell>
        </row>
        <row r="2034">
          <cell r="B2034" t="str">
            <v>V31362</v>
          </cell>
          <cell r="C2034" t="str">
            <v>BAA-</v>
          </cell>
          <cell r="E2034" t="str">
            <v>FOLHA DE EVA GLITER 40X48 PCT C/5 FLS AMARELO</v>
          </cell>
          <cell r="F2034" t="str">
            <v>LEO &amp; LEO</v>
          </cell>
          <cell r="G2034">
            <v>0</v>
          </cell>
          <cell r="H2034">
            <v>0</v>
          </cell>
          <cell r="I2034">
            <v>225</v>
          </cell>
          <cell r="J2034">
            <v>15</v>
          </cell>
          <cell r="K2034">
            <v>900</v>
          </cell>
          <cell r="L2034">
            <v>0</v>
          </cell>
          <cell r="M2034">
            <v>900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 t="str">
            <v/>
          </cell>
          <cell r="V2034">
            <v>9.77</v>
          </cell>
        </row>
        <row r="2035">
          <cell r="B2035" t="str">
            <v>V31517</v>
          </cell>
          <cell r="C2035" t="str">
            <v>CCB-</v>
          </cell>
          <cell r="E2035" t="str">
            <v>BLOCO ADESIVO C/100FLS 76X76 LARANJA REF.91118</v>
          </cell>
          <cell r="F2035" t="str">
            <v>LEO &amp; LEO</v>
          </cell>
          <cell r="G2035">
            <v>220</v>
          </cell>
          <cell r="H2035">
            <v>127</v>
          </cell>
          <cell r="I2035">
            <v>127</v>
          </cell>
          <cell r="K2035">
            <v>219</v>
          </cell>
          <cell r="L2035">
            <v>0</v>
          </cell>
          <cell r="M2035">
            <v>219</v>
          </cell>
          <cell r="N2035">
            <v>61</v>
          </cell>
          <cell r="O2035">
            <v>40</v>
          </cell>
          <cell r="P2035">
            <v>0</v>
          </cell>
          <cell r="Q2035">
            <v>0</v>
          </cell>
          <cell r="R2035">
            <v>41</v>
          </cell>
          <cell r="S2035">
            <v>0</v>
          </cell>
          <cell r="T2035">
            <v>0</v>
          </cell>
          <cell r="U2035" t="str">
            <v/>
          </cell>
          <cell r="V2035">
            <v>1.75</v>
          </cell>
        </row>
        <row r="2036">
          <cell r="B2036" t="str">
            <v>V3152</v>
          </cell>
          <cell r="C2036" t="str">
            <v>CBA+</v>
          </cell>
          <cell r="D2036" t="str">
            <v>SSCZSADES</v>
          </cell>
          <cell r="E2036" t="str">
            <v>APONTADOR DEPOSITO 6CM REF. 4531</v>
          </cell>
          <cell r="F2036" t="str">
            <v>LEO &amp; LEO</v>
          </cell>
          <cell r="G2036">
            <v>961</v>
          </cell>
          <cell r="H2036">
            <v>481</v>
          </cell>
          <cell r="I2036">
            <v>481</v>
          </cell>
          <cell r="J2036">
            <v>5</v>
          </cell>
          <cell r="K2036">
            <v>1336</v>
          </cell>
          <cell r="L2036">
            <v>25</v>
          </cell>
          <cell r="M2036">
            <v>1311</v>
          </cell>
          <cell r="N2036">
            <v>13</v>
          </cell>
          <cell r="O2036">
            <v>50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 t="str">
            <v/>
          </cell>
          <cell r="V2036">
            <v>0.52</v>
          </cell>
        </row>
        <row r="2037">
          <cell r="B2037" t="str">
            <v>V31851</v>
          </cell>
          <cell r="C2037" t="str">
            <v>CCC-</v>
          </cell>
          <cell r="E2037" t="str">
            <v>BLOCO ADESIVO 38X50 C/4 BLOCO 100 FOLHAS 4 CORES TROPICAIS PASTEL REF.10138</v>
          </cell>
          <cell r="F2037" t="str">
            <v>LEO &amp; LEO</v>
          </cell>
          <cell r="G2037">
            <v>33</v>
          </cell>
          <cell r="H2037">
            <v>17</v>
          </cell>
          <cell r="I2037">
            <v>17</v>
          </cell>
          <cell r="K2037">
            <v>160</v>
          </cell>
          <cell r="L2037">
            <v>0</v>
          </cell>
          <cell r="M2037">
            <v>160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 t="str">
            <v/>
          </cell>
          <cell r="V2037">
            <v>3.16</v>
          </cell>
        </row>
        <row r="2038">
          <cell r="B2038" t="str">
            <v>V3658</v>
          </cell>
          <cell r="C2038" t="str">
            <v>BAA+</v>
          </cell>
          <cell r="D2038" t="str">
            <v>TJCZSAVN</v>
          </cell>
          <cell r="E2038" t="str">
            <v>ESTILETE PLASTICO LARGO 18MM REF. 91411</v>
          </cell>
          <cell r="F2038" t="str">
            <v>LEO &amp; LEO</v>
          </cell>
          <cell r="G2038">
            <v>2150</v>
          </cell>
          <cell r="H2038">
            <v>1743</v>
          </cell>
          <cell r="I2038">
            <v>1762</v>
          </cell>
          <cell r="J2038">
            <v>2</v>
          </cell>
          <cell r="K2038">
            <v>1832</v>
          </cell>
          <cell r="L2038">
            <v>230</v>
          </cell>
          <cell r="M2038">
            <v>1602</v>
          </cell>
          <cell r="N2038">
            <v>362</v>
          </cell>
          <cell r="O2038">
            <v>153</v>
          </cell>
          <cell r="P2038">
            <v>0</v>
          </cell>
          <cell r="Q2038">
            <v>0</v>
          </cell>
          <cell r="R2038">
            <v>701</v>
          </cell>
          <cell r="S2038">
            <v>0</v>
          </cell>
          <cell r="T2038">
            <v>0</v>
          </cell>
          <cell r="U2038" t="str">
            <v/>
          </cell>
          <cell r="V2038">
            <v>1.44</v>
          </cell>
        </row>
        <row r="2039">
          <cell r="B2039" t="str">
            <v>V4350</v>
          </cell>
          <cell r="C2039" t="str">
            <v>BAA-</v>
          </cell>
          <cell r="D2039" t="str">
            <v>CZSADES</v>
          </cell>
          <cell r="E2039" t="str">
            <v>BLOCO ADES. 76X76 C/100FLS. AM. REF.91112</v>
          </cell>
          <cell r="F2039" t="str">
            <v>LEO &amp; LEO</v>
          </cell>
          <cell r="G2039">
            <v>765</v>
          </cell>
          <cell r="H2039">
            <v>383</v>
          </cell>
          <cell r="I2039">
            <v>994</v>
          </cell>
          <cell r="J2039">
            <v>10</v>
          </cell>
          <cell r="K2039">
            <v>2938</v>
          </cell>
          <cell r="L2039">
            <v>0</v>
          </cell>
          <cell r="M2039">
            <v>2938</v>
          </cell>
          <cell r="N2039">
            <v>43</v>
          </cell>
          <cell r="O2039">
            <v>40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 t="str">
            <v/>
          </cell>
          <cell r="V2039">
            <v>1.38</v>
          </cell>
        </row>
        <row r="2040">
          <cell r="B2040" t="str">
            <v>V4422A</v>
          </cell>
          <cell r="E2040" t="str">
            <v>MARCADOR PARA QUADRO BRANCO SLIM VERMELHO REF. 96095</v>
          </cell>
          <cell r="F2040" t="str">
            <v>LEO &amp; LEO</v>
          </cell>
          <cell r="G2040">
            <v>0</v>
          </cell>
          <cell r="H2040">
            <v>0</v>
          </cell>
          <cell r="K2040">
            <v>0</v>
          </cell>
          <cell r="L2040">
            <v>0</v>
          </cell>
          <cell r="M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 t="str">
            <v/>
          </cell>
          <cell r="V2040">
            <v>1.1200000000000001</v>
          </cell>
        </row>
        <row r="2041">
          <cell r="B2041" t="str">
            <v>V4424A</v>
          </cell>
          <cell r="E2041" t="str">
            <v>MARCADOR PARA QUADRO BRANCO SLIM PRETO REF. 96094</v>
          </cell>
          <cell r="F2041" t="str">
            <v>LEO &amp; LEO</v>
          </cell>
          <cell r="G2041">
            <v>0</v>
          </cell>
          <cell r="H2041">
            <v>0</v>
          </cell>
          <cell r="K2041">
            <v>1440</v>
          </cell>
          <cell r="L2041">
            <v>0</v>
          </cell>
          <cell r="M2041">
            <v>1440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 t="str">
            <v/>
          </cell>
          <cell r="V2041">
            <v>1.1000000000000001</v>
          </cell>
        </row>
        <row r="2042">
          <cell r="B2042" t="str">
            <v>V4991</v>
          </cell>
          <cell r="C2042" t="str">
            <v>CCC-</v>
          </cell>
          <cell r="D2042" t="str">
            <v>ADES</v>
          </cell>
          <cell r="E2042" t="str">
            <v>LAPIS DE COR 36CORES SEXT.RESINA 175MM. REF.4482</v>
          </cell>
          <cell r="F2042" t="str">
            <v>LEO &amp; LEO</v>
          </cell>
          <cell r="G2042">
            <v>10</v>
          </cell>
          <cell r="H2042">
            <v>5</v>
          </cell>
          <cell r="I2042">
            <v>5</v>
          </cell>
          <cell r="K2042">
            <v>457</v>
          </cell>
          <cell r="L2042">
            <v>0</v>
          </cell>
          <cell r="M2042">
            <v>457</v>
          </cell>
          <cell r="N2042">
            <v>0</v>
          </cell>
          <cell r="O2042">
            <v>10</v>
          </cell>
          <cell r="P2042">
            <v>0</v>
          </cell>
          <cell r="Q2042">
            <v>1</v>
          </cell>
          <cell r="R2042">
            <v>0</v>
          </cell>
          <cell r="S2042">
            <v>0</v>
          </cell>
          <cell r="T2042">
            <v>0</v>
          </cell>
          <cell r="U2042" t="str">
            <v/>
          </cell>
          <cell r="V2042">
            <v>7.19</v>
          </cell>
        </row>
        <row r="2043">
          <cell r="B2043" t="str">
            <v>V5011</v>
          </cell>
          <cell r="C2043" t="str">
            <v>CBA-</v>
          </cell>
          <cell r="E2043" t="str">
            <v>GRAMPEADOR METAL ALICATE P/25FLS. 14,5CM REF.93048</v>
          </cell>
          <cell r="F2043" t="str">
            <v>LEO &amp; LEO</v>
          </cell>
          <cell r="G2043">
            <v>43</v>
          </cell>
          <cell r="H2043">
            <v>22</v>
          </cell>
          <cell r="I2043">
            <v>114</v>
          </cell>
          <cell r="J2043">
            <v>12</v>
          </cell>
          <cell r="K2043">
            <v>345</v>
          </cell>
          <cell r="L2043">
            <v>0</v>
          </cell>
          <cell r="M2043">
            <v>345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 t="str">
            <v/>
          </cell>
          <cell r="V2043">
            <v>9.3000000000000007</v>
          </cell>
        </row>
        <row r="2044">
          <cell r="B2044" t="str">
            <v>V5872</v>
          </cell>
          <cell r="E2044" t="str">
            <v>APLICADOR P/FITA ADES.75MM. REF.98004</v>
          </cell>
          <cell r="F2044" t="str">
            <v>LEO &amp; LEO</v>
          </cell>
          <cell r="G2044">
            <v>0</v>
          </cell>
          <cell r="H2044">
            <v>0</v>
          </cell>
          <cell r="K2044">
            <v>0</v>
          </cell>
          <cell r="L2044">
            <v>0</v>
          </cell>
          <cell r="M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 t="str">
            <v/>
          </cell>
          <cell r="V2044">
            <v>28.63</v>
          </cell>
        </row>
        <row r="2045">
          <cell r="B2045" t="str">
            <v>V6131</v>
          </cell>
          <cell r="C2045" t="str">
            <v>CCC-</v>
          </cell>
          <cell r="D2045" t="str">
            <v>ADES</v>
          </cell>
          <cell r="E2045" t="str">
            <v>TESOURA ESCOLAR 14CM. 3DEDOS CABO EMBORRACHADO REF.4592</v>
          </cell>
          <cell r="F2045" t="str">
            <v>LEO &amp; LEO</v>
          </cell>
          <cell r="G2045">
            <v>0</v>
          </cell>
          <cell r="H2045">
            <v>4</v>
          </cell>
          <cell r="I2045">
            <v>4</v>
          </cell>
          <cell r="K2045">
            <v>6</v>
          </cell>
          <cell r="L2045">
            <v>0</v>
          </cell>
          <cell r="M2045">
            <v>6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 t="str">
            <v/>
          </cell>
          <cell r="V2045">
            <v>4.47</v>
          </cell>
        </row>
        <row r="2046">
          <cell r="B2046" t="str">
            <v>V6142</v>
          </cell>
          <cell r="C2046" t="str">
            <v>CCA+</v>
          </cell>
          <cell r="D2046" t="str">
            <v>SSAVN</v>
          </cell>
          <cell r="E2046" t="str">
            <v>PERFURADOR DE PAPEL 2F MEDIO 30FLS REF.93021</v>
          </cell>
          <cell r="F2046" t="str">
            <v>LEO &amp; LEO</v>
          </cell>
          <cell r="G2046">
            <v>70</v>
          </cell>
          <cell r="H2046">
            <v>35</v>
          </cell>
          <cell r="I2046">
            <v>36</v>
          </cell>
          <cell r="K2046">
            <v>260</v>
          </cell>
          <cell r="L2046">
            <v>6</v>
          </cell>
          <cell r="M2046">
            <v>254</v>
          </cell>
          <cell r="N2046">
            <v>13</v>
          </cell>
          <cell r="O2046">
            <v>6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 t="str">
            <v/>
          </cell>
          <cell r="V2046">
            <v>21.7</v>
          </cell>
        </row>
        <row r="2047">
          <cell r="B2047" t="str">
            <v>V6369</v>
          </cell>
          <cell r="C2047" t="str">
            <v>CAA+</v>
          </cell>
          <cell r="D2047" t="str">
            <v>AVNRD</v>
          </cell>
          <cell r="E2047" t="str">
            <v>CANETA MARCA TEXTO AM.</v>
          </cell>
          <cell r="F2047" t="str">
            <v>LEO &amp; LEO</v>
          </cell>
          <cell r="G2047">
            <v>2510</v>
          </cell>
          <cell r="H2047">
            <v>1255</v>
          </cell>
          <cell r="I2047">
            <v>1288</v>
          </cell>
          <cell r="J2047">
            <v>174</v>
          </cell>
          <cell r="K2047">
            <v>4743</v>
          </cell>
          <cell r="L2047">
            <v>212</v>
          </cell>
          <cell r="M2047">
            <v>4531</v>
          </cell>
          <cell r="N2047">
            <v>394</v>
          </cell>
          <cell r="O2047">
            <v>190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 t="str">
            <v/>
          </cell>
          <cell r="V2047">
            <v>0.56999999999999995</v>
          </cell>
        </row>
        <row r="2048">
          <cell r="B2048" t="str">
            <v>V7168A</v>
          </cell>
          <cell r="E2048" t="str">
            <v>MARCADOR PARA QUADRO BRANCO SLIM VERDE REF. 96096</v>
          </cell>
          <cell r="F2048" t="str">
            <v>LEO &amp; LEO</v>
          </cell>
          <cell r="G2048">
            <v>0</v>
          </cell>
          <cell r="H2048">
            <v>0</v>
          </cell>
          <cell r="K2048">
            <v>1274</v>
          </cell>
          <cell r="L2048">
            <v>0</v>
          </cell>
          <cell r="M2048">
            <v>1274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 t="str">
            <v/>
          </cell>
          <cell r="V2048">
            <v>1.1000000000000001</v>
          </cell>
        </row>
        <row r="2049">
          <cell r="B2049" t="str">
            <v>V7765</v>
          </cell>
          <cell r="C2049" t="str">
            <v>CCA-</v>
          </cell>
          <cell r="D2049" t="str">
            <v>SESCADES</v>
          </cell>
          <cell r="E2049" t="str">
            <v>GRAMPO GALV. 26/6 C/5000UN. REF.93010</v>
          </cell>
          <cell r="F2049" t="str">
            <v>LEO &amp; LEO</v>
          </cell>
          <cell r="G2049">
            <v>29</v>
          </cell>
          <cell r="H2049">
            <v>15</v>
          </cell>
          <cell r="I2049">
            <v>15</v>
          </cell>
          <cell r="K2049">
            <v>29</v>
          </cell>
          <cell r="L2049">
            <v>0</v>
          </cell>
          <cell r="M2049">
            <v>29</v>
          </cell>
          <cell r="N2049">
            <v>1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 t="str">
            <v/>
          </cell>
          <cell r="V2049">
            <v>3.26</v>
          </cell>
        </row>
        <row r="2050">
          <cell r="B2050" t="str">
            <v>V7861</v>
          </cell>
          <cell r="D2050" t="str">
            <v>ADES</v>
          </cell>
          <cell r="E2050" t="str">
            <v>LAPIS DE COR 24CORES SEXT.RESINA 175MM. REF.4449</v>
          </cell>
          <cell r="F2050" t="str">
            <v>LEO &amp; LEO</v>
          </cell>
          <cell r="G2050">
            <v>0</v>
          </cell>
          <cell r="H2050">
            <v>0</v>
          </cell>
          <cell r="K2050">
            <v>27</v>
          </cell>
          <cell r="L2050">
            <v>0</v>
          </cell>
          <cell r="M2050">
            <v>27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 t="str">
            <v/>
          </cell>
          <cell r="V2050">
            <v>4.55</v>
          </cell>
        </row>
        <row r="2051">
          <cell r="B2051" t="str">
            <v>V8100</v>
          </cell>
          <cell r="C2051" t="str">
            <v>CCC-</v>
          </cell>
          <cell r="D2051" t="str">
            <v>ADES</v>
          </cell>
          <cell r="E2051" t="str">
            <v>GIZ DE CERA C/12CORES REF.4504</v>
          </cell>
          <cell r="F2051" t="str">
            <v>LEO &amp; LEO</v>
          </cell>
          <cell r="G2051">
            <v>1</v>
          </cell>
          <cell r="H2051">
            <v>1</v>
          </cell>
          <cell r="I2051">
            <v>1</v>
          </cell>
          <cell r="K2051">
            <v>42</v>
          </cell>
          <cell r="L2051">
            <v>0</v>
          </cell>
          <cell r="M2051">
            <v>42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 t="str">
            <v/>
          </cell>
          <cell r="V2051">
            <v>1.85</v>
          </cell>
        </row>
        <row r="2052">
          <cell r="B2052" t="str">
            <v>V8173</v>
          </cell>
          <cell r="C2052" t="str">
            <v>BAA-</v>
          </cell>
          <cell r="D2052" t="str">
            <v>ADES</v>
          </cell>
          <cell r="E2052" t="str">
            <v>BLOCO ADES. 38X50 C/4BL. 100FLS. 4CORES REF.91115</v>
          </cell>
          <cell r="F2052" t="str">
            <v>LEO &amp; LEO</v>
          </cell>
          <cell r="G2052">
            <v>856</v>
          </cell>
          <cell r="H2052">
            <v>428</v>
          </cell>
          <cell r="I2052">
            <v>1635</v>
          </cell>
          <cell r="J2052">
            <v>34</v>
          </cell>
          <cell r="K2052">
            <v>5883</v>
          </cell>
          <cell r="L2052">
            <v>15</v>
          </cell>
          <cell r="M2052">
            <v>5868</v>
          </cell>
          <cell r="N2052">
            <v>149</v>
          </cell>
          <cell r="O2052">
            <v>20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 t="str">
            <v/>
          </cell>
          <cell r="V2052">
            <v>2.2599999999999998</v>
          </cell>
        </row>
        <row r="2053">
          <cell r="B2053" t="str">
            <v>V8249</v>
          </cell>
          <cell r="C2053" t="str">
            <v>CCA-</v>
          </cell>
          <cell r="D2053" t="str">
            <v>ADES</v>
          </cell>
          <cell r="E2053" t="str">
            <v>APONTADOR METAL SIMPLES</v>
          </cell>
          <cell r="F2053" t="str">
            <v>LEO &amp; LEO</v>
          </cell>
          <cell r="G2053">
            <v>65</v>
          </cell>
          <cell r="H2053">
            <v>33</v>
          </cell>
          <cell r="I2053">
            <v>33</v>
          </cell>
          <cell r="K2053">
            <v>1118</v>
          </cell>
          <cell r="L2053">
            <v>0</v>
          </cell>
          <cell r="M2053">
            <v>1118</v>
          </cell>
          <cell r="N2053">
            <v>10</v>
          </cell>
          <cell r="O2053">
            <v>15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 t="str">
            <v/>
          </cell>
          <cell r="V2053">
            <v>0.42</v>
          </cell>
        </row>
        <row r="2054">
          <cell r="B2054" t="str">
            <v>V8323</v>
          </cell>
          <cell r="C2054" t="str">
            <v>CCC+</v>
          </cell>
          <cell r="D2054" t="str">
            <v/>
          </cell>
          <cell r="E2054" t="str">
            <v>PINCEL ATOMICO SLIM AZ REF.96086</v>
          </cell>
          <cell r="F2054" t="str">
            <v>LEO &amp; LEO</v>
          </cell>
          <cell r="G2054">
            <v>0</v>
          </cell>
          <cell r="H2054">
            <v>0</v>
          </cell>
          <cell r="I2054">
            <v>4</v>
          </cell>
          <cell r="K2054">
            <v>1754</v>
          </cell>
          <cell r="L2054">
            <v>0</v>
          </cell>
          <cell r="M2054">
            <v>1754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 t="str">
            <v/>
          </cell>
          <cell r="V2054">
            <v>0.99</v>
          </cell>
        </row>
        <row r="2055">
          <cell r="B2055" t="str">
            <v>V8324</v>
          </cell>
          <cell r="D2055" t="str">
            <v>CZSADES</v>
          </cell>
          <cell r="E2055" t="str">
            <v>PINCEL ATOMICO SLIM PRETO REF.96087</v>
          </cell>
          <cell r="F2055" t="str">
            <v>LEO &amp; LEO</v>
          </cell>
          <cell r="G2055">
            <v>0</v>
          </cell>
          <cell r="H2055">
            <v>0</v>
          </cell>
          <cell r="K2055">
            <v>29</v>
          </cell>
          <cell r="L2055">
            <v>0</v>
          </cell>
          <cell r="M2055">
            <v>29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 t="str">
            <v/>
          </cell>
          <cell r="V2055">
            <v>0.8</v>
          </cell>
        </row>
        <row r="2056">
          <cell r="B2056" t="str">
            <v>V31311</v>
          </cell>
          <cell r="C2056" t="str">
            <v>CCC-</v>
          </cell>
          <cell r="E2056" t="str">
            <v>FOLHA DE EVA 40X48CM 2MM PACOTE C/10 VERDE CLARO</v>
          </cell>
          <cell r="F2056" t="str">
            <v>LEO E LEO</v>
          </cell>
          <cell r="G2056">
            <v>1</v>
          </cell>
          <cell r="H2056">
            <v>1</v>
          </cell>
          <cell r="I2056">
            <v>1</v>
          </cell>
          <cell r="K2056">
            <v>11</v>
          </cell>
          <cell r="L2056">
            <v>0</v>
          </cell>
          <cell r="M2056">
            <v>11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 t="str">
            <v/>
          </cell>
          <cell r="V2056">
            <v>9.11</v>
          </cell>
        </row>
        <row r="2057">
          <cell r="B2057" t="str">
            <v>V31312</v>
          </cell>
          <cell r="C2057" t="str">
            <v>CCC-</v>
          </cell>
          <cell r="E2057" t="str">
            <v>FOLHA DE EVA 40X60CM 2MM PACOTE C/10 AZUL CLARO</v>
          </cell>
          <cell r="F2057" t="str">
            <v>LEO E LEO</v>
          </cell>
          <cell r="G2057">
            <v>1</v>
          </cell>
          <cell r="H2057">
            <v>1</v>
          </cell>
          <cell r="I2057">
            <v>1</v>
          </cell>
          <cell r="K2057">
            <v>11</v>
          </cell>
          <cell r="L2057">
            <v>0</v>
          </cell>
          <cell r="M2057">
            <v>11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 t="str">
            <v/>
          </cell>
          <cell r="V2057">
            <v>11.61</v>
          </cell>
        </row>
        <row r="2058">
          <cell r="B2058" t="str">
            <v>V31313</v>
          </cell>
          <cell r="C2058" t="str">
            <v>CCC-</v>
          </cell>
          <cell r="E2058" t="str">
            <v>FOLHA DE EVA 40X60CM 2MM PACOTE C/10 LILAS</v>
          </cell>
          <cell r="F2058" t="str">
            <v>LEO E LEO</v>
          </cell>
          <cell r="G2058">
            <v>1</v>
          </cell>
          <cell r="H2058">
            <v>1</v>
          </cell>
          <cell r="I2058">
            <v>1</v>
          </cell>
          <cell r="K2058">
            <v>14</v>
          </cell>
          <cell r="L2058">
            <v>0</v>
          </cell>
          <cell r="M2058">
            <v>14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 t="str">
            <v/>
          </cell>
          <cell r="V2058">
            <v>13.27</v>
          </cell>
        </row>
        <row r="2059">
          <cell r="B2059" t="str">
            <v>V19337A</v>
          </cell>
          <cell r="C2059" t="str">
            <v>CCB-</v>
          </cell>
          <cell r="E2059" t="str">
            <v>LAPIS GRAFITE N 4B SEXT REF.5447</v>
          </cell>
          <cell r="F2059" t="str">
            <v>LEONORA</v>
          </cell>
          <cell r="G2059">
            <v>4</v>
          </cell>
          <cell r="H2059">
            <v>2</v>
          </cell>
          <cell r="I2059">
            <v>93</v>
          </cell>
          <cell r="K2059">
            <v>925</v>
          </cell>
          <cell r="L2059">
            <v>0</v>
          </cell>
          <cell r="M2059">
            <v>925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 t="str">
            <v/>
          </cell>
          <cell r="V2059">
            <v>0.41</v>
          </cell>
        </row>
        <row r="2060">
          <cell r="B2060" t="str">
            <v>V31205A</v>
          </cell>
          <cell r="C2060" t="str">
            <v>CAA+</v>
          </cell>
          <cell r="E2060" t="str">
            <v>LAPIS GRAFITE N2 SEXT MADEIRA REF.4131</v>
          </cell>
          <cell r="F2060" t="str">
            <v>LEONORA</v>
          </cell>
          <cell r="G2060">
            <v>3500</v>
          </cell>
          <cell r="H2060">
            <v>2833</v>
          </cell>
          <cell r="I2060">
            <v>3143</v>
          </cell>
          <cell r="J2060">
            <v>268</v>
          </cell>
          <cell r="K2060">
            <v>1712</v>
          </cell>
          <cell r="L2060">
            <v>454</v>
          </cell>
          <cell r="M2060">
            <v>1258</v>
          </cell>
          <cell r="N2060">
            <v>129</v>
          </cell>
          <cell r="O2060">
            <v>472</v>
          </cell>
          <cell r="P2060">
            <v>0</v>
          </cell>
          <cell r="Q2060">
            <v>0</v>
          </cell>
          <cell r="R2060">
            <v>2714</v>
          </cell>
          <cell r="S2060">
            <v>0</v>
          </cell>
          <cell r="T2060">
            <v>0</v>
          </cell>
          <cell r="U2060" t="str">
            <v/>
          </cell>
          <cell r="V2060">
            <v>0.28999999999999998</v>
          </cell>
        </row>
        <row r="2061">
          <cell r="B2061" t="str">
            <v>V31667</v>
          </cell>
          <cell r="E2061" t="str">
            <v>REFIL COLA QUENTE GROSSO PCT C/1KG REF.93271</v>
          </cell>
          <cell r="F2061" t="str">
            <v>LEONORA</v>
          </cell>
          <cell r="G2061">
            <v>0</v>
          </cell>
          <cell r="H2061">
            <v>0</v>
          </cell>
          <cell r="K2061">
            <v>0</v>
          </cell>
          <cell r="L2061">
            <v>0</v>
          </cell>
          <cell r="M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 t="str">
            <v/>
          </cell>
          <cell r="V2061">
            <v>21.2</v>
          </cell>
        </row>
        <row r="2062">
          <cell r="B2062" t="str">
            <v>V31668</v>
          </cell>
          <cell r="E2062" t="str">
            <v>REFIL COLA QUENTE FINA PCT C/1KG REF.93270</v>
          </cell>
          <cell r="F2062" t="str">
            <v>LEONORA</v>
          </cell>
          <cell r="G2062">
            <v>0</v>
          </cell>
          <cell r="H2062">
            <v>0</v>
          </cell>
          <cell r="K2062">
            <v>0</v>
          </cell>
          <cell r="L2062">
            <v>0</v>
          </cell>
          <cell r="M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 t="str">
            <v/>
          </cell>
          <cell r="V2062">
            <v>21.2</v>
          </cell>
        </row>
        <row r="2063">
          <cell r="B2063" t="str">
            <v>V31669</v>
          </cell>
          <cell r="C2063" t="str">
            <v>CCB-</v>
          </cell>
          <cell r="E2063" t="str">
            <v>CANETA HIDROGRAFICA C/6CORES PLUS REF.4694</v>
          </cell>
          <cell r="F2063" t="str">
            <v>LEONORA</v>
          </cell>
          <cell r="G2063">
            <v>0</v>
          </cell>
          <cell r="H2063">
            <v>0</v>
          </cell>
          <cell r="I2063">
            <v>80</v>
          </cell>
          <cell r="K2063">
            <v>664</v>
          </cell>
          <cell r="L2063">
            <v>0</v>
          </cell>
          <cell r="M2063">
            <v>664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 t="str">
            <v/>
          </cell>
          <cell r="V2063">
            <v>1.53</v>
          </cell>
        </row>
        <row r="2064">
          <cell r="B2064" t="str">
            <v>V31670</v>
          </cell>
          <cell r="C2064" t="str">
            <v>CAA-</v>
          </cell>
          <cell r="E2064" t="str">
            <v>CANETA MARCA TEXTO AZUL CX C/12UND REF.96029</v>
          </cell>
          <cell r="F2064" t="str">
            <v>LEONORA</v>
          </cell>
          <cell r="G2064">
            <v>0</v>
          </cell>
          <cell r="H2064">
            <v>0</v>
          </cell>
          <cell r="I2064">
            <v>66</v>
          </cell>
          <cell r="J2064">
            <v>2</v>
          </cell>
          <cell r="K2064">
            <v>216</v>
          </cell>
          <cell r="L2064">
            <v>0</v>
          </cell>
          <cell r="M2064">
            <v>216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 t="str">
            <v/>
          </cell>
          <cell r="V2064">
            <v>9.56</v>
          </cell>
        </row>
        <row r="2065">
          <cell r="B2065" t="str">
            <v>V31687</v>
          </cell>
          <cell r="C2065" t="str">
            <v>CBB-</v>
          </cell>
          <cell r="E2065" t="str">
            <v>BORRACHA BRANCA 20 CX C/20UND REF.4420</v>
          </cell>
          <cell r="F2065" t="str">
            <v>LEONORA</v>
          </cell>
          <cell r="G2065">
            <v>0</v>
          </cell>
          <cell r="H2065">
            <v>0</v>
          </cell>
          <cell r="I2065">
            <v>57</v>
          </cell>
          <cell r="J2065">
            <v>9</v>
          </cell>
          <cell r="K2065">
            <v>243</v>
          </cell>
          <cell r="L2065">
            <v>0</v>
          </cell>
          <cell r="M2065">
            <v>243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 t="str">
            <v/>
          </cell>
          <cell r="V2065">
            <v>5.77</v>
          </cell>
        </row>
        <row r="2066">
          <cell r="B2066" t="str">
            <v>V32064</v>
          </cell>
          <cell r="E2066" t="str">
            <v>FONE INTRA AURICULAR P3 74442</v>
          </cell>
          <cell r="F2066" t="str">
            <v>LETRON</v>
          </cell>
          <cell r="G2066">
            <v>0</v>
          </cell>
          <cell r="H2066">
            <v>0</v>
          </cell>
          <cell r="K2066">
            <v>7</v>
          </cell>
          <cell r="L2066">
            <v>0</v>
          </cell>
          <cell r="M2066">
            <v>7</v>
          </cell>
          <cell r="N2066">
            <v>0</v>
          </cell>
          <cell r="O2066">
            <v>5</v>
          </cell>
          <cell r="P2066">
            <v>0</v>
          </cell>
          <cell r="Q2066">
            <v>1</v>
          </cell>
          <cell r="R2066">
            <v>0</v>
          </cell>
          <cell r="S2066">
            <v>0</v>
          </cell>
          <cell r="T2066">
            <v>0</v>
          </cell>
          <cell r="U2066" t="str">
            <v/>
          </cell>
          <cell r="V2066">
            <v>9.81</v>
          </cell>
        </row>
        <row r="2067">
          <cell r="B2067" t="str">
            <v>V20303</v>
          </cell>
          <cell r="C2067" t="str">
            <v>CCA-</v>
          </cell>
          <cell r="D2067" t="str">
            <v>ADES</v>
          </cell>
          <cell r="E2067" t="str">
            <v>PEDRA SANITARIA FLORAL 25G</v>
          </cell>
          <cell r="F2067" t="str">
            <v>LEVE BRISA</v>
          </cell>
          <cell r="G2067">
            <v>133</v>
          </cell>
          <cell r="H2067">
            <v>67</v>
          </cell>
          <cell r="I2067">
            <v>74</v>
          </cell>
          <cell r="K2067">
            <v>496</v>
          </cell>
          <cell r="L2067">
            <v>0</v>
          </cell>
          <cell r="M2067">
            <v>496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 t="str">
            <v/>
          </cell>
          <cell r="V2067">
            <v>1.0900000000000001</v>
          </cell>
        </row>
        <row r="2068">
          <cell r="B2068" t="str">
            <v>V20304</v>
          </cell>
          <cell r="C2068" t="str">
            <v>CCC-</v>
          </cell>
          <cell r="D2068" t="str">
            <v>ADES</v>
          </cell>
          <cell r="E2068" t="str">
            <v>PEDRA SANITARIA TIPO ARREDONDADA FLORAL,NA COR AZUL</v>
          </cell>
          <cell r="F2068" t="str">
            <v>LEVE BRISA</v>
          </cell>
          <cell r="G2068">
            <v>3</v>
          </cell>
          <cell r="H2068">
            <v>2</v>
          </cell>
          <cell r="I2068">
            <v>2</v>
          </cell>
          <cell r="K2068">
            <v>102</v>
          </cell>
          <cell r="L2068">
            <v>0</v>
          </cell>
          <cell r="M2068">
            <v>102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 t="str">
            <v/>
          </cell>
          <cell r="V2068">
            <v>1.0900000000000001</v>
          </cell>
        </row>
        <row r="2069">
          <cell r="B2069" t="str">
            <v>V12772</v>
          </cell>
          <cell r="D2069" t="str">
            <v/>
          </cell>
          <cell r="E2069" t="str">
            <v>KIT FOTOCONDUTOR LEXMARK 70C0Z50 ORIGINAL</v>
          </cell>
          <cell r="F2069" t="str">
            <v>LEXMARK</v>
          </cell>
          <cell r="G2069">
            <v>0</v>
          </cell>
          <cell r="H2069">
            <v>0</v>
          </cell>
          <cell r="K2069">
            <v>13</v>
          </cell>
          <cell r="L2069">
            <v>0</v>
          </cell>
          <cell r="M2069">
            <v>13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 t="str">
            <v/>
          </cell>
          <cell r="V2069">
            <v>1047.33</v>
          </cell>
        </row>
        <row r="2070">
          <cell r="B2070" t="str">
            <v>V12773</v>
          </cell>
          <cell r="D2070" t="str">
            <v>TJ</v>
          </cell>
          <cell r="E2070" t="str">
            <v>TONER LEXMARK 70C8HK0 PRETO ORIGINAL</v>
          </cell>
          <cell r="F2070" t="str">
            <v>LEXMARK</v>
          </cell>
          <cell r="G2070">
            <v>0</v>
          </cell>
          <cell r="H2070">
            <v>0</v>
          </cell>
          <cell r="K2070">
            <v>12</v>
          </cell>
          <cell r="L2070">
            <v>0</v>
          </cell>
          <cell r="M2070">
            <v>12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 t="str">
            <v/>
          </cell>
          <cell r="V2070">
            <v>199</v>
          </cell>
        </row>
        <row r="2071">
          <cell r="B2071" t="str">
            <v>V12774</v>
          </cell>
          <cell r="D2071" t="str">
            <v/>
          </cell>
          <cell r="E2071" t="str">
            <v>KIT FOTOCONDUTOR LEXMARK 70C0Z10 ORIGINAL</v>
          </cell>
          <cell r="F2071" t="str">
            <v>LEXMARK</v>
          </cell>
          <cell r="G2071">
            <v>0</v>
          </cell>
          <cell r="H2071">
            <v>0</v>
          </cell>
          <cell r="K2071">
            <v>0</v>
          </cell>
          <cell r="L2071">
            <v>0</v>
          </cell>
          <cell r="M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 t="str">
            <v/>
          </cell>
          <cell r="V2071">
            <v>735</v>
          </cell>
        </row>
        <row r="2072">
          <cell r="B2072" t="str">
            <v>V12779</v>
          </cell>
          <cell r="D2072" t="str">
            <v>TJ</v>
          </cell>
          <cell r="E2072" t="str">
            <v>TONER LEXMARK 70C8HY0 AMARELO ORIGINAL</v>
          </cell>
          <cell r="F2072" t="str">
            <v>LEXMARK</v>
          </cell>
          <cell r="G2072">
            <v>0</v>
          </cell>
          <cell r="H2072">
            <v>0</v>
          </cell>
          <cell r="K2072">
            <v>1</v>
          </cell>
          <cell r="L2072">
            <v>0</v>
          </cell>
          <cell r="M2072">
            <v>1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 t="str">
            <v/>
          </cell>
          <cell r="V2072">
            <v>317</v>
          </cell>
        </row>
        <row r="2073">
          <cell r="B2073" t="str">
            <v>V12780</v>
          </cell>
          <cell r="D2073" t="str">
            <v>TJ</v>
          </cell>
          <cell r="E2073" t="str">
            <v>TONER LEXMARK 708HC 70C8HC0 CIANO ORIGINAL</v>
          </cell>
          <cell r="F2073" t="str">
            <v>LEXMARK</v>
          </cell>
          <cell r="G2073">
            <v>0</v>
          </cell>
          <cell r="H2073">
            <v>0</v>
          </cell>
          <cell r="K2073">
            <v>0</v>
          </cell>
          <cell r="L2073">
            <v>0</v>
          </cell>
          <cell r="M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 t="str">
            <v/>
          </cell>
          <cell r="V2073">
            <v>347</v>
          </cell>
        </row>
        <row r="2074">
          <cell r="B2074" t="str">
            <v>V12781</v>
          </cell>
          <cell r="D2074" t="str">
            <v>TJ</v>
          </cell>
          <cell r="E2074" t="str">
            <v>RECIPIENTE DE RESIDUOS LEXMARK C540X75G ORIGINAL</v>
          </cell>
          <cell r="F2074" t="str">
            <v>LEXMARK</v>
          </cell>
          <cell r="G2074">
            <v>0</v>
          </cell>
          <cell r="H2074">
            <v>0</v>
          </cell>
          <cell r="K2074">
            <v>10</v>
          </cell>
          <cell r="L2074">
            <v>0</v>
          </cell>
          <cell r="M2074">
            <v>10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 t="str">
            <v/>
          </cell>
          <cell r="V2074">
            <v>28.5</v>
          </cell>
        </row>
        <row r="2075">
          <cell r="B2075" t="str">
            <v>V30307</v>
          </cell>
          <cell r="C2075" t="str">
            <v>CCC-</v>
          </cell>
          <cell r="D2075" t="str">
            <v>ADES</v>
          </cell>
          <cell r="E2075" t="str">
            <v>TONER LEXMARK 78CBXK0 PRETO ORIGINAL</v>
          </cell>
          <cell r="F2075" t="str">
            <v>LEXMARK</v>
          </cell>
          <cell r="G2075">
            <v>0</v>
          </cell>
          <cell r="H2075">
            <v>1</v>
          </cell>
          <cell r="I2075">
            <v>1</v>
          </cell>
          <cell r="K2075">
            <v>1</v>
          </cell>
          <cell r="L2075">
            <v>0</v>
          </cell>
          <cell r="M2075">
            <v>1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 t="str">
            <v/>
          </cell>
          <cell r="V2075">
            <v>599</v>
          </cell>
        </row>
        <row r="2076">
          <cell r="B2076" t="str">
            <v>V30309</v>
          </cell>
          <cell r="C2076" t="str">
            <v>CCB-</v>
          </cell>
          <cell r="D2076" t="str">
            <v>ADES</v>
          </cell>
          <cell r="E2076" t="str">
            <v>TONER LEXMARK 78C4XC0 CIANO ORIGINAL</v>
          </cell>
          <cell r="F2076" t="str">
            <v>LEXMARK</v>
          </cell>
          <cell r="G2076">
            <v>0</v>
          </cell>
          <cell r="H2076">
            <v>1</v>
          </cell>
          <cell r="I2076">
            <v>1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 t="str">
            <v/>
          </cell>
          <cell r="V2076">
            <v>629</v>
          </cell>
        </row>
        <row r="2077">
          <cell r="B2077" t="str">
            <v>V30316</v>
          </cell>
          <cell r="C2077" t="str">
            <v>CCB-</v>
          </cell>
          <cell r="D2077" t="str">
            <v>ADES</v>
          </cell>
          <cell r="E2077" t="str">
            <v>TONER LEXMARK 78C4XY0 AMARELO ORIGINAL</v>
          </cell>
          <cell r="F2077" t="str">
            <v>LEXMARK</v>
          </cell>
          <cell r="G2077">
            <v>0</v>
          </cell>
          <cell r="H2077">
            <v>1</v>
          </cell>
          <cell r="I2077">
            <v>1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 t="str">
            <v/>
          </cell>
          <cell r="V2077">
            <v>742</v>
          </cell>
        </row>
        <row r="2078">
          <cell r="B2078" t="str">
            <v>V30455</v>
          </cell>
          <cell r="D2078" t="str">
            <v>ADES</v>
          </cell>
          <cell r="E2078" t="str">
            <v>FOTOCONDUTOR LEXMARK W850H22G ORIGINAL</v>
          </cell>
          <cell r="F2078" t="str">
            <v>LEXMARK</v>
          </cell>
          <cell r="G2078">
            <v>0</v>
          </cell>
          <cell r="H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 t="str">
            <v/>
          </cell>
          <cell r="V2078">
            <v>1632</v>
          </cell>
        </row>
        <row r="2079">
          <cell r="B2079" t="str">
            <v>V6815</v>
          </cell>
          <cell r="E2079" t="str">
            <v>FOTOCONDUTOR LEXMARK E260X22G ORIGINAL</v>
          </cell>
          <cell r="F2079" t="str">
            <v>LEXMARK</v>
          </cell>
          <cell r="G2079">
            <v>0</v>
          </cell>
          <cell r="H2079">
            <v>0</v>
          </cell>
          <cell r="K2079">
            <v>52</v>
          </cell>
          <cell r="L2079">
            <v>0</v>
          </cell>
          <cell r="M2079">
            <v>52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 t="str">
            <v/>
          </cell>
          <cell r="V2079">
            <v>98</v>
          </cell>
        </row>
        <row r="2080">
          <cell r="B2080" t="str">
            <v>V31511</v>
          </cell>
          <cell r="E2080" t="str">
            <v>SMART TV 70 POLEGADAS BIVOLT SAMSUNG</v>
          </cell>
          <cell r="F2080" t="str">
            <v>LG</v>
          </cell>
          <cell r="G2080">
            <v>0</v>
          </cell>
          <cell r="H2080">
            <v>0</v>
          </cell>
          <cell r="K2080">
            <v>0</v>
          </cell>
          <cell r="L2080">
            <v>0</v>
          </cell>
          <cell r="M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 t="str">
            <v/>
          </cell>
          <cell r="V2080">
            <v>3579.9</v>
          </cell>
        </row>
        <row r="2081">
          <cell r="B2081" t="str">
            <v>V31286</v>
          </cell>
          <cell r="C2081" t="str">
            <v>CCC-</v>
          </cell>
          <cell r="E2081" t="str">
            <v>CAIXA AUTOMATICA E-COMMERCE PP 140X130X110</v>
          </cell>
          <cell r="F2081" t="str">
            <v>LIDER EMBALAGENS</v>
          </cell>
          <cell r="G2081">
            <v>0</v>
          </cell>
          <cell r="H2081">
            <v>0</v>
          </cell>
          <cell r="I2081">
            <v>5</v>
          </cell>
          <cell r="K2081">
            <v>1269</v>
          </cell>
          <cell r="L2081">
            <v>0</v>
          </cell>
          <cell r="M2081">
            <v>1269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 t="str">
            <v/>
          </cell>
          <cell r="V2081">
            <v>0.79</v>
          </cell>
        </row>
        <row r="2082">
          <cell r="B2082" t="str">
            <v>V31287</v>
          </cell>
          <cell r="C2082" t="str">
            <v>CCC-</v>
          </cell>
          <cell r="E2082" t="str">
            <v>CAIXA AUTOMATICA E-COMMERCE P 230X150X110</v>
          </cell>
          <cell r="F2082" t="str">
            <v>LIDER EMBALAGENS</v>
          </cell>
          <cell r="G2082">
            <v>0</v>
          </cell>
          <cell r="H2082">
            <v>0</v>
          </cell>
          <cell r="I2082">
            <v>5</v>
          </cell>
          <cell r="K2082">
            <v>380</v>
          </cell>
          <cell r="L2082">
            <v>0</v>
          </cell>
          <cell r="M2082">
            <v>380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 t="str">
            <v/>
          </cell>
          <cell r="V2082">
            <v>1.1200000000000001</v>
          </cell>
        </row>
        <row r="2083">
          <cell r="B2083" t="str">
            <v>V31288</v>
          </cell>
          <cell r="E2083" t="str">
            <v>CAIXA AUTOMATICA E-COMMERCE M 290X210X130</v>
          </cell>
          <cell r="F2083" t="str">
            <v>LIDER EMBALAGENS</v>
          </cell>
          <cell r="G2083">
            <v>0</v>
          </cell>
          <cell r="H2083">
            <v>0</v>
          </cell>
          <cell r="K2083">
            <v>123</v>
          </cell>
          <cell r="L2083">
            <v>0</v>
          </cell>
          <cell r="M2083">
            <v>123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 t="str">
            <v/>
          </cell>
          <cell r="V2083">
            <v>1.92</v>
          </cell>
        </row>
        <row r="2084">
          <cell r="B2084" t="str">
            <v>V31289</v>
          </cell>
          <cell r="E2084" t="str">
            <v>CAIXA AUTOMATICA E-COMMERCE G 360X280X150</v>
          </cell>
          <cell r="F2084" t="str">
            <v>LIDER EMBALAGENS</v>
          </cell>
          <cell r="G2084">
            <v>0</v>
          </cell>
          <cell r="H2084">
            <v>0</v>
          </cell>
          <cell r="K2084">
            <v>18</v>
          </cell>
          <cell r="L2084">
            <v>0</v>
          </cell>
          <cell r="M2084">
            <v>18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 t="str">
            <v/>
          </cell>
          <cell r="V2084">
            <v>3.05</v>
          </cell>
        </row>
        <row r="2085">
          <cell r="B2085" t="str">
            <v>V31884</v>
          </cell>
          <cell r="C2085" t="str">
            <v>AAA-</v>
          </cell>
          <cell r="E2085" t="str">
            <v>CAIXA AUTOMATICA E-COMMERCE M 290X210X130 PACOTE C/20</v>
          </cell>
          <cell r="F2085" t="str">
            <v>LIDER EMBALAGENS</v>
          </cell>
          <cell r="G2085">
            <v>0</v>
          </cell>
          <cell r="H2085">
            <v>277</v>
          </cell>
          <cell r="I2085">
            <v>277</v>
          </cell>
          <cell r="J2085">
            <v>165</v>
          </cell>
          <cell r="K2085">
            <v>1024</v>
          </cell>
          <cell r="L2085">
            <v>0</v>
          </cell>
          <cell r="M2085">
            <v>1024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 t="str">
            <v/>
          </cell>
          <cell r="V2085">
            <v>38.4</v>
          </cell>
        </row>
        <row r="2086">
          <cell r="B2086" t="str">
            <v>V31885</v>
          </cell>
          <cell r="C2086" t="str">
            <v>AAA-</v>
          </cell>
          <cell r="E2086" t="str">
            <v>CAIXA AUTOMATICA E-COMMERCE P 230X150X110  PACOTE C/ 20</v>
          </cell>
          <cell r="F2086" t="str">
            <v>LIDER EMBALAGENS</v>
          </cell>
          <cell r="G2086">
            <v>0</v>
          </cell>
          <cell r="H2086">
            <v>326</v>
          </cell>
          <cell r="I2086">
            <v>326</v>
          </cell>
          <cell r="J2086">
            <v>179</v>
          </cell>
          <cell r="K2086">
            <v>799</v>
          </cell>
          <cell r="L2086">
            <v>0</v>
          </cell>
          <cell r="M2086">
            <v>799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 t="str">
            <v/>
          </cell>
          <cell r="V2086">
            <v>22.4</v>
          </cell>
        </row>
        <row r="2087">
          <cell r="B2087" t="str">
            <v>V31886</v>
          </cell>
          <cell r="C2087" t="str">
            <v>AAA-</v>
          </cell>
          <cell r="E2087" t="str">
            <v>CAIXA AUTOMATICA E-COMMERCE PP 140X130X110 PACOTE C/ 20</v>
          </cell>
          <cell r="F2087" t="str">
            <v>LIDER EMBALAGENS</v>
          </cell>
          <cell r="G2087">
            <v>0</v>
          </cell>
          <cell r="H2087">
            <v>352</v>
          </cell>
          <cell r="I2087">
            <v>353</v>
          </cell>
          <cell r="J2087">
            <v>186</v>
          </cell>
          <cell r="K2087">
            <v>832</v>
          </cell>
          <cell r="L2087">
            <v>0</v>
          </cell>
          <cell r="M2087">
            <v>832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 t="str">
            <v/>
          </cell>
          <cell r="V2087">
            <v>15.78</v>
          </cell>
        </row>
        <row r="2088">
          <cell r="B2088" t="str">
            <v>V31887</v>
          </cell>
          <cell r="C2088" t="str">
            <v>AAA-</v>
          </cell>
          <cell r="E2088" t="str">
            <v>CAIXA AUTOMATICA E-COMMERCE G 360X280X150  PACOTE C/20</v>
          </cell>
          <cell r="F2088" t="str">
            <v>LIDER EMBALAGENS</v>
          </cell>
          <cell r="G2088">
            <v>0</v>
          </cell>
          <cell r="H2088">
            <v>213</v>
          </cell>
          <cell r="I2088">
            <v>213</v>
          </cell>
          <cell r="J2088">
            <v>126</v>
          </cell>
          <cell r="K2088">
            <v>803</v>
          </cell>
          <cell r="L2088">
            <v>0</v>
          </cell>
          <cell r="M2088">
            <v>803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 t="str">
            <v/>
          </cell>
          <cell r="V2088">
            <v>60.6</v>
          </cell>
        </row>
        <row r="2089">
          <cell r="B2089" t="str">
            <v>V31408</v>
          </cell>
          <cell r="C2089" t="str">
            <v>AAA-</v>
          </cell>
          <cell r="E2089" t="str">
            <v>PANO DESCARTAVEL 300MTS VERDE REF.1088</v>
          </cell>
          <cell r="F2089" t="str">
            <v>LIFE CLEAN</v>
          </cell>
          <cell r="G2089">
            <v>229</v>
          </cell>
          <cell r="H2089">
            <v>115</v>
          </cell>
          <cell r="I2089">
            <v>129</v>
          </cell>
          <cell r="J2089">
            <v>68</v>
          </cell>
          <cell r="K2089">
            <v>107</v>
          </cell>
          <cell r="L2089">
            <v>8</v>
          </cell>
          <cell r="M2089">
            <v>99</v>
          </cell>
          <cell r="N2089">
            <v>0</v>
          </cell>
          <cell r="O2089">
            <v>18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150</v>
          </cell>
          <cell r="U2089" t="str">
            <v>31/03/2025</v>
          </cell>
          <cell r="V2089">
            <v>55</v>
          </cell>
        </row>
        <row r="2090">
          <cell r="B2090" t="str">
            <v>V20284</v>
          </cell>
          <cell r="D2090" t="str">
            <v>ADES</v>
          </cell>
          <cell r="E2090" t="str">
            <v>PAPEL ALUMINIO 30CM COM 4M</v>
          </cell>
          <cell r="F2090" t="str">
            <v>life crean</v>
          </cell>
          <cell r="G2090">
            <v>0</v>
          </cell>
          <cell r="H2090">
            <v>0</v>
          </cell>
          <cell r="K2090">
            <v>173</v>
          </cell>
          <cell r="L2090">
            <v>0</v>
          </cell>
          <cell r="M2090">
            <v>173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 t="str">
            <v/>
          </cell>
          <cell r="V2090">
            <v>3.99</v>
          </cell>
        </row>
        <row r="2091">
          <cell r="B2091" t="str">
            <v>V20281</v>
          </cell>
          <cell r="E2091" t="str">
            <v>PANO ESPONJA VEGETAL C/3</v>
          </cell>
          <cell r="F2091" t="str">
            <v>limpano</v>
          </cell>
          <cell r="G2091">
            <v>0</v>
          </cell>
          <cell r="H2091">
            <v>0</v>
          </cell>
          <cell r="K2091">
            <v>221</v>
          </cell>
          <cell r="L2091">
            <v>0</v>
          </cell>
          <cell r="M2091">
            <v>221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 t="str">
            <v/>
          </cell>
          <cell r="V2091">
            <v>4</v>
          </cell>
        </row>
        <row r="2092">
          <cell r="B2092" t="str">
            <v>V22138</v>
          </cell>
          <cell r="C2092" t="str">
            <v>CCC-</v>
          </cell>
          <cell r="D2092" t="str">
            <v>CZSADES</v>
          </cell>
          <cell r="E2092" t="str">
            <v>AGUA MINERAL COPO 200ML C/48UN</v>
          </cell>
          <cell r="F2092" t="str">
            <v>LINDOIA</v>
          </cell>
          <cell r="G2092">
            <v>0</v>
          </cell>
          <cell r="H2092">
            <v>0</v>
          </cell>
          <cell r="I2092">
            <v>50</v>
          </cell>
          <cell r="K2092">
            <v>56</v>
          </cell>
          <cell r="L2092">
            <v>0</v>
          </cell>
          <cell r="M2092">
            <v>56</v>
          </cell>
          <cell r="N2092">
            <v>0</v>
          </cell>
          <cell r="O2092">
            <v>1</v>
          </cell>
          <cell r="P2092">
            <v>0</v>
          </cell>
          <cell r="Q2092">
            <v>1</v>
          </cell>
          <cell r="R2092">
            <v>0</v>
          </cell>
          <cell r="S2092">
            <v>0</v>
          </cell>
          <cell r="T2092">
            <v>0</v>
          </cell>
          <cell r="U2092" t="str">
            <v/>
          </cell>
          <cell r="V2092">
            <v>29</v>
          </cell>
        </row>
        <row r="2093">
          <cell r="B2093" t="str">
            <v>V30607</v>
          </cell>
          <cell r="C2093" t="str">
            <v>ACC-</v>
          </cell>
          <cell r="D2093" t="str">
            <v>TJ</v>
          </cell>
          <cell r="E2093" t="str">
            <v>AGUA MINERAL NATURAL 300 ML COM GAS - RDS C/12</v>
          </cell>
          <cell r="F2093" t="str">
            <v>LINDOIA</v>
          </cell>
          <cell r="G2093">
            <v>0</v>
          </cell>
          <cell r="H2093">
            <v>0</v>
          </cell>
          <cell r="I2093">
            <v>760</v>
          </cell>
          <cell r="K2093">
            <v>1698</v>
          </cell>
          <cell r="L2093">
            <v>133</v>
          </cell>
          <cell r="M2093">
            <v>1565</v>
          </cell>
          <cell r="O2093">
            <v>933</v>
          </cell>
          <cell r="P2093">
            <v>0</v>
          </cell>
          <cell r="Q2093">
            <v>1</v>
          </cell>
          <cell r="R2093">
            <v>0</v>
          </cell>
          <cell r="S2093">
            <v>0</v>
          </cell>
          <cell r="T2093">
            <v>2500</v>
          </cell>
          <cell r="U2093" t="str">
            <v>20/03/2025</v>
          </cell>
          <cell r="V2093">
            <v>9.35</v>
          </cell>
        </row>
        <row r="2094">
          <cell r="B2094" t="str">
            <v>V20249</v>
          </cell>
          <cell r="E2094" t="str">
            <v>LENCO PAPEL FD. 21,4X14,2CM CX. C/50UN</v>
          </cell>
          <cell r="F2094" t="str">
            <v>LINDY</v>
          </cell>
          <cell r="G2094">
            <v>0</v>
          </cell>
          <cell r="H2094">
            <v>0</v>
          </cell>
          <cell r="K2094">
            <v>636</v>
          </cell>
          <cell r="L2094">
            <v>0</v>
          </cell>
          <cell r="M2094">
            <v>636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 t="str">
            <v/>
          </cell>
          <cell r="V2094">
            <v>2.9</v>
          </cell>
        </row>
        <row r="2095">
          <cell r="B2095" t="str">
            <v>V2175</v>
          </cell>
          <cell r="E2095" t="str">
            <v>PASTA TUBO 345X240X70MM LIONS</v>
          </cell>
          <cell r="F2095" t="str">
            <v>LIONS</v>
          </cell>
          <cell r="G2095">
            <v>0</v>
          </cell>
          <cell r="H2095">
            <v>0</v>
          </cell>
          <cell r="K2095">
            <v>7</v>
          </cell>
          <cell r="L2095">
            <v>0</v>
          </cell>
          <cell r="M2095">
            <v>7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 t="str">
            <v/>
          </cell>
          <cell r="V2095">
            <v>11.72</v>
          </cell>
        </row>
        <row r="2096">
          <cell r="B2096" t="str">
            <v>V1141</v>
          </cell>
          <cell r="E2096" t="str">
            <v>DIVISORIA P/FICHARIO C/6PROJ. A4 LIVRAMENTO</v>
          </cell>
          <cell r="F2096" t="str">
            <v>LIVRAMENTO</v>
          </cell>
          <cell r="G2096">
            <v>0</v>
          </cell>
          <cell r="H2096">
            <v>0</v>
          </cell>
          <cell r="K2096">
            <v>124</v>
          </cell>
          <cell r="L2096">
            <v>0</v>
          </cell>
          <cell r="M2096">
            <v>124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 t="str">
            <v/>
          </cell>
          <cell r="V2096">
            <v>0.98</v>
          </cell>
        </row>
        <row r="2097">
          <cell r="B2097" t="str">
            <v>V2181</v>
          </cell>
          <cell r="E2097" t="str">
            <v>PASTA SANFONA F.U. OFICIO TP LIVRO 1/31</v>
          </cell>
          <cell r="F2097" t="str">
            <v>LIVRAMENTO</v>
          </cell>
          <cell r="G2097">
            <v>0</v>
          </cell>
          <cell r="H2097">
            <v>0</v>
          </cell>
          <cell r="K2097">
            <v>2</v>
          </cell>
          <cell r="L2097">
            <v>0</v>
          </cell>
          <cell r="M2097">
            <v>2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 t="str">
            <v/>
          </cell>
          <cell r="V2097">
            <v>25.95</v>
          </cell>
        </row>
        <row r="2098">
          <cell r="B2098" t="str">
            <v>V2250</v>
          </cell>
          <cell r="E2098" t="str">
            <v>PASTA SANFONA F.U. TP LIVRO 1-31 LIVRAMENTO</v>
          </cell>
          <cell r="F2098" t="str">
            <v>LIVRAMENTO</v>
          </cell>
          <cell r="G2098">
            <v>0</v>
          </cell>
          <cell r="H2098">
            <v>0</v>
          </cell>
          <cell r="K2098">
            <v>11</v>
          </cell>
          <cell r="L2098">
            <v>0</v>
          </cell>
          <cell r="M2098">
            <v>11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 t="str">
            <v/>
          </cell>
          <cell r="V2098">
            <v>23.05</v>
          </cell>
        </row>
        <row r="2099">
          <cell r="B2099" t="str">
            <v>V20357B</v>
          </cell>
          <cell r="C2099" t="str">
            <v>AAA-</v>
          </cell>
          <cell r="E2099" t="str">
            <v>PAPEL TOALHA INTERF. 2D 20X21MM BRANCA  C/1000 FLS</v>
          </cell>
          <cell r="F2099" t="str">
            <v>LOGABI</v>
          </cell>
          <cell r="G2099">
            <v>2491</v>
          </cell>
          <cell r="H2099">
            <v>1246</v>
          </cell>
          <cell r="I2099">
            <v>1649</v>
          </cell>
          <cell r="J2099">
            <v>6</v>
          </cell>
          <cell r="K2099">
            <v>2506</v>
          </cell>
          <cell r="L2099">
            <v>135</v>
          </cell>
          <cell r="M2099">
            <v>2371</v>
          </cell>
          <cell r="N2099">
            <v>147</v>
          </cell>
          <cell r="O2099">
            <v>38</v>
          </cell>
          <cell r="P2099">
            <v>0</v>
          </cell>
          <cell r="Q2099">
            <v>0</v>
          </cell>
          <cell r="R2099">
            <v>158</v>
          </cell>
          <cell r="S2099">
            <v>0</v>
          </cell>
          <cell r="T2099">
            <v>0</v>
          </cell>
          <cell r="U2099" t="str">
            <v/>
          </cell>
          <cell r="V2099">
            <v>7.1</v>
          </cell>
        </row>
        <row r="2100">
          <cell r="B2100" t="str">
            <v>V30963</v>
          </cell>
          <cell r="C2100" t="str">
            <v>BCA-</v>
          </cell>
          <cell r="E2100" t="str">
            <v>LENCOL HOSPITALAR 50X70CM 100% CELULOSE PCT C/6 UNIDADES</v>
          </cell>
          <cell r="F2100" t="str">
            <v>LOGABI</v>
          </cell>
          <cell r="G2100">
            <v>140</v>
          </cell>
          <cell r="H2100">
            <v>70</v>
          </cell>
          <cell r="I2100">
            <v>71</v>
          </cell>
          <cell r="K2100">
            <v>146</v>
          </cell>
          <cell r="L2100">
            <v>0</v>
          </cell>
          <cell r="M2100">
            <v>146</v>
          </cell>
          <cell r="N2100">
            <v>5</v>
          </cell>
          <cell r="O2100">
            <v>1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 t="str">
            <v/>
          </cell>
          <cell r="V2100">
            <v>55</v>
          </cell>
        </row>
        <row r="2101">
          <cell r="B2101" t="str">
            <v>V31404</v>
          </cell>
          <cell r="C2101" t="str">
            <v>CCA+</v>
          </cell>
          <cell r="E2101" t="str">
            <v>LENCOL DE PAPEL DESCARTAVEL 50MX70CM BRANCO REF.LOPAPER</v>
          </cell>
          <cell r="F2101" t="str">
            <v>LOGABI</v>
          </cell>
          <cell r="G2101">
            <v>39</v>
          </cell>
          <cell r="H2101">
            <v>20</v>
          </cell>
          <cell r="I2101">
            <v>20</v>
          </cell>
          <cell r="K2101">
            <v>27</v>
          </cell>
          <cell r="L2101">
            <v>20</v>
          </cell>
          <cell r="M2101">
            <v>7</v>
          </cell>
          <cell r="N2101">
            <v>20</v>
          </cell>
          <cell r="O2101">
            <v>0</v>
          </cell>
          <cell r="P2101">
            <v>0</v>
          </cell>
          <cell r="Q2101">
            <v>0</v>
          </cell>
          <cell r="R2101">
            <v>32</v>
          </cell>
          <cell r="S2101">
            <v>0</v>
          </cell>
          <cell r="T2101">
            <v>0</v>
          </cell>
          <cell r="U2101" t="str">
            <v/>
          </cell>
          <cell r="V2101">
            <v>6.96</v>
          </cell>
        </row>
        <row r="2102">
          <cell r="B2102" t="str">
            <v>V31405</v>
          </cell>
          <cell r="C2102" t="str">
            <v>CCA+</v>
          </cell>
          <cell r="E2102" t="str">
            <v>LENCOL HOSPITALAR 100% CELULOSE 50X50CM REF.LOPAPER</v>
          </cell>
          <cell r="F2102" t="str">
            <v>LOGABI</v>
          </cell>
          <cell r="G2102">
            <v>14</v>
          </cell>
          <cell r="H2102">
            <v>7</v>
          </cell>
          <cell r="I2102">
            <v>8</v>
          </cell>
          <cell r="J2102">
            <v>6</v>
          </cell>
          <cell r="K2102">
            <v>187</v>
          </cell>
          <cell r="L2102">
            <v>0</v>
          </cell>
          <cell r="M2102">
            <v>187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 t="str">
            <v/>
          </cell>
          <cell r="V2102">
            <v>5.96</v>
          </cell>
        </row>
        <row r="2103">
          <cell r="B2103" t="str">
            <v>V30341</v>
          </cell>
          <cell r="C2103" t="str">
            <v>CCB-</v>
          </cell>
          <cell r="D2103" t="str">
            <v>ADESRD</v>
          </cell>
          <cell r="E2103" t="str">
            <v>MOUSE USB C/ FIO</v>
          </cell>
          <cell r="F2103" t="str">
            <v>LOGITECH</v>
          </cell>
          <cell r="G2103">
            <v>53</v>
          </cell>
          <cell r="H2103">
            <v>27</v>
          </cell>
          <cell r="I2103">
            <v>28</v>
          </cell>
          <cell r="J2103">
            <v>29</v>
          </cell>
          <cell r="K2103">
            <v>67</v>
          </cell>
          <cell r="L2103">
            <v>0</v>
          </cell>
          <cell r="M2103">
            <v>67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 t="str">
            <v/>
          </cell>
          <cell r="V2103">
            <v>31.2</v>
          </cell>
        </row>
        <row r="2104">
          <cell r="B2104" t="str">
            <v>V32028</v>
          </cell>
          <cell r="C2104" t="str">
            <v>CCC+</v>
          </cell>
          <cell r="E2104" t="str">
            <v>CAIXA DE SOM USB LOGITECH 980-001004</v>
          </cell>
          <cell r="F2104" t="str">
            <v>LOGITECH</v>
          </cell>
          <cell r="G2104">
            <v>2</v>
          </cell>
          <cell r="H2104">
            <v>1</v>
          </cell>
          <cell r="I2104">
            <v>1</v>
          </cell>
          <cell r="K2104">
            <v>5</v>
          </cell>
          <cell r="L2104">
            <v>0</v>
          </cell>
          <cell r="M2104">
            <v>5</v>
          </cell>
          <cell r="N2104">
            <v>0</v>
          </cell>
          <cell r="O2104">
            <v>1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 t="str">
            <v/>
          </cell>
          <cell r="V2104">
            <v>89.9</v>
          </cell>
        </row>
        <row r="2105">
          <cell r="B2105" t="str">
            <v>V30522</v>
          </cell>
          <cell r="E2105" t="str">
            <v>LAPIS PARA OLHOS COM APONTADOR</v>
          </cell>
          <cell r="F2105" t="str">
            <v>LUISANCE</v>
          </cell>
          <cell r="G2105">
            <v>0</v>
          </cell>
          <cell r="H2105">
            <v>0</v>
          </cell>
          <cell r="K2105">
            <v>6</v>
          </cell>
          <cell r="L2105">
            <v>0</v>
          </cell>
          <cell r="M2105">
            <v>6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 t="str">
            <v/>
          </cell>
          <cell r="V2105">
            <v>4.99</v>
          </cell>
        </row>
        <row r="2106">
          <cell r="B2106" t="str">
            <v>V6782</v>
          </cell>
          <cell r="E2106" t="str">
            <v>MALOTE EXCL.ROTINA DE CUSTODIA</v>
          </cell>
          <cell r="F2106" t="str">
            <v>LUMAPRO</v>
          </cell>
          <cell r="G2106">
            <v>0</v>
          </cell>
          <cell r="H2106">
            <v>0</v>
          </cell>
          <cell r="K2106">
            <v>167</v>
          </cell>
          <cell r="L2106">
            <v>0</v>
          </cell>
          <cell r="M2106">
            <v>167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 t="str">
            <v/>
          </cell>
          <cell r="V2106">
            <v>18.899999999999999</v>
          </cell>
        </row>
        <row r="2107">
          <cell r="B2107" t="str">
            <v>V6786</v>
          </cell>
          <cell r="E2107" t="str">
            <v>MALOTE PARA GUARDA DE RESERVA DE CAIXA</v>
          </cell>
          <cell r="F2107" t="str">
            <v>LUMAPRO</v>
          </cell>
          <cell r="G2107">
            <v>0</v>
          </cell>
          <cell r="H2107">
            <v>0</v>
          </cell>
          <cell r="K2107">
            <v>618</v>
          </cell>
          <cell r="L2107">
            <v>0</v>
          </cell>
          <cell r="M2107">
            <v>618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 t="str">
            <v/>
          </cell>
          <cell r="V2107">
            <v>5.77</v>
          </cell>
        </row>
        <row r="2108">
          <cell r="B2108" t="str">
            <v>V6788</v>
          </cell>
          <cell r="D2108" t="str">
            <v>ADES</v>
          </cell>
          <cell r="E2108" t="str">
            <v>MALOTE AZUL COM TARJA AMARELA</v>
          </cell>
          <cell r="F2108" t="str">
            <v>LUMAPRO</v>
          </cell>
          <cell r="G2108">
            <v>0</v>
          </cell>
          <cell r="H2108">
            <v>0</v>
          </cell>
          <cell r="K2108">
            <v>203</v>
          </cell>
          <cell r="L2108">
            <v>0</v>
          </cell>
          <cell r="M2108">
            <v>203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 t="str">
            <v/>
          </cell>
          <cell r="V2108">
            <v>29</v>
          </cell>
        </row>
        <row r="2109">
          <cell r="B2109" t="str">
            <v>V6790</v>
          </cell>
          <cell r="E2109" t="str">
            <v>MALOTE AZUL COM TARJA VERMELHA</v>
          </cell>
          <cell r="F2109" t="str">
            <v>LUMAPRO</v>
          </cell>
          <cell r="G2109">
            <v>0</v>
          </cell>
          <cell r="H2109">
            <v>0</v>
          </cell>
          <cell r="K2109">
            <v>195</v>
          </cell>
          <cell r="L2109">
            <v>0</v>
          </cell>
          <cell r="M2109">
            <v>195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 t="str">
            <v/>
          </cell>
          <cell r="V2109">
            <v>29</v>
          </cell>
        </row>
        <row r="2110">
          <cell r="B2110" t="str">
            <v>V20218</v>
          </cell>
          <cell r="E2110" t="str">
            <v>DETERGENTE LIQUIDO 5 LITROS CLEAN</v>
          </cell>
          <cell r="F2110" t="str">
            <v>LUMILIMP</v>
          </cell>
          <cell r="G2110">
            <v>0</v>
          </cell>
          <cell r="H2110">
            <v>0</v>
          </cell>
          <cell r="K2110">
            <v>18</v>
          </cell>
          <cell r="L2110">
            <v>0</v>
          </cell>
          <cell r="M2110">
            <v>18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 t="str">
            <v/>
          </cell>
          <cell r="V2110">
            <v>8.48</v>
          </cell>
        </row>
        <row r="2111">
          <cell r="B2111" t="str">
            <v>V20250</v>
          </cell>
          <cell r="C2111" t="str">
            <v>CCC-</v>
          </cell>
          <cell r="E2111" t="str">
            <v>LIMPA ALUMINIO 5 LITROS</v>
          </cell>
          <cell r="F2111" t="str">
            <v>LUMILIMP</v>
          </cell>
          <cell r="G2111">
            <v>0</v>
          </cell>
          <cell r="H2111">
            <v>0</v>
          </cell>
          <cell r="I2111">
            <v>1</v>
          </cell>
          <cell r="K2111">
            <v>0</v>
          </cell>
          <cell r="L2111">
            <v>0</v>
          </cell>
          <cell r="M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 t="str">
            <v/>
          </cell>
          <cell r="V2111">
            <v>14.48</v>
          </cell>
        </row>
        <row r="2112">
          <cell r="B2112" t="str">
            <v>V30184</v>
          </cell>
          <cell r="D2112" t="str">
            <v>ADES</v>
          </cell>
          <cell r="E2112" t="str">
            <v>BOBINA FILME PVC 28X300MTS REFIL R105</v>
          </cell>
          <cell r="F2112" t="str">
            <v>LUSAFILM</v>
          </cell>
          <cell r="G2112">
            <v>0</v>
          </cell>
          <cell r="H2112">
            <v>0</v>
          </cell>
          <cell r="K2112">
            <v>25</v>
          </cell>
          <cell r="L2112">
            <v>20</v>
          </cell>
          <cell r="M2112">
            <v>5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 t="str">
            <v/>
          </cell>
          <cell r="V2112">
            <v>21.93</v>
          </cell>
        </row>
        <row r="2113">
          <cell r="B2113" t="str">
            <v>V30189</v>
          </cell>
          <cell r="D2113" t="str">
            <v>ADES</v>
          </cell>
          <cell r="E2113" t="str">
            <v>DESINFETANTE LIQUIDO 1 LITRO</v>
          </cell>
          <cell r="F2113" t="str">
            <v>LYSOFORM</v>
          </cell>
          <cell r="G2113">
            <v>0</v>
          </cell>
          <cell r="H2113">
            <v>0</v>
          </cell>
          <cell r="K2113">
            <v>70</v>
          </cell>
          <cell r="L2113">
            <v>0</v>
          </cell>
          <cell r="M2113">
            <v>70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 t="str">
            <v/>
          </cell>
          <cell r="V2113">
            <v>11.17</v>
          </cell>
        </row>
        <row r="2114">
          <cell r="B2114" t="str">
            <v>V14765</v>
          </cell>
          <cell r="C2114" t="str">
            <v>AAA-</v>
          </cell>
          <cell r="E2114" t="str">
            <v>SACOLA PLASTICA 48X55 PCT C/2000 UNI VERDE NOVA ARTE DROGASIL</v>
          </cell>
          <cell r="F2114" t="str">
            <v>MACROPLASTIC</v>
          </cell>
          <cell r="G2114">
            <v>1157</v>
          </cell>
          <cell r="H2114">
            <v>579</v>
          </cell>
          <cell r="I2114">
            <v>579</v>
          </cell>
          <cell r="J2114">
            <v>635</v>
          </cell>
          <cell r="K2114">
            <v>1403</v>
          </cell>
          <cell r="L2114">
            <v>0</v>
          </cell>
          <cell r="M2114">
            <v>1403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 t="str">
            <v/>
          </cell>
          <cell r="V2114">
            <v>162.88999999999999</v>
          </cell>
        </row>
        <row r="2115">
          <cell r="B2115" t="str">
            <v>V14769</v>
          </cell>
          <cell r="C2115" t="str">
            <v>AAA+</v>
          </cell>
          <cell r="D2115" t="str">
            <v>RD</v>
          </cell>
          <cell r="E2115" t="str">
            <v>SACOLA PLASTICA 30X40 PCT C/3000 UNI DROGASIL</v>
          </cell>
          <cell r="F2115" t="str">
            <v>MACROPLASTIC</v>
          </cell>
          <cell r="G2115">
            <v>4624</v>
          </cell>
          <cell r="H2115">
            <v>2312</v>
          </cell>
          <cell r="I2115">
            <v>2320</v>
          </cell>
          <cell r="J2115">
            <v>2264</v>
          </cell>
          <cell r="K2115">
            <v>1528</v>
          </cell>
          <cell r="L2115">
            <v>3</v>
          </cell>
          <cell r="M2115">
            <v>1525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2382</v>
          </cell>
          <cell r="S2115">
            <v>0</v>
          </cell>
          <cell r="T2115">
            <v>717</v>
          </cell>
          <cell r="U2115" t="str">
            <v>25/03/2025</v>
          </cell>
          <cell r="V2115">
            <v>104.15</v>
          </cell>
        </row>
        <row r="2116">
          <cell r="B2116" t="str">
            <v>V14770</v>
          </cell>
          <cell r="D2116" t="str">
            <v>RD</v>
          </cell>
          <cell r="E2116" t="str">
            <v>SACOLA PLASTICA 40X50 PCT C/3000 UNI DROGASIL</v>
          </cell>
          <cell r="F2116" t="str">
            <v>MACROPLASTIC</v>
          </cell>
          <cell r="G2116">
            <v>0</v>
          </cell>
          <cell r="H2116">
            <v>0</v>
          </cell>
          <cell r="K2116">
            <v>3</v>
          </cell>
          <cell r="L2116">
            <v>2</v>
          </cell>
          <cell r="M2116">
            <v>1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 t="str">
            <v/>
          </cell>
          <cell r="V2116">
            <v>168.03</v>
          </cell>
        </row>
        <row r="2117">
          <cell r="B2117" t="str">
            <v>V14771</v>
          </cell>
          <cell r="D2117" t="str">
            <v>RD</v>
          </cell>
          <cell r="E2117" t="str">
            <v>SACOLA PLASTICA 60X80 PCT 250 UNI DROGASIL</v>
          </cell>
          <cell r="F2117" t="str">
            <v>MACROPLASTIC</v>
          </cell>
          <cell r="G2117">
            <v>0</v>
          </cell>
          <cell r="H2117">
            <v>0</v>
          </cell>
          <cell r="K2117">
            <v>0</v>
          </cell>
          <cell r="L2117">
            <v>0</v>
          </cell>
          <cell r="M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 t="str">
            <v/>
          </cell>
          <cell r="V2117">
            <v>44.58</v>
          </cell>
        </row>
        <row r="2118">
          <cell r="B2118" t="str">
            <v>V14781</v>
          </cell>
          <cell r="E2118" t="str">
            <v>SACOLA PLASTICA 48X55 PCT C/2000 UNI CINZA ARTE NOVA DROGARAIA</v>
          </cell>
          <cell r="F2118" t="str">
            <v>MACROPLASTIC</v>
          </cell>
          <cell r="G2118">
            <v>0</v>
          </cell>
          <cell r="H2118">
            <v>0</v>
          </cell>
          <cell r="K2118">
            <v>137</v>
          </cell>
          <cell r="L2118">
            <v>0</v>
          </cell>
          <cell r="M2118">
            <v>137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 t="str">
            <v/>
          </cell>
          <cell r="V2118">
            <v>158.63999999999999</v>
          </cell>
        </row>
        <row r="2119">
          <cell r="B2119" t="str">
            <v>V15974</v>
          </cell>
          <cell r="C2119" t="str">
            <v>AAA+</v>
          </cell>
          <cell r="D2119" t="str">
            <v>RD</v>
          </cell>
          <cell r="E2119" t="str">
            <v>SACOLA PLASTICA 40X53 PCT C/1000 UNI VERDE DROGASIL</v>
          </cell>
          <cell r="F2119" t="str">
            <v>MACROPLASTIC</v>
          </cell>
          <cell r="G2119">
            <v>339</v>
          </cell>
          <cell r="H2119">
            <v>170</v>
          </cell>
          <cell r="I2119">
            <v>170</v>
          </cell>
          <cell r="J2119">
            <v>163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179</v>
          </cell>
          <cell r="S2119">
            <v>0</v>
          </cell>
          <cell r="T2119">
            <v>160</v>
          </cell>
          <cell r="U2119" t="str">
            <v>25/03/2025</v>
          </cell>
          <cell r="V2119">
            <v>61.35</v>
          </cell>
        </row>
        <row r="2120">
          <cell r="B2120" t="str">
            <v>V30131</v>
          </cell>
          <cell r="C2120" t="str">
            <v>ABA-</v>
          </cell>
          <cell r="D2120" t="str">
            <v>RD</v>
          </cell>
          <cell r="E2120" t="str">
            <v>SACOLA PLASTICA 48X55 PCT C/2000 UNI PA DROGASIL</v>
          </cell>
          <cell r="F2120" t="str">
            <v>MACROPLASTIC</v>
          </cell>
          <cell r="G2120">
            <v>155</v>
          </cell>
          <cell r="H2120">
            <v>78</v>
          </cell>
          <cell r="I2120">
            <v>78</v>
          </cell>
          <cell r="J2120">
            <v>78</v>
          </cell>
          <cell r="K2120">
            <v>333</v>
          </cell>
          <cell r="L2120">
            <v>0</v>
          </cell>
          <cell r="M2120">
            <v>333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 t="str">
            <v/>
          </cell>
          <cell r="V2120">
            <v>162.88999999999999</v>
          </cell>
        </row>
        <row r="2121">
          <cell r="B2121" t="str">
            <v>V30132</v>
          </cell>
          <cell r="C2121" t="str">
            <v>BBA+</v>
          </cell>
          <cell r="D2121" t="str">
            <v>RD</v>
          </cell>
          <cell r="E2121" t="str">
            <v>SACOLA PLASTICA 60X80 PCT C/250 UNI PA DROGASIL</v>
          </cell>
          <cell r="F2121" t="str">
            <v>MACROPLASTIC</v>
          </cell>
          <cell r="G2121">
            <v>234</v>
          </cell>
          <cell r="H2121">
            <v>117</v>
          </cell>
          <cell r="I2121">
            <v>117</v>
          </cell>
          <cell r="J2121">
            <v>104</v>
          </cell>
          <cell r="K2121">
            <v>106</v>
          </cell>
          <cell r="L2121">
            <v>0</v>
          </cell>
          <cell r="M2121">
            <v>106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128</v>
          </cell>
          <cell r="S2121">
            <v>0</v>
          </cell>
          <cell r="T2121">
            <v>0</v>
          </cell>
          <cell r="U2121" t="str">
            <v/>
          </cell>
          <cell r="V2121">
            <v>40.28</v>
          </cell>
        </row>
        <row r="2122">
          <cell r="B2122" t="str">
            <v>V30636</v>
          </cell>
          <cell r="C2122" t="str">
            <v>AAA-</v>
          </cell>
          <cell r="D2122" t="str">
            <v>RD</v>
          </cell>
          <cell r="E2122" t="str">
            <v>SACOLA PLASTICA 40X53 PCT C/1000 UNI DF DROGASIL</v>
          </cell>
          <cell r="F2122" t="str">
            <v>MACROPLASTIC</v>
          </cell>
          <cell r="G2122">
            <v>524</v>
          </cell>
          <cell r="H2122">
            <v>262</v>
          </cell>
          <cell r="I2122">
            <v>262</v>
          </cell>
          <cell r="J2122">
            <v>219</v>
          </cell>
          <cell r="K2122">
            <v>181</v>
          </cell>
          <cell r="L2122">
            <v>0</v>
          </cell>
          <cell r="M2122">
            <v>181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213</v>
          </cell>
          <cell r="S2122">
            <v>0</v>
          </cell>
          <cell r="T2122">
            <v>130</v>
          </cell>
          <cell r="U2122" t="str">
            <v>25/03/2025</v>
          </cell>
          <cell r="V2122">
            <v>61.35</v>
          </cell>
        </row>
        <row r="2123">
          <cell r="B2123" t="str">
            <v>V30637</v>
          </cell>
          <cell r="C2123" t="str">
            <v>BBA-</v>
          </cell>
          <cell r="D2123" t="str">
            <v>RD</v>
          </cell>
          <cell r="E2123" t="str">
            <v>SACOLA PLASTICA 60X85 PCT C/250 UNI CINZA DF DROGASIL</v>
          </cell>
          <cell r="F2123" t="str">
            <v>MACROPLASTIC</v>
          </cell>
          <cell r="G2123">
            <v>149</v>
          </cell>
          <cell r="H2123">
            <v>75</v>
          </cell>
          <cell r="I2123">
            <v>75</v>
          </cell>
          <cell r="J2123">
            <v>78</v>
          </cell>
          <cell r="K2123">
            <v>72</v>
          </cell>
          <cell r="L2123">
            <v>0</v>
          </cell>
          <cell r="M2123">
            <v>72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77</v>
          </cell>
          <cell r="S2123">
            <v>0</v>
          </cell>
          <cell r="T2123">
            <v>0</v>
          </cell>
          <cell r="U2123" t="str">
            <v/>
          </cell>
          <cell r="V2123">
            <v>40.28</v>
          </cell>
        </row>
        <row r="2124">
          <cell r="B2124" t="str">
            <v>V30638</v>
          </cell>
          <cell r="C2124" t="str">
            <v>AAA-</v>
          </cell>
          <cell r="D2124" t="str">
            <v>RD</v>
          </cell>
          <cell r="E2124" t="str">
            <v>SACOLA PLASTICA 48X55 PCT C/2000 UNI DF DROGASIL</v>
          </cell>
          <cell r="F2124" t="str">
            <v>MACROPLASTIC</v>
          </cell>
          <cell r="G2124">
            <v>271</v>
          </cell>
          <cell r="H2124">
            <v>136</v>
          </cell>
          <cell r="I2124">
            <v>136</v>
          </cell>
          <cell r="J2124">
            <v>158</v>
          </cell>
          <cell r="K2124">
            <v>209</v>
          </cell>
          <cell r="L2124">
            <v>0</v>
          </cell>
          <cell r="M2124">
            <v>209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62</v>
          </cell>
          <cell r="S2124">
            <v>0</v>
          </cell>
          <cell r="T2124">
            <v>0</v>
          </cell>
          <cell r="U2124" t="str">
            <v/>
          </cell>
          <cell r="V2124">
            <v>162.88999999999999</v>
          </cell>
        </row>
        <row r="2125">
          <cell r="B2125" t="str">
            <v>V30734</v>
          </cell>
          <cell r="E2125" t="str">
            <v>SACOLA PLASTICA BRANCA 45X60 PCT C/200 UNI</v>
          </cell>
          <cell r="F2125" t="str">
            <v>MACROPLASTIC</v>
          </cell>
          <cell r="G2125">
            <v>0</v>
          </cell>
          <cell r="H2125">
            <v>0</v>
          </cell>
          <cell r="K2125">
            <v>158</v>
          </cell>
          <cell r="L2125">
            <v>0</v>
          </cell>
          <cell r="M2125">
            <v>158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 t="str">
            <v/>
          </cell>
          <cell r="V2125">
            <v>41.5</v>
          </cell>
        </row>
        <row r="2126">
          <cell r="B2126" t="str">
            <v>V30860</v>
          </cell>
          <cell r="C2126" t="str">
            <v>AAA-</v>
          </cell>
          <cell r="E2126" t="str">
            <v>SACOLA PLASTICA 38X48 PCT C/3000 UNI DROGARAIA</v>
          </cell>
          <cell r="F2126" t="str">
            <v>MACROPLASTIC</v>
          </cell>
          <cell r="G2126">
            <v>1831</v>
          </cell>
          <cell r="H2126">
            <v>916</v>
          </cell>
          <cell r="I2126">
            <v>916</v>
          </cell>
          <cell r="J2126">
            <v>939</v>
          </cell>
          <cell r="K2126">
            <v>1103</v>
          </cell>
          <cell r="L2126">
            <v>0</v>
          </cell>
          <cell r="M2126">
            <v>1103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728</v>
          </cell>
          <cell r="S2126">
            <v>0</v>
          </cell>
          <cell r="T2126">
            <v>0</v>
          </cell>
          <cell r="U2126" t="str">
            <v/>
          </cell>
          <cell r="V2126">
            <v>153.88</v>
          </cell>
        </row>
        <row r="2127">
          <cell r="B2127" t="str">
            <v>V30861</v>
          </cell>
          <cell r="C2127" t="str">
            <v>AAA+</v>
          </cell>
          <cell r="E2127" t="str">
            <v>SACOLA PLASTICA 30X40 PCT C/3000 UNI DROGARAIA</v>
          </cell>
          <cell r="F2127" t="str">
            <v>MACROPLASTIC</v>
          </cell>
          <cell r="G2127">
            <v>2293</v>
          </cell>
          <cell r="H2127">
            <v>1147</v>
          </cell>
          <cell r="I2127">
            <v>1148</v>
          </cell>
          <cell r="J2127">
            <v>1161</v>
          </cell>
          <cell r="K2127">
            <v>1929</v>
          </cell>
          <cell r="L2127">
            <v>0</v>
          </cell>
          <cell r="M2127">
            <v>1929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56</v>
          </cell>
          <cell r="S2127">
            <v>0</v>
          </cell>
          <cell r="T2127">
            <v>308</v>
          </cell>
          <cell r="U2127" t="str">
            <v>25/03/2025</v>
          </cell>
          <cell r="V2127">
            <v>104.15</v>
          </cell>
        </row>
        <row r="2128">
          <cell r="B2128" t="str">
            <v>V30862</v>
          </cell>
          <cell r="C2128" t="str">
            <v>AAA+</v>
          </cell>
          <cell r="E2128" t="str">
            <v>SACOLA PLASTICA 60X80 PCT C/250 UNI DROGARAIA</v>
          </cell>
          <cell r="F2128" t="str">
            <v>MACROPLASTIC</v>
          </cell>
          <cell r="G2128">
            <v>1515</v>
          </cell>
          <cell r="H2128">
            <v>758</v>
          </cell>
          <cell r="I2128">
            <v>758</v>
          </cell>
          <cell r="J2128">
            <v>739</v>
          </cell>
          <cell r="K2128">
            <v>1701</v>
          </cell>
          <cell r="L2128">
            <v>0</v>
          </cell>
          <cell r="M2128">
            <v>1701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 t="str">
            <v/>
          </cell>
          <cell r="V2128">
            <v>40.28</v>
          </cell>
        </row>
        <row r="2129">
          <cell r="B2129" t="str">
            <v>V30863</v>
          </cell>
          <cell r="C2129" t="str">
            <v>AAA+</v>
          </cell>
          <cell r="E2129" t="str">
            <v>SACOLA PLASTICA 48X55 PCT C/2000 UNI CINZA SP DROGARAIA</v>
          </cell>
          <cell r="F2129" t="str">
            <v>MACROPLASTIC</v>
          </cell>
          <cell r="G2129">
            <v>547</v>
          </cell>
          <cell r="H2129">
            <v>274</v>
          </cell>
          <cell r="I2129">
            <v>274</v>
          </cell>
          <cell r="J2129">
            <v>293</v>
          </cell>
          <cell r="K2129">
            <v>522</v>
          </cell>
          <cell r="L2129">
            <v>0</v>
          </cell>
          <cell r="M2129">
            <v>522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47</v>
          </cell>
          <cell r="U2129" t="str">
            <v>25/03/2025</v>
          </cell>
          <cell r="V2129">
            <v>162.88999999999999</v>
          </cell>
        </row>
        <row r="2130">
          <cell r="B2130" t="str">
            <v>V30864</v>
          </cell>
          <cell r="C2130" t="str">
            <v>AAA-</v>
          </cell>
          <cell r="E2130" t="str">
            <v>SACOLA PLASTICA 48X55 PCT C/2000 UNI VERDE SP DROGARAIA</v>
          </cell>
          <cell r="F2130" t="str">
            <v>MACROPLASTIC</v>
          </cell>
          <cell r="G2130">
            <v>299</v>
          </cell>
          <cell r="H2130">
            <v>150</v>
          </cell>
          <cell r="I2130">
            <v>150</v>
          </cell>
          <cell r="J2130">
            <v>158</v>
          </cell>
          <cell r="K2130">
            <v>489</v>
          </cell>
          <cell r="L2130">
            <v>0</v>
          </cell>
          <cell r="M2130">
            <v>489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0</v>
          </cell>
          <cell r="U2130" t="str">
            <v/>
          </cell>
          <cell r="V2130">
            <v>162.88999999999999</v>
          </cell>
        </row>
        <row r="2131">
          <cell r="B2131" t="str">
            <v>V30865</v>
          </cell>
          <cell r="C2131" t="str">
            <v>BAA+</v>
          </cell>
          <cell r="E2131" t="str">
            <v>SACOLA PLASTICA 60X80 PCT C/250 UNI CINZA SP DROGARAIA</v>
          </cell>
          <cell r="F2131" t="str">
            <v>MACROPLASTIC</v>
          </cell>
          <cell r="G2131">
            <v>205</v>
          </cell>
          <cell r="H2131">
            <v>103</v>
          </cell>
          <cell r="I2131">
            <v>103</v>
          </cell>
          <cell r="J2131">
            <v>87</v>
          </cell>
          <cell r="K2131">
            <v>178</v>
          </cell>
          <cell r="L2131">
            <v>0</v>
          </cell>
          <cell r="M2131">
            <v>178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119</v>
          </cell>
          <cell r="U2131" t="str">
            <v>25/03/2025</v>
          </cell>
          <cell r="V2131">
            <v>40.28</v>
          </cell>
        </row>
        <row r="2132">
          <cell r="B2132" t="str">
            <v>V30866</v>
          </cell>
          <cell r="C2132" t="str">
            <v>BAA+</v>
          </cell>
          <cell r="E2132" t="str">
            <v>SACOLA PLASTICA 60X80 PCT C/250 UNI VERDE SP DROGARAIA</v>
          </cell>
          <cell r="F2132" t="str">
            <v>MACROPLASTIC</v>
          </cell>
          <cell r="G2132">
            <v>217</v>
          </cell>
          <cell r="H2132">
            <v>109</v>
          </cell>
          <cell r="I2132">
            <v>109</v>
          </cell>
          <cell r="J2132">
            <v>102</v>
          </cell>
          <cell r="K2132">
            <v>134</v>
          </cell>
          <cell r="L2132">
            <v>0</v>
          </cell>
          <cell r="M2132">
            <v>134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71</v>
          </cell>
          <cell r="S2132">
            <v>0</v>
          </cell>
          <cell r="T2132">
            <v>12</v>
          </cell>
          <cell r="U2132" t="str">
            <v>25/03/2025</v>
          </cell>
          <cell r="V2132">
            <v>40.28</v>
          </cell>
        </row>
        <row r="2133">
          <cell r="B2133" t="str">
            <v>V30867</v>
          </cell>
          <cell r="C2133" t="str">
            <v>AAA-</v>
          </cell>
          <cell r="E2133" t="str">
            <v>SACOLA PLASTICA 48X55 PCT C/2000 UNI CINZA DROGASIL</v>
          </cell>
          <cell r="F2133" t="str">
            <v>MACROPLASTIC</v>
          </cell>
          <cell r="G2133">
            <v>1042</v>
          </cell>
          <cell r="H2133">
            <v>521</v>
          </cell>
          <cell r="I2133">
            <v>521</v>
          </cell>
          <cell r="J2133">
            <v>536</v>
          </cell>
          <cell r="K2133">
            <v>1170</v>
          </cell>
          <cell r="L2133">
            <v>0</v>
          </cell>
          <cell r="M2133">
            <v>1170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 t="str">
            <v/>
          </cell>
          <cell r="V2133">
            <v>162.88999999999999</v>
          </cell>
        </row>
        <row r="2134">
          <cell r="B2134" t="str">
            <v>V30868</v>
          </cell>
          <cell r="C2134" t="str">
            <v>AAA-</v>
          </cell>
          <cell r="E2134" t="str">
            <v>SACOLA PLASTICA 60X80 PCT C/250 UNI CINZA DROGASIL</v>
          </cell>
          <cell r="F2134" t="str">
            <v>MACROPLASTIC</v>
          </cell>
          <cell r="G2134">
            <v>561</v>
          </cell>
          <cell r="H2134">
            <v>281</v>
          </cell>
          <cell r="I2134">
            <v>281</v>
          </cell>
          <cell r="J2134">
            <v>267</v>
          </cell>
          <cell r="K2134">
            <v>284</v>
          </cell>
          <cell r="L2134">
            <v>0</v>
          </cell>
          <cell r="M2134">
            <v>284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267</v>
          </cell>
          <cell r="S2134">
            <v>0</v>
          </cell>
          <cell r="T2134">
            <v>10</v>
          </cell>
          <cell r="U2134" t="str">
            <v>25/03/2025</v>
          </cell>
          <cell r="V2134">
            <v>40.28</v>
          </cell>
        </row>
        <row r="2135">
          <cell r="B2135" t="str">
            <v>V30869</v>
          </cell>
          <cell r="C2135" t="str">
            <v>AAA+</v>
          </cell>
          <cell r="E2135" t="str">
            <v>SACOLA PLASTICA 60X80 PCT C/250 UNI VERDE DROGASIL</v>
          </cell>
          <cell r="F2135" t="str">
            <v>MACROPLASTIC</v>
          </cell>
          <cell r="G2135">
            <v>515</v>
          </cell>
          <cell r="H2135">
            <v>258</v>
          </cell>
          <cell r="I2135">
            <v>258</v>
          </cell>
          <cell r="J2135">
            <v>233</v>
          </cell>
          <cell r="K2135">
            <v>190</v>
          </cell>
          <cell r="L2135">
            <v>0</v>
          </cell>
          <cell r="M2135">
            <v>190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194</v>
          </cell>
          <cell r="S2135">
            <v>0</v>
          </cell>
          <cell r="T2135">
            <v>131</v>
          </cell>
          <cell r="U2135" t="str">
            <v>21/03/2025</v>
          </cell>
          <cell r="V2135">
            <v>40.28</v>
          </cell>
        </row>
        <row r="2136">
          <cell r="B2136" t="str">
            <v>V30870</v>
          </cell>
          <cell r="C2136" t="str">
            <v>AAA+</v>
          </cell>
          <cell r="E2136" t="str">
            <v>SACOLA PLASTICA 48X55 PCT C/2000 UNI VERDE RJ DROGARAIA</v>
          </cell>
          <cell r="F2136" t="str">
            <v>MACROPLASTIC</v>
          </cell>
          <cell r="G2136">
            <v>924</v>
          </cell>
          <cell r="H2136">
            <v>462</v>
          </cell>
          <cell r="I2136">
            <v>462</v>
          </cell>
          <cell r="J2136">
            <v>468</v>
          </cell>
          <cell r="K2136">
            <v>779</v>
          </cell>
          <cell r="L2136">
            <v>0</v>
          </cell>
          <cell r="M2136">
            <v>779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43</v>
          </cell>
          <cell r="S2136">
            <v>0</v>
          </cell>
          <cell r="T2136">
            <v>102</v>
          </cell>
          <cell r="U2136" t="str">
            <v>25/03/2025</v>
          </cell>
          <cell r="V2136">
            <v>162.88999999999999</v>
          </cell>
        </row>
        <row r="2137">
          <cell r="B2137" t="str">
            <v>V30871</v>
          </cell>
          <cell r="C2137" t="str">
            <v>AAA-</v>
          </cell>
          <cell r="E2137" t="str">
            <v>SACOLA PLASTICA 48X55 PCT C/2000 UNI CINZA RJ DROGARAIA</v>
          </cell>
          <cell r="F2137" t="str">
            <v>MACROPLASTIC</v>
          </cell>
          <cell r="G2137">
            <v>549</v>
          </cell>
          <cell r="H2137">
            <v>275</v>
          </cell>
          <cell r="I2137">
            <v>275</v>
          </cell>
          <cell r="J2137">
            <v>281</v>
          </cell>
          <cell r="K2137">
            <v>292</v>
          </cell>
          <cell r="L2137">
            <v>0</v>
          </cell>
          <cell r="M2137">
            <v>292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269</v>
          </cell>
          <cell r="U2137" t="str">
            <v>21/03/2025</v>
          </cell>
          <cell r="V2137">
            <v>162.88999999999999</v>
          </cell>
        </row>
        <row r="2138">
          <cell r="B2138" t="str">
            <v>V30872</v>
          </cell>
          <cell r="C2138" t="str">
            <v>AAA+</v>
          </cell>
          <cell r="E2138" t="str">
            <v>SACOLA PLASTICA 60X80 PCT C/250 UNI VERDE RJ DRFOGARAIA</v>
          </cell>
          <cell r="F2138" t="str">
            <v>MACROPLASTIC</v>
          </cell>
          <cell r="G2138">
            <v>344</v>
          </cell>
          <cell r="H2138">
            <v>172</v>
          </cell>
          <cell r="I2138">
            <v>172</v>
          </cell>
          <cell r="J2138">
            <v>147</v>
          </cell>
          <cell r="K2138">
            <v>405</v>
          </cell>
          <cell r="L2138">
            <v>0</v>
          </cell>
          <cell r="M2138">
            <v>405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167</v>
          </cell>
          <cell r="U2138" t="str">
            <v>25/03/2025</v>
          </cell>
          <cell r="V2138">
            <v>40.28</v>
          </cell>
        </row>
        <row r="2139">
          <cell r="B2139" t="str">
            <v>V30873</v>
          </cell>
          <cell r="C2139" t="str">
            <v>AAA+</v>
          </cell>
          <cell r="E2139" t="str">
            <v>SACOLA PLASTICA 60X80 PCT C/250 UNI CINZA RJ DROGARAIA</v>
          </cell>
          <cell r="F2139" t="str">
            <v>MACROPLASTIC</v>
          </cell>
          <cell r="G2139">
            <v>413</v>
          </cell>
          <cell r="H2139">
            <v>207</v>
          </cell>
          <cell r="I2139">
            <v>207</v>
          </cell>
          <cell r="J2139">
            <v>190</v>
          </cell>
          <cell r="K2139">
            <v>319</v>
          </cell>
          <cell r="L2139">
            <v>0</v>
          </cell>
          <cell r="M2139">
            <v>319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65</v>
          </cell>
          <cell r="S2139">
            <v>0</v>
          </cell>
          <cell r="T2139">
            <v>29</v>
          </cell>
          <cell r="U2139" t="str">
            <v>25/03/2025</v>
          </cell>
          <cell r="V2139">
            <v>40.28</v>
          </cell>
        </row>
        <row r="2140">
          <cell r="B2140" t="str">
            <v>V30874</v>
          </cell>
          <cell r="C2140" t="str">
            <v>AAA-</v>
          </cell>
          <cell r="E2140" t="str">
            <v>SACOLA PLASTICA 38X48 PCT C/3000 UNI DROGASIL</v>
          </cell>
          <cell r="F2140" t="str">
            <v>MACROPLASTIC</v>
          </cell>
          <cell r="G2140">
            <v>3874</v>
          </cell>
          <cell r="H2140">
            <v>1937</v>
          </cell>
          <cell r="I2140">
            <v>1944</v>
          </cell>
          <cell r="J2140">
            <v>1944</v>
          </cell>
          <cell r="K2140">
            <v>2891</v>
          </cell>
          <cell r="L2140">
            <v>2</v>
          </cell>
          <cell r="M2140">
            <v>2889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985</v>
          </cell>
          <cell r="S2140">
            <v>0</v>
          </cell>
          <cell r="T2140">
            <v>0</v>
          </cell>
          <cell r="U2140" t="str">
            <v/>
          </cell>
          <cell r="V2140">
            <v>153.88</v>
          </cell>
        </row>
        <row r="2141">
          <cell r="B2141" t="str">
            <v>V30875</v>
          </cell>
          <cell r="C2141" t="str">
            <v>AAA-</v>
          </cell>
          <cell r="E2141" t="str">
            <v>SACOLA PLASTICA 60X80 PCT C/250 UNI DROGASIL</v>
          </cell>
          <cell r="F2141" t="str">
            <v>MACROPLASTIC</v>
          </cell>
          <cell r="G2141">
            <v>3884</v>
          </cell>
          <cell r="H2141">
            <v>1942</v>
          </cell>
          <cell r="I2141">
            <v>1948</v>
          </cell>
          <cell r="J2141">
            <v>1929</v>
          </cell>
          <cell r="K2141">
            <v>3467</v>
          </cell>
          <cell r="L2141">
            <v>0</v>
          </cell>
          <cell r="M2141">
            <v>3467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149</v>
          </cell>
          <cell r="S2141">
            <v>0</v>
          </cell>
          <cell r="T2141">
            <v>268</v>
          </cell>
          <cell r="U2141" t="str">
            <v>25/03/2025</v>
          </cell>
          <cell r="V2141">
            <v>40.28</v>
          </cell>
        </row>
        <row r="2142">
          <cell r="B2142" t="str">
            <v>V30908</v>
          </cell>
          <cell r="E2142" t="str">
            <v>SACOLA PLASTICA 40X53 PCT C/1000 UNI DROGASIL</v>
          </cell>
          <cell r="F2142" t="str">
            <v>MACROPLASTIC</v>
          </cell>
          <cell r="G2142">
            <v>0</v>
          </cell>
          <cell r="H2142">
            <v>0</v>
          </cell>
          <cell r="K2142">
            <v>508</v>
          </cell>
          <cell r="L2142">
            <v>0</v>
          </cell>
          <cell r="M2142">
            <v>508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 t="str">
            <v/>
          </cell>
          <cell r="V2142">
            <v>59.75</v>
          </cell>
        </row>
        <row r="2143">
          <cell r="B2143" t="str">
            <v>V31271</v>
          </cell>
          <cell r="E2143" t="str">
            <v>SACOLA PLASTICA 60X80 PCT C/250 UNI CINZA DROGASIL</v>
          </cell>
          <cell r="F2143" t="str">
            <v>MACROPLASTIC</v>
          </cell>
          <cell r="G2143">
            <v>0</v>
          </cell>
          <cell r="H2143">
            <v>0</v>
          </cell>
          <cell r="K2143">
            <v>232</v>
          </cell>
          <cell r="L2143">
            <v>0</v>
          </cell>
          <cell r="M2143">
            <v>232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 t="str">
            <v/>
          </cell>
          <cell r="V2143">
            <v>40.28</v>
          </cell>
        </row>
        <row r="2144">
          <cell r="B2144" t="str">
            <v>V31490</v>
          </cell>
          <cell r="C2144" t="str">
            <v>AAA+</v>
          </cell>
          <cell r="E2144" t="str">
            <v>SACOLA PLASTICA 30X40 PCT C/3000 UNI REBRAND REF.1006752</v>
          </cell>
          <cell r="F2144" t="str">
            <v>MACROPLASTIC</v>
          </cell>
          <cell r="G2144">
            <v>437</v>
          </cell>
          <cell r="H2144">
            <v>219</v>
          </cell>
          <cell r="I2144">
            <v>219</v>
          </cell>
          <cell r="J2144">
            <v>191</v>
          </cell>
          <cell r="K2144">
            <v>171</v>
          </cell>
          <cell r="L2144">
            <v>0</v>
          </cell>
          <cell r="M2144">
            <v>171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266</v>
          </cell>
          <cell r="S2144">
            <v>0</v>
          </cell>
          <cell r="T2144">
            <v>0</v>
          </cell>
          <cell r="U2144" t="str">
            <v/>
          </cell>
          <cell r="V2144">
            <v>104.15</v>
          </cell>
        </row>
        <row r="2145">
          <cell r="B2145" t="str">
            <v>V31491</v>
          </cell>
          <cell r="C2145" t="str">
            <v>AAA+</v>
          </cell>
          <cell r="E2145" t="str">
            <v>SACOLA PLASTICA 38X48 PCT C/ 3000 UNI REBRAND REF.1006753</v>
          </cell>
          <cell r="F2145" t="str">
            <v>MACROPLASTIC</v>
          </cell>
          <cell r="G2145">
            <v>364</v>
          </cell>
          <cell r="H2145">
            <v>182</v>
          </cell>
          <cell r="I2145">
            <v>182</v>
          </cell>
          <cell r="J2145">
            <v>158</v>
          </cell>
          <cell r="K2145">
            <v>142</v>
          </cell>
          <cell r="L2145">
            <v>0</v>
          </cell>
          <cell r="M2145">
            <v>142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222</v>
          </cell>
          <cell r="S2145">
            <v>0</v>
          </cell>
          <cell r="T2145">
            <v>0</v>
          </cell>
          <cell r="U2145" t="str">
            <v/>
          </cell>
          <cell r="V2145">
            <v>153.88</v>
          </cell>
        </row>
        <row r="2146">
          <cell r="B2146" t="str">
            <v>V31492</v>
          </cell>
          <cell r="C2146" t="str">
            <v>BAA+</v>
          </cell>
          <cell r="E2146" t="str">
            <v>SACOLA PLASTICA 60X80 PCT C/250 UNI REBRAND REF.1006754</v>
          </cell>
          <cell r="F2146" t="str">
            <v>MACROPLASTIC</v>
          </cell>
          <cell r="G2146">
            <v>281</v>
          </cell>
          <cell r="H2146">
            <v>141</v>
          </cell>
          <cell r="I2146">
            <v>141</v>
          </cell>
          <cell r="J2146">
            <v>111</v>
          </cell>
          <cell r="K2146">
            <v>115</v>
          </cell>
          <cell r="L2146">
            <v>0</v>
          </cell>
          <cell r="M2146">
            <v>115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76</v>
          </cell>
          <cell r="S2146">
            <v>0</v>
          </cell>
          <cell r="T2146">
            <v>90</v>
          </cell>
          <cell r="U2146" t="str">
            <v>25/03/2025</v>
          </cell>
          <cell r="V2146">
            <v>40.28</v>
          </cell>
        </row>
        <row r="2147">
          <cell r="B2147" t="str">
            <v>V31493</v>
          </cell>
          <cell r="C2147" t="str">
            <v>ABA-</v>
          </cell>
          <cell r="E2147" t="str">
            <v>SACOLA PLASTICA 48X55 PCT C/2000 UNI CINZA RJ REBRAND REF.1006755</v>
          </cell>
          <cell r="F2147" t="str">
            <v>MACROPLASTIC</v>
          </cell>
          <cell r="G2147">
            <v>149</v>
          </cell>
          <cell r="H2147">
            <v>75</v>
          </cell>
          <cell r="I2147">
            <v>75</v>
          </cell>
          <cell r="J2147">
            <v>71</v>
          </cell>
          <cell r="K2147">
            <v>67</v>
          </cell>
          <cell r="L2147">
            <v>0</v>
          </cell>
          <cell r="M2147">
            <v>67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30</v>
          </cell>
          <cell r="S2147">
            <v>0</v>
          </cell>
          <cell r="T2147">
            <v>52</v>
          </cell>
          <cell r="U2147" t="str">
            <v>25/03/2025</v>
          </cell>
          <cell r="V2147">
            <v>162.88999999999999</v>
          </cell>
        </row>
        <row r="2148">
          <cell r="B2148" t="str">
            <v>V31494</v>
          </cell>
          <cell r="C2148" t="str">
            <v>CBA+</v>
          </cell>
          <cell r="E2148" t="str">
            <v>SACOLA PLASTICA 60X80 PCT C/250 UNI CINZA RJ REBRAND REF.1006756</v>
          </cell>
          <cell r="F2148" t="str">
            <v>MACROPLASTIC</v>
          </cell>
          <cell r="G2148">
            <v>95</v>
          </cell>
          <cell r="H2148">
            <v>48</v>
          </cell>
          <cell r="I2148">
            <v>48</v>
          </cell>
          <cell r="J2148">
            <v>39</v>
          </cell>
          <cell r="K2148">
            <v>56</v>
          </cell>
          <cell r="L2148">
            <v>0</v>
          </cell>
          <cell r="M2148">
            <v>56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109</v>
          </cell>
          <cell r="U2148" t="str">
            <v>25/03/2025</v>
          </cell>
          <cell r="V2148">
            <v>40.28</v>
          </cell>
        </row>
        <row r="2149">
          <cell r="B2149" t="str">
            <v>V31495</v>
          </cell>
          <cell r="C2149" t="str">
            <v>ABA+</v>
          </cell>
          <cell r="E2149" t="str">
            <v>SACOLA PLASTICA 48X55 PCT C/2000 UNI VERDE RJ REBRAND REF.1006757</v>
          </cell>
          <cell r="F2149" t="str">
            <v>MACROPLASTIC</v>
          </cell>
          <cell r="G2149">
            <v>135</v>
          </cell>
          <cell r="H2149">
            <v>68</v>
          </cell>
          <cell r="I2149">
            <v>68</v>
          </cell>
          <cell r="J2149">
            <v>58</v>
          </cell>
          <cell r="K2149">
            <v>8</v>
          </cell>
          <cell r="L2149">
            <v>0</v>
          </cell>
          <cell r="M2149">
            <v>8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86</v>
          </cell>
          <cell r="S2149">
            <v>0</v>
          </cell>
          <cell r="T2149">
            <v>41</v>
          </cell>
          <cell r="U2149" t="str">
            <v>25/03/2025</v>
          </cell>
          <cell r="V2149">
            <v>162.88999999999999</v>
          </cell>
        </row>
        <row r="2150">
          <cell r="B2150" t="str">
            <v>V31496</v>
          </cell>
          <cell r="C2150" t="str">
            <v>CCA+</v>
          </cell>
          <cell r="E2150" t="str">
            <v>SACOLA PLASTICA 60X80 PCT C/250 UNI VERDE RJ REBRAND REF.1006758</v>
          </cell>
          <cell r="F2150" t="str">
            <v>MACROPLASTIC</v>
          </cell>
          <cell r="G2150">
            <v>54</v>
          </cell>
          <cell r="H2150">
            <v>27</v>
          </cell>
          <cell r="I2150">
            <v>27</v>
          </cell>
          <cell r="J2150">
            <v>17</v>
          </cell>
          <cell r="K2150">
            <v>84</v>
          </cell>
          <cell r="L2150">
            <v>0</v>
          </cell>
          <cell r="M2150">
            <v>84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122</v>
          </cell>
          <cell r="U2150" t="str">
            <v>25/03/2025</v>
          </cell>
          <cell r="V2150">
            <v>40.28</v>
          </cell>
        </row>
        <row r="2151">
          <cell r="B2151" t="str">
            <v>V31497</v>
          </cell>
          <cell r="C2151" t="str">
            <v>ABA-</v>
          </cell>
          <cell r="E2151" t="str">
            <v>SACOLA PLASTICA 48X55 PCT C/2000 VERDE SP REBRAND REF.1006759</v>
          </cell>
          <cell r="F2151" t="str">
            <v>MACROPLASTIC</v>
          </cell>
          <cell r="G2151">
            <v>93</v>
          </cell>
          <cell r="H2151">
            <v>47</v>
          </cell>
          <cell r="I2151">
            <v>47</v>
          </cell>
          <cell r="J2151">
            <v>61</v>
          </cell>
          <cell r="K2151">
            <v>81</v>
          </cell>
          <cell r="L2151">
            <v>0</v>
          </cell>
          <cell r="M2151">
            <v>81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0</v>
          </cell>
          <cell r="T2151">
            <v>63</v>
          </cell>
          <cell r="U2151" t="str">
            <v>25/03/2025</v>
          </cell>
          <cell r="V2151">
            <v>162.88999999999999</v>
          </cell>
        </row>
        <row r="2152">
          <cell r="B2152" t="str">
            <v>V31498</v>
          </cell>
          <cell r="C2152" t="str">
            <v>CCA-</v>
          </cell>
          <cell r="E2152" t="str">
            <v>SACOLA PLASTICA 60X80 PCT C/250 VERDE SP REBRAND REF.1006760</v>
          </cell>
          <cell r="F2152" t="str">
            <v>MACROPLASTIC</v>
          </cell>
          <cell r="G2152">
            <v>53</v>
          </cell>
          <cell r="H2152">
            <v>27</v>
          </cell>
          <cell r="I2152">
            <v>27</v>
          </cell>
          <cell r="J2152">
            <v>32</v>
          </cell>
          <cell r="K2152">
            <v>128</v>
          </cell>
          <cell r="L2152">
            <v>0</v>
          </cell>
          <cell r="M2152">
            <v>128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 t="str">
            <v/>
          </cell>
          <cell r="V2152">
            <v>40</v>
          </cell>
        </row>
        <row r="2153">
          <cell r="B2153" t="str">
            <v>V31499</v>
          </cell>
          <cell r="C2153" t="str">
            <v>ACA+</v>
          </cell>
          <cell r="E2153" t="str">
            <v>SACOLA PLASTICA 48X55 PCT C/2000 UNI CINZA SP REBRAND REF.1006008</v>
          </cell>
          <cell r="F2153" t="str">
            <v>MACROPLASTIC</v>
          </cell>
          <cell r="G2153">
            <v>78</v>
          </cell>
          <cell r="H2153">
            <v>39</v>
          </cell>
          <cell r="I2153">
            <v>39</v>
          </cell>
          <cell r="J2153">
            <v>38</v>
          </cell>
          <cell r="K2153">
            <v>53</v>
          </cell>
          <cell r="L2153">
            <v>0</v>
          </cell>
          <cell r="M2153">
            <v>53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72</v>
          </cell>
          <cell r="U2153" t="str">
            <v>25/03/2025</v>
          </cell>
          <cell r="V2153">
            <v>161.82</v>
          </cell>
        </row>
        <row r="2154">
          <cell r="B2154" t="str">
            <v>V31500</v>
          </cell>
          <cell r="C2154" t="str">
            <v>CCA+</v>
          </cell>
          <cell r="E2154" t="str">
            <v>SACOLA PLASTICA 60X80 PCT C/250 CINZA SP REBRAND REF.1006009</v>
          </cell>
          <cell r="F2154" t="str">
            <v>MACROPLASTIC</v>
          </cell>
          <cell r="G2154">
            <v>43</v>
          </cell>
          <cell r="H2154">
            <v>22</v>
          </cell>
          <cell r="I2154">
            <v>22</v>
          </cell>
          <cell r="J2154">
            <v>26</v>
          </cell>
          <cell r="K2154">
            <v>75</v>
          </cell>
          <cell r="L2154">
            <v>0</v>
          </cell>
          <cell r="M2154">
            <v>75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 t="str">
            <v/>
          </cell>
          <cell r="V2154">
            <v>40</v>
          </cell>
        </row>
        <row r="2155">
          <cell r="B2155" t="str">
            <v>V14961</v>
          </cell>
          <cell r="C2155" t="str">
            <v>CBA-</v>
          </cell>
          <cell r="D2155" t="str">
            <v>RD</v>
          </cell>
          <cell r="E2155" t="str">
            <v>ETIQUETA PERTENCES PESSOAIS DROGASIL 35X20X1C 500 UN</v>
          </cell>
          <cell r="F2155" t="str">
            <v>MADIMPRESS</v>
          </cell>
          <cell r="G2155">
            <v>63</v>
          </cell>
          <cell r="H2155">
            <v>32</v>
          </cell>
          <cell r="I2155">
            <v>32</v>
          </cell>
          <cell r="J2155">
            <v>33</v>
          </cell>
          <cell r="K2155">
            <v>78</v>
          </cell>
          <cell r="L2155">
            <v>0</v>
          </cell>
          <cell r="M2155">
            <v>78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 t="str">
            <v/>
          </cell>
          <cell r="V2155">
            <v>3.1</v>
          </cell>
        </row>
        <row r="2156">
          <cell r="B2156" t="str">
            <v>V32062</v>
          </cell>
          <cell r="E2156" t="str">
            <v>ETIQUETA COUCHE 34X23X10M 3 CARREIRAS (105MM LARG TB 1POL) IMPRESSAO DV</v>
          </cell>
          <cell r="F2156" t="str">
            <v>MADIMPRESS</v>
          </cell>
          <cell r="G2156">
            <v>0</v>
          </cell>
          <cell r="H2156">
            <v>0</v>
          </cell>
          <cell r="K2156">
            <v>0</v>
          </cell>
          <cell r="L2156">
            <v>0</v>
          </cell>
          <cell r="M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 t="str">
            <v/>
          </cell>
          <cell r="V2156">
            <v>56</v>
          </cell>
        </row>
        <row r="2157">
          <cell r="B2157" t="str">
            <v>V14465</v>
          </cell>
          <cell r="C2157" t="str">
            <v>AAA-</v>
          </cell>
          <cell r="D2157" t="str">
            <v>TJCZSADESRD</v>
          </cell>
          <cell r="E2157" t="str">
            <v>ACUCAR REFINADO 1KG</v>
          </cell>
          <cell r="F2157" t="str">
            <v>MAIS DOCE</v>
          </cell>
          <cell r="G2157">
            <v>5025</v>
          </cell>
          <cell r="H2157">
            <v>2513</v>
          </cell>
          <cell r="I2157">
            <v>2871</v>
          </cell>
          <cell r="J2157">
            <v>2448</v>
          </cell>
          <cell r="K2157">
            <v>2223</v>
          </cell>
          <cell r="L2157">
            <v>18</v>
          </cell>
          <cell r="M2157">
            <v>2205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2820</v>
          </cell>
          <cell r="S2157">
            <v>0</v>
          </cell>
          <cell r="T2157">
            <v>0</v>
          </cell>
          <cell r="U2157" t="str">
            <v/>
          </cell>
          <cell r="V2157">
            <v>3.5</v>
          </cell>
        </row>
        <row r="2158">
          <cell r="B2158" t="str">
            <v>V14498</v>
          </cell>
          <cell r="C2158" t="str">
            <v>CBA-</v>
          </cell>
          <cell r="D2158" t="str">
            <v>CZSADESRD</v>
          </cell>
          <cell r="E2158" t="str">
            <v>ACUCAR  SACHE 5G C/400 UND</v>
          </cell>
          <cell r="F2158" t="str">
            <v>MAIS DOCE</v>
          </cell>
          <cell r="G2158">
            <v>78</v>
          </cell>
          <cell r="H2158">
            <v>39</v>
          </cell>
          <cell r="I2158">
            <v>40</v>
          </cell>
          <cell r="J2158">
            <v>44</v>
          </cell>
          <cell r="K2158">
            <v>78</v>
          </cell>
          <cell r="L2158">
            <v>0</v>
          </cell>
          <cell r="M2158">
            <v>78</v>
          </cell>
          <cell r="N2158">
            <v>0</v>
          </cell>
          <cell r="O2158">
            <v>1</v>
          </cell>
          <cell r="P2158">
            <v>0</v>
          </cell>
          <cell r="Q2158">
            <v>0</v>
          </cell>
          <cell r="R2158">
            <v>1</v>
          </cell>
          <cell r="S2158">
            <v>0</v>
          </cell>
          <cell r="T2158">
            <v>0</v>
          </cell>
          <cell r="U2158" t="str">
            <v/>
          </cell>
          <cell r="V2158">
            <v>15.33</v>
          </cell>
        </row>
        <row r="2159">
          <cell r="B2159" t="str">
            <v>V15979</v>
          </cell>
          <cell r="C2159" t="str">
            <v>CCA-</v>
          </cell>
          <cell r="D2159" t="str">
            <v>CZS</v>
          </cell>
          <cell r="E2159" t="str">
            <v>ACUCAR CRISTAL C/5KG</v>
          </cell>
          <cell r="F2159" t="str">
            <v>MAIS DOCE</v>
          </cell>
          <cell r="G2159">
            <v>89</v>
          </cell>
          <cell r="H2159">
            <v>45</v>
          </cell>
          <cell r="I2159">
            <v>45</v>
          </cell>
          <cell r="K2159">
            <v>43</v>
          </cell>
          <cell r="L2159">
            <v>1</v>
          </cell>
          <cell r="M2159">
            <v>42</v>
          </cell>
          <cell r="N2159">
            <v>4</v>
          </cell>
          <cell r="O2159">
            <v>20</v>
          </cell>
          <cell r="P2159">
            <v>0</v>
          </cell>
          <cell r="Q2159">
            <v>0</v>
          </cell>
          <cell r="R2159">
            <v>67</v>
          </cell>
          <cell r="S2159">
            <v>0</v>
          </cell>
          <cell r="T2159">
            <v>0</v>
          </cell>
          <cell r="U2159" t="str">
            <v/>
          </cell>
          <cell r="V2159">
            <v>16.73</v>
          </cell>
        </row>
        <row r="2160">
          <cell r="B2160" t="str">
            <v>V31301</v>
          </cell>
          <cell r="E2160" t="str">
            <v>FOLHA DE EVA 40X60 2CM PACOTE C/5 VERMELHO C/ BOLAS PRETAS</v>
          </cell>
          <cell r="F2160" t="str">
            <v>MAKE+</v>
          </cell>
          <cell r="G2160">
            <v>0</v>
          </cell>
          <cell r="H2160">
            <v>0</v>
          </cell>
          <cell r="K2160">
            <v>11</v>
          </cell>
          <cell r="L2160">
            <v>0</v>
          </cell>
          <cell r="M2160">
            <v>11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 t="str">
            <v/>
          </cell>
          <cell r="V2160">
            <v>15.19</v>
          </cell>
        </row>
        <row r="2161">
          <cell r="B2161" t="str">
            <v>V31302</v>
          </cell>
          <cell r="E2161" t="str">
            <v>FOLHA DE EVA C/GLITER 40X60 2CM PACOTE C/5 DOURADO</v>
          </cell>
          <cell r="F2161" t="str">
            <v>MAKE+</v>
          </cell>
          <cell r="G2161">
            <v>0</v>
          </cell>
          <cell r="H2161">
            <v>0</v>
          </cell>
          <cell r="K2161">
            <v>6</v>
          </cell>
          <cell r="L2161">
            <v>0</v>
          </cell>
          <cell r="M2161">
            <v>6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 t="str">
            <v/>
          </cell>
          <cell r="V2161">
            <v>21.37</v>
          </cell>
        </row>
        <row r="2162">
          <cell r="B2162" t="str">
            <v>V31303</v>
          </cell>
          <cell r="E2162" t="str">
            <v>FOLHA DE EVA C/GLITER 40X60 2CM PACOTE C/5 PRATA</v>
          </cell>
          <cell r="F2162" t="str">
            <v>MAKE+</v>
          </cell>
          <cell r="G2162">
            <v>0</v>
          </cell>
          <cell r="H2162">
            <v>0</v>
          </cell>
          <cell r="K2162">
            <v>6</v>
          </cell>
          <cell r="L2162">
            <v>0</v>
          </cell>
          <cell r="M2162">
            <v>6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 t="str">
            <v/>
          </cell>
          <cell r="V2162">
            <v>21.37</v>
          </cell>
        </row>
        <row r="2163">
          <cell r="B2163" t="str">
            <v>V31304</v>
          </cell>
          <cell r="E2163" t="str">
            <v>FOLHA DE EVA C/GLITER 40X60CM 2CM  PACOTE C/5 AZUL</v>
          </cell>
          <cell r="F2163" t="str">
            <v>MAKE+</v>
          </cell>
          <cell r="G2163">
            <v>0</v>
          </cell>
          <cell r="H2163">
            <v>0</v>
          </cell>
          <cell r="K2163">
            <v>6</v>
          </cell>
          <cell r="L2163">
            <v>0</v>
          </cell>
          <cell r="M2163">
            <v>6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 t="str">
            <v/>
          </cell>
          <cell r="V2163">
            <v>21.37</v>
          </cell>
        </row>
        <row r="2164">
          <cell r="B2164" t="str">
            <v>V12812</v>
          </cell>
          <cell r="D2164" t="str">
            <v/>
          </cell>
          <cell r="E2164" t="str">
            <v>INVOLUCRO PLASTICO TRANSPARENTE 45X35</v>
          </cell>
          <cell r="F2164" t="str">
            <v>MAMAPLAST</v>
          </cell>
          <cell r="G2164">
            <v>0</v>
          </cell>
          <cell r="H2164">
            <v>0</v>
          </cell>
          <cell r="K2164">
            <v>25</v>
          </cell>
          <cell r="L2164">
            <v>1</v>
          </cell>
          <cell r="M2164">
            <v>24</v>
          </cell>
          <cell r="O2164">
            <v>4</v>
          </cell>
          <cell r="P2164">
            <v>0</v>
          </cell>
          <cell r="Q2164">
            <v>1</v>
          </cell>
          <cell r="R2164">
            <v>0</v>
          </cell>
          <cell r="S2164">
            <v>0</v>
          </cell>
          <cell r="T2164">
            <v>0</v>
          </cell>
          <cell r="U2164" t="str">
            <v/>
          </cell>
          <cell r="V2164">
            <v>108</v>
          </cell>
        </row>
        <row r="2165">
          <cell r="B2165" t="str">
            <v>V30703</v>
          </cell>
          <cell r="D2165" t="str">
            <v>ADES</v>
          </cell>
          <cell r="E2165" t="str">
            <v>SACO PLASTICO TRANSPARENTE PE 50X70 ESPESSURA 0,06 1KG</v>
          </cell>
          <cell r="F2165" t="str">
            <v>MAMAPLAST</v>
          </cell>
          <cell r="G2165">
            <v>0</v>
          </cell>
          <cell r="H2165">
            <v>0</v>
          </cell>
          <cell r="K2165">
            <v>22</v>
          </cell>
          <cell r="L2165">
            <v>0</v>
          </cell>
          <cell r="M2165">
            <v>22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20</v>
          </cell>
          <cell r="U2165" t="str">
            <v>31/03/2025</v>
          </cell>
          <cell r="V2165">
            <v>24</v>
          </cell>
        </row>
        <row r="2166">
          <cell r="B2166" t="str">
            <v>V30704</v>
          </cell>
          <cell r="D2166" t="str">
            <v>ADES</v>
          </cell>
          <cell r="E2166" t="str">
            <v>SACO PLASTICO TRANSPARENTE PE 60X90 ESPESSURA 0,06 1KG</v>
          </cell>
          <cell r="F2166" t="str">
            <v>MAMAPLAST</v>
          </cell>
          <cell r="G2166">
            <v>0</v>
          </cell>
          <cell r="H2166">
            <v>0</v>
          </cell>
          <cell r="K2166">
            <v>3</v>
          </cell>
          <cell r="L2166">
            <v>0</v>
          </cell>
          <cell r="M2166">
            <v>3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 t="str">
            <v/>
          </cell>
          <cell r="V2166">
            <v>24</v>
          </cell>
        </row>
        <row r="2167">
          <cell r="B2167" t="str">
            <v>V14679</v>
          </cell>
          <cell r="C2167" t="str">
            <v>CCA+</v>
          </cell>
          <cell r="D2167" t="str">
            <v>RD</v>
          </cell>
          <cell r="E2167" t="str">
            <v>MANGUEIRA DE JARDIM 10M C/ ENGATE RAPIDO E ESGUICHO</v>
          </cell>
          <cell r="F2167" t="str">
            <v>MANLOP</v>
          </cell>
          <cell r="G2167">
            <v>25</v>
          </cell>
          <cell r="H2167">
            <v>13</v>
          </cell>
          <cell r="I2167">
            <v>13</v>
          </cell>
          <cell r="J2167">
            <v>10</v>
          </cell>
          <cell r="K2167">
            <v>17</v>
          </cell>
          <cell r="L2167">
            <v>0</v>
          </cell>
          <cell r="M2167">
            <v>17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8</v>
          </cell>
          <cell r="S2167">
            <v>0</v>
          </cell>
          <cell r="T2167">
            <v>0</v>
          </cell>
          <cell r="U2167" t="str">
            <v/>
          </cell>
          <cell r="V2167">
            <v>11.5</v>
          </cell>
        </row>
        <row r="2168">
          <cell r="B2168" t="str">
            <v>V4550</v>
          </cell>
          <cell r="E2168" t="str">
            <v>REGISTRADOR AZ LE OFICIO MARCARI</v>
          </cell>
          <cell r="F2168" t="str">
            <v>MARCARI</v>
          </cell>
          <cell r="G2168">
            <v>0</v>
          </cell>
          <cell r="H2168">
            <v>0</v>
          </cell>
          <cell r="K2168">
            <v>30</v>
          </cell>
          <cell r="L2168">
            <v>0</v>
          </cell>
          <cell r="M2168">
            <v>30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 t="str">
            <v/>
          </cell>
          <cell r="V2168">
            <v>2.65</v>
          </cell>
        </row>
        <row r="2169">
          <cell r="B2169" t="str">
            <v>V12770</v>
          </cell>
          <cell r="D2169" t="str">
            <v>ADES</v>
          </cell>
          <cell r="E2169" t="str">
            <v>REFILADORA DE PAPEL 450 MM 10 FLS</v>
          </cell>
          <cell r="F2169" t="str">
            <v>MARES</v>
          </cell>
          <cell r="G2169">
            <v>0</v>
          </cell>
          <cell r="H2169">
            <v>0</v>
          </cell>
          <cell r="K2169">
            <v>45</v>
          </cell>
          <cell r="L2169">
            <v>0</v>
          </cell>
          <cell r="M2169">
            <v>45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 t="str">
            <v/>
          </cell>
          <cell r="V2169">
            <v>255.29</v>
          </cell>
        </row>
        <row r="2170">
          <cell r="B2170" t="str">
            <v>V15962</v>
          </cell>
          <cell r="C2170" t="str">
            <v>BCA+</v>
          </cell>
          <cell r="D2170" t="str">
            <v>AVN</v>
          </cell>
          <cell r="E2170" t="str">
            <v>CORDAO P/CRACHA COM PRENDEDOR PRETO C/10</v>
          </cell>
          <cell r="F2170" t="str">
            <v>MARES</v>
          </cell>
          <cell r="G2170">
            <v>414</v>
          </cell>
          <cell r="H2170">
            <v>207</v>
          </cell>
          <cell r="I2170">
            <v>207</v>
          </cell>
          <cell r="K2170">
            <v>33</v>
          </cell>
          <cell r="L2170">
            <v>1</v>
          </cell>
          <cell r="M2170">
            <v>32</v>
          </cell>
          <cell r="N2170">
            <v>28</v>
          </cell>
          <cell r="O2170">
            <v>0</v>
          </cell>
          <cell r="P2170">
            <v>0</v>
          </cell>
          <cell r="Q2170">
            <v>0</v>
          </cell>
          <cell r="R2170">
            <v>382</v>
          </cell>
          <cell r="S2170">
            <v>0</v>
          </cell>
          <cell r="T2170">
            <v>0</v>
          </cell>
          <cell r="U2170" t="str">
            <v/>
          </cell>
          <cell r="V2170">
            <v>11.02</v>
          </cell>
        </row>
        <row r="2171">
          <cell r="B2171" t="str">
            <v>V19601</v>
          </cell>
          <cell r="C2171" t="str">
            <v>CCB-</v>
          </cell>
          <cell r="E2171" t="str">
            <v>PORTA CRACHA PVC 8MMX54MMX0,76MM HORIZONTAL REF.PRD01608</v>
          </cell>
          <cell r="F2171" t="str">
            <v>MARES</v>
          </cell>
          <cell r="G2171">
            <v>0</v>
          </cell>
          <cell r="H2171">
            <v>0</v>
          </cell>
          <cell r="I2171">
            <v>329</v>
          </cell>
          <cell r="K2171">
            <v>1430</v>
          </cell>
          <cell r="L2171">
            <v>0</v>
          </cell>
          <cell r="M2171">
            <v>1430</v>
          </cell>
          <cell r="N2171">
            <v>100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 t="str">
            <v/>
          </cell>
          <cell r="V2171">
            <v>0.43</v>
          </cell>
        </row>
        <row r="2172">
          <cell r="B2172" t="str">
            <v>V2074</v>
          </cell>
          <cell r="E2172" t="str">
            <v>CORDAO PORTA CRACHA P/FUNC. CINZA</v>
          </cell>
          <cell r="F2172" t="str">
            <v>MARES</v>
          </cell>
          <cell r="G2172">
            <v>0</v>
          </cell>
          <cell r="H2172">
            <v>0</v>
          </cell>
          <cell r="K2172">
            <v>986</v>
          </cell>
          <cell r="L2172">
            <v>0</v>
          </cell>
          <cell r="M2172">
            <v>986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 t="str">
            <v/>
          </cell>
          <cell r="V2172">
            <v>0.65</v>
          </cell>
        </row>
        <row r="2173">
          <cell r="B2173" t="str">
            <v>V30447</v>
          </cell>
          <cell r="D2173" t="str">
            <v>ADES</v>
          </cell>
          <cell r="E2173" t="str">
            <v>PLASTICO PLASTIFICACAO 80X110 X0,07 C/100</v>
          </cell>
          <cell r="F2173" t="str">
            <v>MARES</v>
          </cell>
          <cell r="G2173">
            <v>0</v>
          </cell>
          <cell r="H2173">
            <v>0</v>
          </cell>
          <cell r="K2173">
            <v>7</v>
          </cell>
          <cell r="L2173">
            <v>0</v>
          </cell>
          <cell r="M2173">
            <v>7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 t="str">
            <v/>
          </cell>
          <cell r="V2173">
            <v>16.37</v>
          </cell>
        </row>
        <row r="2174">
          <cell r="B2174" t="str">
            <v>V30448</v>
          </cell>
          <cell r="C2174" t="str">
            <v>CCA-</v>
          </cell>
          <cell r="D2174" t="str">
            <v>ADES</v>
          </cell>
          <cell r="E2174" t="str">
            <v>PLASTICO PLASTIFICACAO 220X307X0,05 C/100 REF.PRD01475</v>
          </cell>
          <cell r="F2174" t="str">
            <v>MARES</v>
          </cell>
          <cell r="G2174">
            <v>23</v>
          </cell>
          <cell r="H2174">
            <v>12</v>
          </cell>
          <cell r="I2174">
            <v>12</v>
          </cell>
          <cell r="K2174">
            <v>23</v>
          </cell>
          <cell r="L2174">
            <v>0</v>
          </cell>
          <cell r="M2174">
            <v>23</v>
          </cell>
          <cell r="N2174">
            <v>13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 t="str">
            <v/>
          </cell>
          <cell r="V2174">
            <v>77.94</v>
          </cell>
        </row>
        <row r="2175">
          <cell r="B2175" t="str">
            <v>V30576</v>
          </cell>
          <cell r="C2175" t="str">
            <v>BCA+</v>
          </cell>
          <cell r="D2175" t="str">
            <v>AVN</v>
          </cell>
          <cell r="E2175" t="str">
            <v>PORTA CRACHA PVC 8MMX54MMX0,76MM UNIVERSAL PCT. C/100UN. REF.PRD01608</v>
          </cell>
          <cell r="F2175" t="str">
            <v>MARES</v>
          </cell>
          <cell r="G2175">
            <v>89</v>
          </cell>
          <cell r="H2175">
            <v>45</v>
          </cell>
          <cell r="I2175">
            <v>45</v>
          </cell>
          <cell r="J2175">
            <v>2</v>
          </cell>
          <cell r="K2175">
            <v>77</v>
          </cell>
          <cell r="L2175">
            <v>0</v>
          </cell>
          <cell r="M2175">
            <v>77</v>
          </cell>
          <cell r="N2175">
            <v>25</v>
          </cell>
          <cell r="O2175">
            <v>9</v>
          </cell>
          <cell r="P2175">
            <v>0</v>
          </cell>
          <cell r="Q2175">
            <v>0</v>
          </cell>
          <cell r="R2175">
            <v>21</v>
          </cell>
          <cell r="S2175">
            <v>0</v>
          </cell>
          <cell r="T2175">
            <v>0</v>
          </cell>
          <cell r="U2175" t="str">
            <v/>
          </cell>
          <cell r="V2175">
            <v>43.01</v>
          </cell>
        </row>
        <row r="2176">
          <cell r="B2176" t="str">
            <v>V30814</v>
          </cell>
          <cell r="E2176" t="str">
            <v>CORDAO P/CRACHA COM PRENDEDOR AZUL MARINHO C/10</v>
          </cell>
          <cell r="F2176" t="str">
            <v>MARES</v>
          </cell>
          <cell r="G2176">
            <v>0</v>
          </cell>
          <cell r="H2176">
            <v>0</v>
          </cell>
          <cell r="K2176">
            <v>44</v>
          </cell>
          <cell r="L2176">
            <v>0</v>
          </cell>
          <cell r="M2176">
            <v>44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 t="str">
            <v/>
          </cell>
          <cell r="V2176">
            <v>10.7</v>
          </cell>
        </row>
        <row r="2177">
          <cell r="B2177" t="str">
            <v>V31026</v>
          </cell>
          <cell r="C2177" t="str">
            <v>CCC+</v>
          </cell>
          <cell r="E2177" t="str">
            <v>BOBINA P/ PLASTIFICACAO 11.5X0.05X60M 125 MICRAS REF. PRD00003</v>
          </cell>
          <cell r="F2177" t="str">
            <v>MARES</v>
          </cell>
          <cell r="G2177">
            <v>1</v>
          </cell>
          <cell r="H2177">
            <v>1</v>
          </cell>
          <cell r="I2177">
            <v>1</v>
          </cell>
          <cell r="K2177">
            <v>21</v>
          </cell>
          <cell r="L2177">
            <v>0</v>
          </cell>
          <cell r="M2177">
            <v>21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 t="str">
            <v/>
          </cell>
          <cell r="V2177">
            <v>44.45</v>
          </cell>
        </row>
        <row r="2178">
          <cell r="B2178" t="str">
            <v>V31407</v>
          </cell>
          <cell r="E2178" t="str">
            <v>PLASTICO PLASTIFICACAO 66X99MM 0,5 PCT C/100 REF.PRD01546</v>
          </cell>
          <cell r="F2178" t="str">
            <v>MARES</v>
          </cell>
          <cell r="G2178">
            <v>0</v>
          </cell>
          <cell r="H2178">
            <v>0</v>
          </cell>
          <cell r="K2178">
            <v>12</v>
          </cell>
          <cell r="L2178">
            <v>0</v>
          </cell>
          <cell r="M2178">
            <v>12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 t="str">
            <v/>
          </cell>
          <cell r="V2178">
            <v>7.63</v>
          </cell>
        </row>
        <row r="2179">
          <cell r="B2179" t="str">
            <v>V31457</v>
          </cell>
          <cell r="C2179" t="str">
            <v>CCB+</v>
          </cell>
          <cell r="E2179" t="str">
            <v>PLASTICO PLASTIFICACAO A3 303X426X0,05 PCT C/100 REF.PRD01502</v>
          </cell>
          <cell r="F2179" t="str">
            <v>MARES</v>
          </cell>
          <cell r="G2179">
            <v>2</v>
          </cell>
          <cell r="H2179">
            <v>1</v>
          </cell>
          <cell r="I2179">
            <v>1</v>
          </cell>
          <cell r="K2179">
            <v>17</v>
          </cell>
          <cell r="L2179">
            <v>0</v>
          </cell>
          <cell r="M2179">
            <v>17</v>
          </cell>
          <cell r="N2179">
            <v>12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 t="str">
            <v/>
          </cell>
          <cell r="V2179">
            <v>113.19</v>
          </cell>
        </row>
        <row r="2180">
          <cell r="B2180" t="str">
            <v>V3348</v>
          </cell>
          <cell r="C2180" t="str">
            <v>BCA+</v>
          </cell>
          <cell r="D2180" t="str">
            <v>SSAVN</v>
          </cell>
          <cell r="E2180" t="str">
            <v>PLASTICO PLASTIFICACAO 23X0,05X60M MARES REF. PRD00006</v>
          </cell>
          <cell r="F2180" t="str">
            <v>MARES</v>
          </cell>
          <cell r="G2180">
            <v>95</v>
          </cell>
          <cell r="H2180">
            <v>48</v>
          </cell>
          <cell r="I2180">
            <v>48</v>
          </cell>
          <cell r="J2180">
            <v>5</v>
          </cell>
          <cell r="K2180">
            <v>44</v>
          </cell>
          <cell r="L2180">
            <v>2</v>
          </cell>
          <cell r="M2180">
            <v>42</v>
          </cell>
          <cell r="N2180">
            <v>2</v>
          </cell>
          <cell r="O2180">
            <v>4</v>
          </cell>
          <cell r="P2180">
            <v>0</v>
          </cell>
          <cell r="Q2180">
            <v>0</v>
          </cell>
          <cell r="R2180">
            <v>57</v>
          </cell>
          <cell r="S2180">
            <v>0</v>
          </cell>
          <cell r="T2180">
            <v>0</v>
          </cell>
          <cell r="U2180" t="str">
            <v/>
          </cell>
          <cell r="V2180">
            <v>80.12</v>
          </cell>
        </row>
        <row r="2181">
          <cell r="B2181" t="str">
            <v>V6801</v>
          </cell>
          <cell r="E2181" t="str">
            <v>CESTO PAPEIS 10/11L CINZA MARFINITE</v>
          </cell>
          <cell r="F2181" t="str">
            <v>MARFINITE</v>
          </cell>
          <cell r="G2181">
            <v>0</v>
          </cell>
          <cell r="H2181">
            <v>0</v>
          </cell>
          <cell r="K2181">
            <v>569</v>
          </cell>
          <cell r="L2181">
            <v>0</v>
          </cell>
          <cell r="M2181">
            <v>569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 t="str">
            <v/>
          </cell>
          <cell r="V2181">
            <v>10.86</v>
          </cell>
        </row>
        <row r="2182">
          <cell r="B2182" t="str">
            <v>V6802</v>
          </cell>
          <cell r="E2182" t="str">
            <v>CESTO PAPEIS 19/20L CINZA MARFINITE</v>
          </cell>
          <cell r="F2182" t="str">
            <v>MARFINITE</v>
          </cell>
          <cell r="G2182">
            <v>0</v>
          </cell>
          <cell r="H2182">
            <v>0</v>
          </cell>
          <cell r="K2182">
            <v>15</v>
          </cell>
          <cell r="L2182">
            <v>0</v>
          </cell>
          <cell r="M2182">
            <v>15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 t="str">
            <v/>
          </cell>
          <cell r="V2182">
            <v>20.71</v>
          </cell>
        </row>
        <row r="2183">
          <cell r="B2183" t="str">
            <v>V19750</v>
          </cell>
          <cell r="E2183" t="str">
            <v>CAIXA ORGANIZADORA PP 78X56X41 85 LITROS BRANCA</v>
          </cell>
          <cell r="F2183" t="str">
            <v>MARFINITI</v>
          </cell>
          <cell r="G2183">
            <v>0</v>
          </cell>
          <cell r="H2183">
            <v>0</v>
          </cell>
          <cell r="K2183">
            <v>6</v>
          </cell>
          <cell r="L2183">
            <v>0</v>
          </cell>
          <cell r="M2183">
            <v>6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 t="str">
            <v/>
          </cell>
          <cell r="V2183">
            <v>91.4</v>
          </cell>
        </row>
        <row r="2184">
          <cell r="B2184" t="str">
            <v>V2526</v>
          </cell>
          <cell r="E2184" t="str">
            <v>FITA K7 60 MIN. MAXELL</v>
          </cell>
          <cell r="F2184" t="str">
            <v>MAXELL</v>
          </cell>
          <cell r="G2184">
            <v>0</v>
          </cell>
          <cell r="H2184">
            <v>0</v>
          </cell>
          <cell r="K2184">
            <v>67</v>
          </cell>
          <cell r="L2184">
            <v>0</v>
          </cell>
          <cell r="M2184">
            <v>67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 t="str">
            <v/>
          </cell>
          <cell r="V2184">
            <v>2.4300000000000002</v>
          </cell>
        </row>
        <row r="2185">
          <cell r="B2185" t="str">
            <v>V14571</v>
          </cell>
          <cell r="C2185" t="str">
            <v>BAA-</v>
          </cell>
          <cell r="D2185" t="str">
            <v>ADESRD</v>
          </cell>
          <cell r="E2185" t="str">
            <v>FITA ADESIVA DUPLA FACE ESPUMA 24X1,5MX1,0DE ESPESSURA</v>
          </cell>
          <cell r="F2185" t="str">
            <v>MAXFIX</v>
          </cell>
          <cell r="G2185">
            <v>185</v>
          </cell>
          <cell r="H2185">
            <v>93</v>
          </cell>
          <cell r="I2185">
            <v>655</v>
          </cell>
          <cell r="J2185">
            <v>87</v>
          </cell>
          <cell r="K2185">
            <v>1506</v>
          </cell>
          <cell r="L2185">
            <v>1</v>
          </cell>
          <cell r="M2185">
            <v>1505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 t="str">
            <v/>
          </cell>
          <cell r="V2185">
            <v>2.64</v>
          </cell>
        </row>
        <row r="2186">
          <cell r="B2186" t="str">
            <v>V16065</v>
          </cell>
          <cell r="D2186" t="str">
            <v>CZSADES</v>
          </cell>
          <cell r="E2186" t="str">
            <v>FITA ADESIVA DUPLA FACE ESPUMA BANANA 24X10</v>
          </cell>
          <cell r="F2186" t="str">
            <v>MAXFIX</v>
          </cell>
          <cell r="G2186">
            <v>0</v>
          </cell>
          <cell r="H2186">
            <v>0</v>
          </cell>
          <cell r="K2186">
            <v>12</v>
          </cell>
          <cell r="L2186">
            <v>0</v>
          </cell>
          <cell r="M2186">
            <v>12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 t="str">
            <v/>
          </cell>
          <cell r="V2186">
            <v>15.49</v>
          </cell>
        </row>
        <row r="2187">
          <cell r="B2187" t="str">
            <v>V15352</v>
          </cell>
          <cell r="C2187" t="str">
            <v>CBA+</v>
          </cell>
          <cell r="D2187" t="str">
            <v>AVN</v>
          </cell>
          <cell r="E2187" t="str">
            <v>BLOCO ADES. 76X102 100FLS. AZ.</v>
          </cell>
          <cell r="F2187" t="str">
            <v>MAXPRINT</v>
          </cell>
          <cell r="G2187">
            <v>700</v>
          </cell>
          <cell r="H2187">
            <v>350</v>
          </cell>
          <cell r="I2187">
            <v>359</v>
          </cell>
          <cell r="K2187">
            <v>620</v>
          </cell>
          <cell r="L2187">
            <v>7</v>
          </cell>
          <cell r="M2187">
            <v>613</v>
          </cell>
          <cell r="N2187">
            <v>67</v>
          </cell>
          <cell r="O2187">
            <v>10</v>
          </cell>
          <cell r="P2187">
            <v>0</v>
          </cell>
          <cell r="Q2187">
            <v>0</v>
          </cell>
          <cell r="R2187">
            <v>97</v>
          </cell>
          <cell r="S2187">
            <v>0</v>
          </cell>
          <cell r="T2187">
            <v>0</v>
          </cell>
          <cell r="U2187" t="str">
            <v/>
          </cell>
          <cell r="V2187">
            <v>3.6</v>
          </cell>
        </row>
        <row r="2188">
          <cell r="B2188" t="str">
            <v>V16028</v>
          </cell>
          <cell r="C2188" t="str">
            <v>CCA-</v>
          </cell>
          <cell r="D2188" t="str">
            <v>CZS</v>
          </cell>
          <cell r="E2188" t="str">
            <v>BLOCO ADES. 76X76 C/100FLS. AZ.</v>
          </cell>
          <cell r="F2188" t="str">
            <v>MAXPRINT</v>
          </cell>
          <cell r="G2188">
            <v>314</v>
          </cell>
          <cell r="H2188">
            <v>157</v>
          </cell>
          <cell r="I2188">
            <v>157</v>
          </cell>
          <cell r="K2188">
            <v>779</v>
          </cell>
          <cell r="L2188">
            <v>3</v>
          </cell>
          <cell r="M2188">
            <v>776</v>
          </cell>
          <cell r="N2188">
            <v>39</v>
          </cell>
          <cell r="O2188">
            <v>83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 t="str">
            <v/>
          </cell>
          <cell r="V2188">
            <v>2.69</v>
          </cell>
        </row>
        <row r="2189">
          <cell r="B2189" t="str">
            <v>V30712</v>
          </cell>
          <cell r="C2189" t="str">
            <v>CBA+</v>
          </cell>
          <cell r="E2189" t="str">
            <v>CORRETIVO EM FITA 5MM X 10MT REF.70000085</v>
          </cell>
          <cell r="F2189" t="str">
            <v>MAXPRINT</v>
          </cell>
          <cell r="G2189">
            <v>625</v>
          </cell>
          <cell r="H2189">
            <v>313</v>
          </cell>
          <cell r="I2189">
            <v>313</v>
          </cell>
          <cell r="J2189">
            <v>12</v>
          </cell>
          <cell r="K2189">
            <v>671</v>
          </cell>
          <cell r="L2189">
            <v>2</v>
          </cell>
          <cell r="M2189">
            <v>669</v>
          </cell>
          <cell r="N2189">
            <v>41</v>
          </cell>
          <cell r="O2189">
            <v>55</v>
          </cell>
          <cell r="P2189">
            <v>0</v>
          </cell>
          <cell r="Q2189">
            <v>0</v>
          </cell>
          <cell r="R2189">
            <v>11</v>
          </cell>
          <cell r="S2189">
            <v>0</v>
          </cell>
          <cell r="T2189">
            <v>0</v>
          </cell>
          <cell r="U2189" t="str">
            <v/>
          </cell>
          <cell r="V2189">
            <v>3.32</v>
          </cell>
        </row>
        <row r="2190">
          <cell r="B2190" t="str">
            <v>V31995</v>
          </cell>
          <cell r="E2190" t="str">
            <v>CAMERA WEBCAM HD X-VISION 7020P</v>
          </cell>
          <cell r="F2190" t="str">
            <v>MAXPRINT</v>
          </cell>
          <cell r="G2190">
            <v>0</v>
          </cell>
          <cell r="H2190">
            <v>0</v>
          </cell>
          <cell r="K2190">
            <v>425</v>
          </cell>
          <cell r="L2190">
            <v>0</v>
          </cell>
          <cell r="M2190">
            <v>425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 t="str">
            <v/>
          </cell>
          <cell r="V2190">
            <v>49.9</v>
          </cell>
        </row>
        <row r="2191">
          <cell r="B2191" t="str">
            <v>V15309</v>
          </cell>
          <cell r="C2191" t="str">
            <v>BCA+</v>
          </cell>
          <cell r="D2191" t="str">
            <v>AVN</v>
          </cell>
          <cell r="E2191" t="str">
            <v>JALECO TNT. MANGA LONGA, DESCARTAVEL. C/ 10</v>
          </cell>
          <cell r="F2191" t="str">
            <v>MEDIX</v>
          </cell>
          <cell r="G2191">
            <v>175</v>
          </cell>
          <cell r="H2191">
            <v>88</v>
          </cell>
          <cell r="I2191">
            <v>133</v>
          </cell>
          <cell r="K2191">
            <v>1165</v>
          </cell>
          <cell r="L2191">
            <v>2</v>
          </cell>
          <cell r="M2191">
            <v>1163</v>
          </cell>
          <cell r="N2191">
            <v>1</v>
          </cell>
          <cell r="O2191">
            <v>1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 t="str">
            <v/>
          </cell>
          <cell r="V2191">
            <v>13</v>
          </cell>
        </row>
        <row r="2192">
          <cell r="B2192" t="str">
            <v>V30167</v>
          </cell>
          <cell r="C2192" t="str">
            <v>CCB+</v>
          </cell>
          <cell r="D2192" t="str">
            <v>ADES</v>
          </cell>
          <cell r="E2192" t="str">
            <v>AVENTAL DESCARTAVEL IMPERMEAVEL MANGA LONGA BR. 30GR PCT C/10</v>
          </cell>
          <cell r="F2192" t="str">
            <v>MEDIX</v>
          </cell>
          <cell r="G2192">
            <v>8</v>
          </cell>
          <cell r="H2192">
            <v>4</v>
          </cell>
          <cell r="I2192">
            <v>4</v>
          </cell>
          <cell r="K2192">
            <v>218</v>
          </cell>
          <cell r="L2192">
            <v>21</v>
          </cell>
          <cell r="M2192">
            <v>197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 t="str">
            <v/>
          </cell>
          <cell r="V2192">
            <v>28</v>
          </cell>
        </row>
        <row r="2193">
          <cell r="B2193" t="str">
            <v>V30168</v>
          </cell>
          <cell r="E2193" t="str">
            <v>LUVA DE PROTECAO NITRILICA  AZUL C/100 EG</v>
          </cell>
          <cell r="F2193" t="str">
            <v>MEDIX</v>
          </cell>
          <cell r="G2193">
            <v>0</v>
          </cell>
          <cell r="H2193">
            <v>0</v>
          </cell>
          <cell r="K2193">
            <v>14</v>
          </cell>
          <cell r="L2193">
            <v>0</v>
          </cell>
          <cell r="M2193">
            <v>14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 t="str">
            <v/>
          </cell>
          <cell r="V2193">
            <v>19.399999999999999</v>
          </cell>
        </row>
        <row r="2194">
          <cell r="B2194" t="str">
            <v>V30169</v>
          </cell>
          <cell r="D2194" t="str">
            <v>ADES</v>
          </cell>
          <cell r="E2194" t="str">
            <v>LUVA DE PROTECAO NITRILICA  AZUL C/100 G</v>
          </cell>
          <cell r="F2194" t="str">
            <v>MEDIX</v>
          </cell>
          <cell r="G2194">
            <v>0</v>
          </cell>
          <cell r="H2194">
            <v>0</v>
          </cell>
          <cell r="K2194">
            <v>5</v>
          </cell>
          <cell r="L2194">
            <v>0</v>
          </cell>
          <cell r="M2194">
            <v>5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 t="str">
            <v/>
          </cell>
          <cell r="V2194">
            <v>21.78</v>
          </cell>
        </row>
        <row r="2195">
          <cell r="B2195" t="str">
            <v>V30170</v>
          </cell>
          <cell r="D2195" t="str">
            <v>ADES</v>
          </cell>
          <cell r="E2195" t="str">
            <v>LUVA DE PROTECAO NITRILICA  AZUL C/100 M</v>
          </cell>
          <cell r="F2195" t="str">
            <v>MEDIX</v>
          </cell>
          <cell r="G2195">
            <v>0</v>
          </cell>
          <cell r="H2195">
            <v>0</v>
          </cell>
          <cell r="K2195">
            <v>5</v>
          </cell>
          <cell r="L2195">
            <v>0</v>
          </cell>
          <cell r="M2195">
            <v>5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 t="str">
            <v/>
          </cell>
          <cell r="V2195">
            <v>21.78</v>
          </cell>
        </row>
        <row r="2196">
          <cell r="B2196" t="str">
            <v>V30171</v>
          </cell>
          <cell r="D2196" t="str">
            <v>ADES</v>
          </cell>
          <cell r="E2196" t="str">
            <v>LUVA DE PROTECAO NITRILICA  AZUL C/100 P</v>
          </cell>
          <cell r="F2196" t="str">
            <v>MEDIX</v>
          </cell>
          <cell r="G2196">
            <v>0</v>
          </cell>
          <cell r="H2196">
            <v>0</v>
          </cell>
          <cell r="K2196">
            <v>80</v>
          </cell>
          <cell r="L2196">
            <v>0</v>
          </cell>
          <cell r="M2196">
            <v>80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 t="str">
            <v/>
          </cell>
          <cell r="V2196">
            <v>10</v>
          </cell>
        </row>
        <row r="2197">
          <cell r="B2197" t="str">
            <v>V30173</v>
          </cell>
          <cell r="E2197" t="str">
            <v>LUVA PROCEDIM LATEX S/PO M C/100 UN</v>
          </cell>
          <cell r="F2197" t="str">
            <v>MEDIX</v>
          </cell>
          <cell r="G2197">
            <v>0</v>
          </cell>
          <cell r="H2197">
            <v>0</v>
          </cell>
          <cell r="K2197">
            <v>1100</v>
          </cell>
          <cell r="L2197">
            <v>0</v>
          </cell>
          <cell r="M2197">
            <v>1100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 t="str">
            <v/>
          </cell>
          <cell r="V2197">
            <v>19.8</v>
          </cell>
        </row>
        <row r="2198">
          <cell r="B2198" t="str">
            <v>V31178</v>
          </cell>
          <cell r="E2198" t="str">
            <v>LUVA PROCEDIM LATEX S/PO G C/100 UND</v>
          </cell>
          <cell r="F2198" t="str">
            <v>MEDIX</v>
          </cell>
          <cell r="G2198">
            <v>0</v>
          </cell>
          <cell r="H2198">
            <v>0</v>
          </cell>
          <cell r="K2198">
            <v>200</v>
          </cell>
          <cell r="L2198">
            <v>0</v>
          </cell>
          <cell r="M2198">
            <v>200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 t="str">
            <v/>
          </cell>
          <cell r="V2198">
            <v>19.8</v>
          </cell>
        </row>
        <row r="2199">
          <cell r="B2199" t="str">
            <v>V31179</v>
          </cell>
          <cell r="C2199" t="str">
            <v>CCC+</v>
          </cell>
          <cell r="E2199" t="str">
            <v>LUVA PROCEDIM LATEX S/PO P C/100 UND</v>
          </cell>
          <cell r="F2199" t="str">
            <v>MEDIX</v>
          </cell>
          <cell r="G2199">
            <v>1</v>
          </cell>
          <cell r="H2199">
            <v>1</v>
          </cell>
          <cell r="I2199">
            <v>1</v>
          </cell>
          <cell r="K2199">
            <v>501</v>
          </cell>
          <cell r="L2199">
            <v>0</v>
          </cell>
          <cell r="M2199">
            <v>501</v>
          </cell>
          <cell r="N2199">
            <v>2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 t="str">
            <v/>
          </cell>
          <cell r="V2199">
            <v>19.8</v>
          </cell>
        </row>
        <row r="2200">
          <cell r="B2200" t="str">
            <v>V31906</v>
          </cell>
          <cell r="C2200" t="str">
            <v>CCA-</v>
          </cell>
          <cell r="E2200" t="str">
            <v>BISTURI DESC C/DISP SEG N°23 C/10 LAMINAS</v>
          </cell>
          <cell r="F2200" t="str">
            <v>MEDIX</v>
          </cell>
          <cell r="G2200">
            <v>31</v>
          </cell>
          <cell r="H2200">
            <v>16</v>
          </cell>
          <cell r="I2200">
            <v>16</v>
          </cell>
          <cell r="K2200">
            <v>282</v>
          </cell>
          <cell r="L2200">
            <v>0</v>
          </cell>
          <cell r="M2200">
            <v>282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 t="str">
            <v/>
          </cell>
          <cell r="V2200">
            <v>18.829999999999998</v>
          </cell>
        </row>
        <row r="2201">
          <cell r="B2201" t="str">
            <v>V16053</v>
          </cell>
          <cell r="D2201" t="str">
            <v>RD</v>
          </cell>
          <cell r="E2201" t="str">
            <v>LANCETA AUTOMATICA 28G C/100</v>
          </cell>
          <cell r="F2201" t="str">
            <v>MEDLEVENSOHN</v>
          </cell>
          <cell r="G2201">
            <v>0</v>
          </cell>
          <cell r="H2201">
            <v>0</v>
          </cell>
          <cell r="K2201">
            <v>400</v>
          </cell>
          <cell r="L2201">
            <v>0</v>
          </cell>
          <cell r="M2201">
            <v>400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 t="str">
            <v/>
          </cell>
          <cell r="V2201">
            <v>12.5</v>
          </cell>
        </row>
        <row r="2202">
          <cell r="B2202" t="str">
            <v>V22177</v>
          </cell>
          <cell r="C2202" t="str">
            <v>AAA+</v>
          </cell>
          <cell r="D2202" t="str">
            <v>RD</v>
          </cell>
          <cell r="E2202" t="str">
            <v>LANCETA AUTOMATICA 21G C/100</v>
          </cell>
          <cell r="F2202" t="str">
            <v>MEDLEVENSOHN</v>
          </cell>
          <cell r="G2202">
            <v>1465</v>
          </cell>
          <cell r="H2202">
            <v>733</v>
          </cell>
          <cell r="I2202">
            <v>735</v>
          </cell>
          <cell r="J2202">
            <v>736</v>
          </cell>
          <cell r="K2202">
            <v>200</v>
          </cell>
          <cell r="L2202">
            <v>0</v>
          </cell>
          <cell r="M2202">
            <v>200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1265</v>
          </cell>
          <cell r="S2202">
            <v>0</v>
          </cell>
          <cell r="T2202">
            <v>0</v>
          </cell>
          <cell r="U2202" t="str">
            <v/>
          </cell>
          <cell r="V2202">
            <v>12.5</v>
          </cell>
        </row>
        <row r="2203">
          <cell r="B2203" t="str">
            <v>V18753</v>
          </cell>
          <cell r="D2203" t="str">
            <v>ADES</v>
          </cell>
          <cell r="E2203" t="str">
            <v>LENCO PAPEL FD SOFTY'S REF. 5313 C/100FLS</v>
          </cell>
          <cell r="F2203" t="str">
            <v>MELHORAMENTOS</v>
          </cell>
          <cell r="G2203">
            <v>0</v>
          </cell>
          <cell r="H2203">
            <v>0</v>
          </cell>
          <cell r="K2203">
            <v>2</v>
          </cell>
          <cell r="L2203">
            <v>0</v>
          </cell>
          <cell r="M2203">
            <v>2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 t="str">
            <v/>
          </cell>
          <cell r="V2203">
            <v>8.11</v>
          </cell>
        </row>
        <row r="2204">
          <cell r="B2204" t="str">
            <v>V12695</v>
          </cell>
          <cell r="C2204" t="str">
            <v>CCA-</v>
          </cell>
          <cell r="D2204" t="str">
            <v>TJ</v>
          </cell>
          <cell r="E2204" t="str">
            <v>FITA P/ IMPRESSORA AUTENTICADORA TERMICA ERC39</v>
          </cell>
          <cell r="F2204" t="str">
            <v>MENNO</v>
          </cell>
          <cell r="G2204">
            <v>11</v>
          </cell>
          <cell r="H2204">
            <v>6</v>
          </cell>
          <cell r="I2204">
            <v>6</v>
          </cell>
          <cell r="K2204">
            <v>20</v>
          </cell>
          <cell r="L2204">
            <v>4</v>
          </cell>
          <cell r="M2204">
            <v>16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 t="str">
            <v/>
          </cell>
          <cell r="V2204">
            <v>10</v>
          </cell>
        </row>
        <row r="2205">
          <cell r="B2205" t="str">
            <v>V2119</v>
          </cell>
          <cell r="E2205" t="str">
            <v>FITA P/ MAQ. CALCUL NYLON PT/VM 13X5</v>
          </cell>
          <cell r="F2205" t="str">
            <v>MENNO</v>
          </cell>
          <cell r="G2205">
            <v>0</v>
          </cell>
          <cell r="H2205">
            <v>0</v>
          </cell>
          <cell r="K2205">
            <v>7</v>
          </cell>
          <cell r="L2205">
            <v>0</v>
          </cell>
          <cell r="M2205">
            <v>7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 t="str">
            <v/>
          </cell>
          <cell r="V2205">
            <v>3.8</v>
          </cell>
        </row>
        <row r="2206">
          <cell r="B2206" t="str">
            <v>V6820</v>
          </cell>
          <cell r="E2206" t="str">
            <v>FITA IMP. OLIVETTI DM 209L, EPSON MX100</v>
          </cell>
          <cell r="F2206" t="str">
            <v>MENNO</v>
          </cell>
          <cell r="G2206">
            <v>0</v>
          </cell>
          <cell r="H2206">
            <v>0</v>
          </cell>
          <cell r="K2206">
            <v>26</v>
          </cell>
          <cell r="L2206">
            <v>0</v>
          </cell>
          <cell r="M2206">
            <v>26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 t="str">
            <v/>
          </cell>
          <cell r="V2206">
            <v>3.63</v>
          </cell>
        </row>
        <row r="2207">
          <cell r="B2207" t="str">
            <v>V6821</v>
          </cell>
          <cell r="E2207" t="str">
            <v>FITA IMP. CD36621 13MMX10M PT</v>
          </cell>
          <cell r="F2207" t="str">
            <v>MENNO</v>
          </cell>
          <cell r="G2207">
            <v>0</v>
          </cell>
          <cell r="H2207">
            <v>0</v>
          </cell>
          <cell r="K2207">
            <v>0</v>
          </cell>
          <cell r="L2207">
            <v>0</v>
          </cell>
          <cell r="M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 t="str">
            <v/>
          </cell>
          <cell r="V2207">
            <v>6.21</v>
          </cell>
        </row>
        <row r="2208">
          <cell r="B2208" t="str">
            <v>V6822</v>
          </cell>
          <cell r="E2208" t="str">
            <v>FITA IMP. CITIZEN DP 600 13MMX10M</v>
          </cell>
          <cell r="F2208" t="str">
            <v>MENNO</v>
          </cell>
          <cell r="G2208">
            <v>0</v>
          </cell>
          <cell r="H2208">
            <v>0</v>
          </cell>
          <cell r="K2208">
            <v>197</v>
          </cell>
          <cell r="L2208">
            <v>0</v>
          </cell>
          <cell r="M2208">
            <v>197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 t="str">
            <v/>
          </cell>
          <cell r="V2208">
            <v>3.9</v>
          </cell>
        </row>
        <row r="2209">
          <cell r="B2209" t="str">
            <v>V7045</v>
          </cell>
          <cell r="E2209" t="str">
            <v>CARTAO VISITA 180GR MICROSERRILHADO CXC/200UN.</v>
          </cell>
          <cell r="F2209" t="str">
            <v>MENNO</v>
          </cell>
          <cell r="G2209">
            <v>0</v>
          </cell>
          <cell r="H2209">
            <v>0</v>
          </cell>
          <cell r="K2209">
            <v>22</v>
          </cell>
          <cell r="L2209">
            <v>0</v>
          </cell>
          <cell r="M2209">
            <v>22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 t="str">
            <v/>
          </cell>
          <cell r="V2209">
            <v>10.9</v>
          </cell>
        </row>
        <row r="2210">
          <cell r="B2210" t="str">
            <v>V0975</v>
          </cell>
          <cell r="E2210" t="str">
            <v>BORRACHA BR. C/CAPA</v>
          </cell>
          <cell r="F2210" t="str">
            <v>MERCUR</v>
          </cell>
          <cell r="G2210">
            <v>0</v>
          </cell>
          <cell r="H2210">
            <v>0</v>
          </cell>
          <cell r="K2210">
            <v>0</v>
          </cell>
          <cell r="L2210">
            <v>0</v>
          </cell>
          <cell r="M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 t="str">
            <v/>
          </cell>
          <cell r="V2210">
            <v>0.84</v>
          </cell>
        </row>
        <row r="2211">
          <cell r="B2211" t="str">
            <v>V14864</v>
          </cell>
          <cell r="E2211" t="str">
            <v>PRATELEIRA ADICIONAL PARA REFRIGERADOR  VB40</v>
          </cell>
          <cell r="F2211" t="str">
            <v>METALFRIO</v>
          </cell>
          <cell r="G2211">
            <v>0</v>
          </cell>
          <cell r="H2211">
            <v>0</v>
          </cell>
          <cell r="K2211">
            <v>95</v>
          </cell>
          <cell r="L2211">
            <v>0</v>
          </cell>
          <cell r="M2211">
            <v>95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 t="str">
            <v/>
          </cell>
          <cell r="V2211">
            <v>89.38</v>
          </cell>
        </row>
        <row r="2212">
          <cell r="B2212" t="str">
            <v>V15140</v>
          </cell>
          <cell r="C2212" t="str">
            <v>ACA+</v>
          </cell>
          <cell r="D2212" t="str">
            <v>RD</v>
          </cell>
          <cell r="E2212" t="str">
            <v>REFRIGERADOR 400 LITROS COM 5 PRATELEIRAS 220V</v>
          </cell>
          <cell r="F2212" t="str">
            <v>METALFRIO</v>
          </cell>
          <cell r="G2212">
            <v>31</v>
          </cell>
          <cell r="H2212">
            <v>16</v>
          </cell>
          <cell r="I2212">
            <v>16</v>
          </cell>
          <cell r="J2212">
            <v>3</v>
          </cell>
          <cell r="K2212">
            <v>20</v>
          </cell>
          <cell r="L2212">
            <v>1</v>
          </cell>
          <cell r="M2212">
            <v>19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86</v>
          </cell>
          <cell r="U2212" t="str">
            <v>20/04/2025</v>
          </cell>
          <cell r="V2212">
            <v>3146.57</v>
          </cell>
        </row>
        <row r="2213">
          <cell r="B2213" t="str">
            <v>V15838</v>
          </cell>
          <cell r="D2213" t="str">
            <v>RD</v>
          </cell>
          <cell r="E2213" t="str">
            <v>REFRIGERADOR VERTICAL 230 LITROS 110V</v>
          </cell>
          <cell r="F2213" t="str">
            <v>METALFRIO</v>
          </cell>
          <cell r="G2213">
            <v>0</v>
          </cell>
          <cell r="H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 t="str">
            <v/>
          </cell>
          <cell r="V2213">
            <v>2415</v>
          </cell>
        </row>
        <row r="2214">
          <cell r="B2214" t="str">
            <v>V15839</v>
          </cell>
          <cell r="C2214" t="str">
            <v>ACB+</v>
          </cell>
          <cell r="D2214" t="str">
            <v>RD</v>
          </cell>
          <cell r="E2214" t="str">
            <v>REFRIGERADOR VERTICAL 230 LITROS 220V</v>
          </cell>
          <cell r="F2214" t="str">
            <v>METALFRIO</v>
          </cell>
          <cell r="G2214">
            <v>4</v>
          </cell>
          <cell r="H2214">
            <v>2</v>
          </cell>
          <cell r="I2214">
            <v>2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4</v>
          </cell>
          <cell r="S2214">
            <v>0</v>
          </cell>
          <cell r="T2214">
            <v>0</v>
          </cell>
          <cell r="U2214" t="str">
            <v/>
          </cell>
          <cell r="V2214">
            <v>2415</v>
          </cell>
        </row>
        <row r="2215">
          <cell r="B2215" t="str">
            <v>V30849</v>
          </cell>
          <cell r="E2215" t="str">
            <v>PRATELEIRA ADICIONAL PARA REFRIGERADOR 230 LITROS</v>
          </cell>
          <cell r="F2215" t="str">
            <v>METALFRIO</v>
          </cell>
          <cell r="G2215">
            <v>0</v>
          </cell>
          <cell r="H2215">
            <v>0</v>
          </cell>
          <cell r="K2215">
            <v>1018</v>
          </cell>
          <cell r="L2215">
            <v>0</v>
          </cell>
          <cell r="M2215">
            <v>1018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 t="str">
            <v/>
          </cell>
          <cell r="V2215">
            <v>62.37</v>
          </cell>
        </row>
        <row r="2216">
          <cell r="B2216" t="str">
            <v>V30850</v>
          </cell>
          <cell r="E2216" t="str">
            <v>SUPORTE PARA PRATELEIRA</v>
          </cell>
          <cell r="F2216" t="str">
            <v>METALFRIO</v>
          </cell>
          <cell r="G2216">
            <v>0</v>
          </cell>
          <cell r="H2216">
            <v>0</v>
          </cell>
          <cell r="K2216">
            <v>1524</v>
          </cell>
          <cell r="L2216">
            <v>0</v>
          </cell>
          <cell r="M2216">
            <v>1524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 t="str">
            <v/>
          </cell>
          <cell r="V2216">
            <v>0.86</v>
          </cell>
        </row>
        <row r="2217">
          <cell r="B2217" t="str">
            <v>V31158</v>
          </cell>
          <cell r="E2217" t="str">
            <v>REFRIGERADOR VERTICAL 286L 220V</v>
          </cell>
          <cell r="F2217" t="str">
            <v>METALFRIO</v>
          </cell>
          <cell r="G2217">
            <v>0</v>
          </cell>
          <cell r="H2217">
            <v>0</v>
          </cell>
          <cell r="K2217">
            <v>1</v>
          </cell>
          <cell r="L2217">
            <v>0</v>
          </cell>
          <cell r="M2217">
            <v>1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 t="str">
            <v/>
          </cell>
          <cell r="V2217">
            <v>3465.49</v>
          </cell>
        </row>
        <row r="2218">
          <cell r="B2218" t="str">
            <v>V31186</v>
          </cell>
          <cell r="C2218" t="str">
            <v>ABA+</v>
          </cell>
          <cell r="E2218" t="str">
            <v>REFRIGERADOR 326 LITROS COM 7 PRATELEIRAS 110V</v>
          </cell>
          <cell r="F2218" t="str">
            <v>METALFRIO</v>
          </cell>
          <cell r="G2218">
            <v>50</v>
          </cell>
          <cell r="H2218">
            <v>25</v>
          </cell>
          <cell r="I2218">
            <v>25</v>
          </cell>
          <cell r="J2218">
            <v>2</v>
          </cell>
          <cell r="K2218">
            <v>14</v>
          </cell>
          <cell r="L2218">
            <v>3</v>
          </cell>
          <cell r="M2218">
            <v>11</v>
          </cell>
          <cell r="N2218">
            <v>0</v>
          </cell>
          <cell r="O2218">
            <v>1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109</v>
          </cell>
          <cell r="U2218" t="str">
            <v>01/04/2025</v>
          </cell>
          <cell r="V2218">
            <v>3092.72</v>
          </cell>
        </row>
        <row r="2219">
          <cell r="B2219" t="str">
            <v>V31275</v>
          </cell>
          <cell r="C2219" t="str">
            <v>ACA+</v>
          </cell>
          <cell r="E2219" t="str">
            <v>REFRIGERADOR METALFRIO 326LTS C/ 7 PRATELEIRAS 220V REF.VB28</v>
          </cell>
          <cell r="F2219" t="str">
            <v>METALFRIO</v>
          </cell>
          <cell r="G2219">
            <v>19</v>
          </cell>
          <cell r="H2219">
            <v>10</v>
          </cell>
          <cell r="I2219">
            <v>10</v>
          </cell>
          <cell r="J2219">
            <v>2</v>
          </cell>
          <cell r="K2219">
            <v>17</v>
          </cell>
          <cell r="L2219">
            <v>5</v>
          </cell>
          <cell r="M2219">
            <v>12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60</v>
          </cell>
          <cell r="U2219" t="str">
            <v>01/04/2025</v>
          </cell>
          <cell r="V2219">
            <v>2998.34</v>
          </cell>
        </row>
        <row r="2220">
          <cell r="B2220" t="str">
            <v>V31291</v>
          </cell>
          <cell r="C2220" t="str">
            <v>ACA+</v>
          </cell>
          <cell r="E2220" t="str">
            <v>REFRIGERADOR VERTICAL PARA ENVELOPAMENTO METALFRIO 256 LITROS COM 3 PRATELEIRAS 110V REF.VB25</v>
          </cell>
          <cell r="F2220" t="str">
            <v>METALFRIO</v>
          </cell>
          <cell r="G2220">
            <v>16</v>
          </cell>
          <cell r="H2220">
            <v>8</v>
          </cell>
          <cell r="I2220">
            <v>8</v>
          </cell>
          <cell r="K2220">
            <v>16</v>
          </cell>
          <cell r="L2220">
            <v>0</v>
          </cell>
          <cell r="M2220">
            <v>16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 t="str">
            <v/>
          </cell>
          <cell r="V2220">
            <v>2399.62</v>
          </cell>
        </row>
        <row r="2221">
          <cell r="B2221" t="str">
            <v>V31292</v>
          </cell>
          <cell r="C2221" t="str">
            <v>ACB-</v>
          </cell>
          <cell r="E2221" t="str">
            <v>REFRIGERADOR VERTICAL PARA ENVELOPAMENTO METALFRIO 256 LITROS COM 3 PRATELEIRAS 220V REF.VB25</v>
          </cell>
          <cell r="F2221" t="str">
            <v>METALFRIO</v>
          </cell>
          <cell r="G2221">
            <v>3</v>
          </cell>
          <cell r="H2221">
            <v>2</v>
          </cell>
          <cell r="I2221">
            <v>2</v>
          </cell>
          <cell r="K2221">
            <v>7</v>
          </cell>
          <cell r="L2221">
            <v>0</v>
          </cell>
          <cell r="M2221">
            <v>7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 t="str">
            <v/>
          </cell>
          <cell r="V2221">
            <v>2399.62</v>
          </cell>
        </row>
        <row r="2222">
          <cell r="B2222" t="str">
            <v>V31293</v>
          </cell>
          <cell r="C2222" t="str">
            <v>ACA+</v>
          </cell>
          <cell r="E2222" t="str">
            <v>REFRIGERADOR VERTICAL PARA ENVELOPAMENTO METALFRIO 324 LITROS COM 5 PRATELEITAS 110V REF.VB28</v>
          </cell>
          <cell r="F2222" t="str">
            <v>METALFRIO</v>
          </cell>
          <cell r="G2222">
            <v>15</v>
          </cell>
          <cell r="H2222">
            <v>8</v>
          </cell>
          <cell r="I2222">
            <v>8</v>
          </cell>
          <cell r="K2222">
            <v>6</v>
          </cell>
          <cell r="L2222">
            <v>0</v>
          </cell>
          <cell r="M2222">
            <v>6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9</v>
          </cell>
          <cell r="S2222">
            <v>0</v>
          </cell>
          <cell r="T2222">
            <v>0</v>
          </cell>
          <cell r="U2222" t="str">
            <v/>
          </cell>
          <cell r="V2222">
            <v>2982.96</v>
          </cell>
        </row>
        <row r="2223">
          <cell r="B2223" t="str">
            <v>V31294</v>
          </cell>
          <cell r="C2223" t="str">
            <v>BCC-</v>
          </cell>
          <cell r="E2223" t="str">
            <v>REFRIGERADOR VERTICAL PARA ENVELOPAMENTO METALFRIO 324 LITROS COM 5 PRATELEIRAS 220V REF.VB28</v>
          </cell>
          <cell r="F2223" t="str">
            <v>METALFRIO</v>
          </cell>
          <cell r="G2223">
            <v>1</v>
          </cell>
          <cell r="H2223">
            <v>1</v>
          </cell>
          <cell r="I2223">
            <v>1</v>
          </cell>
          <cell r="K2223">
            <v>16</v>
          </cell>
          <cell r="L2223">
            <v>0</v>
          </cell>
          <cell r="M2223">
            <v>16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 t="str">
            <v/>
          </cell>
          <cell r="V2223">
            <v>2580.9699999999998</v>
          </cell>
        </row>
        <row r="2224">
          <cell r="B2224" t="str">
            <v>V12763</v>
          </cell>
          <cell r="D2224" t="str">
            <v>TJ</v>
          </cell>
          <cell r="E2224" t="str">
            <v>CESTO PARA PAPEIS</v>
          </cell>
          <cell r="F2224" t="str">
            <v>METALINE</v>
          </cell>
          <cell r="G2224">
            <v>0</v>
          </cell>
          <cell r="H2224">
            <v>0</v>
          </cell>
          <cell r="K2224">
            <v>47</v>
          </cell>
          <cell r="L2224">
            <v>4</v>
          </cell>
          <cell r="M2224">
            <v>43</v>
          </cell>
          <cell r="O2224">
            <v>18</v>
          </cell>
          <cell r="P2224">
            <v>0</v>
          </cell>
          <cell r="Q2224">
            <v>1</v>
          </cell>
          <cell r="R2224">
            <v>0</v>
          </cell>
          <cell r="S2224">
            <v>0</v>
          </cell>
          <cell r="T2224">
            <v>0</v>
          </cell>
          <cell r="U2224" t="str">
            <v/>
          </cell>
          <cell r="V2224">
            <v>36.89</v>
          </cell>
        </row>
        <row r="2225">
          <cell r="B2225" t="str">
            <v>V30226</v>
          </cell>
          <cell r="D2225" t="str">
            <v>RD</v>
          </cell>
          <cell r="E2225" t="str">
            <v>ARMARIO METALICO 105X70X45 C/ GAVETA</v>
          </cell>
          <cell r="F2225" t="str">
            <v>METODO</v>
          </cell>
          <cell r="G2225">
            <v>0</v>
          </cell>
          <cell r="H2225">
            <v>0</v>
          </cell>
          <cell r="K2225">
            <v>8</v>
          </cell>
          <cell r="L2225">
            <v>0</v>
          </cell>
          <cell r="M2225">
            <v>8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 t="str">
            <v/>
          </cell>
          <cell r="V2225">
            <v>538</v>
          </cell>
        </row>
        <row r="2226">
          <cell r="B2226" t="str">
            <v>V30226A</v>
          </cell>
          <cell r="C2226" t="str">
            <v>ABA-</v>
          </cell>
          <cell r="E2226" t="str">
            <v>ARMARIO METALICO 105X70X45 C/ GAVETA BRANCO</v>
          </cell>
          <cell r="F2226" t="str">
            <v>METODO</v>
          </cell>
          <cell r="G2226">
            <v>75</v>
          </cell>
          <cell r="H2226">
            <v>38</v>
          </cell>
          <cell r="I2226">
            <v>38</v>
          </cell>
          <cell r="K2226">
            <v>54</v>
          </cell>
          <cell r="L2226">
            <v>0</v>
          </cell>
          <cell r="M2226">
            <v>54</v>
          </cell>
          <cell r="N2226">
            <v>0</v>
          </cell>
          <cell r="O2226">
            <v>27</v>
          </cell>
          <cell r="P2226">
            <v>0</v>
          </cell>
          <cell r="Q2226">
            <v>0</v>
          </cell>
          <cell r="R2226">
            <v>48</v>
          </cell>
          <cell r="S2226">
            <v>0</v>
          </cell>
          <cell r="T2226">
            <v>0</v>
          </cell>
          <cell r="U2226" t="str">
            <v/>
          </cell>
          <cell r="V2226">
            <v>558</v>
          </cell>
        </row>
        <row r="2227">
          <cell r="B2227" t="str">
            <v>V14819</v>
          </cell>
          <cell r="C2227" t="str">
            <v>CAA-</v>
          </cell>
          <cell r="D2227" t="str">
            <v>ADESRD</v>
          </cell>
          <cell r="E2227" t="str">
            <v>GUARDANAPO PAPEL FS. 22X22 C/50UN</v>
          </cell>
          <cell r="F2227" t="str">
            <v>METODO LAR</v>
          </cell>
          <cell r="G2227">
            <v>343</v>
          </cell>
          <cell r="H2227">
            <v>172</v>
          </cell>
          <cell r="I2227">
            <v>345</v>
          </cell>
          <cell r="J2227">
            <v>105</v>
          </cell>
          <cell r="K2227">
            <v>318</v>
          </cell>
          <cell r="L2227">
            <v>3</v>
          </cell>
          <cell r="M2227">
            <v>315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28</v>
          </cell>
          <cell r="S2227">
            <v>0</v>
          </cell>
          <cell r="T2227">
            <v>0</v>
          </cell>
          <cell r="U2227" t="str">
            <v/>
          </cell>
          <cell r="V2227">
            <v>1.26</v>
          </cell>
        </row>
        <row r="2228">
          <cell r="B2228" t="str">
            <v>V14858</v>
          </cell>
          <cell r="C2228" t="str">
            <v>CBA+</v>
          </cell>
          <cell r="D2228" t="str">
            <v>CZSRD</v>
          </cell>
          <cell r="E2228" t="str">
            <v>MEXEDOR DE CAFE PCT 8,5CM 500PCT</v>
          </cell>
          <cell r="F2228" t="str">
            <v>MEXABEM</v>
          </cell>
          <cell r="G2228">
            <v>93</v>
          </cell>
          <cell r="H2228">
            <v>47</v>
          </cell>
          <cell r="I2228">
            <v>55</v>
          </cell>
          <cell r="J2228">
            <v>38</v>
          </cell>
          <cell r="K2228">
            <v>557</v>
          </cell>
          <cell r="L2228">
            <v>1</v>
          </cell>
          <cell r="M2228">
            <v>556</v>
          </cell>
          <cell r="N2228">
            <v>0</v>
          </cell>
          <cell r="O2228">
            <v>1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 t="str">
            <v/>
          </cell>
          <cell r="V2228">
            <v>2.7</v>
          </cell>
        </row>
        <row r="2229">
          <cell r="B2229" t="str">
            <v>V20201</v>
          </cell>
          <cell r="D2229" t="str">
            <v>ADES</v>
          </cell>
          <cell r="E2229" t="str">
            <v>COLHER DESCARTAVEL SOBREMESA C/ 1000</v>
          </cell>
          <cell r="F2229" t="str">
            <v>MEXABEM</v>
          </cell>
          <cell r="G2229">
            <v>0</v>
          </cell>
          <cell r="H2229">
            <v>0</v>
          </cell>
          <cell r="K2229">
            <v>6</v>
          </cell>
          <cell r="L2229">
            <v>0</v>
          </cell>
          <cell r="M2229">
            <v>6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 t="str">
            <v/>
          </cell>
          <cell r="V2229">
            <v>41.71</v>
          </cell>
        </row>
        <row r="2230">
          <cell r="B2230" t="str">
            <v>V20236</v>
          </cell>
          <cell r="C2230" t="str">
            <v>CCC+</v>
          </cell>
          <cell r="D2230" t="str">
            <v>ADES</v>
          </cell>
          <cell r="E2230" t="str">
            <v>GARFO DESCARTAVEL BRANCO REFEICAO C/ 1.000</v>
          </cell>
          <cell r="F2230" t="str">
            <v>MEXABEM</v>
          </cell>
          <cell r="G2230">
            <v>3</v>
          </cell>
          <cell r="H2230">
            <v>2</v>
          </cell>
          <cell r="I2230">
            <v>2</v>
          </cell>
          <cell r="K2230">
            <v>13</v>
          </cell>
          <cell r="L2230">
            <v>0</v>
          </cell>
          <cell r="M2230">
            <v>13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 t="str">
            <v/>
          </cell>
          <cell r="V2230">
            <v>45</v>
          </cell>
        </row>
        <row r="2231">
          <cell r="B2231" t="str">
            <v>V20237</v>
          </cell>
          <cell r="E2231" t="str">
            <v>GARFO DESCARTAVEL BRANCO SOBREMESA C/ 1.000</v>
          </cell>
          <cell r="F2231" t="str">
            <v>MEXABEM</v>
          </cell>
          <cell r="G2231">
            <v>0</v>
          </cell>
          <cell r="H2231">
            <v>0</v>
          </cell>
          <cell r="K2231">
            <v>6</v>
          </cell>
          <cell r="L2231">
            <v>0</v>
          </cell>
          <cell r="M2231">
            <v>6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 t="str">
            <v/>
          </cell>
          <cell r="V2231">
            <v>19</v>
          </cell>
        </row>
        <row r="2232">
          <cell r="B2232" t="str">
            <v>V20265</v>
          </cell>
          <cell r="C2232" t="str">
            <v>CBA-</v>
          </cell>
          <cell r="D2232" t="str">
            <v/>
          </cell>
          <cell r="E2232" t="str">
            <v>MEXEDOR DE CAFÉ PLASTICO C/ 100</v>
          </cell>
          <cell r="F2232" t="str">
            <v>MEXABEM</v>
          </cell>
          <cell r="G2232">
            <v>72</v>
          </cell>
          <cell r="H2232">
            <v>36</v>
          </cell>
          <cell r="I2232">
            <v>88</v>
          </cell>
          <cell r="K2232">
            <v>344</v>
          </cell>
          <cell r="L2232">
            <v>11</v>
          </cell>
          <cell r="M2232">
            <v>333</v>
          </cell>
          <cell r="N2232">
            <v>3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 t="str">
            <v/>
          </cell>
          <cell r="V2232">
            <v>0.7</v>
          </cell>
        </row>
        <row r="2233">
          <cell r="B2233" t="str">
            <v>V20313</v>
          </cell>
          <cell r="D2233" t="str">
            <v>ADES</v>
          </cell>
          <cell r="E2233" t="str">
            <v>PRATO DESCARTAVEL PLASTICO BRANCA REFEICAO, C/ 50</v>
          </cell>
          <cell r="F2233" t="str">
            <v>MEXABEM</v>
          </cell>
          <cell r="G2233">
            <v>0</v>
          </cell>
          <cell r="H2233">
            <v>0</v>
          </cell>
          <cell r="K2233">
            <v>16</v>
          </cell>
          <cell r="L2233">
            <v>0</v>
          </cell>
          <cell r="M2233">
            <v>16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 t="str">
            <v/>
          </cell>
          <cell r="V2233">
            <v>8.8699999999999992</v>
          </cell>
        </row>
        <row r="2234">
          <cell r="B2234" t="str">
            <v>V30711</v>
          </cell>
          <cell r="C2234" t="str">
            <v>CAA+</v>
          </cell>
          <cell r="D2234" t="str">
            <v>RD</v>
          </cell>
          <cell r="E2234" t="str">
            <v>GARFO DESCARTAVEL BRANCO SOBREMESA C/ 50</v>
          </cell>
          <cell r="F2234" t="str">
            <v>MEXABEM</v>
          </cell>
          <cell r="G2234">
            <v>215</v>
          </cell>
          <cell r="H2234">
            <v>108</v>
          </cell>
          <cell r="I2234">
            <v>109</v>
          </cell>
          <cell r="J2234">
            <v>84</v>
          </cell>
          <cell r="K2234">
            <v>219</v>
          </cell>
          <cell r="L2234">
            <v>0</v>
          </cell>
          <cell r="M2234">
            <v>219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 t="str">
            <v/>
          </cell>
          <cell r="V2234">
            <v>1.7</v>
          </cell>
        </row>
        <row r="2235">
          <cell r="B2235" t="str">
            <v>V19734</v>
          </cell>
          <cell r="C2235" t="str">
            <v>CCB-</v>
          </cell>
          <cell r="D2235" t="str">
            <v>ADES</v>
          </cell>
          <cell r="E2235" t="str">
            <v>BLOCO VEGETAL A4 C/20 FLS.</v>
          </cell>
          <cell r="F2235" t="str">
            <v>MICROSERVICE</v>
          </cell>
          <cell r="G2235">
            <v>0</v>
          </cell>
          <cell r="H2235">
            <v>0</v>
          </cell>
          <cell r="I2235">
            <v>35</v>
          </cell>
          <cell r="J2235">
            <v>20</v>
          </cell>
          <cell r="K2235">
            <v>19</v>
          </cell>
          <cell r="L2235">
            <v>0</v>
          </cell>
          <cell r="M2235">
            <v>19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 t="str">
            <v/>
          </cell>
          <cell r="V2235">
            <v>6.09</v>
          </cell>
        </row>
        <row r="2236">
          <cell r="B2236" t="str">
            <v>V7845</v>
          </cell>
          <cell r="C2236" t="str">
            <v>CCB-</v>
          </cell>
          <cell r="D2236" t="str">
            <v>ADES</v>
          </cell>
          <cell r="E2236" t="str">
            <v>PAPEL VEGETAL A4 90/95G C/100FLS.</v>
          </cell>
          <cell r="F2236" t="str">
            <v>MICROSERVICE</v>
          </cell>
          <cell r="G2236">
            <v>0</v>
          </cell>
          <cell r="H2236">
            <v>0</v>
          </cell>
          <cell r="I2236">
            <v>15</v>
          </cell>
          <cell r="K2236">
            <v>208</v>
          </cell>
          <cell r="L2236">
            <v>0</v>
          </cell>
          <cell r="M2236">
            <v>208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 t="str">
            <v/>
          </cell>
          <cell r="V2236">
            <v>36.86</v>
          </cell>
        </row>
        <row r="2237">
          <cell r="B2237" t="str">
            <v>V1516</v>
          </cell>
          <cell r="E2237" t="str">
            <v>LAPIS DERMATOGRAFICO MR MITSUBISHI 7600</v>
          </cell>
          <cell r="F2237" t="str">
            <v>MITSUBISHI</v>
          </cell>
          <cell r="G2237">
            <v>0</v>
          </cell>
          <cell r="H2237">
            <v>0</v>
          </cell>
          <cell r="K2237">
            <v>0</v>
          </cell>
          <cell r="L2237">
            <v>0</v>
          </cell>
          <cell r="M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 t="str">
            <v/>
          </cell>
          <cell r="V2237">
            <v>13.95</v>
          </cell>
        </row>
        <row r="2238">
          <cell r="B2238" t="str">
            <v>V1728</v>
          </cell>
          <cell r="E2238" t="str">
            <v>LAPIS DERMATOGRAFICO AM MITSUBISHI 7600</v>
          </cell>
          <cell r="F2238" t="str">
            <v>MITSUBISHI</v>
          </cell>
          <cell r="G2238">
            <v>0</v>
          </cell>
          <cell r="H2238">
            <v>0</v>
          </cell>
          <cell r="K2238">
            <v>0</v>
          </cell>
          <cell r="L2238">
            <v>0</v>
          </cell>
          <cell r="M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 t="str">
            <v/>
          </cell>
          <cell r="V2238">
            <v>13.95</v>
          </cell>
        </row>
        <row r="2239">
          <cell r="B2239" t="str">
            <v>V2566</v>
          </cell>
          <cell r="D2239" t="str">
            <v>ADES</v>
          </cell>
          <cell r="E2239" t="str">
            <v>LAPIS DERMATOGRAFICO PT MITSUBISHI 7600</v>
          </cell>
          <cell r="F2239" t="str">
            <v>MITSUBISHI</v>
          </cell>
          <cell r="G2239">
            <v>0</v>
          </cell>
          <cell r="H2239">
            <v>0</v>
          </cell>
          <cell r="K2239">
            <v>9</v>
          </cell>
          <cell r="L2239">
            <v>0</v>
          </cell>
          <cell r="M2239">
            <v>9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 t="str">
            <v/>
          </cell>
          <cell r="V2239">
            <v>13.95</v>
          </cell>
        </row>
        <row r="2240">
          <cell r="B2240" t="str">
            <v>V20352</v>
          </cell>
          <cell r="D2240" t="str">
            <v>ADES</v>
          </cell>
          <cell r="E2240" t="str">
            <v>SUPORTE PAPEL HIGIENICO 3 ROLOS</v>
          </cell>
          <cell r="F2240" t="str">
            <v>MMPASSERINI</v>
          </cell>
          <cell r="G2240">
            <v>0</v>
          </cell>
          <cell r="H2240">
            <v>0</v>
          </cell>
          <cell r="K2240">
            <v>34</v>
          </cell>
          <cell r="L2240">
            <v>0</v>
          </cell>
          <cell r="M2240">
            <v>34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 t="str">
            <v/>
          </cell>
          <cell r="V2240">
            <v>29.9</v>
          </cell>
        </row>
        <row r="2241">
          <cell r="B2241" t="str">
            <v>V30338</v>
          </cell>
          <cell r="C2241" t="str">
            <v>ABA+</v>
          </cell>
          <cell r="D2241" t="str">
            <v>RD</v>
          </cell>
          <cell r="E2241" t="str">
            <v>CARRINHO METALICO TRANSPORTE 3000515</v>
          </cell>
          <cell r="F2241" t="str">
            <v>MOBILOC</v>
          </cell>
          <cell r="G2241">
            <v>47</v>
          </cell>
          <cell r="H2241">
            <v>24</v>
          </cell>
          <cell r="I2241">
            <v>24</v>
          </cell>
          <cell r="J2241">
            <v>4</v>
          </cell>
          <cell r="K2241">
            <v>75</v>
          </cell>
          <cell r="L2241">
            <v>0</v>
          </cell>
          <cell r="M2241">
            <v>75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 t="str">
            <v/>
          </cell>
          <cell r="V2241">
            <v>548.44000000000005</v>
          </cell>
        </row>
        <row r="2242">
          <cell r="B2242" t="str">
            <v>V30472</v>
          </cell>
          <cell r="C2242" t="str">
            <v>CCB+</v>
          </cell>
          <cell r="D2242" t="str">
            <v>ADES</v>
          </cell>
          <cell r="E2242" t="str">
            <v>CADEADO 60MM</v>
          </cell>
          <cell r="F2242" t="str">
            <v>MONALIZA</v>
          </cell>
          <cell r="G2242">
            <v>0</v>
          </cell>
          <cell r="H2242">
            <v>2</v>
          </cell>
          <cell r="I2242">
            <v>2</v>
          </cell>
          <cell r="K2242">
            <v>0</v>
          </cell>
          <cell r="L2242">
            <v>0</v>
          </cell>
          <cell r="M2242">
            <v>0</v>
          </cell>
          <cell r="N2242">
            <v>2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 t="str">
            <v/>
          </cell>
          <cell r="V2242">
            <v>28.45</v>
          </cell>
        </row>
        <row r="2243">
          <cell r="B2243" t="str">
            <v>V31784</v>
          </cell>
          <cell r="E2243" t="str">
            <v>CADEADO 21MM</v>
          </cell>
          <cell r="F2243" t="str">
            <v>MONALIZA</v>
          </cell>
          <cell r="G2243">
            <v>0</v>
          </cell>
          <cell r="H2243">
            <v>0</v>
          </cell>
          <cell r="K2243">
            <v>0</v>
          </cell>
          <cell r="L2243">
            <v>0</v>
          </cell>
          <cell r="M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 t="str">
            <v/>
          </cell>
          <cell r="V2243">
            <v>4.1500000000000004</v>
          </cell>
        </row>
        <row r="2244">
          <cell r="B2244" t="str">
            <v>V31785</v>
          </cell>
          <cell r="E2244" t="str">
            <v>CADEADO 25MM</v>
          </cell>
          <cell r="F2244" t="str">
            <v>MONALIZA</v>
          </cell>
          <cell r="G2244">
            <v>0</v>
          </cell>
          <cell r="H2244">
            <v>0</v>
          </cell>
          <cell r="K2244">
            <v>0</v>
          </cell>
          <cell r="L2244">
            <v>0</v>
          </cell>
          <cell r="M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 t="str">
            <v/>
          </cell>
          <cell r="V2244">
            <v>4.22</v>
          </cell>
        </row>
        <row r="2245">
          <cell r="B2245" t="str">
            <v>V31786</v>
          </cell>
          <cell r="E2245" t="str">
            <v>CADEADO 32MM</v>
          </cell>
          <cell r="F2245" t="str">
            <v>MONALIZA</v>
          </cell>
          <cell r="G2245">
            <v>0</v>
          </cell>
          <cell r="H2245">
            <v>0</v>
          </cell>
          <cell r="K2245">
            <v>0</v>
          </cell>
          <cell r="L2245">
            <v>0</v>
          </cell>
          <cell r="M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 t="str">
            <v/>
          </cell>
          <cell r="V2245">
            <v>5.9</v>
          </cell>
        </row>
        <row r="2246">
          <cell r="B2246" t="str">
            <v>V31788</v>
          </cell>
          <cell r="E2246" t="str">
            <v>CADEADO 48MM</v>
          </cell>
          <cell r="F2246" t="str">
            <v>MONALIZA</v>
          </cell>
          <cell r="G2246">
            <v>0</v>
          </cell>
          <cell r="H2246">
            <v>0</v>
          </cell>
          <cell r="K2246">
            <v>0</v>
          </cell>
          <cell r="L2246">
            <v>0</v>
          </cell>
          <cell r="M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 t="str">
            <v/>
          </cell>
          <cell r="V2246">
            <v>9.68</v>
          </cell>
        </row>
        <row r="2247">
          <cell r="B2247" t="str">
            <v>V31808</v>
          </cell>
          <cell r="C2247" t="str">
            <v>CCC+</v>
          </cell>
          <cell r="E2247" t="str">
            <v>CADEADO 50MM</v>
          </cell>
          <cell r="F2247" t="str">
            <v>MONALIZA</v>
          </cell>
          <cell r="G2247">
            <v>0</v>
          </cell>
          <cell r="H2247">
            <v>1</v>
          </cell>
          <cell r="I2247">
            <v>1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 t="str">
            <v/>
          </cell>
          <cell r="V2247">
            <v>19.010000000000002</v>
          </cell>
        </row>
        <row r="2248">
          <cell r="B2248" t="str">
            <v>V31871</v>
          </cell>
          <cell r="E2248" t="str">
            <v>CADEADO 37MM</v>
          </cell>
          <cell r="F2248" t="str">
            <v>MONALIZA</v>
          </cell>
          <cell r="G2248">
            <v>0</v>
          </cell>
          <cell r="H2248">
            <v>0</v>
          </cell>
          <cell r="K2248">
            <v>46</v>
          </cell>
          <cell r="L2248">
            <v>3</v>
          </cell>
          <cell r="M2248">
            <v>43</v>
          </cell>
          <cell r="O2248">
            <v>42</v>
          </cell>
          <cell r="P2248">
            <v>0</v>
          </cell>
          <cell r="Q2248">
            <v>1</v>
          </cell>
          <cell r="R2248">
            <v>0</v>
          </cell>
          <cell r="S2248">
            <v>0</v>
          </cell>
          <cell r="T2248">
            <v>0</v>
          </cell>
          <cell r="U2248" t="str">
            <v/>
          </cell>
          <cell r="V2248">
            <v>6.85</v>
          </cell>
        </row>
        <row r="2249">
          <cell r="B2249" t="str">
            <v>V0283</v>
          </cell>
          <cell r="C2249" t="str">
            <v>BCA-</v>
          </cell>
          <cell r="D2249" t="str">
            <v>ADES</v>
          </cell>
          <cell r="E2249" t="str">
            <v>FILTRO DE LINHA 6 TOMADAS</v>
          </cell>
          <cell r="F2249" t="str">
            <v>MONTECHIARO</v>
          </cell>
          <cell r="G2249">
            <v>254</v>
          </cell>
          <cell r="H2249">
            <v>127</v>
          </cell>
          <cell r="I2249">
            <v>128</v>
          </cell>
          <cell r="J2249">
            <v>40</v>
          </cell>
          <cell r="K2249">
            <v>54</v>
          </cell>
          <cell r="L2249">
            <v>32</v>
          </cell>
          <cell r="M2249">
            <v>22</v>
          </cell>
          <cell r="N2249">
            <v>77</v>
          </cell>
          <cell r="O2249">
            <v>0</v>
          </cell>
          <cell r="P2249">
            <v>0</v>
          </cell>
          <cell r="Q2249">
            <v>0</v>
          </cell>
          <cell r="R2249">
            <v>222</v>
          </cell>
          <cell r="S2249">
            <v>0</v>
          </cell>
          <cell r="T2249">
            <v>10</v>
          </cell>
          <cell r="U2249" t="str">
            <v>27/03/2025</v>
          </cell>
          <cell r="V2249">
            <v>23.36</v>
          </cell>
        </row>
        <row r="2250">
          <cell r="B2250" t="str">
            <v>V19598</v>
          </cell>
          <cell r="C2250" t="str">
            <v>CBA-</v>
          </cell>
          <cell r="D2250" t="str">
            <v>ADES</v>
          </cell>
          <cell r="E2250" t="str">
            <v>PLUG ADAPTADOR 3 PINOS 10A EXTERNO</v>
          </cell>
          <cell r="F2250" t="str">
            <v>MONTECHIARO</v>
          </cell>
          <cell r="G2250">
            <v>75</v>
          </cell>
          <cell r="H2250">
            <v>38</v>
          </cell>
          <cell r="I2250">
            <v>186</v>
          </cell>
          <cell r="J2250">
            <v>3</v>
          </cell>
          <cell r="K2250">
            <v>928</v>
          </cell>
          <cell r="L2250">
            <v>0</v>
          </cell>
          <cell r="M2250">
            <v>928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 t="str">
            <v/>
          </cell>
          <cell r="V2250">
            <v>1.25</v>
          </cell>
        </row>
        <row r="2251">
          <cell r="B2251" t="str">
            <v>V19857</v>
          </cell>
          <cell r="C2251" t="str">
            <v>CBB-</v>
          </cell>
          <cell r="D2251" t="str">
            <v>ADES</v>
          </cell>
          <cell r="E2251" t="str">
            <v>EXTENSAO 3 TOMADAS 3 METROS</v>
          </cell>
          <cell r="F2251" t="str">
            <v>MONTECHIARO</v>
          </cell>
          <cell r="G2251">
            <v>5</v>
          </cell>
          <cell r="H2251">
            <v>3</v>
          </cell>
          <cell r="I2251">
            <v>98</v>
          </cell>
          <cell r="J2251">
            <v>5</v>
          </cell>
          <cell r="K2251">
            <v>304</v>
          </cell>
          <cell r="L2251">
            <v>0</v>
          </cell>
          <cell r="M2251">
            <v>304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 t="str">
            <v/>
          </cell>
          <cell r="V2251">
            <v>7.82</v>
          </cell>
        </row>
        <row r="2252">
          <cell r="B2252" t="str">
            <v>V19859</v>
          </cell>
          <cell r="C2252" t="str">
            <v>BAA-</v>
          </cell>
          <cell r="D2252" t="str">
            <v>ADES</v>
          </cell>
          <cell r="E2252" t="str">
            <v>EXTENSAO 3 TOMADAS 5 METROS</v>
          </cell>
          <cell r="F2252" t="str">
            <v>MONTECHIARO</v>
          </cell>
          <cell r="G2252">
            <v>11</v>
          </cell>
          <cell r="H2252">
            <v>6</v>
          </cell>
          <cell r="I2252">
            <v>421</v>
          </cell>
          <cell r="J2252">
            <v>26</v>
          </cell>
          <cell r="K2252">
            <v>611</v>
          </cell>
          <cell r="L2252">
            <v>10</v>
          </cell>
          <cell r="M2252">
            <v>601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 t="str">
            <v/>
          </cell>
          <cell r="V2252">
            <v>9.23</v>
          </cell>
        </row>
        <row r="2253">
          <cell r="B2253" t="str">
            <v>V31467</v>
          </cell>
          <cell r="C2253" t="str">
            <v>CCB-</v>
          </cell>
          <cell r="E2253" t="str">
            <v>BENJAMIN 3 TOMADAS POWER 2P 10A BIVOLT BRANCO</v>
          </cell>
          <cell r="F2253" t="str">
            <v>MONTECHIARO</v>
          </cell>
          <cell r="G2253">
            <v>14</v>
          </cell>
          <cell r="H2253">
            <v>7</v>
          </cell>
          <cell r="I2253">
            <v>7</v>
          </cell>
          <cell r="K2253">
            <v>8</v>
          </cell>
          <cell r="L2253">
            <v>0</v>
          </cell>
          <cell r="M2253">
            <v>8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6</v>
          </cell>
          <cell r="S2253">
            <v>0</v>
          </cell>
          <cell r="T2253">
            <v>0</v>
          </cell>
          <cell r="U2253" t="str">
            <v/>
          </cell>
          <cell r="V2253">
            <v>3.92</v>
          </cell>
        </row>
        <row r="2254">
          <cell r="B2254" t="str">
            <v>V31468</v>
          </cell>
          <cell r="C2254" t="str">
            <v>CCA-</v>
          </cell>
          <cell r="E2254" t="str">
            <v>ADAPTADOR PLUG TOMADA UNIVERSAL 10/20A BIVOLT BRANCO</v>
          </cell>
          <cell r="F2254" t="str">
            <v>MONTECHIARO</v>
          </cell>
          <cell r="G2254">
            <v>16</v>
          </cell>
          <cell r="H2254">
            <v>8</v>
          </cell>
          <cell r="I2254">
            <v>8</v>
          </cell>
          <cell r="K2254">
            <v>20</v>
          </cell>
          <cell r="L2254">
            <v>0</v>
          </cell>
          <cell r="M2254">
            <v>20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 t="str">
            <v/>
          </cell>
          <cell r="V2254">
            <v>3.6</v>
          </cell>
        </row>
        <row r="2255">
          <cell r="B2255" t="str">
            <v>V3747</v>
          </cell>
          <cell r="C2255" t="str">
            <v>AAA-</v>
          </cell>
          <cell r="D2255" t="str">
            <v>ADES</v>
          </cell>
          <cell r="E2255" t="str">
            <v>FILTRO DE LINHA 5 TOMADAS</v>
          </cell>
          <cell r="F2255" t="str">
            <v>MONTECHIARO</v>
          </cell>
          <cell r="G2255">
            <v>1389</v>
          </cell>
          <cell r="H2255">
            <v>695</v>
          </cell>
          <cell r="I2255">
            <v>714</v>
          </cell>
          <cell r="J2255">
            <v>80</v>
          </cell>
          <cell r="K2255">
            <v>1105</v>
          </cell>
          <cell r="L2255">
            <v>66</v>
          </cell>
          <cell r="M2255">
            <v>1039</v>
          </cell>
          <cell r="N2255">
            <v>189</v>
          </cell>
          <cell r="O2255">
            <v>31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410</v>
          </cell>
          <cell r="U2255" t="str">
            <v>25/03/2025</v>
          </cell>
          <cell r="V2255">
            <v>19.36</v>
          </cell>
        </row>
        <row r="2256">
          <cell r="B2256" t="str">
            <v>V31764</v>
          </cell>
          <cell r="C2256" t="str">
            <v>CCA-</v>
          </cell>
          <cell r="E2256" t="str">
            <v>MANGUEIRA DE JARDIM 30 METROS REF.DUO COLOR</v>
          </cell>
          <cell r="F2256" t="str">
            <v>MONTEREY</v>
          </cell>
          <cell r="G2256">
            <v>4</v>
          </cell>
          <cell r="H2256">
            <v>2</v>
          </cell>
          <cell r="I2256">
            <v>2</v>
          </cell>
          <cell r="K2256">
            <v>33</v>
          </cell>
          <cell r="L2256">
            <v>0</v>
          </cell>
          <cell r="M2256">
            <v>33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 t="str">
            <v/>
          </cell>
          <cell r="V2256">
            <v>34.5</v>
          </cell>
        </row>
        <row r="2257">
          <cell r="B2257" t="str">
            <v>V14577</v>
          </cell>
          <cell r="C2257" t="str">
            <v>CCA-</v>
          </cell>
          <cell r="D2257" t="str">
            <v>RD</v>
          </cell>
          <cell r="E2257" t="str">
            <v>BALDE C/ ESPREMEDOR 14L</v>
          </cell>
          <cell r="F2257" t="str">
            <v>MOPITA</v>
          </cell>
          <cell r="G2257">
            <v>9</v>
          </cell>
          <cell r="H2257">
            <v>5</v>
          </cell>
          <cell r="I2257">
            <v>5</v>
          </cell>
          <cell r="J2257">
            <v>3</v>
          </cell>
          <cell r="K2257">
            <v>47</v>
          </cell>
          <cell r="L2257">
            <v>0</v>
          </cell>
          <cell r="M2257">
            <v>47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 t="str">
            <v/>
          </cell>
          <cell r="V2257">
            <v>24.3</v>
          </cell>
        </row>
        <row r="2258">
          <cell r="B2258" t="str">
            <v>V14821</v>
          </cell>
          <cell r="C2258" t="str">
            <v>CCA-</v>
          </cell>
          <cell r="D2258" t="str">
            <v>RD</v>
          </cell>
          <cell r="E2258" t="str">
            <v>KIT LIMPA VIDROS 25CM</v>
          </cell>
          <cell r="F2258" t="str">
            <v>MOPPITA</v>
          </cell>
          <cell r="G2258">
            <v>9</v>
          </cell>
          <cell r="H2258">
            <v>5</v>
          </cell>
          <cell r="I2258">
            <v>5</v>
          </cell>
          <cell r="J2258">
            <v>3</v>
          </cell>
          <cell r="K2258">
            <v>47</v>
          </cell>
          <cell r="L2258">
            <v>0</v>
          </cell>
          <cell r="M2258">
            <v>47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  <cell r="U2258" t="str">
            <v/>
          </cell>
          <cell r="V2258">
            <v>33.42</v>
          </cell>
        </row>
        <row r="2259">
          <cell r="B2259" t="str">
            <v>V20266</v>
          </cell>
          <cell r="C2259" t="str">
            <v>CCC+</v>
          </cell>
          <cell r="E2259" t="str">
            <v>MOP ABRASIVO</v>
          </cell>
          <cell r="F2259" t="str">
            <v>MOPPITA</v>
          </cell>
          <cell r="G2259">
            <v>0</v>
          </cell>
          <cell r="H2259">
            <v>0</v>
          </cell>
          <cell r="I2259">
            <v>1</v>
          </cell>
          <cell r="K2259">
            <v>20</v>
          </cell>
          <cell r="L2259">
            <v>0</v>
          </cell>
          <cell r="M2259">
            <v>20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 t="str">
            <v/>
          </cell>
          <cell r="V2259">
            <v>28</v>
          </cell>
        </row>
        <row r="2260">
          <cell r="B2260" t="str">
            <v>V20283</v>
          </cell>
          <cell r="E2260" t="str">
            <v>PANO MULTIUSO AZUL 58X33 C/ 5 UNIDADES</v>
          </cell>
          <cell r="F2260" t="str">
            <v>MOPPITA</v>
          </cell>
          <cell r="G2260">
            <v>0</v>
          </cell>
          <cell r="H2260">
            <v>0</v>
          </cell>
          <cell r="K2260">
            <v>32</v>
          </cell>
          <cell r="L2260">
            <v>0</v>
          </cell>
          <cell r="M2260">
            <v>32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0</v>
          </cell>
          <cell r="U2260" t="str">
            <v/>
          </cell>
          <cell r="V2260">
            <v>2.5</v>
          </cell>
        </row>
        <row r="2261">
          <cell r="B2261" t="str">
            <v>V20325</v>
          </cell>
          <cell r="D2261" t="str">
            <v>ADES</v>
          </cell>
          <cell r="E2261" t="str">
            <v>RODO LIMPEZA VIDRO 27 CM</v>
          </cell>
          <cell r="F2261" t="str">
            <v>MOPPITA</v>
          </cell>
          <cell r="G2261">
            <v>0</v>
          </cell>
          <cell r="H2261">
            <v>0</v>
          </cell>
          <cell r="K2261">
            <v>4</v>
          </cell>
          <cell r="L2261">
            <v>0</v>
          </cell>
          <cell r="M2261">
            <v>4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 t="str">
            <v/>
          </cell>
          <cell r="V2261">
            <v>40</v>
          </cell>
        </row>
        <row r="2262">
          <cell r="B2262" t="str">
            <v>V14682</v>
          </cell>
          <cell r="D2262" t="str">
            <v>RD</v>
          </cell>
          <cell r="E2262" t="str">
            <v>MESA DE PASSAR ROUPA  COMPACT C/1</v>
          </cell>
          <cell r="F2262" t="str">
            <v>MOR</v>
          </cell>
          <cell r="G2262">
            <v>0</v>
          </cell>
          <cell r="H2262">
            <v>0</v>
          </cell>
          <cell r="K2262">
            <v>5</v>
          </cell>
          <cell r="L2262">
            <v>0</v>
          </cell>
          <cell r="M2262">
            <v>5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0</v>
          </cell>
          <cell r="U2262" t="str">
            <v/>
          </cell>
          <cell r="V2262">
            <v>36.770000000000003</v>
          </cell>
        </row>
        <row r="2263">
          <cell r="B2263" t="str">
            <v>V14715</v>
          </cell>
          <cell r="C2263" t="str">
            <v>ABA+</v>
          </cell>
          <cell r="D2263" t="str">
            <v>RD</v>
          </cell>
          <cell r="E2263" t="str">
            <v>ESCADA ALUMINIO 8 DEGRAUS 3000982</v>
          </cell>
          <cell r="F2263" t="str">
            <v>MOR</v>
          </cell>
          <cell r="G2263">
            <v>71</v>
          </cell>
          <cell r="H2263">
            <v>36</v>
          </cell>
          <cell r="I2263">
            <v>36</v>
          </cell>
          <cell r="J2263">
            <v>4</v>
          </cell>
          <cell r="K2263">
            <v>105</v>
          </cell>
          <cell r="L2263">
            <v>0</v>
          </cell>
          <cell r="M2263">
            <v>105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0</v>
          </cell>
          <cell r="U2263" t="str">
            <v/>
          </cell>
          <cell r="V2263">
            <v>176.85</v>
          </cell>
        </row>
        <row r="2264">
          <cell r="B2264" t="str">
            <v>V31501</v>
          </cell>
          <cell r="C2264" t="str">
            <v>CCC-</v>
          </cell>
          <cell r="E2264" t="str">
            <v>CAIXA TERMICA 75 LITROS AZUL</v>
          </cell>
          <cell r="F2264" t="str">
            <v>MOR</v>
          </cell>
          <cell r="G2264">
            <v>0</v>
          </cell>
          <cell r="H2264">
            <v>0</v>
          </cell>
          <cell r="I2264">
            <v>6</v>
          </cell>
          <cell r="K2264">
            <v>87</v>
          </cell>
          <cell r="L2264">
            <v>0</v>
          </cell>
          <cell r="M2264">
            <v>87</v>
          </cell>
          <cell r="N2264">
            <v>5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  <cell r="U2264" t="str">
            <v/>
          </cell>
          <cell r="V2264">
            <v>168.7</v>
          </cell>
        </row>
        <row r="2265">
          <cell r="B2265" t="str">
            <v>V31664</v>
          </cell>
          <cell r="C2265" t="str">
            <v>CCA+</v>
          </cell>
          <cell r="E2265" t="str">
            <v>ESCADA DE ALUMINIO 5 DEGRAUS</v>
          </cell>
          <cell r="F2265" t="str">
            <v>MOR</v>
          </cell>
          <cell r="G2265">
            <v>4</v>
          </cell>
          <cell r="H2265">
            <v>2</v>
          </cell>
          <cell r="I2265">
            <v>2</v>
          </cell>
          <cell r="K2265">
            <v>29</v>
          </cell>
          <cell r="L2265">
            <v>0</v>
          </cell>
          <cell r="M2265">
            <v>29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  <cell r="U2265" t="str">
            <v/>
          </cell>
          <cell r="V2265">
            <v>122.61</v>
          </cell>
        </row>
        <row r="2266">
          <cell r="B2266" t="str">
            <v>V14744</v>
          </cell>
          <cell r="C2266" t="str">
            <v>CAA+</v>
          </cell>
          <cell r="D2266" t="str">
            <v>RD</v>
          </cell>
          <cell r="E2266" t="str">
            <v>SACO DE LIXO 15LTS BR C/100 UN INFECTANTE</v>
          </cell>
          <cell r="F2266" t="str">
            <v>MORELLO</v>
          </cell>
          <cell r="G2266">
            <v>135</v>
          </cell>
          <cell r="H2266">
            <v>68</v>
          </cell>
          <cell r="I2266">
            <v>68</v>
          </cell>
          <cell r="J2266">
            <v>60</v>
          </cell>
          <cell r="K2266">
            <v>74</v>
          </cell>
          <cell r="L2266">
            <v>0</v>
          </cell>
          <cell r="M2266">
            <v>74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61</v>
          </cell>
          <cell r="S2266">
            <v>0</v>
          </cell>
          <cell r="T2266">
            <v>0</v>
          </cell>
          <cell r="U2266" t="str">
            <v/>
          </cell>
          <cell r="V2266">
            <v>8.5</v>
          </cell>
        </row>
        <row r="2267">
          <cell r="B2267" t="str">
            <v>V14747</v>
          </cell>
          <cell r="D2267" t="str">
            <v>RD</v>
          </cell>
          <cell r="E2267" t="str">
            <v>SACO DE LIXO 60LTS. AZ. C/50UN. PADRAO RAIA</v>
          </cell>
          <cell r="F2267" t="str">
            <v>MORELLO</v>
          </cell>
          <cell r="G2267">
            <v>0</v>
          </cell>
          <cell r="H2267">
            <v>0</v>
          </cell>
          <cell r="K2267">
            <v>1546</v>
          </cell>
          <cell r="L2267">
            <v>0</v>
          </cell>
          <cell r="M2267">
            <v>1546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0</v>
          </cell>
          <cell r="U2267" t="str">
            <v/>
          </cell>
          <cell r="V2267">
            <v>4.41</v>
          </cell>
        </row>
        <row r="2268">
          <cell r="B2268" t="str">
            <v>V14748</v>
          </cell>
          <cell r="C2268" t="str">
            <v>CBA-</v>
          </cell>
          <cell r="D2268" t="str">
            <v>RD</v>
          </cell>
          <cell r="E2268" t="str">
            <v>SACO DE LIXO 20LTS BR. C/50UN. PADRAO RAIA</v>
          </cell>
          <cell r="F2268" t="str">
            <v>MORELLO</v>
          </cell>
          <cell r="G2268">
            <v>61</v>
          </cell>
          <cell r="H2268">
            <v>31</v>
          </cell>
          <cell r="I2268">
            <v>31</v>
          </cell>
          <cell r="J2268">
            <v>41</v>
          </cell>
          <cell r="K2268">
            <v>61</v>
          </cell>
          <cell r="L2268">
            <v>0</v>
          </cell>
          <cell r="M2268">
            <v>61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0</v>
          </cell>
          <cell r="U2268" t="str">
            <v/>
          </cell>
          <cell r="V2268">
            <v>3.06</v>
          </cell>
        </row>
        <row r="2269">
          <cell r="B2269" t="str">
            <v>V14749</v>
          </cell>
          <cell r="C2269" t="str">
            <v>BAA-</v>
          </cell>
          <cell r="D2269" t="str">
            <v>CZSADESRD</v>
          </cell>
          <cell r="E2269" t="str">
            <v>SACO DE LIXO 105LTS. PT. C/50UN PADRAO RAIA</v>
          </cell>
          <cell r="F2269" t="str">
            <v>MORELLO</v>
          </cell>
          <cell r="G2269">
            <v>427</v>
          </cell>
          <cell r="H2269">
            <v>214</v>
          </cell>
          <cell r="I2269">
            <v>248</v>
          </cell>
          <cell r="J2269">
            <v>3</v>
          </cell>
          <cell r="K2269">
            <v>750</v>
          </cell>
          <cell r="L2269">
            <v>0</v>
          </cell>
          <cell r="M2269">
            <v>750</v>
          </cell>
          <cell r="N2269">
            <v>14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0</v>
          </cell>
          <cell r="U2269" t="str">
            <v/>
          </cell>
          <cell r="V2269">
            <v>9.15</v>
          </cell>
        </row>
        <row r="2270">
          <cell r="B2270" t="str">
            <v>V14752</v>
          </cell>
          <cell r="C2270" t="str">
            <v>CBA-</v>
          </cell>
          <cell r="D2270" t="str">
            <v>RD</v>
          </cell>
          <cell r="E2270" t="str">
            <v>SACO DE LIXO 60LTS.PT. C/50UN. PADRAO RAIA</v>
          </cell>
          <cell r="F2270" t="str">
            <v>MORELLO</v>
          </cell>
          <cell r="G2270">
            <v>103</v>
          </cell>
          <cell r="H2270">
            <v>52</v>
          </cell>
          <cell r="I2270">
            <v>74</v>
          </cell>
          <cell r="J2270">
            <v>3</v>
          </cell>
          <cell r="K2270">
            <v>306</v>
          </cell>
          <cell r="L2270">
            <v>0</v>
          </cell>
          <cell r="M2270">
            <v>306</v>
          </cell>
          <cell r="N2270">
            <v>9</v>
          </cell>
          <cell r="O2270">
            <v>2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  <cell r="U2270" t="str">
            <v/>
          </cell>
          <cell r="V2270">
            <v>4.3899999999999997</v>
          </cell>
        </row>
        <row r="2271">
          <cell r="B2271" t="str">
            <v>V14754</v>
          </cell>
          <cell r="C2271" t="str">
            <v>CAA+</v>
          </cell>
          <cell r="D2271" t="str">
            <v>RD</v>
          </cell>
          <cell r="E2271" t="str">
            <v>SACO DE LIXO 60LTS.VD. C/50UN. PADRAO RAIA</v>
          </cell>
          <cell r="F2271" t="str">
            <v>MORELLO</v>
          </cell>
          <cell r="G2271">
            <v>130</v>
          </cell>
          <cell r="H2271">
            <v>65</v>
          </cell>
          <cell r="I2271">
            <v>67</v>
          </cell>
          <cell r="J2271">
            <v>66</v>
          </cell>
          <cell r="K2271">
            <v>210</v>
          </cell>
          <cell r="L2271">
            <v>3</v>
          </cell>
          <cell r="M2271">
            <v>207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 t="str">
            <v/>
          </cell>
          <cell r="V2271">
            <v>4.87</v>
          </cell>
        </row>
        <row r="2272">
          <cell r="B2272" t="str">
            <v>V15167</v>
          </cell>
          <cell r="D2272" t="str">
            <v>RD</v>
          </cell>
          <cell r="E2272" t="str">
            <v>SACO DE LIXO 20LTS AZ. C/50UN. PADRAO RAIA</v>
          </cell>
          <cell r="F2272" t="str">
            <v>MORELLO</v>
          </cell>
          <cell r="G2272">
            <v>0</v>
          </cell>
          <cell r="H2272">
            <v>0</v>
          </cell>
          <cell r="K2272">
            <v>399</v>
          </cell>
          <cell r="L2272">
            <v>0</v>
          </cell>
          <cell r="M2272">
            <v>399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0</v>
          </cell>
          <cell r="U2272" t="str">
            <v/>
          </cell>
          <cell r="V2272">
            <v>2.85</v>
          </cell>
        </row>
        <row r="2273">
          <cell r="B2273" t="str">
            <v>V22118</v>
          </cell>
          <cell r="D2273" t="str">
            <v>CZS</v>
          </cell>
          <cell r="E2273" t="str">
            <v>SACO DE LIXO 200LTS. VM. C/100UN INFECTANTE</v>
          </cell>
          <cell r="F2273" t="str">
            <v>MORELLO</v>
          </cell>
          <cell r="G2273">
            <v>0</v>
          </cell>
          <cell r="H2273">
            <v>0</v>
          </cell>
          <cell r="K2273">
            <v>4</v>
          </cell>
          <cell r="L2273">
            <v>0</v>
          </cell>
          <cell r="M2273">
            <v>4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 t="str">
            <v/>
          </cell>
          <cell r="V2273">
            <v>76</v>
          </cell>
        </row>
        <row r="2274">
          <cell r="B2274" t="str">
            <v>V30794</v>
          </cell>
          <cell r="C2274" t="str">
            <v>CCC-</v>
          </cell>
          <cell r="E2274" t="str">
            <v>SACO DE LIXO 100LTS. PT. C/100UN. 95X95X0,02</v>
          </cell>
          <cell r="F2274" t="str">
            <v>MORELLO</v>
          </cell>
          <cell r="G2274">
            <v>3</v>
          </cell>
          <cell r="H2274">
            <v>2</v>
          </cell>
          <cell r="I2274">
            <v>2</v>
          </cell>
          <cell r="K2274">
            <v>34</v>
          </cell>
          <cell r="L2274">
            <v>0</v>
          </cell>
          <cell r="M2274">
            <v>34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 t="str">
            <v/>
          </cell>
          <cell r="V2274">
            <v>21.67</v>
          </cell>
        </row>
        <row r="2275">
          <cell r="B2275" t="str">
            <v>V30920</v>
          </cell>
          <cell r="E2275" t="str">
            <v>SACO DE LIXO 105LTS. BR. C/50UN.</v>
          </cell>
          <cell r="F2275" t="str">
            <v>MORELLO</v>
          </cell>
          <cell r="G2275">
            <v>0</v>
          </cell>
          <cell r="H2275">
            <v>0</v>
          </cell>
          <cell r="K2275">
            <v>53</v>
          </cell>
          <cell r="L2275">
            <v>0</v>
          </cell>
          <cell r="M2275">
            <v>53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 t="str">
            <v/>
          </cell>
          <cell r="V2275">
            <v>10.199999999999999</v>
          </cell>
        </row>
        <row r="2276">
          <cell r="B2276" t="str">
            <v>V31014</v>
          </cell>
          <cell r="E2276" t="str">
            <v>SACO DE LIXO 100LTS. VD. C/100UN.</v>
          </cell>
          <cell r="F2276" t="str">
            <v>MORELLO</v>
          </cell>
          <cell r="G2276">
            <v>0</v>
          </cell>
          <cell r="H2276">
            <v>0</v>
          </cell>
          <cell r="K2276">
            <v>3</v>
          </cell>
          <cell r="L2276">
            <v>0</v>
          </cell>
          <cell r="M2276">
            <v>3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 t="str">
            <v/>
          </cell>
          <cell r="V2276">
            <v>18.600000000000001</v>
          </cell>
        </row>
        <row r="2277">
          <cell r="B2277" t="str">
            <v>V31015</v>
          </cell>
          <cell r="C2277" t="str">
            <v>CCA-</v>
          </cell>
          <cell r="E2277" t="str">
            <v>SACO DE LIXO 200LTS. PT. C/100UN.</v>
          </cell>
          <cell r="F2277" t="str">
            <v>MORELLO</v>
          </cell>
          <cell r="G2277">
            <v>1</v>
          </cell>
          <cell r="H2277">
            <v>1</v>
          </cell>
          <cell r="I2277">
            <v>34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1</v>
          </cell>
          <cell r="S2277">
            <v>0</v>
          </cell>
          <cell r="T2277">
            <v>0</v>
          </cell>
          <cell r="U2277" t="str">
            <v/>
          </cell>
          <cell r="V2277">
            <v>26.4</v>
          </cell>
        </row>
        <row r="2278">
          <cell r="B2278" t="str">
            <v>V31016</v>
          </cell>
          <cell r="C2278" t="str">
            <v>CCA-</v>
          </cell>
          <cell r="E2278" t="str">
            <v>SACO DE LIXO 20LTS. PT. C/100UN.</v>
          </cell>
          <cell r="F2278" t="str">
            <v>MORELLO</v>
          </cell>
          <cell r="G2278">
            <v>39</v>
          </cell>
          <cell r="H2278">
            <v>20</v>
          </cell>
          <cell r="I2278">
            <v>20</v>
          </cell>
          <cell r="K2278">
            <v>1106</v>
          </cell>
          <cell r="L2278">
            <v>0</v>
          </cell>
          <cell r="M2278">
            <v>1106</v>
          </cell>
          <cell r="N2278">
            <v>2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 t="str">
            <v/>
          </cell>
          <cell r="V2278">
            <v>4.38</v>
          </cell>
        </row>
        <row r="2279">
          <cell r="B2279" t="str">
            <v>V31017</v>
          </cell>
          <cell r="C2279" t="str">
            <v>CCC-</v>
          </cell>
          <cell r="E2279" t="str">
            <v>SACO DE LIXO 40LTS PT. C/100UN.</v>
          </cell>
          <cell r="F2279" t="str">
            <v>MORELLO</v>
          </cell>
          <cell r="G2279">
            <v>3</v>
          </cell>
          <cell r="H2279">
            <v>2</v>
          </cell>
          <cell r="I2279">
            <v>2</v>
          </cell>
          <cell r="K2279">
            <v>193</v>
          </cell>
          <cell r="L2279">
            <v>0</v>
          </cell>
          <cell r="M2279">
            <v>193</v>
          </cell>
          <cell r="N2279">
            <v>10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  <cell r="U2279" t="str">
            <v/>
          </cell>
          <cell r="V2279">
            <v>6.88</v>
          </cell>
        </row>
        <row r="2280">
          <cell r="B2280" t="str">
            <v>V31018</v>
          </cell>
          <cell r="E2280" t="str">
            <v>SACO DE LIXO 40LTS VD C/100UN.</v>
          </cell>
          <cell r="F2280" t="str">
            <v>MORELLO</v>
          </cell>
          <cell r="G2280">
            <v>0</v>
          </cell>
          <cell r="H2280">
            <v>0</v>
          </cell>
          <cell r="K2280">
            <v>248</v>
          </cell>
          <cell r="L2280">
            <v>0</v>
          </cell>
          <cell r="M2280">
            <v>248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 t="str">
            <v/>
          </cell>
          <cell r="V2280">
            <v>8.5</v>
          </cell>
        </row>
        <row r="2281">
          <cell r="B2281" t="str">
            <v>V31019</v>
          </cell>
          <cell r="E2281" t="str">
            <v>SACO DE LIXO 40LTS. AZ. C/100UN.</v>
          </cell>
          <cell r="F2281" t="str">
            <v>MORELLO</v>
          </cell>
          <cell r="G2281">
            <v>0</v>
          </cell>
          <cell r="H2281">
            <v>0</v>
          </cell>
          <cell r="K2281">
            <v>58</v>
          </cell>
          <cell r="L2281">
            <v>0</v>
          </cell>
          <cell r="M2281">
            <v>58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 t="str">
            <v/>
          </cell>
          <cell r="V2281">
            <v>8.5</v>
          </cell>
        </row>
        <row r="2282">
          <cell r="B2282" t="str">
            <v>V31020</v>
          </cell>
          <cell r="C2282" t="str">
            <v>CCB+</v>
          </cell>
          <cell r="E2282" t="str">
            <v>SACO DE LIXO 60LTS. PT. C/100UN. 63X80X0,02</v>
          </cell>
          <cell r="F2282" t="str">
            <v>MORELLO</v>
          </cell>
          <cell r="G2282">
            <v>79</v>
          </cell>
          <cell r="H2282">
            <v>40</v>
          </cell>
          <cell r="I2282">
            <v>40</v>
          </cell>
          <cell r="K2282">
            <v>82</v>
          </cell>
          <cell r="L2282">
            <v>0</v>
          </cell>
          <cell r="M2282">
            <v>82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 t="str">
            <v/>
          </cell>
          <cell r="V2282">
            <v>8.75</v>
          </cell>
        </row>
        <row r="2283">
          <cell r="B2283" t="str">
            <v>V31658</v>
          </cell>
          <cell r="E2283" t="str">
            <v>BANQUETA MILANO BRANCA REF.178</v>
          </cell>
          <cell r="F2283" t="str">
            <v>MOVEIS MILANO</v>
          </cell>
          <cell r="G2283">
            <v>0</v>
          </cell>
          <cell r="H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 t="str">
            <v/>
          </cell>
          <cell r="V2283">
            <v>594</v>
          </cell>
        </row>
        <row r="2284">
          <cell r="B2284" t="str">
            <v>V0420</v>
          </cell>
          <cell r="E2284" t="str">
            <v>CDR GRAVAVEL 80MIN/700MB ESTOJO ACRILICO</v>
          </cell>
          <cell r="F2284" t="str">
            <v>MULTILASER</v>
          </cell>
          <cell r="G2284">
            <v>0</v>
          </cell>
          <cell r="H2284">
            <v>0</v>
          </cell>
          <cell r="K2284">
            <v>241</v>
          </cell>
          <cell r="L2284">
            <v>0</v>
          </cell>
          <cell r="M2284">
            <v>241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 t="str">
            <v/>
          </cell>
          <cell r="V2284">
            <v>1.01</v>
          </cell>
        </row>
        <row r="2285">
          <cell r="B2285" t="str">
            <v>V0549</v>
          </cell>
          <cell r="C2285" t="str">
            <v>AAA-</v>
          </cell>
          <cell r="D2285" t="str">
            <v>ADES</v>
          </cell>
          <cell r="E2285" t="str">
            <v>PEN DRIVE 32GB USB 2.0</v>
          </cell>
          <cell r="F2285" t="str">
            <v>MULTILASER</v>
          </cell>
          <cell r="G2285">
            <v>1489</v>
          </cell>
          <cell r="H2285">
            <v>745</v>
          </cell>
          <cell r="I2285">
            <v>745</v>
          </cell>
          <cell r="J2285">
            <v>17</v>
          </cell>
          <cell r="K2285">
            <v>659</v>
          </cell>
          <cell r="L2285">
            <v>29</v>
          </cell>
          <cell r="M2285">
            <v>630</v>
          </cell>
          <cell r="N2285">
            <v>12</v>
          </cell>
          <cell r="O2285">
            <v>269</v>
          </cell>
          <cell r="P2285">
            <v>0</v>
          </cell>
          <cell r="Q2285">
            <v>0</v>
          </cell>
          <cell r="R2285">
            <v>878</v>
          </cell>
          <cell r="S2285">
            <v>0</v>
          </cell>
          <cell r="T2285">
            <v>250</v>
          </cell>
          <cell r="U2285" t="str">
            <v>28/03/2025</v>
          </cell>
          <cell r="V2285">
            <v>15.93</v>
          </cell>
        </row>
        <row r="2286">
          <cell r="B2286" t="str">
            <v>V0558</v>
          </cell>
          <cell r="E2286" t="str">
            <v>CARTAO DE MEMORIA 8GB</v>
          </cell>
          <cell r="F2286" t="str">
            <v>MULTILASER</v>
          </cell>
          <cell r="G2286">
            <v>0</v>
          </cell>
          <cell r="H2286">
            <v>0</v>
          </cell>
          <cell r="K2286">
            <v>58</v>
          </cell>
          <cell r="L2286">
            <v>0</v>
          </cell>
          <cell r="M2286">
            <v>58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 t="str">
            <v/>
          </cell>
          <cell r="V2286">
            <v>17.100000000000001</v>
          </cell>
        </row>
        <row r="2287">
          <cell r="B2287" t="str">
            <v>V1261</v>
          </cell>
          <cell r="C2287" t="str">
            <v>BCA-</v>
          </cell>
          <cell r="D2287" t="str">
            <v>SESCADES</v>
          </cell>
          <cell r="E2287" t="str">
            <v>PEN DRIVE 8GB USB 2.0</v>
          </cell>
          <cell r="F2287" t="str">
            <v>MULTILASER</v>
          </cell>
          <cell r="G2287">
            <v>199</v>
          </cell>
          <cell r="H2287">
            <v>100</v>
          </cell>
          <cell r="I2287">
            <v>119</v>
          </cell>
          <cell r="K2287">
            <v>463</v>
          </cell>
          <cell r="L2287">
            <v>0</v>
          </cell>
          <cell r="M2287">
            <v>463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 t="str">
            <v/>
          </cell>
          <cell r="V2287">
            <v>13.11</v>
          </cell>
        </row>
        <row r="2288">
          <cell r="B2288" t="str">
            <v>V15342</v>
          </cell>
          <cell r="C2288" t="str">
            <v>BCA+</v>
          </cell>
          <cell r="D2288" t="str">
            <v>ADES</v>
          </cell>
          <cell r="E2288" t="str">
            <v>PEN DRIVE 64GB USB 2.0</v>
          </cell>
          <cell r="F2288" t="str">
            <v>MULTILASER</v>
          </cell>
          <cell r="G2288">
            <v>113</v>
          </cell>
          <cell r="H2288">
            <v>57</v>
          </cell>
          <cell r="I2288">
            <v>70</v>
          </cell>
          <cell r="J2288">
            <v>12</v>
          </cell>
          <cell r="K2288">
            <v>554</v>
          </cell>
          <cell r="L2288">
            <v>4</v>
          </cell>
          <cell r="M2288">
            <v>550</v>
          </cell>
          <cell r="N2288">
            <v>25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 t="str">
            <v/>
          </cell>
          <cell r="V2288">
            <v>20.98</v>
          </cell>
        </row>
        <row r="2289">
          <cell r="B2289" t="str">
            <v>V22601</v>
          </cell>
          <cell r="C2289" t="str">
            <v>CCA+</v>
          </cell>
          <cell r="D2289" t="str">
            <v>AVN</v>
          </cell>
          <cell r="E2289" t="str">
            <v>CAMERA WEBCAM REF. AC340</v>
          </cell>
          <cell r="F2289" t="str">
            <v>MULTILASER</v>
          </cell>
          <cell r="G2289">
            <v>0</v>
          </cell>
          <cell r="H2289">
            <v>15</v>
          </cell>
          <cell r="I2289">
            <v>15</v>
          </cell>
          <cell r="K2289">
            <v>6</v>
          </cell>
          <cell r="L2289">
            <v>2</v>
          </cell>
          <cell r="M2289">
            <v>4</v>
          </cell>
          <cell r="N2289">
            <v>24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 t="str">
            <v/>
          </cell>
          <cell r="V2289">
            <v>59.53</v>
          </cell>
        </row>
        <row r="2290">
          <cell r="B2290" t="str">
            <v>V30133</v>
          </cell>
          <cell r="C2290" t="str">
            <v>BAA-</v>
          </cell>
          <cell r="D2290" t="str">
            <v>RD</v>
          </cell>
          <cell r="E2290" t="str">
            <v>OXIMETRO PULSER  HC023</v>
          </cell>
          <cell r="F2290" t="str">
            <v>MULTILASER</v>
          </cell>
          <cell r="G2290">
            <v>102</v>
          </cell>
          <cell r="H2290">
            <v>51</v>
          </cell>
          <cell r="I2290">
            <v>52</v>
          </cell>
          <cell r="J2290">
            <v>70</v>
          </cell>
          <cell r="K2290">
            <v>382</v>
          </cell>
          <cell r="L2290">
            <v>0</v>
          </cell>
          <cell r="M2290">
            <v>382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 t="str">
            <v/>
          </cell>
          <cell r="V2290">
            <v>56.92</v>
          </cell>
        </row>
        <row r="2291">
          <cell r="B2291" t="str">
            <v>V30147</v>
          </cell>
          <cell r="C2291" t="str">
            <v>CCA-</v>
          </cell>
          <cell r="D2291" t="str">
            <v>AVN</v>
          </cell>
          <cell r="E2291" t="str">
            <v>SUPORTE NOTEBOOK AC376</v>
          </cell>
          <cell r="F2291" t="str">
            <v>MULTILASER</v>
          </cell>
          <cell r="G2291">
            <v>83</v>
          </cell>
          <cell r="H2291">
            <v>42</v>
          </cell>
          <cell r="I2291">
            <v>43</v>
          </cell>
          <cell r="K2291">
            <v>52</v>
          </cell>
          <cell r="L2291">
            <v>6</v>
          </cell>
          <cell r="M2291">
            <v>46</v>
          </cell>
          <cell r="N2291">
            <v>33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80</v>
          </cell>
          <cell r="U2291" t="str">
            <v>28/03/2025</v>
          </cell>
          <cell r="V2291">
            <v>40.11</v>
          </cell>
        </row>
        <row r="2292">
          <cell r="B2292" t="str">
            <v>V30147A</v>
          </cell>
          <cell r="E2292" t="str">
            <v>SUPORTE NOTEBOOK AC376</v>
          </cell>
          <cell r="F2292" t="str">
            <v>MULTILASER</v>
          </cell>
          <cell r="G2292">
            <v>0</v>
          </cell>
          <cell r="H2292">
            <v>0</v>
          </cell>
          <cell r="K2292">
            <v>40</v>
          </cell>
          <cell r="L2292">
            <v>0</v>
          </cell>
          <cell r="M2292">
            <v>40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170</v>
          </cell>
          <cell r="U2292" t="str">
            <v>28/03/2025</v>
          </cell>
          <cell r="V2292">
            <v>38.36</v>
          </cell>
        </row>
        <row r="2293">
          <cell r="B2293" t="str">
            <v>V30247</v>
          </cell>
          <cell r="C2293" t="str">
            <v>CCA+</v>
          </cell>
          <cell r="D2293" t="str">
            <v>ADES</v>
          </cell>
          <cell r="E2293" t="str">
            <v>MOUSE SEM FIO MULTILASER MO307</v>
          </cell>
          <cell r="F2293" t="str">
            <v>MULTILASER</v>
          </cell>
          <cell r="G2293">
            <v>250</v>
          </cell>
          <cell r="H2293">
            <v>125</v>
          </cell>
          <cell r="I2293">
            <v>126</v>
          </cell>
          <cell r="K2293">
            <v>584</v>
          </cell>
          <cell r="L2293">
            <v>14</v>
          </cell>
          <cell r="M2293">
            <v>570</v>
          </cell>
          <cell r="N2293">
            <v>16</v>
          </cell>
          <cell r="O2293">
            <v>5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 t="str">
            <v/>
          </cell>
          <cell r="V2293">
            <v>18.690000000000001</v>
          </cell>
        </row>
        <row r="2294">
          <cell r="B2294" t="str">
            <v>V30399</v>
          </cell>
          <cell r="D2294" t="str">
            <v>ADES</v>
          </cell>
          <cell r="E2294" t="str">
            <v>MICROFONE OMNIDIRECIONAL USB PARA CONFERENCIA BOTAO MUTE 2M MULTILASER - PH362</v>
          </cell>
          <cell r="F2294" t="str">
            <v>MULTILASER</v>
          </cell>
          <cell r="G2294">
            <v>0</v>
          </cell>
          <cell r="H2294">
            <v>0</v>
          </cell>
          <cell r="K2294">
            <v>4</v>
          </cell>
          <cell r="L2294">
            <v>0</v>
          </cell>
          <cell r="M2294">
            <v>4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 t="str">
            <v/>
          </cell>
          <cell r="V2294">
            <v>69.56</v>
          </cell>
        </row>
        <row r="2295">
          <cell r="B2295" t="str">
            <v>V30581</v>
          </cell>
          <cell r="C2295" t="str">
            <v>CCA+</v>
          </cell>
          <cell r="D2295" t="str">
            <v>AVN</v>
          </cell>
          <cell r="E2295" t="str">
            <v>TECLADO E MOUSE SEM FIO REF. TC270</v>
          </cell>
          <cell r="F2295" t="str">
            <v>MULTILASER</v>
          </cell>
          <cell r="G2295">
            <v>0</v>
          </cell>
          <cell r="H2295">
            <v>10</v>
          </cell>
          <cell r="I2295">
            <v>10</v>
          </cell>
          <cell r="K2295">
            <v>251</v>
          </cell>
          <cell r="L2295">
            <v>0</v>
          </cell>
          <cell r="M2295">
            <v>251</v>
          </cell>
          <cell r="N2295">
            <v>1</v>
          </cell>
          <cell r="O2295">
            <v>3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 t="str">
            <v/>
          </cell>
          <cell r="V2295">
            <v>60.59</v>
          </cell>
        </row>
        <row r="2296">
          <cell r="B2296" t="str">
            <v>V30589</v>
          </cell>
          <cell r="C2296" t="str">
            <v>ABA-</v>
          </cell>
          <cell r="D2296" t="str">
            <v>AVN</v>
          </cell>
          <cell r="E2296" t="str">
            <v>CAMERA WEBCAM REF. AC339</v>
          </cell>
          <cell r="F2296" t="str">
            <v>MULTILASER</v>
          </cell>
          <cell r="G2296">
            <v>0</v>
          </cell>
          <cell r="H2296">
            <v>251</v>
          </cell>
          <cell r="I2296">
            <v>251</v>
          </cell>
          <cell r="K2296">
            <v>20</v>
          </cell>
          <cell r="L2296">
            <v>1</v>
          </cell>
          <cell r="M2296">
            <v>19</v>
          </cell>
          <cell r="N2296">
            <v>10</v>
          </cell>
          <cell r="O2296">
            <v>13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 t="str">
            <v/>
          </cell>
          <cell r="V2296">
            <v>45.74</v>
          </cell>
        </row>
        <row r="2297">
          <cell r="B2297" t="str">
            <v>V30591</v>
          </cell>
          <cell r="C2297" t="str">
            <v>CCA-</v>
          </cell>
          <cell r="D2297" t="str">
            <v>AVN</v>
          </cell>
          <cell r="E2297" t="str">
            <v>CD-R PINO C/ 50</v>
          </cell>
          <cell r="F2297" t="str">
            <v>MULTILASER</v>
          </cell>
          <cell r="G2297">
            <v>14</v>
          </cell>
          <cell r="H2297">
            <v>7</v>
          </cell>
          <cell r="I2297">
            <v>7</v>
          </cell>
          <cell r="K2297">
            <v>15</v>
          </cell>
          <cell r="L2297">
            <v>1</v>
          </cell>
          <cell r="M2297">
            <v>14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 t="str">
            <v/>
          </cell>
          <cell r="V2297">
            <v>54.9</v>
          </cell>
        </row>
        <row r="2298">
          <cell r="B2298" t="str">
            <v>V30594</v>
          </cell>
          <cell r="C2298" t="str">
            <v>ACA-</v>
          </cell>
          <cell r="D2298" t="str">
            <v>AVN</v>
          </cell>
          <cell r="E2298" t="str">
            <v>DVD-R. PINO C/ 50</v>
          </cell>
          <cell r="F2298" t="str">
            <v>MULTILASER</v>
          </cell>
          <cell r="G2298">
            <v>739</v>
          </cell>
          <cell r="H2298">
            <v>370</v>
          </cell>
          <cell r="I2298">
            <v>370</v>
          </cell>
          <cell r="J2298">
            <v>2</v>
          </cell>
          <cell r="K2298">
            <v>554</v>
          </cell>
          <cell r="L2298">
            <v>1</v>
          </cell>
          <cell r="M2298">
            <v>553</v>
          </cell>
          <cell r="N2298">
            <v>8</v>
          </cell>
          <cell r="O2298">
            <v>1</v>
          </cell>
          <cell r="P2298">
            <v>0</v>
          </cell>
          <cell r="Q2298">
            <v>0</v>
          </cell>
          <cell r="R2298">
            <v>137</v>
          </cell>
          <cell r="S2298">
            <v>0</v>
          </cell>
          <cell r="T2298">
            <v>50</v>
          </cell>
          <cell r="U2298" t="str">
            <v>28/03/2025</v>
          </cell>
          <cell r="V2298">
            <v>37.18</v>
          </cell>
        </row>
        <row r="2299">
          <cell r="B2299" t="str">
            <v>V30599</v>
          </cell>
          <cell r="C2299" t="str">
            <v>AAA-</v>
          </cell>
          <cell r="D2299" t="str">
            <v>AVNRD</v>
          </cell>
          <cell r="E2299" t="str">
            <v>FONE DE OUVIDO MICROFONE HASTE REF PH002</v>
          </cell>
          <cell r="F2299" t="str">
            <v>MULTILASER</v>
          </cell>
          <cell r="G2299">
            <v>1547</v>
          </cell>
          <cell r="H2299">
            <v>774</v>
          </cell>
          <cell r="I2299">
            <v>784</v>
          </cell>
          <cell r="J2299">
            <v>97</v>
          </cell>
          <cell r="K2299">
            <v>2342</v>
          </cell>
          <cell r="L2299">
            <v>43</v>
          </cell>
          <cell r="M2299">
            <v>2299</v>
          </cell>
          <cell r="N2299">
            <v>108</v>
          </cell>
          <cell r="O2299">
            <v>18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 t="str">
            <v/>
          </cell>
          <cell r="V2299">
            <v>18.14</v>
          </cell>
        </row>
        <row r="2300">
          <cell r="B2300" t="str">
            <v>V30603</v>
          </cell>
          <cell r="C2300" t="str">
            <v>CCA+</v>
          </cell>
          <cell r="D2300" t="str">
            <v>AVN</v>
          </cell>
          <cell r="E2300" t="str">
            <v>HUB USB 2.0 REF AC 064</v>
          </cell>
          <cell r="F2300" t="str">
            <v>MULTILASER</v>
          </cell>
          <cell r="G2300">
            <v>0</v>
          </cell>
          <cell r="H2300">
            <v>30</v>
          </cell>
          <cell r="I2300">
            <v>30</v>
          </cell>
          <cell r="K2300">
            <v>11</v>
          </cell>
          <cell r="L2300">
            <v>3</v>
          </cell>
          <cell r="M2300">
            <v>8</v>
          </cell>
          <cell r="N2300">
            <v>13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 t="str">
            <v/>
          </cell>
          <cell r="V2300">
            <v>23.44</v>
          </cell>
        </row>
        <row r="2301">
          <cell r="B2301" t="str">
            <v>V30990</v>
          </cell>
          <cell r="E2301" t="str">
            <v>APOIO DE PUNHO EM GEL PARA TECLADO REF. AC033</v>
          </cell>
          <cell r="F2301" t="str">
            <v>MULTILASER</v>
          </cell>
          <cell r="G2301">
            <v>0</v>
          </cell>
          <cell r="H2301">
            <v>0</v>
          </cell>
          <cell r="K2301">
            <v>56</v>
          </cell>
          <cell r="L2301">
            <v>0</v>
          </cell>
          <cell r="M2301">
            <v>56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 t="str">
            <v/>
          </cell>
          <cell r="V2301">
            <v>31.98</v>
          </cell>
        </row>
        <row r="2302">
          <cell r="B2302" t="str">
            <v>V30992</v>
          </cell>
          <cell r="E2302" t="str">
            <v>MOUSE USB C/FIO MF500 6 BOTOES REF. MO241</v>
          </cell>
          <cell r="F2302" t="str">
            <v>MULTILASER</v>
          </cell>
          <cell r="G2302">
            <v>0</v>
          </cell>
          <cell r="H2302">
            <v>0</v>
          </cell>
          <cell r="K2302">
            <v>5</v>
          </cell>
          <cell r="L2302">
            <v>0</v>
          </cell>
          <cell r="M2302">
            <v>5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 t="str">
            <v/>
          </cell>
          <cell r="V2302">
            <v>22.1</v>
          </cell>
        </row>
        <row r="2303">
          <cell r="B2303" t="str">
            <v>V31409</v>
          </cell>
          <cell r="C2303" t="str">
            <v>CCB+</v>
          </cell>
          <cell r="E2303" t="str">
            <v>FONE INTRA AURICULAR P2 PH322</v>
          </cell>
          <cell r="F2303" t="str">
            <v>MULTILASER</v>
          </cell>
          <cell r="G2303">
            <v>0</v>
          </cell>
          <cell r="H2303">
            <v>27</v>
          </cell>
          <cell r="I2303">
            <v>27</v>
          </cell>
          <cell r="K2303">
            <v>10</v>
          </cell>
          <cell r="L2303">
            <v>6</v>
          </cell>
          <cell r="M2303">
            <v>4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 t="str">
            <v/>
          </cell>
          <cell r="V2303">
            <v>9.8000000000000007</v>
          </cell>
        </row>
        <row r="2304">
          <cell r="B2304" t="str">
            <v>V31440</v>
          </cell>
          <cell r="E2304" t="str">
            <v>MICROFONE COM FIO CORPO FLEXIVEL BOTAO MUDO CONEXAO P2 PRETO REF.PH375</v>
          </cell>
          <cell r="F2304" t="str">
            <v>MULTILASER</v>
          </cell>
          <cell r="G2304">
            <v>0</v>
          </cell>
          <cell r="H2304">
            <v>0</v>
          </cell>
          <cell r="K2304">
            <v>5</v>
          </cell>
          <cell r="L2304">
            <v>0</v>
          </cell>
          <cell r="M2304">
            <v>5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 t="str">
            <v/>
          </cell>
          <cell r="V2304">
            <v>20.91</v>
          </cell>
        </row>
        <row r="2305">
          <cell r="B2305" t="str">
            <v>V31573</v>
          </cell>
          <cell r="E2305" t="str">
            <v>SUPORTE NOTEBOOK REF.AC439</v>
          </cell>
          <cell r="F2305" t="str">
            <v>MULTILASER</v>
          </cell>
          <cell r="G2305">
            <v>0</v>
          </cell>
          <cell r="H2305">
            <v>0</v>
          </cell>
          <cell r="K2305">
            <v>55</v>
          </cell>
          <cell r="L2305">
            <v>0</v>
          </cell>
          <cell r="M2305">
            <v>55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 t="str">
            <v/>
          </cell>
          <cell r="V2305">
            <v>22.92</v>
          </cell>
        </row>
        <row r="2306">
          <cell r="B2306" t="str">
            <v>V31578</v>
          </cell>
          <cell r="E2306" t="str">
            <v>CARTAO DE MEMORIA 64GB</v>
          </cell>
          <cell r="F2306" t="str">
            <v>MULTILASER</v>
          </cell>
          <cell r="G2306">
            <v>0</v>
          </cell>
          <cell r="H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0</v>
          </cell>
          <cell r="U2306" t="str">
            <v/>
          </cell>
          <cell r="V2306">
            <v>26.88</v>
          </cell>
        </row>
        <row r="2307">
          <cell r="B2307" t="str">
            <v>V31627</v>
          </cell>
          <cell r="C2307" t="str">
            <v>CCA+</v>
          </cell>
          <cell r="E2307" t="str">
            <v>PEN DRIVE 128GB USB 2.0</v>
          </cell>
          <cell r="F2307" t="str">
            <v>MULTILASER</v>
          </cell>
          <cell r="G2307">
            <v>25</v>
          </cell>
          <cell r="H2307">
            <v>13</v>
          </cell>
          <cell r="I2307">
            <v>13</v>
          </cell>
          <cell r="K2307">
            <v>40</v>
          </cell>
          <cell r="L2307">
            <v>0</v>
          </cell>
          <cell r="M2307">
            <v>40</v>
          </cell>
          <cell r="N2307">
            <v>20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 t="str">
            <v/>
          </cell>
          <cell r="V2307">
            <v>39.18</v>
          </cell>
        </row>
        <row r="2308">
          <cell r="B2308" t="str">
            <v>V31650</v>
          </cell>
          <cell r="E2308" t="str">
            <v>FILTRO DE LINHAS 5 TOMADAS</v>
          </cell>
          <cell r="F2308" t="str">
            <v>MULTILASER</v>
          </cell>
          <cell r="G2308">
            <v>0</v>
          </cell>
          <cell r="H2308">
            <v>0</v>
          </cell>
          <cell r="K2308">
            <v>20</v>
          </cell>
          <cell r="L2308">
            <v>0</v>
          </cell>
          <cell r="M2308">
            <v>20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 t="str">
            <v/>
          </cell>
          <cell r="V2308">
            <v>24.76</v>
          </cell>
        </row>
        <row r="2309">
          <cell r="B2309" t="str">
            <v>V31779</v>
          </cell>
          <cell r="C2309" t="str">
            <v>CCA-</v>
          </cell>
          <cell r="E2309" t="str">
            <v>HUB USB 2.0 REF.AC042</v>
          </cell>
          <cell r="F2309" t="str">
            <v>MULTILASER</v>
          </cell>
          <cell r="G2309">
            <v>69</v>
          </cell>
          <cell r="H2309">
            <v>35</v>
          </cell>
          <cell r="I2309">
            <v>35</v>
          </cell>
          <cell r="J2309">
            <v>21</v>
          </cell>
          <cell r="K2309">
            <v>24</v>
          </cell>
          <cell r="L2309">
            <v>24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69</v>
          </cell>
          <cell r="S2309">
            <v>0</v>
          </cell>
          <cell r="T2309">
            <v>0</v>
          </cell>
          <cell r="U2309" t="str">
            <v/>
          </cell>
          <cell r="V2309">
            <v>14.58</v>
          </cell>
        </row>
        <row r="2310">
          <cell r="B2310" t="str">
            <v>V31792</v>
          </cell>
          <cell r="C2310" t="str">
            <v>CCC-</v>
          </cell>
          <cell r="E2310" t="str">
            <v>PEN DRIVE 32GB 3.0 REF.PD989</v>
          </cell>
          <cell r="F2310" t="str">
            <v>MULTILASER</v>
          </cell>
          <cell r="G2310">
            <v>13</v>
          </cell>
          <cell r="H2310">
            <v>7</v>
          </cell>
          <cell r="I2310">
            <v>7</v>
          </cell>
          <cell r="K2310">
            <v>2</v>
          </cell>
          <cell r="L2310">
            <v>0</v>
          </cell>
          <cell r="M2310">
            <v>2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11</v>
          </cell>
          <cell r="S2310">
            <v>0</v>
          </cell>
          <cell r="T2310">
            <v>0</v>
          </cell>
          <cell r="U2310" t="str">
            <v/>
          </cell>
          <cell r="V2310">
            <v>22.9</v>
          </cell>
        </row>
        <row r="2311">
          <cell r="B2311" t="str">
            <v>V31803</v>
          </cell>
          <cell r="C2311" t="str">
            <v>CCB+</v>
          </cell>
          <cell r="E2311" t="str">
            <v>PASSADOR DE SLIDE COM APONTADOR A LASER AC385</v>
          </cell>
          <cell r="F2311" t="str">
            <v>MULTILASER</v>
          </cell>
          <cell r="G2311">
            <v>3</v>
          </cell>
          <cell r="H2311">
            <v>2</v>
          </cell>
          <cell r="I2311">
            <v>2</v>
          </cell>
          <cell r="K2311">
            <v>16</v>
          </cell>
          <cell r="L2311">
            <v>0</v>
          </cell>
          <cell r="M2311">
            <v>16</v>
          </cell>
          <cell r="N2311">
            <v>1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 t="str">
            <v/>
          </cell>
          <cell r="V2311">
            <v>78.180000000000007</v>
          </cell>
        </row>
        <row r="2312">
          <cell r="B2312" t="str">
            <v>V31903</v>
          </cell>
          <cell r="C2312" t="str">
            <v>CCA-</v>
          </cell>
          <cell r="E2312" t="str">
            <v>TECLADO SEM FIO TS200 USB SILENCIOSO TC297</v>
          </cell>
          <cell r="F2312" t="str">
            <v>MULTILASER</v>
          </cell>
          <cell r="G2312">
            <v>6</v>
          </cell>
          <cell r="H2312">
            <v>3</v>
          </cell>
          <cell r="I2312">
            <v>3</v>
          </cell>
          <cell r="K2312">
            <v>20</v>
          </cell>
          <cell r="L2312">
            <v>0</v>
          </cell>
          <cell r="M2312">
            <v>20</v>
          </cell>
          <cell r="N2312">
            <v>0</v>
          </cell>
          <cell r="O2312">
            <v>1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 t="str">
            <v/>
          </cell>
          <cell r="V2312">
            <v>65.290000000000006</v>
          </cell>
        </row>
        <row r="2313">
          <cell r="B2313" t="str">
            <v>V31924</v>
          </cell>
          <cell r="C2313" t="str">
            <v>BCB-</v>
          </cell>
          <cell r="E2313" t="str">
            <v>MOUSE USB C/ FIO 3 BOTOES SILENCIOSO MO387</v>
          </cell>
          <cell r="F2313" t="str">
            <v>MULTILASER</v>
          </cell>
          <cell r="G2313">
            <v>289</v>
          </cell>
          <cell r="H2313">
            <v>145</v>
          </cell>
          <cell r="I2313">
            <v>149</v>
          </cell>
          <cell r="K2313">
            <v>228</v>
          </cell>
          <cell r="L2313">
            <v>0</v>
          </cell>
          <cell r="M2313">
            <v>228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61</v>
          </cell>
          <cell r="S2313">
            <v>0</v>
          </cell>
          <cell r="T2313">
            <v>0</v>
          </cell>
          <cell r="U2313" t="str">
            <v/>
          </cell>
          <cell r="V2313">
            <v>21.95</v>
          </cell>
        </row>
        <row r="2314">
          <cell r="B2314" t="str">
            <v>V31925</v>
          </cell>
          <cell r="C2314" t="str">
            <v>CBB+</v>
          </cell>
          <cell r="E2314" t="str">
            <v>TECLADO USB C/ FIO SILENCIOSO TC294</v>
          </cell>
          <cell r="F2314" t="str">
            <v>MULTILASER</v>
          </cell>
          <cell r="G2314">
            <v>54</v>
          </cell>
          <cell r="H2314">
            <v>27</v>
          </cell>
          <cell r="I2314">
            <v>27</v>
          </cell>
          <cell r="J2314">
            <v>26</v>
          </cell>
          <cell r="K2314">
            <v>45</v>
          </cell>
          <cell r="L2314">
            <v>5</v>
          </cell>
          <cell r="M2314">
            <v>40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100</v>
          </cell>
          <cell r="U2314" t="str">
            <v>24/03/2025</v>
          </cell>
          <cell r="V2314">
            <v>34</v>
          </cell>
        </row>
        <row r="2315">
          <cell r="B2315" t="str">
            <v>V31930</v>
          </cell>
          <cell r="C2315" t="str">
            <v>CCB+</v>
          </cell>
          <cell r="E2315" t="str">
            <v>MOUSE USB S/ FIO 3 BOTOES SILENCIOSO MO380</v>
          </cell>
          <cell r="F2315" t="str">
            <v>MULTILASER</v>
          </cell>
          <cell r="G2315">
            <v>13</v>
          </cell>
          <cell r="H2315">
            <v>7</v>
          </cell>
          <cell r="I2315">
            <v>7</v>
          </cell>
          <cell r="K2315">
            <v>39</v>
          </cell>
          <cell r="L2315">
            <v>0</v>
          </cell>
          <cell r="M2315">
            <v>39</v>
          </cell>
          <cell r="N2315">
            <v>1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 t="str">
            <v/>
          </cell>
          <cell r="V2315">
            <v>30.32</v>
          </cell>
        </row>
        <row r="2316">
          <cell r="B2316" t="str">
            <v>V31943</v>
          </cell>
          <cell r="C2316" t="str">
            <v>CCB-</v>
          </cell>
          <cell r="E2316" t="str">
            <v>APOIO ERGONOMICO PARA OS PES AC059</v>
          </cell>
          <cell r="F2316" t="str">
            <v>MULTILASER</v>
          </cell>
          <cell r="G2316">
            <v>5</v>
          </cell>
          <cell r="H2316">
            <v>3</v>
          </cell>
          <cell r="I2316">
            <v>3</v>
          </cell>
          <cell r="K2316">
            <v>79</v>
          </cell>
          <cell r="L2316">
            <v>0</v>
          </cell>
          <cell r="M2316">
            <v>79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 t="str">
            <v/>
          </cell>
          <cell r="V2316">
            <v>65.569999999999993</v>
          </cell>
        </row>
        <row r="2317">
          <cell r="B2317" t="str">
            <v>V3284</v>
          </cell>
          <cell r="C2317" t="str">
            <v>CCA-</v>
          </cell>
          <cell r="D2317" t="str">
            <v>ADES</v>
          </cell>
          <cell r="E2317" t="str">
            <v>MASCARA CIRURGICA DESCARTAVEL C/50</v>
          </cell>
          <cell r="F2317" t="str">
            <v>MULTILASER</v>
          </cell>
          <cell r="G2317">
            <v>101</v>
          </cell>
          <cell r="H2317">
            <v>51</v>
          </cell>
          <cell r="I2317">
            <v>51</v>
          </cell>
          <cell r="K2317">
            <v>147</v>
          </cell>
          <cell r="L2317">
            <v>0</v>
          </cell>
          <cell r="M2317">
            <v>147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 t="str">
            <v/>
          </cell>
          <cell r="V2317">
            <v>8.3699999999999992</v>
          </cell>
        </row>
        <row r="2318">
          <cell r="B2318" t="str">
            <v>V4497</v>
          </cell>
          <cell r="C2318" t="str">
            <v>CCA+</v>
          </cell>
          <cell r="D2318" t="str">
            <v>AVN</v>
          </cell>
          <cell r="E2318" t="str">
            <v>MOUSE USB 3 BOTOES MO300</v>
          </cell>
          <cell r="F2318" t="str">
            <v>MULTILASER</v>
          </cell>
          <cell r="G2318">
            <v>0</v>
          </cell>
          <cell r="H2318">
            <v>58</v>
          </cell>
          <cell r="I2318">
            <v>58</v>
          </cell>
          <cell r="K2318">
            <v>253</v>
          </cell>
          <cell r="L2318">
            <v>0</v>
          </cell>
          <cell r="M2318">
            <v>253</v>
          </cell>
          <cell r="N2318">
            <v>5</v>
          </cell>
          <cell r="O2318">
            <v>2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 t="str">
            <v/>
          </cell>
          <cell r="V2318">
            <v>5.9</v>
          </cell>
        </row>
        <row r="2319">
          <cell r="B2319" t="str">
            <v>V6089</v>
          </cell>
          <cell r="C2319" t="str">
            <v>CCB+</v>
          </cell>
          <cell r="D2319" t="str">
            <v>ADES</v>
          </cell>
          <cell r="E2319" t="str">
            <v>CARTAO DE MEMORIA 32G</v>
          </cell>
          <cell r="F2319" t="str">
            <v>MULTILASER</v>
          </cell>
          <cell r="G2319">
            <v>3</v>
          </cell>
          <cell r="H2319">
            <v>2</v>
          </cell>
          <cell r="I2319">
            <v>3</v>
          </cell>
          <cell r="K2319">
            <v>15</v>
          </cell>
          <cell r="L2319">
            <v>0</v>
          </cell>
          <cell r="M2319">
            <v>15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 t="str">
            <v/>
          </cell>
          <cell r="V2319">
            <v>24.56</v>
          </cell>
        </row>
        <row r="2320">
          <cell r="B2320" t="str">
            <v>V6091</v>
          </cell>
          <cell r="E2320" t="str">
            <v>CARTAO DE MEMORIA 16G</v>
          </cell>
          <cell r="F2320" t="str">
            <v>MULTILASER</v>
          </cell>
          <cell r="G2320">
            <v>0</v>
          </cell>
          <cell r="H2320">
            <v>0</v>
          </cell>
          <cell r="K2320">
            <v>99</v>
          </cell>
          <cell r="L2320">
            <v>0</v>
          </cell>
          <cell r="M2320">
            <v>99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 t="str">
            <v/>
          </cell>
          <cell r="V2320">
            <v>16.68</v>
          </cell>
        </row>
        <row r="2321">
          <cell r="B2321" t="str">
            <v>V6098</v>
          </cell>
          <cell r="E2321" t="str">
            <v>CARTAO DE MEMORIA  MICRO SD ADAPTADOR 4GB</v>
          </cell>
          <cell r="F2321" t="str">
            <v>MULTILASER</v>
          </cell>
          <cell r="G2321">
            <v>0</v>
          </cell>
          <cell r="H2321">
            <v>0</v>
          </cell>
          <cell r="K2321">
            <v>26</v>
          </cell>
          <cell r="L2321">
            <v>0</v>
          </cell>
          <cell r="M2321">
            <v>26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 t="str">
            <v/>
          </cell>
          <cell r="V2321">
            <v>17.2</v>
          </cell>
        </row>
        <row r="2322">
          <cell r="B2322" t="str">
            <v>V8109</v>
          </cell>
          <cell r="C2322" t="str">
            <v>CCA+</v>
          </cell>
          <cell r="D2322" t="str">
            <v>AVN</v>
          </cell>
          <cell r="E2322" t="str">
            <v>TECLADO ABNT USB ABNT2 REF.TC193</v>
          </cell>
          <cell r="F2322" t="str">
            <v>MULTILASER</v>
          </cell>
          <cell r="G2322">
            <v>0</v>
          </cell>
          <cell r="H2322">
            <v>28</v>
          </cell>
          <cell r="I2322">
            <v>28</v>
          </cell>
          <cell r="K2322">
            <v>10</v>
          </cell>
          <cell r="L2322">
            <v>0</v>
          </cell>
          <cell r="M2322">
            <v>10</v>
          </cell>
          <cell r="N2322">
            <v>6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 t="str">
            <v/>
          </cell>
          <cell r="V2322">
            <v>21.35</v>
          </cell>
        </row>
        <row r="2323">
          <cell r="B2323" t="str">
            <v>V5876</v>
          </cell>
          <cell r="C2323" t="str">
            <v>CCA+</v>
          </cell>
          <cell r="D2323" t="str">
            <v>SS</v>
          </cell>
          <cell r="E2323" t="str">
            <v>TESOURA DE PICOTAR 20CM.</v>
          </cell>
          <cell r="F2323" t="str">
            <v>MUNDIAL</v>
          </cell>
          <cell r="G2323">
            <v>66</v>
          </cell>
          <cell r="H2323">
            <v>33</v>
          </cell>
          <cell r="I2323">
            <v>33</v>
          </cell>
          <cell r="K2323">
            <v>235</v>
          </cell>
          <cell r="L2323">
            <v>1</v>
          </cell>
          <cell r="M2323">
            <v>234</v>
          </cell>
          <cell r="N2323">
            <v>3</v>
          </cell>
          <cell r="O2323">
            <v>2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 t="str">
            <v/>
          </cell>
          <cell r="V2323">
            <v>27.5</v>
          </cell>
        </row>
        <row r="2324">
          <cell r="B2324" t="str">
            <v>V19269</v>
          </cell>
          <cell r="C2324" t="str">
            <v>CBB-</v>
          </cell>
          <cell r="E2324" t="str">
            <v>FITA DE CETIM 1CM AZUL COM 50 METROS</v>
          </cell>
          <cell r="F2324" t="str">
            <v>NAJAR</v>
          </cell>
          <cell r="G2324">
            <v>0</v>
          </cell>
          <cell r="H2324">
            <v>0</v>
          </cell>
          <cell r="I2324">
            <v>35</v>
          </cell>
          <cell r="J2324">
            <v>2</v>
          </cell>
          <cell r="K2324">
            <v>92</v>
          </cell>
          <cell r="L2324">
            <v>0</v>
          </cell>
          <cell r="M2324">
            <v>92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 t="str">
            <v/>
          </cell>
          <cell r="V2324">
            <v>3.6</v>
          </cell>
        </row>
        <row r="2325">
          <cell r="B2325" t="str">
            <v>V19270</v>
          </cell>
          <cell r="C2325" t="str">
            <v>CCB-</v>
          </cell>
          <cell r="E2325" t="str">
            <v>FITA DE CETIM 1CM ROSA 50 METROS</v>
          </cell>
          <cell r="F2325" t="str">
            <v>NAJAR</v>
          </cell>
          <cell r="G2325">
            <v>0</v>
          </cell>
          <cell r="H2325">
            <v>0</v>
          </cell>
          <cell r="I2325">
            <v>22</v>
          </cell>
          <cell r="J2325">
            <v>2</v>
          </cell>
          <cell r="K2325">
            <v>81</v>
          </cell>
          <cell r="L2325">
            <v>0</v>
          </cell>
          <cell r="M2325">
            <v>81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 t="str">
            <v/>
          </cell>
          <cell r="V2325">
            <v>11.9</v>
          </cell>
        </row>
        <row r="2326">
          <cell r="B2326" t="str">
            <v>V19271</v>
          </cell>
          <cell r="C2326" t="str">
            <v>CCB-</v>
          </cell>
          <cell r="E2326" t="str">
            <v>FITA DE CETIM 1CM VERMELHA 1 CM COM 50 METROS</v>
          </cell>
          <cell r="F2326" t="str">
            <v>NAJAR</v>
          </cell>
          <cell r="G2326">
            <v>0</v>
          </cell>
          <cell r="H2326">
            <v>0</v>
          </cell>
          <cell r="I2326">
            <v>29</v>
          </cell>
          <cell r="J2326">
            <v>12</v>
          </cell>
          <cell r="K2326">
            <v>98</v>
          </cell>
          <cell r="L2326">
            <v>0</v>
          </cell>
          <cell r="M2326">
            <v>98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 t="str">
            <v/>
          </cell>
          <cell r="V2326">
            <v>11.9</v>
          </cell>
        </row>
        <row r="2327">
          <cell r="B2327" t="str">
            <v>V19280</v>
          </cell>
          <cell r="C2327" t="str">
            <v>CCB-</v>
          </cell>
          <cell r="E2327" t="str">
            <v>FITA CETIM 10 MM X 50 METROS BRANCA NAJAR</v>
          </cell>
          <cell r="F2327" t="str">
            <v>NAJAR</v>
          </cell>
          <cell r="G2327">
            <v>0</v>
          </cell>
          <cell r="H2327">
            <v>0</v>
          </cell>
          <cell r="I2327">
            <v>13</v>
          </cell>
          <cell r="K2327">
            <v>60</v>
          </cell>
          <cell r="L2327">
            <v>0</v>
          </cell>
          <cell r="M2327">
            <v>60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 t="str">
            <v/>
          </cell>
          <cell r="V2327">
            <v>11.9</v>
          </cell>
        </row>
        <row r="2328">
          <cell r="B2328" t="str">
            <v>V19281</v>
          </cell>
          <cell r="C2328" t="str">
            <v>CCB-</v>
          </cell>
          <cell r="E2328" t="str">
            <v>FITA CETIM 10 MM X 50 METROS AMARELA NAJAR</v>
          </cell>
          <cell r="F2328" t="str">
            <v>NAJAR</v>
          </cell>
          <cell r="G2328">
            <v>0</v>
          </cell>
          <cell r="H2328">
            <v>0</v>
          </cell>
          <cell r="I2328">
            <v>23</v>
          </cell>
          <cell r="J2328">
            <v>1</v>
          </cell>
          <cell r="K2328">
            <v>72</v>
          </cell>
          <cell r="L2328">
            <v>0</v>
          </cell>
          <cell r="M2328">
            <v>72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 t="str">
            <v/>
          </cell>
          <cell r="V2328">
            <v>3.6</v>
          </cell>
        </row>
        <row r="2329">
          <cell r="B2329" t="str">
            <v>V19282</v>
          </cell>
          <cell r="C2329" t="str">
            <v>CCB-</v>
          </cell>
          <cell r="E2329" t="str">
            <v>FITA CETIM 10 MM X 50 METROS VERDE NAJAR</v>
          </cell>
          <cell r="F2329" t="str">
            <v>NAJAR</v>
          </cell>
          <cell r="G2329">
            <v>0</v>
          </cell>
          <cell r="H2329">
            <v>0</v>
          </cell>
          <cell r="I2329">
            <v>24</v>
          </cell>
          <cell r="J2329">
            <v>3</v>
          </cell>
          <cell r="K2329">
            <v>80</v>
          </cell>
          <cell r="L2329">
            <v>0</v>
          </cell>
          <cell r="M2329">
            <v>80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 t="str">
            <v/>
          </cell>
          <cell r="V2329">
            <v>11.9</v>
          </cell>
        </row>
        <row r="2330">
          <cell r="B2330" t="str">
            <v>V19283</v>
          </cell>
          <cell r="C2330" t="str">
            <v>CCB-</v>
          </cell>
          <cell r="E2330" t="str">
            <v>FITA CETIM 10 MM X 50 METROS CINZA NAJAR</v>
          </cell>
          <cell r="F2330" t="str">
            <v>NAJAR</v>
          </cell>
          <cell r="G2330">
            <v>0</v>
          </cell>
          <cell r="H2330">
            <v>0</v>
          </cell>
          <cell r="I2330">
            <v>11</v>
          </cell>
          <cell r="K2330">
            <v>69</v>
          </cell>
          <cell r="L2330">
            <v>0</v>
          </cell>
          <cell r="M2330">
            <v>69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 t="str">
            <v/>
          </cell>
          <cell r="V2330">
            <v>3.6</v>
          </cell>
        </row>
        <row r="2331">
          <cell r="B2331" t="str">
            <v>V19284</v>
          </cell>
          <cell r="C2331" t="str">
            <v>CCB-</v>
          </cell>
          <cell r="E2331" t="str">
            <v>FITA DE CETIM 1CM PRETO COM 50 METROS</v>
          </cell>
          <cell r="F2331" t="str">
            <v>NAJAR</v>
          </cell>
          <cell r="G2331">
            <v>0</v>
          </cell>
          <cell r="H2331">
            <v>0</v>
          </cell>
          <cell r="I2331">
            <v>15</v>
          </cell>
          <cell r="J2331">
            <v>11</v>
          </cell>
          <cell r="K2331">
            <v>33</v>
          </cell>
          <cell r="L2331">
            <v>0</v>
          </cell>
          <cell r="M2331">
            <v>33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 t="str">
            <v/>
          </cell>
          <cell r="V2331">
            <v>11.9</v>
          </cell>
        </row>
        <row r="2332">
          <cell r="B2332" t="str">
            <v>V20177</v>
          </cell>
          <cell r="E2332" t="str">
            <v>ABSORVENTE SEM ABAS C/ 8 UBIDADES</v>
          </cell>
          <cell r="F2332" t="str">
            <v>NATURALMENTE</v>
          </cell>
          <cell r="G2332">
            <v>0</v>
          </cell>
          <cell r="H2332">
            <v>0</v>
          </cell>
          <cell r="K2332">
            <v>23</v>
          </cell>
          <cell r="L2332">
            <v>0</v>
          </cell>
          <cell r="M2332">
            <v>23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 t="str">
            <v/>
          </cell>
          <cell r="V2332">
            <v>1.23</v>
          </cell>
        </row>
        <row r="2333">
          <cell r="B2333" t="str">
            <v>V14720</v>
          </cell>
          <cell r="C2333" t="str">
            <v>CBA+</v>
          </cell>
          <cell r="D2333" t="str">
            <v>RD</v>
          </cell>
          <cell r="E2333" t="str">
            <v>ESPARADRAPO RAIADROGASIL 1,2CMX4,5CM NEEDS</v>
          </cell>
          <cell r="F2333" t="str">
            <v>NEEDS</v>
          </cell>
          <cell r="G2333">
            <v>96</v>
          </cell>
          <cell r="H2333">
            <v>48</v>
          </cell>
          <cell r="I2333">
            <v>48</v>
          </cell>
          <cell r="J2333">
            <v>43</v>
          </cell>
          <cell r="K2333">
            <v>112</v>
          </cell>
          <cell r="L2333">
            <v>0</v>
          </cell>
          <cell r="M2333">
            <v>112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 t="str">
            <v/>
          </cell>
          <cell r="V2333">
            <v>4.2</v>
          </cell>
        </row>
        <row r="2334">
          <cell r="B2334" t="str">
            <v>V14738</v>
          </cell>
          <cell r="C2334" t="str">
            <v>BAA+</v>
          </cell>
          <cell r="D2334" t="str">
            <v>RD</v>
          </cell>
          <cell r="E2334" t="str">
            <v>ALGODAO BOLAS RAIADROGASIL NEEDS 50G</v>
          </cell>
          <cell r="F2334" t="str">
            <v>NEEDS</v>
          </cell>
          <cell r="G2334">
            <v>1092</v>
          </cell>
          <cell r="H2334">
            <v>546</v>
          </cell>
          <cell r="I2334">
            <v>552</v>
          </cell>
          <cell r="J2334">
            <v>522</v>
          </cell>
          <cell r="K2334">
            <v>1832</v>
          </cell>
          <cell r="L2334">
            <v>0</v>
          </cell>
          <cell r="M2334">
            <v>1832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 t="str">
            <v/>
          </cell>
          <cell r="V2334">
            <v>2.21</v>
          </cell>
        </row>
        <row r="2335">
          <cell r="B2335" t="str">
            <v>V14822</v>
          </cell>
          <cell r="C2335" t="str">
            <v>CAA+</v>
          </cell>
          <cell r="D2335" t="str">
            <v>RD</v>
          </cell>
          <cell r="E2335" t="str">
            <v>LENCO UMEDECIDO RAIADROGASIL NEEDS</v>
          </cell>
          <cell r="F2335" t="str">
            <v>NEEDS</v>
          </cell>
          <cell r="G2335">
            <v>229</v>
          </cell>
          <cell r="H2335">
            <v>115</v>
          </cell>
          <cell r="I2335">
            <v>118</v>
          </cell>
          <cell r="J2335">
            <v>121</v>
          </cell>
          <cell r="K2335">
            <v>408</v>
          </cell>
          <cell r="L2335">
            <v>0</v>
          </cell>
          <cell r="M2335">
            <v>408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 t="str">
            <v/>
          </cell>
          <cell r="V2335">
            <v>5.41</v>
          </cell>
        </row>
        <row r="2336">
          <cell r="B2336" t="str">
            <v>V17743</v>
          </cell>
          <cell r="C2336" t="str">
            <v>CCA+</v>
          </cell>
          <cell r="D2336" t="str">
            <v>RD</v>
          </cell>
          <cell r="E2336" t="str">
            <v>ALGODAO EM DISCO RAIADROGASIIL NEEDS</v>
          </cell>
          <cell r="F2336" t="str">
            <v>NEEDS</v>
          </cell>
          <cell r="G2336">
            <v>61</v>
          </cell>
          <cell r="H2336">
            <v>31</v>
          </cell>
          <cell r="I2336">
            <v>31</v>
          </cell>
          <cell r="J2336">
            <v>29</v>
          </cell>
          <cell r="K2336">
            <v>70</v>
          </cell>
          <cell r="L2336">
            <v>0</v>
          </cell>
          <cell r="M2336">
            <v>70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 t="str">
            <v/>
          </cell>
          <cell r="V2336">
            <v>3.63</v>
          </cell>
        </row>
        <row r="2337">
          <cell r="B2337" t="str">
            <v>V17749</v>
          </cell>
          <cell r="C2337" t="str">
            <v>CAA-</v>
          </cell>
          <cell r="D2337" t="str">
            <v>RD</v>
          </cell>
          <cell r="E2337" t="str">
            <v>COMPRESSA DE GAZE RAIADROGASIL NEEDS</v>
          </cell>
          <cell r="F2337" t="str">
            <v>NEEDS</v>
          </cell>
          <cell r="G2337">
            <v>1851</v>
          </cell>
          <cell r="H2337">
            <v>926</v>
          </cell>
          <cell r="I2337">
            <v>968</v>
          </cell>
          <cell r="J2337">
            <v>1400</v>
          </cell>
          <cell r="K2337">
            <v>3271</v>
          </cell>
          <cell r="L2337">
            <v>20</v>
          </cell>
          <cell r="M2337">
            <v>3251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 t="str">
            <v/>
          </cell>
          <cell r="V2337">
            <v>1.1499999999999999</v>
          </cell>
        </row>
        <row r="2338">
          <cell r="B2338" t="str">
            <v>V17753</v>
          </cell>
          <cell r="C2338" t="str">
            <v>CCA+</v>
          </cell>
          <cell r="D2338" t="str">
            <v>RD</v>
          </cell>
          <cell r="E2338" t="str">
            <v>COTONETE RAIADROGASIL NEEDS</v>
          </cell>
          <cell r="F2338" t="str">
            <v>NEEDS</v>
          </cell>
          <cell r="G2338">
            <v>19</v>
          </cell>
          <cell r="H2338">
            <v>10</v>
          </cell>
          <cell r="I2338">
            <v>11</v>
          </cell>
          <cell r="J2338">
            <v>7</v>
          </cell>
          <cell r="K2338">
            <v>16</v>
          </cell>
          <cell r="L2338">
            <v>0</v>
          </cell>
          <cell r="M2338">
            <v>16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3</v>
          </cell>
          <cell r="S2338">
            <v>0</v>
          </cell>
          <cell r="T2338">
            <v>0</v>
          </cell>
          <cell r="U2338" t="str">
            <v/>
          </cell>
          <cell r="V2338">
            <v>2.25</v>
          </cell>
        </row>
        <row r="2339">
          <cell r="B2339" t="str">
            <v>V30111</v>
          </cell>
          <cell r="C2339" t="str">
            <v>CAA-</v>
          </cell>
          <cell r="D2339" t="str">
            <v>RD</v>
          </cell>
          <cell r="E2339" t="str">
            <v>ATADURA 8CMX1,8M NEEDS</v>
          </cell>
          <cell r="F2339" t="str">
            <v>NEEDS</v>
          </cell>
          <cell r="G2339">
            <v>845</v>
          </cell>
          <cell r="H2339">
            <v>423</v>
          </cell>
          <cell r="I2339">
            <v>446</v>
          </cell>
          <cell r="J2339">
            <v>661</v>
          </cell>
          <cell r="K2339">
            <v>1277</v>
          </cell>
          <cell r="L2339">
            <v>10</v>
          </cell>
          <cell r="M2339">
            <v>1267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 t="str">
            <v/>
          </cell>
          <cell r="V2339">
            <v>2.59</v>
          </cell>
        </row>
        <row r="2340">
          <cell r="B2340" t="str">
            <v>V30130</v>
          </cell>
          <cell r="C2340" t="str">
            <v>CAA-</v>
          </cell>
          <cell r="D2340" t="str">
            <v>RD</v>
          </cell>
          <cell r="E2340" t="str">
            <v>ESPARADRAPO MICROPOROSO BEGE 2,5CM X 4,5M NEEDS</v>
          </cell>
          <cell r="F2340" t="str">
            <v>NEEDS</v>
          </cell>
          <cell r="G2340">
            <v>287</v>
          </cell>
          <cell r="H2340">
            <v>144</v>
          </cell>
          <cell r="I2340">
            <v>147</v>
          </cell>
          <cell r="J2340">
            <v>220</v>
          </cell>
          <cell r="K2340">
            <v>634</v>
          </cell>
          <cell r="L2340">
            <v>0</v>
          </cell>
          <cell r="M2340">
            <v>634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 t="str">
            <v/>
          </cell>
          <cell r="V2340">
            <v>3.12</v>
          </cell>
        </row>
        <row r="2341">
          <cell r="B2341" t="str">
            <v>V30525</v>
          </cell>
          <cell r="E2341" t="str">
            <v>POMADA VALERATO DE BETAMETASONA</v>
          </cell>
          <cell r="F2341" t="str">
            <v>NEO QUIMICA / PHARLAB</v>
          </cell>
          <cell r="G2341">
            <v>0</v>
          </cell>
          <cell r="H2341">
            <v>0</v>
          </cell>
          <cell r="K2341">
            <v>1388</v>
          </cell>
          <cell r="L2341">
            <v>0</v>
          </cell>
          <cell r="M2341">
            <v>1388</v>
          </cell>
          <cell r="N2341">
            <v>13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 t="str">
            <v/>
          </cell>
          <cell r="V2341">
            <v>7.99</v>
          </cell>
        </row>
        <row r="2342">
          <cell r="B2342" t="str">
            <v>V31514</v>
          </cell>
          <cell r="E2342" t="str">
            <v>CAFETEIRA NESPRESSO 220V REF.VERTUO</v>
          </cell>
          <cell r="F2342" t="str">
            <v>NESPRESSO</v>
          </cell>
          <cell r="G2342">
            <v>0</v>
          </cell>
          <cell r="H2342">
            <v>0</v>
          </cell>
          <cell r="K2342">
            <v>0</v>
          </cell>
          <cell r="L2342">
            <v>0</v>
          </cell>
          <cell r="M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 t="str">
            <v/>
          </cell>
          <cell r="V2342">
            <v>376.8</v>
          </cell>
        </row>
        <row r="2343">
          <cell r="B2343" t="str">
            <v>V31586</v>
          </cell>
          <cell r="E2343" t="str">
            <v>CAFETEIRA NESPRESSO ATELIER BLACK 220V REF.VERTUO</v>
          </cell>
          <cell r="F2343" t="str">
            <v>NESPRESSO</v>
          </cell>
          <cell r="G2343">
            <v>0</v>
          </cell>
          <cell r="H2343">
            <v>0</v>
          </cell>
          <cell r="K2343">
            <v>0</v>
          </cell>
          <cell r="L2343">
            <v>0</v>
          </cell>
          <cell r="M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 t="str">
            <v/>
          </cell>
          <cell r="V2343">
            <v>1749</v>
          </cell>
        </row>
        <row r="2344">
          <cell r="B2344" t="str">
            <v>V15164</v>
          </cell>
          <cell r="D2344" t="str">
            <v>RD</v>
          </cell>
          <cell r="E2344" t="str">
            <v>CAIXA NET 6 - 51X37X31 C/15</v>
          </cell>
          <cell r="F2344" t="str">
            <v>NET EMBALAGENS</v>
          </cell>
          <cell r="G2344">
            <v>0</v>
          </cell>
          <cell r="H2344">
            <v>0</v>
          </cell>
          <cell r="K2344">
            <v>67</v>
          </cell>
          <cell r="L2344">
            <v>0</v>
          </cell>
          <cell r="M2344">
            <v>67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 t="str">
            <v/>
          </cell>
          <cell r="V2344">
            <v>62.7</v>
          </cell>
        </row>
        <row r="2345">
          <cell r="B2345" t="str">
            <v>V15165</v>
          </cell>
          <cell r="D2345" t="str">
            <v>RD</v>
          </cell>
          <cell r="E2345" t="str">
            <v>CAIXA NET 4 - 34X27,5X14,5 C/25</v>
          </cell>
          <cell r="F2345" t="str">
            <v>NET EMBALAGENS</v>
          </cell>
          <cell r="G2345">
            <v>0</v>
          </cell>
          <cell r="H2345">
            <v>0</v>
          </cell>
          <cell r="K2345">
            <v>383</v>
          </cell>
          <cell r="L2345">
            <v>0</v>
          </cell>
          <cell r="M2345">
            <v>383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 t="str">
            <v/>
          </cell>
          <cell r="V2345">
            <v>67.5</v>
          </cell>
        </row>
        <row r="2346">
          <cell r="B2346" t="str">
            <v>V30529</v>
          </cell>
          <cell r="D2346" t="str">
            <v>RD</v>
          </cell>
          <cell r="E2346" t="str">
            <v>CAIXA SEMI AUTOMATICA  14X13X11 SEM IMPRESSAO PCT C/ 25</v>
          </cell>
          <cell r="F2346" t="str">
            <v>NET EMBALAGENS</v>
          </cell>
          <cell r="G2346">
            <v>0</v>
          </cell>
          <cell r="H2346">
            <v>0</v>
          </cell>
          <cell r="K2346">
            <v>106</v>
          </cell>
          <cell r="L2346">
            <v>0</v>
          </cell>
          <cell r="M2346">
            <v>106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 t="str">
            <v/>
          </cell>
          <cell r="V2346">
            <v>22.14</v>
          </cell>
        </row>
        <row r="2347">
          <cell r="B2347" t="str">
            <v>V30560</v>
          </cell>
          <cell r="D2347" t="str">
            <v>RD</v>
          </cell>
          <cell r="E2347" t="str">
            <v>CAIXA SEMI AUTOMATICA  23X15X11 SEM IMPRESSAO PCT C/25</v>
          </cell>
          <cell r="F2347" t="str">
            <v>NET EMBALAGENS</v>
          </cell>
          <cell r="G2347">
            <v>0</v>
          </cell>
          <cell r="H2347">
            <v>0</v>
          </cell>
          <cell r="K2347">
            <v>29</v>
          </cell>
          <cell r="L2347">
            <v>0</v>
          </cell>
          <cell r="M2347">
            <v>29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 t="str">
            <v/>
          </cell>
          <cell r="V2347">
            <v>33.35</v>
          </cell>
        </row>
        <row r="2348">
          <cell r="B2348" t="str">
            <v>V30561</v>
          </cell>
          <cell r="D2348" t="str">
            <v>RD</v>
          </cell>
          <cell r="E2348" t="str">
            <v>CAIXA SEMI AUTOMATICA  34X28X15 SEM IMPRESSAO PCT C/ 25</v>
          </cell>
          <cell r="F2348" t="str">
            <v>NET EMBALAGENS</v>
          </cell>
          <cell r="G2348">
            <v>0</v>
          </cell>
          <cell r="H2348">
            <v>0</v>
          </cell>
          <cell r="K2348">
            <v>49</v>
          </cell>
          <cell r="L2348">
            <v>0</v>
          </cell>
          <cell r="M2348">
            <v>49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 t="str">
            <v/>
          </cell>
          <cell r="V2348">
            <v>84.24</v>
          </cell>
        </row>
        <row r="2349">
          <cell r="B2349" t="str">
            <v>V14668</v>
          </cell>
          <cell r="C2349" t="str">
            <v>CCA+</v>
          </cell>
          <cell r="D2349" t="str">
            <v>RD</v>
          </cell>
          <cell r="E2349" t="str">
            <v>LUVA RASPA C/ REFORCO PALMA/DEDOS PUNHO 15-028988</v>
          </cell>
          <cell r="F2349" t="str">
            <v>NET SUPRIMENTOS</v>
          </cell>
          <cell r="G2349">
            <v>22</v>
          </cell>
          <cell r="H2349">
            <v>11</v>
          </cell>
          <cell r="I2349">
            <v>11</v>
          </cell>
          <cell r="J2349">
            <v>9</v>
          </cell>
          <cell r="K2349">
            <v>87</v>
          </cell>
          <cell r="L2349">
            <v>0</v>
          </cell>
          <cell r="M2349">
            <v>87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 t="str">
            <v/>
          </cell>
          <cell r="V2349">
            <v>10.37</v>
          </cell>
        </row>
        <row r="2350">
          <cell r="B2350" t="str">
            <v>V3321</v>
          </cell>
          <cell r="E2350" t="str">
            <v>PAPEL HIGIENICO FD. INTERC. C/8000</v>
          </cell>
          <cell r="F2350" t="str">
            <v>NEW YORK</v>
          </cell>
          <cell r="G2350">
            <v>0</v>
          </cell>
          <cell r="H2350">
            <v>0</v>
          </cell>
          <cell r="K2350">
            <v>86</v>
          </cell>
          <cell r="L2350">
            <v>0</v>
          </cell>
          <cell r="M2350">
            <v>86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0</v>
          </cell>
          <cell r="U2350" t="str">
            <v/>
          </cell>
          <cell r="V2350">
            <v>53</v>
          </cell>
        </row>
        <row r="2351">
          <cell r="B2351" t="str">
            <v>V1300</v>
          </cell>
          <cell r="C2351" t="str">
            <v>CCA-</v>
          </cell>
          <cell r="D2351" t="str">
            <v>CZSADES</v>
          </cell>
          <cell r="E2351" t="str">
            <v>PAPEL TOALHA BOBINA 22X20,5MM BRANCA F.D. C/ 2RL. COZINHA</v>
          </cell>
          <cell r="F2351" t="str">
            <v>NOBBY</v>
          </cell>
          <cell r="G2351">
            <v>352</v>
          </cell>
          <cell r="H2351">
            <v>176</v>
          </cell>
          <cell r="I2351">
            <v>176</v>
          </cell>
          <cell r="K2351">
            <v>137</v>
          </cell>
          <cell r="L2351">
            <v>0</v>
          </cell>
          <cell r="M2351">
            <v>137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215</v>
          </cell>
          <cell r="S2351">
            <v>0</v>
          </cell>
          <cell r="T2351">
            <v>0</v>
          </cell>
          <cell r="U2351" t="str">
            <v/>
          </cell>
          <cell r="V2351">
            <v>2.9</v>
          </cell>
        </row>
        <row r="2352">
          <cell r="B2352" t="str">
            <v>V14813</v>
          </cell>
          <cell r="C2352" t="str">
            <v>CCA-</v>
          </cell>
          <cell r="D2352" t="str">
            <v>RD</v>
          </cell>
          <cell r="E2352" t="str">
            <v>CABO DE ALUMINIO 22MM X 140CM C/ PONTEIRA E ROSCA</v>
          </cell>
          <cell r="F2352" t="str">
            <v>NOBRE</v>
          </cell>
          <cell r="G2352">
            <v>9</v>
          </cell>
          <cell r="H2352">
            <v>5</v>
          </cell>
          <cell r="I2352">
            <v>5</v>
          </cell>
          <cell r="J2352">
            <v>3</v>
          </cell>
          <cell r="K2352">
            <v>80</v>
          </cell>
          <cell r="L2352">
            <v>0</v>
          </cell>
          <cell r="M2352">
            <v>80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 t="str">
            <v/>
          </cell>
          <cell r="V2352">
            <v>14.16</v>
          </cell>
        </row>
        <row r="2353">
          <cell r="B2353" t="str">
            <v>V14873</v>
          </cell>
          <cell r="C2353" t="str">
            <v>CCB-</v>
          </cell>
          <cell r="D2353" t="str">
            <v>CZSRD</v>
          </cell>
          <cell r="E2353" t="str">
            <v>REFIL MOP PO ALGODAO 60CM</v>
          </cell>
          <cell r="F2353" t="str">
            <v>NOBRE</v>
          </cell>
          <cell r="G2353">
            <v>0</v>
          </cell>
          <cell r="H2353">
            <v>0</v>
          </cell>
          <cell r="I2353">
            <v>4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 t="str">
            <v/>
          </cell>
          <cell r="V2353">
            <v>19.13</v>
          </cell>
        </row>
        <row r="2354">
          <cell r="B2354" t="str">
            <v>V14874</v>
          </cell>
          <cell r="C2354" t="str">
            <v>CCA-</v>
          </cell>
          <cell r="D2354" t="str">
            <v>RD</v>
          </cell>
          <cell r="E2354" t="str">
            <v>REFIL MOP UMIDO ALGODAO 190 GR</v>
          </cell>
          <cell r="F2354" t="str">
            <v>NOBRE</v>
          </cell>
          <cell r="G2354">
            <v>19</v>
          </cell>
          <cell r="H2354">
            <v>10</v>
          </cell>
          <cell r="I2354">
            <v>11</v>
          </cell>
          <cell r="J2354">
            <v>6</v>
          </cell>
          <cell r="K2354">
            <v>117</v>
          </cell>
          <cell r="L2354">
            <v>0</v>
          </cell>
          <cell r="M2354">
            <v>117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 t="str">
            <v/>
          </cell>
          <cell r="V2354">
            <v>7.19</v>
          </cell>
        </row>
        <row r="2355">
          <cell r="B2355" t="str">
            <v>V22102</v>
          </cell>
          <cell r="D2355" t="str">
            <v>CZS</v>
          </cell>
          <cell r="E2355" t="str">
            <v>PANO MULTIUSO TIPO PERFLEX ROLO 25M C/ 50 PANOS</v>
          </cell>
          <cell r="F2355" t="str">
            <v>NOBRE</v>
          </cell>
          <cell r="G2355">
            <v>0</v>
          </cell>
          <cell r="H2355">
            <v>0</v>
          </cell>
          <cell r="K2355">
            <v>9</v>
          </cell>
          <cell r="L2355">
            <v>0</v>
          </cell>
          <cell r="M2355">
            <v>9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0</v>
          </cell>
          <cell r="U2355" t="str">
            <v/>
          </cell>
          <cell r="V2355">
            <v>7.94</v>
          </cell>
        </row>
        <row r="2356">
          <cell r="B2356" t="str">
            <v>V31824</v>
          </cell>
          <cell r="C2356" t="str">
            <v>CCA+</v>
          </cell>
          <cell r="E2356" t="str">
            <v>DISPENSER P/SABONETE LIQ E ALCOOL GEL C/RESERV 800ML REF. 40301</v>
          </cell>
          <cell r="F2356" t="str">
            <v>NOBRE</v>
          </cell>
          <cell r="G2356">
            <v>15</v>
          </cell>
          <cell r="H2356">
            <v>8</v>
          </cell>
          <cell r="I2356">
            <v>8</v>
          </cell>
          <cell r="K2356">
            <v>82</v>
          </cell>
          <cell r="L2356">
            <v>0</v>
          </cell>
          <cell r="M2356">
            <v>82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 t="str">
            <v/>
          </cell>
          <cell r="V2356">
            <v>16</v>
          </cell>
        </row>
        <row r="2357">
          <cell r="B2357" t="str">
            <v>V31825</v>
          </cell>
          <cell r="C2357" t="str">
            <v>CCA+</v>
          </cell>
          <cell r="E2357" t="str">
            <v>DISPENSER PARA PAPEL TOALHA REF. 39999</v>
          </cell>
          <cell r="F2357" t="str">
            <v>NOBRE</v>
          </cell>
          <cell r="G2357">
            <v>19</v>
          </cell>
          <cell r="H2357">
            <v>10</v>
          </cell>
          <cell r="I2357">
            <v>10</v>
          </cell>
          <cell r="K2357">
            <v>173</v>
          </cell>
          <cell r="L2357">
            <v>0</v>
          </cell>
          <cell r="M2357">
            <v>173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 t="str">
            <v/>
          </cell>
          <cell r="V2357">
            <v>16</v>
          </cell>
        </row>
        <row r="2358">
          <cell r="B2358" t="str">
            <v>V31826</v>
          </cell>
          <cell r="C2358" t="str">
            <v>CCA-</v>
          </cell>
          <cell r="E2358" t="str">
            <v>DISPENSER PARA PAPEL HIGIENICO ROLAO REF. 40000</v>
          </cell>
          <cell r="F2358" t="str">
            <v>NOBRE</v>
          </cell>
          <cell r="G2358">
            <v>210</v>
          </cell>
          <cell r="H2358">
            <v>105</v>
          </cell>
          <cell r="I2358">
            <v>106</v>
          </cell>
          <cell r="K2358">
            <v>254</v>
          </cell>
          <cell r="L2358">
            <v>0</v>
          </cell>
          <cell r="M2358">
            <v>254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 t="str">
            <v/>
          </cell>
          <cell r="V2358">
            <v>16</v>
          </cell>
        </row>
        <row r="2359">
          <cell r="B2359" t="str">
            <v>V3583</v>
          </cell>
          <cell r="C2359" t="str">
            <v>CCA-</v>
          </cell>
          <cell r="D2359" t="str">
            <v>TJADES</v>
          </cell>
          <cell r="E2359" t="str">
            <v>ESPONJA DUPLA FACE ANTI-BACTERIANA C/3</v>
          </cell>
          <cell r="F2359" t="str">
            <v>NOBRE</v>
          </cell>
          <cell r="G2359">
            <v>79</v>
          </cell>
          <cell r="H2359">
            <v>40</v>
          </cell>
          <cell r="I2359">
            <v>40</v>
          </cell>
          <cell r="K2359">
            <v>44</v>
          </cell>
          <cell r="L2359">
            <v>0</v>
          </cell>
          <cell r="M2359">
            <v>44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35</v>
          </cell>
          <cell r="S2359">
            <v>0</v>
          </cell>
          <cell r="T2359">
            <v>0</v>
          </cell>
          <cell r="U2359" t="str">
            <v/>
          </cell>
          <cell r="V2359">
            <v>1.1399999999999999</v>
          </cell>
        </row>
        <row r="2360">
          <cell r="B2360" t="str">
            <v>V31149</v>
          </cell>
          <cell r="E2360" t="str">
            <v>SACO PLASTICO 24X34 FECHAMENTO ZIP 010</v>
          </cell>
          <cell r="F2360" t="str">
            <v>NORPACK</v>
          </cell>
          <cell r="G2360">
            <v>0</v>
          </cell>
          <cell r="H2360">
            <v>0</v>
          </cell>
          <cell r="K2360">
            <v>708</v>
          </cell>
          <cell r="L2360">
            <v>0</v>
          </cell>
          <cell r="M2360">
            <v>708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 t="str">
            <v/>
          </cell>
          <cell r="V2360">
            <v>0.32</v>
          </cell>
        </row>
        <row r="2361">
          <cell r="B2361" t="str">
            <v>V14483A</v>
          </cell>
          <cell r="C2361" t="str">
            <v>CAA+</v>
          </cell>
          <cell r="E2361" t="str">
            <v>ALCOOL LIQUIDO 70% 1 LITRO</v>
          </cell>
          <cell r="F2361" t="str">
            <v>NOVA ERA</v>
          </cell>
          <cell r="G2361">
            <v>777</v>
          </cell>
          <cell r="H2361">
            <v>389</v>
          </cell>
          <cell r="I2361">
            <v>391</v>
          </cell>
          <cell r="J2361">
            <v>273</v>
          </cell>
          <cell r="K2361">
            <v>834</v>
          </cell>
          <cell r="L2361">
            <v>0</v>
          </cell>
          <cell r="M2361">
            <v>834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 t="str">
            <v/>
          </cell>
          <cell r="V2361">
            <v>4.54</v>
          </cell>
        </row>
        <row r="2362">
          <cell r="B2362" t="str">
            <v>V15254B</v>
          </cell>
          <cell r="C2362" t="str">
            <v>BAA-</v>
          </cell>
          <cell r="E2362" t="str">
            <v>ALCOOL GEL 70 4,3KG 5 LT</v>
          </cell>
          <cell r="F2362" t="str">
            <v>NOVA ERA</v>
          </cell>
          <cell r="G2362">
            <v>236</v>
          </cell>
          <cell r="H2362">
            <v>118</v>
          </cell>
          <cell r="I2362">
            <v>119</v>
          </cell>
          <cell r="J2362">
            <v>127</v>
          </cell>
          <cell r="K2362">
            <v>10</v>
          </cell>
          <cell r="L2362">
            <v>0</v>
          </cell>
          <cell r="M2362">
            <v>10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226</v>
          </cell>
          <cell r="S2362">
            <v>0</v>
          </cell>
          <cell r="T2362">
            <v>0</v>
          </cell>
          <cell r="U2362" t="str">
            <v/>
          </cell>
          <cell r="V2362">
            <v>22.5</v>
          </cell>
        </row>
        <row r="2363">
          <cell r="B2363" t="str">
            <v>V13293</v>
          </cell>
          <cell r="D2363" t="str">
            <v>ADES</v>
          </cell>
          <cell r="E2363" t="str">
            <v>ORGANIZADOR DE MESA TRIPLO CR NOVACRIL</v>
          </cell>
          <cell r="F2363" t="str">
            <v>NOVACRIL</v>
          </cell>
          <cell r="G2363">
            <v>0</v>
          </cell>
          <cell r="H2363">
            <v>0</v>
          </cell>
          <cell r="K2363">
            <v>5</v>
          </cell>
          <cell r="L2363">
            <v>0</v>
          </cell>
          <cell r="M2363">
            <v>5</v>
          </cell>
          <cell r="N2363">
            <v>1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0</v>
          </cell>
          <cell r="U2363" t="str">
            <v/>
          </cell>
          <cell r="V2363">
            <v>27.81</v>
          </cell>
        </row>
        <row r="2364">
          <cell r="B2364" t="str">
            <v>V32071</v>
          </cell>
          <cell r="E2364" t="str">
            <v>PRANCHETA OFICIO CRISTAL C/ GARRA DE METAL</v>
          </cell>
          <cell r="F2364" t="str">
            <v>NOVACRIL</v>
          </cell>
          <cell r="G2364">
            <v>0</v>
          </cell>
          <cell r="H2364">
            <v>0</v>
          </cell>
          <cell r="K2364">
            <v>124</v>
          </cell>
          <cell r="L2364">
            <v>10</v>
          </cell>
          <cell r="M2364">
            <v>114</v>
          </cell>
          <cell r="N2364">
            <v>15</v>
          </cell>
          <cell r="O2364">
            <v>8</v>
          </cell>
          <cell r="P2364">
            <v>0</v>
          </cell>
          <cell r="Q2364">
            <v>1</v>
          </cell>
          <cell r="R2364">
            <v>0</v>
          </cell>
          <cell r="S2364">
            <v>0</v>
          </cell>
          <cell r="T2364">
            <v>0</v>
          </cell>
          <cell r="U2364" t="str">
            <v/>
          </cell>
          <cell r="V2364">
            <v>7.5</v>
          </cell>
        </row>
        <row r="2365">
          <cell r="B2365" t="str">
            <v>V30418</v>
          </cell>
          <cell r="C2365" t="str">
            <v>BCA-</v>
          </cell>
          <cell r="D2365" t="str">
            <v>ADES</v>
          </cell>
          <cell r="E2365" t="str">
            <v>PAPEL COLOR SET A4 110GR SORTIDO PCT. C/24FLS.</v>
          </cell>
          <cell r="F2365" t="str">
            <v>NOVAPRINT</v>
          </cell>
          <cell r="G2365">
            <v>90</v>
          </cell>
          <cell r="H2365">
            <v>127</v>
          </cell>
          <cell r="I2365">
            <v>127</v>
          </cell>
          <cell r="K2365">
            <v>89</v>
          </cell>
          <cell r="L2365">
            <v>0</v>
          </cell>
          <cell r="M2365">
            <v>89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1</v>
          </cell>
          <cell r="S2365">
            <v>0</v>
          </cell>
          <cell r="T2365">
            <v>0</v>
          </cell>
          <cell r="U2365" t="str">
            <v/>
          </cell>
          <cell r="V2365">
            <v>5.16</v>
          </cell>
        </row>
        <row r="2366">
          <cell r="B2366" t="str">
            <v>V30492</v>
          </cell>
          <cell r="D2366" t="str">
            <v>ADES</v>
          </cell>
          <cell r="E2366" t="str">
            <v>PAPEL COLOR SET A3 110GR SORTIDO PCT. C/24FLS</v>
          </cell>
          <cell r="F2366" t="str">
            <v>NOVAPRINT</v>
          </cell>
          <cell r="G2366">
            <v>0</v>
          </cell>
          <cell r="H2366">
            <v>0</v>
          </cell>
          <cell r="K2366">
            <v>40</v>
          </cell>
          <cell r="L2366">
            <v>0</v>
          </cell>
          <cell r="M2366">
            <v>40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 t="str">
            <v/>
          </cell>
          <cell r="V2366">
            <v>12.72</v>
          </cell>
        </row>
        <row r="2367">
          <cell r="B2367" t="str">
            <v>V32012</v>
          </cell>
          <cell r="C2367" t="str">
            <v>CCB+</v>
          </cell>
          <cell r="E2367" t="str">
            <v>PROTETOR SOLAR FPS 60 120ML</v>
          </cell>
          <cell r="F2367" t="str">
            <v>NUTRIEX</v>
          </cell>
          <cell r="G2367">
            <v>3</v>
          </cell>
          <cell r="H2367">
            <v>2</v>
          </cell>
          <cell r="I2367">
            <v>2</v>
          </cell>
          <cell r="K2367">
            <v>20</v>
          </cell>
          <cell r="L2367">
            <v>2</v>
          </cell>
          <cell r="M2367">
            <v>18</v>
          </cell>
          <cell r="N2367">
            <v>0</v>
          </cell>
          <cell r="O2367">
            <v>3</v>
          </cell>
          <cell r="P2367">
            <v>0</v>
          </cell>
          <cell r="Q2367">
            <v>1</v>
          </cell>
          <cell r="R2367">
            <v>0</v>
          </cell>
          <cell r="S2367">
            <v>0</v>
          </cell>
          <cell r="T2367">
            <v>0</v>
          </cell>
          <cell r="U2367" t="str">
            <v/>
          </cell>
          <cell r="V2367">
            <v>23.8</v>
          </cell>
        </row>
        <row r="2368">
          <cell r="B2368" t="str">
            <v>V32018</v>
          </cell>
          <cell r="C2368" t="str">
            <v>CCC+</v>
          </cell>
          <cell r="E2368" t="str">
            <v>LOCAO HIDRATANTE REPELENTE FAMILY KID 100ML</v>
          </cell>
          <cell r="F2368" t="str">
            <v>NUTRIEX</v>
          </cell>
          <cell r="G2368">
            <v>11</v>
          </cell>
          <cell r="H2368">
            <v>6</v>
          </cell>
          <cell r="I2368">
            <v>6</v>
          </cell>
          <cell r="K2368">
            <v>26</v>
          </cell>
          <cell r="L2368">
            <v>3</v>
          </cell>
          <cell r="M2368">
            <v>23</v>
          </cell>
          <cell r="N2368">
            <v>5</v>
          </cell>
          <cell r="O2368">
            <v>2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 t="str">
            <v/>
          </cell>
          <cell r="V2368">
            <v>8.7899999999999991</v>
          </cell>
        </row>
        <row r="2369">
          <cell r="B2369" t="str">
            <v>V3326</v>
          </cell>
          <cell r="E2369" t="str">
            <v>PANO ALGODAO PARA LIMPEZA C/10 - OBER</v>
          </cell>
          <cell r="F2369" t="str">
            <v>OBER</v>
          </cell>
          <cell r="G2369">
            <v>0</v>
          </cell>
          <cell r="H2369">
            <v>0</v>
          </cell>
          <cell r="K2369">
            <v>100</v>
          </cell>
          <cell r="L2369">
            <v>0</v>
          </cell>
          <cell r="M2369">
            <v>100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 t="str">
            <v/>
          </cell>
          <cell r="V2369">
            <v>4.9000000000000004</v>
          </cell>
        </row>
        <row r="2370">
          <cell r="B2370" t="str">
            <v>V31904</v>
          </cell>
          <cell r="C2370" t="str">
            <v>CCA-</v>
          </cell>
          <cell r="E2370" t="str">
            <v>HEADSET MONOAURICULAR RJ09 HS101</v>
          </cell>
          <cell r="F2370" t="str">
            <v>OEX</v>
          </cell>
          <cell r="G2370">
            <v>103</v>
          </cell>
          <cell r="H2370">
            <v>52</v>
          </cell>
          <cell r="I2370">
            <v>52</v>
          </cell>
          <cell r="J2370">
            <v>2</v>
          </cell>
          <cell r="K2370">
            <v>106</v>
          </cell>
          <cell r="L2370">
            <v>0</v>
          </cell>
          <cell r="M2370">
            <v>106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0</v>
          </cell>
          <cell r="U2370" t="str">
            <v/>
          </cell>
          <cell r="V2370">
            <v>49</v>
          </cell>
        </row>
        <row r="2371">
          <cell r="B2371" t="str">
            <v>V31904A</v>
          </cell>
          <cell r="E2371" t="str">
            <v>HEADSET MONOAURICULAR RJ09 HS101</v>
          </cell>
          <cell r="F2371" t="str">
            <v>OEX</v>
          </cell>
          <cell r="G2371">
            <v>0</v>
          </cell>
          <cell r="H2371">
            <v>0</v>
          </cell>
          <cell r="K2371">
            <v>0</v>
          </cell>
          <cell r="L2371">
            <v>0</v>
          </cell>
          <cell r="M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 t="str">
            <v/>
          </cell>
          <cell r="V2371">
            <v>48.52</v>
          </cell>
        </row>
        <row r="2372">
          <cell r="B2372" t="str">
            <v>V32041</v>
          </cell>
          <cell r="C2372" t="str">
            <v>CCC+</v>
          </cell>
          <cell r="E2372" t="str">
            <v>CAIXA DE SOM SPEAKER SK415</v>
          </cell>
          <cell r="F2372" t="str">
            <v>OEX</v>
          </cell>
          <cell r="G2372">
            <v>1</v>
          </cell>
          <cell r="H2372">
            <v>1</v>
          </cell>
          <cell r="I2372">
            <v>1</v>
          </cell>
          <cell r="K2372">
            <v>10</v>
          </cell>
          <cell r="L2372">
            <v>0</v>
          </cell>
          <cell r="M2372">
            <v>10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 t="str">
            <v/>
          </cell>
          <cell r="V2372">
            <v>129.79</v>
          </cell>
        </row>
        <row r="2373">
          <cell r="B2373" t="str">
            <v>V32057</v>
          </cell>
          <cell r="E2373" t="str">
            <v>HEADSET BIAURICULAR P3 HS211</v>
          </cell>
          <cell r="F2373" t="str">
            <v>OEX</v>
          </cell>
          <cell r="G2373">
            <v>0</v>
          </cell>
          <cell r="H2373">
            <v>0</v>
          </cell>
          <cell r="K2373">
            <v>6</v>
          </cell>
          <cell r="L2373">
            <v>0</v>
          </cell>
          <cell r="M2373">
            <v>6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 t="str">
            <v/>
          </cell>
          <cell r="V2373">
            <v>39.9</v>
          </cell>
        </row>
        <row r="2374">
          <cell r="B2374" t="str">
            <v>V32070</v>
          </cell>
          <cell r="E2374" t="str">
            <v>HEADSET BIAURICULAR USB HS201</v>
          </cell>
          <cell r="F2374" t="str">
            <v>OEX</v>
          </cell>
          <cell r="G2374">
            <v>0</v>
          </cell>
          <cell r="H2374">
            <v>0</v>
          </cell>
          <cell r="K2374">
            <v>0</v>
          </cell>
          <cell r="L2374">
            <v>0</v>
          </cell>
          <cell r="M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 t="str">
            <v/>
          </cell>
          <cell r="V2374">
            <v>57.5</v>
          </cell>
        </row>
        <row r="2375">
          <cell r="B2375" t="str">
            <v>V30405</v>
          </cell>
          <cell r="C2375" t="str">
            <v>AAA-</v>
          </cell>
          <cell r="D2375" t="str">
            <v>AVN</v>
          </cell>
          <cell r="E2375" t="str">
            <v>PAPEL GLOSSY PAPER A4 180GR PCT C/50FLS</v>
          </cell>
          <cell r="F2375" t="str">
            <v>OFF PAPER</v>
          </cell>
          <cell r="G2375">
            <v>262</v>
          </cell>
          <cell r="H2375">
            <v>131</v>
          </cell>
          <cell r="I2375">
            <v>351</v>
          </cell>
          <cell r="J2375">
            <v>20</v>
          </cell>
          <cell r="K2375">
            <v>1239</v>
          </cell>
          <cell r="L2375">
            <v>32</v>
          </cell>
          <cell r="M2375">
            <v>1207</v>
          </cell>
          <cell r="N2375">
            <v>49</v>
          </cell>
          <cell r="O2375">
            <v>28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 t="str">
            <v/>
          </cell>
          <cell r="V2375">
            <v>10.220000000000001</v>
          </cell>
        </row>
        <row r="2376">
          <cell r="B2376" t="str">
            <v>V31406</v>
          </cell>
          <cell r="C2376" t="str">
            <v>CCC+</v>
          </cell>
          <cell r="E2376" t="str">
            <v>PAPEL OPALINE A3 180GR C/50FLS BRANCO</v>
          </cell>
          <cell r="F2376" t="str">
            <v>OFF PAPER</v>
          </cell>
          <cell r="G2376">
            <v>1</v>
          </cell>
          <cell r="H2376">
            <v>1</v>
          </cell>
          <cell r="I2376">
            <v>1</v>
          </cell>
          <cell r="K2376">
            <v>26</v>
          </cell>
          <cell r="L2376">
            <v>0</v>
          </cell>
          <cell r="M2376">
            <v>26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 t="str">
            <v/>
          </cell>
          <cell r="V2376">
            <v>19.489999999999998</v>
          </cell>
        </row>
        <row r="2377">
          <cell r="B2377" t="str">
            <v>V6819</v>
          </cell>
          <cell r="E2377" t="str">
            <v>FITA P/ IMPRESSORA OKIDATA 320/321 8MMX18 PT</v>
          </cell>
          <cell r="F2377" t="str">
            <v>OKIDATA</v>
          </cell>
          <cell r="G2377">
            <v>0</v>
          </cell>
          <cell r="H2377">
            <v>0</v>
          </cell>
          <cell r="K2377">
            <v>196</v>
          </cell>
          <cell r="L2377">
            <v>0</v>
          </cell>
          <cell r="M2377">
            <v>196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 t="str">
            <v/>
          </cell>
          <cell r="V2377">
            <v>6</v>
          </cell>
        </row>
        <row r="2378">
          <cell r="B2378" t="str">
            <v>V30134A</v>
          </cell>
          <cell r="C2378" t="str">
            <v>AAA-</v>
          </cell>
          <cell r="E2378" t="str">
            <v>MONITOR DE PRESSAO (BRACO) 7122 OMRON</v>
          </cell>
          <cell r="F2378" t="str">
            <v>OMRON</v>
          </cell>
          <cell r="G2378">
            <v>103</v>
          </cell>
          <cell r="H2378">
            <v>52</v>
          </cell>
          <cell r="I2378">
            <v>53</v>
          </cell>
          <cell r="J2378">
            <v>36</v>
          </cell>
          <cell r="K2378">
            <v>561</v>
          </cell>
          <cell r="L2378">
            <v>4</v>
          </cell>
          <cell r="M2378">
            <v>557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 t="str">
            <v/>
          </cell>
          <cell r="V2378">
            <v>134.26</v>
          </cell>
        </row>
        <row r="2379">
          <cell r="B2379" t="str">
            <v>V32020</v>
          </cell>
          <cell r="C2379" t="str">
            <v>ACB-</v>
          </cell>
          <cell r="E2379" t="str">
            <v>MONITOR DE PRESSAO BRACO HEM -7530TI OMRON</v>
          </cell>
          <cell r="F2379" t="str">
            <v>OMRON</v>
          </cell>
          <cell r="G2379">
            <v>5</v>
          </cell>
          <cell r="H2379">
            <v>13</v>
          </cell>
          <cell r="I2379">
            <v>13</v>
          </cell>
          <cell r="K2379">
            <v>12</v>
          </cell>
          <cell r="L2379">
            <v>0</v>
          </cell>
          <cell r="M2379">
            <v>12</v>
          </cell>
          <cell r="N2379">
            <v>1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 t="str">
            <v/>
          </cell>
          <cell r="V2379">
            <v>777.27</v>
          </cell>
        </row>
        <row r="2380">
          <cell r="B2380" t="str">
            <v>V31299</v>
          </cell>
          <cell r="C2380" t="str">
            <v>ACA+</v>
          </cell>
          <cell r="E2380" t="str">
            <v>CADEIRA EAMES DAW COM BRACO CINZA</v>
          </cell>
          <cell r="F2380" t="str">
            <v>ONEDESIGNER</v>
          </cell>
          <cell r="G2380">
            <v>44</v>
          </cell>
          <cell r="H2380">
            <v>22</v>
          </cell>
          <cell r="I2380">
            <v>22</v>
          </cell>
          <cell r="K2380">
            <v>39</v>
          </cell>
          <cell r="L2380">
            <v>0</v>
          </cell>
          <cell r="M2380">
            <v>39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5</v>
          </cell>
          <cell r="S2380">
            <v>0</v>
          </cell>
          <cell r="T2380">
            <v>0</v>
          </cell>
          <cell r="U2380" t="str">
            <v/>
          </cell>
          <cell r="V2380">
            <v>125.54</v>
          </cell>
        </row>
        <row r="2381">
          <cell r="B2381" t="str">
            <v>V32053</v>
          </cell>
          <cell r="E2381" t="str">
            <v>CADEIRA CHARLES CINZA REF.EAMES EIFFEL</v>
          </cell>
          <cell r="F2381" t="str">
            <v>ONEDESIGNER</v>
          </cell>
          <cell r="G2381">
            <v>0</v>
          </cell>
          <cell r="H2381">
            <v>0</v>
          </cell>
          <cell r="K2381">
            <v>19</v>
          </cell>
          <cell r="L2381">
            <v>0</v>
          </cell>
          <cell r="M2381">
            <v>19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 t="str">
            <v/>
          </cell>
          <cell r="V2381">
            <v>81.569999999999993</v>
          </cell>
        </row>
        <row r="2382">
          <cell r="B2382" t="str">
            <v>V31418</v>
          </cell>
          <cell r="E2382" t="str">
            <v>COPO PLASTICO DESCARTAVEL 50ML PP PCT C/100UN TRANSPARENTE REF.CPP-50TR</v>
          </cell>
          <cell r="F2382" t="str">
            <v>ORLEPLAST</v>
          </cell>
          <cell r="G2382">
            <v>0</v>
          </cell>
          <cell r="H2382">
            <v>0</v>
          </cell>
          <cell r="K2382">
            <v>39</v>
          </cell>
          <cell r="L2382">
            <v>0</v>
          </cell>
          <cell r="M2382">
            <v>39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 t="str">
            <v/>
          </cell>
          <cell r="V2382">
            <v>2.3199999999999998</v>
          </cell>
        </row>
        <row r="2383">
          <cell r="B2383" t="str">
            <v>V31086</v>
          </cell>
          <cell r="E2383" t="str">
            <v>LENCOL HOSPITALAR 50X70CM 100% CELULOSE CX.C/6 UNIDS.</v>
          </cell>
          <cell r="F2383" t="str">
            <v>OUROPPEL</v>
          </cell>
          <cell r="G2383">
            <v>0</v>
          </cell>
          <cell r="H2383">
            <v>0</v>
          </cell>
          <cell r="K2383">
            <v>44</v>
          </cell>
          <cell r="L2383">
            <v>0</v>
          </cell>
          <cell r="M2383">
            <v>44</v>
          </cell>
          <cell r="N2383">
            <v>4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 t="str">
            <v/>
          </cell>
          <cell r="V2383">
            <v>55</v>
          </cell>
        </row>
        <row r="2384">
          <cell r="B2384" t="str">
            <v>V14844</v>
          </cell>
          <cell r="C2384" t="str">
            <v>BAA+</v>
          </cell>
          <cell r="D2384" t="str">
            <v>TJCZSADESRD</v>
          </cell>
          <cell r="E2384" t="str">
            <v>FILTRO DE PAPEL COADOR DE CAFE 103 CX C/ 30UN</v>
          </cell>
          <cell r="F2384" t="str">
            <v>PACAEMBU</v>
          </cell>
          <cell r="G2384">
            <v>2541</v>
          </cell>
          <cell r="H2384">
            <v>1271</v>
          </cell>
          <cell r="I2384">
            <v>1302</v>
          </cell>
          <cell r="J2384">
            <v>1082</v>
          </cell>
          <cell r="K2384">
            <v>2229</v>
          </cell>
          <cell r="L2384">
            <v>139</v>
          </cell>
          <cell r="M2384">
            <v>2090</v>
          </cell>
          <cell r="N2384">
            <v>29</v>
          </cell>
          <cell r="O2384">
            <v>5</v>
          </cell>
          <cell r="P2384">
            <v>0</v>
          </cell>
          <cell r="Q2384">
            <v>0</v>
          </cell>
          <cell r="R2384">
            <v>456</v>
          </cell>
          <cell r="S2384">
            <v>0</v>
          </cell>
          <cell r="T2384">
            <v>0</v>
          </cell>
          <cell r="U2384" t="str">
            <v/>
          </cell>
          <cell r="V2384">
            <v>2.6</v>
          </cell>
        </row>
        <row r="2385">
          <cell r="B2385" t="str">
            <v>V17745</v>
          </cell>
          <cell r="C2385" t="str">
            <v>AAA+</v>
          </cell>
          <cell r="D2385" t="str">
            <v>ADESRD</v>
          </cell>
          <cell r="E2385" t="str">
            <v>CAFE PO TORRADO MOIDO A VACUO FORTE 500G REF.2137</v>
          </cell>
          <cell r="F2385" t="str">
            <v>PACAEMBU</v>
          </cell>
          <cell r="G2385">
            <v>8617</v>
          </cell>
          <cell r="H2385">
            <v>4309</v>
          </cell>
          <cell r="I2385">
            <v>4613</v>
          </cell>
          <cell r="J2385">
            <v>3353</v>
          </cell>
          <cell r="K2385">
            <v>4435</v>
          </cell>
          <cell r="L2385">
            <v>783</v>
          </cell>
          <cell r="M2385">
            <v>3652</v>
          </cell>
          <cell r="N2385">
            <v>146</v>
          </cell>
          <cell r="O2385">
            <v>0</v>
          </cell>
          <cell r="P2385">
            <v>0</v>
          </cell>
          <cell r="Q2385">
            <v>0</v>
          </cell>
          <cell r="R2385">
            <v>4965</v>
          </cell>
          <cell r="S2385">
            <v>0</v>
          </cell>
          <cell r="T2385">
            <v>0</v>
          </cell>
          <cell r="U2385" t="str">
            <v/>
          </cell>
          <cell r="V2385">
            <v>27</v>
          </cell>
        </row>
        <row r="2386">
          <cell r="B2386" t="str">
            <v>V17745A</v>
          </cell>
          <cell r="D2386" t="str">
            <v>ADES</v>
          </cell>
          <cell r="E2386" t="str">
            <v>CAFE PO TORRADO E MOIDO 500G</v>
          </cell>
          <cell r="F2386" t="str">
            <v>PACAEMBU</v>
          </cell>
          <cell r="G2386">
            <v>0</v>
          </cell>
          <cell r="H2386">
            <v>0</v>
          </cell>
          <cell r="K2386">
            <v>28</v>
          </cell>
          <cell r="L2386">
            <v>0</v>
          </cell>
          <cell r="M2386">
            <v>28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 t="str">
            <v/>
          </cell>
          <cell r="V2386">
            <v>12.77</v>
          </cell>
        </row>
        <row r="2387">
          <cell r="B2387" t="str">
            <v>V20232</v>
          </cell>
          <cell r="C2387" t="str">
            <v>CCA+</v>
          </cell>
          <cell r="E2387" t="str">
            <v>FILTRO DE PAPEL 102 C/ 30 UNIDADES</v>
          </cell>
          <cell r="F2387" t="str">
            <v>PACAEMBU</v>
          </cell>
          <cell r="G2387">
            <v>47</v>
          </cell>
          <cell r="H2387">
            <v>24</v>
          </cell>
          <cell r="I2387">
            <v>24</v>
          </cell>
          <cell r="K2387">
            <v>83</v>
          </cell>
          <cell r="L2387">
            <v>10</v>
          </cell>
          <cell r="M2387">
            <v>73</v>
          </cell>
          <cell r="N2387">
            <v>10</v>
          </cell>
          <cell r="O2387">
            <v>2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 t="str">
            <v/>
          </cell>
          <cell r="V2387">
            <v>3.23</v>
          </cell>
        </row>
        <row r="2388">
          <cell r="B2388" t="str">
            <v>V31434</v>
          </cell>
          <cell r="E2388" t="str">
            <v>CAFE PO TORRADO MOIDO A VACUO SUPERIOR 500G REF.2008</v>
          </cell>
          <cell r="F2388" t="str">
            <v>PACAEMBU</v>
          </cell>
          <cell r="G2388">
            <v>0</v>
          </cell>
          <cell r="H2388">
            <v>0</v>
          </cell>
          <cell r="K2388">
            <v>9050</v>
          </cell>
          <cell r="L2388">
            <v>0</v>
          </cell>
          <cell r="M2388">
            <v>9050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 t="str">
            <v/>
          </cell>
          <cell r="V2388">
            <v>31</v>
          </cell>
        </row>
        <row r="2389">
          <cell r="B2389" t="str">
            <v>V4004A</v>
          </cell>
          <cell r="C2389" t="str">
            <v>CCB+</v>
          </cell>
          <cell r="E2389" t="str">
            <v>LIVRO ATA 200FLS S/MARGEM</v>
          </cell>
          <cell r="F2389" t="str">
            <v>PAGINA BRASIL</v>
          </cell>
          <cell r="G2389">
            <v>103</v>
          </cell>
          <cell r="H2389">
            <v>52</v>
          </cell>
          <cell r="I2389">
            <v>52</v>
          </cell>
          <cell r="K2389">
            <v>352</v>
          </cell>
          <cell r="L2389">
            <v>0</v>
          </cell>
          <cell r="M2389">
            <v>352</v>
          </cell>
          <cell r="N2389">
            <v>22</v>
          </cell>
          <cell r="O2389">
            <v>8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  <cell r="U2389" t="str">
            <v/>
          </cell>
          <cell r="V2389">
            <v>15.85</v>
          </cell>
        </row>
        <row r="2390">
          <cell r="B2390" t="str">
            <v>V6389</v>
          </cell>
          <cell r="C2390" t="str">
            <v>CAA+</v>
          </cell>
          <cell r="D2390" t="str">
            <v>CZSAVNRD</v>
          </cell>
          <cell r="E2390" t="str">
            <v>LIVRO PROTOCOLO 1/4 100FLS.</v>
          </cell>
          <cell r="F2390" t="str">
            <v>PAGINA BRASIL</v>
          </cell>
          <cell r="G2390">
            <v>373</v>
          </cell>
          <cell r="H2390">
            <v>187</v>
          </cell>
          <cell r="I2390">
            <v>246</v>
          </cell>
          <cell r="J2390">
            <v>13</v>
          </cell>
          <cell r="K2390">
            <v>504</v>
          </cell>
          <cell r="L2390">
            <v>19</v>
          </cell>
          <cell r="M2390">
            <v>485</v>
          </cell>
          <cell r="N2390">
            <v>94</v>
          </cell>
          <cell r="O2390">
            <v>5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400</v>
          </cell>
          <cell r="U2390" t="str">
            <v>26/03/2025</v>
          </cell>
          <cell r="V2390">
            <v>7.63</v>
          </cell>
        </row>
        <row r="2391">
          <cell r="B2391" t="str">
            <v>V1176</v>
          </cell>
          <cell r="C2391" t="str">
            <v>AAA-</v>
          </cell>
          <cell r="D2391" t="str">
            <v>SSCZSAVN</v>
          </cell>
          <cell r="E2391" t="str">
            <v>LIVRO ATA 100FLS. S/MARGEM NUMERADA</v>
          </cell>
          <cell r="F2391" t="str">
            <v>PÁGINA BRASIL</v>
          </cell>
          <cell r="G2391">
            <v>1387</v>
          </cell>
          <cell r="H2391">
            <v>694</v>
          </cell>
          <cell r="I2391">
            <v>1502</v>
          </cell>
          <cell r="J2391">
            <v>42</v>
          </cell>
          <cell r="K2391">
            <v>960</v>
          </cell>
          <cell r="L2391">
            <v>118</v>
          </cell>
          <cell r="M2391">
            <v>842</v>
          </cell>
          <cell r="N2391">
            <v>162</v>
          </cell>
          <cell r="O2391">
            <v>40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700</v>
          </cell>
          <cell r="U2391" t="str">
            <v>26/03/2025</v>
          </cell>
          <cell r="V2391">
            <v>7.15</v>
          </cell>
        </row>
        <row r="2392">
          <cell r="B2392" t="str">
            <v>V1231</v>
          </cell>
          <cell r="C2392" t="str">
            <v>CCA-</v>
          </cell>
          <cell r="E2392" t="str">
            <v>CADERNO UNIV. 1X1 CD. 96 FLS.</v>
          </cell>
          <cell r="F2392" t="str">
            <v>PANAMERICANA</v>
          </cell>
          <cell r="G2392">
            <v>0</v>
          </cell>
          <cell r="H2392">
            <v>0</v>
          </cell>
          <cell r="I2392">
            <v>9</v>
          </cell>
          <cell r="K2392">
            <v>45</v>
          </cell>
          <cell r="L2392">
            <v>0</v>
          </cell>
          <cell r="M2392">
            <v>45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 t="str">
            <v/>
          </cell>
          <cell r="V2392">
            <v>4.58</v>
          </cell>
        </row>
        <row r="2393">
          <cell r="B2393" t="str">
            <v>V1933</v>
          </cell>
          <cell r="D2393" t="str">
            <v>CZS</v>
          </cell>
          <cell r="E2393" t="str">
            <v>CADERNO UNIV. 10X1 CD. 200FLS.</v>
          </cell>
          <cell r="F2393" t="str">
            <v>PANAMERICANA</v>
          </cell>
          <cell r="G2393">
            <v>0</v>
          </cell>
          <cell r="H2393">
            <v>0</v>
          </cell>
          <cell r="K2393">
            <v>0</v>
          </cell>
          <cell r="L2393">
            <v>0</v>
          </cell>
          <cell r="M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 t="str">
            <v/>
          </cell>
          <cell r="V2393">
            <v>7.34</v>
          </cell>
        </row>
        <row r="2394">
          <cell r="B2394" t="str">
            <v>V19738</v>
          </cell>
          <cell r="C2394" t="str">
            <v>CCB-</v>
          </cell>
          <cell r="E2394" t="str">
            <v>CADERNO ESPIRAL CARTOGRAFIA FLEX. 96FLS.</v>
          </cell>
          <cell r="F2394" t="str">
            <v>PANAMERICANA</v>
          </cell>
          <cell r="G2394">
            <v>53</v>
          </cell>
          <cell r="H2394">
            <v>27</v>
          </cell>
          <cell r="I2394">
            <v>101</v>
          </cell>
          <cell r="J2394">
            <v>10</v>
          </cell>
          <cell r="K2394">
            <v>319</v>
          </cell>
          <cell r="L2394">
            <v>0</v>
          </cell>
          <cell r="M2394">
            <v>319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 t="str">
            <v/>
          </cell>
          <cell r="V2394">
            <v>4.78</v>
          </cell>
        </row>
        <row r="2395">
          <cell r="B2395" t="str">
            <v>V2571</v>
          </cell>
          <cell r="C2395" t="str">
            <v>BCA-</v>
          </cell>
          <cell r="E2395" t="str">
            <v>CADERNO BROCHURAO FLEX 80 FOLHAS PACOTE C/5 UN REF. 36549-6</v>
          </cell>
          <cell r="F2395" t="str">
            <v>PANAMERICANA</v>
          </cell>
          <cell r="G2395">
            <v>0</v>
          </cell>
          <cell r="H2395">
            <v>0</v>
          </cell>
          <cell r="I2395">
            <v>129</v>
          </cell>
          <cell r="J2395">
            <v>9</v>
          </cell>
          <cell r="K2395">
            <v>412</v>
          </cell>
          <cell r="L2395">
            <v>0</v>
          </cell>
          <cell r="M2395">
            <v>412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 t="str">
            <v/>
          </cell>
          <cell r="V2395">
            <v>19.399999999999999</v>
          </cell>
        </row>
        <row r="2396">
          <cell r="B2396" t="str">
            <v>V3663</v>
          </cell>
          <cell r="C2396" t="str">
            <v>CCB-</v>
          </cell>
          <cell r="E2396" t="str">
            <v>CADERNO BROCHURA 1/4 96FLS. FLEX. COSTURADO REF. 200803</v>
          </cell>
          <cell r="F2396" t="str">
            <v>PANAMERICANA</v>
          </cell>
          <cell r="G2396">
            <v>0</v>
          </cell>
          <cell r="H2396">
            <v>0</v>
          </cell>
          <cell r="I2396">
            <v>198</v>
          </cell>
          <cell r="K2396">
            <v>1589</v>
          </cell>
          <cell r="L2396">
            <v>0</v>
          </cell>
          <cell r="M2396">
            <v>1589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 t="str">
            <v/>
          </cell>
          <cell r="V2396">
            <v>2.2400000000000002</v>
          </cell>
        </row>
        <row r="2397">
          <cell r="B2397" t="str">
            <v>V4280A</v>
          </cell>
          <cell r="C2397" t="str">
            <v>CCB-</v>
          </cell>
          <cell r="E2397" t="str">
            <v>CADERNO ESPIRAL 1/4 FLEX. 96FLS.</v>
          </cell>
          <cell r="F2397" t="str">
            <v>PANAMERICANA</v>
          </cell>
          <cell r="G2397">
            <v>0</v>
          </cell>
          <cell r="H2397">
            <v>0</v>
          </cell>
          <cell r="I2397">
            <v>377</v>
          </cell>
          <cell r="K2397">
            <v>914</v>
          </cell>
          <cell r="L2397">
            <v>0</v>
          </cell>
          <cell r="M2397">
            <v>914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 t="str">
            <v/>
          </cell>
          <cell r="V2397">
            <v>2.4</v>
          </cell>
        </row>
        <row r="2398">
          <cell r="B2398" t="str">
            <v>V8072</v>
          </cell>
          <cell r="C2398" t="str">
            <v>CCB-</v>
          </cell>
          <cell r="E2398" t="str">
            <v>CADERNO UNIV 80F QUADR. ESPIRAL PLASTICO REF. 281680</v>
          </cell>
          <cell r="F2398" t="str">
            <v>PANAMERICANA</v>
          </cell>
          <cell r="G2398">
            <v>0</v>
          </cell>
          <cell r="H2398">
            <v>0</v>
          </cell>
          <cell r="I2398">
            <v>22</v>
          </cell>
          <cell r="K2398">
            <v>170</v>
          </cell>
          <cell r="L2398">
            <v>0</v>
          </cell>
          <cell r="M2398">
            <v>170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 t="str">
            <v/>
          </cell>
          <cell r="V2398">
            <v>5.31</v>
          </cell>
        </row>
        <row r="2399">
          <cell r="B2399" t="str">
            <v>V14684</v>
          </cell>
          <cell r="C2399" t="str">
            <v>ACA-</v>
          </cell>
          <cell r="D2399" t="str">
            <v>RD</v>
          </cell>
          <cell r="E2399" t="str">
            <v>MICROONDAS 21L 110V</v>
          </cell>
          <cell r="F2399" t="str">
            <v>PANASONIC</v>
          </cell>
          <cell r="G2399">
            <v>36</v>
          </cell>
          <cell r="H2399">
            <v>18</v>
          </cell>
          <cell r="I2399">
            <v>18</v>
          </cell>
          <cell r="J2399">
            <v>2</v>
          </cell>
          <cell r="K2399">
            <v>34</v>
          </cell>
          <cell r="L2399">
            <v>1</v>
          </cell>
          <cell r="M2399">
            <v>33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3</v>
          </cell>
          <cell r="S2399">
            <v>0</v>
          </cell>
          <cell r="T2399">
            <v>0</v>
          </cell>
          <cell r="U2399" t="str">
            <v/>
          </cell>
          <cell r="V2399">
            <v>488</v>
          </cell>
        </row>
        <row r="2400">
          <cell r="B2400" t="str">
            <v>V15137</v>
          </cell>
          <cell r="C2400" t="str">
            <v>ACA+</v>
          </cell>
          <cell r="D2400" t="str">
            <v>RD</v>
          </cell>
          <cell r="E2400" t="str">
            <v>MICROONDAS 21L 220V</v>
          </cell>
          <cell r="F2400" t="str">
            <v>PANASONIC</v>
          </cell>
          <cell r="G2400">
            <v>18</v>
          </cell>
          <cell r="H2400">
            <v>9</v>
          </cell>
          <cell r="I2400">
            <v>9</v>
          </cell>
          <cell r="J2400">
            <v>3</v>
          </cell>
          <cell r="K2400">
            <v>26</v>
          </cell>
          <cell r="L2400">
            <v>0</v>
          </cell>
          <cell r="M2400">
            <v>26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 t="str">
            <v/>
          </cell>
          <cell r="V2400">
            <v>488</v>
          </cell>
        </row>
        <row r="2401">
          <cell r="B2401" t="str">
            <v>V13791</v>
          </cell>
          <cell r="C2401" t="str">
            <v>AAA-</v>
          </cell>
          <cell r="D2401" t="str">
            <v>RD</v>
          </cell>
          <cell r="E2401" t="str">
            <v>ESTANTE DE AÇO C/ PRAT 3000992</v>
          </cell>
          <cell r="F2401" t="str">
            <v>PANDIN</v>
          </cell>
          <cell r="G2401">
            <v>786</v>
          </cell>
          <cell r="H2401">
            <v>393</v>
          </cell>
          <cell r="I2401">
            <v>393</v>
          </cell>
          <cell r="J2401">
            <v>36</v>
          </cell>
          <cell r="K2401">
            <v>26</v>
          </cell>
          <cell r="L2401">
            <v>0</v>
          </cell>
          <cell r="M2401">
            <v>26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160</v>
          </cell>
          <cell r="S2401">
            <v>0</v>
          </cell>
          <cell r="T2401">
            <v>600</v>
          </cell>
          <cell r="U2401" t="str">
            <v>24/03/2025</v>
          </cell>
          <cell r="V2401">
            <v>186.29</v>
          </cell>
        </row>
        <row r="2402">
          <cell r="B2402" t="str">
            <v>V30227</v>
          </cell>
          <cell r="C2402" t="str">
            <v>CCB-</v>
          </cell>
          <cell r="D2402" t="str">
            <v>RD</v>
          </cell>
          <cell r="E2402" t="str">
            <v>ARMARIO DE COZINHA GRANDE  3000662</v>
          </cell>
          <cell r="F2402" t="str">
            <v>PANDIN</v>
          </cell>
          <cell r="G2402">
            <v>5</v>
          </cell>
          <cell r="H2402">
            <v>3</v>
          </cell>
          <cell r="I2402">
            <v>3</v>
          </cell>
          <cell r="K2402">
            <v>3</v>
          </cell>
          <cell r="L2402">
            <v>0</v>
          </cell>
          <cell r="M2402">
            <v>3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2</v>
          </cell>
          <cell r="S2402">
            <v>0</v>
          </cell>
          <cell r="T2402">
            <v>0</v>
          </cell>
          <cell r="U2402" t="str">
            <v/>
          </cell>
          <cell r="V2402">
            <v>585.46</v>
          </cell>
        </row>
        <row r="2403">
          <cell r="B2403" t="str">
            <v>V30228</v>
          </cell>
          <cell r="C2403" t="str">
            <v>BCB+</v>
          </cell>
          <cell r="D2403" t="str">
            <v>RD</v>
          </cell>
          <cell r="E2403" t="str">
            <v>ARMARIO DE COZINHA PEQUENO 3000397</v>
          </cell>
          <cell r="F2403" t="str">
            <v>PANDIN</v>
          </cell>
          <cell r="G2403">
            <v>13</v>
          </cell>
          <cell r="H2403">
            <v>7</v>
          </cell>
          <cell r="I2403">
            <v>7</v>
          </cell>
          <cell r="K2403">
            <v>2</v>
          </cell>
          <cell r="L2403">
            <v>0</v>
          </cell>
          <cell r="M2403">
            <v>2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11</v>
          </cell>
          <cell r="S2403">
            <v>0</v>
          </cell>
          <cell r="T2403">
            <v>0</v>
          </cell>
          <cell r="U2403" t="str">
            <v/>
          </cell>
          <cell r="V2403">
            <v>391.12</v>
          </cell>
        </row>
        <row r="2404">
          <cell r="B2404" t="str">
            <v>V30353</v>
          </cell>
          <cell r="C2404" t="str">
            <v>BCB-</v>
          </cell>
          <cell r="D2404" t="str">
            <v>RD</v>
          </cell>
          <cell r="E2404" t="str">
            <v>ARMARIO PSICOTROPICO 3000493</v>
          </cell>
          <cell r="F2404" t="str">
            <v>PANDIN</v>
          </cell>
          <cell r="G2404">
            <v>5</v>
          </cell>
          <cell r="H2404">
            <v>3</v>
          </cell>
          <cell r="I2404">
            <v>3</v>
          </cell>
          <cell r="K2404">
            <v>6</v>
          </cell>
          <cell r="L2404">
            <v>0</v>
          </cell>
          <cell r="M2404">
            <v>6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 t="str">
            <v/>
          </cell>
          <cell r="V2404">
            <v>762.11</v>
          </cell>
        </row>
        <row r="2405">
          <cell r="B2405" t="str">
            <v>V30384</v>
          </cell>
          <cell r="E2405" t="str">
            <v>PRATELEIRA JOGO C/6 ESTANTE</v>
          </cell>
          <cell r="F2405" t="str">
            <v>PANDIN</v>
          </cell>
          <cell r="G2405">
            <v>0</v>
          </cell>
          <cell r="H2405">
            <v>0</v>
          </cell>
          <cell r="K2405">
            <v>0</v>
          </cell>
          <cell r="L2405">
            <v>0</v>
          </cell>
          <cell r="M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 t="str">
            <v/>
          </cell>
          <cell r="V2405">
            <v>164.96</v>
          </cell>
        </row>
        <row r="2406">
          <cell r="B2406" t="str">
            <v>V30385</v>
          </cell>
          <cell r="E2406" t="str">
            <v>KIT SAPATA ESTANTE</v>
          </cell>
          <cell r="F2406" t="str">
            <v>PANDIN</v>
          </cell>
          <cell r="G2406">
            <v>0</v>
          </cell>
          <cell r="H2406">
            <v>0</v>
          </cell>
          <cell r="K2406">
            <v>0</v>
          </cell>
          <cell r="L2406">
            <v>0</v>
          </cell>
          <cell r="M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 t="str">
            <v/>
          </cell>
          <cell r="V2406">
            <v>23.14</v>
          </cell>
        </row>
        <row r="2407">
          <cell r="B2407" t="str">
            <v>V30463</v>
          </cell>
          <cell r="E2407" t="str">
            <v>PRATELEIRA  AVULSA PARA  ARMARIO PSCOTROPICO</v>
          </cell>
          <cell r="F2407" t="str">
            <v>PANDIN</v>
          </cell>
          <cell r="G2407">
            <v>0</v>
          </cell>
          <cell r="H2407">
            <v>0</v>
          </cell>
          <cell r="K2407">
            <v>200</v>
          </cell>
          <cell r="L2407">
            <v>0</v>
          </cell>
          <cell r="M2407">
            <v>200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 t="str">
            <v/>
          </cell>
          <cell r="V2407">
            <v>53.34</v>
          </cell>
        </row>
        <row r="2408">
          <cell r="B2408" t="str">
            <v>V30470</v>
          </cell>
          <cell r="E2408" t="str">
            <v>GRADE REFRIGERADOR 400 LITROS</v>
          </cell>
          <cell r="F2408" t="str">
            <v>PANDIN</v>
          </cell>
          <cell r="G2408">
            <v>0</v>
          </cell>
          <cell r="H2408">
            <v>0</v>
          </cell>
          <cell r="K2408">
            <v>50</v>
          </cell>
          <cell r="L2408">
            <v>0</v>
          </cell>
          <cell r="M2408">
            <v>50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 t="str">
            <v/>
          </cell>
          <cell r="V2408">
            <v>89.38</v>
          </cell>
        </row>
        <row r="2409">
          <cell r="B2409" t="str">
            <v>V14746</v>
          </cell>
          <cell r="C2409" t="str">
            <v>BCA-</v>
          </cell>
          <cell r="D2409" t="str">
            <v>AVNRD</v>
          </cell>
          <cell r="E2409" t="str">
            <v>PLASTICO BOLHA BOBINA COM 1,30X100 MTS 20 MICRAS</v>
          </cell>
          <cell r="F2409" t="str">
            <v>PAPEIS SAFRA</v>
          </cell>
          <cell r="G2409">
            <v>73</v>
          </cell>
          <cell r="H2409">
            <v>37</v>
          </cell>
          <cell r="I2409">
            <v>38</v>
          </cell>
          <cell r="J2409">
            <v>1</v>
          </cell>
          <cell r="K2409">
            <v>105</v>
          </cell>
          <cell r="L2409">
            <v>14</v>
          </cell>
          <cell r="M2409">
            <v>91</v>
          </cell>
          <cell r="N2409">
            <v>15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 t="str">
            <v/>
          </cell>
          <cell r="V2409">
            <v>47.6</v>
          </cell>
        </row>
        <row r="2410">
          <cell r="B2410" t="str">
            <v>V30378</v>
          </cell>
          <cell r="E2410" t="str">
            <v>BOBINA PAPELAO ONDULADO 1,20M 25KG</v>
          </cell>
          <cell r="F2410" t="str">
            <v>PAPEIS SAFRA</v>
          </cell>
          <cell r="G2410">
            <v>0</v>
          </cell>
          <cell r="H2410">
            <v>0</v>
          </cell>
          <cell r="K2410">
            <v>1</v>
          </cell>
          <cell r="L2410">
            <v>0</v>
          </cell>
          <cell r="M2410">
            <v>1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 t="str">
            <v/>
          </cell>
          <cell r="V2410">
            <v>158</v>
          </cell>
        </row>
        <row r="2411">
          <cell r="B2411" t="str">
            <v>V31215</v>
          </cell>
          <cell r="E2411" t="str">
            <v>BOBINA PAPELAO ONDULADO 1,20MX80M</v>
          </cell>
          <cell r="F2411" t="str">
            <v>PAPEIS SAFRA</v>
          </cell>
          <cell r="G2411">
            <v>0</v>
          </cell>
          <cell r="H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 t="str">
            <v/>
          </cell>
          <cell r="V2411">
            <v>181.2</v>
          </cell>
        </row>
        <row r="2412">
          <cell r="B2412" t="str">
            <v>V20278</v>
          </cell>
          <cell r="D2412" t="str">
            <v>ADES</v>
          </cell>
          <cell r="E2412" t="str">
            <v>ESPETO MADEIRA PARA CHURRASCO C/ 100</v>
          </cell>
          <cell r="F2412" t="str">
            <v>PARANA</v>
          </cell>
          <cell r="G2412">
            <v>0</v>
          </cell>
          <cell r="H2412">
            <v>0</v>
          </cell>
          <cell r="K2412">
            <v>1</v>
          </cell>
          <cell r="L2412">
            <v>0</v>
          </cell>
          <cell r="M2412">
            <v>1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 t="str">
            <v/>
          </cell>
          <cell r="V2412">
            <v>6.15</v>
          </cell>
        </row>
        <row r="2413">
          <cell r="B2413" t="str">
            <v>V30737</v>
          </cell>
          <cell r="C2413" t="str">
            <v>CCC-</v>
          </cell>
          <cell r="D2413" t="str">
            <v>ADES</v>
          </cell>
          <cell r="E2413" t="str">
            <v>CANETA GEL RETRATIL 0,7MM AZUL ENERGEL-X</v>
          </cell>
          <cell r="F2413" t="str">
            <v>PENTEL</v>
          </cell>
          <cell r="G2413">
            <v>3</v>
          </cell>
          <cell r="H2413">
            <v>2</v>
          </cell>
          <cell r="I2413">
            <v>2</v>
          </cell>
          <cell r="K2413">
            <v>4</v>
          </cell>
          <cell r="L2413">
            <v>0</v>
          </cell>
          <cell r="M2413">
            <v>4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 t="str">
            <v/>
          </cell>
          <cell r="V2413">
            <v>8.82</v>
          </cell>
        </row>
        <row r="2414">
          <cell r="B2414" t="str">
            <v>V30738</v>
          </cell>
          <cell r="C2414" t="str">
            <v>CCC-</v>
          </cell>
          <cell r="D2414" t="str">
            <v>ADES</v>
          </cell>
          <cell r="E2414" t="str">
            <v>CANETA GEL RETRATIL 0,7MM PRETA ENERGEL-X</v>
          </cell>
          <cell r="F2414" t="str">
            <v>PENTEL</v>
          </cell>
          <cell r="G2414">
            <v>3</v>
          </cell>
          <cell r="H2414">
            <v>2</v>
          </cell>
          <cell r="I2414">
            <v>2</v>
          </cell>
          <cell r="K2414">
            <v>4</v>
          </cell>
          <cell r="L2414">
            <v>0</v>
          </cell>
          <cell r="M2414">
            <v>4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 t="str">
            <v/>
          </cell>
          <cell r="V2414">
            <v>8.82</v>
          </cell>
        </row>
        <row r="2415">
          <cell r="B2415" t="str">
            <v>V30739</v>
          </cell>
          <cell r="C2415" t="str">
            <v>CCC-</v>
          </cell>
          <cell r="D2415" t="str">
            <v>ADES</v>
          </cell>
          <cell r="E2415" t="str">
            <v>CANETA GEL RETRATIL 0,7MM VERMELHA ENERGEL-X</v>
          </cell>
          <cell r="F2415" t="str">
            <v>PENTEL</v>
          </cell>
          <cell r="G2415">
            <v>3</v>
          </cell>
          <cell r="H2415">
            <v>2</v>
          </cell>
          <cell r="I2415">
            <v>2</v>
          </cell>
          <cell r="K2415">
            <v>4</v>
          </cell>
          <cell r="L2415">
            <v>0</v>
          </cell>
          <cell r="M2415">
            <v>4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 t="str">
            <v/>
          </cell>
          <cell r="V2415">
            <v>8.82</v>
          </cell>
        </row>
        <row r="2416">
          <cell r="B2416" t="str">
            <v>V20349</v>
          </cell>
          <cell r="C2416" t="str">
            <v>CCC+</v>
          </cell>
          <cell r="D2416" t="str">
            <v>ADES</v>
          </cell>
          <cell r="E2416" t="str">
            <v>SAPONACEO EM PO LIMAO 300 GRAMAS</v>
          </cell>
          <cell r="F2416" t="str">
            <v>PERFECT</v>
          </cell>
          <cell r="G2416">
            <v>7</v>
          </cell>
          <cell r="H2416">
            <v>4</v>
          </cell>
          <cell r="I2416">
            <v>4</v>
          </cell>
          <cell r="K2416">
            <v>12</v>
          </cell>
          <cell r="L2416">
            <v>10</v>
          </cell>
          <cell r="M2416">
            <v>2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5</v>
          </cell>
          <cell r="S2416">
            <v>0</v>
          </cell>
          <cell r="T2416">
            <v>0</v>
          </cell>
          <cell r="U2416" t="str">
            <v/>
          </cell>
          <cell r="V2416">
            <v>2.2999999999999998</v>
          </cell>
        </row>
        <row r="2417">
          <cell r="B2417" t="str">
            <v>V20282</v>
          </cell>
          <cell r="E2417" t="str">
            <v>PANO MULTI-USO  AZUL  60X33 C/ 5 UNIDADES</v>
          </cell>
          <cell r="F2417" t="str">
            <v>perfex</v>
          </cell>
          <cell r="G2417">
            <v>0</v>
          </cell>
          <cell r="H2417">
            <v>0</v>
          </cell>
          <cell r="K2417">
            <v>213</v>
          </cell>
          <cell r="L2417">
            <v>0</v>
          </cell>
          <cell r="M2417">
            <v>213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 t="str">
            <v/>
          </cell>
          <cell r="V2417">
            <v>2.67</v>
          </cell>
        </row>
        <row r="2418">
          <cell r="B2418" t="str">
            <v>V14728</v>
          </cell>
          <cell r="C2418" t="str">
            <v>CCA+</v>
          </cell>
          <cell r="D2418" t="str">
            <v>RD</v>
          </cell>
          <cell r="E2418" t="str">
            <v>PASTA PARA REUNIAO RAIA DROGASIL PCT 10UN</v>
          </cell>
          <cell r="F2418" t="str">
            <v>PERSONALIZADO</v>
          </cell>
          <cell r="G2418">
            <v>0</v>
          </cell>
          <cell r="H2418">
            <v>9</v>
          </cell>
          <cell r="I2418">
            <v>10</v>
          </cell>
          <cell r="J2418">
            <v>4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 t="str">
            <v/>
          </cell>
          <cell r="V2418">
            <v>45</v>
          </cell>
        </row>
        <row r="2419">
          <cell r="B2419" t="str">
            <v>V14763</v>
          </cell>
          <cell r="C2419" t="str">
            <v>CCA+</v>
          </cell>
          <cell r="D2419" t="str">
            <v>RD</v>
          </cell>
          <cell r="E2419" t="str">
            <v>SACO PLASTICO VERMELHO 23X31X0,10 MICRAS PCTE C/ 50UND</v>
          </cell>
          <cell r="F2419" t="str">
            <v>PERSONALIZADO</v>
          </cell>
          <cell r="G2419">
            <v>9</v>
          </cell>
          <cell r="H2419">
            <v>5</v>
          </cell>
          <cell r="I2419">
            <v>5</v>
          </cell>
          <cell r="J2419">
            <v>3</v>
          </cell>
          <cell r="K2419">
            <v>51</v>
          </cell>
          <cell r="L2419">
            <v>0</v>
          </cell>
          <cell r="M2419">
            <v>51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 t="str">
            <v/>
          </cell>
          <cell r="V2419">
            <v>7.3</v>
          </cell>
        </row>
        <row r="2420">
          <cell r="B2420" t="str">
            <v>V14808</v>
          </cell>
          <cell r="C2420" t="str">
            <v>CCB+</v>
          </cell>
          <cell r="D2420" t="str">
            <v>RD</v>
          </cell>
          <cell r="E2420" t="str">
            <v>DECLARACAO DE PRESTACAO DE SERVICO 2VIAS BL 50JGS</v>
          </cell>
          <cell r="F2420" t="str">
            <v>PERSONALIZADO</v>
          </cell>
          <cell r="G2420">
            <v>2</v>
          </cell>
          <cell r="H2420">
            <v>1</v>
          </cell>
          <cell r="I2420">
            <v>1</v>
          </cell>
          <cell r="J2420">
            <v>1</v>
          </cell>
          <cell r="K2420">
            <v>22</v>
          </cell>
          <cell r="L2420">
            <v>0</v>
          </cell>
          <cell r="M2420">
            <v>22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 t="str">
            <v/>
          </cell>
          <cell r="V2420">
            <v>16.5</v>
          </cell>
        </row>
        <row r="2421">
          <cell r="B2421" t="str">
            <v>V14810</v>
          </cell>
          <cell r="C2421" t="str">
            <v>CCA-</v>
          </cell>
          <cell r="D2421" t="str">
            <v>RD</v>
          </cell>
          <cell r="E2421" t="str">
            <v>FECHO PARA KIT DE OFERTAS DROGASIL RL 1KG</v>
          </cell>
          <cell r="F2421" t="str">
            <v>PERSONALIZADO</v>
          </cell>
          <cell r="G2421">
            <v>3</v>
          </cell>
          <cell r="H2421">
            <v>2</v>
          </cell>
          <cell r="I2421">
            <v>2</v>
          </cell>
          <cell r="J2421">
            <v>2</v>
          </cell>
          <cell r="K2421">
            <v>13</v>
          </cell>
          <cell r="L2421">
            <v>0</v>
          </cell>
          <cell r="M2421">
            <v>13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 t="str">
            <v/>
          </cell>
          <cell r="V2421">
            <v>65</v>
          </cell>
        </row>
        <row r="2422">
          <cell r="B2422" t="str">
            <v>V15157</v>
          </cell>
          <cell r="C2422" t="str">
            <v>CCB+</v>
          </cell>
          <cell r="D2422" t="str">
            <v>RD</v>
          </cell>
          <cell r="E2422" t="str">
            <v>FITA ADESIVA ECOMMERCE 48X50 DROGARAIA VERMELHA/AZUL</v>
          </cell>
          <cell r="F2422" t="str">
            <v>PERSONALIZADO</v>
          </cell>
          <cell r="G2422">
            <v>10</v>
          </cell>
          <cell r="H2422">
            <v>5</v>
          </cell>
          <cell r="I2422">
            <v>5</v>
          </cell>
          <cell r="J2422">
            <v>8</v>
          </cell>
          <cell r="K2422">
            <v>483</v>
          </cell>
          <cell r="L2422">
            <v>0</v>
          </cell>
          <cell r="M2422">
            <v>483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 t="str">
            <v/>
          </cell>
          <cell r="V2422">
            <v>3.11</v>
          </cell>
        </row>
        <row r="2423">
          <cell r="B2423" t="str">
            <v>V15158</v>
          </cell>
          <cell r="C2423" t="str">
            <v>CCA+</v>
          </cell>
          <cell r="D2423" t="str">
            <v>RD</v>
          </cell>
          <cell r="E2423" t="str">
            <v>FITA ADESIVA ECOMMERCE 48X50 DROGASIL</v>
          </cell>
          <cell r="F2423" t="str">
            <v>PERSONALIZADO</v>
          </cell>
          <cell r="G2423">
            <v>46</v>
          </cell>
          <cell r="H2423">
            <v>23</v>
          </cell>
          <cell r="I2423">
            <v>23</v>
          </cell>
          <cell r="J2423">
            <v>24</v>
          </cell>
          <cell r="K2423">
            <v>886</v>
          </cell>
          <cell r="L2423">
            <v>0</v>
          </cell>
          <cell r="M2423">
            <v>886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 t="str">
            <v/>
          </cell>
          <cell r="V2423">
            <v>3.11</v>
          </cell>
        </row>
        <row r="2424">
          <cell r="B2424" t="str">
            <v>V17750</v>
          </cell>
          <cell r="C2424" t="str">
            <v>CCA-</v>
          </cell>
          <cell r="D2424" t="str">
            <v>RD</v>
          </cell>
          <cell r="E2424" t="str">
            <v>CONTROLE CADASTRO ONLINE DROGASIL BL 50FLS</v>
          </cell>
          <cell r="F2424" t="str">
            <v>PERSONALIZADO</v>
          </cell>
          <cell r="G2424">
            <v>19</v>
          </cell>
          <cell r="H2424">
            <v>10</v>
          </cell>
          <cell r="I2424">
            <v>10</v>
          </cell>
          <cell r="J2424">
            <v>6</v>
          </cell>
          <cell r="K2424">
            <v>64</v>
          </cell>
          <cell r="L2424">
            <v>0</v>
          </cell>
          <cell r="M2424">
            <v>64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 t="str">
            <v/>
          </cell>
          <cell r="V2424">
            <v>4</v>
          </cell>
        </row>
        <row r="2425">
          <cell r="B2425" t="str">
            <v>V17752</v>
          </cell>
          <cell r="C2425" t="str">
            <v>CCA-</v>
          </cell>
          <cell r="D2425" t="str">
            <v>RD</v>
          </cell>
          <cell r="E2425" t="str">
            <v>CONTROLE DE VALORES RAIA DROGASIL BL 50FLS</v>
          </cell>
          <cell r="F2425" t="str">
            <v>PERSONALIZADO</v>
          </cell>
          <cell r="G2425">
            <v>87</v>
          </cell>
          <cell r="H2425">
            <v>44</v>
          </cell>
          <cell r="I2425">
            <v>44</v>
          </cell>
          <cell r="J2425">
            <v>27</v>
          </cell>
          <cell r="K2425">
            <v>417</v>
          </cell>
          <cell r="L2425">
            <v>0</v>
          </cell>
          <cell r="M2425">
            <v>417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 t="str">
            <v/>
          </cell>
          <cell r="V2425">
            <v>6.67</v>
          </cell>
        </row>
        <row r="2426">
          <cell r="B2426" t="str">
            <v>V31276</v>
          </cell>
          <cell r="C2426" t="str">
            <v>AAA-</v>
          </cell>
          <cell r="E2426" t="str">
            <v>FITA ADESIVA ECOMMERCE DROGASIL 48X50 BRANCA</v>
          </cell>
          <cell r="F2426" t="str">
            <v>PERSONALIZADO</v>
          </cell>
          <cell r="G2426">
            <v>0</v>
          </cell>
          <cell r="H2426">
            <v>1134</v>
          </cell>
          <cell r="I2426">
            <v>1134</v>
          </cell>
          <cell r="J2426">
            <v>655</v>
          </cell>
          <cell r="K2426">
            <v>5589</v>
          </cell>
          <cell r="L2426">
            <v>0</v>
          </cell>
          <cell r="M2426">
            <v>5589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 t="str">
            <v/>
          </cell>
          <cell r="V2426">
            <v>4.5199999999999996</v>
          </cell>
        </row>
        <row r="2427">
          <cell r="B2427" t="str">
            <v>V31343</v>
          </cell>
          <cell r="E2427" t="str">
            <v>FITA ADESIVA ECOMMERCE DROGARAIA HIBRIDA 48X50 TRANSPARENTE VERDE/AZUL</v>
          </cell>
          <cell r="F2427" t="str">
            <v>PERSONALIZADO</v>
          </cell>
          <cell r="G2427">
            <v>0</v>
          </cell>
          <cell r="H2427">
            <v>0</v>
          </cell>
          <cell r="K2427">
            <v>900</v>
          </cell>
          <cell r="L2427">
            <v>0</v>
          </cell>
          <cell r="M2427">
            <v>900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 t="str">
            <v/>
          </cell>
          <cell r="V2427">
            <v>3.11</v>
          </cell>
        </row>
        <row r="2428">
          <cell r="B2428" t="str">
            <v>V31712</v>
          </cell>
          <cell r="C2428" t="str">
            <v>CCB+</v>
          </cell>
          <cell r="E2428" t="str">
            <v>CORDAO DE SILICONE SOLDADO P/CRACHA 2MMX80CM PCT C/10 CRISTAL</v>
          </cell>
          <cell r="F2428" t="str">
            <v>PERSONALIZADO</v>
          </cell>
          <cell r="G2428">
            <v>3</v>
          </cell>
          <cell r="H2428">
            <v>2</v>
          </cell>
          <cell r="I2428">
            <v>2</v>
          </cell>
          <cell r="K2428">
            <v>690</v>
          </cell>
          <cell r="L2428">
            <v>4</v>
          </cell>
          <cell r="M2428">
            <v>686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 t="str">
            <v/>
          </cell>
          <cell r="V2428">
            <v>3.5</v>
          </cell>
        </row>
        <row r="2429">
          <cell r="B2429" t="str">
            <v>V8074</v>
          </cell>
          <cell r="E2429" t="str">
            <v>AGENDA ESCOLAR CD PERSONALIZADA</v>
          </cell>
          <cell r="F2429" t="str">
            <v>PERSONALIZADO</v>
          </cell>
          <cell r="G2429">
            <v>0</v>
          </cell>
          <cell r="H2429">
            <v>0</v>
          </cell>
          <cell r="K2429">
            <v>26</v>
          </cell>
          <cell r="L2429">
            <v>0</v>
          </cell>
          <cell r="M2429">
            <v>26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 t="str">
            <v/>
          </cell>
          <cell r="V2429">
            <v>15</v>
          </cell>
        </row>
        <row r="2430">
          <cell r="B2430" t="str">
            <v>V8076</v>
          </cell>
          <cell r="E2430" t="str">
            <v>PASTA ESCOLAR PVC COSTURADA PERSONALIZAD</v>
          </cell>
          <cell r="F2430" t="str">
            <v>PERSONALIZADO</v>
          </cell>
          <cell r="G2430">
            <v>0</v>
          </cell>
          <cell r="H2430">
            <v>0</v>
          </cell>
          <cell r="K2430">
            <v>77</v>
          </cell>
          <cell r="L2430">
            <v>0</v>
          </cell>
          <cell r="M2430">
            <v>77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 t="str">
            <v/>
          </cell>
          <cell r="V2430">
            <v>15.26</v>
          </cell>
        </row>
        <row r="2431">
          <cell r="B2431" t="str">
            <v>V8094</v>
          </cell>
          <cell r="E2431" t="str">
            <v>ESTOJO ESCOLAR PERSONALIZADO</v>
          </cell>
          <cell r="F2431" t="str">
            <v>PERSONALIZADO</v>
          </cell>
          <cell r="G2431">
            <v>0</v>
          </cell>
          <cell r="H2431">
            <v>0</v>
          </cell>
          <cell r="K2431">
            <v>100</v>
          </cell>
          <cell r="L2431">
            <v>0</v>
          </cell>
          <cell r="M2431">
            <v>100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 t="str">
            <v/>
          </cell>
          <cell r="V2431">
            <v>6.86</v>
          </cell>
        </row>
        <row r="2432">
          <cell r="B2432" t="str">
            <v>V31652</v>
          </cell>
          <cell r="C2432" t="str">
            <v>CCC-</v>
          </cell>
          <cell r="E2432" t="str">
            <v>TV PHILCO 32 LED HD REF.PTV32A</v>
          </cell>
          <cell r="F2432" t="str">
            <v>PHILCO</v>
          </cell>
          <cell r="G2432">
            <v>1</v>
          </cell>
          <cell r="H2432">
            <v>1</v>
          </cell>
          <cell r="I2432">
            <v>1</v>
          </cell>
          <cell r="K2432">
            <v>0</v>
          </cell>
          <cell r="L2432">
            <v>0</v>
          </cell>
          <cell r="M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1</v>
          </cell>
          <cell r="S2432">
            <v>0</v>
          </cell>
          <cell r="T2432">
            <v>0</v>
          </cell>
          <cell r="U2432" t="str">
            <v/>
          </cell>
          <cell r="V2432">
            <v>999</v>
          </cell>
        </row>
        <row r="2433">
          <cell r="B2433" t="str">
            <v>V31800</v>
          </cell>
          <cell r="E2433" t="str">
            <v>TV PHILCO 43 LED HD REF.PTV43EAAGSSBLF</v>
          </cell>
          <cell r="F2433" t="str">
            <v>PHILCO</v>
          </cell>
          <cell r="G2433">
            <v>0</v>
          </cell>
          <cell r="H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 t="str">
            <v/>
          </cell>
          <cell r="V2433">
            <v>1414.56</v>
          </cell>
        </row>
        <row r="2434">
          <cell r="B2434" t="str">
            <v>V31813</v>
          </cell>
          <cell r="E2434" t="str">
            <v>FRIGOBAR PHILCO 76 LITROS BRANCO 110V REF.PFG95B</v>
          </cell>
          <cell r="F2434" t="str">
            <v>PHILCO</v>
          </cell>
          <cell r="G2434">
            <v>0</v>
          </cell>
          <cell r="H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 t="str">
            <v/>
          </cell>
          <cell r="V2434">
            <v>1120.6099999999999</v>
          </cell>
        </row>
        <row r="2435">
          <cell r="B2435" t="str">
            <v>V31814</v>
          </cell>
          <cell r="E2435" t="str">
            <v>FRIGOBAR PHILCO 76 LITROS BRANCO 220V REF.PFG95B</v>
          </cell>
          <cell r="F2435" t="str">
            <v>PHILCO</v>
          </cell>
          <cell r="G2435">
            <v>0</v>
          </cell>
          <cell r="H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 t="str">
            <v/>
          </cell>
          <cell r="V2435">
            <v>1120.6600000000001</v>
          </cell>
        </row>
        <row r="2436">
          <cell r="B2436" t="str">
            <v>V32040</v>
          </cell>
          <cell r="C2436" t="str">
            <v>CCC+</v>
          </cell>
          <cell r="E2436" t="str">
            <v>CAFE TRADICIONAL ALMOFADA 500GR</v>
          </cell>
          <cell r="F2436" t="str">
            <v>PILAO</v>
          </cell>
          <cell r="G2436">
            <v>29</v>
          </cell>
          <cell r="H2436">
            <v>15</v>
          </cell>
          <cell r="I2436">
            <v>15</v>
          </cell>
          <cell r="K2436">
            <v>43</v>
          </cell>
          <cell r="L2436">
            <v>0</v>
          </cell>
          <cell r="M2436">
            <v>43</v>
          </cell>
          <cell r="N2436">
            <v>14</v>
          </cell>
          <cell r="O2436">
            <v>29</v>
          </cell>
          <cell r="P2436">
            <v>0</v>
          </cell>
          <cell r="Q2436">
            <v>1</v>
          </cell>
          <cell r="R2436">
            <v>15</v>
          </cell>
          <cell r="S2436">
            <v>0</v>
          </cell>
          <cell r="T2436">
            <v>0</v>
          </cell>
          <cell r="U2436" t="str">
            <v/>
          </cell>
          <cell r="V2436">
            <v>28.99</v>
          </cell>
        </row>
        <row r="2437">
          <cell r="B2437" t="str">
            <v>V12761</v>
          </cell>
          <cell r="C2437" t="str">
            <v>CCB+</v>
          </cell>
          <cell r="D2437" t="str">
            <v>TJADES</v>
          </cell>
          <cell r="E2437" t="str">
            <v>CADEADO 35MM</v>
          </cell>
          <cell r="F2437" t="str">
            <v>PILLER</v>
          </cell>
          <cell r="G2437">
            <v>2</v>
          </cell>
          <cell r="H2437">
            <v>1</v>
          </cell>
          <cell r="I2437">
            <v>1</v>
          </cell>
          <cell r="K2437">
            <v>4</v>
          </cell>
          <cell r="L2437">
            <v>0</v>
          </cell>
          <cell r="M2437">
            <v>4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 t="str">
            <v/>
          </cell>
          <cell r="V2437">
            <v>9.2200000000000006</v>
          </cell>
        </row>
        <row r="2438">
          <cell r="B2438" t="str">
            <v>V14487</v>
          </cell>
          <cell r="C2438" t="str">
            <v>AAA+</v>
          </cell>
          <cell r="D2438" t="str">
            <v>ADESRD</v>
          </cell>
          <cell r="E2438" t="str">
            <v>CADEADO 25MM</v>
          </cell>
          <cell r="F2438" t="str">
            <v>PILLER</v>
          </cell>
          <cell r="G2438">
            <v>1140</v>
          </cell>
          <cell r="H2438">
            <v>570</v>
          </cell>
          <cell r="I2438">
            <v>585</v>
          </cell>
          <cell r="J2438">
            <v>460</v>
          </cell>
          <cell r="K2438">
            <v>495</v>
          </cell>
          <cell r="L2438">
            <v>0</v>
          </cell>
          <cell r="M2438">
            <v>495</v>
          </cell>
          <cell r="N2438">
            <v>0</v>
          </cell>
          <cell r="O2438">
            <v>1</v>
          </cell>
          <cell r="P2438">
            <v>0</v>
          </cell>
          <cell r="Q2438">
            <v>0</v>
          </cell>
          <cell r="R2438">
            <v>646</v>
          </cell>
          <cell r="S2438">
            <v>0</v>
          </cell>
          <cell r="T2438">
            <v>0</v>
          </cell>
          <cell r="U2438" t="str">
            <v/>
          </cell>
          <cell r="V2438">
            <v>4.22</v>
          </cell>
        </row>
        <row r="2439">
          <cell r="B2439" t="str">
            <v>V19735</v>
          </cell>
          <cell r="C2439" t="str">
            <v>CBA-</v>
          </cell>
          <cell r="D2439" t="str">
            <v>ADES</v>
          </cell>
          <cell r="E2439" t="str">
            <v>CADEADO 40MM</v>
          </cell>
          <cell r="F2439" t="str">
            <v>PILLER</v>
          </cell>
          <cell r="G2439">
            <v>1</v>
          </cell>
          <cell r="H2439">
            <v>1</v>
          </cell>
          <cell r="I2439">
            <v>62</v>
          </cell>
          <cell r="J2439">
            <v>6</v>
          </cell>
          <cell r="K2439">
            <v>1644</v>
          </cell>
          <cell r="L2439">
            <v>4</v>
          </cell>
          <cell r="M2439">
            <v>1640</v>
          </cell>
          <cell r="N2439">
            <v>15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 t="str">
            <v/>
          </cell>
          <cell r="V2439">
            <v>11.85</v>
          </cell>
        </row>
        <row r="2440">
          <cell r="B2440" t="str">
            <v>V19736</v>
          </cell>
          <cell r="C2440" t="str">
            <v>CAA-</v>
          </cell>
          <cell r="D2440" t="str">
            <v>ADES</v>
          </cell>
          <cell r="E2440" t="str">
            <v>CADEADO 30MM</v>
          </cell>
          <cell r="F2440" t="str">
            <v>PILLER</v>
          </cell>
          <cell r="G2440">
            <v>34</v>
          </cell>
          <cell r="H2440">
            <v>17</v>
          </cell>
          <cell r="I2440">
            <v>170</v>
          </cell>
          <cell r="J2440">
            <v>11</v>
          </cell>
          <cell r="K2440">
            <v>991</v>
          </cell>
          <cell r="L2440">
            <v>0</v>
          </cell>
          <cell r="M2440">
            <v>991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 t="str">
            <v/>
          </cell>
          <cell r="V2440">
            <v>7.86</v>
          </cell>
        </row>
        <row r="2441">
          <cell r="B2441" t="str">
            <v>V6221</v>
          </cell>
          <cell r="C2441" t="str">
            <v>CAA-</v>
          </cell>
          <cell r="D2441" t="str">
            <v>ADES</v>
          </cell>
          <cell r="E2441" t="str">
            <v>CADEADO 20MM</v>
          </cell>
          <cell r="F2441" t="str">
            <v>PILLER</v>
          </cell>
          <cell r="G2441">
            <v>10</v>
          </cell>
          <cell r="H2441">
            <v>5</v>
          </cell>
          <cell r="I2441">
            <v>195</v>
          </cell>
          <cell r="J2441">
            <v>11</v>
          </cell>
          <cell r="K2441">
            <v>564</v>
          </cell>
          <cell r="L2441">
            <v>24</v>
          </cell>
          <cell r="M2441">
            <v>540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 t="str">
            <v/>
          </cell>
          <cell r="V2441">
            <v>6.07</v>
          </cell>
        </row>
        <row r="2442">
          <cell r="B2442" t="str">
            <v>V0406</v>
          </cell>
          <cell r="C2442" t="str">
            <v>CCA-</v>
          </cell>
          <cell r="D2442" t="str">
            <v>SESC</v>
          </cell>
          <cell r="E2442" t="str">
            <v>CANETA MARCA TEXTO VD.</v>
          </cell>
          <cell r="F2442" t="str">
            <v>PILOT</v>
          </cell>
          <cell r="G2442">
            <v>219</v>
          </cell>
          <cell r="H2442">
            <v>110</v>
          </cell>
          <cell r="I2442">
            <v>112</v>
          </cell>
          <cell r="K2442">
            <v>177</v>
          </cell>
          <cell r="L2442">
            <v>0</v>
          </cell>
          <cell r="M2442">
            <v>177</v>
          </cell>
          <cell r="O2442">
            <v>0</v>
          </cell>
          <cell r="P2442">
            <v>0</v>
          </cell>
          <cell r="Q2442">
            <v>0</v>
          </cell>
          <cell r="R2442">
            <v>42</v>
          </cell>
          <cell r="S2442">
            <v>0</v>
          </cell>
          <cell r="T2442">
            <v>0</v>
          </cell>
          <cell r="U2442" t="str">
            <v/>
          </cell>
          <cell r="V2442">
            <v>2.41</v>
          </cell>
        </row>
        <row r="2443">
          <cell r="B2443" t="str">
            <v>V15298</v>
          </cell>
          <cell r="C2443" t="str">
            <v>AAA-</v>
          </cell>
          <cell r="D2443" t="str">
            <v>ADES</v>
          </cell>
          <cell r="E2443" t="str">
            <v>REFIL MARCADOR DE QUADRO BRANCO PRETO WBS - VBM</v>
          </cell>
          <cell r="F2443" t="str">
            <v>PILOT</v>
          </cell>
          <cell r="G2443">
            <v>3053</v>
          </cell>
          <cell r="H2443">
            <v>1527</v>
          </cell>
          <cell r="I2443">
            <v>2799</v>
          </cell>
          <cell r="J2443">
            <v>106</v>
          </cell>
          <cell r="K2443">
            <v>3955</v>
          </cell>
          <cell r="L2443">
            <v>60</v>
          </cell>
          <cell r="M2443">
            <v>3895</v>
          </cell>
          <cell r="N2443">
            <v>5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 t="str">
            <v/>
          </cell>
          <cell r="V2443">
            <v>3.99</v>
          </cell>
        </row>
        <row r="2444">
          <cell r="B2444" t="str">
            <v>V15299</v>
          </cell>
          <cell r="C2444" t="str">
            <v>ABA-</v>
          </cell>
          <cell r="D2444" t="str">
            <v>ADES</v>
          </cell>
          <cell r="E2444" t="str">
            <v>REFIL MARCADOR DE QUADRO BRANCO VERMELHO WBS - VBM</v>
          </cell>
          <cell r="F2444" t="str">
            <v>PILOT</v>
          </cell>
          <cell r="G2444">
            <v>1382</v>
          </cell>
          <cell r="H2444">
            <v>691</v>
          </cell>
          <cell r="I2444">
            <v>1448</v>
          </cell>
          <cell r="J2444">
            <v>49</v>
          </cell>
          <cell r="K2444">
            <v>2341</v>
          </cell>
          <cell r="L2444">
            <v>0</v>
          </cell>
          <cell r="M2444">
            <v>2341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 t="str">
            <v/>
          </cell>
          <cell r="V2444">
            <v>3.99</v>
          </cell>
        </row>
        <row r="2445">
          <cell r="B2445" t="str">
            <v>V19617</v>
          </cell>
          <cell r="C2445" t="str">
            <v>CCB-</v>
          </cell>
          <cell r="E2445" t="str">
            <v>REFIL MARCADOR DE QUADRO BRANCO LARANJA WBS - VBM</v>
          </cell>
          <cell r="F2445" t="str">
            <v>PILOT</v>
          </cell>
          <cell r="G2445">
            <v>16</v>
          </cell>
          <cell r="H2445">
            <v>8</v>
          </cell>
          <cell r="I2445">
            <v>87</v>
          </cell>
          <cell r="J2445">
            <v>10</v>
          </cell>
          <cell r="K2445">
            <v>345</v>
          </cell>
          <cell r="L2445">
            <v>0</v>
          </cell>
          <cell r="M2445">
            <v>345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 t="str">
            <v/>
          </cell>
          <cell r="V2445">
            <v>3.99</v>
          </cell>
        </row>
        <row r="2446">
          <cell r="B2446" t="str">
            <v>V19618</v>
          </cell>
          <cell r="C2446" t="str">
            <v>CCA-</v>
          </cell>
          <cell r="E2446" t="str">
            <v>REFIL MARCADOR DE QUADRO BRANCO LILAS WBS - VBM</v>
          </cell>
          <cell r="F2446" t="str">
            <v>PILOT</v>
          </cell>
          <cell r="G2446">
            <v>23</v>
          </cell>
          <cell r="H2446">
            <v>12</v>
          </cell>
          <cell r="I2446">
            <v>82</v>
          </cell>
          <cell r="J2446">
            <v>20</v>
          </cell>
          <cell r="K2446">
            <v>474</v>
          </cell>
          <cell r="L2446">
            <v>0</v>
          </cell>
          <cell r="M2446">
            <v>474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 t="str">
            <v/>
          </cell>
          <cell r="V2446">
            <v>3.99</v>
          </cell>
        </row>
        <row r="2447">
          <cell r="B2447" t="str">
            <v>V30302</v>
          </cell>
          <cell r="C2447" t="str">
            <v>ACA-</v>
          </cell>
          <cell r="D2447" t="str">
            <v>ADES</v>
          </cell>
          <cell r="E2447" t="str">
            <v>MARCADOR PARA QUADRO BRANCO RECARREGAVEL AZUL REF. WBMA-VBM-M</v>
          </cell>
          <cell r="F2447" t="str">
            <v>PILOT</v>
          </cell>
          <cell r="G2447">
            <v>1437</v>
          </cell>
          <cell r="H2447">
            <v>719</v>
          </cell>
          <cell r="I2447">
            <v>719</v>
          </cell>
          <cell r="K2447">
            <v>1481</v>
          </cell>
          <cell r="L2447">
            <v>5</v>
          </cell>
          <cell r="M2447">
            <v>1476</v>
          </cell>
          <cell r="N2447">
            <v>2</v>
          </cell>
          <cell r="O2447">
            <v>-100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 t="str">
            <v/>
          </cell>
          <cell r="V2447">
            <v>10.27</v>
          </cell>
        </row>
        <row r="2448">
          <cell r="B2448" t="str">
            <v>V30303</v>
          </cell>
          <cell r="C2448" t="str">
            <v>ACA-</v>
          </cell>
          <cell r="D2448" t="str">
            <v>ADES</v>
          </cell>
          <cell r="E2448" t="str">
            <v>MARCADOR PARA QUADRO BRANCO RECARREGAVEL PRETO REF. WBMA-VBM-M</v>
          </cell>
          <cell r="F2448" t="str">
            <v>PILOT</v>
          </cell>
          <cell r="G2448">
            <v>1718</v>
          </cell>
          <cell r="H2448">
            <v>859</v>
          </cell>
          <cell r="I2448">
            <v>859</v>
          </cell>
          <cell r="J2448">
            <v>250</v>
          </cell>
          <cell r="K2448">
            <v>1641</v>
          </cell>
          <cell r="L2448">
            <v>5</v>
          </cell>
          <cell r="M2448">
            <v>1636</v>
          </cell>
          <cell r="N2448">
            <v>2</v>
          </cell>
          <cell r="O2448">
            <v>-100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 t="str">
            <v/>
          </cell>
          <cell r="V2448">
            <v>10.27</v>
          </cell>
        </row>
        <row r="2449">
          <cell r="B2449" t="str">
            <v>V30304</v>
          </cell>
          <cell r="C2449" t="str">
            <v>BCA-</v>
          </cell>
          <cell r="D2449" t="str">
            <v>ADES</v>
          </cell>
          <cell r="E2449" t="str">
            <v>MARCADOR PARA QUADRO BRANCO RECARREGAVEL VERMELHO REF. WBMA-VBM-M</v>
          </cell>
          <cell r="F2449" t="str">
            <v>PILOT</v>
          </cell>
          <cell r="G2449">
            <v>809</v>
          </cell>
          <cell r="H2449">
            <v>405</v>
          </cell>
          <cell r="I2449">
            <v>405</v>
          </cell>
          <cell r="K2449">
            <v>1431</v>
          </cell>
          <cell r="L2449">
            <v>5</v>
          </cell>
          <cell r="M2449">
            <v>1426</v>
          </cell>
          <cell r="N2449">
            <v>0</v>
          </cell>
          <cell r="O2449">
            <v>-100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 t="str">
            <v/>
          </cell>
          <cell r="V2449">
            <v>10.27</v>
          </cell>
        </row>
        <row r="2450">
          <cell r="B2450" t="str">
            <v>V30413</v>
          </cell>
          <cell r="C2450" t="str">
            <v>CCB-</v>
          </cell>
          <cell r="D2450" t="str">
            <v>ADES</v>
          </cell>
          <cell r="E2450" t="str">
            <v>PONTA PARA PINCEL MARCADOR BRANCO QUADRO 2.0MM PCT. C/3UN</v>
          </cell>
          <cell r="F2450" t="str">
            <v>PILOT</v>
          </cell>
          <cell r="G2450">
            <v>52</v>
          </cell>
          <cell r="H2450">
            <v>26</v>
          </cell>
          <cell r="I2450">
            <v>30</v>
          </cell>
          <cell r="K2450">
            <v>470</v>
          </cell>
          <cell r="L2450">
            <v>0</v>
          </cell>
          <cell r="M2450">
            <v>470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 t="str">
            <v/>
          </cell>
          <cell r="V2450">
            <v>4.92</v>
          </cell>
        </row>
        <row r="2451">
          <cell r="B2451" t="str">
            <v>V30415</v>
          </cell>
          <cell r="C2451" t="str">
            <v>CCA+</v>
          </cell>
          <cell r="D2451" t="str">
            <v>ADES</v>
          </cell>
          <cell r="E2451" t="str">
            <v>MARCADOR PARA QUADRO BRANCO RECARREGAVEL VERDE REF. WBMA-VBM-M</v>
          </cell>
          <cell r="F2451" t="str">
            <v>PILOT</v>
          </cell>
          <cell r="G2451">
            <v>163</v>
          </cell>
          <cell r="H2451">
            <v>82</v>
          </cell>
          <cell r="I2451">
            <v>82</v>
          </cell>
          <cell r="K2451">
            <v>166</v>
          </cell>
          <cell r="L2451">
            <v>0</v>
          </cell>
          <cell r="M2451">
            <v>166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 t="str">
            <v/>
          </cell>
          <cell r="V2451">
            <v>10.27</v>
          </cell>
        </row>
        <row r="2452">
          <cell r="B2452" t="str">
            <v>V30416</v>
          </cell>
          <cell r="C2452" t="str">
            <v>CCB-</v>
          </cell>
          <cell r="D2452" t="str">
            <v>ADES</v>
          </cell>
          <cell r="E2452" t="str">
            <v>REFIL MARCADOR DE QUADRO BRANCO VERDE WBS - VBM</v>
          </cell>
          <cell r="F2452" t="str">
            <v>PILOT</v>
          </cell>
          <cell r="G2452">
            <v>0</v>
          </cell>
          <cell r="H2452">
            <v>0</v>
          </cell>
          <cell r="I2452">
            <v>114</v>
          </cell>
          <cell r="J2452">
            <v>15</v>
          </cell>
          <cell r="K2452">
            <v>1119</v>
          </cell>
          <cell r="L2452">
            <v>0</v>
          </cell>
          <cell r="M2452">
            <v>1119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 t="str">
            <v/>
          </cell>
          <cell r="V2452">
            <v>3.99</v>
          </cell>
        </row>
        <row r="2453">
          <cell r="B2453" t="str">
            <v>V31038</v>
          </cell>
          <cell r="E2453" t="str">
            <v>MARCADOR PARA QUADRO BRANCO RECARREGAVEL LARANJA REF. WBMA-VBM-M</v>
          </cell>
          <cell r="F2453" t="str">
            <v>PILOT</v>
          </cell>
          <cell r="G2453">
            <v>0</v>
          </cell>
          <cell r="H2453">
            <v>0</v>
          </cell>
          <cell r="K2453">
            <v>120</v>
          </cell>
          <cell r="L2453">
            <v>0</v>
          </cell>
          <cell r="M2453">
            <v>120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 t="str">
            <v/>
          </cell>
          <cell r="V2453">
            <v>9.66</v>
          </cell>
        </row>
        <row r="2454">
          <cell r="B2454" t="str">
            <v>V31051</v>
          </cell>
          <cell r="E2454" t="str">
            <v>MARCADOR PARA QUADRO BRANCO RECARREGAVEL LILAS REF. WBMA-VBM-M</v>
          </cell>
          <cell r="F2454" t="str">
            <v>PILOT</v>
          </cell>
          <cell r="G2454">
            <v>0</v>
          </cell>
          <cell r="H2454">
            <v>0</v>
          </cell>
          <cell r="K2454">
            <v>120</v>
          </cell>
          <cell r="L2454">
            <v>0</v>
          </cell>
          <cell r="M2454">
            <v>120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 t="str">
            <v/>
          </cell>
          <cell r="V2454">
            <v>9.66</v>
          </cell>
        </row>
        <row r="2455">
          <cell r="B2455" t="str">
            <v>V3315</v>
          </cell>
          <cell r="D2455" t="str">
            <v>CZSADES</v>
          </cell>
          <cell r="E2455" t="str">
            <v>CANETA RETRO PROJETOR/CD PONTA 2MM ESCRITA 6 CORES</v>
          </cell>
          <cell r="F2455" t="str">
            <v>PILOT</v>
          </cell>
          <cell r="G2455">
            <v>0</v>
          </cell>
          <cell r="H2455">
            <v>0</v>
          </cell>
          <cell r="K2455">
            <v>33</v>
          </cell>
          <cell r="L2455">
            <v>0</v>
          </cell>
          <cell r="M2455">
            <v>33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 t="str">
            <v/>
          </cell>
          <cell r="V2455">
            <v>17.600000000000001</v>
          </cell>
        </row>
        <row r="2456">
          <cell r="B2456" t="str">
            <v>V3351</v>
          </cell>
          <cell r="E2456" t="str">
            <v>CANETA RETRO PROJETOR/CD PONTA 2MM ESCRITA 1MM AM.</v>
          </cell>
          <cell r="F2456" t="str">
            <v>PILOT</v>
          </cell>
          <cell r="G2456">
            <v>0</v>
          </cell>
          <cell r="H2456">
            <v>0</v>
          </cell>
          <cell r="K2456">
            <v>41</v>
          </cell>
          <cell r="L2456">
            <v>0</v>
          </cell>
          <cell r="M2456">
            <v>41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 t="str">
            <v/>
          </cell>
          <cell r="V2456">
            <v>1.23</v>
          </cell>
        </row>
        <row r="2457">
          <cell r="B2457" t="str">
            <v>V3681</v>
          </cell>
          <cell r="E2457" t="str">
            <v>CANETA MARCA TEXTO RS.</v>
          </cell>
          <cell r="F2457" t="str">
            <v>PILOT</v>
          </cell>
          <cell r="G2457">
            <v>0</v>
          </cell>
          <cell r="H2457">
            <v>0</v>
          </cell>
          <cell r="K2457">
            <v>48</v>
          </cell>
          <cell r="L2457">
            <v>0</v>
          </cell>
          <cell r="M2457">
            <v>48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 t="str">
            <v/>
          </cell>
          <cell r="V2457">
            <v>2.46</v>
          </cell>
        </row>
        <row r="2458">
          <cell r="B2458" t="str">
            <v>V3682</v>
          </cell>
          <cell r="C2458" t="str">
            <v>CCA-</v>
          </cell>
          <cell r="D2458" t="str">
            <v>SESC</v>
          </cell>
          <cell r="E2458" t="str">
            <v>CANETA MARCA TEXTO AM.</v>
          </cell>
          <cell r="F2458" t="str">
            <v>PILOT</v>
          </cell>
          <cell r="G2458">
            <v>342</v>
          </cell>
          <cell r="H2458">
            <v>171</v>
          </cell>
          <cell r="I2458">
            <v>175</v>
          </cell>
          <cell r="K2458">
            <v>274</v>
          </cell>
          <cell r="L2458">
            <v>0</v>
          </cell>
          <cell r="M2458">
            <v>274</v>
          </cell>
          <cell r="O2458">
            <v>11</v>
          </cell>
          <cell r="P2458">
            <v>0</v>
          </cell>
          <cell r="Q2458">
            <v>0</v>
          </cell>
          <cell r="R2458">
            <v>79</v>
          </cell>
          <cell r="S2458">
            <v>0</v>
          </cell>
          <cell r="T2458">
            <v>0</v>
          </cell>
          <cell r="U2458" t="str">
            <v/>
          </cell>
          <cell r="V2458">
            <v>2.41</v>
          </cell>
        </row>
        <row r="2459">
          <cell r="B2459" t="str">
            <v>V3684</v>
          </cell>
          <cell r="C2459" t="str">
            <v>CCA+</v>
          </cell>
          <cell r="D2459" t="str">
            <v>SESC</v>
          </cell>
          <cell r="E2459" t="str">
            <v>CANETA MARCA TEXTO LJ.</v>
          </cell>
          <cell r="F2459" t="str">
            <v>PILOT</v>
          </cell>
          <cell r="G2459">
            <v>175</v>
          </cell>
          <cell r="H2459">
            <v>88</v>
          </cell>
          <cell r="I2459">
            <v>88</v>
          </cell>
          <cell r="K2459">
            <v>139</v>
          </cell>
          <cell r="L2459">
            <v>0</v>
          </cell>
          <cell r="M2459">
            <v>139</v>
          </cell>
          <cell r="O2459">
            <v>1</v>
          </cell>
          <cell r="P2459">
            <v>0</v>
          </cell>
          <cell r="Q2459">
            <v>0</v>
          </cell>
          <cell r="R2459">
            <v>37</v>
          </cell>
          <cell r="S2459">
            <v>0</v>
          </cell>
          <cell r="T2459">
            <v>0</v>
          </cell>
          <cell r="U2459" t="str">
            <v/>
          </cell>
          <cell r="V2459">
            <v>2.41</v>
          </cell>
        </row>
        <row r="2460">
          <cell r="B2460" t="str">
            <v>V4516</v>
          </cell>
          <cell r="C2460" t="str">
            <v>CCC-</v>
          </cell>
          <cell r="E2460" t="str">
            <v>CANETA RETRO PROJETOR/CD PONTA 2MM ESCRITA 1MM AZ.</v>
          </cell>
          <cell r="F2460" t="str">
            <v>PILOT</v>
          </cell>
          <cell r="G2460">
            <v>5</v>
          </cell>
          <cell r="H2460">
            <v>3</v>
          </cell>
          <cell r="I2460">
            <v>3</v>
          </cell>
          <cell r="K2460">
            <v>32</v>
          </cell>
          <cell r="L2460">
            <v>0</v>
          </cell>
          <cell r="M2460">
            <v>32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 t="str">
            <v/>
          </cell>
          <cell r="V2460">
            <v>3.22</v>
          </cell>
        </row>
        <row r="2461">
          <cell r="B2461" t="str">
            <v>V4527</v>
          </cell>
          <cell r="C2461" t="str">
            <v>AAA-</v>
          </cell>
          <cell r="D2461" t="str">
            <v>ADES</v>
          </cell>
          <cell r="E2461" t="str">
            <v>REFIL MARCADOR DE QUADRO BRANCO AZUL WBS - VBM</v>
          </cell>
          <cell r="F2461" t="str">
            <v>PILOT</v>
          </cell>
          <cell r="G2461">
            <v>2743</v>
          </cell>
          <cell r="H2461">
            <v>1372</v>
          </cell>
          <cell r="I2461">
            <v>2796</v>
          </cell>
          <cell r="J2461">
            <v>81</v>
          </cell>
          <cell r="K2461">
            <v>5277</v>
          </cell>
          <cell r="L2461">
            <v>100</v>
          </cell>
          <cell r="M2461">
            <v>5177</v>
          </cell>
          <cell r="N2461">
            <v>5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 t="str">
            <v/>
          </cell>
          <cell r="V2461">
            <v>3.99</v>
          </cell>
        </row>
        <row r="2462">
          <cell r="B2462" t="str">
            <v>V5105</v>
          </cell>
          <cell r="E2462" t="str">
            <v>GRAFITE 0,5 HB CX C/12 TUBOS PILOT</v>
          </cell>
          <cell r="F2462" t="str">
            <v>PILOT</v>
          </cell>
          <cell r="G2462">
            <v>0</v>
          </cell>
          <cell r="H2462">
            <v>0</v>
          </cell>
          <cell r="K2462">
            <v>147</v>
          </cell>
          <cell r="L2462">
            <v>0</v>
          </cell>
          <cell r="M2462">
            <v>147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 t="str">
            <v/>
          </cell>
          <cell r="V2462">
            <v>9.6999999999999993</v>
          </cell>
        </row>
        <row r="2463">
          <cell r="B2463" t="str">
            <v>V0271</v>
          </cell>
          <cell r="D2463" t="str">
            <v>ADES</v>
          </cell>
          <cell r="E2463" t="str">
            <v>ETIQUETA REDONDA 19MM VD 10 FLS C/200 UNID</v>
          </cell>
          <cell r="F2463" t="str">
            <v>PIMACO</v>
          </cell>
          <cell r="G2463">
            <v>0</v>
          </cell>
          <cell r="H2463">
            <v>0</v>
          </cell>
          <cell r="K2463">
            <v>1</v>
          </cell>
          <cell r="L2463">
            <v>0</v>
          </cell>
          <cell r="M2463">
            <v>1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 t="str">
            <v/>
          </cell>
          <cell r="V2463">
            <v>4.7</v>
          </cell>
        </row>
        <row r="2464">
          <cell r="B2464" t="str">
            <v>V1235</v>
          </cell>
          <cell r="D2464" t="str">
            <v>ADES</v>
          </cell>
          <cell r="E2464" t="str">
            <v>ETIQUETA REDONDA 19MM AZ TP-19 10 FLS C/200 UNID</v>
          </cell>
          <cell r="F2464" t="str">
            <v>PIMACO</v>
          </cell>
          <cell r="G2464">
            <v>0</v>
          </cell>
          <cell r="H2464">
            <v>0</v>
          </cell>
          <cell r="K2464">
            <v>4</v>
          </cell>
          <cell r="L2464">
            <v>0</v>
          </cell>
          <cell r="M2464">
            <v>4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 t="str">
            <v/>
          </cell>
          <cell r="V2464">
            <v>3.31</v>
          </cell>
        </row>
        <row r="2465">
          <cell r="B2465" t="str">
            <v>V1474</v>
          </cell>
          <cell r="D2465" t="str">
            <v>ADES</v>
          </cell>
          <cell r="E2465" t="str">
            <v>ETIQUETA REDONDA 19MM VM C/200 UNID</v>
          </cell>
          <cell r="F2465" t="str">
            <v>PIMACO</v>
          </cell>
          <cell r="G2465">
            <v>0</v>
          </cell>
          <cell r="H2465">
            <v>0</v>
          </cell>
          <cell r="K2465">
            <v>12</v>
          </cell>
          <cell r="L2465">
            <v>0</v>
          </cell>
          <cell r="M2465">
            <v>12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 t="str">
            <v/>
          </cell>
          <cell r="V2465">
            <v>3.49</v>
          </cell>
        </row>
        <row r="2466">
          <cell r="B2466" t="str">
            <v>V2006</v>
          </cell>
          <cell r="C2466" t="str">
            <v>CCA-</v>
          </cell>
          <cell r="D2466" t="str">
            <v>ADES</v>
          </cell>
          <cell r="E2466" t="str">
            <v>ETIQUETA INKJET CT 33,9X101,6MM 6182 C/100FLS 1400 ETIQUETAS</v>
          </cell>
          <cell r="F2466" t="str">
            <v>PIMACO</v>
          </cell>
          <cell r="G2466">
            <v>9</v>
          </cell>
          <cell r="H2466">
            <v>5</v>
          </cell>
          <cell r="I2466">
            <v>5</v>
          </cell>
          <cell r="K2466">
            <v>13</v>
          </cell>
          <cell r="L2466">
            <v>1</v>
          </cell>
          <cell r="M2466">
            <v>12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 t="str">
            <v/>
          </cell>
          <cell r="V2466">
            <v>22.9</v>
          </cell>
        </row>
        <row r="2467">
          <cell r="B2467" t="str">
            <v>V30381</v>
          </cell>
          <cell r="D2467" t="str">
            <v>ADES</v>
          </cell>
          <cell r="E2467" t="str">
            <v>ETIQUETA REDONDA 19MM LJ TP-19 10 FLS C/200 UNID</v>
          </cell>
          <cell r="F2467" t="str">
            <v>PIMACO</v>
          </cell>
          <cell r="G2467">
            <v>0</v>
          </cell>
          <cell r="H2467">
            <v>0</v>
          </cell>
          <cell r="K2467">
            <v>31</v>
          </cell>
          <cell r="L2467">
            <v>0</v>
          </cell>
          <cell r="M2467">
            <v>31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 t="str">
            <v/>
          </cell>
          <cell r="V2467">
            <v>3.68</v>
          </cell>
        </row>
        <row r="2468">
          <cell r="B2468" t="str">
            <v>V30382</v>
          </cell>
          <cell r="E2468" t="str">
            <v>ETIQUETA INKJET A4 17X31MM C/100FLS 9600 ETIQUETAS</v>
          </cell>
          <cell r="F2468" t="str">
            <v>PIMACO</v>
          </cell>
          <cell r="G2468">
            <v>0</v>
          </cell>
          <cell r="H2468">
            <v>0</v>
          </cell>
          <cell r="K2468">
            <v>0</v>
          </cell>
          <cell r="L2468">
            <v>0</v>
          </cell>
          <cell r="M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 t="str">
            <v/>
          </cell>
          <cell r="V2468">
            <v>53.66</v>
          </cell>
        </row>
        <row r="2469">
          <cell r="B2469" t="str">
            <v>V30485</v>
          </cell>
          <cell r="D2469" t="str">
            <v>ADES</v>
          </cell>
          <cell r="E2469" t="str">
            <v>ETIQUETA REDONDA 19MM RS TP-19 10 FLS C/200 UNID</v>
          </cell>
          <cell r="F2469" t="str">
            <v>PIMACO</v>
          </cell>
          <cell r="G2469">
            <v>0</v>
          </cell>
          <cell r="H2469">
            <v>0</v>
          </cell>
          <cell r="K2469">
            <v>30</v>
          </cell>
          <cell r="L2469">
            <v>0</v>
          </cell>
          <cell r="M2469">
            <v>30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 t="str">
            <v/>
          </cell>
          <cell r="V2469">
            <v>3.68</v>
          </cell>
        </row>
        <row r="2470">
          <cell r="B2470" t="str">
            <v>V30728</v>
          </cell>
          <cell r="D2470" t="str">
            <v>ADES</v>
          </cell>
          <cell r="E2470" t="str">
            <v>ETIQUETA TP-19 PRATA C/200UNI.</v>
          </cell>
          <cell r="F2470" t="str">
            <v>PIMACO</v>
          </cell>
          <cell r="G2470">
            <v>0</v>
          </cell>
          <cell r="H2470">
            <v>0</v>
          </cell>
          <cell r="K2470">
            <v>5</v>
          </cell>
          <cell r="L2470">
            <v>0</v>
          </cell>
          <cell r="M2470">
            <v>5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 t="str">
            <v/>
          </cell>
          <cell r="V2470">
            <v>3.68</v>
          </cell>
        </row>
        <row r="2471">
          <cell r="B2471" t="str">
            <v>V9447</v>
          </cell>
          <cell r="E2471" t="str">
            <v>ETIQUETA ADESIVA 80X90M LARANJA FLUOR</v>
          </cell>
          <cell r="F2471" t="str">
            <v>PIMACO</v>
          </cell>
          <cell r="G2471">
            <v>0</v>
          </cell>
          <cell r="H2471">
            <v>0</v>
          </cell>
          <cell r="K2471">
            <v>12</v>
          </cell>
          <cell r="L2471">
            <v>0</v>
          </cell>
          <cell r="M2471">
            <v>12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 t="str">
            <v/>
          </cell>
          <cell r="V2471">
            <v>34.700000000000003</v>
          </cell>
        </row>
        <row r="2472">
          <cell r="B2472" t="str">
            <v>V1500</v>
          </cell>
          <cell r="C2472" t="str">
            <v>CCA-</v>
          </cell>
          <cell r="E2472" t="str">
            <v>PINTURA A DEDO C/6 CORES 30ML</v>
          </cell>
          <cell r="F2472" t="str">
            <v>PIRATININGA</v>
          </cell>
          <cell r="G2472">
            <v>0</v>
          </cell>
          <cell r="H2472">
            <v>0</v>
          </cell>
          <cell r="I2472">
            <v>96</v>
          </cell>
          <cell r="J2472">
            <v>2</v>
          </cell>
          <cell r="K2472">
            <v>299</v>
          </cell>
          <cell r="L2472">
            <v>0</v>
          </cell>
          <cell r="M2472">
            <v>299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 t="str">
            <v/>
          </cell>
          <cell r="V2472">
            <v>5.38</v>
          </cell>
        </row>
        <row r="2473">
          <cell r="B2473" t="str">
            <v>V19689</v>
          </cell>
          <cell r="C2473" t="str">
            <v>CAA-</v>
          </cell>
          <cell r="D2473" t="str">
            <v>ADES</v>
          </cell>
          <cell r="E2473" t="str">
            <v>TINTA GUACHE 500ML. AMARELO</v>
          </cell>
          <cell r="F2473" t="str">
            <v>PIRATININGA</v>
          </cell>
          <cell r="G2473">
            <v>8</v>
          </cell>
          <cell r="H2473">
            <v>4</v>
          </cell>
          <cell r="I2473">
            <v>182</v>
          </cell>
          <cell r="J2473">
            <v>8</v>
          </cell>
          <cell r="K2473">
            <v>276</v>
          </cell>
          <cell r="L2473">
            <v>0</v>
          </cell>
          <cell r="M2473">
            <v>276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 t="str">
            <v/>
          </cell>
          <cell r="V2473">
            <v>4.29</v>
          </cell>
        </row>
        <row r="2474">
          <cell r="B2474" t="str">
            <v>V19690</v>
          </cell>
          <cell r="C2474" t="str">
            <v>CAA-</v>
          </cell>
          <cell r="D2474" t="str">
            <v>ADES</v>
          </cell>
          <cell r="E2474" t="str">
            <v>TINTA GUACHE 500ML AZUL ESCURO REF. 2897</v>
          </cell>
          <cell r="F2474" t="str">
            <v>PIRATININGA</v>
          </cell>
          <cell r="G2474">
            <v>21</v>
          </cell>
          <cell r="H2474">
            <v>11</v>
          </cell>
          <cell r="I2474">
            <v>174</v>
          </cell>
          <cell r="J2474">
            <v>8</v>
          </cell>
          <cell r="K2474">
            <v>238</v>
          </cell>
          <cell r="L2474">
            <v>0</v>
          </cell>
          <cell r="M2474">
            <v>238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 t="str">
            <v/>
          </cell>
          <cell r="V2474">
            <v>4.29</v>
          </cell>
        </row>
        <row r="2475">
          <cell r="B2475" t="str">
            <v>V19691</v>
          </cell>
          <cell r="C2475" t="str">
            <v>CAA-</v>
          </cell>
          <cell r="D2475" t="str">
            <v>ADES</v>
          </cell>
          <cell r="E2475" t="str">
            <v>TINTA GUACHE 500ML. BRANCO</v>
          </cell>
          <cell r="F2475" t="str">
            <v>PIRATININGA</v>
          </cell>
          <cell r="G2475">
            <v>20</v>
          </cell>
          <cell r="H2475">
            <v>10</v>
          </cell>
          <cell r="I2475">
            <v>182</v>
          </cell>
          <cell r="J2475">
            <v>7</v>
          </cell>
          <cell r="K2475">
            <v>3</v>
          </cell>
          <cell r="L2475">
            <v>0</v>
          </cell>
          <cell r="M2475">
            <v>3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17</v>
          </cell>
          <cell r="S2475">
            <v>0</v>
          </cell>
          <cell r="T2475">
            <v>0</v>
          </cell>
          <cell r="U2475" t="str">
            <v/>
          </cell>
          <cell r="V2475">
            <v>11.2</v>
          </cell>
        </row>
        <row r="2476">
          <cell r="B2476" t="str">
            <v>V19692</v>
          </cell>
          <cell r="C2476" t="str">
            <v>CAA-</v>
          </cell>
          <cell r="D2476" t="str">
            <v>ADES</v>
          </cell>
          <cell r="E2476" t="str">
            <v>TINTA GUACHE 500ML. PRETO</v>
          </cell>
          <cell r="F2476" t="str">
            <v>PIRATININGA</v>
          </cell>
          <cell r="G2476">
            <v>14</v>
          </cell>
          <cell r="H2476">
            <v>7</v>
          </cell>
          <cell r="I2476">
            <v>202</v>
          </cell>
          <cell r="J2476">
            <v>11</v>
          </cell>
          <cell r="K2476">
            <v>233</v>
          </cell>
          <cell r="L2476">
            <v>0</v>
          </cell>
          <cell r="M2476">
            <v>233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 t="str">
            <v/>
          </cell>
          <cell r="V2476">
            <v>4.29</v>
          </cell>
        </row>
        <row r="2477">
          <cell r="B2477" t="str">
            <v>V19693</v>
          </cell>
          <cell r="C2477" t="str">
            <v>CAA-</v>
          </cell>
          <cell r="D2477" t="str">
            <v>ADES</v>
          </cell>
          <cell r="E2477" t="str">
            <v>TINTA GUACHE 500ML. VERMELHO</v>
          </cell>
          <cell r="F2477" t="str">
            <v>PIRATININGA</v>
          </cell>
          <cell r="G2477">
            <v>11</v>
          </cell>
          <cell r="H2477">
            <v>6</v>
          </cell>
          <cell r="I2477">
            <v>193</v>
          </cell>
          <cell r="J2477">
            <v>8</v>
          </cell>
          <cell r="K2477">
            <v>139</v>
          </cell>
          <cell r="L2477">
            <v>0</v>
          </cell>
          <cell r="M2477">
            <v>139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 t="str">
            <v/>
          </cell>
          <cell r="V2477">
            <v>4.29</v>
          </cell>
        </row>
        <row r="2478">
          <cell r="B2478" t="str">
            <v>V19694</v>
          </cell>
          <cell r="C2478" t="str">
            <v>CAA-</v>
          </cell>
          <cell r="D2478" t="str">
            <v>ADES</v>
          </cell>
          <cell r="E2478" t="str">
            <v>TINTA GUACHE 500ML. VERDE</v>
          </cell>
          <cell r="F2478" t="str">
            <v>PIRATININGA</v>
          </cell>
          <cell r="G2478">
            <v>19</v>
          </cell>
          <cell r="H2478">
            <v>10</v>
          </cell>
          <cell r="I2478">
            <v>150</v>
          </cell>
          <cell r="J2478">
            <v>5</v>
          </cell>
          <cell r="K2478">
            <v>237</v>
          </cell>
          <cell r="L2478">
            <v>0</v>
          </cell>
          <cell r="M2478">
            <v>237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 t="str">
            <v/>
          </cell>
          <cell r="V2478">
            <v>4.29</v>
          </cell>
        </row>
        <row r="2479">
          <cell r="B2479" t="str">
            <v>V19695</v>
          </cell>
          <cell r="D2479" t="str">
            <v>ADES</v>
          </cell>
          <cell r="E2479" t="str">
            <v>TINTA GUACHE 15ML. 6 CORES</v>
          </cell>
          <cell r="F2479" t="str">
            <v>PIRATININGA</v>
          </cell>
          <cell r="G2479">
            <v>0</v>
          </cell>
          <cell r="H2479">
            <v>0</v>
          </cell>
          <cell r="K2479">
            <v>28</v>
          </cell>
          <cell r="L2479">
            <v>0</v>
          </cell>
          <cell r="M2479">
            <v>28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 t="str">
            <v/>
          </cell>
          <cell r="V2479">
            <v>2.13</v>
          </cell>
        </row>
        <row r="2480">
          <cell r="B2480" t="str">
            <v>V19696</v>
          </cell>
          <cell r="C2480" t="str">
            <v>CBB-</v>
          </cell>
          <cell r="D2480" t="str">
            <v>ADES</v>
          </cell>
          <cell r="E2480" t="str">
            <v>TINTA GUACHE 500ML. LARANJA CX. C/6UN.</v>
          </cell>
          <cell r="F2480" t="str">
            <v>PIRATININGA</v>
          </cell>
          <cell r="G2480">
            <v>0</v>
          </cell>
          <cell r="H2480">
            <v>0</v>
          </cell>
          <cell r="I2480">
            <v>36</v>
          </cell>
          <cell r="J2480">
            <v>2</v>
          </cell>
          <cell r="K2480">
            <v>61</v>
          </cell>
          <cell r="L2480">
            <v>0</v>
          </cell>
          <cell r="M2480">
            <v>61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 t="str">
            <v/>
          </cell>
          <cell r="V2480">
            <v>25.75</v>
          </cell>
        </row>
        <row r="2481">
          <cell r="B2481" t="str">
            <v>V19698</v>
          </cell>
          <cell r="C2481" t="str">
            <v>CCC-</v>
          </cell>
          <cell r="D2481" t="str">
            <v>ADES</v>
          </cell>
          <cell r="E2481" t="str">
            <v>TINTA GUACHE 500ML. ROSA</v>
          </cell>
          <cell r="F2481" t="str">
            <v>PIRATININGA</v>
          </cell>
          <cell r="G2481">
            <v>7</v>
          </cell>
          <cell r="H2481">
            <v>4</v>
          </cell>
          <cell r="I2481">
            <v>4</v>
          </cell>
          <cell r="K2481">
            <v>32</v>
          </cell>
          <cell r="L2481">
            <v>0</v>
          </cell>
          <cell r="M2481">
            <v>32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 t="str">
            <v/>
          </cell>
          <cell r="V2481">
            <v>4.29</v>
          </cell>
        </row>
        <row r="2482">
          <cell r="B2482" t="str">
            <v>V19707</v>
          </cell>
          <cell r="C2482" t="str">
            <v>CAA-</v>
          </cell>
          <cell r="E2482" t="str">
            <v>TINTA GUACHE 15ML. 6 CORES</v>
          </cell>
          <cell r="F2482" t="str">
            <v>PIRATININGA</v>
          </cell>
          <cell r="G2482">
            <v>0</v>
          </cell>
          <cell r="H2482">
            <v>0</v>
          </cell>
          <cell r="I2482">
            <v>783</v>
          </cell>
          <cell r="J2482">
            <v>44</v>
          </cell>
          <cell r="K2482">
            <v>1571</v>
          </cell>
          <cell r="L2482">
            <v>0</v>
          </cell>
          <cell r="M2482">
            <v>1571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 t="str">
            <v/>
          </cell>
          <cell r="V2482">
            <v>2.29</v>
          </cell>
        </row>
        <row r="2483">
          <cell r="B2483" t="str">
            <v>V19780A</v>
          </cell>
          <cell r="C2483" t="str">
            <v>BAA-</v>
          </cell>
          <cell r="E2483" t="str">
            <v>COLA LIQUIDA BRANCA 1KG</v>
          </cell>
          <cell r="F2483" t="str">
            <v>PIRATININGA</v>
          </cell>
          <cell r="G2483">
            <v>8</v>
          </cell>
          <cell r="H2483">
            <v>4</v>
          </cell>
          <cell r="I2483">
            <v>243</v>
          </cell>
          <cell r="J2483">
            <v>13</v>
          </cell>
          <cell r="K2483">
            <v>461</v>
          </cell>
          <cell r="L2483">
            <v>0</v>
          </cell>
          <cell r="M2483">
            <v>461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 t="str">
            <v/>
          </cell>
          <cell r="V2483">
            <v>6.45</v>
          </cell>
        </row>
        <row r="2484">
          <cell r="B2484" t="str">
            <v>V19782</v>
          </cell>
          <cell r="C2484" t="str">
            <v>CCC+</v>
          </cell>
          <cell r="D2484" t="str">
            <v>ADES</v>
          </cell>
          <cell r="E2484" t="str">
            <v>COLA COLORIDA C/GLITER 6 CORES 23GR.</v>
          </cell>
          <cell r="F2484" t="str">
            <v>PIRATININGA</v>
          </cell>
          <cell r="G2484">
            <v>3</v>
          </cell>
          <cell r="H2484">
            <v>2</v>
          </cell>
          <cell r="I2484">
            <v>2</v>
          </cell>
          <cell r="K2484">
            <v>83</v>
          </cell>
          <cell r="L2484">
            <v>0</v>
          </cell>
          <cell r="M2484">
            <v>83</v>
          </cell>
          <cell r="N2484">
            <v>0</v>
          </cell>
          <cell r="O2484">
            <v>6</v>
          </cell>
          <cell r="P2484">
            <v>0</v>
          </cell>
          <cell r="Q2484">
            <v>1</v>
          </cell>
          <cell r="R2484">
            <v>0</v>
          </cell>
          <cell r="S2484">
            <v>0</v>
          </cell>
          <cell r="T2484">
            <v>0</v>
          </cell>
          <cell r="U2484" t="str">
            <v/>
          </cell>
          <cell r="V2484">
            <v>6.01</v>
          </cell>
        </row>
        <row r="2485">
          <cell r="B2485" t="str">
            <v>V19884</v>
          </cell>
          <cell r="C2485" t="str">
            <v>CCB-</v>
          </cell>
          <cell r="D2485" t="str">
            <v>ADES</v>
          </cell>
          <cell r="E2485" t="str">
            <v>TINTA GUACHE 500ML. MARROM</v>
          </cell>
          <cell r="F2485" t="str">
            <v>PIRATININGA</v>
          </cell>
          <cell r="G2485">
            <v>7</v>
          </cell>
          <cell r="H2485">
            <v>4</v>
          </cell>
          <cell r="I2485">
            <v>4</v>
          </cell>
          <cell r="K2485">
            <v>25</v>
          </cell>
          <cell r="L2485">
            <v>0</v>
          </cell>
          <cell r="M2485">
            <v>25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 t="str">
            <v/>
          </cell>
          <cell r="V2485">
            <v>4.29</v>
          </cell>
        </row>
        <row r="2486">
          <cell r="B2486" t="str">
            <v>V30677</v>
          </cell>
          <cell r="C2486" t="str">
            <v>CCB-</v>
          </cell>
          <cell r="D2486" t="str">
            <v>ADES</v>
          </cell>
          <cell r="E2486" t="str">
            <v>TINTA GUACHE 500ML. LARANJA</v>
          </cell>
          <cell r="F2486" t="str">
            <v>PIRATININGA</v>
          </cell>
          <cell r="G2486">
            <v>8</v>
          </cell>
          <cell r="H2486">
            <v>4</v>
          </cell>
          <cell r="I2486">
            <v>4</v>
          </cell>
          <cell r="K2486">
            <v>21</v>
          </cell>
          <cell r="L2486">
            <v>0</v>
          </cell>
          <cell r="M2486">
            <v>21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 t="str">
            <v/>
          </cell>
          <cell r="V2486">
            <v>4.29</v>
          </cell>
        </row>
        <row r="2487">
          <cell r="B2487" t="str">
            <v>V31309</v>
          </cell>
          <cell r="C2487" t="str">
            <v>CCC-</v>
          </cell>
          <cell r="E2487" t="str">
            <v>TINTA GUACHE 250ML ROXO</v>
          </cell>
          <cell r="F2487" t="str">
            <v>PIRATININGA</v>
          </cell>
          <cell r="G2487">
            <v>0</v>
          </cell>
          <cell r="H2487">
            <v>1</v>
          </cell>
          <cell r="I2487">
            <v>1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 t="str">
            <v/>
          </cell>
          <cell r="V2487">
            <v>6.2</v>
          </cell>
        </row>
        <row r="2488">
          <cell r="B2488" t="str">
            <v>V31780</v>
          </cell>
          <cell r="C2488" t="str">
            <v>CBB-</v>
          </cell>
          <cell r="E2488" t="str">
            <v>TINTA GUACHE 500ML CX C/6UN ROSA REF.017RS</v>
          </cell>
          <cell r="F2488" t="str">
            <v>PIRATININGA</v>
          </cell>
          <cell r="G2488">
            <v>0</v>
          </cell>
          <cell r="H2488">
            <v>0</v>
          </cell>
          <cell r="I2488">
            <v>32</v>
          </cell>
          <cell r="K2488">
            <v>88</v>
          </cell>
          <cell r="L2488">
            <v>0</v>
          </cell>
          <cell r="M2488">
            <v>88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 t="str">
            <v/>
          </cell>
          <cell r="V2488">
            <v>25.75</v>
          </cell>
        </row>
        <row r="2489">
          <cell r="B2489" t="str">
            <v>V31781</v>
          </cell>
          <cell r="C2489" t="str">
            <v>CCB-</v>
          </cell>
          <cell r="E2489" t="str">
            <v>TINTA GUACHE 500ML CX C/6UN MARROM REF.017MR</v>
          </cell>
          <cell r="F2489" t="str">
            <v>PIRATININGA</v>
          </cell>
          <cell r="G2489">
            <v>0</v>
          </cell>
          <cell r="H2489">
            <v>0</v>
          </cell>
          <cell r="I2489">
            <v>28</v>
          </cell>
          <cell r="J2489">
            <v>1</v>
          </cell>
          <cell r="K2489">
            <v>62</v>
          </cell>
          <cell r="L2489">
            <v>0</v>
          </cell>
          <cell r="M2489">
            <v>62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 t="str">
            <v/>
          </cell>
          <cell r="V2489">
            <v>25.75</v>
          </cell>
        </row>
        <row r="2490">
          <cell r="B2490" t="str">
            <v>V10467</v>
          </cell>
          <cell r="E2490" t="str">
            <v>SAIDA DE DINHEIRO NCR 6646</v>
          </cell>
          <cell r="F2490" t="str">
            <v>PIVA</v>
          </cell>
          <cell r="G2490">
            <v>0</v>
          </cell>
          <cell r="H2490">
            <v>0</v>
          </cell>
          <cell r="K2490">
            <v>8</v>
          </cell>
          <cell r="L2490">
            <v>0</v>
          </cell>
          <cell r="M2490">
            <v>8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 t="str">
            <v/>
          </cell>
          <cell r="V2490">
            <v>2.02</v>
          </cell>
        </row>
        <row r="2491">
          <cell r="B2491" t="str">
            <v>V10469</v>
          </cell>
          <cell r="E2491" t="str">
            <v>LEITOR DE CODIGO DE BARRAS NCR 6646</v>
          </cell>
          <cell r="F2491" t="str">
            <v>PIVA</v>
          </cell>
          <cell r="G2491">
            <v>0</v>
          </cell>
          <cell r="H2491">
            <v>0</v>
          </cell>
          <cell r="K2491">
            <v>19</v>
          </cell>
          <cell r="L2491">
            <v>0</v>
          </cell>
          <cell r="M2491">
            <v>19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 t="str">
            <v/>
          </cell>
          <cell r="V2491">
            <v>2.04</v>
          </cell>
        </row>
        <row r="2492">
          <cell r="B2492" t="str">
            <v>V10474</v>
          </cell>
          <cell r="E2492" t="str">
            <v>INSIRA O CARTCO NCR 6622 E 6646</v>
          </cell>
          <cell r="F2492" t="str">
            <v>PIVA</v>
          </cell>
          <cell r="G2492">
            <v>0</v>
          </cell>
          <cell r="H2492">
            <v>0</v>
          </cell>
          <cell r="K2492">
            <v>129</v>
          </cell>
          <cell r="L2492">
            <v>0</v>
          </cell>
          <cell r="M2492">
            <v>129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 t="str">
            <v/>
          </cell>
          <cell r="V2492">
            <v>2.19</v>
          </cell>
        </row>
        <row r="2493">
          <cell r="B2493" t="str">
            <v>V10475</v>
          </cell>
          <cell r="E2493" t="str">
            <v>SAIDA DE RECIBO NCR 6622 E 6646</v>
          </cell>
          <cell r="F2493" t="str">
            <v>PIVA</v>
          </cell>
          <cell r="G2493">
            <v>0</v>
          </cell>
          <cell r="H2493">
            <v>0</v>
          </cell>
          <cell r="K2493">
            <v>39</v>
          </cell>
          <cell r="L2493">
            <v>0</v>
          </cell>
          <cell r="M2493">
            <v>39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 t="str">
            <v/>
          </cell>
          <cell r="V2493">
            <v>1.94</v>
          </cell>
        </row>
        <row r="2494">
          <cell r="B2494" t="str">
            <v>V10476</v>
          </cell>
          <cell r="E2494" t="str">
            <v>PAINEL DE INSTRUÇÕES NCR</v>
          </cell>
          <cell r="F2494" t="str">
            <v>PIVA</v>
          </cell>
          <cell r="G2494">
            <v>0</v>
          </cell>
          <cell r="H2494">
            <v>0</v>
          </cell>
          <cell r="K2494">
            <v>80</v>
          </cell>
          <cell r="L2494">
            <v>0</v>
          </cell>
          <cell r="M2494">
            <v>80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 t="str">
            <v/>
          </cell>
          <cell r="V2494">
            <v>7.4</v>
          </cell>
        </row>
        <row r="2495">
          <cell r="B2495" t="str">
            <v>V10543</v>
          </cell>
          <cell r="E2495" t="str">
            <v>SAIDA DINHEIRO MULTI/SAQUE - B3 - D</v>
          </cell>
          <cell r="F2495" t="str">
            <v>PIVA</v>
          </cell>
          <cell r="G2495">
            <v>0</v>
          </cell>
          <cell r="H2495">
            <v>0</v>
          </cell>
          <cell r="K2495">
            <v>223</v>
          </cell>
          <cell r="L2495">
            <v>0</v>
          </cell>
          <cell r="M2495">
            <v>223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 t="str">
            <v/>
          </cell>
          <cell r="V2495">
            <v>1.94</v>
          </cell>
        </row>
        <row r="2496">
          <cell r="B2496" t="str">
            <v>V10552</v>
          </cell>
          <cell r="E2496" t="str">
            <v>SAIDA E ENTRADA DE ENVELOPE - OB 01-D</v>
          </cell>
          <cell r="F2496" t="str">
            <v>PIVA</v>
          </cell>
          <cell r="G2496">
            <v>0</v>
          </cell>
          <cell r="H2496">
            <v>0</v>
          </cell>
          <cell r="K2496">
            <v>13</v>
          </cell>
          <cell r="L2496">
            <v>0</v>
          </cell>
          <cell r="M2496">
            <v>13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 t="str">
            <v/>
          </cell>
          <cell r="V2496">
            <v>2.09</v>
          </cell>
        </row>
        <row r="2497">
          <cell r="B2497" t="str">
            <v>V10554</v>
          </cell>
          <cell r="E2497" t="str">
            <v>INSIRA O CARTAO E RETIRE  - OB 03-D</v>
          </cell>
          <cell r="F2497" t="str">
            <v>PIVA</v>
          </cell>
          <cell r="G2497">
            <v>0</v>
          </cell>
          <cell r="H2497">
            <v>0</v>
          </cell>
          <cell r="K2497">
            <v>209</v>
          </cell>
          <cell r="L2497">
            <v>0</v>
          </cell>
          <cell r="M2497">
            <v>209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 t="str">
            <v/>
          </cell>
          <cell r="V2497">
            <v>2.19</v>
          </cell>
        </row>
        <row r="2498">
          <cell r="B2498" t="str">
            <v>V10557</v>
          </cell>
          <cell r="E2498" t="str">
            <v>SAIDA DE DINHEIRO - OB 04-D</v>
          </cell>
          <cell r="F2498" t="str">
            <v>PIVA</v>
          </cell>
          <cell r="G2498">
            <v>0</v>
          </cell>
          <cell r="H2498">
            <v>0</v>
          </cell>
          <cell r="K2498">
            <v>153</v>
          </cell>
          <cell r="L2498">
            <v>0</v>
          </cell>
          <cell r="M2498">
            <v>153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 t="str">
            <v/>
          </cell>
          <cell r="V2498">
            <v>2.5499999999999998</v>
          </cell>
        </row>
        <row r="2499">
          <cell r="B2499" t="str">
            <v>V10562</v>
          </cell>
          <cell r="E2499" t="str">
            <v>ADESIVO PARA MINI SAQUE EXPRESSO - MO1</v>
          </cell>
          <cell r="F2499" t="str">
            <v>PIVA</v>
          </cell>
          <cell r="G2499">
            <v>0</v>
          </cell>
          <cell r="H2499">
            <v>0</v>
          </cell>
          <cell r="K2499">
            <v>203</v>
          </cell>
          <cell r="L2499">
            <v>0</v>
          </cell>
          <cell r="M2499">
            <v>203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 t="str">
            <v/>
          </cell>
          <cell r="V2499">
            <v>5.41</v>
          </cell>
        </row>
        <row r="2500">
          <cell r="B2500" t="str">
            <v>V10565</v>
          </cell>
          <cell r="E2500" t="str">
            <v>FAIXA DE PISO AGUARDE</v>
          </cell>
          <cell r="F2500" t="str">
            <v>PIVA</v>
          </cell>
          <cell r="G2500">
            <v>0</v>
          </cell>
          <cell r="H2500">
            <v>0</v>
          </cell>
          <cell r="K2500">
            <v>34</v>
          </cell>
          <cell r="L2500">
            <v>0</v>
          </cell>
          <cell r="M2500">
            <v>34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 t="str">
            <v/>
          </cell>
          <cell r="V2500">
            <v>4.13</v>
          </cell>
        </row>
        <row r="2501">
          <cell r="B2501" t="str">
            <v>V12878</v>
          </cell>
          <cell r="E2501" t="str">
            <v>ADESIVO IMEDIATO 4000</v>
          </cell>
          <cell r="F2501" t="str">
            <v>PIVA</v>
          </cell>
          <cell r="G2501">
            <v>0</v>
          </cell>
          <cell r="H2501">
            <v>0</v>
          </cell>
          <cell r="K2501">
            <v>0</v>
          </cell>
          <cell r="L2501">
            <v>0</v>
          </cell>
          <cell r="M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 t="str">
            <v/>
          </cell>
          <cell r="V2501">
            <v>20.9</v>
          </cell>
        </row>
        <row r="2502">
          <cell r="B2502" t="str">
            <v>V31639</v>
          </cell>
          <cell r="C2502" t="str">
            <v>CCA-</v>
          </cell>
          <cell r="E2502" t="str">
            <v>ADESIVO PROIBIDO A VENDA DE ALCOOL 18X15</v>
          </cell>
          <cell r="F2502" t="str">
            <v>PIVA DESIGNER</v>
          </cell>
          <cell r="G2502">
            <v>20</v>
          </cell>
          <cell r="H2502">
            <v>10</v>
          </cell>
          <cell r="I2502">
            <v>10</v>
          </cell>
          <cell r="K2502">
            <v>161</v>
          </cell>
          <cell r="L2502">
            <v>0</v>
          </cell>
          <cell r="M2502">
            <v>161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 t="str">
            <v/>
          </cell>
          <cell r="V2502">
            <v>3.21</v>
          </cell>
        </row>
        <row r="2503">
          <cell r="B2503" t="str">
            <v>V15371</v>
          </cell>
          <cell r="C2503" t="str">
            <v>CAA-</v>
          </cell>
          <cell r="D2503" t="str">
            <v>ADESRD</v>
          </cell>
          <cell r="E2503" t="str">
            <v>PROTETOR FACIAL PLASCONY</v>
          </cell>
          <cell r="F2503" t="str">
            <v>PLASCONY</v>
          </cell>
          <cell r="G2503">
            <v>299</v>
          </cell>
          <cell r="H2503">
            <v>150</v>
          </cell>
          <cell r="I2503">
            <v>150</v>
          </cell>
          <cell r="J2503">
            <v>180</v>
          </cell>
          <cell r="K2503">
            <v>2066</v>
          </cell>
          <cell r="L2503">
            <v>0</v>
          </cell>
          <cell r="M2503">
            <v>2066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 t="str">
            <v/>
          </cell>
          <cell r="V2503">
            <v>3.03</v>
          </cell>
        </row>
        <row r="2504">
          <cell r="B2504" t="str">
            <v>V19804</v>
          </cell>
          <cell r="C2504" t="str">
            <v>CCB-</v>
          </cell>
          <cell r="E2504" t="str">
            <v>ENVELOPE PLAST. VAI E VEM OF. HORIZIONTAL C/CORDAO AM.</v>
          </cell>
          <cell r="F2504" t="str">
            <v>PLASCONY</v>
          </cell>
          <cell r="G2504">
            <v>0</v>
          </cell>
          <cell r="H2504">
            <v>0</v>
          </cell>
          <cell r="I2504">
            <v>7</v>
          </cell>
          <cell r="K2504">
            <v>166</v>
          </cell>
          <cell r="L2504">
            <v>0</v>
          </cell>
          <cell r="M2504">
            <v>166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 t="str">
            <v/>
          </cell>
          <cell r="V2504">
            <v>3.25</v>
          </cell>
        </row>
        <row r="2505">
          <cell r="B2505" t="str">
            <v>V19805</v>
          </cell>
          <cell r="C2505" t="str">
            <v>CCB-</v>
          </cell>
          <cell r="E2505" t="str">
            <v>ENVELOPE PLAST. VAI E VEM OF. HORIZIONTAL C/CORDAO VD.</v>
          </cell>
          <cell r="F2505" t="str">
            <v>PLASCONY</v>
          </cell>
          <cell r="G2505">
            <v>0</v>
          </cell>
          <cell r="H2505">
            <v>0</v>
          </cell>
          <cell r="I2505">
            <v>14</v>
          </cell>
          <cell r="K2505">
            <v>83</v>
          </cell>
          <cell r="L2505">
            <v>0</v>
          </cell>
          <cell r="M2505">
            <v>83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 t="str">
            <v/>
          </cell>
          <cell r="V2505">
            <v>3.25</v>
          </cell>
        </row>
        <row r="2506">
          <cell r="B2506" t="str">
            <v>V19806</v>
          </cell>
          <cell r="C2506" t="str">
            <v>CCB-</v>
          </cell>
          <cell r="E2506" t="str">
            <v>ENVELOPE PLAST. VAI E VEM OF. HORIZIONTAL C/CORDAO AZ.</v>
          </cell>
          <cell r="F2506" t="str">
            <v>PLASCONY</v>
          </cell>
          <cell r="G2506">
            <v>0</v>
          </cell>
          <cell r="H2506">
            <v>0</v>
          </cell>
          <cell r="I2506">
            <v>37</v>
          </cell>
          <cell r="J2506">
            <v>5</v>
          </cell>
          <cell r="K2506">
            <v>90</v>
          </cell>
          <cell r="L2506">
            <v>0</v>
          </cell>
          <cell r="M2506">
            <v>90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 t="str">
            <v/>
          </cell>
          <cell r="V2506">
            <v>3.25</v>
          </cell>
        </row>
        <row r="2507">
          <cell r="B2507" t="str">
            <v>V19807</v>
          </cell>
          <cell r="C2507" t="str">
            <v>CCB-</v>
          </cell>
          <cell r="E2507" t="str">
            <v>ENVELOPE PLAST. VAI E VEM OF. HORIZIONTAL C/CORDAO VM.</v>
          </cell>
          <cell r="F2507" t="str">
            <v>PLASCONY</v>
          </cell>
          <cell r="G2507">
            <v>0</v>
          </cell>
          <cell r="H2507">
            <v>0</v>
          </cell>
          <cell r="I2507">
            <v>16</v>
          </cell>
          <cell r="K2507">
            <v>101</v>
          </cell>
          <cell r="L2507">
            <v>0</v>
          </cell>
          <cell r="M2507">
            <v>101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 t="str">
            <v/>
          </cell>
          <cell r="V2507">
            <v>3.25</v>
          </cell>
        </row>
        <row r="2508">
          <cell r="B2508" t="str">
            <v>V31908</v>
          </cell>
          <cell r="C2508" t="str">
            <v>BCA-</v>
          </cell>
          <cell r="E2508" t="str">
            <v>PASTA PP OF 20MM C/ABA ELASTICO CRISTAL REF.A20</v>
          </cell>
          <cell r="F2508" t="str">
            <v>PLASCONY</v>
          </cell>
          <cell r="G2508">
            <v>800</v>
          </cell>
          <cell r="H2508">
            <v>923</v>
          </cell>
          <cell r="I2508">
            <v>969</v>
          </cell>
          <cell r="K2508">
            <v>1031</v>
          </cell>
          <cell r="L2508">
            <v>267</v>
          </cell>
          <cell r="M2508">
            <v>764</v>
          </cell>
          <cell r="N2508">
            <v>46</v>
          </cell>
          <cell r="O2508">
            <v>290</v>
          </cell>
          <cell r="P2508">
            <v>0</v>
          </cell>
          <cell r="Q2508">
            <v>0</v>
          </cell>
          <cell r="R2508">
            <v>326</v>
          </cell>
          <cell r="S2508">
            <v>0</v>
          </cell>
          <cell r="T2508">
            <v>0</v>
          </cell>
          <cell r="U2508" t="str">
            <v/>
          </cell>
          <cell r="V2508">
            <v>2.13</v>
          </cell>
        </row>
        <row r="2509">
          <cell r="B2509" t="str">
            <v>V0201</v>
          </cell>
          <cell r="E2509" t="str">
            <v>CAPA PARA ENCADERNACAO 215X315MM PRETA</v>
          </cell>
          <cell r="F2509" t="str">
            <v>PLASPEC</v>
          </cell>
          <cell r="G2509">
            <v>0</v>
          </cell>
          <cell r="H2509">
            <v>0</v>
          </cell>
          <cell r="K2509">
            <v>0</v>
          </cell>
          <cell r="L2509">
            <v>0</v>
          </cell>
          <cell r="M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 t="str">
            <v/>
          </cell>
          <cell r="V2509">
            <v>0.14000000000000001</v>
          </cell>
        </row>
        <row r="2510">
          <cell r="B2510" t="str">
            <v>V0202</v>
          </cell>
          <cell r="E2510" t="str">
            <v>CAPA PLAST.ENCAD. 220X330MM PRETA</v>
          </cell>
          <cell r="F2510" t="str">
            <v>PLASPEC</v>
          </cell>
          <cell r="G2510">
            <v>0</v>
          </cell>
          <cell r="H2510">
            <v>0</v>
          </cell>
          <cell r="K2510">
            <v>700</v>
          </cell>
          <cell r="L2510">
            <v>0</v>
          </cell>
          <cell r="M2510">
            <v>700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 t="str">
            <v/>
          </cell>
          <cell r="V2510">
            <v>0.18</v>
          </cell>
        </row>
        <row r="2511">
          <cell r="B2511" t="str">
            <v>V0698</v>
          </cell>
          <cell r="C2511" t="str">
            <v>CCA+</v>
          </cell>
          <cell r="D2511" t="str">
            <v>SSCZS</v>
          </cell>
          <cell r="E2511" t="str">
            <v>CAPA PLAST.ENCAD. 210X297MM TRANSPARENTE</v>
          </cell>
          <cell r="F2511" t="str">
            <v>PLASPEC</v>
          </cell>
          <cell r="G2511">
            <v>3981</v>
          </cell>
          <cell r="H2511">
            <v>1991</v>
          </cell>
          <cell r="I2511">
            <v>1991</v>
          </cell>
          <cell r="J2511">
            <v>100</v>
          </cell>
          <cell r="K2511">
            <v>4735</v>
          </cell>
          <cell r="L2511">
            <v>100</v>
          </cell>
          <cell r="M2511">
            <v>4635</v>
          </cell>
          <cell r="N2511">
            <v>100</v>
          </cell>
          <cell r="O2511">
            <v>110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 t="str">
            <v/>
          </cell>
          <cell r="V2511">
            <v>0.23</v>
          </cell>
        </row>
        <row r="2512">
          <cell r="B2512" t="str">
            <v>V0699</v>
          </cell>
          <cell r="E2512" t="str">
            <v>CAPA PLAST.ENCAD. 210X297MM VM</v>
          </cell>
          <cell r="F2512" t="str">
            <v>PLASPEC</v>
          </cell>
          <cell r="G2512">
            <v>0</v>
          </cell>
          <cell r="H2512">
            <v>0</v>
          </cell>
          <cell r="K2512">
            <v>1200</v>
          </cell>
          <cell r="L2512">
            <v>0</v>
          </cell>
          <cell r="M2512">
            <v>1200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 t="str">
            <v/>
          </cell>
          <cell r="V2512">
            <v>0.21</v>
          </cell>
        </row>
        <row r="2513">
          <cell r="B2513" t="str">
            <v>V12810</v>
          </cell>
          <cell r="D2513" t="str">
            <v>TJ</v>
          </cell>
          <cell r="E2513" t="str">
            <v>CAPA PLAST.ENCAD. 220X330MM PCT C/ 100 PRETO</v>
          </cell>
          <cell r="F2513" t="str">
            <v>PLASPEC</v>
          </cell>
          <cell r="G2513">
            <v>0</v>
          </cell>
          <cell r="H2513">
            <v>0</v>
          </cell>
          <cell r="K2513">
            <v>30</v>
          </cell>
          <cell r="L2513">
            <v>0</v>
          </cell>
          <cell r="M2513">
            <v>30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 t="str">
            <v/>
          </cell>
          <cell r="V2513">
            <v>18.34</v>
          </cell>
        </row>
        <row r="2514">
          <cell r="B2514" t="str">
            <v>V12811</v>
          </cell>
          <cell r="D2514" t="str">
            <v>TJADES</v>
          </cell>
          <cell r="E2514" t="str">
            <v>CAPA PARA ENCADERNACAO 210X297MM PCT C/ 100 PRETO</v>
          </cell>
          <cell r="F2514" t="str">
            <v>PLASPEC</v>
          </cell>
          <cell r="G2514">
            <v>0</v>
          </cell>
          <cell r="H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 t="str">
            <v/>
          </cell>
          <cell r="V2514">
            <v>15.95</v>
          </cell>
        </row>
        <row r="2515">
          <cell r="B2515" t="str">
            <v>V19761</v>
          </cell>
          <cell r="E2515" t="str">
            <v>CAPA PARA ENCADERNACAO 220X330 0,30 C/ 100 AZUL</v>
          </cell>
          <cell r="F2515" t="str">
            <v>PLASPEC</v>
          </cell>
          <cell r="G2515">
            <v>0</v>
          </cell>
          <cell r="H2515">
            <v>0</v>
          </cell>
          <cell r="K2515">
            <v>5</v>
          </cell>
          <cell r="L2515">
            <v>0</v>
          </cell>
          <cell r="M2515">
            <v>5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 t="str">
            <v/>
          </cell>
          <cell r="V2515">
            <v>24</v>
          </cell>
        </row>
        <row r="2516">
          <cell r="B2516" t="str">
            <v>V19762</v>
          </cell>
          <cell r="E2516" t="str">
            <v>CAPA PARA ENCADERNACAO 210X297 0,30 BRANCO</v>
          </cell>
          <cell r="F2516" t="str">
            <v>PLASPEC</v>
          </cell>
          <cell r="G2516">
            <v>0</v>
          </cell>
          <cell r="H2516">
            <v>0</v>
          </cell>
          <cell r="K2516">
            <v>440</v>
          </cell>
          <cell r="L2516">
            <v>0</v>
          </cell>
          <cell r="M2516">
            <v>440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 t="str">
            <v/>
          </cell>
          <cell r="V2516">
            <v>0.24</v>
          </cell>
        </row>
        <row r="2517">
          <cell r="B2517" t="str">
            <v>V19764</v>
          </cell>
          <cell r="C2517" t="str">
            <v>CCA+</v>
          </cell>
          <cell r="D2517" t="str">
            <v>SESCAVN</v>
          </cell>
          <cell r="E2517" t="str">
            <v>CAPA PLAST ENCAD LINE 210X297 0,30 C/100 PRETO</v>
          </cell>
          <cell r="F2517" t="str">
            <v>PLASPEC</v>
          </cell>
          <cell r="G2517">
            <v>29</v>
          </cell>
          <cell r="H2517">
            <v>15</v>
          </cell>
          <cell r="I2517">
            <v>15</v>
          </cell>
          <cell r="K2517">
            <v>27</v>
          </cell>
          <cell r="L2517">
            <v>1</v>
          </cell>
          <cell r="M2517">
            <v>26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3</v>
          </cell>
          <cell r="S2517">
            <v>0</v>
          </cell>
          <cell r="T2517">
            <v>0</v>
          </cell>
          <cell r="U2517" t="str">
            <v/>
          </cell>
          <cell r="V2517">
            <v>22.5</v>
          </cell>
        </row>
        <row r="2518">
          <cell r="B2518" t="str">
            <v>V19779</v>
          </cell>
          <cell r="D2518" t="str">
            <v>ADES</v>
          </cell>
          <cell r="E2518" t="str">
            <v>CAPA PARA ENCADERNACAO 210X297 0,30 C/100 AZUL</v>
          </cell>
          <cell r="F2518" t="str">
            <v>PLASPEC</v>
          </cell>
          <cell r="G2518">
            <v>0</v>
          </cell>
          <cell r="H2518">
            <v>0</v>
          </cell>
          <cell r="K2518">
            <v>359</v>
          </cell>
          <cell r="L2518">
            <v>0</v>
          </cell>
          <cell r="M2518">
            <v>359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 t="str">
            <v/>
          </cell>
          <cell r="V2518">
            <v>22.5</v>
          </cell>
        </row>
        <row r="2519">
          <cell r="B2519" t="str">
            <v>V2061</v>
          </cell>
          <cell r="E2519" t="str">
            <v>CAPA PLAST ENCAD 220X330MM PCT C/50 PRETO</v>
          </cell>
          <cell r="F2519" t="str">
            <v>PLASPEC</v>
          </cell>
          <cell r="G2519">
            <v>0</v>
          </cell>
          <cell r="H2519">
            <v>0</v>
          </cell>
          <cell r="K2519">
            <v>18</v>
          </cell>
          <cell r="L2519">
            <v>0</v>
          </cell>
          <cell r="M2519">
            <v>18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 t="str">
            <v/>
          </cell>
          <cell r="V2519">
            <v>9</v>
          </cell>
        </row>
        <row r="2520">
          <cell r="B2520" t="str">
            <v>V2062</v>
          </cell>
          <cell r="E2520" t="str">
            <v>CAPA PLAST.ENCAD. 220X330MM PCT C/50 TRANSPARENTE</v>
          </cell>
          <cell r="F2520" t="str">
            <v>PLASPEC</v>
          </cell>
          <cell r="G2520">
            <v>0</v>
          </cell>
          <cell r="H2520">
            <v>0</v>
          </cell>
          <cell r="K2520">
            <v>4</v>
          </cell>
          <cell r="L2520">
            <v>0</v>
          </cell>
          <cell r="M2520">
            <v>4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 t="str">
            <v/>
          </cell>
          <cell r="V2520">
            <v>9</v>
          </cell>
        </row>
        <row r="2521">
          <cell r="B2521" t="str">
            <v>V2063</v>
          </cell>
          <cell r="D2521" t="str">
            <v>TJ</v>
          </cell>
          <cell r="E2521" t="str">
            <v>CAPA PLAST ENCAD 210X297MM PCT C/50 TRANSPARENTE</v>
          </cell>
          <cell r="F2521" t="str">
            <v>PLASPEC</v>
          </cell>
          <cell r="G2521">
            <v>0</v>
          </cell>
          <cell r="H2521">
            <v>0</v>
          </cell>
          <cell r="K2521">
            <v>0</v>
          </cell>
          <cell r="L2521">
            <v>0</v>
          </cell>
          <cell r="M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 t="str">
            <v/>
          </cell>
          <cell r="V2521">
            <v>21.22</v>
          </cell>
        </row>
        <row r="2522">
          <cell r="B2522" t="str">
            <v>V22067</v>
          </cell>
          <cell r="C2522" t="str">
            <v>CCA+</v>
          </cell>
          <cell r="D2522" t="str">
            <v>AVN</v>
          </cell>
          <cell r="E2522" t="str">
            <v>CAPA PARA ENCADERNACAO 210X297 0,30 C/ 100 FUME</v>
          </cell>
          <cell r="F2522" t="str">
            <v>PLASPEC</v>
          </cell>
          <cell r="G2522">
            <v>9</v>
          </cell>
          <cell r="H2522">
            <v>5</v>
          </cell>
          <cell r="I2522">
            <v>5</v>
          </cell>
          <cell r="K2522">
            <v>33</v>
          </cell>
          <cell r="L2522">
            <v>0</v>
          </cell>
          <cell r="M2522">
            <v>33</v>
          </cell>
          <cell r="N2522">
            <v>1</v>
          </cell>
          <cell r="O2522">
            <v>3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 t="str">
            <v/>
          </cell>
          <cell r="V2522">
            <v>22.5</v>
          </cell>
        </row>
        <row r="2523">
          <cell r="B2523" t="str">
            <v>V3309</v>
          </cell>
          <cell r="E2523" t="str">
            <v>CAPA PLAST.ENCAD. 216X279MM TP</v>
          </cell>
          <cell r="F2523" t="str">
            <v>PLASPEC</v>
          </cell>
          <cell r="G2523">
            <v>0</v>
          </cell>
          <cell r="H2523">
            <v>0</v>
          </cell>
          <cell r="K2523">
            <v>89</v>
          </cell>
          <cell r="L2523">
            <v>0</v>
          </cell>
          <cell r="M2523">
            <v>89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 t="str">
            <v/>
          </cell>
          <cell r="V2523">
            <v>0.19</v>
          </cell>
        </row>
        <row r="2524">
          <cell r="B2524" t="str">
            <v>V3310</v>
          </cell>
          <cell r="E2524" t="str">
            <v>CAPA PLAST.ENCAD. 220X330MM BRANCO</v>
          </cell>
          <cell r="F2524" t="str">
            <v>PLASPEC</v>
          </cell>
          <cell r="G2524">
            <v>0</v>
          </cell>
          <cell r="H2524">
            <v>0</v>
          </cell>
          <cell r="K2524">
            <v>35</v>
          </cell>
          <cell r="L2524">
            <v>0</v>
          </cell>
          <cell r="M2524">
            <v>35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 t="str">
            <v/>
          </cell>
          <cell r="V2524">
            <v>0.19</v>
          </cell>
        </row>
        <row r="2525">
          <cell r="B2525" t="str">
            <v>V3311</v>
          </cell>
          <cell r="E2525" t="str">
            <v>CAPA PLAST.ENCAD. 215X315MM TP</v>
          </cell>
          <cell r="F2525" t="str">
            <v>PLASPEC</v>
          </cell>
          <cell r="G2525">
            <v>0</v>
          </cell>
          <cell r="H2525">
            <v>0</v>
          </cell>
          <cell r="K2525">
            <v>1046</v>
          </cell>
          <cell r="L2525">
            <v>0</v>
          </cell>
          <cell r="M2525">
            <v>1046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 t="str">
            <v/>
          </cell>
          <cell r="V2525">
            <v>0.18</v>
          </cell>
        </row>
        <row r="2526">
          <cell r="B2526" t="str">
            <v>V3364</v>
          </cell>
          <cell r="E2526" t="str">
            <v>CAPA PLAST.ENCAD. 220X330MM TRANSPARENTE</v>
          </cell>
          <cell r="F2526" t="str">
            <v>PLASPEC</v>
          </cell>
          <cell r="G2526">
            <v>0</v>
          </cell>
          <cell r="H2526">
            <v>0</v>
          </cell>
          <cell r="K2526">
            <v>300</v>
          </cell>
          <cell r="L2526">
            <v>0</v>
          </cell>
          <cell r="M2526">
            <v>300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 t="str">
            <v/>
          </cell>
          <cell r="V2526">
            <v>0.18</v>
          </cell>
        </row>
        <row r="2527">
          <cell r="B2527" t="str">
            <v>V3382</v>
          </cell>
          <cell r="C2527" t="str">
            <v>CCA+</v>
          </cell>
          <cell r="D2527" t="str">
            <v>SS</v>
          </cell>
          <cell r="E2527" t="str">
            <v>CAPA PLAST.ENCAD. 210X297MM PRETO</v>
          </cell>
          <cell r="F2527" t="str">
            <v>PLASPEC</v>
          </cell>
          <cell r="G2527">
            <v>3723</v>
          </cell>
          <cell r="H2527">
            <v>1862</v>
          </cell>
          <cell r="I2527">
            <v>1862</v>
          </cell>
          <cell r="J2527">
            <v>40</v>
          </cell>
          <cell r="K2527">
            <v>3814</v>
          </cell>
          <cell r="L2527">
            <v>100</v>
          </cell>
          <cell r="M2527">
            <v>3714</v>
          </cell>
          <cell r="N2527">
            <v>100</v>
          </cell>
          <cell r="O2527">
            <v>90</v>
          </cell>
          <cell r="P2527">
            <v>0</v>
          </cell>
          <cell r="Q2527">
            <v>0</v>
          </cell>
          <cell r="R2527">
            <v>99</v>
          </cell>
          <cell r="S2527">
            <v>0</v>
          </cell>
          <cell r="T2527">
            <v>0</v>
          </cell>
          <cell r="U2527" t="str">
            <v/>
          </cell>
          <cell r="V2527">
            <v>0.23</v>
          </cell>
        </row>
        <row r="2528">
          <cell r="B2528" t="str">
            <v>V9072</v>
          </cell>
          <cell r="E2528" t="str">
            <v>CAPA P/ ENCADERNAÇAO CAMURÇA C/50 UNI</v>
          </cell>
          <cell r="F2528" t="str">
            <v>PLASPEC</v>
          </cell>
          <cell r="G2528">
            <v>0</v>
          </cell>
          <cell r="H2528">
            <v>0</v>
          </cell>
          <cell r="K2528">
            <v>149</v>
          </cell>
          <cell r="L2528">
            <v>0</v>
          </cell>
          <cell r="M2528">
            <v>149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 t="str">
            <v/>
          </cell>
          <cell r="V2528">
            <v>8.9700000000000006</v>
          </cell>
        </row>
        <row r="2529">
          <cell r="B2529" t="str">
            <v>V19829</v>
          </cell>
          <cell r="C2529" t="str">
            <v>CCB-</v>
          </cell>
          <cell r="D2529" t="str">
            <v>ADES</v>
          </cell>
          <cell r="E2529" t="str">
            <v>ESPIRAL P/ ENCADERN 25MM C/ 50 PRETO</v>
          </cell>
          <cell r="F2529" t="str">
            <v>PLASPIRAL</v>
          </cell>
          <cell r="G2529">
            <v>0</v>
          </cell>
          <cell r="H2529">
            <v>0</v>
          </cell>
          <cell r="I2529">
            <v>13</v>
          </cell>
          <cell r="K2529">
            <v>29</v>
          </cell>
          <cell r="L2529">
            <v>0</v>
          </cell>
          <cell r="M2529">
            <v>29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 t="str">
            <v/>
          </cell>
          <cell r="V2529">
            <v>21.97</v>
          </cell>
        </row>
        <row r="2530">
          <cell r="B2530" t="str">
            <v>V19830</v>
          </cell>
          <cell r="C2530" t="str">
            <v>CCA+</v>
          </cell>
          <cell r="D2530" t="str">
            <v>ADES</v>
          </cell>
          <cell r="E2530" t="str">
            <v>ESPIRAL P/ ENCADERN 0 7MM C/ 100 PRETO</v>
          </cell>
          <cell r="F2530" t="str">
            <v>PLASPIRAL</v>
          </cell>
          <cell r="G2530">
            <v>19</v>
          </cell>
          <cell r="H2530">
            <v>10</v>
          </cell>
          <cell r="I2530">
            <v>23</v>
          </cell>
          <cell r="J2530">
            <v>1</v>
          </cell>
          <cell r="K2530">
            <v>45</v>
          </cell>
          <cell r="L2530">
            <v>0</v>
          </cell>
          <cell r="M2530">
            <v>45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 t="str">
            <v/>
          </cell>
          <cell r="V2530">
            <v>6.04</v>
          </cell>
        </row>
        <row r="2531">
          <cell r="B2531" t="str">
            <v>V19831</v>
          </cell>
          <cell r="C2531" t="str">
            <v>CCA-</v>
          </cell>
          <cell r="D2531" t="str">
            <v>AVN</v>
          </cell>
          <cell r="E2531" t="str">
            <v>ESPIRAL P/ ENCADERN 12MM C/ 100 PRETO</v>
          </cell>
          <cell r="F2531" t="str">
            <v>PLASPIRAL</v>
          </cell>
          <cell r="G2531">
            <v>8</v>
          </cell>
          <cell r="H2531">
            <v>4</v>
          </cell>
          <cell r="I2531">
            <v>15</v>
          </cell>
          <cell r="J2531">
            <v>1</v>
          </cell>
          <cell r="K2531">
            <v>79</v>
          </cell>
          <cell r="L2531">
            <v>0</v>
          </cell>
          <cell r="M2531">
            <v>79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 t="str">
            <v/>
          </cell>
          <cell r="V2531">
            <v>12.78</v>
          </cell>
        </row>
        <row r="2532">
          <cell r="B2532" t="str">
            <v>V19832</v>
          </cell>
          <cell r="C2532" t="str">
            <v>CCA-</v>
          </cell>
          <cell r="E2532" t="str">
            <v>ESPIRAL P/ ENCADERN 14MM C/ 50 PRETO</v>
          </cell>
          <cell r="F2532" t="str">
            <v>PLASPIRAL</v>
          </cell>
          <cell r="G2532">
            <v>0</v>
          </cell>
          <cell r="H2532">
            <v>0</v>
          </cell>
          <cell r="I2532">
            <v>14</v>
          </cell>
          <cell r="J2532">
            <v>2</v>
          </cell>
          <cell r="K2532">
            <v>197</v>
          </cell>
          <cell r="L2532">
            <v>0</v>
          </cell>
          <cell r="M2532">
            <v>197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 t="str">
            <v/>
          </cell>
          <cell r="V2532">
            <v>8.7899999999999991</v>
          </cell>
        </row>
        <row r="2533">
          <cell r="B2533" t="str">
            <v>V19833</v>
          </cell>
          <cell r="C2533" t="str">
            <v>CCB-</v>
          </cell>
          <cell r="D2533" t="str">
            <v>ADES</v>
          </cell>
          <cell r="E2533" t="str">
            <v>ESPIRAL P/ ENCADERN 20MM C/ 50 PRETO</v>
          </cell>
          <cell r="F2533" t="str">
            <v>PLASPIRAL</v>
          </cell>
          <cell r="G2533">
            <v>1</v>
          </cell>
          <cell r="H2533">
            <v>1</v>
          </cell>
          <cell r="I2533">
            <v>12</v>
          </cell>
          <cell r="K2533">
            <v>81</v>
          </cell>
          <cell r="L2533">
            <v>0</v>
          </cell>
          <cell r="M2533">
            <v>81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 t="str">
            <v/>
          </cell>
          <cell r="V2533">
            <v>13.18</v>
          </cell>
        </row>
        <row r="2534">
          <cell r="B2534" t="str">
            <v>V19834</v>
          </cell>
          <cell r="E2534" t="str">
            <v>ESPIRAL P/ ENCADERN 09MM C/ 100 AZUL</v>
          </cell>
          <cell r="F2534" t="str">
            <v>PLASPIRAL</v>
          </cell>
          <cell r="G2534">
            <v>0</v>
          </cell>
          <cell r="H2534">
            <v>0</v>
          </cell>
          <cell r="K2534">
            <v>180</v>
          </cell>
          <cell r="L2534">
            <v>0</v>
          </cell>
          <cell r="M2534">
            <v>180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 t="str">
            <v/>
          </cell>
          <cell r="V2534">
            <v>13.3</v>
          </cell>
        </row>
        <row r="2535">
          <cell r="B2535" t="str">
            <v>V19835</v>
          </cell>
          <cell r="C2535" t="str">
            <v>CCB-</v>
          </cell>
          <cell r="D2535" t="str">
            <v>ADES</v>
          </cell>
          <cell r="E2535" t="str">
            <v>ESPIRAL P/ ENCADERN 23MM C/50 PRETO</v>
          </cell>
          <cell r="F2535" t="str">
            <v>PLASPIRAL</v>
          </cell>
          <cell r="G2535">
            <v>0</v>
          </cell>
          <cell r="H2535">
            <v>0</v>
          </cell>
          <cell r="I2535">
            <v>5</v>
          </cell>
          <cell r="K2535">
            <v>29</v>
          </cell>
          <cell r="L2535">
            <v>0</v>
          </cell>
          <cell r="M2535">
            <v>29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 t="str">
            <v/>
          </cell>
          <cell r="V2535">
            <v>17.579999999999998</v>
          </cell>
        </row>
        <row r="2536">
          <cell r="B2536" t="str">
            <v>V19836</v>
          </cell>
          <cell r="D2536" t="str">
            <v>ADES</v>
          </cell>
          <cell r="E2536" t="str">
            <v>ESPIRAL P/ ENCADERN 17MM C/ 100 AZUL</v>
          </cell>
          <cell r="F2536" t="str">
            <v>PLASPIRAL</v>
          </cell>
          <cell r="G2536">
            <v>0</v>
          </cell>
          <cell r="H2536">
            <v>0</v>
          </cell>
          <cell r="K2536">
            <v>130</v>
          </cell>
          <cell r="L2536">
            <v>0</v>
          </cell>
          <cell r="M2536">
            <v>130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 t="str">
            <v/>
          </cell>
          <cell r="V2536">
            <v>26.59</v>
          </cell>
        </row>
        <row r="2537">
          <cell r="B2537" t="str">
            <v>V19837</v>
          </cell>
          <cell r="C2537" t="str">
            <v>CCB-</v>
          </cell>
          <cell r="E2537" t="str">
            <v>ESPIRAL P/ ENCADERN 45MM C/50 PRETO</v>
          </cell>
          <cell r="F2537" t="str">
            <v>PLASPIRAL</v>
          </cell>
          <cell r="G2537">
            <v>0</v>
          </cell>
          <cell r="H2537">
            <v>0</v>
          </cell>
          <cell r="I2537">
            <v>8</v>
          </cell>
          <cell r="K2537">
            <v>39</v>
          </cell>
          <cell r="L2537">
            <v>0</v>
          </cell>
          <cell r="M2537">
            <v>39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 t="str">
            <v/>
          </cell>
          <cell r="V2537">
            <v>70.31</v>
          </cell>
        </row>
        <row r="2538">
          <cell r="B2538" t="str">
            <v>V2079</v>
          </cell>
          <cell r="E2538" t="str">
            <v>ESPIRAL P/ ENCADERN 40MM C/10 PRETO</v>
          </cell>
          <cell r="F2538" t="str">
            <v>PLASPIRAL</v>
          </cell>
          <cell r="G2538">
            <v>0</v>
          </cell>
          <cell r="H2538">
            <v>0</v>
          </cell>
          <cell r="K2538">
            <v>0</v>
          </cell>
          <cell r="L2538">
            <v>0</v>
          </cell>
          <cell r="M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 t="str">
            <v/>
          </cell>
          <cell r="V2538">
            <v>2.75</v>
          </cell>
        </row>
        <row r="2539">
          <cell r="B2539" t="str">
            <v>V2087</v>
          </cell>
          <cell r="E2539" t="str">
            <v>ESPIRAL P/ ENCADERN 07MM C/10 PRETO</v>
          </cell>
          <cell r="F2539" t="str">
            <v>PLASPIRAL</v>
          </cell>
          <cell r="G2539">
            <v>0</v>
          </cell>
          <cell r="H2539">
            <v>0</v>
          </cell>
          <cell r="K2539">
            <v>0</v>
          </cell>
          <cell r="L2539">
            <v>0</v>
          </cell>
          <cell r="M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 t="str">
            <v/>
          </cell>
          <cell r="V2539">
            <v>0.2</v>
          </cell>
        </row>
        <row r="2540">
          <cell r="B2540" t="str">
            <v>V2089</v>
          </cell>
          <cell r="D2540" t="str">
            <v>ADES</v>
          </cell>
          <cell r="E2540" t="str">
            <v>ESPIRAL P/ ENCADERN 09MM C/10 PRETO</v>
          </cell>
          <cell r="F2540" t="str">
            <v>PLASPIRAL</v>
          </cell>
          <cell r="G2540">
            <v>0</v>
          </cell>
          <cell r="H2540">
            <v>0</v>
          </cell>
          <cell r="K2540">
            <v>9</v>
          </cell>
          <cell r="L2540">
            <v>0</v>
          </cell>
          <cell r="M2540">
            <v>9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 t="str">
            <v/>
          </cell>
          <cell r="V2540">
            <v>2.06</v>
          </cell>
        </row>
        <row r="2541">
          <cell r="B2541" t="str">
            <v>V2090</v>
          </cell>
          <cell r="D2541" t="str">
            <v>ADES</v>
          </cell>
          <cell r="E2541" t="str">
            <v>ESPIRAL P/ ENCADERN 33MM PRETO</v>
          </cell>
          <cell r="F2541" t="str">
            <v>PLASPIRAL</v>
          </cell>
          <cell r="G2541">
            <v>0</v>
          </cell>
          <cell r="H2541">
            <v>0</v>
          </cell>
          <cell r="K2541">
            <v>189</v>
          </cell>
          <cell r="L2541">
            <v>0</v>
          </cell>
          <cell r="M2541">
            <v>189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 t="str">
            <v/>
          </cell>
          <cell r="V2541">
            <v>0.32</v>
          </cell>
        </row>
        <row r="2542">
          <cell r="B2542" t="str">
            <v>V2097</v>
          </cell>
          <cell r="E2542" t="str">
            <v>ESPIRAL P/ ENCADERN 30MM TRANSPARENTE</v>
          </cell>
          <cell r="F2542" t="str">
            <v>PLASPIRAL</v>
          </cell>
          <cell r="G2542">
            <v>0</v>
          </cell>
          <cell r="H2542">
            <v>0</v>
          </cell>
          <cell r="K2542">
            <v>959</v>
          </cell>
          <cell r="L2542">
            <v>0</v>
          </cell>
          <cell r="M2542">
            <v>959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 t="str">
            <v/>
          </cell>
          <cell r="V2542">
            <v>0.32</v>
          </cell>
        </row>
        <row r="2543">
          <cell r="B2543" t="str">
            <v>V22071</v>
          </cell>
          <cell r="C2543" t="str">
            <v>CCB+</v>
          </cell>
          <cell r="D2543" t="str">
            <v>AVN</v>
          </cell>
          <cell r="E2543" t="str">
            <v>ESPIRAL P/ ENCADERN 12MM C/100 BRANCO</v>
          </cell>
          <cell r="F2543" t="str">
            <v>PLASPIRAL</v>
          </cell>
          <cell r="G2543">
            <v>3</v>
          </cell>
          <cell r="H2543">
            <v>2</v>
          </cell>
          <cell r="I2543">
            <v>2</v>
          </cell>
          <cell r="K2543">
            <v>5</v>
          </cell>
          <cell r="L2543">
            <v>0</v>
          </cell>
          <cell r="M2543">
            <v>5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 t="str">
            <v/>
          </cell>
          <cell r="V2543">
            <v>17.73</v>
          </cell>
        </row>
        <row r="2544">
          <cell r="B2544" t="str">
            <v>V22072</v>
          </cell>
          <cell r="C2544" t="str">
            <v>CCB-</v>
          </cell>
          <cell r="D2544" t="str">
            <v>AVN</v>
          </cell>
          <cell r="E2544" t="str">
            <v>ESPIRAL P/ ENCADERN 12MM C/100 TRANSPARENTE</v>
          </cell>
          <cell r="F2544" t="str">
            <v>PLASPIRAL</v>
          </cell>
          <cell r="G2544">
            <v>0</v>
          </cell>
          <cell r="H2544">
            <v>2</v>
          </cell>
          <cell r="I2544">
            <v>2</v>
          </cell>
          <cell r="K2544">
            <v>1</v>
          </cell>
          <cell r="L2544">
            <v>0</v>
          </cell>
          <cell r="M2544">
            <v>1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 t="str">
            <v/>
          </cell>
          <cell r="V2544">
            <v>17.73</v>
          </cell>
        </row>
        <row r="2545">
          <cell r="B2545" t="str">
            <v>V22074</v>
          </cell>
          <cell r="C2545" t="str">
            <v>CCA+</v>
          </cell>
          <cell r="D2545" t="str">
            <v>AVN</v>
          </cell>
          <cell r="E2545" t="str">
            <v>ESPIRAL 14MM PRETO C/100UN</v>
          </cell>
          <cell r="F2545" t="str">
            <v>PLASPIRAL</v>
          </cell>
          <cell r="G2545">
            <v>0</v>
          </cell>
          <cell r="H2545">
            <v>9</v>
          </cell>
          <cell r="I2545">
            <v>9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 t="str">
            <v/>
          </cell>
          <cell r="V2545">
            <v>17.18</v>
          </cell>
        </row>
        <row r="2546">
          <cell r="B2546" t="str">
            <v>V22075</v>
          </cell>
          <cell r="C2546" t="str">
            <v>CCC-</v>
          </cell>
          <cell r="D2546" t="str">
            <v>AVN</v>
          </cell>
          <cell r="E2546" t="str">
            <v>ESPIRAL P/ ENCADERN 14MM C/100 TRANSPARENTE</v>
          </cell>
          <cell r="F2546" t="str">
            <v>PLASPIRAL</v>
          </cell>
          <cell r="G2546">
            <v>2</v>
          </cell>
          <cell r="H2546">
            <v>1</v>
          </cell>
          <cell r="I2546">
            <v>1</v>
          </cell>
          <cell r="K2546">
            <v>5</v>
          </cell>
          <cell r="L2546">
            <v>0</v>
          </cell>
          <cell r="M2546">
            <v>5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 t="str">
            <v/>
          </cell>
          <cell r="V2546">
            <v>22.16</v>
          </cell>
        </row>
        <row r="2547">
          <cell r="B2547" t="str">
            <v>V22076</v>
          </cell>
          <cell r="C2547" t="str">
            <v>CCC+</v>
          </cell>
          <cell r="D2547" t="str">
            <v>AVN</v>
          </cell>
          <cell r="E2547" t="str">
            <v>ESPIRAL P/ ENCADERN 14MM BRANCO C/100</v>
          </cell>
          <cell r="F2547" t="str">
            <v>PLASPIRAL</v>
          </cell>
          <cell r="G2547">
            <v>4</v>
          </cell>
          <cell r="H2547">
            <v>2</v>
          </cell>
          <cell r="I2547">
            <v>2</v>
          </cell>
          <cell r="K2547">
            <v>8</v>
          </cell>
          <cell r="L2547">
            <v>0</v>
          </cell>
          <cell r="M2547">
            <v>8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 t="str">
            <v/>
          </cell>
          <cell r="V2547">
            <v>22.16</v>
          </cell>
        </row>
        <row r="2548">
          <cell r="B2548" t="str">
            <v>V31008</v>
          </cell>
          <cell r="E2548" t="str">
            <v>ESPIRAL P/ ENCADERN 25MM C/50 TRANSPARENTE</v>
          </cell>
          <cell r="F2548" t="str">
            <v>PLASPIRAL</v>
          </cell>
          <cell r="G2548">
            <v>0</v>
          </cell>
          <cell r="H2548">
            <v>0</v>
          </cell>
          <cell r="K2548">
            <v>4</v>
          </cell>
          <cell r="L2548">
            <v>0</v>
          </cell>
          <cell r="M2548">
            <v>4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0</v>
          </cell>
          <cell r="T2548">
            <v>0</v>
          </cell>
          <cell r="U2548" t="str">
            <v/>
          </cell>
          <cell r="V2548">
            <v>30.02</v>
          </cell>
        </row>
        <row r="2549">
          <cell r="B2549" t="str">
            <v>V31044</v>
          </cell>
          <cell r="C2549" t="str">
            <v>CBA-</v>
          </cell>
          <cell r="E2549" t="str">
            <v>ESPIRAL P/ ENCADERN 09MM C/100 PRETO</v>
          </cell>
          <cell r="F2549" t="str">
            <v>PLASPIRAL</v>
          </cell>
          <cell r="G2549">
            <v>2</v>
          </cell>
          <cell r="H2549">
            <v>1</v>
          </cell>
          <cell r="I2549">
            <v>35</v>
          </cell>
          <cell r="J2549">
            <v>5</v>
          </cell>
          <cell r="K2549">
            <v>139</v>
          </cell>
          <cell r="L2549">
            <v>0</v>
          </cell>
          <cell r="M2549">
            <v>139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 t="str">
            <v/>
          </cell>
          <cell r="V2549">
            <v>12.37</v>
          </cell>
        </row>
        <row r="2550">
          <cell r="B2550" t="str">
            <v>V31045</v>
          </cell>
          <cell r="C2550" t="str">
            <v>CBA-</v>
          </cell>
          <cell r="E2550" t="str">
            <v>ESPIRAL P/ ENCAD. 17MM PRETO PCT C/ 100 UNIDADES</v>
          </cell>
          <cell r="F2550" t="str">
            <v>PLASPIRAL</v>
          </cell>
          <cell r="G2550">
            <v>4</v>
          </cell>
          <cell r="H2550">
            <v>2</v>
          </cell>
          <cell r="I2550">
            <v>31</v>
          </cell>
          <cell r="J2550">
            <v>2</v>
          </cell>
          <cell r="K2550">
            <v>99</v>
          </cell>
          <cell r="L2550">
            <v>0</v>
          </cell>
          <cell r="M2550">
            <v>99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  <cell r="U2550" t="str">
            <v/>
          </cell>
          <cell r="V2550">
            <v>24.73</v>
          </cell>
        </row>
        <row r="2551">
          <cell r="B2551" t="str">
            <v>V31080</v>
          </cell>
          <cell r="E2551" t="str">
            <v>ESPIRAL P/ ENCADERN 40MM  C/50 PRETO</v>
          </cell>
          <cell r="F2551" t="str">
            <v>PLASPIRAL</v>
          </cell>
          <cell r="G2551">
            <v>0</v>
          </cell>
          <cell r="H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0</v>
          </cell>
          <cell r="U2551" t="str">
            <v/>
          </cell>
          <cell r="V2551">
            <v>63</v>
          </cell>
        </row>
        <row r="2552">
          <cell r="B2552" t="str">
            <v>V3168</v>
          </cell>
          <cell r="E2552" t="str">
            <v>ESPIRAL P/ ENCADERN 29MM C/35 PRETO</v>
          </cell>
          <cell r="F2552" t="str">
            <v>PLASPIRAL</v>
          </cell>
          <cell r="G2552">
            <v>0</v>
          </cell>
          <cell r="H2552">
            <v>0</v>
          </cell>
          <cell r="K2552">
            <v>2</v>
          </cell>
          <cell r="L2552">
            <v>0</v>
          </cell>
          <cell r="M2552">
            <v>2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 t="str">
            <v/>
          </cell>
          <cell r="V2552">
            <v>8.15</v>
          </cell>
        </row>
        <row r="2553">
          <cell r="B2553" t="str">
            <v>V31840</v>
          </cell>
          <cell r="C2553" t="str">
            <v>CCC+</v>
          </cell>
          <cell r="E2553" t="str">
            <v>ESPIRAL P/ ENCADERN 29MM C/ 100 PRETO</v>
          </cell>
          <cell r="F2553" t="str">
            <v>PLASPIRAL</v>
          </cell>
          <cell r="G2553">
            <v>1</v>
          </cell>
          <cell r="H2553">
            <v>1</v>
          </cell>
          <cell r="I2553">
            <v>1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1</v>
          </cell>
          <cell r="S2553">
            <v>0</v>
          </cell>
          <cell r="T2553">
            <v>0</v>
          </cell>
          <cell r="U2553" t="str">
            <v/>
          </cell>
          <cell r="V2553">
            <v>57.25</v>
          </cell>
        </row>
        <row r="2554">
          <cell r="B2554" t="str">
            <v>V31847</v>
          </cell>
          <cell r="C2554" t="str">
            <v>CCB-</v>
          </cell>
          <cell r="E2554" t="str">
            <v>ESPIRAL P/ ENCADERN 25MM C/ 100 PRETO</v>
          </cell>
          <cell r="F2554" t="str">
            <v>PLASPIRAL</v>
          </cell>
          <cell r="G2554">
            <v>3</v>
          </cell>
          <cell r="H2554">
            <v>2</v>
          </cell>
          <cell r="I2554">
            <v>2</v>
          </cell>
          <cell r="K2554">
            <v>7</v>
          </cell>
          <cell r="L2554">
            <v>0</v>
          </cell>
          <cell r="M2554">
            <v>7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 t="str">
            <v/>
          </cell>
          <cell r="V2554">
            <v>42.94</v>
          </cell>
        </row>
        <row r="2555">
          <cell r="B2555" t="str">
            <v>V3289</v>
          </cell>
          <cell r="E2555" t="str">
            <v>ESPIRAL PVC P/ ENCADERN 07 MM - BRANCO</v>
          </cell>
          <cell r="F2555" t="str">
            <v>PLASPIRAL</v>
          </cell>
          <cell r="G2555">
            <v>0</v>
          </cell>
          <cell r="H2555">
            <v>0</v>
          </cell>
          <cell r="K2555">
            <v>912</v>
          </cell>
          <cell r="L2555">
            <v>0</v>
          </cell>
          <cell r="M2555">
            <v>912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 t="str">
            <v/>
          </cell>
          <cell r="V2555">
            <v>0.04</v>
          </cell>
        </row>
        <row r="2556">
          <cell r="B2556" t="str">
            <v>V3290</v>
          </cell>
          <cell r="E2556" t="str">
            <v>ESPIRAL PVC P/ ENCADERN 09 MM - BRANCO</v>
          </cell>
          <cell r="F2556" t="str">
            <v>PLASPIRAL</v>
          </cell>
          <cell r="G2556">
            <v>0</v>
          </cell>
          <cell r="H2556">
            <v>0</v>
          </cell>
          <cell r="K2556">
            <v>953</v>
          </cell>
          <cell r="L2556">
            <v>0</v>
          </cell>
          <cell r="M2556">
            <v>953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 t="str">
            <v/>
          </cell>
          <cell r="V2556">
            <v>0.04</v>
          </cell>
        </row>
        <row r="2557">
          <cell r="B2557" t="str">
            <v>V3291</v>
          </cell>
          <cell r="E2557" t="str">
            <v>ESPIRAL P/ ENCADERN 09MM PRETO</v>
          </cell>
          <cell r="F2557" t="str">
            <v>PLASPIRAL</v>
          </cell>
          <cell r="G2557">
            <v>0</v>
          </cell>
          <cell r="H2557">
            <v>0</v>
          </cell>
          <cell r="K2557">
            <v>0</v>
          </cell>
          <cell r="L2557">
            <v>0</v>
          </cell>
          <cell r="M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 t="str">
            <v/>
          </cell>
          <cell r="V2557">
            <v>0.04</v>
          </cell>
        </row>
        <row r="2558">
          <cell r="B2558" t="str">
            <v>V3292</v>
          </cell>
          <cell r="E2558" t="str">
            <v>ESPIRAL P/ ENCADERN 12 MM PRETO</v>
          </cell>
          <cell r="F2558" t="str">
            <v>PLASPIRAL</v>
          </cell>
          <cell r="G2558">
            <v>0</v>
          </cell>
          <cell r="H2558">
            <v>0</v>
          </cell>
          <cell r="K2558">
            <v>400</v>
          </cell>
          <cell r="L2558">
            <v>0</v>
          </cell>
          <cell r="M2558">
            <v>400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 t="str">
            <v/>
          </cell>
          <cell r="V2558">
            <v>0.06</v>
          </cell>
        </row>
        <row r="2559">
          <cell r="B2559" t="str">
            <v>V3293</v>
          </cell>
          <cell r="E2559" t="str">
            <v>ESPIRAL PVC P/ ENCADERN 14MM - BRANCO</v>
          </cell>
          <cell r="F2559" t="str">
            <v>PLASPIRAL</v>
          </cell>
          <cell r="G2559">
            <v>0</v>
          </cell>
          <cell r="H2559">
            <v>0</v>
          </cell>
          <cell r="K2559">
            <v>668</v>
          </cell>
          <cell r="L2559">
            <v>0</v>
          </cell>
          <cell r="M2559">
            <v>668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 t="str">
            <v/>
          </cell>
          <cell r="V2559">
            <v>0.06</v>
          </cell>
        </row>
        <row r="2560">
          <cell r="B2560" t="str">
            <v>V3294</v>
          </cell>
          <cell r="E2560" t="str">
            <v>ESPIRAL PVC P/ ENCADERN 14MM - PRETO</v>
          </cell>
          <cell r="F2560" t="str">
            <v>PLASPIRAL</v>
          </cell>
          <cell r="G2560">
            <v>0</v>
          </cell>
          <cell r="H2560">
            <v>0</v>
          </cell>
          <cell r="K2560">
            <v>34</v>
          </cell>
          <cell r="L2560">
            <v>0</v>
          </cell>
          <cell r="M2560">
            <v>34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 t="str">
            <v/>
          </cell>
          <cell r="V2560">
            <v>7.0000000000000007E-2</v>
          </cell>
        </row>
        <row r="2561">
          <cell r="B2561" t="str">
            <v>V3295</v>
          </cell>
          <cell r="E2561" t="str">
            <v>ESPIRAL PVC P/ ENCADERN 17MM - BRANCO</v>
          </cell>
          <cell r="F2561" t="str">
            <v>PLASPIRAL</v>
          </cell>
          <cell r="G2561">
            <v>0</v>
          </cell>
          <cell r="H2561">
            <v>0</v>
          </cell>
          <cell r="K2561">
            <v>49</v>
          </cell>
          <cell r="L2561">
            <v>0</v>
          </cell>
          <cell r="M2561">
            <v>49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 t="str">
            <v/>
          </cell>
          <cell r="V2561">
            <v>0.12</v>
          </cell>
        </row>
        <row r="2562">
          <cell r="B2562" t="str">
            <v>V3296</v>
          </cell>
          <cell r="E2562" t="str">
            <v>ESPIRAL P/ ENCADERN 17MM PRETO</v>
          </cell>
          <cell r="F2562" t="str">
            <v>PLASPIRAL</v>
          </cell>
          <cell r="G2562">
            <v>0</v>
          </cell>
          <cell r="H2562">
            <v>0</v>
          </cell>
          <cell r="K2562">
            <v>0</v>
          </cell>
          <cell r="L2562">
            <v>0</v>
          </cell>
          <cell r="M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  <cell r="U2562" t="str">
            <v/>
          </cell>
          <cell r="V2562">
            <v>0.09</v>
          </cell>
        </row>
        <row r="2563">
          <cell r="B2563" t="str">
            <v>V3297</v>
          </cell>
          <cell r="E2563" t="str">
            <v>ESPIRAL PVC P/ ENCADERN 20MM - BRANCO</v>
          </cell>
          <cell r="F2563" t="str">
            <v>PLASPIRAL</v>
          </cell>
          <cell r="G2563">
            <v>0</v>
          </cell>
          <cell r="H2563">
            <v>0</v>
          </cell>
          <cell r="K2563">
            <v>158</v>
          </cell>
          <cell r="L2563">
            <v>0</v>
          </cell>
          <cell r="M2563">
            <v>158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  <cell r="U2563" t="str">
            <v/>
          </cell>
          <cell r="V2563">
            <v>0.09</v>
          </cell>
        </row>
        <row r="2564">
          <cell r="B2564" t="str">
            <v>V3298</v>
          </cell>
          <cell r="E2564" t="str">
            <v>ESPIRAL P/ ENCADERN 20MM PRETO</v>
          </cell>
          <cell r="F2564" t="str">
            <v>PLASPIRAL</v>
          </cell>
          <cell r="G2564">
            <v>0</v>
          </cell>
          <cell r="H2564">
            <v>0</v>
          </cell>
          <cell r="K2564">
            <v>0</v>
          </cell>
          <cell r="L2564">
            <v>0</v>
          </cell>
          <cell r="M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0</v>
          </cell>
          <cell r="U2564" t="str">
            <v/>
          </cell>
          <cell r="V2564">
            <v>0.11</v>
          </cell>
        </row>
        <row r="2565">
          <cell r="B2565" t="str">
            <v>V3299</v>
          </cell>
          <cell r="E2565" t="str">
            <v>ESPIRAL PVC P/ ENCADERN 25MM - BRANCO</v>
          </cell>
          <cell r="F2565" t="str">
            <v>PLASPIRAL</v>
          </cell>
          <cell r="G2565">
            <v>0</v>
          </cell>
          <cell r="H2565">
            <v>0</v>
          </cell>
          <cell r="K2565">
            <v>509</v>
          </cell>
          <cell r="L2565">
            <v>0</v>
          </cell>
          <cell r="M2565">
            <v>509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0</v>
          </cell>
          <cell r="U2565" t="str">
            <v/>
          </cell>
          <cell r="V2565">
            <v>0.24</v>
          </cell>
        </row>
        <row r="2566">
          <cell r="B2566" t="str">
            <v>V3300</v>
          </cell>
          <cell r="E2566" t="str">
            <v>ESPIRAL P/ ENCADERN 25MM PRETO</v>
          </cell>
          <cell r="F2566" t="str">
            <v>PLASPIRAL</v>
          </cell>
          <cell r="G2566">
            <v>0</v>
          </cell>
          <cell r="H2566">
            <v>0</v>
          </cell>
          <cell r="K2566">
            <v>51</v>
          </cell>
          <cell r="L2566">
            <v>0</v>
          </cell>
          <cell r="M2566">
            <v>51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 t="str">
            <v/>
          </cell>
          <cell r="V2566">
            <v>0.18</v>
          </cell>
        </row>
        <row r="2567">
          <cell r="B2567" t="str">
            <v>V3313</v>
          </cell>
          <cell r="E2567" t="str">
            <v>CANALETA P/ENCAD. PT. 07X330MM ATE 25FLS C/10UN</v>
          </cell>
          <cell r="F2567" t="str">
            <v>PLASPIRAL</v>
          </cell>
          <cell r="G2567">
            <v>0</v>
          </cell>
          <cell r="H2567">
            <v>0</v>
          </cell>
          <cell r="K2567">
            <v>0</v>
          </cell>
          <cell r="L2567">
            <v>0</v>
          </cell>
          <cell r="M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 t="str">
            <v/>
          </cell>
          <cell r="V2567">
            <v>6.8</v>
          </cell>
        </row>
        <row r="2568">
          <cell r="B2568" t="str">
            <v>V3738</v>
          </cell>
          <cell r="E2568" t="str">
            <v>CANALETA P/ENCAD. AZ. 07X330MM ATE 25FLS C/10UN</v>
          </cell>
          <cell r="F2568" t="str">
            <v>PLASPIRAL</v>
          </cell>
          <cell r="G2568">
            <v>0</v>
          </cell>
          <cell r="H2568">
            <v>0</v>
          </cell>
          <cell r="K2568">
            <v>101</v>
          </cell>
          <cell r="L2568">
            <v>0</v>
          </cell>
          <cell r="M2568">
            <v>101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 t="str">
            <v/>
          </cell>
          <cell r="V2568">
            <v>2.2999999999999998</v>
          </cell>
        </row>
        <row r="2569">
          <cell r="B2569" t="str">
            <v>V8187</v>
          </cell>
          <cell r="D2569" t="str">
            <v>TJADES</v>
          </cell>
          <cell r="E2569" t="str">
            <v>ESPIRAL P/ ENCAD. 09MM PRETO C/ 100 UNIDADES</v>
          </cell>
          <cell r="F2569" t="str">
            <v>PLASPIRAL</v>
          </cell>
          <cell r="G2569">
            <v>0</v>
          </cell>
          <cell r="H2569">
            <v>0</v>
          </cell>
          <cell r="K2569">
            <v>31</v>
          </cell>
          <cell r="L2569">
            <v>0</v>
          </cell>
          <cell r="M2569">
            <v>31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 t="str">
            <v/>
          </cell>
          <cell r="V2569">
            <v>10.31</v>
          </cell>
        </row>
        <row r="2570">
          <cell r="B2570" t="str">
            <v>V8192</v>
          </cell>
          <cell r="C2570" t="str">
            <v>CCB+</v>
          </cell>
          <cell r="D2570" t="str">
            <v>TJ</v>
          </cell>
          <cell r="E2570" t="str">
            <v>ESPIRAL P/ ENCAD. 23MM PRETO PCT C/ 60 UNIDADES</v>
          </cell>
          <cell r="F2570" t="str">
            <v>PLASPIRAL</v>
          </cell>
          <cell r="G2570">
            <v>5</v>
          </cell>
          <cell r="H2570">
            <v>3</v>
          </cell>
          <cell r="I2570">
            <v>3</v>
          </cell>
          <cell r="K2570">
            <v>62</v>
          </cell>
          <cell r="L2570">
            <v>0</v>
          </cell>
          <cell r="M2570">
            <v>62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 t="str">
            <v/>
          </cell>
          <cell r="V2570">
            <v>8.5500000000000007</v>
          </cell>
        </row>
        <row r="2571">
          <cell r="B2571" t="str">
            <v>V8194</v>
          </cell>
          <cell r="D2571" t="str">
            <v>TJADES</v>
          </cell>
          <cell r="E2571" t="str">
            <v>ESPIRAL P/ ENCAD. 29MM PRETO PCT C/ 36 UNIDADES</v>
          </cell>
          <cell r="F2571" t="str">
            <v>PLASPIRAL</v>
          </cell>
          <cell r="G2571">
            <v>0</v>
          </cell>
          <cell r="H2571">
            <v>0</v>
          </cell>
          <cell r="K2571">
            <v>30</v>
          </cell>
          <cell r="L2571">
            <v>0</v>
          </cell>
          <cell r="M2571">
            <v>30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 t="str">
            <v/>
          </cell>
          <cell r="V2571">
            <v>8.5500000000000007</v>
          </cell>
        </row>
        <row r="2572">
          <cell r="B2572" t="str">
            <v>V8196</v>
          </cell>
          <cell r="C2572" t="str">
            <v>CCB+</v>
          </cell>
          <cell r="E2572" t="str">
            <v>ESPIRAL P/ ENCADERNO 40MM C/18 PRETO</v>
          </cell>
          <cell r="F2572" t="str">
            <v>PLASPIRAL</v>
          </cell>
          <cell r="G2572">
            <v>4</v>
          </cell>
          <cell r="H2572">
            <v>2</v>
          </cell>
          <cell r="I2572">
            <v>2</v>
          </cell>
          <cell r="K2572">
            <v>9</v>
          </cell>
          <cell r="L2572">
            <v>0</v>
          </cell>
          <cell r="M2572">
            <v>9</v>
          </cell>
          <cell r="N2572">
            <v>30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 t="str">
            <v/>
          </cell>
          <cell r="V2572">
            <v>20.61</v>
          </cell>
        </row>
        <row r="2573">
          <cell r="B2573" t="str">
            <v>V10389</v>
          </cell>
          <cell r="E2573" t="str">
            <v>SACO PLASTICO P/ MOEDAS R$ 0,10 C/200 LJ</v>
          </cell>
          <cell r="F2573" t="str">
            <v>PLAST OIL</v>
          </cell>
          <cell r="G2573">
            <v>0</v>
          </cell>
          <cell r="H2573">
            <v>0</v>
          </cell>
          <cell r="K2573">
            <v>132</v>
          </cell>
          <cell r="L2573">
            <v>0</v>
          </cell>
          <cell r="M2573">
            <v>132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 t="str">
            <v/>
          </cell>
          <cell r="V2573">
            <v>6.5</v>
          </cell>
        </row>
        <row r="2574">
          <cell r="B2574" t="str">
            <v>V6795</v>
          </cell>
          <cell r="E2574" t="str">
            <v>SACO PLASTICO P/ FICHA PROP.ABERTA C/200</v>
          </cell>
          <cell r="F2574" t="str">
            <v>PLAST OIL</v>
          </cell>
          <cell r="G2574">
            <v>0</v>
          </cell>
          <cell r="H2574">
            <v>0</v>
          </cell>
          <cell r="K2574">
            <v>5</v>
          </cell>
          <cell r="L2574">
            <v>0</v>
          </cell>
          <cell r="M2574">
            <v>5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 t="str">
            <v/>
          </cell>
          <cell r="V2574">
            <v>4.3499999999999996</v>
          </cell>
        </row>
        <row r="2575">
          <cell r="B2575" t="str">
            <v>V14845</v>
          </cell>
          <cell r="C2575" t="str">
            <v>CCA-</v>
          </cell>
          <cell r="D2575" t="str">
            <v>ADESRD</v>
          </cell>
          <cell r="E2575" t="str">
            <v>FITA DEMARCACAO AREA 70MMX200M ZEBRADA AM/PT.</v>
          </cell>
          <cell r="F2575" t="str">
            <v>PLASTCOR</v>
          </cell>
          <cell r="G2575">
            <v>81</v>
          </cell>
          <cell r="H2575">
            <v>41</v>
          </cell>
          <cell r="I2575">
            <v>42</v>
          </cell>
          <cell r="J2575">
            <v>6</v>
          </cell>
          <cell r="K2575">
            <v>80</v>
          </cell>
          <cell r="L2575">
            <v>18</v>
          </cell>
          <cell r="M2575">
            <v>62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19</v>
          </cell>
          <cell r="S2575">
            <v>0</v>
          </cell>
          <cell r="T2575">
            <v>0</v>
          </cell>
          <cell r="U2575" t="str">
            <v/>
          </cell>
          <cell r="V2575">
            <v>8.27</v>
          </cell>
        </row>
        <row r="2576">
          <cell r="B2576" t="str">
            <v>V17742</v>
          </cell>
          <cell r="C2576" t="str">
            <v>CBA+</v>
          </cell>
          <cell r="D2576" t="str">
            <v>RD</v>
          </cell>
          <cell r="E2576" t="str">
            <v>CONE DE SINALIZACAO 70/75CM AMARELO/PRETO</v>
          </cell>
          <cell r="F2576" t="str">
            <v>PLASTCOR</v>
          </cell>
          <cell r="G2576">
            <v>103</v>
          </cell>
          <cell r="H2576">
            <v>52</v>
          </cell>
          <cell r="I2576">
            <v>53</v>
          </cell>
          <cell r="J2576">
            <v>58</v>
          </cell>
          <cell r="K2576">
            <v>85</v>
          </cell>
          <cell r="L2576">
            <v>0</v>
          </cell>
          <cell r="M2576">
            <v>85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18</v>
          </cell>
          <cell r="S2576">
            <v>0</v>
          </cell>
          <cell r="T2576">
            <v>0</v>
          </cell>
          <cell r="U2576" t="str">
            <v/>
          </cell>
          <cell r="V2576">
            <v>19.690000000000001</v>
          </cell>
        </row>
        <row r="2577">
          <cell r="B2577" t="str">
            <v>V30180</v>
          </cell>
          <cell r="C2577" t="str">
            <v>CCA-</v>
          </cell>
          <cell r="D2577" t="str">
            <v>ADES</v>
          </cell>
          <cell r="E2577" t="str">
            <v>FITA DEMARCACAO AREA 7CMX100M ZEBRADA AM/PT</v>
          </cell>
          <cell r="F2577" t="str">
            <v>PLASTCOR</v>
          </cell>
          <cell r="G2577">
            <v>113</v>
          </cell>
          <cell r="H2577">
            <v>57</v>
          </cell>
          <cell r="I2577">
            <v>57</v>
          </cell>
          <cell r="K2577">
            <v>113</v>
          </cell>
          <cell r="L2577">
            <v>4</v>
          </cell>
          <cell r="M2577">
            <v>109</v>
          </cell>
          <cell r="N2577">
            <v>18</v>
          </cell>
          <cell r="O2577">
            <v>27</v>
          </cell>
          <cell r="P2577">
            <v>0</v>
          </cell>
          <cell r="Q2577">
            <v>0</v>
          </cell>
          <cell r="R2577">
            <v>31</v>
          </cell>
          <cell r="S2577">
            <v>0</v>
          </cell>
          <cell r="T2577">
            <v>0</v>
          </cell>
          <cell r="U2577" t="str">
            <v/>
          </cell>
          <cell r="V2577">
            <v>6.57</v>
          </cell>
        </row>
        <row r="2578">
          <cell r="B2578" t="str">
            <v>V31873</v>
          </cell>
          <cell r="E2578" t="str">
            <v>CONE SINALIZACAO 70/75CM LARANJA/BRANCO</v>
          </cell>
          <cell r="F2578" t="str">
            <v>PLASTCOR</v>
          </cell>
          <cell r="G2578">
            <v>0</v>
          </cell>
          <cell r="H2578">
            <v>0</v>
          </cell>
          <cell r="K2578">
            <v>3</v>
          </cell>
          <cell r="L2578">
            <v>0</v>
          </cell>
          <cell r="M2578">
            <v>3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 t="str">
            <v/>
          </cell>
          <cell r="V2578">
            <v>19.86</v>
          </cell>
        </row>
        <row r="2579">
          <cell r="B2579" t="str">
            <v>V32044</v>
          </cell>
          <cell r="E2579" t="str">
            <v>COLETE X LARANJA COM REFLETIVO</v>
          </cell>
          <cell r="F2579" t="str">
            <v>PLASTCOR</v>
          </cell>
          <cell r="G2579">
            <v>0</v>
          </cell>
          <cell r="H2579">
            <v>0</v>
          </cell>
          <cell r="K2579">
            <v>4</v>
          </cell>
          <cell r="L2579">
            <v>2</v>
          </cell>
          <cell r="M2579">
            <v>2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 t="str">
            <v/>
          </cell>
          <cell r="V2579">
            <v>13.8</v>
          </cell>
        </row>
        <row r="2580">
          <cell r="B2580" t="str">
            <v>V20342</v>
          </cell>
          <cell r="E2580" t="str">
            <v>SACO PLASTICO 10X15X0,6  C/100UN</v>
          </cell>
          <cell r="F2580" t="str">
            <v>PLASTMAN</v>
          </cell>
          <cell r="G2580">
            <v>0</v>
          </cell>
          <cell r="H2580">
            <v>0</v>
          </cell>
          <cell r="K2580">
            <v>41</v>
          </cell>
          <cell r="L2580">
            <v>0</v>
          </cell>
          <cell r="M2580">
            <v>41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 t="str">
            <v/>
          </cell>
          <cell r="V2580">
            <v>2.7</v>
          </cell>
        </row>
        <row r="2581">
          <cell r="B2581" t="str">
            <v>V20343</v>
          </cell>
          <cell r="C2581" t="str">
            <v>CCA+</v>
          </cell>
          <cell r="E2581" t="str">
            <v>SACO PLASTICO 40X60X0,12 MICRAS PCT C 1KG</v>
          </cell>
          <cell r="F2581" t="str">
            <v>PLASTMAN</v>
          </cell>
          <cell r="G2581">
            <v>31</v>
          </cell>
          <cell r="H2581">
            <v>16</v>
          </cell>
          <cell r="I2581">
            <v>16</v>
          </cell>
          <cell r="K2581">
            <v>2</v>
          </cell>
          <cell r="L2581">
            <v>0</v>
          </cell>
          <cell r="M2581">
            <v>2</v>
          </cell>
          <cell r="N2581">
            <v>3</v>
          </cell>
          <cell r="O2581">
            <v>0</v>
          </cell>
          <cell r="P2581">
            <v>0</v>
          </cell>
          <cell r="Q2581">
            <v>0</v>
          </cell>
          <cell r="R2581">
            <v>29</v>
          </cell>
          <cell r="S2581">
            <v>0</v>
          </cell>
          <cell r="T2581">
            <v>0</v>
          </cell>
          <cell r="U2581" t="str">
            <v/>
          </cell>
          <cell r="V2581">
            <v>24</v>
          </cell>
        </row>
        <row r="2582">
          <cell r="B2582" t="str">
            <v>V20344</v>
          </cell>
          <cell r="E2582" t="str">
            <v>SACO PLASTICO 32X48X0,8 C/ 500</v>
          </cell>
          <cell r="F2582" t="str">
            <v>PLASTMAN</v>
          </cell>
          <cell r="G2582">
            <v>0</v>
          </cell>
          <cell r="H2582">
            <v>0</v>
          </cell>
          <cell r="K2582">
            <v>4</v>
          </cell>
          <cell r="L2582">
            <v>0</v>
          </cell>
          <cell r="M2582">
            <v>4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 t="str">
            <v/>
          </cell>
          <cell r="V2582">
            <v>129</v>
          </cell>
        </row>
        <row r="2583">
          <cell r="B2583" t="str">
            <v>V20345</v>
          </cell>
          <cell r="E2583" t="str">
            <v>SACO PLASTICO 18X25X0,8 C/5 KG</v>
          </cell>
          <cell r="F2583" t="str">
            <v>PLASTMAN</v>
          </cell>
          <cell r="G2583">
            <v>0</v>
          </cell>
          <cell r="H2583">
            <v>0</v>
          </cell>
          <cell r="K2583">
            <v>10</v>
          </cell>
          <cell r="L2583">
            <v>0</v>
          </cell>
          <cell r="M2583">
            <v>10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 t="str">
            <v/>
          </cell>
          <cell r="V2583">
            <v>115</v>
          </cell>
        </row>
        <row r="2584">
          <cell r="B2584" t="str">
            <v>V20346</v>
          </cell>
          <cell r="E2584" t="str">
            <v>SACO PLASTICO 80X100 C/ 5KG</v>
          </cell>
          <cell r="F2584" t="str">
            <v>PLASTMAN</v>
          </cell>
          <cell r="G2584">
            <v>0</v>
          </cell>
          <cell r="H2584">
            <v>0</v>
          </cell>
          <cell r="K2584">
            <v>4</v>
          </cell>
          <cell r="L2584">
            <v>0</v>
          </cell>
          <cell r="M2584">
            <v>4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 t="str">
            <v/>
          </cell>
          <cell r="V2584">
            <v>90</v>
          </cell>
        </row>
        <row r="2585">
          <cell r="B2585" t="str">
            <v>V14762</v>
          </cell>
          <cell r="C2585" t="str">
            <v>CBA+</v>
          </cell>
          <cell r="D2585" t="str">
            <v>RD</v>
          </cell>
          <cell r="E2585" t="str">
            <v>SACO PLASTICO TRANSPARENTE PP 36X24X0,08 KIT OFERTAS PCT 100 UN</v>
          </cell>
          <cell r="F2585" t="str">
            <v>PLASTOIL</v>
          </cell>
          <cell r="G2585">
            <v>61</v>
          </cell>
          <cell r="H2585">
            <v>31</v>
          </cell>
          <cell r="I2585">
            <v>31</v>
          </cell>
          <cell r="J2585">
            <v>28</v>
          </cell>
          <cell r="K2585">
            <v>174</v>
          </cell>
          <cell r="L2585">
            <v>1</v>
          </cell>
          <cell r="M2585">
            <v>173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 t="str">
            <v/>
          </cell>
          <cell r="V2585">
            <v>14</v>
          </cell>
        </row>
        <row r="2586">
          <cell r="B2586" t="str">
            <v>V15169</v>
          </cell>
          <cell r="C2586" t="str">
            <v>CCA+</v>
          </cell>
          <cell r="D2586" t="str">
            <v>CZSRD</v>
          </cell>
          <cell r="E2586" t="str">
            <v>SACO DE LIXO 110LTS. BR. C/100UN. INFECTANTE</v>
          </cell>
          <cell r="F2586" t="str">
            <v>PLASTOIL</v>
          </cell>
          <cell r="G2586">
            <v>27</v>
          </cell>
          <cell r="H2586">
            <v>14</v>
          </cell>
          <cell r="I2586">
            <v>15</v>
          </cell>
          <cell r="J2586">
            <v>14</v>
          </cell>
          <cell r="K2586">
            <v>22</v>
          </cell>
          <cell r="L2586">
            <v>0</v>
          </cell>
          <cell r="M2586">
            <v>22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5</v>
          </cell>
          <cell r="S2586">
            <v>0</v>
          </cell>
          <cell r="T2586">
            <v>0</v>
          </cell>
          <cell r="U2586" t="str">
            <v/>
          </cell>
          <cell r="V2586">
            <v>32.85</v>
          </cell>
        </row>
        <row r="2587">
          <cell r="B2587" t="str">
            <v>V15270</v>
          </cell>
          <cell r="C2587" t="str">
            <v>CCA+</v>
          </cell>
          <cell r="D2587" t="str">
            <v>CZSRD</v>
          </cell>
          <cell r="E2587" t="str">
            <v>SACO DE LIXO 110LTS. VM. C/100UN. INFECTANTE</v>
          </cell>
          <cell r="F2587" t="str">
            <v>PLASTOIL</v>
          </cell>
          <cell r="G2587">
            <v>4</v>
          </cell>
          <cell r="H2587">
            <v>2</v>
          </cell>
          <cell r="I2587">
            <v>2</v>
          </cell>
          <cell r="J2587">
            <v>2</v>
          </cell>
          <cell r="K2587">
            <v>75</v>
          </cell>
          <cell r="L2587">
            <v>0</v>
          </cell>
          <cell r="M2587">
            <v>75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 t="str">
            <v/>
          </cell>
          <cell r="V2587">
            <v>38</v>
          </cell>
        </row>
        <row r="2588">
          <cell r="B2588" t="str">
            <v>V15271</v>
          </cell>
          <cell r="C2588" t="str">
            <v>CCA+</v>
          </cell>
          <cell r="D2588" t="str">
            <v>RD</v>
          </cell>
          <cell r="E2588" t="str">
            <v>SACO DE LIXO 15LTS VM C/50UN INFECTANTE</v>
          </cell>
          <cell r="F2588" t="str">
            <v>PLASTOIL</v>
          </cell>
          <cell r="G2588">
            <v>5</v>
          </cell>
          <cell r="H2588">
            <v>3</v>
          </cell>
          <cell r="I2588">
            <v>3</v>
          </cell>
          <cell r="J2588">
            <v>1</v>
          </cell>
          <cell r="K2588">
            <v>1</v>
          </cell>
          <cell r="L2588">
            <v>0</v>
          </cell>
          <cell r="M2588">
            <v>1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4</v>
          </cell>
          <cell r="S2588">
            <v>0</v>
          </cell>
          <cell r="T2588">
            <v>0</v>
          </cell>
          <cell r="U2588" t="str">
            <v/>
          </cell>
          <cell r="V2588">
            <v>9.8000000000000007</v>
          </cell>
        </row>
        <row r="2589">
          <cell r="B2589" t="str">
            <v>V22114</v>
          </cell>
          <cell r="D2589" t="str">
            <v>CZS</v>
          </cell>
          <cell r="E2589" t="str">
            <v>SACO DE LIXO 200LTS. BR. C/100UN INFECTANTE</v>
          </cell>
          <cell r="F2589" t="str">
            <v>PLASTOIL</v>
          </cell>
          <cell r="G2589">
            <v>0</v>
          </cell>
          <cell r="H2589">
            <v>0</v>
          </cell>
          <cell r="K2589">
            <v>35</v>
          </cell>
          <cell r="L2589">
            <v>0</v>
          </cell>
          <cell r="M2589">
            <v>35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 t="str">
            <v/>
          </cell>
          <cell r="V2589">
            <v>44.4</v>
          </cell>
        </row>
        <row r="2590">
          <cell r="B2590" t="str">
            <v>V22115</v>
          </cell>
          <cell r="C2590" t="str">
            <v>CCC-</v>
          </cell>
          <cell r="D2590" t="str">
            <v>CZS</v>
          </cell>
          <cell r="E2590" t="str">
            <v>SACO DE LIXO 30LTS.BR C/100UN INFECTANTE</v>
          </cell>
          <cell r="F2590" t="str">
            <v>PLASTOIL</v>
          </cell>
          <cell r="G2590">
            <v>0</v>
          </cell>
          <cell r="H2590">
            <v>0</v>
          </cell>
          <cell r="I2590">
            <v>5</v>
          </cell>
          <cell r="K2590">
            <v>55</v>
          </cell>
          <cell r="L2590">
            <v>0</v>
          </cell>
          <cell r="M2590">
            <v>55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 t="str">
            <v/>
          </cell>
          <cell r="V2590">
            <v>13.6</v>
          </cell>
        </row>
        <row r="2591">
          <cell r="B2591" t="str">
            <v>V22116</v>
          </cell>
          <cell r="D2591" t="str">
            <v>CZSADES</v>
          </cell>
          <cell r="E2591" t="str">
            <v>SACO DE LIXO 50LTS. BR. C/100UN INFECTANTE</v>
          </cell>
          <cell r="F2591" t="str">
            <v>PLASTOIL</v>
          </cell>
          <cell r="G2591">
            <v>0</v>
          </cell>
          <cell r="H2591">
            <v>0</v>
          </cell>
          <cell r="K2591">
            <v>20</v>
          </cell>
          <cell r="L2591">
            <v>0</v>
          </cell>
          <cell r="M2591">
            <v>20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 t="str">
            <v/>
          </cell>
          <cell r="V2591">
            <v>18.96</v>
          </cell>
        </row>
        <row r="2592">
          <cell r="B2592" t="str">
            <v>V22119</v>
          </cell>
          <cell r="D2592" t="str">
            <v>CZS</v>
          </cell>
          <cell r="E2592" t="str">
            <v>SACO DE LIXO 40LTS. VM. C/100UN INFECTANTE</v>
          </cell>
          <cell r="F2592" t="str">
            <v>PLASTOIL</v>
          </cell>
          <cell r="G2592">
            <v>0</v>
          </cell>
          <cell r="H2592">
            <v>0</v>
          </cell>
          <cell r="K2592">
            <v>29</v>
          </cell>
          <cell r="L2592">
            <v>0</v>
          </cell>
          <cell r="M2592">
            <v>29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 t="str">
            <v/>
          </cell>
          <cell r="V2592">
            <v>24</v>
          </cell>
        </row>
        <row r="2593">
          <cell r="B2593" t="str">
            <v>V6776</v>
          </cell>
          <cell r="E2593" t="str">
            <v>SACO PLASTICO TP. 180X280X0,05MM C/100</v>
          </cell>
          <cell r="F2593" t="str">
            <v>PLASTOIL</v>
          </cell>
          <cell r="G2593">
            <v>0</v>
          </cell>
          <cell r="H2593">
            <v>0</v>
          </cell>
          <cell r="K2593">
            <v>488</v>
          </cell>
          <cell r="L2593">
            <v>0</v>
          </cell>
          <cell r="M2593">
            <v>488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 t="str">
            <v/>
          </cell>
          <cell r="V2593">
            <v>3.8</v>
          </cell>
        </row>
        <row r="2594">
          <cell r="B2594" t="str">
            <v>V6789</v>
          </cell>
          <cell r="E2594" t="str">
            <v>SACO PLASTICO TP. 10X24X0,08MM C/100</v>
          </cell>
          <cell r="F2594" t="str">
            <v>PLASTOIL</v>
          </cell>
          <cell r="G2594">
            <v>0</v>
          </cell>
          <cell r="H2594">
            <v>0</v>
          </cell>
          <cell r="K2594">
            <v>92</v>
          </cell>
          <cell r="L2594">
            <v>0</v>
          </cell>
          <cell r="M2594">
            <v>92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 t="str">
            <v/>
          </cell>
          <cell r="V2594">
            <v>3</v>
          </cell>
        </row>
        <row r="2595">
          <cell r="B2595" t="str">
            <v>V6793</v>
          </cell>
          <cell r="D2595" t="str">
            <v>ADES</v>
          </cell>
          <cell r="E2595" t="str">
            <v>SACO PLASTICO TP. 60X40X0,12MM C/ 100</v>
          </cell>
          <cell r="F2595" t="str">
            <v>PLASTOIL</v>
          </cell>
          <cell r="G2595">
            <v>0</v>
          </cell>
          <cell r="H2595">
            <v>0</v>
          </cell>
          <cell r="K2595">
            <v>13</v>
          </cell>
          <cell r="L2595">
            <v>0</v>
          </cell>
          <cell r="M2595">
            <v>13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 t="str">
            <v/>
          </cell>
          <cell r="V2595">
            <v>31</v>
          </cell>
        </row>
        <row r="2596">
          <cell r="B2596" t="str">
            <v>V32026</v>
          </cell>
          <cell r="C2596" t="str">
            <v>CCC+</v>
          </cell>
          <cell r="E2596" t="str">
            <v>SUPORTE PARA GALAO DE AGUA</v>
          </cell>
          <cell r="F2596" t="str">
            <v>PLASTUTTI</v>
          </cell>
          <cell r="G2596">
            <v>1</v>
          </cell>
          <cell r="H2596">
            <v>1</v>
          </cell>
          <cell r="I2596">
            <v>1</v>
          </cell>
          <cell r="K2596">
            <v>4</v>
          </cell>
          <cell r="L2596">
            <v>0</v>
          </cell>
          <cell r="M2596">
            <v>4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 t="str">
            <v/>
          </cell>
          <cell r="V2596">
            <v>15.29</v>
          </cell>
        </row>
        <row r="2597">
          <cell r="B2597" t="str">
            <v>V20305</v>
          </cell>
          <cell r="C2597" t="str">
            <v>CCB+</v>
          </cell>
          <cell r="E2597" t="str">
            <v>PORTA DETERGENTE PARA COZINHA PLASTICO  (DETERGENTE, ESPONJA, SABAO)</v>
          </cell>
          <cell r="F2597" t="str">
            <v>PLASUTIL</v>
          </cell>
          <cell r="G2597">
            <v>5</v>
          </cell>
          <cell r="H2597">
            <v>3</v>
          </cell>
          <cell r="I2597">
            <v>3</v>
          </cell>
          <cell r="K2597">
            <v>115</v>
          </cell>
          <cell r="L2597">
            <v>0</v>
          </cell>
          <cell r="M2597">
            <v>115</v>
          </cell>
          <cell r="N2597">
            <v>0</v>
          </cell>
          <cell r="O2597">
            <v>2</v>
          </cell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 t="str">
            <v/>
          </cell>
          <cell r="V2597">
            <v>3.7</v>
          </cell>
        </row>
        <row r="2598">
          <cell r="B2598" t="str">
            <v>V20309</v>
          </cell>
          <cell r="E2598" t="str">
            <v>POTE DE COZINHA PP RETANGULAR 6 L (ITEM 1915)</v>
          </cell>
          <cell r="F2598" t="str">
            <v>PLASUTIL</v>
          </cell>
          <cell r="G2598">
            <v>0</v>
          </cell>
          <cell r="H2598">
            <v>0</v>
          </cell>
          <cell r="K2598">
            <v>16</v>
          </cell>
          <cell r="L2598">
            <v>0</v>
          </cell>
          <cell r="M2598">
            <v>16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 t="str">
            <v/>
          </cell>
          <cell r="V2598">
            <v>8.35</v>
          </cell>
        </row>
        <row r="2599">
          <cell r="B2599" t="str">
            <v>V22146</v>
          </cell>
          <cell r="D2599" t="str">
            <v>CZS</v>
          </cell>
          <cell r="E2599" t="str">
            <v>CAIXA ORGANIZADORA 29 LITROS TRANSP.</v>
          </cell>
          <cell r="F2599" t="str">
            <v>PLASUTIL</v>
          </cell>
          <cell r="G2599">
            <v>0</v>
          </cell>
          <cell r="H2599">
            <v>0</v>
          </cell>
          <cell r="K2599">
            <v>4</v>
          </cell>
          <cell r="L2599">
            <v>0</v>
          </cell>
          <cell r="M2599">
            <v>4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 t="str">
            <v/>
          </cell>
          <cell r="V2599">
            <v>38.9</v>
          </cell>
        </row>
        <row r="2600">
          <cell r="B2600" t="str">
            <v>V31206</v>
          </cell>
          <cell r="C2600" t="str">
            <v>CCC-</v>
          </cell>
          <cell r="E2600" t="str">
            <v>CAIXA ORGANIZADORA 56/57 LTS</v>
          </cell>
          <cell r="F2600" t="str">
            <v>PLASUTIL</v>
          </cell>
          <cell r="G2600">
            <v>17</v>
          </cell>
          <cell r="H2600">
            <v>9</v>
          </cell>
          <cell r="I2600">
            <v>9</v>
          </cell>
          <cell r="J2600">
            <v>10</v>
          </cell>
          <cell r="K2600">
            <v>39</v>
          </cell>
          <cell r="L2600">
            <v>0</v>
          </cell>
          <cell r="M2600">
            <v>39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 t="str">
            <v/>
          </cell>
          <cell r="V2600">
            <v>65</v>
          </cell>
        </row>
        <row r="2601">
          <cell r="B2601" t="str">
            <v>V31318</v>
          </cell>
          <cell r="C2601" t="str">
            <v>CCC-</v>
          </cell>
          <cell r="E2601" t="str">
            <v>SABONETEIRA PLASTICO PUMP 365X250MM 480ML TRANSPARENTE</v>
          </cell>
          <cell r="F2601" t="str">
            <v>PLASUTIL</v>
          </cell>
          <cell r="G2601">
            <v>13</v>
          </cell>
          <cell r="H2601">
            <v>7</v>
          </cell>
          <cell r="I2601">
            <v>7</v>
          </cell>
          <cell r="K2601">
            <v>1</v>
          </cell>
          <cell r="L2601">
            <v>0</v>
          </cell>
          <cell r="M2601">
            <v>1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12</v>
          </cell>
          <cell r="S2601">
            <v>0</v>
          </cell>
          <cell r="T2601">
            <v>0</v>
          </cell>
          <cell r="U2601" t="str">
            <v/>
          </cell>
          <cell r="V2601">
            <v>7</v>
          </cell>
        </row>
        <row r="2602">
          <cell r="B2602" t="str">
            <v>V31444</v>
          </cell>
          <cell r="E2602" t="str">
            <v>CONJUNTO PORTA DETERGENTE B2 REF.12780</v>
          </cell>
          <cell r="F2602" t="str">
            <v>PLASUTIL</v>
          </cell>
          <cell r="G2602">
            <v>0</v>
          </cell>
          <cell r="H2602">
            <v>0</v>
          </cell>
          <cell r="K2602">
            <v>1</v>
          </cell>
          <cell r="L2602">
            <v>0</v>
          </cell>
          <cell r="M2602">
            <v>1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 t="str">
            <v/>
          </cell>
          <cell r="V2602">
            <v>12.29</v>
          </cell>
        </row>
        <row r="2603">
          <cell r="B2603" t="str">
            <v>V31508</v>
          </cell>
          <cell r="C2603" t="str">
            <v>CCC+</v>
          </cell>
          <cell r="E2603" t="str">
            <v>LIXEIRA C/PEDAL BRANCA 7LTS REF.2413</v>
          </cell>
          <cell r="F2603" t="str">
            <v>PLASUTIL</v>
          </cell>
          <cell r="G2603">
            <v>3</v>
          </cell>
          <cell r="H2603">
            <v>2</v>
          </cell>
          <cell r="I2603">
            <v>2</v>
          </cell>
          <cell r="K2603">
            <v>159</v>
          </cell>
          <cell r="L2603">
            <v>0</v>
          </cell>
          <cell r="M2603">
            <v>159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 t="str">
            <v/>
          </cell>
          <cell r="V2603">
            <v>16.510000000000002</v>
          </cell>
        </row>
        <row r="2604">
          <cell r="B2604" t="str">
            <v>V31624</v>
          </cell>
          <cell r="C2604" t="str">
            <v>CCA-</v>
          </cell>
          <cell r="E2604" t="str">
            <v>CAIXA ORGANIZADORA GRAN BOX BAIXA 26,5 LT</v>
          </cell>
          <cell r="F2604" t="str">
            <v>PLASUTIL</v>
          </cell>
          <cell r="G2604">
            <v>43</v>
          </cell>
          <cell r="H2604">
            <v>22</v>
          </cell>
          <cell r="I2604">
            <v>22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43</v>
          </cell>
          <cell r="S2604">
            <v>0</v>
          </cell>
          <cell r="T2604">
            <v>0</v>
          </cell>
          <cell r="U2604" t="str">
            <v/>
          </cell>
          <cell r="V2604">
            <v>44.9</v>
          </cell>
        </row>
        <row r="2605">
          <cell r="B2605" t="str">
            <v>V32004</v>
          </cell>
          <cell r="C2605" t="str">
            <v>CCB+</v>
          </cell>
          <cell r="E2605" t="str">
            <v>JARRA GRADUADA C/TAMPA 2 LITROS REF. B3</v>
          </cell>
          <cell r="F2605" t="str">
            <v>PLASUTIL</v>
          </cell>
          <cell r="G2605">
            <v>6</v>
          </cell>
          <cell r="H2605">
            <v>3</v>
          </cell>
          <cell r="I2605">
            <v>3</v>
          </cell>
          <cell r="K2605">
            <v>13</v>
          </cell>
          <cell r="L2605">
            <v>0</v>
          </cell>
          <cell r="M2605">
            <v>13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 t="str">
            <v/>
          </cell>
          <cell r="V2605">
            <v>13.3</v>
          </cell>
        </row>
        <row r="2606">
          <cell r="B2606" t="str">
            <v>V32009</v>
          </cell>
          <cell r="C2606" t="str">
            <v>CCB+</v>
          </cell>
          <cell r="E2606" t="str">
            <v>BANDEJA PARA SERVIR CAFE</v>
          </cell>
          <cell r="F2606" t="str">
            <v>PLASUTIL</v>
          </cell>
          <cell r="G2606">
            <v>5</v>
          </cell>
          <cell r="H2606">
            <v>3</v>
          </cell>
          <cell r="I2606">
            <v>3</v>
          </cell>
          <cell r="K2606">
            <v>16</v>
          </cell>
          <cell r="L2606">
            <v>0</v>
          </cell>
          <cell r="M2606">
            <v>16</v>
          </cell>
          <cell r="N2606">
            <v>0</v>
          </cell>
          <cell r="O2606">
            <v>1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 t="str">
            <v/>
          </cell>
          <cell r="V2606">
            <v>23.98</v>
          </cell>
        </row>
        <row r="2607">
          <cell r="B2607" t="str">
            <v>V20238</v>
          </cell>
          <cell r="E2607" t="str">
            <v>GARRAFA PLASTICA 2LITROS TRANSPARENTE</v>
          </cell>
          <cell r="F2607" t="str">
            <v>PLASVALE</v>
          </cell>
          <cell r="G2607">
            <v>0</v>
          </cell>
          <cell r="H2607">
            <v>0</v>
          </cell>
          <cell r="K2607">
            <v>37</v>
          </cell>
          <cell r="L2607">
            <v>0</v>
          </cell>
          <cell r="M2607">
            <v>37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 t="str">
            <v/>
          </cell>
          <cell r="V2607">
            <v>8.92</v>
          </cell>
        </row>
        <row r="2608">
          <cell r="B2608" t="str">
            <v>V20308</v>
          </cell>
          <cell r="D2608" t="str">
            <v>ADES</v>
          </cell>
          <cell r="E2608" t="str">
            <v>POTE DE COZINHA PLASTICA 1 LITRO</v>
          </cell>
          <cell r="F2608" t="str">
            <v>PLASVALE</v>
          </cell>
          <cell r="G2608">
            <v>0</v>
          </cell>
          <cell r="H2608">
            <v>0</v>
          </cell>
          <cell r="K2608">
            <v>5</v>
          </cell>
          <cell r="L2608">
            <v>0</v>
          </cell>
          <cell r="M2608">
            <v>5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 t="str">
            <v/>
          </cell>
          <cell r="V2608">
            <v>2.21</v>
          </cell>
        </row>
        <row r="2609">
          <cell r="B2609" t="str">
            <v>V20312</v>
          </cell>
          <cell r="E2609" t="str">
            <v>PRATO DESCARTAVEL PLASTICO BRANCA 120MM C/ 10</v>
          </cell>
          <cell r="F2609" t="str">
            <v>PLATEX</v>
          </cell>
          <cell r="G2609">
            <v>0</v>
          </cell>
          <cell r="H2609">
            <v>0</v>
          </cell>
          <cell r="K2609">
            <v>314</v>
          </cell>
          <cell r="L2609">
            <v>0</v>
          </cell>
          <cell r="M2609">
            <v>314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 t="str">
            <v/>
          </cell>
          <cell r="V2609">
            <v>0.76</v>
          </cell>
        </row>
        <row r="2610">
          <cell r="B2610" t="str">
            <v>V20314</v>
          </cell>
          <cell r="C2610" t="str">
            <v>CAA+</v>
          </cell>
          <cell r="D2610" t="str">
            <v>RD</v>
          </cell>
          <cell r="E2610" t="str">
            <v>PRATO DESCARTAVEL PLASTICO 150MM BRANCA C/ 10</v>
          </cell>
          <cell r="F2610" t="str">
            <v>PLATEX</v>
          </cell>
          <cell r="G2610">
            <v>482</v>
          </cell>
          <cell r="H2610">
            <v>241</v>
          </cell>
          <cell r="I2610">
            <v>245</v>
          </cell>
          <cell r="J2610">
            <v>193</v>
          </cell>
          <cell r="K2610">
            <v>119</v>
          </cell>
          <cell r="L2610">
            <v>3</v>
          </cell>
          <cell r="M2610">
            <v>116</v>
          </cell>
          <cell r="N2610">
            <v>0</v>
          </cell>
          <cell r="O2610">
            <v>2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400</v>
          </cell>
          <cell r="U2610" t="str">
            <v>18/03/2025</v>
          </cell>
          <cell r="V2610">
            <v>0.94</v>
          </cell>
        </row>
        <row r="2611">
          <cell r="B2611" t="str">
            <v>V19746</v>
          </cell>
          <cell r="D2611" t="str">
            <v>ADES</v>
          </cell>
          <cell r="E2611" t="str">
            <v>CAIXA ORGANIZADORA PP 23,5X40X57 30 LITROS BRANCA</v>
          </cell>
          <cell r="F2611" t="str">
            <v>PLEION</v>
          </cell>
          <cell r="G2611">
            <v>0</v>
          </cell>
          <cell r="H2611">
            <v>0</v>
          </cell>
          <cell r="K2611">
            <v>1</v>
          </cell>
          <cell r="L2611">
            <v>0</v>
          </cell>
          <cell r="M2611">
            <v>1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 t="str">
            <v/>
          </cell>
          <cell r="V2611">
            <v>76.400000000000006</v>
          </cell>
        </row>
        <row r="2612">
          <cell r="B2612" t="str">
            <v>V19747</v>
          </cell>
          <cell r="E2612" t="str">
            <v>CAIXA ORGANIZADORA PP 41,7X28,5X17 12LITROS BRANCA</v>
          </cell>
          <cell r="F2612" t="str">
            <v>PLEION</v>
          </cell>
          <cell r="G2612">
            <v>0</v>
          </cell>
          <cell r="H2612">
            <v>0</v>
          </cell>
          <cell r="K2612">
            <v>44</v>
          </cell>
          <cell r="L2612">
            <v>0</v>
          </cell>
          <cell r="M2612">
            <v>44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 t="str">
            <v/>
          </cell>
          <cell r="V2612">
            <v>15.21</v>
          </cell>
        </row>
        <row r="2613">
          <cell r="B2613" t="str">
            <v>V19748</v>
          </cell>
          <cell r="E2613" t="str">
            <v>CAIXA ORGANIZADORA PP27X20X18 BRANCA</v>
          </cell>
          <cell r="F2613" t="str">
            <v>PLEION</v>
          </cell>
          <cell r="G2613">
            <v>0</v>
          </cell>
          <cell r="H2613">
            <v>0</v>
          </cell>
          <cell r="K2613">
            <v>23</v>
          </cell>
          <cell r="L2613">
            <v>0</v>
          </cell>
          <cell r="M2613">
            <v>23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 t="str">
            <v/>
          </cell>
          <cell r="V2613">
            <v>11.55</v>
          </cell>
        </row>
        <row r="2614">
          <cell r="B2614" t="str">
            <v>V20183</v>
          </cell>
          <cell r="D2614" t="str">
            <v>ADES</v>
          </cell>
          <cell r="E2614" t="str">
            <v>BANDEJA PLASTICA 43X30</v>
          </cell>
          <cell r="F2614" t="str">
            <v>PLEION</v>
          </cell>
          <cell r="G2614">
            <v>0</v>
          </cell>
          <cell r="H2614">
            <v>0</v>
          </cell>
          <cell r="K2614">
            <v>8</v>
          </cell>
          <cell r="L2614">
            <v>0</v>
          </cell>
          <cell r="M2614">
            <v>8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 t="str">
            <v/>
          </cell>
          <cell r="V2614">
            <v>14.9</v>
          </cell>
        </row>
        <row r="2615">
          <cell r="B2615" t="str">
            <v>V22148</v>
          </cell>
          <cell r="D2615" t="str">
            <v>CZS</v>
          </cell>
          <cell r="E2615" t="str">
            <v>CAIXA PLASTICA C/ TAMPA 10 L INCOLOR (ITEM 1122)</v>
          </cell>
          <cell r="F2615" t="str">
            <v>PLEION</v>
          </cell>
          <cell r="G2615">
            <v>0</v>
          </cell>
          <cell r="H2615">
            <v>0</v>
          </cell>
          <cell r="K2615">
            <v>19</v>
          </cell>
          <cell r="L2615">
            <v>0</v>
          </cell>
          <cell r="M2615">
            <v>19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 t="str">
            <v/>
          </cell>
          <cell r="V2615">
            <v>15.06</v>
          </cell>
        </row>
        <row r="2616">
          <cell r="B2616" t="str">
            <v>V30787</v>
          </cell>
          <cell r="E2616" t="str">
            <v>CAIXA ORGANIZADORA C/ TRAVA 2,5 LITROS</v>
          </cell>
          <cell r="F2616" t="str">
            <v>PLEION</v>
          </cell>
          <cell r="G2616">
            <v>0</v>
          </cell>
          <cell r="H2616">
            <v>0</v>
          </cell>
          <cell r="K2616">
            <v>19</v>
          </cell>
          <cell r="L2616">
            <v>0</v>
          </cell>
          <cell r="M2616">
            <v>19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 t="str">
            <v/>
          </cell>
          <cell r="V2616">
            <v>7.3</v>
          </cell>
        </row>
        <row r="2617">
          <cell r="B2617" t="str">
            <v>V20224</v>
          </cell>
          <cell r="E2617" t="str">
            <v>SABONETEIRA PLASTICA BRANCO REFIL SEM REVERVATORIO</v>
          </cell>
          <cell r="F2617" t="str">
            <v>PLESTIN</v>
          </cell>
          <cell r="G2617">
            <v>0</v>
          </cell>
          <cell r="H2617">
            <v>0</v>
          </cell>
          <cell r="K2617">
            <v>42</v>
          </cell>
          <cell r="L2617">
            <v>0</v>
          </cell>
          <cell r="M2617">
            <v>42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 t="str">
            <v/>
          </cell>
          <cell r="V2617">
            <v>12.75</v>
          </cell>
        </row>
        <row r="2618">
          <cell r="B2618" t="str">
            <v>V31528</v>
          </cell>
          <cell r="C2618" t="str">
            <v>BCA+</v>
          </cell>
          <cell r="E2618" t="str">
            <v>CONECTOR RJ45 MACHO CAT 6 PCT C/100 UNID</v>
          </cell>
          <cell r="F2618" t="str">
            <v>PLUSDATA</v>
          </cell>
          <cell r="G2618">
            <v>186</v>
          </cell>
          <cell r="H2618">
            <v>93</v>
          </cell>
          <cell r="I2618">
            <v>93</v>
          </cell>
          <cell r="J2618">
            <v>9</v>
          </cell>
          <cell r="K2618">
            <v>187</v>
          </cell>
          <cell r="L2618">
            <v>0</v>
          </cell>
          <cell r="M2618">
            <v>187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 t="str">
            <v/>
          </cell>
          <cell r="V2618">
            <v>18</v>
          </cell>
        </row>
        <row r="2619">
          <cell r="B2619" t="str">
            <v>V13779</v>
          </cell>
          <cell r="C2619" t="str">
            <v>AAA-</v>
          </cell>
          <cell r="D2619" t="str">
            <v>RD</v>
          </cell>
          <cell r="E2619" t="str">
            <v>ARMARIO ALTO DIRETOR 3002820</v>
          </cell>
          <cell r="F2619" t="str">
            <v>POLFLEX</v>
          </cell>
          <cell r="G2619">
            <v>157</v>
          </cell>
          <cell r="H2619">
            <v>79</v>
          </cell>
          <cell r="I2619">
            <v>79</v>
          </cell>
          <cell r="J2619">
            <v>5</v>
          </cell>
          <cell r="K2619">
            <v>117</v>
          </cell>
          <cell r="L2619">
            <v>1</v>
          </cell>
          <cell r="M2619">
            <v>116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11</v>
          </cell>
          <cell r="S2619">
            <v>0</v>
          </cell>
          <cell r="T2619">
            <v>30</v>
          </cell>
          <cell r="U2619" t="str">
            <v>02/04/2025</v>
          </cell>
          <cell r="V2619">
            <v>420.41</v>
          </cell>
        </row>
        <row r="2620">
          <cell r="B2620" t="str">
            <v>V13782</v>
          </cell>
          <cell r="C2620" t="str">
            <v>ABA+</v>
          </cell>
          <cell r="D2620" t="str">
            <v>RD</v>
          </cell>
          <cell r="E2620" t="str">
            <v>MESA BRANCA RETA 80X60 3001461</v>
          </cell>
          <cell r="F2620" t="str">
            <v>POLFLEX</v>
          </cell>
          <cell r="G2620">
            <v>61</v>
          </cell>
          <cell r="H2620">
            <v>31</v>
          </cell>
          <cell r="I2620">
            <v>31</v>
          </cell>
          <cell r="J2620">
            <v>5</v>
          </cell>
          <cell r="K2620">
            <v>29</v>
          </cell>
          <cell r="L2620">
            <v>0</v>
          </cell>
          <cell r="M2620">
            <v>29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2</v>
          </cell>
          <cell r="S2620">
            <v>0</v>
          </cell>
          <cell r="T2620">
            <v>30</v>
          </cell>
          <cell r="U2620" t="str">
            <v>13/03/2025</v>
          </cell>
          <cell r="V2620">
            <v>182.71</v>
          </cell>
        </row>
        <row r="2621">
          <cell r="B2621" t="str">
            <v>V13783</v>
          </cell>
          <cell r="D2621" t="str">
            <v>RD</v>
          </cell>
          <cell r="E2621" t="str">
            <v>MESA DE CPD 3001718</v>
          </cell>
          <cell r="F2621" t="str">
            <v>POLFLEX</v>
          </cell>
          <cell r="G2621">
            <v>0</v>
          </cell>
          <cell r="H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 t="str">
            <v/>
          </cell>
          <cell r="V2621">
            <v>196.27</v>
          </cell>
        </row>
        <row r="2622">
          <cell r="B2622" t="str">
            <v>V13784</v>
          </cell>
          <cell r="C2622" t="str">
            <v>ABA+</v>
          </cell>
          <cell r="D2622" t="str">
            <v>RD</v>
          </cell>
          <cell r="E2622" t="str">
            <v>MESA RETA GERENCIA 120X060 3003242</v>
          </cell>
          <cell r="F2622" t="str">
            <v>POLFLEX</v>
          </cell>
          <cell r="G2622">
            <v>103</v>
          </cell>
          <cell r="H2622">
            <v>52</v>
          </cell>
          <cell r="I2622">
            <v>52</v>
          </cell>
          <cell r="J2622">
            <v>8</v>
          </cell>
          <cell r="K2622">
            <v>18</v>
          </cell>
          <cell r="L2622">
            <v>0</v>
          </cell>
          <cell r="M2622">
            <v>18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110</v>
          </cell>
          <cell r="U2622" t="str">
            <v>13/03/2025</v>
          </cell>
          <cell r="V2622">
            <v>209.82</v>
          </cell>
        </row>
        <row r="2623">
          <cell r="B2623" t="str">
            <v>V13785</v>
          </cell>
          <cell r="E2623" t="str">
            <v>MESA RETA GERENCIA 120X060 C/ GAVETEIRO 3003242</v>
          </cell>
          <cell r="F2623" t="str">
            <v>POLFLEX</v>
          </cell>
          <cell r="G2623">
            <v>0</v>
          </cell>
          <cell r="H2623">
            <v>0</v>
          </cell>
          <cell r="K2623">
            <v>0</v>
          </cell>
          <cell r="L2623">
            <v>0</v>
          </cell>
          <cell r="M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 t="str">
            <v/>
          </cell>
          <cell r="V2623">
            <v>185</v>
          </cell>
        </row>
        <row r="2624">
          <cell r="B2624" t="str">
            <v>V13789</v>
          </cell>
          <cell r="D2624" t="str">
            <v>RD</v>
          </cell>
          <cell r="E2624" t="str">
            <v>CADEIRA UNIVERSITARIO COM BRACO DIR. 3003365</v>
          </cell>
          <cell r="F2624" t="str">
            <v>POLFLEX</v>
          </cell>
          <cell r="G2624">
            <v>0</v>
          </cell>
          <cell r="H2624">
            <v>0</v>
          </cell>
          <cell r="K2624">
            <v>1</v>
          </cell>
          <cell r="L2624">
            <v>0</v>
          </cell>
          <cell r="M2624">
            <v>1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 t="str">
            <v/>
          </cell>
          <cell r="V2624">
            <v>145</v>
          </cell>
        </row>
        <row r="2625">
          <cell r="B2625" t="str">
            <v>V13792</v>
          </cell>
          <cell r="E2625" t="str">
            <v>CADEIRA PARA OPERADOR DE CAIXA PR 3000051</v>
          </cell>
          <cell r="F2625" t="str">
            <v>POLFLEX</v>
          </cell>
          <cell r="G2625">
            <v>0</v>
          </cell>
          <cell r="H2625">
            <v>0</v>
          </cell>
          <cell r="K2625">
            <v>0</v>
          </cell>
          <cell r="L2625">
            <v>0</v>
          </cell>
          <cell r="M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 t="str">
            <v/>
          </cell>
          <cell r="V2625">
            <v>196.3</v>
          </cell>
        </row>
        <row r="2626">
          <cell r="B2626" t="str">
            <v>V13793</v>
          </cell>
          <cell r="E2626" t="str">
            <v>CADEIRA PARA OPERADOR DE CAIXA VERM 3003763</v>
          </cell>
          <cell r="F2626" t="str">
            <v>POLFLEX</v>
          </cell>
          <cell r="G2626">
            <v>0</v>
          </cell>
          <cell r="H2626">
            <v>0</v>
          </cell>
          <cell r="K2626">
            <v>8</v>
          </cell>
          <cell r="L2626">
            <v>0</v>
          </cell>
          <cell r="M2626">
            <v>8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 t="str">
            <v/>
          </cell>
          <cell r="V2626">
            <v>281.60000000000002</v>
          </cell>
        </row>
        <row r="2627">
          <cell r="B2627" t="str">
            <v>V13794</v>
          </cell>
          <cell r="C2627" t="str">
            <v>AAA+</v>
          </cell>
          <cell r="D2627" t="str">
            <v>RD</v>
          </cell>
          <cell r="E2627" t="str">
            <v>CADEIRA OPERADOR DE CAIXA C/ BRAÇO PR 3003603</v>
          </cell>
          <cell r="F2627" t="str">
            <v>POLFLEX</v>
          </cell>
          <cell r="G2627">
            <v>547</v>
          </cell>
          <cell r="H2627">
            <v>274</v>
          </cell>
          <cell r="I2627">
            <v>274</v>
          </cell>
          <cell r="J2627">
            <v>18</v>
          </cell>
          <cell r="K2627">
            <v>187</v>
          </cell>
          <cell r="L2627">
            <v>0</v>
          </cell>
          <cell r="M2627">
            <v>187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300</v>
          </cell>
          <cell r="S2627">
            <v>0</v>
          </cell>
          <cell r="T2627">
            <v>60</v>
          </cell>
          <cell r="U2627" t="str">
            <v>11/03/2025</v>
          </cell>
          <cell r="V2627">
            <v>284.25</v>
          </cell>
        </row>
        <row r="2628">
          <cell r="B2628" t="str">
            <v>V13795</v>
          </cell>
          <cell r="E2628" t="str">
            <v>CADEIRA OPERADOR DE CAIXA C/ BRAÇO VERM 3003350</v>
          </cell>
          <cell r="F2628" t="str">
            <v>POLFLEX</v>
          </cell>
          <cell r="G2628">
            <v>0</v>
          </cell>
          <cell r="H2628">
            <v>0</v>
          </cell>
          <cell r="K2628">
            <v>0</v>
          </cell>
          <cell r="L2628">
            <v>0</v>
          </cell>
          <cell r="M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0</v>
          </cell>
          <cell r="U2628" t="str">
            <v/>
          </cell>
          <cell r="V2628">
            <v>196.3</v>
          </cell>
        </row>
        <row r="2629">
          <cell r="B2629" t="str">
            <v>V13796</v>
          </cell>
          <cell r="C2629" t="str">
            <v>AAA+</v>
          </cell>
          <cell r="D2629" t="str">
            <v>RD</v>
          </cell>
          <cell r="E2629" t="str">
            <v>CADEIRA FIXA S/ BRACO ASSENTO PLAST BR 3003352</v>
          </cell>
          <cell r="F2629" t="str">
            <v>POLFLEX</v>
          </cell>
          <cell r="G2629">
            <v>187</v>
          </cell>
          <cell r="H2629">
            <v>94</v>
          </cell>
          <cell r="I2629">
            <v>94</v>
          </cell>
          <cell r="J2629">
            <v>8</v>
          </cell>
          <cell r="K2629">
            <v>67</v>
          </cell>
          <cell r="L2629">
            <v>0</v>
          </cell>
          <cell r="M2629">
            <v>67</v>
          </cell>
          <cell r="N2629">
            <v>0</v>
          </cell>
          <cell r="O2629">
            <v>35</v>
          </cell>
          <cell r="P2629">
            <v>0</v>
          </cell>
          <cell r="Q2629">
            <v>0</v>
          </cell>
          <cell r="R2629">
            <v>55</v>
          </cell>
          <cell r="S2629">
            <v>0</v>
          </cell>
          <cell r="T2629">
            <v>100</v>
          </cell>
          <cell r="U2629" t="str">
            <v>04/04/2025</v>
          </cell>
          <cell r="V2629">
            <v>134.86000000000001</v>
          </cell>
        </row>
        <row r="2630">
          <cell r="B2630" t="str">
            <v>V13798</v>
          </cell>
          <cell r="C2630" t="str">
            <v>AAA-</v>
          </cell>
          <cell r="D2630" t="str">
            <v>RD</v>
          </cell>
          <cell r="E2630" t="str">
            <v>CADEIRA ESTOFADA GIRATORIA C/ BRACOS REGULAVEIS (STAFF) 3000633</v>
          </cell>
          <cell r="F2630" t="str">
            <v>POLFLEX</v>
          </cell>
          <cell r="G2630">
            <v>444</v>
          </cell>
          <cell r="H2630">
            <v>222</v>
          </cell>
          <cell r="I2630">
            <v>223</v>
          </cell>
          <cell r="J2630">
            <v>12</v>
          </cell>
          <cell r="K2630">
            <v>122</v>
          </cell>
          <cell r="L2630">
            <v>2</v>
          </cell>
          <cell r="M2630">
            <v>120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294</v>
          </cell>
          <cell r="S2630">
            <v>0</v>
          </cell>
          <cell r="T2630">
            <v>30</v>
          </cell>
          <cell r="U2630" t="str">
            <v>11/03/2025</v>
          </cell>
          <cell r="V2630">
            <v>256.82</v>
          </cell>
        </row>
        <row r="2631">
          <cell r="B2631" t="str">
            <v>V13799</v>
          </cell>
          <cell r="E2631" t="str">
            <v>CADEIRA ESTOFADA FIXA S/ BRAÇO 3000054</v>
          </cell>
          <cell r="F2631" t="str">
            <v>POLFLEX</v>
          </cell>
          <cell r="G2631">
            <v>0</v>
          </cell>
          <cell r="H2631">
            <v>0</v>
          </cell>
          <cell r="K2631">
            <v>0</v>
          </cell>
          <cell r="L2631">
            <v>0</v>
          </cell>
          <cell r="M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 t="str">
            <v/>
          </cell>
          <cell r="V2631">
            <v>58.1</v>
          </cell>
        </row>
        <row r="2632">
          <cell r="B2632" t="str">
            <v>V13800</v>
          </cell>
          <cell r="C2632" t="str">
            <v>ABA-</v>
          </cell>
          <cell r="D2632" t="str">
            <v>RD</v>
          </cell>
          <cell r="E2632" t="str">
            <v>CADEIRA LONGARINA PLAST 2 LUGARES VERDE PETROLEO 3002945</v>
          </cell>
          <cell r="F2632" t="str">
            <v>POLFLEX</v>
          </cell>
          <cell r="G2632">
            <v>55</v>
          </cell>
          <cell r="H2632">
            <v>28</v>
          </cell>
          <cell r="I2632">
            <v>28</v>
          </cell>
          <cell r="K2632">
            <v>49</v>
          </cell>
          <cell r="L2632">
            <v>0</v>
          </cell>
          <cell r="M2632">
            <v>49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10</v>
          </cell>
          <cell r="U2632" t="str">
            <v>04/04/2025</v>
          </cell>
          <cell r="V2632">
            <v>268.51</v>
          </cell>
        </row>
        <row r="2633">
          <cell r="B2633" t="str">
            <v>V13801</v>
          </cell>
          <cell r="C2633" t="str">
            <v>ABA-</v>
          </cell>
          <cell r="D2633" t="str">
            <v>RD</v>
          </cell>
          <cell r="E2633" t="str">
            <v>CADEIRA LONGARINA PLAST 2 LUGARES VERM 3003360</v>
          </cell>
          <cell r="F2633" t="str">
            <v>POLFLEX</v>
          </cell>
          <cell r="G2633">
            <v>139</v>
          </cell>
          <cell r="H2633">
            <v>70</v>
          </cell>
          <cell r="I2633">
            <v>70</v>
          </cell>
          <cell r="J2633">
            <v>11</v>
          </cell>
          <cell r="K2633">
            <v>93</v>
          </cell>
          <cell r="L2633">
            <v>0</v>
          </cell>
          <cell r="M2633">
            <v>93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36</v>
          </cell>
          <cell r="S2633">
            <v>0</v>
          </cell>
          <cell r="T2633">
            <v>10</v>
          </cell>
          <cell r="U2633" t="str">
            <v>11/03/2025</v>
          </cell>
          <cell r="V2633">
            <v>268.51</v>
          </cell>
        </row>
        <row r="2634">
          <cell r="B2634" t="str">
            <v>V13802</v>
          </cell>
          <cell r="C2634" t="str">
            <v>BCB-</v>
          </cell>
          <cell r="D2634" t="str">
            <v>RD</v>
          </cell>
          <cell r="E2634" t="str">
            <v>CADEIRA LONGARINA PLAST 3 LUGARES VERDE PETROLEO 3000052</v>
          </cell>
          <cell r="F2634" t="str">
            <v>POLFLEX</v>
          </cell>
          <cell r="G2634">
            <v>15</v>
          </cell>
          <cell r="H2634">
            <v>8</v>
          </cell>
          <cell r="I2634">
            <v>8</v>
          </cell>
          <cell r="K2634">
            <v>8</v>
          </cell>
          <cell r="L2634">
            <v>0</v>
          </cell>
          <cell r="M2634">
            <v>8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10</v>
          </cell>
          <cell r="U2634" t="str">
            <v>04/04/2025</v>
          </cell>
          <cell r="V2634">
            <v>388.42</v>
          </cell>
        </row>
        <row r="2635">
          <cell r="B2635" t="str">
            <v>V13803</v>
          </cell>
          <cell r="C2635" t="str">
            <v>ACA-</v>
          </cell>
          <cell r="D2635" t="str">
            <v>RD</v>
          </cell>
          <cell r="E2635" t="str">
            <v>CADEIRA LONGARINA PLASTICA C/ 03 LUGARES VERM 3003361</v>
          </cell>
          <cell r="F2635" t="str">
            <v>POLFLEX</v>
          </cell>
          <cell r="G2635">
            <v>31</v>
          </cell>
          <cell r="H2635">
            <v>16</v>
          </cell>
          <cell r="I2635">
            <v>16</v>
          </cell>
          <cell r="J2635">
            <v>1</v>
          </cell>
          <cell r="K2635">
            <v>20</v>
          </cell>
          <cell r="L2635">
            <v>0</v>
          </cell>
          <cell r="M2635">
            <v>20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13</v>
          </cell>
          <cell r="U2635" t="str">
            <v>04/04/2025</v>
          </cell>
          <cell r="V2635">
            <v>388.42</v>
          </cell>
        </row>
        <row r="2636">
          <cell r="B2636" t="str">
            <v>V13804</v>
          </cell>
          <cell r="D2636" t="str">
            <v>RD</v>
          </cell>
          <cell r="E2636" t="str">
            <v>CADEIRA FIXA S/ BRACO ASSENTO PLAST. VER 3003353</v>
          </cell>
          <cell r="F2636" t="str">
            <v>POLFLEX</v>
          </cell>
          <cell r="G2636">
            <v>0</v>
          </cell>
          <cell r="H2636">
            <v>0</v>
          </cell>
          <cell r="K2636">
            <v>35</v>
          </cell>
          <cell r="L2636">
            <v>0</v>
          </cell>
          <cell r="M2636">
            <v>35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 t="str">
            <v/>
          </cell>
          <cell r="V2636">
            <v>125</v>
          </cell>
        </row>
        <row r="2637">
          <cell r="B2637" t="str">
            <v>V13805</v>
          </cell>
          <cell r="D2637" t="str">
            <v>RD</v>
          </cell>
          <cell r="E2637" t="str">
            <v>CADEIRA GIRAT S/ BRACO ASSENTO PLAST. VERM 3003351</v>
          </cell>
          <cell r="F2637" t="str">
            <v>POLFLEX</v>
          </cell>
          <cell r="G2637">
            <v>0</v>
          </cell>
          <cell r="H2637">
            <v>0</v>
          </cell>
          <cell r="K2637">
            <v>11</v>
          </cell>
          <cell r="L2637">
            <v>0</v>
          </cell>
          <cell r="M2637">
            <v>11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0</v>
          </cell>
          <cell r="T2637">
            <v>0</v>
          </cell>
          <cell r="U2637" t="str">
            <v/>
          </cell>
          <cell r="V2637">
            <v>232.8</v>
          </cell>
        </row>
        <row r="2638">
          <cell r="B2638" t="str">
            <v>V13809</v>
          </cell>
          <cell r="E2638" t="str">
            <v>MESA REUNIÃO REDONDA MED. 110X110X74H 3003215</v>
          </cell>
          <cell r="F2638" t="str">
            <v>POLFLEX</v>
          </cell>
          <cell r="G2638">
            <v>0</v>
          </cell>
          <cell r="H2638">
            <v>0</v>
          </cell>
          <cell r="K2638">
            <v>0</v>
          </cell>
          <cell r="L2638">
            <v>0</v>
          </cell>
          <cell r="M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0</v>
          </cell>
          <cell r="U2638" t="str">
            <v/>
          </cell>
          <cell r="V2638">
            <v>154.12</v>
          </cell>
        </row>
        <row r="2639">
          <cell r="B2639" t="str">
            <v>V14082</v>
          </cell>
          <cell r="E2639" t="str">
            <v>CADEIRA ESTOFADA GIRATORIA C/ BRACOS REGULAVEIS (STAFF) 3000633 CINZA MATRIZ</v>
          </cell>
          <cell r="F2639" t="str">
            <v>POLFLEX</v>
          </cell>
          <cell r="G2639">
            <v>0</v>
          </cell>
          <cell r="H2639">
            <v>0</v>
          </cell>
          <cell r="K2639">
            <v>0</v>
          </cell>
          <cell r="L2639">
            <v>0</v>
          </cell>
          <cell r="M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 t="str">
            <v/>
          </cell>
          <cell r="V2639">
            <v>188.2</v>
          </cell>
        </row>
        <row r="2640">
          <cell r="B2640" t="str">
            <v>V14144</v>
          </cell>
          <cell r="E2640" t="str">
            <v>GAVETEIRO PARA MESA RETA</v>
          </cell>
          <cell r="F2640" t="str">
            <v>POLFLEX</v>
          </cell>
          <cell r="G2640">
            <v>0</v>
          </cell>
          <cell r="H2640">
            <v>0</v>
          </cell>
          <cell r="K2640">
            <v>0</v>
          </cell>
          <cell r="L2640">
            <v>0</v>
          </cell>
          <cell r="M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0</v>
          </cell>
          <cell r="U2640" t="str">
            <v/>
          </cell>
          <cell r="V2640">
            <v>55</v>
          </cell>
        </row>
        <row r="2641">
          <cell r="B2641" t="str">
            <v>V30334</v>
          </cell>
          <cell r="D2641" t="str">
            <v>RD</v>
          </cell>
          <cell r="E2641" t="str">
            <v>GAVETEIRO DE CEDULAS 3000655</v>
          </cell>
          <cell r="F2641" t="str">
            <v>POLFLEX</v>
          </cell>
          <cell r="G2641">
            <v>0</v>
          </cell>
          <cell r="H2641">
            <v>0</v>
          </cell>
          <cell r="K2641">
            <v>2</v>
          </cell>
          <cell r="L2641">
            <v>0</v>
          </cell>
          <cell r="M2641">
            <v>2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0</v>
          </cell>
          <cell r="U2641" t="str">
            <v/>
          </cell>
          <cell r="V2641">
            <v>70</v>
          </cell>
        </row>
        <row r="2642">
          <cell r="B2642" t="str">
            <v>V30336</v>
          </cell>
          <cell r="C2642" t="str">
            <v>ABA-</v>
          </cell>
          <cell r="D2642" t="str">
            <v>RD</v>
          </cell>
          <cell r="E2642" t="str">
            <v>ARMARIO PARA IMPRESSORA 3000444</v>
          </cell>
          <cell r="F2642" t="str">
            <v>POLFLEX</v>
          </cell>
          <cell r="G2642">
            <v>43</v>
          </cell>
          <cell r="H2642">
            <v>22</v>
          </cell>
          <cell r="I2642">
            <v>22</v>
          </cell>
          <cell r="J2642">
            <v>4</v>
          </cell>
          <cell r="K2642">
            <v>39</v>
          </cell>
          <cell r="L2642">
            <v>0</v>
          </cell>
          <cell r="M2642">
            <v>39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4</v>
          </cell>
          <cell r="S2642">
            <v>0</v>
          </cell>
          <cell r="T2642">
            <v>0</v>
          </cell>
          <cell r="U2642" t="str">
            <v/>
          </cell>
          <cell r="V2642">
            <v>300</v>
          </cell>
        </row>
        <row r="2643">
          <cell r="B2643" t="str">
            <v>V31207</v>
          </cell>
          <cell r="E2643" t="str">
            <v>CADEIRA OPERADOR DE CAIXA C/ BRACO COURINO PR</v>
          </cell>
          <cell r="F2643" t="str">
            <v>POLFLEX</v>
          </cell>
          <cell r="G2643">
            <v>0</v>
          </cell>
          <cell r="H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 t="str">
            <v/>
          </cell>
          <cell r="V2643">
            <v>349.73</v>
          </cell>
        </row>
        <row r="2644">
          <cell r="B2644" t="str">
            <v>V31295</v>
          </cell>
          <cell r="C2644" t="str">
            <v>ACA+</v>
          </cell>
          <cell r="E2644" t="str">
            <v>MACA MDP COM ARMARIOS E COLCHONETE</v>
          </cell>
          <cell r="F2644" t="str">
            <v>POLFLEX</v>
          </cell>
          <cell r="G2644">
            <v>31</v>
          </cell>
          <cell r="H2644">
            <v>16</v>
          </cell>
          <cell r="I2644">
            <v>16</v>
          </cell>
          <cell r="K2644">
            <v>14</v>
          </cell>
          <cell r="L2644">
            <v>0</v>
          </cell>
          <cell r="M2644">
            <v>14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20</v>
          </cell>
          <cell r="U2644" t="str">
            <v>13/03/2025</v>
          </cell>
          <cell r="V2644">
            <v>1412.65</v>
          </cell>
        </row>
        <row r="2645">
          <cell r="B2645" t="str">
            <v>V31461</v>
          </cell>
          <cell r="C2645" t="str">
            <v>CCB-</v>
          </cell>
          <cell r="E2645" t="str">
            <v>CADEIRA LONGARINA PLAST 2 LUGARES AZUL ESCURO</v>
          </cell>
          <cell r="F2645" t="str">
            <v>POLFLEX</v>
          </cell>
          <cell r="G2645">
            <v>5</v>
          </cell>
          <cell r="H2645">
            <v>3</v>
          </cell>
          <cell r="I2645">
            <v>3</v>
          </cell>
          <cell r="J2645">
            <v>1</v>
          </cell>
          <cell r="K2645">
            <v>19</v>
          </cell>
          <cell r="L2645">
            <v>0</v>
          </cell>
          <cell r="M2645">
            <v>19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 t="str">
            <v/>
          </cell>
          <cell r="V2645">
            <v>268.51</v>
          </cell>
        </row>
        <row r="2646">
          <cell r="B2646" t="str">
            <v>V31462</v>
          </cell>
          <cell r="E2646" t="str">
            <v>CADEIRA ESTOFADA GIRATORIA C/ BRACOS REGULAVEIS NR17 PRETA</v>
          </cell>
          <cell r="F2646" t="str">
            <v>POLFLEX</v>
          </cell>
          <cell r="G2646">
            <v>0</v>
          </cell>
          <cell r="H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 t="str">
            <v/>
          </cell>
          <cell r="V2646">
            <v>421</v>
          </cell>
        </row>
        <row r="2647">
          <cell r="B2647" t="str">
            <v>V31463</v>
          </cell>
          <cell r="E2647" t="str">
            <v>CADEIRA OPERADOR DE CAIXA C/ BRACO NR17 PRETA</v>
          </cell>
          <cell r="F2647" t="str">
            <v>POLFLEX</v>
          </cell>
          <cell r="G2647">
            <v>0</v>
          </cell>
          <cell r="H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 t="str">
            <v/>
          </cell>
          <cell r="V2647">
            <v>442.4</v>
          </cell>
        </row>
        <row r="2648">
          <cell r="B2648" t="str">
            <v>V31648</v>
          </cell>
          <cell r="C2648" t="str">
            <v>CCA+</v>
          </cell>
          <cell r="E2648" t="str">
            <v>ARMARIO MDF 40X50X40 BRANCO TX</v>
          </cell>
          <cell r="F2648" t="str">
            <v>POLFLEX</v>
          </cell>
          <cell r="G2648">
            <v>0</v>
          </cell>
          <cell r="H2648">
            <v>0</v>
          </cell>
          <cell r="I2648">
            <v>4</v>
          </cell>
          <cell r="K2648">
            <v>0</v>
          </cell>
          <cell r="L2648">
            <v>0</v>
          </cell>
          <cell r="M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 t="str">
            <v/>
          </cell>
          <cell r="V2648">
            <v>315.48</v>
          </cell>
        </row>
        <row r="2649">
          <cell r="B2649" t="str">
            <v>V31655</v>
          </cell>
          <cell r="C2649" t="str">
            <v>CCA+</v>
          </cell>
          <cell r="E2649" t="str">
            <v>CADEIRA DE ESCRITORIO COURINO COM BRACOS PRETO</v>
          </cell>
          <cell r="F2649" t="str">
            <v>POLFLEX</v>
          </cell>
          <cell r="G2649">
            <v>9</v>
          </cell>
          <cell r="H2649">
            <v>5</v>
          </cell>
          <cell r="I2649">
            <v>5</v>
          </cell>
          <cell r="K2649">
            <v>62</v>
          </cell>
          <cell r="L2649">
            <v>0</v>
          </cell>
          <cell r="M2649">
            <v>62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 t="str">
            <v/>
          </cell>
          <cell r="V2649">
            <v>277.57</v>
          </cell>
        </row>
        <row r="2650">
          <cell r="B2650" t="str">
            <v>V31656</v>
          </cell>
          <cell r="C2650" t="str">
            <v>BCA+</v>
          </cell>
          <cell r="E2650" t="str">
            <v>CADEIRA OPERADOR DE CAIXA COURINO SEM BRACOS PRETO</v>
          </cell>
          <cell r="F2650" t="str">
            <v>POLFLEX</v>
          </cell>
          <cell r="G2650">
            <v>18</v>
          </cell>
          <cell r="H2650">
            <v>9</v>
          </cell>
          <cell r="I2650">
            <v>9</v>
          </cell>
          <cell r="K2650">
            <v>98</v>
          </cell>
          <cell r="L2650">
            <v>0</v>
          </cell>
          <cell r="M2650">
            <v>98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 t="str">
            <v/>
          </cell>
          <cell r="V2650">
            <v>305</v>
          </cell>
        </row>
        <row r="2651">
          <cell r="B2651" t="str">
            <v>V31790</v>
          </cell>
          <cell r="E2651" t="str">
            <v>CADEIRA LONGARINA PLAST 3 LUGARES AZUL ESCURO</v>
          </cell>
          <cell r="F2651" t="str">
            <v>POLFLEX</v>
          </cell>
          <cell r="G2651">
            <v>0</v>
          </cell>
          <cell r="H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 t="str">
            <v/>
          </cell>
          <cell r="V2651">
            <v>407.42</v>
          </cell>
        </row>
        <row r="2652">
          <cell r="B2652" t="str">
            <v>V31791</v>
          </cell>
          <cell r="E2652" t="str">
            <v>CADEIRA OPERADOR DE CAIXA SEM ARO PRETA</v>
          </cell>
          <cell r="F2652" t="str">
            <v>POLFLEX</v>
          </cell>
          <cell r="G2652">
            <v>0</v>
          </cell>
          <cell r="H2652">
            <v>0</v>
          </cell>
          <cell r="K2652">
            <v>0</v>
          </cell>
          <cell r="L2652">
            <v>0</v>
          </cell>
          <cell r="M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 t="str">
            <v/>
          </cell>
          <cell r="V2652">
            <v>347</v>
          </cell>
        </row>
        <row r="2653">
          <cell r="B2653" t="str">
            <v>V32021</v>
          </cell>
          <cell r="C2653" t="str">
            <v>CCB+</v>
          </cell>
          <cell r="E2653" t="str">
            <v>CADEIRA SECRETARIA SEM BRACOS PRETA</v>
          </cell>
          <cell r="F2653" t="str">
            <v>POLFLEX</v>
          </cell>
          <cell r="G2653">
            <v>6</v>
          </cell>
          <cell r="H2653">
            <v>3</v>
          </cell>
          <cell r="I2653">
            <v>3</v>
          </cell>
          <cell r="J2653">
            <v>2</v>
          </cell>
          <cell r="K2653">
            <v>2</v>
          </cell>
          <cell r="L2653">
            <v>0</v>
          </cell>
          <cell r="M2653">
            <v>2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4</v>
          </cell>
          <cell r="S2653">
            <v>0</v>
          </cell>
          <cell r="T2653">
            <v>0</v>
          </cell>
          <cell r="U2653" t="str">
            <v/>
          </cell>
          <cell r="V2653">
            <v>240.99</v>
          </cell>
        </row>
        <row r="2654">
          <cell r="B2654" t="str">
            <v>V32052</v>
          </cell>
          <cell r="E2654" t="str">
            <v>CADEIRA DIRETOR ADDIT PRETA BACK SYSTEM</v>
          </cell>
          <cell r="F2654" t="str">
            <v>POLFLEX</v>
          </cell>
          <cell r="G2654">
            <v>0</v>
          </cell>
          <cell r="H2654">
            <v>0</v>
          </cell>
          <cell r="K2654">
            <v>4</v>
          </cell>
          <cell r="L2654">
            <v>0</v>
          </cell>
          <cell r="M2654">
            <v>4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 t="str">
            <v/>
          </cell>
          <cell r="V2654">
            <v>900</v>
          </cell>
        </row>
        <row r="2655">
          <cell r="B2655" t="str">
            <v>V0223</v>
          </cell>
          <cell r="C2655" t="str">
            <v>CCC+</v>
          </cell>
          <cell r="D2655" t="str">
            <v>CZSADES</v>
          </cell>
          <cell r="E2655" t="str">
            <v>ARQUIVO MORTO OF. FACIL POLIONDA 250X130X350MM PT REF.42104</v>
          </cell>
          <cell r="F2655" t="str">
            <v>POLIBRAS</v>
          </cell>
          <cell r="G2655">
            <v>1</v>
          </cell>
          <cell r="H2655">
            <v>1</v>
          </cell>
          <cell r="I2655">
            <v>1</v>
          </cell>
          <cell r="K2655">
            <v>47</v>
          </cell>
          <cell r="L2655">
            <v>0</v>
          </cell>
          <cell r="M2655">
            <v>47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 t="str">
            <v/>
          </cell>
          <cell r="V2655">
            <v>2.4500000000000002</v>
          </cell>
        </row>
        <row r="2656">
          <cell r="B2656" t="str">
            <v>V0744</v>
          </cell>
          <cell r="C2656" t="str">
            <v>CCA-</v>
          </cell>
          <cell r="D2656" t="str">
            <v>CZSADES</v>
          </cell>
          <cell r="E2656" t="str">
            <v>ARQUIVO MORTO OF. FACIL POLIONDA 250X130X350MM VM REF.42107</v>
          </cell>
          <cell r="F2656" t="str">
            <v>POLIBRAS</v>
          </cell>
          <cell r="G2656">
            <v>252</v>
          </cell>
          <cell r="H2656">
            <v>126</v>
          </cell>
          <cell r="I2656">
            <v>126</v>
          </cell>
          <cell r="K2656">
            <v>327</v>
          </cell>
          <cell r="L2656">
            <v>12</v>
          </cell>
          <cell r="M2656">
            <v>315</v>
          </cell>
          <cell r="N2656">
            <v>10</v>
          </cell>
          <cell r="O2656">
            <v>1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 t="str">
            <v/>
          </cell>
          <cell r="V2656">
            <v>3.13</v>
          </cell>
        </row>
        <row r="2657">
          <cell r="B2657" t="str">
            <v>V0870</v>
          </cell>
          <cell r="C2657" t="str">
            <v>ABA-</v>
          </cell>
          <cell r="D2657" t="str">
            <v>SSADES</v>
          </cell>
          <cell r="E2657" t="str">
            <v>ARQUIVO MORTO OF. FACIL POLIONDA AZ.</v>
          </cell>
          <cell r="F2657" t="str">
            <v>POLIBRAS</v>
          </cell>
          <cell r="G2657">
            <v>6471</v>
          </cell>
          <cell r="H2657">
            <v>3236</v>
          </cell>
          <cell r="I2657">
            <v>3251</v>
          </cell>
          <cell r="K2657">
            <v>4117</v>
          </cell>
          <cell r="L2657">
            <v>424</v>
          </cell>
          <cell r="M2657">
            <v>3693</v>
          </cell>
          <cell r="N2657">
            <v>196</v>
          </cell>
          <cell r="O2657">
            <v>0</v>
          </cell>
          <cell r="P2657">
            <v>0</v>
          </cell>
          <cell r="Q2657">
            <v>0</v>
          </cell>
          <cell r="R2657">
            <v>2778</v>
          </cell>
          <cell r="S2657">
            <v>0</v>
          </cell>
          <cell r="T2657">
            <v>0</v>
          </cell>
          <cell r="U2657" t="str">
            <v/>
          </cell>
          <cell r="V2657">
            <v>3.13</v>
          </cell>
        </row>
        <row r="2658">
          <cell r="B2658" t="str">
            <v>V1227</v>
          </cell>
          <cell r="C2658" t="str">
            <v>BCA-</v>
          </cell>
          <cell r="D2658" t="str">
            <v>ADES</v>
          </cell>
          <cell r="E2658" t="str">
            <v>ARQUIVO MORTO OF. FACIL POLIONDA AM. REF.42106</v>
          </cell>
          <cell r="F2658" t="str">
            <v>POLIBRAS</v>
          </cell>
          <cell r="G2658">
            <v>1825</v>
          </cell>
          <cell r="H2658">
            <v>913</v>
          </cell>
          <cell r="I2658">
            <v>916</v>
          </cell>
          <cell r="K2658">
            <v>3104</v>
          </cell>
          <cell r="L2658">
            <v>668</v>
          </cell>
          <cell r="M2658">
            <v>2436</v>
          </cell>
          <cell r="N2658">
            <v>66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 t="str">
            <v/>
          </cell>
          <cell r="V2658">
            <v>3.13</v>
          </cell>
        </row>
        <row r="2659">
          <cell r="B2659" t="str">
            <v>V1242</v>
          </cell>
          <cell r="C2659" t="str">
            <v>CCA-</v>
          </cell>
          <cell r="D2659" t="str">
            <v>CZSADES</v>
          </cell>
          <cell r="E2659" t="str">
            <v>ARQUIVO MORTO OF. FACIL POLIONDA VD. REF.042108</v>
          </cell>
          <cell r="F2659" t="str">
            <v>POLIBRAS</v>
          </cell>
          <cell r="G2659">
            <v>453</v>
          </cell>
          <cell r="H2659">
            <v>227</v>
          </cell>
          <cell r="I2659">
            <v>227</v>
          </cell>
          <cell r="K2659">
            <v>485</v>
          </cell>
          <cell r="L2659">
            <v>26</v>
          </cell>
          <cell r="M2659">
            <v>459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 t="str">
            <v/>
          </cell>
          <cell r="V2659">
            <v>3.13</v>
          </cell>
        </row>
        <row r="2660">
          <cell r="B2660" t="str">
            <v>V1686</v>
          </cell>
          <cell r="C2660" t="str">
            <v>CCC-</v>
          </cell>
          <cell r="E2660" t="str">
            <v>PASTA POLIONDA 35MM. AM.</v>
          </cell>
          <cell r="F2660" t="str">
            <v>POLIBRAS</v>
          </cell>
          <cell r="G2660">
            <v>2</v>
          </cell>
          <cell r="H2660">
            <v>1</v>
          </cell>
          <cell r="I2660">
            <v>1</v>
          </cell>
          <cell r="K2660">
            <v>28</v>
          </cell>
          <cell r="L2660">
            <v>0</v>
          </cell>
          <cell r="M2660">
            <v>28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 t="str">
            <v/>
          </cell>
          <cell r="V2660">
            <v>2.4900000000000002</v>
          </cell>
        </row>
        <row r="2661">
          <cell r="B2661" t="str">
            <v>V19488A</v>
          </cell>
          <cell r="C2661" t="str">
            <v>CCB-</v>
          </cell>
          <cell r="E2661" t="str">
            <v>PASTA SANFONADA OF 12 DIV FUME</v>
          </cell>
          <cell r="F2661" t="str">
            <v>POLIBRAS</v>
          </cell>
          <cell r="G2661">
            <v>0</v>
          </cell>
          <cell r="H2661">
            <v>0</v>
          </cell>
          <cell r="I2661">
            <v>40</v>
          </cell>
          <cell r="J2661">
            <v>2</v>
          </cell>
          <cell r="K2661">
            <v>105</v>
          </cell>
          <cell r="L2661">
            <v>0</v>
          </cell>
          <cell r="M2661">
            <v>105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 t="str">
            <v/>
          </cell>
          <cell r="V2661">
            <v>10.44</v>
          </cell>
        </row>
        <row r="2662">
          <cell r="B2662" t="str">
            <v>V19489A</v>
          </cell>
          <cell r="C2662" t="str">
            <v>CCB-</v>
          </cell>
          <cell r="E2662" t="str">
            <v>PASTA SANFONADA OF 12 DIV INCOLOR</v>
          </cell>
          <cell r="F2662" t="str">
            <v>POLIBRAS</v>
          </cell>
          <cell r="G2662">
            <v>0</v>
          </cell>
          <cell r="H2662">
            <v>0</v>
          </cell>
          <cell r="I2662">
            <v>18</v>
          </cell>
          <cell r="J2662">
            <v>3</v>
          </cell>
          <cell r="K2662">
            <v>95</v>
          </cell>
          <cell r="L2662">
            <v>0</v>
          </cell>
          <cell r="M2662">
            <v>95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 t="str">
            <v/>
          </cell>
          <cell r="V2662">
            <v>10.44</v>
          </cell>
        </row>
        <row r="2663">
          <cell r="B2663" t="str">
            <v>V30642</v>
          </cell>
          <cell r="C2663" t="str">
            <v>CCB-</v>
          </cell>
          <cell r="D2663" t="str">
            <v>ADES</v>
          </cell>
          <cell r="E2663" t="str">
            <v>ARQUIVO MORTO OF. FACIL POLIONDA BRANCO REF. 042103</v>
          </cell>
          <cell r="F2663" t="str">
            <v>POLIBRAS</v>
          </cell>
          <cell r="G2663">
            <v>21</v>
          </cell>
          <cell r="H2663">
            <v>11</v>
          </cell>
          <cell r="I2663">
            <v>11</v>
          </cell>
          <cell r="K2663">
            <v>239</v>
          </cell>
          <cell r="L2663">
            <v>0</v>
          </cell>
          <cell r="M2663">
            <v>239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 t="str">
            <v/>
          </cell>
          <cell r="V2663">
            <v>3.13</v>
          </cell>
        </row>
        <row r="2664">
          <cell r="B2664" t="str">
            <v>V30854</v>
          </cell>
          <cell r="E2664" t="str">
            <v>PASTA POLIONDA 35MM. PCT. C/5UN AM REF. 20306</v>
          </cell>
          <cell r="F2664" t="str">
            <v>POLIBRAS</v>
          </cell>
          <cell r="G2664">
            <v>0</v>
          </cell>
          <cell r="H2664">
            <v>0</v>
          </cell>
          <cell r="K2664">
            <v>6</v>
          </cell>
          <cell r="L2664">
            <v>0</v>
          </cell>
          <cell r="M2664">
            <v>6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 t="str">
            <v/>
          </cell>
          <cell r="V2664">
            <v>12.46</v>
          </cell>
        </row>
        <row r="2665">
          <cell r="B2665" t="str">
            <v>V31547</v>
          </cell>
          <cell r="E2665" t="str">
            <v>ARQUIVO MORTO GIGANTE POLIONDA 300X185X390MM AZUL REF.040209</v>
          </cell>
          <cell r="F2665" t="str">
            <v>POLIBRAS</v>
          </cell>
          <cell r="G2665">
            <v>0</v>
          </cell>
          <cell r="H2665">
            <v>0</v>
          </cell>
          <cell r="K2665">
            <v>0</v>
          </cell>
          <cell r="L2665">
            <v>0</v>
          </cell>
          <cell r="M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 t="str">
            <v/>
          </cell>
          <cell r="V2665">
            <v>6.09</v>
          </cell>
        </row>
        <row r="2666">
          <cell r="B2666" t="str">
            <v>V3335</v>
          </cell>
          <cell r="C2666" t="str">
            <v>CBA+</v>
          </cell>
          <cell r="D2666" t="str">
            <v>CZSAVN</v>
          </cell>
          <cell r="E2666" t="str">
            <v>PASTA POLIONDA 55MM. AZ. REF.020409</v>
          </cell>
          <cell r="F2666" t="str">
            <v>POLIBRAS</v>
          </cell>
          <cell r="G2666">
            <v>788</v>
          </cell>
          <cell r="H2666">
            <v>394</v>
          </cell>
          <cell r="I2666">
            <v>407</v>
          </cell>
          <cell r="K2666">
            <v>3023</v>
          </cell>
          <cell r="L2666">
            <v>60</v>
          </cell>
          <cell r="M2666">
            <v>2963</v>
          </cell>
          <cell r="N2666">
            <v>35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 t="str">
            <v/>
          </cell>
          <cell r="V2666">
            <v>2.44</v>
          </cell>
        </row>
        <row r="2667">
          <cell r="B2667" t="str">
            <v>V4015</v>
          </cell>
          <cell r="D2667" t="str">
            <v>ADES</v>
          </cell>
          <cell r="E2667" t="str">
            <v>ARQUIVO MORTO OF. FACIL POLIONDA TRANSP. REF.040517</v>
          </cell>
          <cell r="F2667" t="str">
            <v>POLIBRAS</v>
          </cell>
          <cell r="G2667">
            <v>0</v>
          </cell>
          <cell r="H2667">
            <v>0</v>
          </cell>
          <cell r="K2667">
            <v>150</v>
          </cell>
          <cell r="L2667">
            <v>0</v>
          </cell>
          <cell r="M2667">
            <v>150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 t="str">
            <v/>
          </cell>
          <cell r="V2667">
            <v>4.34</v>
          </cell>
        </row>
        <row r="2668">
          <cell r="B2668" t="str">
            <v>V7787</v>
          </cell>
          <cell r="E2668" t="str">
            <v>PASTA POLIONDA 35MM. COLORIDA</v>
          </cell>
          <cell r="F2668" t="str">
            <v>POLIBRAS</v>
          </cell>
          <cell r="G2668">
            <v>0</v>
          </cell>
          <cell r="H2668">
            <v>0</v>
          </cell>
          <cell r="K2668">
            <v>246</v>
          </cell>
          <cell r="L2668">
            <v>0</v>
          </cell>
          <cell r="M2668">
            <v>246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 t="str">
            <v/>
          </cell>
          <cell r="V2668">
            <v>1.27</v>
          </cell>
        </row>
        <row r="2669">
          <cell r="B2669" t="str">
            <v>V8078</v>
          </cell>
          <cell r="D2669" t="str">
            <v>ADES</v>
          </cell>
          <cell r="E2669" t="str">
            <v>PASTA POLIONDA 20MM PCT C/5UN AZUL REF.20209</v>
          </cell>
          <cell r="F2669" t="str">
            <v>POLIBRAS</v>
          </cell>
          <cell r="G2669">
            <v>0</v>
          </cell>
          <cell r="H2669">
            <v>0</v>
          </cell>
          <cell r="K2669">
            <v>50</v>
          </cell>
          <cell r="L2669">
            <v>0</v>
          </cell>
          <cell r="M2669">
            <v>50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 t="str">
            <v/>
          </cell>
          <cell r="V2669">
            <v>11.29</v>
          </cell>
        </row>
        <row r="2670">
          <cell r="B2670" t="str">
            <v>V0503</v>
          </cell>
          <cell r="E2670" t="str">
            <v>ARQUIVO MORTO OF. FACIL POLIONDA CZ. PCT. C/10UN.</v>
          </cell>
          <cell r="F2670" t="str">
            <v>POLIBRÁS</v>
          </cell>
          <cell r="G2670">
            <v>0</v>
          </cell>
          <cell r="H2670">
            <v>0</v>
          </cell>
          <cell r="K2670">
            <v>10</v>
          </cell>
          <cell r="L2670">
            <v>0</v>
          </cell>
          <cell r="M2670">
            <v>10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 t="str">
            <v/>
          </cell>
          <cell r="V2670">
            <v>33.799999999999997</v>
          </cell>
        </row>
        <row r="2671">
          <cell r="B2671" t="str">
            <v>V15117</v>
          </cell>
          <cell r="C2671" t="str">
            <v>CCA+</v>
          </cell>
          <cell r="D2671" t="str">
            <v>SSADES</v>
          </cell>
          <cell r="E2671" t="str">
            <v>PASTA POLIONDA 40MM. AZ.</v>
          </cell>
          <cell r="F2671" t="str">
            <v>POLIBRÁS</v>
          </cell>
          <cell r="G2671">
            <v>90</v>
          </cell>
          <cell r="H2671">
            <v>94</v>
          </cell>
          <cell r="I2671">
            <v>94</v>
          </cell>
          <cell r="J2671">
            <v>5</v>
          </cell>
          <cell r="K2671">
            <v>92</v>
          </cell>
          <cell r="L2671">
            <v>0</v>
          </cell>
          <cell r="M2671">
            <v>92</v>
          </cell>
          <cell r="N2671">
            <v>5</v>
          </cell>
          <cell r="O2671">
            <v>3</v>
          </cell>
          <cell r="P2671">
            <v>0</v>
          </cell>
          <cell r="Q2671">
            <v>0</v>
          </cell>
          <cell r="R2671">
            <v>1</v>
          </cell>
          <cell r="S2671">
            <v>0</v>
          </cell>
          <cell r="T2671">
            <v>0</v>
          </cell>
          <cell r="U2671" t="str">
            <v/>
          </cell>
          <cell r="V2671">
            <v>3.68</v>
          </cell>
        </row>
        <row r="2672">
          <cell r="B2672" t="str">
            <v>V1665</v>
          </cell>
          <cell r="E2672" t="str">
            <v>PASTA POLIONDA 20MM. PT. REF.20204</v>
          </cell>
          <cell r="F2672" t="str">
            <v>POLIBRÁS</v>
          </cell>
          <cell r="G2672">
            <v>0</v>
          </cell>
          <cell r="H2672">
            <v>0</v>
          </cell>
          <cell r="K2672">
            <v>38</v>
          </cell>
          <cell r="L2672">
            <v>0</v>
          </cell>
          <cell r="M2672">
            <v>38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 t="str">
            <v/>
          </cell>
          <cell r="V2672">
            <v>2.2599999999999998</v>
          </cell>
        </row>
        <row r="2673">
          <cell r="B2673" t="str">
            <v>V19342</v>
          </cell>
          <cell r="E2673" t="str">
            <v>MALETA POLIONDA 380X280X45MM AMARELA REF.30206</v>
          </cell>
          <cell r="F2673" t="str">
            <v>POLIBRÁS</v>
          </cell>
          <cell r="G2673">
            <v>0</v>
          </cell>
          <cell r="H2673">
            <v>0</v>
          </cell>
          <cell r="K2673">
            <v>0</v>
          </cell>
          <cell r="L2673">
            <v>0</v>
          </cell>
          <cell r="M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 t="str">
            <v/>
          </cell>
          <cell r="V2673">
            <v>6.49</v>
          </cell>
        </row>
        <row r="2674">
          <cell r="B2674" t="str">
            <v>V19343</v>
          </cell>
          <cell r="E2674" t="str">
            <v>MALETA POLIONDA 380X280X45MM PRETA REF.30204</v>
          </cell>
          <cell r="F2674" t="str">
            <v>POLIBRÁS</v>
          </cell>
          <cell r="G2674">
            <v>0</v>
          </cell>
          <cell r="H2674">
            <v>0</v>
          </cell>
          <cell r="K2674">
            <v>0</v>
          </cell>
          <cell r="L2674">
            <v>0</v>
          </cell>
          <cell r="M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 t="str">
            <v/>
          </cell>
          <cell r="V2674">
            <v>6.49</v>
          </cell>
        </row>
        <row r="2675">
          <cell r="B2675" t="str">
            <v>V19344</v>
          </cell>
          <cell r="E2675" t="str">
            <v>MALETA POLIONDA 380X280X45MM VERDE REF.30208</v>
          </cell>
          <cell r="F2675" t="str">
            <v>POLIBRÁS</v>
          </cell>
          <cell r="G2675">
            <v>0</v>
          </cell>
          <cell r="H2675">
            <v>0</v>
          </cell>
          <cell r="K2675">
            <v>0</v>
          </cell>
          <cell r="L2675">
            <v>0</v>
          </cell>
          <cell r="M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>
            <v>0</v>
          </cell>
          <cell r="T2675">
            <v>0</v>
          </cell>
          <cell r="U2675" t="str">
            <v/>
          </cell>
          <cell r="V2675">
            <v>6.49</v>
          </cell>
        </row>
        <row r="2676">
          <cell r="B2676" t="str">
            <v>V19345</v>
          </cell>
          <cell r="E2676" t="str">
            <v>MALETA POLIONDA 380X280X45MM VERMELHA REF.30207</v>
          </cell>
          <cell r="F2676" t="str">
            <v>POLIBRÁS</v>
          </cell>
          <cell r="G2676">
            <v>0</v>
          </cell>
          <cell r="H2676">
            <v>0</v>
          </cell>
          <cell r="K2676">
            <v>0</v>
          </cell>
          <cell r="L2676">
            <v>0</v>
          </cell>
          <cell r="M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0</v>
          </cell>
          <cell r="T2676">
            <v>0</v>
          </cell>
          <cell r="U2676" t="str">
            <v/>
          </cell>
          <cell r="V2676">
            <v>6.49</v>
          </cell>
        </row>
        <row r="2677">
          <cell r="B2677" t="str">
            <v>V19451</v>
          </cell>
          <cell r="E2677" t="str">
            <v>PASTA POLIONDA 20MM. PCT. C/5UN. VM.</v>
          </cell>
          <cell r="F2677" t="str">
            <v>POLIBRÁS</v>
          </cell>
          <cell r="G2677">
            <v>0</v>
          </cell>
          <cell r="H2677">
            <v>0</v>
          </cell>
          <cell r="K2677">
            <v>21</v>
          </cell>
          <cell r="L2677">
            <v>0</v>
          </cell>
          <cell r="M2677">
            <v>21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 t="str">
            <v/>
          </cell>
          <cell r="V2677">
            <v>11.29</v>
          </cell>
        </row>
        <row r="2678">
          <cell r="B2678" t="str">
            <v>V19458</v>
          </cell>
          <cell r="C2678" t="str">
            <v>CAA+</v>
          </cell>
          <cell r="D2678" t="str">
            <v>CZSADESRD</v>
          </cell>
          <cell r="E2678" t="str">
            <v>PASTA POLIONDA 35MM. AZ. REF.20309</v>
          </cell>
          <cell r="F2678" t="str">
            <v>POLIBRÁS</v>
          </cell>
          <cell r="G2678">
            <v>280</v>
          </cell>
          <cell r="H2678">
            <v>172</v>
          </cell>
          <cell r="I2678">
            <v>174</v>
          </cell>
          <cell r="J2678">
            <v>144</v>
          </cell>
          <cell r="K2678">
            <v>68</v>
          </cell>
          <cell r="L2678">
            <v>0</v>
          </cell>
          <cell r="M2678">
            <v>68</v>
          </cell>
          <cell r="N2678">
            <v>7</v>
          </cell>
          <cell r="O2678">
            <v>0</v>
          </cell>
          <cell r="P2678">
            <v>0</v>
          </cell>
          <cell r="Q2678">
            <v>0</v>
          </cell>
          <cell r="R2678">
            <v>212</v>
          </cell>
          <cell r="S2678">
            <v>0</v>
          </cell>
          <cell r="T2678">
            <v>0</v>
          </cell>
          <cell r="U2678" t="str">
            <v/>
          </cell>
          <cell r="V2678">
            <v>2.2200000000000002</v>
          </cell>
        </row>
        <row r="2679">
          <cell r="B2679" t="str">
            <v>V19459</v>
          </cell>
          <cell r="C2679" t="str">
            <v>CCB-</v>
          </cell>
          <cell r="D2679" t="str">
            <v>ADES</v>
          </cell>
          <cell r="E2679" t="str">
            <v>PASTA POLIONDA 335X245X35MM VD REF.20308</v>
          </cell>
          <cell r="F2679" t="str">
            <v>POLIBRÁS</v>
          </cell>
          <cell r="G2679">
            <v>13</v>
          </cell>
          <cell r="H2679">
            <v>7</v>
          </cell>
          <cell r="I2679">
            <v>7</v>
          </cell>
          <cell r="K2679">
            <v>47</v>
          </cell>
          <cell r="L2679">
            <v>0</v>
          </cell>
          <cell r="M2679">
            <v>47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0</v>
          </cell>
          <cell r="U2679" t="str">
            <v/>
          </cell>
          <cell r="V2679">
            <v>2.2200000000000002</v>
          </cell>
        </row>
        <row r="2680">
          <cell r="B2680" t="str">
            <v>V19460</v>
          </cell>
          <cell r="C2680" t="str">
            <v>CCC-</v>
          </cell>
          <cell r="E2680" t="str">
            <v>PASTA POLIONDA 35MM. VM. REF. 20307</v>
          </cell>
          <cell r="F2680" t="str">
            <v>POLIBRÁS</v>
          </cell>
          <cell r="G2680">
            <v>2</v>
          </cell>
          <cell r="H2680">
            <v>1</v>
          </cell>
          <cell r="I2680">
            <v>1</v>
          </cell>
          <cell r="K2680">
            <v>20</v>
          </cell>
          <cell r="L2680">
            <v>0</v>
          </cell>
          <cell r="M2680">
            <v>20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>
            <v>0</v>
          </cell>
          <cell r="T2680">
            <v>0</v>
          </cell>
          <cell r="U2680" t="str">
            <v/>
          </cell>
          <cell r="V2680">
            <v>2.4900000000000002</v>
          </cell>
        </row>
        <row r="2681">
          <cell r="B2681" t="str">
            <v>V19461</v>
          </cell>
          <cell r="E2681" t="str">
            <v>PASTA POLIONDA 55MM. AM. REF.20406</v>
          </cell>
          <cell r="F2681" t="str">
            <v>POLIBRÁS</v>
          </cell>
          <cell r="G2681">
            <v>0</v>
          </cell>
          <cell r="H2681">
            <v>0</v>
          </cell>
          <cell r="K2681">
            <v>7</v>
          </cell>
          <cell r="L2681">
            <v>0</v>
          </cell>
          <cell r="M2681">
            <v>7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 t="str">
            <v/>
          </cell>
          <cell r="V2681">
            <v>2.71</v>
          </cell>
        </row>
        <row r="2682">
          <cell r="B2682" t="str">
            <v>V19462</v>
          </cell>
          <cell r="D2682" t="str">
            <v>ADES</v>
          </cell>
          <cell r="E2682" t="str">
            <v>PASTA POLIONDA 55MM. AZ.</v>
          </cell>
          <cell r="F2682" t="str">
            <v>POLIBRÁS</v>
          </cell>
          <cell r="G2682">
            <v>0</v>
          </cell>
          <cell r="H2682">
            <v>0</v>
          </cell>
          <cell r="K2682">
            <v>336</v>
          </cell>
          <cell r="L2682">
            <v>0</v>
          </cell>
          <cell r="M2682">
            <v>336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0</v>
          </cell>
          <cell r="U2682" t="str">
            <v/>
          </cell>
          <cell r="V2682">
            <v>2.71</v>
          </cell>
        </row>
        <row r="2683">
          <cell r="B2683" t="str">
            <v>V19463</v>
          </cell>
          <cell r="E2683" t="str">
            <v>PASTA POLIONDA 55MM. VD. REF.20408</v>
          </cell>
          <cell r="F2683" t="str">
            <v>POLIBRÁS</v>
          </cell>
          <cell r="G2683">
            <v>0</v>
          </cell>
          <cell r="H2683">
            <v>0</v>
          </cell>
          <cell r="K2683">
            <v>33</v>
          </cell>
          <cell r="L2683">
            <v>0</v>
          </cell>
          <cell r="M2683">
            <v>33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 t="str">
            <v/>
          </cell>
          <cell r="V2683">
            <v>2.44</v>
          </cell>
        </row>
        <row r="2684">
          <cell r="B2684" t="str">
            <v>V19464</v>
          </cell>
          <cell r="E2684" t="str">
            <v>PASTA POLIONDA 245X55X335MM VM REF.20407</v>
          </cell>
          <cell r="F2684" t="str">
            <v>POLIBRÁS</v>
          </cell>
          <cell r="G2684">
            <v>0</v>
          </cell>
          <cell r="H2684">
            <v>0</v>
          </cell>
          <cell r="K2684">
            <v>44</v>
          </cell>
          <cell r="L2684">
            <v>0</v>
          </cell>
          <cell r="M2684">
            <v>44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 t="str">
            <v/>
          </cell>
          <cell r="V2684">
            <v>2.71</v>
          </cell>
        </row>
        <row r="2685">
          <cell r="B2685" t="str">
            <v>V19465</v>
          </cell>
          <cell r="E2685" t="str">
            <v>PASTA POLIONDA UNIV 380 X 276 X 40 AZUL REF.26309</v>
          </cell>
          <cell r="F2685" t="str">
            <v>POLIBRÁS</v>
          </cell>
          <cell r="G2685">
            <v>0</v>
          </cell>
          <cell r="H2685">
            <v>0</v>
          </cell>
          <cell r="K2685">
            <v>0</v>
          </cell>
          <cell r="L2685">
            <v>0</v>
          </cell>
          <cell r="M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  <cell r="U2685" t="str">
            <v/>
          </cell>
          <cell r="V2685">
            <v>4.0199999999999996</v>
          </cell>
        </row>
        <row r="2686">
          <cell r="B2686" t="str">
            <v>V19740</v>
          </cell>
          <cell r="E2686" t="str">
            <v>CAIXA ORGANIZADORA POLIONDA 260X335X450 AZUL REF.22309</v>
          </cell>
          <cell r="F2686" t="str">
            <v>POLIBRÁS</v>
          </cell>
          <cell r="G2686">
            <v>0</v>
          </cell>
          <cell r="H2686">
            <v>0</v>
          </cell>
          <cell r="K2686">
            <v>0</v>
          </cell>
          <cell r="L2686">
            <v>0</v>
          </cell>
          <cell r="M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>
            <v>0</v>
          </cell>
          <cell r="T2686">
            <v>0</v>
          </cell>
          <cell r="U2686" t="str">
            <v/>
          </cell>
          <cell r="V2686">
            <v>21.05</v>
          </cell>
        </row>
        <row r="2687">
          <cell r="B2687" t="str">
            <v>V30110</v>
          </cell>
          <cell r="E2687" t="str">
            <v>PASTA POLIONDA 20MM. VD. REF.20208</v>
          </cell>
          <cell r="F2687" t="str">
            <v>POLIBRÁS</v>
          </cell>
          <cell r="G2687">
            <v>0</v>
          </cell>
          <cell r="H2687">
            <v>0</v>
          </cell>
          <cell r="K2687">
            <v>15</v>
          </cell>
          <cell r="L2687">
            <v>0</v>
          </cell>
          <cell r="M2687">
            <v>15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  <cell r="U2687" t="str">
            <v/>
          </cell>
          <cell r="V2687">
            <v>2.2599999999999998</v>
          </cell>
        </row>
        <row r="2688">
          <cell r="B2688" t="str">
            <v>V3339</v>
          </cell>
          <cell r="E2688" t="str">
            <v>PASTA POLIONDA 20MM. CZ.</v>
          </cell>
          <cell r="F2688" t="str">
            <v>POLIBRÁS</v>
          </cell>
          <cell r="G2688">
            <v>0</v>
          </cell>
          <cell r="H2688">
            <v>0</v>
          </cell>
          <cell r="K2688">
            <v>53</v>
          </cell>
          <cell r="L2688">
            <v>0</v>
          </cell>
          <cell r="M2688">
            <v>53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0</v>
          </cell>
          <cell r="U2688" t="str">
            <v/>
          </cell>
          <cell r="V2688">
            <v>2.2599999999999998</v>
          </cell>
        </row>
        <row r="2689">
          <cell r="B2689" t="str">
            <v>V7123</v>
          </cell>
          <cell r="C2689" t="str">
            <v>CCA-</v>
          </cell>
          <cell r="D2689" t="str">
            <v>CZSADES</v>
          </cell>
          <cell r="E2689" t="str">
            <v>PASTA POLIONDA 55MM. CR.</v>
          </cell>
          <cell r="F2689" t="str">
            <v>POLIBRÁS</v>
          </cell>
          <cell r="G2689">
            <v>337</v>
          </cell>
          <cell r="H2689">
            <v>169</v>
          </cell>
          <cell r="I2689">
            <v>180</v>
          </cell>
          <cell r="K2689">
            <v>678</v>
          </cell>
          <cell r="L2689">
            <v>10</v>
          </cell>
          <cell r="M2689">
            <v>668</v>
          </cell>
          <cell r="N2689">
            <v>3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0</v>
          </cell>
          <cell r="U2689" t="str">
            <v/>
          </cell>
          <cell r="V2689">
            <v>2.44</v>
          </cell>
        </row>
        <row r="2690">
          <cell r="B2690" t="str">
            <v>V31778</v>
          </cell>
          <cell r="E2690" t="str">
            <v>ETIQUETA OFFSET A4 90G 210X297MM FL C/36UND 52,5X32MM BAGUETE PCT C/250 FLS PAGUE MENOS AMARELA</v>
          </cell>
          <cell r="F2690" t="str">
            <v>POLIFIX</v>
          </cell>
          <cell r="G2690">
            <v>0</v>
          </cell>
          <cell r="H2690">
            <v>0</v>
          </cell>
          <cell r="K2690">
            <v>0</v>
          </cell>
          <cell r="L2690">
            <v>0</v>
          </cell>
          <cell r="M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>
            <v>0</v>
          </cell>
          <cell r="T2690">
            <v>0</v>
          </cell>
          <cell r="U2690" t="str">
            <v/>
          </cell>
          <cell r="V2690">
            <v>85.9</v>
          </cell>
        </row>
        <row r="2691">
          <cell r="B2691" t="str">
            <v>V30310</v>
          </cell>
          <cell r="E2691" t="str">
            <v>SACOLA PLASTICA 30X40 PCT C/3000 UNI DROGASIL POLIPRINT</v>
          </cell>
          <cell r="F2691" t="str">
            <v>POLIPRINT</v>
          </cell>
          <cell r="G2691">
            <v>0</v>
          </cell>
          <cell r="H2691">
            <v>0</v>
          </cell>
          <cell r="K2691">
            <v>0</v>
          </cell>
          <cell r="L2691">
            <v>0</v>
          </cell>
          <cell r="M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0</v>
          </cell>
          <cell r="U2691" t="str">
            <v/>
          </cell>
          <cell r="V2691">
            <v>83.63</v>
          </cell>
        </row>
        <row r="2692">
          <cell r="B2692" t="str">
            <v>V30311</v>
          </cell>
          <cell r="E2692" t="str">
            <v>SACOLA PLASTICA 40X50 PCT C/3000 UNI DROGASIL POLIPRINT</v>
          </cell>
          <cell r="F2692" t="str">
            <v>POLIPRINT</v>
          </cell>
          <cell r="G2692">
            <v>0</v>
          </cell>
          <cell r="H2692">
            <v>0</v>
          </cell>
          <cell r="K2692">
            <v>0</v>
          </cell>
          <cell r="L2692">
            <v>0</v>
          </cell>
          <cell r="M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>
            <v>0</v>
          </cell>
          <cell r="T2692">
            <v>0</v>
          </cell>
          <cell r="U2692" t="str">
            <v/>
          </cell>
          <cell r="V2692">
            <v>164.74</v>
          </cell>
        </row>
        <row r="2693">
          <cell r="B2693" t="str">
            <v>V30312</v>
          </cell>
          <cell r="E2693" t="str">
            <v>SACOLA PLASTICA 60X80 PCT C/250 UNI DROGASIL POLIPRINT</v>
          </cell>
          <cell r="F2693" t="str">
            <v>POLIPRINT</v>
          </cell>
          <cell r="G2693">
            <v>0</v>
          </cell>
          <cell r="H2693">
            <v>0</v>
          </cell>
          <cell r="K2693">
            <v>0</v>
          </cell>
          <cell r="L2693">
            <v>0</v>
          </cell>
          <cell r="M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0</v>
          </cell>
          <cell r="T2693">
            <v>0</v>
          </cell>
          <cell r="U2693" t="str">
            <v/>
          </cell>
          <cell r="V2693">
            <v>44.47</v>
          </cell>
        </row>
        <row r="2694">
          <cell r="B2694" t="str">
            <v>V30565</v>
          </cell>
          <cell r="C2694" t="str">
            <v>AAA-</v>
          </cell>
          <cell r="D2694" t="str">
            <v>ADES</v>
          </cell>
          <cell r="E2694" t="str">
            <v>SACOLA PLASTICA 60X80 PCT C/500 UNI VERDE SP</v>
          </cell>
          <cell r="F2694" t="str">
            <v>POLIPRINT</v>
          </cell>
          <cell r="G2694">
            <v>218</v>
          </cell>
          <cell r="H2694">
            <v>109</v>
          </cell>
          <cell r="I2694">
            <v>109</v>
          </cell>
          <cell r="K2694">
            <v>235</v>
          </cell>
          <cell r="L2694">
            <v>0</v>
          </cell>
          <cell r="M2694">
            <v>235</v>
          </cell>
          <cell r="N2694">
            <v>28</v>
          </cell>
          <cell r="O2694">
            <v>1</v>
          </cell>
          <cell r="P2694">
            <v>0</v>
          </cell>
          <cell r="Q2694">
            <v>0</v>
          </cell>
          <cell r="R2694">
            <v>0</v>
          </cell>
          <cell r="S2694">
            <v>0</v>
          </cell>
          <cell r="T2694">
            <v>150</v>
          </cell>
          <cell r="U2694" t="str">
            <v>14/04/2025</v>
          </cell>
          <cell r="V2694">
            <v>69.75</v>
          </cell>
        </row>
        <row r="2695">
          <cell r="B2695" t="str">
            <v>V30566</v>
          </cell>
          <cell r="C2695" t="str">
            <v>ABA+</v>
          </cell>
          <cell r="D2695" t="str">
            <v>ADES</v>
          </cell>
          <cell r="E2695" t="str">
            <v>SACOLA PLASTICA 48X55 PCT C/1000 UNI VERDE SP DROGALESTE</v>
          </cell>
          <cell r="F2695" t="str">
            <v>POLIPRINT</v>
          </cell>
          <cell r="G2695">
            <v>433</v>
          </cell>
          <cell r="H2695">
            <v>217</v>
          </cell>
          <cell r="I2695">
            <v>217</v>
          </cell>
          <cell r="K2695">
            <v>289</v>
          </cell>
          <cell r="L2695">
            <v>0</v>
          </cell>
          <cell r="M2695">
            <v>289</v>
          </cell>
          <cell r="N2695">
            <v>7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200</v>
          </cell>
          <cell r="U2695" t="str">
            <v>14/04/2025</v>
          </cell>
          <cell r="V2695">
            <v>71.900000000000006</v>
          </cell>
        </row>
        <row r="2696">
          <cell r="B2696" t="str">
            <v>V30682</v>
          </cell>
          <cell r="C2696" t="str">
            <v>BCA+</v>
          </cell>
          <cell r="D2696" t="str">
            <v>ADES</v>
          </cell>
          <cell r="E2696" t="str">
            <v>SACOLA PLASTICA 48X55 PCT C/1000 UNI VERDE SP</v>
          </cell>
          <cell r="F2696" t="str">
            <v>POLIPRINT</v>
          </cell>
          <cell r="G2696">
            <v>97</v>
          </cell>
          <cell r="H2696">
            <v>49</v>
          </cell>
          <cell r="I2696">
            <v>49</v>
          </cell>
          <cell r="K2696">
            <v>153</v>
          </cell>
          <cell r="L2696">
            <v>0</v>
          </cell>
          <cell r="M2696">
            <v>153</v>
          </cell>
          <cell r="N2696">
            <v>26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100</v>
          </cell>
          <cell r="U2696" t="str">
            <v>14/04/2025</v>
          </cell>
          <cell r="V2696">
            <v>71.900000000000006</v>
          </cell>
        </row>
        <row r="2697">
          <cell r="B2697" t="str">
            <v>V30812</v>
          </cell>
          <cell r="C2697" t="str">
            <v>BCA-</v>
          </cell>
          <cell r="E2697" t="str">
            <v>SACOLA PLASTICA 30X40 PCT C/1000 UNI VERDE SP</v>
          </cell>
          <cell r="F2697" t="str">
            <v>POLIPRINT</v>
          </cell>
          <cell r="G2697">
            <v>145</v>
          </cell>
          <cell r="H2697">
            <v>73</v>
          </cell>
          <cell r="I2697">
            <v>73</v>
          </cell>
          <cell r="K2697">
            <v>224</v>
          </cell>
          <cell r="L2697">
            <v>0</v>
          </cell>
          <cell r="M2697">
            <v>224</v>
          </cell>
          <cell r="N2697">
            <v>22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150</v>
          </cell>
          <cell r="U2697" t="str">
            <v>14/04/2025</v>
          </cell>
          <cell r="V2697">
            <v>28.19</v>
          </cell>
        </row>
        <row r="2698">
          <cell r="B2698" t="str">
            <v>V30827</v>
          </cell>
          <cell r="C2698" t="str">
            <v>AAA-</v>
          </cell>
          <cell r="E2698" t="str">
            <v>SACOLA PLASTICA 48X55 PCT C/2000 UNI CINZA PAGUE MENOS REF.39301</v>
          </cell>
          <cell r="F2698" t="str">
            <v>POLIPRINT</v>
          </cell>
          <cell r="G2698">
            <v>641</v>
          </cell>
          <cell r="H2698">
            <v>321</v>
          </cell>
          <cell r="I2698">
            <v>326</v>
          </cell>
          <cell r="J2698">
            <v>7</v>
          </cell>
          <cell r="K2698">
            <v>679</v>
          </cell>
          <cell r="L2698">
            <v>0</v>
          </cell>
          <cell r="M2698">
            <v>679</v>
          </cell>
          <cell r="N2698">
            <v>289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800</v>
          </cell>
          <cell r="U2698" t="str">
            <v>24/03/2025</v>
          </cell>
          <cell r="V2698">
            <v>139.9</v>
          </cell>
        </row>
        <row r="2699">
          <cell r="B2699" t="str">
            <v>V30828</v>
          </cell>
          <cell r="C2699" t="str">
            <v>BCA+</v>
          </cell>
          <cell r="E2699" t="str">
            <v>SACOLA PLASTICA 48X55 PCT C/2000 UNI VERDE PAGUE MENOS REF.39284</v>
          </cell>
          <cell r="F2699" t="str">
            <v>POLIPRINT</v>
          </cell>
          <cell r="G2699">
            <v>34</v>
          </cell>
          <cell r="H2699">
            <v>17</v>
          </cell>
          <cell r="I2699">
            <v>17</v>
          </cell>
          <cell r="K2699">
            <v>97</v>
          </cell>
          <cell r="L2699">
            <v>0</v>
          </cell>
          <cell r="M2699">
            <v>97</v>
          </cell>
          <cell r="N2699">
            <v>14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>
            <v>0</v>
          </cell>
          <cell r="T2699">
            <v>50</v>
          </cell>
          <cell r="U2699" t="str">
            <v>24/03/2025</v>
          </cell>
          <cell r="V2699">
            <v>145.5</v>
          </cell>
        </row>
        <row r="2700">
          <cell r="B2700" t="str">
            <v>V30829</v>
          </cell>
          <cell r="C2700" t="str">
            <v>AAA-</v>
          </cell>
          <cell r="E2700" t="str">
            <v>SACOLA PLASTICA 46X60 PCT C/1000 UNI EXTRAFARMA REF.44957</v>
          </cell>
          <cell r="F2700" t="str">
            <v>POLIPRINT</v>
          </cell>
          <cell r="G2700">
            <v>3280</v>
          </cell>
          <cell r="H2700">
            <v>1640</v>
          </cell>
          <cell r="I2700">
            <v>1668</v>
          </cell>
          <cell r="J2700">
            <v>36</v>
          </cell>
          <cell r="K2700">
            <v>4482</v>
          </cell>
          <cell r="L2700">
            <v>1</v>
          </cell>
          <cell r="M2700">
            <v>4481</v>
          </cell>
          <cell r="N2700">
            <v>1164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6500</v>
          </cell>
          <cell r="U2700" t="str">
            <v>24/03/2025</v>
          </cell>
          <cell r="V2700">
            <v>60.3</v>
          </cell>
        </row>
        <row r="2701">
          <cell r="B2701" t="str">
            <v>V30830</v>
          </cell>
          <cell r="C2701" t="str">
            <v>AAA-</v>
          </cell>
          <cell r="E2701" t="str">
            <v>SACOLA PLASTICA 60X80 PCT C/500 UNI CINZA EXTRAFARMA REF. 41875</v>
          </cell>
          <cell r="F2701" t="str">
            <v>POLIPRINT</v>
          </cell>
          <cell r="G2701">
            <v>317</v>
          </cell>
          <cell r="H2701">
            <v>159</v>
          </cell>
          <cell r="I2701">
            <v>162</v>
          </cell>
          <cell r="J2701">
            <v>5</v>
          </cell>
          <cell r="K2701">
            <v>627</v>
          </cell>
          <cell r="L2701">
            <v>0</v>
          </cell>
          <cell r="M2701">
            <v>627</v>
          </cell>
          <cell r="N2701">
            <v>134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300</v>
          </cell>
          <cell r="U2701" t="str">
            <v>24/03/2025</v>
          </cell>
          <cell r="V2701">
            <v>63.49</v>
          </cell>
        </row>
        <row r="2702">
          <cell r="B2702" t="str">
            <v>V30831</v>
          </cell>
          <cell r="C2702" t="str">
            <v>CCA+</v>
          </cell>
          <cell r="E2702" t="str">
            <v>SACOLA PLASTICA 60X80 PCT C/500 UNI VERDE PAGUE MENOS REF. 41877</v>
          </cell>
          <cell r="F2702" t="str">
            <v>POLIPRINT</v>
          </cell>
          <cell r="G2702">
            <v>24</v>
          </cell>
          <cell r="H2702">
            <v>12</v>
          </cell>
          <cell r="I2702">
            <v>12</v>
          </cell>
          <cell r="K2702">
            <v>823</v>
          </cell>
          <cell r="L2702">
            <v>0</v>
          </cell>
          <cell r="M2702">
            <v>823</v>
          </cell>
          <cell r="N2702">
            <v>1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0</v>
          </cell>
          <cell r="U2702" t="str">
            <v/>
          </cell>
          <cell r="V2702">
            <v>72.95</v>
          </cell>
        </row>
        <row r="2703">
          <cell r="B2703" t="str">
            <v>V30832</v>
          </cell>
          <cell r="C2703" t="str">
            <v>AAA-</v>
          </cell>
          <cell r="E2703" t="str">
            <v>SACOLA PLASTICA 15X25 PCT C/3000 UNI PAGUE MENOS REF.39283</v>
          </cell>
          <cell r="F2703" t="str">
            <v>POLIPRINT</v>
          </cell>
          <cell r="G2703">
            <v>1337</v>
          </cell>
          <cell r="H2703">
            <v>669</v>
          </cell>
          <cell r="I2703">
            <v>677</v>
          </cell>
          <cell r="J2703">
            <v>16</v>
          </cell>
          <cell r="K2703">
            <v>2077</v>
          </cell>
          <cell r="L2703">
            <v>1</v>
          </cell>
          <cell r="M2703">
            <v>2076</v>
          </cell>
          <cell r="N2703">
            <v>496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500</v>
          </cell>
          <cell r="U2703" t="str">
            <v>24/03/2025</v>
          </cell>
          <cell r="V2703">
            <v>38.64</v>
          </cell>
        </row>
        <row r="2704">
          <cell r="B2704" t="str">
            <v>V30833</v>
          </cell>
          <cell r="C2704" t="str">
            <v>AAA-</v>
          </cell>
          <cell r="E2704" t="str">
            <v>SACOLA PLASTICA 35X45 PCT C/3000 UNI PAGUE MENOS REF. 39693</v>
          </cell>
          <cell r="F2704" t="str">
            <v>POLIPRINT</v>
          </cell>
          <cell r="G2704">
            <v>4073</v>
          </cell>
          <cell r="H2704">
            <v>2037</v>
          </cell>
          <cell r="I2704">
            <v>2072</v>
          </cell>
          <cell r="J2704">
            <v>53</v>
          </cell>
          <cell r="K2704">
            <v>7100</v>
          </cell>
          <cell r="L2704">
            <v>3</v>
          </cell>
          <cell r="M2704">
            <v>7097</v>
          </cell>
          <cell r="N2704">
            <v>1543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4020</v>
          </cell>
          <cell r="U2704" t="str">
            <v>24/03/2025</v>
          </cell>
          <cell r="V2704">
            <v>81.650000000000006</v>
          </cell>
        </row>
        <row r="2705">
          <cell r="B2705" t="str">
            <v>V30834</v>
          </cell>
          <cell r="C2705" t="str">
            <v>AAA-</v>
          </cell>
          <cell r="E2705" t="str">
            <v>SACOLA PLASTICA 35X45 PCT C/2000 UNI CINZA PAGUE MENOS REF.46934</v>
          </cell>
          <cell r="F2705" t="str">
            <v>POLIPRINT</v>
          </cell>
          <cell r="G2705">
            <v>579</v>
          </cell>
          <cell r="H2705">
            <v>290</v>
          </cell>
          <cell r="I2705">
            <v>300</v>
          </cell>
          <cell r="J2705">
            <v>15</v>
          </cell>
          <cell r="K2705">
            <v>725</v>
          </cell>
          <cell r="L2705">
            <v>0</v>
          </cell>
          <cell r="M2705">
            <v>725</v>
          </cell>
          <cell r="N2705">
            <v>249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600</v>
          </cell>
          <cell r="U2705" t="str">
            <v>24/03/2025</v>
          </cell>
          <cell r="V2705">
            <v>54.44</v>
          </cell>
        </row>
        <row r="2706">
          <cell r="B2706" t="str">
            <v>V30835</v>
          </cell>
          <cell r="C2706" t="str">
            <v>AAA-</v>
          </cell>
          <cell r="E2706" t="str">
            <v>SACOLA PLASTICA 60X80 PCT C/100 UNI PAGUE MENOS REF. 41876</v>
          </cell>
          <cell r="F2706" t="str">
            <v>POLIPRINT</v>
          </cell>
          <cell r="G2706">
            <v>5663</v>
          </cell>
          <cell r="H2706">
            <v>2832</v>
          </cell>
          <cell r="I2706">
            <v>2880</v>
          </cell>
          <cell r="J2706">
            <v>69</v>
          </cell>
          <cell r="K2706">
            <v>7352</v>
          </cell>
          <cell r="L2706">
            <v>3</v>
          </cell>
          <cell r="M2706">
            <v>7349</v>
          </cell>
          <cell r="N2706">
            <v>2283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 t="str">
            <v/>
          </cell>
          <cell r="V2706">
            <v>12.7</v>
          </cell>
        </row>
        <row r="2707">
          <cell r="B2707" t="str">
            <v>V30878</v>
          </cell>
          <cell r="E2707" t="str">
            <v>SACOLA PLASTICA 38X48 PCT C/3000 UNI DROGARAIA POLIPRINT</v>
          </cell>
          <cell r="F2707" t="str">
            <v>POLIPRINT</v>
          </cell>
          <cell r="G2707">
            <v>0</v>
          </cell>
          <cell r="H2707">
            <v>0</v>
          </cell>
          <cell r="K2707">
            <v>484</v>
          </cell>
          <cell r="L2707">
            <v>0</v>
          </cell>
          <cell r="M2707">
            <v>484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0</v>
          </cell>
          <cell r="T2707">
            <v>0</v>
          </cell>
          <cell r="U2707" t="str">
            <v/>
          </cell>
          <cell r="V2707">
            <v>124.49</v>
          </cell>
        </row>
        <row r="2708">
          <cell r="B2708" t="str">
            <v>V30880</v>
          </cell>
          <cell r="E2708" t="str">
            <v>SACOLA PLASTICA 30X40 PCT C/3000 UNI DROGARAIA POLIPRINT</v>
          </cell>
          <cell r="F2708" t="str">
            <v>POLIPRINT</v>
          </cell>
          <cell r="G2708">
            <v>0</v>
          </cell>
          <cell r="H2708">
            <v>0</v>
          </cell>
          <cell r="K2708">
            <v>2110</v>
          </cell>
          <cell r="L2708">
            <v>0</v>
          </cell>
          <cell r="M2708">
            <v>2110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 t="str">
            <v/>
          </cell>
          <cell r="V2708">
            <v>83.63</v>
          </cell>
        </row>
        <row r="2709">
          <cell r="B2709" t="str">
            <v>V30881</v>
          </cell>
          <cell r="E2709" t="str">
            <v>SACOLA PLASTICA 60X80 PCT C/250 UNI DROGARAIA POLIPRINT</v>
          </cell>
          <cell r="F2709" t="str">
            <v>POLIPRINT</v>
          </cell>
          <cell r="G2709">
            <v>0</v>
          </cell>
          <cell r="H2709">
            <v>0</v>
          </cell>
          <cell r="K2709">
            <v>591</v>
          </cell>
          <cell r="L2709">
            <v>0</v>
          </cell>
          <cell r="M2709">
            <v>591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>
            <v>0</v>
          </cell>
          <cell r="T2709">
            <v>0</v>
          </cell>
          <cell r="U2709" t="str">
            <v/>
          </cell>
          <cell r="V2709">
            <v>22.89</v>
          </cell>
        </row>
        <row r="2710">
          <cell r="B2710" t="str">
            <v>V30882</v>
          </cell>
          <cell r="E2710" t="str">
            <v>SACOLA PLASTICA 48X55 PCT C/3000 UNI CINZA SP DROGARAIA POLIPRINT</v>
          </cell>
          <cell r="F2710" t="str">
            <v>POLIPRINT</v>
          </cell>
          <cell r="G2710">
            <v>0</v>
          </cell>
          <cell r="H2710">
            <v>0</v>
          </cell>
          <cell r="K2710">
            <v>103</v>
          </cell>
          <cell r="L2710">
            <v>0</v>
          </cell>
          <cell r="M2710">
            <v>103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 t="str">
            <v/>
          </cell>
          <cell r="V2710">
            <v>143.5</v>
          </cell>
        </row>
        <row r="2711">
          <cell r="B2711" t="str">
            <v>V30883</v>
          </cell>
          <cell r="E2711" t="str">
            <v>SACOLA PLASTICA 48X55 PCT C/2000 UNI VERDE SP DROGARAIA POLIPRINT</v>
          </cell>
          <cell r="F2711" t="str">
            <v>POLIPRINT</v>
          </cell>
          <cell r="G2711">
            <v>0</v>
          </cell>
          <cell r="H2711">
            <v>0</v>
          </cell>
          <cell r="K2711">
            <v>362</v>
          </cell>
          <cell r="L2711">
            <v>0</v>
          </cell>
          <cell r="M2711">
            <v>362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 t="str">
            <v/>
          </cell>
          <cell r="V2711">
            <v>143.5</v>
          </cell>
        </row>
        <row r="2712">
          <cell r="B2712" t="str">
            <v>V30884</v>
          </cell>
          <cell r="E2712" t="str">
            <v>SACOLA PLASTICA 60X80 PCT C/250 UNI CINZA SP DROGARAIA POLIPRINT</v>
          </cell>
          <cell r="F2712" t="str">
            <v>POLIPRINT</v>
          </cell>
          <cell r="G2712">
            <v>0</v>
          </cell>
          <cell r="H2712">
            <v>0</v>
          </cell>
          <cell r="K2712">
            <v>0</v>
          </cell>
          <cell r="L2712">
            <v>0</v>
          </cell>
          <cell r="M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0</v>
          </cell>
          <cell r="U2712" t="str">
            <v/>
          </cell>
          <cell r="V2712">
            <v>23.99</v>
          </cell>
        </row>
        <row r="2713">
          <cell r="B2713" t="str">
            <v>V30885</v>
          </cell>
          <cell r="E2713" t="str">
            <v>SACOLA PLASTICA 60X80 PCT C/250 UNI VERDE SP DROGARAIA POLIPRINT</v>
          </cell>
          <cell r="F2713" t="str">
            <v>POLIPRINT</v>
          </cell>
          <cell r="G2713">
            <v>0</v>
          </cell>
          <cell r="H2713">
            <v>0</v>
          </cell>
          <cell r="K2713">
            <v>0</v>
          </cell>
          <cell r="L2713">
            <v>0</v>
          </cell>
          <cell r="M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 t="str">
            <v/>
          </cell>
          <cell r="V2713">
            <v>23.99</v>
          </cell>
        </row>
        <row r="2714">
          <cell r="B2714" t="str">
            <v>V30886</v>
          </cell>
          <cell r="E2714" t="str">
            <v>SACOLA PLASTICA 48X55 PCT C/2000 UNI DROGASIL CINZA POLIPRINT</v>
          </cell>
          <cell r="F2714" t="str">
            <v>POLIPRINT</v>
          </cell>
          <cell r="G2714">
            <v>0</v>
          </cell>
          <cell r="H2714">
            <v>0</v>
          </cell>
          <cell r="K2714">
            <v>0</v>
          </cell>
          <cell r="L2714">
            <v>0</v>
          </cell>
          <cell r="M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>
            <v>0</v>
          </cell>
          <cell r="T2714">
            <v>0</v>
          </cell>
          <cell r="U2714" t="str">
            <v/>
          </cell>
          <cell r="V2714">
            <v>143.5</v>
          </cell>
        </row>
        <row r="2715">
          <cell r="B2715" t="str">
            <v>V30887</v>
          </cell>
          <cell r="E2715" t="str">
            <v>SACOLA PLASTICA 60X80 PCT C/250 UNI DROGASIL CINZA POLIPRINT</v>
          </cell>
          <cell r="F2715" t="str">
            <v>POLIPRINT</v>
          </cell>
          <cell r="G2715">
            <v>0</v>
          </cell>
          <cell r="H2715">
            <v>0</v>
          </cell>
          <cell r="K2715">
            <v>0</v>
          </cell>
          <cell r="L2715">
            <v>0</v>
          </cell>
          <cell r="M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0</v>
          </cell>
          <cell r="T2715">
            <v>0</v>
          </cell>
          <cell r="U2715" t="str">
            <v/>
          </cell>
          <cell r="V2715">
            <v>23.99</v>
          </cell>
        </row>
        <row r="2716">
          <cell r="B2716" t="str">
            <v>V30888</v>
          </cell>
          <cell r="E2716" t="str">
            <v>SACOLA PLASTICA 60X80 PCT C/ 250 UNI DROGASIL VERDE POLIPRINT</v>
          </cell>
          <cell r="F2716" t="str">
            <v>POLIPRINT</v>
          </cell>
          <cell r="G2716">
            <v>0</v>
          </cell>
          <cell r="H2716">
            <v>0</v>
          </cell>
          <cell r="K2716">
            <v>0</v>
          </cell>
          <cell r="L2716">
            <v>0</v>
          </cell>
          <cell r="M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 t="str">
            <v/>
          </cell>
          <cell r="V2716">
            <v>23.99</v>
          </cell>
        </row>
        <row r="2717">
          <cell r="B2717" t="str">
            <v>V30889</v>
          </cell>
          <cell r="E2717" t="str">
            <v>SACOLA PLASTICA 48X55 PCT C/2000 UNI VERDE RJ DROGARAIA POLIPRINT</v>
          </cell>
          <cell r="F2717" t="str">
            <v>POLIPRINT</v>
          </cell>
          <cell r="G2717">
            <v>0</v>
          </cell>
          <cell r="H2717">
            <v>0</v>
          </cell>
          <cell r="K2717">
            <v>173</v>
          </cell>
          <cell r="L2717">
            <v>0</v>
          </cell>
          <cell r="M2717">
            <v>173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 t="str">
            <v/>
          </cell>
          <cell r="V2717">
            <v>143.5</v>
          </cell>
        </row>
        <row r="2718">
          <cell r="B2718" t="str">
            <v>V30890</v>
          </cell>
          <cell r="E2718" t="str">
            <v>SACOLA PLASTICA 48X55 PCT C/2000 UNI CINZA RJ DROGARAIA POLIPRINT</v>
          </cell>
          <cell r="F2718" t="str">
            <v>POLIPRINT</v>
          </cell>
          <cell r="G2718">
            <v>0</v>
          </cell>
          <cell r="H2718">
            <v>0</v>
          </cell>
          <cell r="K2718">
            <v>32</v>
          </cell>
          <cell r="L2718">
            <v>0</v>
          </cell>
          <cell r="M2718">
            <v>32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0</v>
          </cell>
          <cell r="T2718">
            <v>0</v>
          </cell>
          <cell r="U2718" t="str">
            <v/>
          </cell>
          <cell r="V2718">
            <v>143.5</v>
          </cell>
        </row>
        <row r="2719">
          <cell r="B2719" t="str">
            <v>V30891</v>
          </cell>
          <cell r="E2719" t="str">
            <v>SACOLA PLASTICA 60X80 PCT C/250 UNI VERDE RJ DROGARAIA POLIPRINT</v>
          </cell>
          <cell r="F2719" t="str">
            <v>POLIPRINT</v>
          </cell>
          <cell r="G2719">
            <v>0</v>
          </cell>
          <cell r="H2719">
            <v>0</v>
          </cell>
          <cell r="K2719">
            <v>90</v>
          </cell>
          <cell r="L2719">
            <v>0</v>
          </cell>
          <cell r="M2719">
            <v>90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 t="str">
            <v/>
          </cell>
          <cell r="V2719">
            <v>23.99</v>
          </cell>
        </row>
        <row r="2720">
          <cell r="B2720" t="str">
            <v>V30892</v>
          </cell>
          <cell r="E2720" t="str">
            <v>SACOLA PLASTICA 60X80 PCT C/250 UNI CINZA RJ DROGARAIA POLIPRINT</v>
          </cell>
          <cell r="F2720" t="str">
            <v>POLIPRINT</v>
          </cell>
          <cell r="G2720">
            <v>0</v>
          </cell>
          <cell r="H2720">
            <v>0</v>
          </cell>
          <cell r="K2720">
            <v>8</v>
          </cell>
          <cell r="L2720">
            <v>0</v>
          </cell>
          <cell r="M2720">
            <v>8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0</v>
          </cell>
          <cell r="U2720" t="str">
            <v/>
          </cell>
          <cell r="V2720">
            <v>23.99</v>
          </cell>
        </row>
        <row r="2721">
          <cell r="B2721" t="str">
            <v>V30893</v>
          </cell>
          <cell r="E2721" t="str">
            <v>SACOLA PLASTICA 38X48 PCT C/3000 UNI DROGASIL POLIPRINT</v>
          </cell>
          <cell r="F2721" t="str">
            <v>POLIPRINT</v>
          </cell>
          <cell r="G2721">
            <v>0</v>
          </cell>
          <cell r="H2721">
            <v>0</v>
          </cell>
          <cell r="K2721">
            <v>0</v>
          </cell>
          <cell r="L2721">
            <v>0</v>
          </cell>
          <cell r="M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0</v>
          </cell>
          <cell r="U2721" t="str">
            <v/>
          </cell>
          <cell r="V2721">
            <v>124.49</v>
          </cell>
        </row>
        <row r="2722">
          <cell r="B2722" t="str">
            <v>V30894</v>
          </cell>
          <cell r="E2722" t="str">
            <v>SACOLA PLASTICA 60X80 PCT C/250 UNI DROGASIL POLIPRINT</v>
          </cell>
          <cell r="F2722" t="str">
            <v>POLIPRINT</v>
          </cell>
          <cell r="G2722">
            <v>0</v>
          </cell>
          <cell r="H2722">
            <v>0</v>
          </cell>
          <cell r="K2722">
            <v>0</v>
          </cell>
          <cell r="L2722">
            <v>0</v>
          </cell>
          <cell r="M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 t="str">
            <v/>
          </cell>
          <cell r="V2722">
            <v>22.89</v>
          </cell>
        </row>
        <row r="2723">
          <cell r="B2723" t="str">
            <v>V30895</v>
          </cell>
          <cell r="C2723" t="str">
            <v>AAA-</v>
          </cell>
          <cell r="E2723" t="str">
            <v>SACOLA PLASTICA 30X40 PCT C/1000 UNI VERDE SP DROGALESTE</v>
          </cell>
          <cell r="F2723" t="str">
            <v>POLIPRINT</v>
          </cell>
          <cell r="G2723">
            <v>848</v>
          </cell>
          <cell r="H2723">
            <v>424</v>
          </cell>
          <cell r="I2723">
            <v>424</v>
          </cell>
          <cell r="K2723">
            <v>617</v>
          </cell>
          <cell r="L2723">
            <v>0</v>
          </cell>
          <cell r="M2723">
            <v>617</v>
          </cell>
          <cell r="N2723">
            <v>10</v>
          </cell>
          <cell r="O2723">
            <v>12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350</v>
          </cell>
          <cell r="U2723" t="str">
            <v>14/04/2025</v>
          </cell>
          <cell r="V2723">
            <v>28.19</v>
          </cell>
        </row>
        <row r="2724">
          <cell r="B2724" t="str">
            <v>V30967</v>
          </cell>
          <cell r="E2724" t="str">
            <v>SACOLA PLASTICA 40X53 PCT C/1000 UNI DROGASIL POLIPRINT</v>
          </cell>
          <cell r="F2724" t="str">
            <v>POLIPRINT</v>
          </cell>
          <cell r="G2724">
            <v>0</v>
          </cell>
          <cell r="H2724">
            <v>0</v>
          </cell>
          <cell r="K2724">
            <v>0</v>
          </cell>
          <cell r="L2724">
            <v>0</v>
          </cell>
          <cell r="M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 t="str">
            <v/>
          </cell>
          <cell r="V2724">
            <v>44.5</v>
          </cell>
        </row>
        <row r="2725">
          <cell r="B2725" t="str">
            <v>V31025</v>
          </cell>
          <cell r="E2725" t="str">
            <v>SACOLA PLASTICA 60X80 PCT C/500 UNI VERDE SP DROGALESTE</v>
          </cell>
          <cell r="F2725" t="str">
            <v>POLIPRINT</v>
          </cell>
          <cell r="G2725">
            <v>0</v>
          </cell>
          <cell r="H2725">
            <v>0</v>
          </cell>
          <cell r="K2725">
            <v>895</v>
          </cell>
          <cell r="L2725">
            <v>0</v>
          </cell>
          <cell r="M2725">
            <v>895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 t="str">
            <v/>
          </cell>
          <cell r="V2725">
            <v>72.010000000000005</v>
          </cell>
        </row>
        <row r="2726">
          <cell r="B2726" t="str">
            <v>V31375</v>
          </cell>
          <cell r="E2726" t="str">
            <v>SACOLA PLASTICA 48X55 PCT C/2000 UNI VERDE NOVA ARTE DROGASIL</v>
          </cell>
          <cell r="F2726" t="str">
            <v>POLIPRINT</v>
          </cell>
          <cell r="G2726">
            <v>0</v>
          </cell>
          <cell r="H2726">
            <v>0</v>
          </cell>
          <cell r="K2726">
            <v>0</v>
          </cell>
          <cell r="L2726">
            <v>0</v>
          </cell>
          <cell r="M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0</v>
          </cell>
          <cell r="U2726" t="str">
            <v/>
          </cell>
          <cell r="V2726">
            <v>143.5</v>
          </cell>
        </row>
        <row r="2727">
          <cell r="B2727" t="str">
            <v>V31544</v>
          </cell>
          <cell r="E2727" t="str">
            <v>SACOLA PLASTICA 48X55 PCT C/2000 UNI VERDE DF PAGUE MENOS REF.39284</v>
          </cell>
          <cell r="F2727" t="str">
            <v>POLIPRINT</v>
          </cell>
          <cell r="G2727">
            <v>0</v>
          </cell>
          <cell r="H2727">
            <v>0</v>
          </cell>
          <cell r="K2727">
            <v>62</v>
          </cell>
          <cell r="L2727">
            <v>0</v>
          </cell>
          <cell r="M2727">
            <v>62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0</v>
          </cell>
          <cell r="U2727" t="str">
            <v/>
          </cell>
          <cell r="V2727">
            <v>139.9</v>
          </cell>
        </row>
        <row r="2728">
          <cell r="B2728" t="str">
            <v>V31545</v>
          </cell>
          <cell r="E2728" t="str">
            <v>SACOLA PLASTICA 60X80 PCT C/500 UNI VERDE DF PAGUE MENOS REF.41877</v>
          </cell>
          <cell r="F2728" t="str">
            <v>POLIPRINT</v>
          </cell>
          <cell r="G2728">
            <v>0</v>
          </cell>
          <cell r="H2728">
            <v>0</v>
          </cell>
          <cell r="K2728">
            <v>54</v>
          </cell>
          <cell r="L2728">
            <v>0</v>
          </cell>
          <cell r="M2728">
            <v>54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 t="str">
            <v/>
          </cell>
          <cell r="V2728">
            <v>63.49</v>
          </cell>
        </row>
        <row r="2729">
          <cell r="B2729" t="str">
            <v>V31630</v>
          </cell>
          <cell r="C2729" t="str">
            <v>AAA-</v>
          </cell>
          <cell r="E2729" t="str">
            <v>SACOLA PLASTICA 40X50 PCT C/1000 UNI OXXO SEM PERSONALIZACAO</v>
          </cell>
          <cell r="F2729" t="str">
            <v>POLIPRINT</v>
          </cell>
          <cell r="G2729">
            <v>643</v>
          </cell>
          <cell r="H2729">
            <v>322</v>
          </cell>
          <cell r="I2729">
            <v>322</v>
          </cell>
          <cell r="K2729">
            <v>515</v>
          </cell>
          <cell r="L2729">
            <v>0</v>
          </cell>
          <cell r="M2729">
            <v>515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128</v>
          </cell>
          <cell r="S2729">
            <v>0</v>
          </cell>
          <cell r="T2729">
            <v>0</v>
          </cell>
          <cell r="U2729" t="str">
            <v/>
          </cell>
          <cell r="V2729">
            <v>51.69</v>
          </cell>
        </row>
        <row r="2730">
          <cell r="B2730" t="str">
            <v>V31631</v>
          </cell>
          <cell r="C2730" t="str">
            <v>AAA+</v>
          </cell>
          <cell r="E2730" t="str">
            <v>SACOLA PLASTICA 48X55 PCT/500 VERDE SP OXXO SEM PERSONALIZACAO</v>
          </cell>
          <cell r="F2730" t="str">
            <v>POLIPRINT</v>
          </cell>
          <cell r="G2730">
            <v>1181</v>
          </cell>
          <cell r="H2730">
            <v>591</v>
          </cell>
          <cell r="I2730">
            <v>592</v>
          </cell>
          <cell r="K2730">
            <v>542</v>
          </cell>
          <cell r="L2730">
            <v>0</v>
          </cell>
          <cell r="M2730">
            <v>542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639</v>
          </cell>
          <cell r="S2730">
            <v>0</v>
          </cell>
          <cell r="T2730">
            <v>0</v>
          </cell>
          <cell r="U2730" t="str">
            <v/>
          </cell>
          <cell r="V2730">
            <v>44.49</v>
          </cell>
        </row>
        <row r="2731">
          <cell r="B2731" t="str">
            <v>V31632</v>
          </cell>
          <cell r="E2731" t="str">
            <v>SACOLA PLASTICA 40X53 PCT C/1000 UNI VERDE DROGASIL POLIPRINT</v>
          </cell>
          <cell r="F2731" t="str">
            <v>POLIPRINT</v>
          </cell>
          <cell r="G2731">
            <v>0</v>
          </cell>
          <cell r="H2731">
            <v>0</v>
          </cell>
          <cell r="K2731">
            <v>0</v>
          </cell>
          <cell r="L2731">
            <v>0</v>
          </cell>
          <cell r="M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 t="str">
            <v/>
          </cell>
          <cell r="V2731">
            <v>59.75</v>
          </cell>
        </row>
        <row r="2732">
          <cell r="B2732" t="str">
            <v>V1245</v>
          </cell>
          <cell r="D2732" t="str">
            <v/>
          </cell>
          <cell r="E2732" t="str">
            <v>REGISTRADOR LL. A-Z OF. C/VISOR TRIGRADA PCT.C/4UNI. REF.9010</v>
          </cell>
          <cell r="F2732" t="str">
            <v>POLYCART</v>
          </cell>
          <cell r="G2732">
            <v>0</v>
          </cell>
          <cell r="H2732">
            <v>0</v>
          </cell>
          <cell r="K2732">
            <v>35</v>
          </cell>
          <cell r="L2732">
            <v>13</v>
          </cell>
          <cell r="M2732">
            <v>22</v>
          </cell>
          <cell r="O2732">
            <v>16</v>
          </cell>
          <cell r="P2732">
            <v>0</v>
          </cell>
          <cell r="Q2732">
            <v>1</v>
          </cell>
          <cell r="R2732">
            <v>0</v>
          </cell>
          <cell r="S2732">
            <v>0</v>
          </cell>
          <cell r="T2732">
            <v>0</v>
          </cell>
          <cell r="U2732" t="str">
            <v/>
          </cell>
          <cell r="V2732">
            <v>32.93</v>
          </cell>
        </row>
        <row r="2733">
          <cell r="B2733" t="str">
            <v>V12814</v>
          </cell>
          <cell r="D2733" t="str">
            <v/>
          </cell>
          <cell r="E2733" t="str">
            <v>REGISTRADOR LE. A-Z OF. C/VISOR TIGRADO PCT C/4UN. REF.9011</v>
          </cell>
          <cell r="F2733" t="str">
            <v>POLYCART</v>
          </cell>
          <cell r="G2733">
            <v>0</v>
          </cell>
          <cell r="H2733">
            <v>0</v>
          </cell>
          <cell r="K2733">
            <v>43</v>
          </cell>
          <cell r="L2733">
            <v>5</v>
          </cell>
          <cell r="M2733">
            <v>38</v>
          </cell>
          <cell r="O2733">
            <v>27</v>
          </cell>
          <cell r="P2733">
            <v>0</v>
          </cell>
          <cell r="Q2733">
            <v>1</v>
          </cell>
          <cell r="R2733">
            <v>0</v>
          </cell>
          <cell r="S2733">
            <v>0</v>
          </cell>
          <cell r="T2733">
            <v>0</v>
          </cell>
          <cell r="U2733" t="str">
            <v/>
          </cell>
          <cell r="V2733">
            <v>29.8</v>
          </cell>
        </row>
        <row r="2734">
          <cell r="B2734" t="str">
            <v>V12815</v>
          </cell>
          <cell r="D2734" t="str">
            <v/>
          </cell>
          <cell r="E2734" t="str">
            <v>REGISTRADOR MEMORANDO LL. A-Z PCTC/4UN. REF.9016</v>
          </cell>
          <cell r="F2734" t="str">
            <v>POLYCART</v>
          </cell>
          <cell r="G2734">
            <v>0</v>
          </cell>
          <cell r="H2734">
            <v>0</v>
          </cell>
          <cell r="K2734">
            <v>64</v>
          </cell>
          <cell r="L2734">
            <v>3</v>
          </cell>
          <cell r="M2734">
            <v>61</v>
          </cell>
          <cell r="O2734">
            <v>3</v>
          </cell>
          <cell r="P2734">
            <v>0</v>
          </cell>
          <cell r="Q2734">
            <v>1</v>
          </cell>
          <cell r="R2734">
            <v>0</v>
          </cell>
          <cell r="S2734">
            <v>0</v>
          </cell>
          <cell r="T2734">
            <v>0</v>
          </cell>
          <cell r="U2734" t="str">
            <v/>
          </cell>
          <cell r="V2734">
            <v>30.8</v>
          </cell>
        </row>
        <row r="2735">
          <cell r="B2735" t="str">
            <v>V14732</v>
          </cell>
          <cell r="C2735" t="str">
            <v>CCA+</v>
          </cell>
          <cell r="D2735" t="str">
            <v>RD</v>
          </cell>
          <cell r="E2735" t="str">
            <v>REGISTRADOR LL. AZ OF. CLASSIC</v>
          </cell>
          <cell r="F2735" t="str">
            <v>POLYCART</v>
          </cell>
          <cell r="G2735">
            <v>3</v>
          </cell>
          <cell r="H2735">
            <v>2</v>
          </cell>
          <cell r="I2735">
            <v>2</v>
          </cell>
          <cell r="J2735">
            <v>1</v>
          </cell>
          <cell r="K2735">
            <v>2</v>
          </cell>
          <cell r="L2735">
            <v>0</v>
          </cell>
          <cell r="M2735">
            <v>2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1</v>
          </cell>
          <cell r="S2735">
            <v>0</v>
          </cell>
          <cell r="T2735">
            <v>0</v>
          </cell>
          <cell r="U2735" t="str">
            <v/>
          </cell>
          <cell r="V2735">
            <v>7.57</v>
          </cell>
        </row>
        <row r="2736">
          <cell r="B2736" t="str">
            <v>V15111</v>
          </cell>
          <cell r="C2736" t="str">
            <v>CCA+</v>
          </cell>
          <cell r="D2736" t="str">
            <v>SESCSSADES</v>
          </cell>
          <cell r="E2736" t="str">
            <v>REGISTRADOR LL. A-Z OF. C/VISOR PRETO REF.9010PT</v>
          </cell>
          <cell r="F2736" t="str">
            <v>POLYCART</v>
          </cell>
          <cell r="G2736">
            <v>231</v>
          </cell>
          <cell r="H2736">
            <v>116</v>
          </cell>
          <cell r="I2736">
            <v>116</v>
          </cell>
          <cell r="K2736">
            <v>87</v>
          </cell>
          <cell r="L2736">
            <v>0</v>
          </cell>
          <cell r="M2736">
            <v>87</v>
          </cell>
          <cell r="N2736">
            <v>21</v>
          </cell>
          <cell r="O2736">
            <v>35</v>
          </cell>
          <cell r="P2736">
            <v>0</v>
          </cell>
          <cell r="Q2736">
            <v>0</v>
          </cell>
          <cell r="R2736">
            <v>179</v>
          </cell>
          <cell r="S2736">
            <v>0</v>
          </cell>
          <cell r="T2736">
            <v>0</v>
          </cell>
          <cell r="U2736" t="str">
            <v/>
          </cell>
          <cell r="V2736">
            <v>8.23</v>
          </cell>
        </row>
        <row r="2737">
          <cell r="B2737" t="str">
            <v>V16094</v>
          </cell>
          <cell r="D2737" t="str">
            <v>CZS</v>
          </cell>
          <cell r="E2737" t="str">
            <v>REGISTRADOR LL. A-Z OF. C/VISOR CINZA REF.9200CZ</v>
          </cell>
          <cell r="F2737" t="str">
            <v>POLYCART</v>
          </cell>
          <cell r="G2737">
            <v>0</v>
          </cell>
          <cell r="H2737">
            <v>0</v>
          </cell>
          <cell r="K2737">
            <v>131</v>
          </cell>
          <cell r="L2737">
            <v>0</v>
          </cell>
          <cell r="M2737">
            <v>131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 t="str">
            <v/>
          </cell>
          <cell r="V2737">
            <v>13.39</v>
          </cell>
        </row>
        <row r="2738">
          <cell r="B2738" t="str">
            <v>V1719A</v>
          </cell>
          <cell r="E2738" t="str">
            <v>PASTA C/ABA ELASTICA PLAST. AZUL 270G</v>
          </cell>
          <cell r="F2738" t="str">
            <v>POLYCART</v>
          </cell>
          <cell r="G2738">
            <v>0</v>
          </cell>
          <cell r="H2738">
            <v>0</v>
          </cell>
          <cell r="K2738">
            <v>40</v>
          </cell>
          <cell r="L2738">
            <v>0</v>
          </cell>
          <cell r="M2738">
            <v>40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 t="str">
            <v/>
          </cell>
          <cell r="V2738">
            <v>2.36</v>
          </cell>
        </row>
        <row r="2739">
          <cell r="B2739" t="str">
            <v>V19440</v>
          </cell>
          <cell r="D2739" t="str">
            <v>ADES</v>
          </cell>
          <cell r="E2739" t="str">
            <v>REGISTRADOR LL. A-Z OF. C/VISOR TIGRADA REF.9010</v>
          </cell>
          <cell r="F2739" t="str">
            <v>POLYCART</v>
          </cell>
          <cell r="G2739">
            <v>0</v>
          </cell>
          <cell r="H2739">
            <v>0</v>
          </cell>
          <cell r="K2739">
            <v>72</v>
          </cell>
          <cell r="L2739">
            <v>0</v>
          </cell>
          <cell r="M2739">
            <v>72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 t="str">
            <v/>
          </cell>
          <cell r="V2739">
            <v>8.23</v>
          </cell>
        </row>
        <row r="2740">
          <cell r="B2740" t="str">
            <v>V19467</v>
          </cell>
          <cell r="C2740" t="str">
            <v>CCB-</v>
          </cell>
          <cell r="D2740" t="str">
            <v>ADES</v>
          </cell>
          <cell r="E2740" t="str">
            <v>REGISTRADOR LE. A-Z OF. C/VISOR PRETO REF.9011PT</v>
          </cell>
          <cell r="F2740" t="str">
            <v>POLYCART</v>
          </cell>
          <cell r="G2740">
            <v>0</v>
          </cell>
          <cell r="H2740">
            <v>0</v>
          </cell>
          <cell r="I2740">
            <v>2</v>
          </cell>
          <cell r="K2740">
            <v>17</v>
          </cell>
          <cell r="L2740">
            <v>0</v>
          </cell>
          <cell r="M2740">
            <v>17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 t="str">
            <v/>
          </cell>
          <cell r="V2740">
            <v>6.74</v>
          </cell>
        </row>
        <row r="2741">
          <cell r="B2741" t="str">
            <v>V19468</v>
          </cell>
          <cell r="E2741" t="str">
            <v>REGISTRADOR LE. A-Z A4. C/VISOR AZUL REF.9101AZ</v>
          </cell>
          <cell r="F2741" t="str">
            <v>POLYCART</v>
          </cell>
          <cell r="G2741">
            <v>0</v>
          </cell>
          <cell r="H2741">
            <v>0</v>
          </cell>
          <cell r="K2741">
            <v>6</v>
          </cell>
          <cell r="L2741">
            <v>0</v>
          </cell>
          <cell r="M2741">
            <v>6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 t="str">
            <v/>
          </cell>
          <cell r="V2741">
            <v>9.66</v>
          </cell>
        </row>
        <row r="2742">
          <cell r="B2742" t="str">
            <v>V19469</v>
          </cell>
          <cell r="E2742" t="str">
            <v>REGISTRADOR LE. A-Z A4. C/VISOR PRETO REF.9011PT</v>
          </cell>
          <cell r="F2742" t="str">
            <v>POLYCART</v>
          </cell>
          <cell r="G2742">
            <v>0</v>
          </cell>
          <cell r="H2742">
            <v>0</v>
          </cell>
          <cell r="K2742">
            <v>0</v>
          </cell>
          <cell r="L2742">
            <v>0</v>
          </cell>
          <cell r="M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  <cell r="U2742" t="str">
            <v/>
          </cell>
          <cell r="V2742">
            <v>8.23</v>
          </cell>
        </row>
        <row r="2743">
          <cell r="B2743" t="str">
            <v>V19470</v>
          </cell>
          <cell r="E2743" t="str">
            <v>REGISTRADOR LE. A-Z A4. C/VISOR VERDE REF.9101VD</v>
          </cell>
          <cell r="F2743" t="str">
            <v>POLYCART</v>
          </cell>
          <cell r="G2743">
            <v>0</v>
          </cell>
          <cell r="H2743">
            <v>0</v>
          </cell>
          <cell r="K2743">
            <v>3</v>
          </cell>
          <cell r="L2743">
            <v>0</v>
          </cell>
          <cell r="M2743">
            <v>3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 t="str">
            <v/>
          </cell>
          <cell r="V2743">
            <v>9.66</v>
          </cell>
        </row>
        <row r="2744">
          <cell r="B2744" t="str">
            <v>V19471</v>
          </cell>
          <cell r="E2744" t="str">
            <v>REGISTRADOR LE. A-Z A4. C/VISOR VERMELHO REF.9101VM</v>
          </cell>
          <cell r="F2744" t="str">
            <v>POLYCART</v>
          </cell>
          <cell r="G2744">
            <v>0</v>
          </cell>
          <cell r="H2744">
            <v>0</v>
          </cell>
          <cell r="K2744">
            <v>109</v>
          </cell>
          <cell r="L2744">
            <v>0</v>
          </cell>
          <cell r="M2744">
            <v>109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 t="str">
            <v/>
          </cell>
          <cell r="V2744">
            <v>9.66</v>
          </cell>
        </row>
        <row r="2745">
          <cell r="B2745" t="str">
            <v>V19473</v>
          </cell>
          <cell r="D2745" t="str">
            <v>CZS</v>
          </cell>
          <cell r="E2745" t="str">
            <v>REGISTRADOR LL. A-Z A4. C/VISOR AZUL REF.9100AZ</v>
          </cell>
          <cell r="F2745" t="str">
            <v>POLYCART</v>
          </cell>
          <cell r="G2745">
            <v>0</v>
          </cell>
          <cell r="H2745">
            <v>0</v>
          </cell>
          <cell r="K2745">
            <v>0</v>
          </cell>
          <cell r="L2745">
            <v>0</v>
          </cell>
          <cell r="M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 t="str">
            <v/>
          </cell>
          <cell r="V2745">
            <v>9.66</v>
          </cell>
        </row>
        <row r="2746">
          <cell r="B2746" t="str">
            <v>V19474</v>
          </cell>
          <cell r="C2746" t="str">
            <v>CCB-</v>
          </cell>
          <cell r="E2746" t="str">
            <v>REGISTRADOR LL. A-Z A4. C/VISOR CINZA REF.9200CZ</v>
          </cell>
          <cell r="F2746" t="str">
            <v>POLYCART</v>
          </cell>
          <cell r="G2746">
            <v>0</v>
          </cell>
          <cell r="H2746">
            <v>0</v>
          </cell>
          <cell r="I2746">
            <v>4</v>
          </cell>
          <cell r="K2746">
            <v>91</v>
          </cell>
          <cell r="L2746">
            <v>0</v>
          </cell>
          <cell r="M2746">
            <v>91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 t="str">
            <v/>
          </cell>
          <cell r="V2746">
            <v>13.17</v>
          </cell>
        </row>
        <row r="2747">
          <cell r="B2747" t="str">
            <v>V19475</v>
          </cell>
          <cell r="D2747" t="str">
            <v>CZS</v>
          </cell>
          <cell r="E2747" t="str">
            <v>REGISTRADOR LL. A-Z A4. C/VISOR PRETO REF.9010PT</v>
          </cell>
          <cell r="F2747" t="str">
            <v>POLYCART</v>
          </cell>
          <cell r="G2747">
            <v>0</v>
          </cell>
          <cell r="H2747">
            <v>0</v>
          </cell>
          <cell r="K2747">
            <v>34</v>
          </cell>
          <cell r="L2747">
            <v>0</v>
          </cell>
          <cell r="M2747">
            <v>34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 t="str">
            <v/>
          </cell>
          <cell r="V2747">
            <v>8.23</v>
          </cell>
        </row>
        <row r="2748">
          <cell r="B2748" t="str">
            <v>V19476</v>
          </cell>
          <cell r="E2748" t="str">
            <v>REGISTRADOR LL. A-Z A4. C/VISOR VERMELHA REF.9100VM</v>
          </cell>
          <cell r="F2748" t="str">
            <v>POLYCART</v>
          </cell>
          <cell r="G2748">
            <v>0</v>
          </cell>
          <cell r="H2748">
            <v>0</v>
          </cell>
          <cell r="K2748">
            <v>12</v>
          </cell>
          <cell r="L2748">
            <v>0</v>
          </cell>
          <cell r="M2748">
            <v>12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</v>
          </cell>
          <cell r="U2748" t="str">
            <v/>
          </cell>
          <cell r="V2748">
            <v>9.66</v>
          </cell>
        </row>
        <row r="2749">
          <cell r="B2749" t="str">
            <v>V19477</v>
          </cell>
          <cell r="E2749" t="str">
            <v>REGISTRADOR LE. A-Z OF. C/VISOR PRETO REF.9011PT</v>
          </cell>
          <cell r="F2749" t="str">
            <v>POLYCART</v>
          </cell>
          <cell r="G2749">
            <v>0</v>
          </cell>
          <cell r="H2749">
            <v>0</v>
          </cell>
          <cell r="K2749">
            <v>0</v>
          </cell>
          <cell r="L2749">
            <v>0</v>
          </cell>
          <cell r="M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 t="str">
            <v/>
          </cell>
          <cell r="V2749">
            <v>8.51</v>
          </cell>
        </row>
        <row r="2750">
          <cell r="B2750" t="str">
            <v>V19478</v>
          </cell>
          <cell r="C2750" t="str">
            <v>CCC-</v>
          </cell>
          <cell r="E2750" t="str">
            <v>REGISTRADOR LE. A-Z OF. C/VISOR CINZA REF.9201CZ</v>
          </cell>
          <cell r="F2750" t="str">
            <v>POLYCART</v>
          </cell>
          <cell r="G2750">
            <v>0</v>
          </cell>
          <cell r="H2750">
            <v>0</v>
          </cell>
          <cell r="I2750">
            <v>1</v>
          </cell>
          <cell r="K2750">
            <v>48</v>
          </cell>
          <cell r="L2750">
            <v>0</v>
          </cell>
          <cell r="M2750">
            <v>48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 t="str">
            <v/>
          </cell>
          <cell r="V2750">
            <v>13.72</v>
          </cell>
        </row>
        <row r="2751">
          <cell r="B2751" t="str">
            <v>V19479</v>
          </cell>
          <cell r="E2751" t="str">
            <v>REGISTRADOR LE. A-Z OF. C/VISOR PRETO REF.9011PT</v>
          </cell>
          <cell r="F2751" t="str">
            <v>POLYCART</v>
          </cell>
          <cell r="G2751">
            <v>0</v>
          </cell>
          <cell r="H2751">
            <v>0</v>
          </cell>
          <cell r="K2751">
            <v>0</v>
          </cell>
          <cell r="L2751">
            <v>0</v>
          </cell>
          <cell r="M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 t="str">
            <v/>
          </cell>
          <cell r="V2751">
            <v>9.42</v>
          </cell>
        </row>
        <row r="2752">
          <cell r="B2752" t="str">
            <v>V19481</v>
          </cell>
          <cell r="C2752" t="str">
            <v>CCA+</v>
          </cell>
          <cell r="D2752" t="str">
            <v>ADES</v>
          </cell>
          <cell r="E2752" t="str">
            <v>REGISTRADOR LL. A-Z OF. C/VISOR AZUL REF.9100AZ</v>
          </cell>
          <cell r="F2752" t="str">
            <v>POLYCART</v>
          </cell>
          <cell r="G2752">
            <v>201</v>
          </cell>
          <cell r="H2752">
            <v>101</v>
          </cell>
          <cell r="I2752">
            <v>102</v>
          </cell>
          <cell r="J2752">
            <v>6</v>
          </cell>
          <cell r="K2752">
            <v>158</v>
          </cell>
          <cell r="L2752">
            <v>30</v>
          </cell>
          <cell r="M2752">
            <v>128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73</v>
          </cell>
          <cell r="S2752">
            <v>0</v>
          </cell>
          <cell r="T2752">
            <v>0</v>
          </cell>
          <cell r="U2752" t="str">
            <v/>
          </cell>
          <cell r="V2752">
            <v>9.66</v>
          </cell>
        </row>
        <row r="2753">
          <cell r="B2753" t="str">
            <v>V19483</v>
          </cell>
          <cell r="E2753" t="str">
            <v>REGISTRADOR LL. A-Z OF. C/VISOR VERDE REF.9100VD</v>
          </cell>
          <cell r="F2753" t="str">
            <v>POLYCART</v>
          </cell>
          <cell r="G2753">
            <v>0</v>
          </cell>
          <cell r="H2753">
            <v>0</v>
          </cell>
          <cell r="K2753">
            <v>0</v>
          </cell>
          <cell r="L2753">
            <v>0</v>
          </cell>
          <cell r="M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 t="str">
            <v/>
          </cell>
          <cell r="V2753">
            <v>9.66</v>
          </cell>
        </row>
        <row r="2754">
          <cell r="B2754" t="str">
            <v>V19484</v>
          </cell>
          <cell r="E2754" t="str">
            <v>REGISTRADOR LL. A-Z OF. VERMELHO REF.9100VM</v>
          </cell>
          <cell r="F2754" t="str">
            <v>POLYCART</v>
          </cell>
          <cell r="G2754">
            <v>0</v>
          </cell>
          <cell r="H2754">
            <v>0</v>
          </cell>
          <cell r="K2754">
            <v>23</v>
          </cell>
          <cell r="L2754">
            <v>0</v>
          </cell>
          <cell r="M2754">
            <v>23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 t="str">
            <v/>
          </cell>
          <cell r="V2754">
            <v>9.66</v>
          </cell>
        </row>
        <row r="2755">
          <cell r="B2755" t="str">
            <v>V19485</v>
          </cell>
          <cell r="E2755" t="str">
            <v>REGISTRADOR LE. A-Z OF. C/VISOR VERDE REF.9101VD</v>
          </cell>
          <cell r="F2755" t="str">
            <v>POLYCART</v>
          </cell>
          <cell r="G2755">
            <v>0</v>
          </cell>
          <cell r="H2755">
            <v>0</v>
          </cell>
          <cell r="K2755">
            <v>22</v>
          </cell>
          <cell r="L2755">
            <v>0</v>
          </cell>
          <cell r="M2755">
            <v>22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 t="str">
            <v/>
          </cell>
          <cell r="V2755">
            <v>9.66</v>
          </cell>
        </row>
        <row r="2756">
          <cell r="B2756" t="str">
            <v>V19486</v>
          </cell>
          <cell r="E2756" t="str">
            <v>REGISTRADOR LE. A-Z OF. C/VISOR VERMELHO REF.9101VM</v>
          </cell>
          <cell r="F2756" t="str">
            <v>POLYCART</v>
          </cell>
          <cell r="G2756">
            <v>0</v>
          </cell>
          <cell r="H2756">
            <v>0</v>
          </cell>
          <cell r="K2756">
            <v>0</v>
          </cell>
          <cell r="L2756">
            <v>0</v>
          </cell>
          <cell r="M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 t="str">
            <v/>
          </cell>
          <cell r="V2756">
            <v>9.66</v>
          </cell>
        </row>
        <row r="2757">
          <cell r="B2757" t="str">
            <v>V19487</v>
          </cell>
          <cell r="D2757" t="str">
            <v>CZS</v>
          </cell>
          <cell r="E2757" t="str">
            <v>REGISTRADOR LE. A-Z OF. C/VISOR AZUL REF.9100AZ</v>
          </cell>
          <cell r="F2757" t="str">
            <v>POLYCART</v>
          </cell>
          <cell r="G2757">
            <v>0</v>
          </cell>
          <cell r="H2757">
            <v>0</v>
          </cell>
          <cell r="K2757">
            <v>23</v>
          </cell>
          <cell r="L2757">
            <v>0</v>
          </cell>
          <cell r="M2757">
            <v>23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 t="str">
            <v/>
          </cell>
          <cell r="V2757">
            <v>9.42</v>
          </cell>
        </row>
        <row r="2758">
          <cell r="B2758" t="str">
            <v>V19515</v>
          </cell>
          <cell r="E2758" t="str">
            <v>PASTA SUSPENSA OF. MARM. 260GR. COMPLETA</v>
          </cell>
          <cell r="F2758" t="str">
            <v>POLYCART</v>
          </cell>
          <cell r="G2758">
            <v>0</v>
          </cell>
          <cell r="H2758">
            <v>0</v>
          </cell>
          <cell r="K2758">
            <v>48</v>
          </cell>
          <cell r="L2758">
            <v>0</v>
          </cell>
          <cell r="M2758">
            <v>48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  <cell r="U2758" t="str">
            <v/>
          </cell>
          <cell r="V2758">
            <v>1.32</v>
          </cell>
        </row>
        <row r="2759">
          <cell r="B2759" t="str">
            <v>V2226</v>
          </cell>
          <cell r="E2759" t="str">
            <v>REGISTRADOR DUPLICATA LL. A-Z</v>
          </cell>
          <cell r="F2759" t="str">
            <v>POLYCART</v>
          </cell>
          <cell r="G2759">
            <v>0</v>
          </cell>
          <cell r="H2759">
            <v>0</v>
          </cell>
          <cell r="K2759">
            <v>25</v>
          </cell>
          <cell r="L2759">
            <v>0</v>
          </cell>
          <cell r="M2759">
            <v>25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0</v>
          </cell>
          <cell r="U2759" t="str">
            <v/>
          </cell>
          <cell r="V2759">
            <v>2.65</v>
          </cell>
        </row>
        <row r="2760">
          <cell r="B2760" t="str">
            <v>V2900</v>
          </cell>
          <cell r="E2760" t="str">
            <v>REGISTRADOR LE A-Z C/VISOR</v>
          </cell>
          <cell r="F2760" t="str">
            <v>POLYCART</v>
          </cell>
          <cell r="G2760">
            <v>0</v>
          </cell>
          <cell r="H2760">
            <v>0</v>
          </cell>
          <cell r="K2760">
            <v>0</v>
          </cell>
          <cell r="L2760">
            <v>0</v>
          </cell>
          <cell r="M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0</v>
          </cell>
          <cell r="T2760">
            <v>0</v>
          </cell>
          <cell r="U2760" t="str">
            <v/>
          </cell>
          <cell r="V2760">
            <v>8.83</v>
          </cell>
        </row>
        <row r="2761">
          <cell r="B2761" t="str">
            <v>V30286</v>
          </cell>
          <cell r="E2761" t="str">
            <v>REGISTRADOR LE. A-Z A4. C/VISOR AMARELO REF.1135</v>
          </cell>
          <cell r="F2761" t="str">
            <v>POLYCART</v>
          </cell>
          <cell r="G2761">
            <v>0</v>
          </cell>
          <cell r="H2761">
            <v>0</v>
          </cell>
          <cell r="K2761">
            <v>0</v>
          </cell>
          <cell r="L2761">
            <v>0</v>
          </cell>
          <cell r="M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0</v>
          </cell>
          <cell r="U2761" t="str">
            <v/>
          </cell>
          <cell r="V2761">
            <v>23.5</v>
          </cell>
        </row>
        <row r="2762">
          <cell r="B2762" t="str">
            <v>V30287</v>
          </cell>
          <cell r="E2762" t="str">
            <v>REGISTRADOR LL. A-Z OF. C/VISOR AMARELO</v>
          </cell>
          <cell r="F2762" t="str">
            <v>POLYCART</v>
          </cell>
          <cell r="G2762">
            <v>0</v>
          </cell>
          <cell r="H2762">
            <v>0</v>
          </cell>
          <cell r="K2762">
            <v>112</v>
          </cell>
          <cell r="L2762">
            <v>0</v>
          </cell>
          <cell r="M2762">
            <v>112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 t="str">
            <v/>
          </cell>
          <cell r="V2762">
            <v>11.62</v>
          </cell>
        </row>
        <row r="2763">
          <cell r="B2763" t="str">
            <v>V30825</v>
          </cell>
          <cell r="E2763" t="str">
            <v>REGISTRADOR LE. A-Z OF. C/VISOR AMARELO</v>
          </cell>
          <cell r="F2763" t="str">
            <v>POLYCART</v>
          </cell>
          <cell r="G2763">
            <v>0</v>
          </cell>
          <cell r="H2763">
            <v>0</v>
          </cell>
          <cell r="K2763">
            <v>3</v>
          </cell>
          <cell r="L2763">
            <v>0</v>
          </cell>
          <cell r="M2763">
            <v>3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0</v>
          </cell>
          <cell r="T2763">
            <v>0</v>
          </cell>
          <cell r="U2763" t="str">
            <v/>
          </cell>
          <cell r="V2763">
            <v>21.14</v>
          </cell>
        </row>
        <row r="2764">
          <cell r="B2764" t="str">
            <v>V30826</v>
          </cell>
          <cell r="E2764" t="str">
            <v>REGISTRADOR LL. A-Z A4. C/VISOR AMARELO</v>
          </cell>
          <cell r="F2764" t="str">
            <v>POLYCART</v>
          </cell>
          <cell r="G2764">
            <v>0</v>
          </cell>
          <cell r="H2764">
            <v>0</v>
          </cell>
          <cell r="K2764">
            <v>0</v>
          </cell>
          <cell r="L2764">
            <v>0</v>
          </cell>
          <cell r="M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0</v>
          </cell>
          <cell r="U2764" t="str">
            <v/>
          </cell>
          <cell r="V2764">
            <v>23.57</v>
          </cell>
        </row>
        <row r="2765">
          <cell r="B2765" t="str">
            <v>V18993</v>
          </cell>
          <cell r="C2765" t="str">
            <v>BAA+</v>
          </cell>
          <cell r="D2765" t="str">
            <v>TJADESRD</v>
          </cell>
          <cell r="E2765" t="str">
            <v>ALCOOL GEL 70 % 500 ML</v>
          </cell>
          <cell r="F2765" t="str">
            <v>POTI QUIMICA</v>
          </cell>
          <cell r="G2765">
            <v>661</v>
          </cell>
          <cell r="H2765">
            <v>331</v>
          </cell>
          <cell r="I2765">
            <v>336</v>
          </cell>
          <cell r="J2765">
            <v>57</v>
          </cell>
          <cell r="K2765">
            <v>127</v>
          </cell>
          <cell r="L2765">
            <v>0</v>
          </cell>
          <cell r="M2765">
            <v>127</v>
          </cell>
          <cell r="N2765">
            <v>30</v>
          </cell>
          <cell r="O2765">
            <v>0</v>
          </cell>
          <cell r="P2765">
            <v>0</v>
          </cell>
          <cell r="Q2765">
            <v>0</v>
          </cell>
          <cell r="R2765">
            <v>534</v>
          </cell>
          <cell r="S2765">
            <v>0</v>
          </cell>
          <cell r="T2765">
            <v>0</v>
          </cell>
          <cell r="U2765" t="str">
            <v/>
          </cell>
          <cell r="V2765">
            <v>4.1500000000000004</v>
          </cell>
        </row>
        <row r="2766">
          <cell r="B2766" t="str">
            <v>V19388</v>
          </cell>
          <cell r="C2766" t="str">
            <v>CAB-</v>
          </cell>
          <cell r="E2766" t="str">
            <v>PAPEL COLOR SET 66X48MM PCT. C/20FLS. LJ.</v>
          </cell>
          <cell r="F2766" t="str">
            <v>PREMIATTA</v>
          </cell>
          <cell r="G2766">
            <v>0</v>
          </cell>
          <cell r="H2766">
            <v>0</v>
          </cell>
          <cell r="I2766">
            <v>106</v>
          </cell>
          <cell r="J2766">
            <v>5</v>
          </cell>
          <cell r="K2766">
            <v>307</v>
          </cell>
          <cell r="L2766">
            <v>0</v>
          </cell>
          <cell r="M2766">
            <v>307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0</v>
          </cell>
          <cell r="T2766">
            <v>0</v>
          </cell>
          <cell r="U2766" t="str">
            <v/>
          </cell>
          <cell r="V2766">
            <v>10.86</v>
          </cell>
        </row>
        <row r="2767">
          <cell r="B2767" t="str">
            <v>V19389</v>
          </cell>
          <cell r="C2767" t="str">
            <v>BAA-</v>
          </cell>
          <cell r="E2767" t="str">
            <v>PAPEL COLOR SET 66X48MM PCT. C/20FLS. PT.</v>
          </cell>
          <cell r="F2767" t="str">
            <v>PREMIATTA</v>
          </cell>
          <cell r="G2767">
            <v>0</v>
          </cell>
          <cell r="H2767">
            <v>0</v>
          </cell>
          <cell r="I2767">
            <v>134</v>
          </cell>
          <cell r="J2767">
            <v>10</v>
          </cell>
          <cell r="K2767">
            <v>364</v>
          </cell>
          <cell r="L2767">
            <v>0</v>
          </cell>
          <cell r="M2767">
            <v>364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0</v>
          </cell>
          <cell r="U2767" t="str">
            <v/>
          </cell>
          <cell r="V2767">
            <v>10.86</v>
          </cell>
        </row>
        <row r="2768">
          <cell r="B2768" t="str">
            <v>V19405</v>
          </cell>
          <cell r="C2768" t="str">
            <v>CAB-</v>
          </cell>
          <cell r="E2768" t="str">
            <v>PAPEL COLOR SET 66X48MM PCT. C/20FLS. LJ.</v>
          </cell>
          <cell r="F2768" t="str">
            <v>PREMIATTA</v>
          </cell>
          <cell r="G2768">
            <v>0</v>
          </cell>
          <cell r="H2768">
            <v>0</v>
          </cell>
          <cell r="I2768">
            <v>78</v>
          </cell>
          <cell r="J2768">
            <v>6</v>
          </cell>
          <cell r="K2768">
            <v>172</v>
          </cell>
          <cell r="L2768">
            <v>0</v>
          </cell>
          <cell r="M2768">
            <v>172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>
            <v>0</v>
          </cell>
          <cell r="T2768">
            <v>0</v>
          </cell>
          <cell r="U2768" t="str">
            <v/>
          </cell>
          <cell r="V2768">
            <v>10.86</v>
          </cell>
        </row>
        <row r="2769">
          <cell r="B2769" t="str">
            <v>V19406</v>
          </cell>
          <cell r="C2769" t="str">
            <v>CAA-</v>
          </cell>
          <cell r="E2769" t="str">
            <v>PAPEL COLOR SET 66X48MM PCT. C/20FLS. PT.</v>
          </cell>
          <cell r="F2769" t="str">
            <v>PREMIATTA</v>
          </cell>
          <cell r="G2769">
            <v>0</v>
          </cell>
          <cell r="H2769">
            <v>0</v>
          </cell>
          <cell r="I2769">
            <v>86</v>
          </cell>
          <cell r="J2769">
            <v>7</v>
          </cell>
          <cell r="K2769">
            <v>182</v>
          </cell>
          <cell r="L2769">
            <v>0</v>
          </cell>
          <cell r="M2769">
            <v>182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 t="str">
            <v/>
          </cell>
          <cell r="V2769">
            <v>10.86</v>
          </cell>
        </row>
        <row r="2770">
          <cell r="B2770" t="str">
            <v>V19407</v>
          </cell>
          <cell r="C2770" t="str">
            <v>CBB-</v>
          </cell>
          <cell r="E2770" t="str">
            <v>PAPEL COLOR SET 66X48MM PCT. C/20FLS. RS.</v>
          </cell>
          <cell r="F2770" t="str">
            <v>PREMIATTA</v>
          </cell>
          <cell r="G2770">
            <v>0</v>
          </cell>
          <cell r="H2770">
            <v>0</v>
          </cell>
          <cell r="I2770">
            <v>59</v>
          </cell>
          <cell r="J2770">
            <v>4</v>
          </cell>
          <cell r="K2770">
            <v>206</v>
          </cell>
          <cell r="L2770">
            <v>0</v>
          </cell>
          <cell r="M2770">
            <v>206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 t="str">
            <v/>
          </cell>
          <cell r="V2770">
            <v>10.86</v>
          </cell>
        </row>
        <row r="2771">
          <cell r="B2771" t="str">
            <v>V2715</v>
          </cell>
          <cell r="C2771" t="str">
            <v>CAA-</v>
          </cell>
          <cell r="E2771" t="str">
            <v>PAPEL COLOR SET 66X48MM PCT. C/20FLS. AM.</v>
          </cell>
          <cell r="F2771" t="str">
            <v>PREMIATTA</v>
          </cell>
          <cell r="G2771">
            <v>1</v>
          </cell>
          <cell r="H2771">
            <v>1</v>
          </cell>
          <cell r="I2771">
            <v>118</v>
          </cell>
          <cell r="J2771">
            <v>5</v>
          </cell>
          <cell r="K2771">
            <v>317</v>
          </cell>
          <cell r="L2771">
            <v>0</v>
          </cell>
          <cell r="M2771">
            <v>317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0</v>
          </cell>
          <cell r="U2771" t="str">
            <v/>
          </cell>
          <cell r="V2771">
            <v>10.86</v>
          </cell>
        </row>
        <row r="2772">
          <cell r="B2772" t="str">
            <v>V2716</v>
          </cell>
          <cell r="C2772" t="str">
            <v>CAB-</v>
          </cell>
          <cell r="E2772" t="str">
            <v>PAPEL COLOR SET 66X48MM PCT. C/20FLS. AZ.ESCURO</v>
          </cell>
          <cell r="F2772" t="str">
            <v>PREMIATTA</v>
          </cell>
          <cell r="G2772">
            <v>1</v>
          </cell>
          <cell r="H2772">
            <v>1</v>
          </cell>
          <cell r="I2772">
            <v>100</v>
          </cell>
          <cell r="J2772">
            <v>5</v>
          </cell>
          <cell r="K2772">
            <v>311</v>
          </cell>
          <cell r="L2772">
            <v>0</v>
          </cell>
          <cell r="M2772">
            <v>311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>
            <v>0</v>
          </cell>
          <cell r="T2772">
            <v>0</v>
          </cell>
          <cell r="U2772" t="str">
            <v/>
          </cell>
          <cell r="V2772">
            <v>10.86</v>
          </cell>
        </row>
        <row r="2773">
          <cell r="B2773" t="str">
            <v>V2718</v>
          </cell>
          <cell r="C2773" t="str">
            <v>BAA-</v>
          </cell>
          <cell r="E2773" t="str">
            <v>PAPEL COLOR SET 66X48MM PCT. C/20FLS. VD.</v>
          </cell>
          <cell r="F2773" t="str">
            <v>PREMIATTA</v>
          </cell>
          <cell r="G2773">
            <v>0</v>
          </cell>
          <cell r="H2773">
            <v>0</v>
          </cell>
          <cell r="I2773">
            <v>134</v>
          </cell>
          <cell r="J2773">
            <v>3</v>
          </cell>
          <cell r="K2773">
            <v>303</v>
          </cell>
          <cell r="L2773">
            <v>0</v>
          </cell>
          <cell r="M2773">
            <v>303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 t="str">
            <v/>
          </cell>
          <cell r="V2773">
            <v>10.86</v>
          </cell>
        </row>
        <row r="2774">
          <cell r="B2774" t="str">
            <v>V2719</v>
          </cell>
          <cell r="C2774" t="str">
            <v>CAA-</v>
          </cell>
          <cell r="E2774" t="str">
            <v>PAPEL COLOR SET 66X48MM PCT. C/20FLS. VM</v>
          </cell>
          <cell r="F2774" t="str">
            <v>PREMIATTA</v>
          </cell>
          <cell r="G2774">
            <v>1</v>
          </cell>
          <cell r="H2774">
            <v>1</v>
          </cell>
          <cell r="I2774">
            <v>105</v>
          </cell>
          <cell r="J2774">
            <v>3</v>
          </cell>
          <cell r="K2774">
            <v>194</v>
          </cell>
          <cell r="L2774">
            <v>0</v>
          </cell>
          <cell r="M2774">
            <v>194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 t="str">
            <v/>
          </cell>
          <cell r="V2774">
            <v>10.86</v>
          </cell>
        </row>
        <row r="2775">
          <cell r="B2775" t="str">
            <v>V31305</v>
          </cell>
          <cell r="E2775" t="str">
            <v>PAPEL COLOR SET 66X48CM PCT C/20FLS ROXO</v>
          </cell>
          <cell r="F2775" t="str">
            <v>PREMIATTA</v>
          </cell>
          <cell r="G2775">
            <v>0</v>
          </cell>
          <cell r="H2775">
            <v>0</v>
          </cell>
          <cell r="K2775">
            <v>5</v>
          </cell>
          <cell r="L2775">
            <v>0</v>
          </cell>
          <cell r="M2775">
            <v>5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 t="str">
            <v/>
          </cell>
          <cell r="V2775">
            <v>15.59</v>
          </cell>
        </row>
        <row r="2776">
          <cell r="B2776" t="str">
            <v>V9079</v>
          </cell>
          <cell r="C2776" t="str">
            <v>CBB-</v>
          </cell>
          <cell r="E2776" t="str">
            <v>PAPEL COLOR SET 66X48MM PCT. C/20FLS. AZC.</v>
          </cell>
          <cell r="F2776" t="str">
            <v>PREMIATTA</v>
          </cell>
          <cell r="G2776">
            <v>0</v>
          </cell>
          <cell r="H2776">
            <v>0</v>
          </cell>
          <cell r="I2776">
            <v>72</v>
          </cell>
          <cell r="J2776">
            <v>5</v>
          </cell>
          <cell r="K2776">
            <v>169</v>
          </cell>
          <cell r="L2776">
            <v>0</v>
          </cell>
          <cell r="M2776">
            <v>169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 t="str">
            <v/>
          </cell>
          <cell r="V2776">
            <v>10.86</v>
          </cell>
        </row>
        <row r="2777">
          <cell r="B2777" t="str">
            <v>V12816</v>
          </cell>
          <cell r="D2777" t="str">
            <v>TJ</v>
          </cell>
          <cell r="E2777" t="str">
            <v>ELASTICO LATEX Nº86 PCT C/ 1KG</v>
          </cell>
          <cell r="F2777" t="str">
            <v>PREMIER</v>
          </cell>
          <cell r="G2777">
            <v>0</v>
          </cell>
          <cell r="H2777">
            <v>0</v>
          </cell>
          <cell r="K2777">
            <v>102</v>
          </cell>
          <cell r="L2777">
            <v>22</v>
          </cell>
          <cell r="M2777">
            <v>80</v>
          </cell>
          <cell r="O2777">
            <v>24</v>
          </cell>
          <cell r="P2777">
            <v>0</v>
          </cell>
          <cell r="Q2777">
            <v>1</v>
          </cell>
          <cell r="R2777">
            <v>0</v>
          </cell>
          <cell r="S2777">
            <v>0</v>
          </cell>
          <cell r="T2777">
            <v>0</v>
          </cell>
          <cell r="U2777" t="str">
            <v/>
          </cell>
          <cell r="V2777">
            <v>36</v>
          </cell>
        </row>
        <row r="2778">
          <cell r="B2778" t="str">
            <v>V12817</v>
          </cell>
          <cell r="C2778" t="str">
            <v>CCA-</v>
          </cell>
          <cell r="D2778" t="str">
            <v>TJADES</v>
          </cell>
          <cell r="E2778" t="str">
            <v>ELASTICO LATEX Nº18 PCT. C/25GR.</v>
          </cell>
          <cell r="F2778" t="str">
            <v>PREMIER</v>
          </cell>
          <cell r="G2778">
            <v>5</v>
          </cell>
          <cell r="H2778">
            <v>22</v>
          </cell>
          <cell r="I2778">
            <v>22</v>
          </cell>
          <cell r="K2778">
            <v>751</v>
          </cell>
          <cell r="L2778">
            <v>253</v>
          </cell>
          <cell r="M2778">
            <v>498</v>
          </cell>
          <cell r="N2778">
            <v>0</v>
          </cell>
          <cell r="O2778">
            <v>200</v>
          </cell>
          <cell r="P2778">
            <v>0</v>
          </cell>
          <cell r="Q2778">
            <v>1</v>
          </cell>
          <cell r="R2778">
            <v>0</v>
          </cell>
          <cell r="S2778">
            <v>0</v>
          </cell>
          <cell r="T2778">
            <v>0</v>
          </cell>
          <cell r="U2778" t="str">
            <v/>
          </cell>
          <cell r="V2778">
            <v>0.83</v>
          </cell>
        </row>
        <row r="2779">
          <cell r="B2779" t="str">
            <v>V19797</v>
          </cell>
          <cell r="C2779" t="str">
            <v>CAA-</v>
          </cell>
          <cell r="D2779" t="str">
            <v>CZSAVN</v>
          </cell>
          <cell r="E2779" t="str">
            <v>ELASTICO LATEX Nº18 C/1KG.</v>
          </cell>
          <cell r="F2779" t="str">
            <v>PREMIER</v>
          </cell>
          <cell r="G2779">
            <v>147</v>
          </cell>
          <cell r="H2779">
            <v>74</v>
          </cell>
          <cell r="I2779">
            <v>116</v>
          </cell>
          <cell r="J2779">
            <v>11</v>
          </cell>
          <cell r="K2779">
            <v>193</v>
          </cell>
          <cell r="L2779">
            <v>7</v>
          </cell>
          <cell r="M2779">
            <v>186</v>
          </cell>
          <cell r="N2779">
            <v>14</v>
          </cell>
          <cell r="O2779">
            <v>1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 t="str">
            <v/>
          </cell>
          <cell r="V2779">
            <v>13.99</v>
          </cell>
        </row>
        <row r="2780">
          <cell r="B2780" t="str">
            <v>V19798</v>
          </cell>
          <cell r="C2780" t="str">
            <v>BAA+</v>
          </cell>
          <cell r="D2780" t="str">
            <v>CZSADESRD</v>
          </cell>
          <cell r="E2780" t="str">
            <v>ELASTICO LATEX Nº18 C/100GR.</v>
          </cell>
          <cell r="F2780" t="str">
            <v>PREMIER</v>
          </cell>
          <cell r="G2780">
            <v>1200</v>
          </cell>
          <cell r="H2780">
            <v>733</v>
          </cell>
          <cell r="I2780">
            <v>962</v>
          </cell>
          <cell r="J2780">
            <v>364</v>
          </cell>
          <cell r="K2780">
            <v>833</v>
          </cell>
          <cell r="L2780">
            <v>23</v>
          </cell>
          <cell r="M2780">
            <v>810</v>
          </cell>
          <cell r="N2780">
            <v>6</v>
          </cell>
          <cell r="O2780">
            <v>42</v>
          </cell>
          <cell r="P2780">
            <v>0</v>
          </cell>
          <cell r="Q2780">
            <v>0</v>
          </cell>
          <cell r="R2780">
            <v>432</v>
          </cell>
          <cell r="S2780">
            <v>0</v>
          </cell>
          <cell r="T2780">
            <v>0</v>
          </cell>
          <cell r="U2780" t="str">
            <v/>
          </cell>
          <cell r="V2780">
            <v>1.75</v>
          </cell>
        </row>
        <row r="2781">
          <cell r="B2781" t="str">
            <v>V19800</v>
          </cell>
          <cell r="C2781" t="str">
            <v>CCB-</v>
          </cell>
          <cell r="E2781" t="str">
            <v>ELASTICO LATEX Nº62 C/100GR.</v>
          </cell>
          <cell r="F2781" t="str">
            <v>PREMIER</v>
          </cell>
          <cell r="G2781">
            <v>0</v>
          </cell>
          <cell r="H2781">
            <v>0</v>
          </cell>
          <cell r="I2781">
            <v>17</v>
          </cell>
          <cell r="K2781">
            <v>298</v>
          </cell>
          <cell r="L2781">
            <v>0</v>
          </cell>
          <cell r="M2781">
            <v>298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 t="str">
            <v/>
          </cell>
          <cell r="V2781">
            <v>1.61</v>
          </cell>
        </row>
        <row r="2782">
          <cell r="B2782" t="str">
            <v>V19801</v>
          </cell>
          <cell r="C2782" t="str">
            <v>CCB-</v>
          </cell>
          <cell r="E2782" t="str">
            <v>ELASTICO LATEX Nº33 C/100GR.</v>
          </cell>
          <cell r="F2782" t="str">
            <v>PREMIER</v>
          </cell>
          <cell r="G2782">
            <v>0</v>
          </cell>
          <cell r="H2782">
            <v>0</v>
          </cell>
          <cell r="I2782">
            <v>36</v>
          </cell>
          <cell r="K2782">
            <v>484</v>
          </cell>
          <cell r="L2782">
            <v>0</v>
          </cell>
          <cell r="M2782">
            <v>484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 t="str">
            <v/>
          </cell>
          <cell r="V2782">
            <v>2.35</v>
          </cell>
        </row>
        <row r="2783">
          <cell r="B2783" t="str">
            <v>V30519</v>
          </cell>
          <cell r="E2783" t="str">
            <v>ELASTICO LATEX Nº18 PCT C/50GR</v>
          </cell>
          <cell r="F2783" t="str">
            <v>PREMIER</v>
          </cell>
          <cell r="G2783">
            <v>0</v>
          </cell>
          <cell r="H2783">
            <v>0</v>
          </cell>
          <cell r="K2783">
            <v>426</v>
          </cell>
          <cell r="L2783">
            <v>0</v>
          </cell>
          <cell r="M2783">
            <v>426</v>
          </cell>
          <cell r="N2783">
            <v>1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 t="str">
            <v/>
          </cell>
          <cell r="V2783">
            <v>1.27</v>
          </cell>
        </row>
        <row r="2784">
          <cell r="B2784" t="str">
            <v>V6778</v>
          </cell>
          <cell r="E2784" t="str">
            <v>ELASTICO Nº 18 PCT COM 500 GR AMARELO</v>
          </cell>
          <cell r="F2784" t="str">
            <v>PREMIER</v>
          </cell>
          <cell r="G2784">
            <v>0</v>
          </cell>
          <cell r="H2784">
            <v>0</v>
          </cell>
          <cell r="K2784">
            <v>11</v>
          </cell>
          <cell r="L2784">
            <v>0</v>
          </cell>
          <cell r="M2784">
            <v>11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0</v>
          </cell>
          <cell r="U2784" t="str">
            <v/>
          </cell>
          <cell r="V2784">
            <v>4.45</v>
          </cell>
        </row>
        <row r="2785">
          <cell r="B2785" t="str">
            <v>V7192</v>
          </cell>
          <cell r="C2785" t="str">
            <v>CBA+</v>
          </cell>
          <cell r="D2785" t="str">
            <v>SESCSSADES</v>
          </cell>
          <cell r="E2785" t="str">
            <v>ELASTICO LATEX Nº18 CX. C/100GR.</v>
          </cell>
          <cell r="F2785" t="str">
            <v>PREMIER</v>
          </cell>
          <cell r="G2785">
            <v>407</v>
          </cell>
          <cell r="H2785">
            <v>204</v>
          </cell>
          <cell r="I2785">
            <v>204</v>
          </cell>
          <cell r="J2785">
            <v>3</v>
          </cell>
          <cell r="K2785">
            <v>155</v>
          </cell>
          <cell r="L2785">
            <v>12</v>
          </cell>
          <cell r="M2785">
            <v>143</v>
          </cell>
          <cell r="N2785">
            <v>22</v>
          </cell>
          <cell r="O2785">
            <v>27</v>
          </cell>
          <cell r="P2785">
            <v>0</v>
          </cell>
          <cell r="Q2785">
            <v>0</v>
          </cell>
          <cell r="R2785">
            <v>291</v>
          </cell>
          <cell r="S2785">
            <v>0</v>
          </cell>
          <cell r="T2785">
            <v>0</v>
          </cell>
          <cell r="U2785" t="str">
            <v/>
          </cell>
          <cell r="V2785">
            <v>1.75</v>
          </cell>
        </row>
        <row r="2786">
          <cell r="B2786" t="str">
            <v>V31413</v>
          </cell>
          <cell r="C2786" t="str">
            <v>CCC+</v>
          </cell>
          <cell r="E2786" t="str">
            <v>COLETOR PARA COPOS DESCARTAVEIS AGUA E CAFE</v>
          </cell>
          <cell r="F2786" t="str">
            <v>PREMISSE</v>
          </cell>
          <cell r="G2786">
            <v>3</v>
          </cell>
          <cell r="H2786">
            <v>2</v>
          </cell>
          <cell r="I2786">
            <v>2</v>
          </cell>
          <cell r="K2786">
            <v>44</v>
          </cell>
          <cell r="L2786">
            <v>0</v>
          </cell>
          <cell r="M2786">
            <v>44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0</v>
          </cell>
          <cell r="U2786" t="str">
            <v/>
          </cell>
          <cell r="V2786">
            <v>28.35</v>
          </cell>
        </row>
        <row r="2787">
          <cell r="B2787" t="str">
            <v>V32015</v>
          </cell>
          <cell r="C2787" t="str">
            <v>CCB+</v>
          </cell>
          <cell r="E2787" t="str">
            <v>REPAROS DE CAIXA ACOPLADA KIT UNIV DUPLO 3/6 LITROS REF. PR7603</v>
          </cell>
          <cell r="F2787" t="str">
            <v>PRIMAFER</v>
          </cell>
          <cell r="G2787">
            <v>3</v>
          </cell>
          <cell r="H2787">
            <v>2</v>
          </cell>
          <cell r="I2787">
            <v>2</v>
          </cell>
          <cell r="K2787">
            <v>7</v>
          </cell>
          <cell r="L2787">
            <v>0</v>
          </cell>
          <cell r="M2787">
            <v>7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0</v>
          </cell>
          <cell r="U2787" t="str">
            <v/>
          </cell>
          <cell r="V2787">
            <v>98.61</v>
          </cell>
        </row>
        <row r="2788">
          <cell r="B2788" t="str">
            <v>V30913</v>
          </cell>
          <cell r="C2788" t="str">
            <v>CCC-</v>
          </cell>
          <cell r="E2788" t="str">
            <v>SACOLA KRAFT PP PCT C/100 UNI 70G RD</v>
          </cell>
          <cell r="F2788" t="str">
            <v>PRINTBAG</v>
          </cell>
          <cell r="G2788">
            <v>0</v>
          </cell>
          <cell r="H2788">
            <v>0</v>
          </cell>
          <cell r="I2788">
            <v>1</v>
          </cell>
          <cell r="K2788">
            <v>4</v>
          </cell>
          <cell r="L2788">
            <v>0</v>
          </cell>
          <cell r="M2788">
            <v>4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 t="str">
            <v/>
          </cell>
          <cell r="V2788">
            <v>23.05</v>
          </cell>
        </row>
        <row r="2789">
          <cell r="B2789" t="str">
            <v>V30914</v>
          </cell>
          <cell r="E2789" t="str">
            <v>SACOLA KRAFT P PCT C/100 UNI 70G RD</v>
          </cell>
          <cell r="F2789" t="str">
            <v>PRINTBAG</v>
          </cell>
          <cell r="G2789">
            <v>0</v>
          </cell>
          <cell r="H2789">
            <v>0</v>
          </cell>
          <cell r="K2789">
            <v>5</v>
          </cell>
          <cell r="L2789">
            <v>0</v>
          </cell>
          <cell r="M2789">
            <v>5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0</v>
          </cell>
          <cell r="U2789" t="str">
            <v/>
          </cell>
          <cell r="V2789">
            <v>29.63</v>
          </cell>
        </row>
        <row r="2790">
          <cell r="B2790" t="str">
            <v>V30915</v>
          </cell>
          <cell r="C2790" t="str">
            <v>AAA+</v>
          </cell>
          <cell r="E2790" t="str">
            <v>SACOLA KRAFT M PCT C/100 UNI 80G RD</v>
          </cell>
          <cell r="F2790" t="str">
            <v>PRINTBAG</v>
          </cell>
          <cell r="G2790">
            <v>8878</v>
          </cell>
          <cell r="H2790">
            <v>4439</v>
          </cell>
          <cell r="I2790">
            <v>4445</v>
          </cell>
          <cell r="J2790">
            <v>4366</v>
          </cell>
          <cell r="K2790">
            <v>4394</v>
          </cell>
          <cell r="L2790">
            <v>0</v>
          </cell>
          <cell r="M2790">
            <v>4394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4124</v>
          </cell>
          <cell r="S2790">
            <v>0</v>
          </cell>
          <cell r="T2790">
            <v>360</v>
          </cell>
          <cell r="U2790" t="str">
            <v>12/03/2025</v>
          </cell>
          <cell r="V2790">
            <v>41.49</v>
          </cell>
        </row>
        <row r="2791">
          <cell r="B2791" t="str">
            <v>V30916</v>
          </cell>
          <cell r="C2791" t="str">
            <v>AAA+</v>
          </cell>
          <cell r="E2791" t="str">
            <v>SACOLA KRAFT G PCT C/100 UNI 80G RD</v>
          </cell>
          <cell r="F2791" t="str">
            <v>PRINTBAG</v>
          </cell>
          <cell r="G2791">
            <v>5207</v>
          </cell>
          <cell r="H2791">
            <v>2604</v>
          </cell>
          <cell r="I2791">
            <v>2606</v>
          </cell>
          <cell r="J2791">
            <v>2475</v>
          </cell>
          <cell r="K2791">
            <v>4064</v>
          </cell>
          <cell r="L2791">
            <v>2</v>
          </cell>
          <cell r="M2791">
            <v>4062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715</v>
          </cell>
          <cell r="S2791">
            <v>0</v>
          </cell>
          <cell r="T2791">
            <v>430</v>
          </cell>
          <cell r="U2791" t="str">
            <v>04/04/2025</v>
          </cell>
          <cell r="V2791">
            <v>59.27</v>
          </cell>
        </row>
        <row r="2792">
          <cell r="B2792" t="str">
            <v>V30917</v>
          </cell>
          <cell r="E2792" t="str">
            <v>ETIQUETA LACRE ADESIVA SEGURANCA RD  120X40 RD C/ 1000 UNIDADES</v>
          </cell>
          <cell r="F2792" t="str">
            <v>PRINTBAG</v>
          </cell>
          <cell r="G2792">
            <v>0</v>
          </cell>
          <cell r="H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0</v>
          </cell>
          <cell r="U2792" t="str">
            <v/>
          </cell>
          <cell r="V2792">
            <v>70</v>
          </cell>
        </row>
        <row r="2793">
          <cell r="B2793" t="str">
            <v>V2164</v>
          </cell>
          <cell r="C2793" t="str">
            <v>BBA-</v>
          </cell>
          <cell r="D2793" t="str">
            <v>SESCADES</v>
          </cell>
          <cell r="E2793" t="str">
            <v>COLA BASTAO 10GR.</v>
          </cell>
          <cell r="F2793" t="str">
            <v>PRITT</v>
          </cell>
          <cell r="G2793">
            <v>530</v>
          </cell>
          <cell r="H2793">
            <v>327</v>
          </cell>
          <cell r="I2793">
            <v>340</v>
          </cell>
          <cell r="K2793">
            <v>551</v>
          </cell>
          <cell r="L2793">
            <v>0</v>
          </cell>
          <cell r="M2793">
            <v>551</v>
          </cell>
          <cell r="N2793">
            <v>0</v>
          </cell>
          <cell r="O2793">
            <v>23</v>
          </cell>
          <cell r="P2793">
            <v>0</v>
          </cell>
          <cell r="Q2793">
            <v>0</v>
          </cell>
          <cell r="R2793">
            <v>2</v>
          </cell>
          <cell r="S2793">
            <v>0</v>
          </cell>
          <cell r="T2793">
            <v>0</v>
          </cell>
          <cell r="U2793" t="str">
            <v/>
          </cell>
          <cell r="V2793">
            <v>4.78</v>
          </cell>
        </row>
        <row r="2794">
          <cell r="B2794" t="str">
            <v>V14483B</v>
          </cell>
          <cell r="C2794" t="str">
            <v>BCA-</v>
          </cell>
          <cell r="E2794" t="str">
            <v>ALCOOL LIQUIDO 70 1 LITRO</v>
          </cell>
          <cell r="F2794" t="str">
            <v>PRO 70</v>
          </cell>
          <cell r="G2794">
            <v>743</v>
          </cell>
          <cell r="H2794">
            <v>372</v>
          </cell>
          <cell r="I2794">
            <v>390</v>
          </cell>
          <cell r="J2794">
            <v>23</v>
          </cell>
          <cell r="K2794">
            <v>800</v>
          </cell>
          <cell r="L2794">
            <v>40</v>
          </cell>
          <cell r="M2794">
            <v>760</v>
          </cell>
          <cell r="N2794">
            <v>53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 t="str">
            <v/>
          </cell>
          <cell r="V2794">
            <v>5.15</v>
          </cell>
        </row>
        <row r="2795">
          <cell r="B2795" t="str">
            <v>V15254C</v>
          </cell>
          <cell r="E2795" t="str">
            <v>ALCOOL GEL 4,425 KG 5 LITRO</v>
          </cell>
          <cell r="F2795" t="str">
            <v>PRO 70</v>
          </cell>
          <cell r="G2795">
            <v>0</v>
          </cell>
          <cell r="H2795">
            <v>0</v>
          </cell>
          <cell r="K2795">
            <v>0</v>
          </cell>
          <cell r="L2795">
            <v>0</v>
          </cell>
          <cell r="M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 t="str">
            <v/>
          </cell>
          <cell r="V2795">
            <v>22.5</v>
          </cell>
        </row>
        <row r="2796">
          <cell r="B2796" t="str">
            <v>V18993A</v>
          </cell>
          <cell r="E2796" t="str">
            <v>ALCOOL GEL 70 500ML TAMPA PUMP</v>
          </cell>
          <cell r="F2796" t="str">
            <v>PRO 70</v>
          </cell>
          <cell r="G2796">
            <v>0</v>
          </cell>
          <cell r="H2796">
            <v>0</v>
          </cell>
          <cell r="K2796">
            <v>20</v>
          </cell>
          <cell r="L2796">
            <v>0</v>
          </cell>
          <cell r="M2796">
            <v>20</v>
          </cell>
          <cell r="N2796">
            <v>3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 t="str">
            <v/>
          </cell>
          <cell r="V2796">
            <v>4.9000000000000004</v>
          </cell>
        </row>
        <row r="2797">
          <cell r="B2797" t="str">
            <v>V30330</v>
          </cell>
          <cell r="D2797" t="str">
            <v>RD</v>
          </cell>
          <cell r="E2797" t="str">
            <v>CALCULADORA MESA COM BOBINA 3003243</v>
          </cell>
          <cell r="F2797" t="str">
            <v>PROCALC</v>
          </cell>
          <cell r="G2797">
            <v>0</v>
          </cell>
          <cell r="H2797">
            <v>0</v>
          </cell>
          <cell r="K2797">
            <v>39</v>
          </cell>
          <cell r="L2797">
            <v>0</v>
          </cell>
          <cell r="M2797">
            <v>39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 t="str">
            <v/>
          </cell>
          <cell r="V2797">
            <v>171.18</v>
          </cell>
        </row>
        <row r="2798">
          <cell r="B2798" t="str">
            <v>V14449</v>
          </cell>
          <cell r="E2798" t="str">
            <v>BOTA DE PVC TM 40</v>
          </cell>
          <cell r="F2798" t="str">
            <v>PROTEPLUS</v>
          </cell>
          <cell r="G2798">
            <v>0</v>
          </cell>
          <cell r="H2798">
            <v>0</v>
          </cell>
          <cell r="K2798">
            <v>5</v>
          </cell>
          <cell r="L2798">
            <v>0</v>
          </cell>
          <cell r="M2798">
            <v>5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 t="str">
            <v/>
          </cell>
          <cell r="V2798">
            <v>26.4</v>
          </cell>
        </row>
        <row r="2799">
          <cell r="B2799" t="str">
            <v>V14452</v>
          </cell>
          <cell r="E2799" t="str">
            <v>BOTA DE PVC TM 35</v>
          </cell>
          <cell r="F2799" t="str">
            <v>PROTEPLUS</v>
          </cell>
          <cell r="G2799">
            <v>0</v>
          </cell>
          <cell r="H2799">
            <v>0</v>
          </cell>
          <cell r="K2799">
            <v>8</v>
          </cell>
          <cell r="L2799">
            <v>0</v>
          </cell>
          <cell r="M2799">
            <v>8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 t="str">
            <v/>
          </cell>
          <cell r="V2799">
            <v>26.4</v>
          </cell>
        </row>
        <row r="2800">
          <cell r="B2800" t="str">
            <v>V15255</v>
          </cell>
          <cell r="E2800" t="str">
            <v>OCULOS DE SEGURANCA DE SOBREPOR</v>
          </cell>
          <cell r="F2800" t="str">
            <v>PROTEPLUS</v>
          </cell>
          <cell r="G2800">
            <v>0</v>
          </cell>
          <cell r="H2800">
            <v>0</v>
          </cell>
          <cell r="K2800">
            <v>20</v>
          </cell>
          <cell r="L2800">
            <v>0</v>
          </cell>
          <cell r="M2800">
            <v>20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 t="str">
            <v/>
          </cell>
          <cell r="V2800">
            <v>4.0999999999999996</v>
          </cell>
        </row>
        <row r="2801">
          <cell r="B2801" t="str">
            <v>V30210</v>
          </cell>
          <cell r="E2801" t="str">
            <v>LUVA BLUE FLEX TAM: M</v>
          </cell>
          <cell r="F2801" t="str">
            <v>PROTEPLUS</v>
          </cell>
          <cell r="G2801">
            <v>0</v>
          </cell>
          <cell r="H2801">
            <v>0</v>
          </cell>
          <cell r="K2801">
            <v>237</v>
          </cell>
          <cell r="L2801">
            <v>0</v>
          </cell>
          <cell r="M2801">
            <v>237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 t="str">
            <v/>
          </cell>
          <cell r="V2801">
            <v>5.57</v>
          </cell>
        </row>
        <row r="2802">
          <cell r="B2802" t="str">
            <v>V30211</v>
          </cell>
          <cell r="E2802" t="str">
            <v>LUVA BLUE FLEX TAM: P</v>
          </cell>
          <cell r="F2802" t="str">
            <v>PROTEPLUS</v>
          </cell>
          <cell r="G2802">
            <v>0</v>
          </cell>
          <cell r="H2802">
            <v>0</v>
          </cell>
          <cell r="K2802">
            <v>22</v>
          </cell>
          <cell r="L2802">
            <v>0</v>
          </cell>
          <cell r="M2802">
            <v>22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 t="str">
            <v/>
          </cell>
          <cell r="V2802">
            <v>5.57</v>
          </cell>
        </row>
        <row r="2803">
          <cell r="B2803" t="str">
            <v>V30216</v>
          </cell>
          <cell r="E2803" t="str">
            <v>LUVA NBR PRO TAM: XG</v>
          </cell>
          <cell r="F2803" t="str">
            <v>PROTEPLUS</v>
          </cell>
          <cell r="G2803">
            <v>0</v>
          </cell>
          <cell r="H2803">
            <v>0</v>
          </cell>
          <cell r="K2803">
            <v>140</v>
          </cell>
          <cell r="L2803">
            <v>0</v>
          </cell>
          <cell r="M2803">
            <v>140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 t="str">
            <v/>
          </cell>
          <cell r="V2803">
            <v>4.84</v>
          </cell>
        </row>
        <row r="2804">
          <cell r="B2804" t="str">
            <v>V30218</v>
          </cell>
          <cell r="E2804" t="str">
            <v>LUVA DE VAQUETA CANO CURTO TAMANHO UNICO</v>
          </cell>
          <cell r="F2804" t="str">
            <v>PROTEPLUS</v>
          </cell>
          <cell r="G2804">
            <v>0</v>
          </cell>
          <cell r="H2804">
            <v>0</v>
          </cell>
          <cell r="K2804">
            <v>5</v>
          </cell>
          <cell r="L2804">
            <v>0</v>
          </cell>
          <cell r="M2804">
            <v>5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0</v>
          </cell>
          <cell r="U2804" t="str">
            <v/>
          </cell>
          <cell r="V2804">
            <v>18.899999999999999</v>
          </cell>
        </row>
        <row r="2805">
          <cell r="B2805" t="str">
            <v>V30219</v>
          </cell>
          <cell r="E2805" t="str">
            <v>LUVA POLIESTER NITRILICA CINZA TAM M CA 36.927</v>
          </cell>
          <cell r="F2805" t="str">
            <v>PROTEPLUS</v>
          </cell>
          <cell r="G2805">
            <v>0</v>
          </cell>
          <cell r="H2805">
            <v>0</v>
          </cell>
          <cell r="K2805">
            <v>272</v>
          </cell>
          <cell r="L2805">
            <v>0</v>
          </cell>
          <cell r="M2805">
            <v>272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0</v>
          </cell>
          <cell r="U2805" t="str">
            <v/>
          </cell>
          <cell r="V2805">
            <v>6.7</v>
          </cell>
        </row>
        <row r="2806">
          <cell r="B2806" t="str">
            <v>V30220</v>
          </cell>
          <cell r="E2806" t="str">
            <v>COLETE VERDE COM FAIXA REFLETIVA</v>
          </cell>
          <cell r="F2806" t="str">
            <v>PROTEPLUS</v>
          </cell>
          <cell r="G2806">
            <v>0</v>
          </cell>
          <cell r="H2806">
            <v>0</v>
          </cell>
          <cell r="K2806">
            <v>5</v>
          </cell>
          <cell r="L2806">
            <v>0</v>
          </cell>
          <cell r="M2806">
            <v>5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0</v>
          </cell>
          <cell r="U2806" t="str">
            <v/>
          </cell>
          <cell r="V2806">
            <v>19.920000000000002</v>
          </cell>
        </row>
        <row r="2807">
          <cell r="B2807" t="str">
            <v>V30230</v>
          </cell>
          <cell r="C2807" t="str">
            <v>CCC-</v>
          </cell>
          <cell r="E2807" t="str">
            <v>AVENTAL DE PVC</v>
          </cell>
          <cell r="F2807" t="str">
            <v>PROTEPLUS</v>
          </cell>
          <cell r="G2807">
            <v>1</v>
          </cell>
          <cell r="H2807">
            <v>1</v>
          </cell>
          <cell r="I2807">
            <v>1</v>
          </cell>
          <cell r="K2807">
            <v>3</v>
          </cell>
          <cell r="L2807">
            <v>0</v>
          </cell>
          <cell r="M2807">
            <v>3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0</v>
          </cell>
          <cell r="U2807" t="str">
            <v/>
          </cell>
          <cell r="V2807">
            <v>7.44</v>
          </cell>
        </row>
        <row r="2808">
          <cell r="B2808" t="str">
            <v>V30234</v>
          </cell>
          <cell r="E2808" t="str">
            <v>BOTA DE PVC TM 43</v>
          </cell>
          <cell r="F2808" t="str">
            <v>PROTEPLUS</v>
          </cell>
          <cell r="G2808">
            <v>0</v>
          </cell>
          <cell r="H2808">
            <v>0</v>
          </cell>
          <cell r="K2808">
            <v>8</v>
          </cell>
          <cell r="L2808">
            <v>0</v>
          </cell>
          <cell r="M2808">
            <v>8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 t="str">
            <v/>
          </cell>
          <cell r="V2808">
            <v>26.4</v>
          </cell>
        </row>
        <row r="2809">
          <cell r="B2809" t="str">
            <v>V30249</v>
          </cell>
          <cell r="E2809" t="str">
            <v>PERNEIRA DE RASPA</v>
          </cell>
          <cell r="F2809" t="str">
            <v>PROTEPLUS</v>
          </cell>
          <cell r="G2809">
            <v>0</v>
          </cell>
          <cell r="H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 t="str">
            <v/>
          </cell>
          <cell r="V2809">
            <v>22.3</v>
          </cell>
        </row>
        <row r="2810">
          <cell r="B2810" t="str">
            <v>V30369</v>
          </cell>
          <cell r="E2810" t="str">
            <v>LUVA POLIESTER NITRILICA CINZA TAM G CA 36.927</v>
          </cell>
          <cell r="F2810" t="str">
            <v>PROTEPLUS</v>
          </cell>
          <cell r="G2810">
            <v>0</v>
          </cell>
          <cell r="H2810">
            <v>0</v>
          </cell>
          <cell r="K2810">
            <v>350</v>
          </cell>
          <cell r="L2810">
            <v>0</v>
          </cell>
          <cell r="M2810">
            <v>350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 t="str">
            <v/>
          </cell>
          <cell r="V2810">
            <v>6.7</v>
          </cell>
        </row>
        <row r="2811">
          <cell r="B2811" t="str">
            <v>V30458</v>
          </cell>
          <cell r="E2811" t="str">
            <v>JUGULAR PARA CAPACETE</v>
          </cell>
          <cell r="F2811" t="str">
            <v>PROTEPLUS</v>
          </cell>
          <cell r="G2811">
            <v>0</v>
          </cell>
          <cell r="H2811">
            <v>0</v>
          </cell>
          <cell r="K2811">
            <v>0</v>
          </cell>
          <cell r="L2811">
            <v>0</v>
          </cell>
          <cell r="M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 t="str">
            <v/>
          </cell>
          <cell r="V2811">
            <v>1.68</v>
          </cell>
        </row>
        <row r="2812">
          <cell r="B2812" t="str">
            <v>V31540</v>
          </cell>
          <cell r="E2812" t="str">
            <v>BOTA BICO COMPOSITE BIDENSIDADE N39 PRETA CA40993</v>
          </cell>
          <cell r="F2812" t="str">
            <v>PROTEPLUS</v>
          </cell>
          <cell r="G2812">
            <v>0</v>
          </cell>
          <cell r="H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0</v>
          </cell>
          <cell r="T2812">
            <v>0</v>
          </cell>
          <cell r="U2812" t="str">
            <v/>
          </cell>
          <cell r="V2812">
            <v>105</v>
          </cell>
        </row>
        <row r="2813">
          <cell r="B2813" t="str">
            <v>V31541</v>
          </cell>
          <cell r="E2813" t="str">
            <v>BOTA BICO COMPOSITE BIDENSIDADE N40 PRETA CA40993</v>
          </cell>
          <cell r="F2813" t="str">
            <v>PROTEPLUS</v>
          </cell>
          <cell r="G2813">
            <v>0</v>
          </cell>
          <cell r="H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 t="str">
            <v/>
          </cell>
          <cell r="V2813">
            <v>52.6</v>
          </cell>
        </row>
        <row r="2814">
          <cell r="B2814" t="str">
            <v>V31542</v>
          </cell>
          <cell r="E2814" t="str">
            <v>BOTA BICO COMPOSITE BIDENSIDADE N41 PRETA CA40993</v>
          </cell>
          <cell r="F2814" t="str">
            <v>PROTEPLUS</v>
          </cell>
          <cell r="G2814">
            <v>0</v>
          </cell>
          <cell r="H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 t="str">
            <v/>
          </cell>
          <cell r="V2814">
            <v>47.29</v>
          </cell>
        </row>
        <row r="2815">
          <cell r="B2815" t="str">
            <v>V31543</v>
          </cell>
          <cell r="E2815" t="str">
            <v>BOTA BICO COMPOSITE BIDENSIDADE N42 PRETA CA40993</v>
          </cell>
          <cell r="F2815" t="str">
            <v>PROTEPLUS</v>
          </cell>
          <cell r="G2815">
            <v>0</v>
          </cell>
          <cell r="H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 t="str">
            <v/>
          </cell>
          <cell r="V2815">
            <v>52.6</v>
          </cell>
        </row>
        <row r="2816">
          <cell r="B2816" t="str">
            <v>V31645</v>
          </cell>
          <cell r="C2816" t="str">
            <v>CCC-</v>
          </cell>
          <cell r="E2816" t="str">
            <v>BOTA BICO COMPOSITE BIDENSIDADE N38 PRETA CA40993</v>
          </cell>
          <cell r="F2816" t="str">
            <v>PROTEPLUS</v>
          </cell>
          <cell r="G2816">
            <v>1</v>
          </cell>
          <cell r="H2816">
            <v>1</v>
          </cell>
          <cell r="I2816">
            <v>1</v>
          </cell>
          <cell r="K2816">
            <v>1</v>
          </cell>
          <cell r="L2816">
            <v>0</v>
          </cell>
          <cell r="M2816">
            <v>1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 t="str">
            <v/>
          </cell>
          <cell r="V2816">
            <v>65.599999999999994</v>
          </cell>
        </row>
        <row r="2817">
          <cell r="B2817" t="str">
            <v>V31772</v>
          </cell>
          <cell r="E2817" t="str">
            <v>BOTA BICO COMPOSITE BIDENSIDADE N36 PRETA CA40993</v>
          </cell>
          <cell r="F2817" t="str">
            <v>PROTEPLUS</v>
          </cell>
          <cell r="G2817">
            <v>0</v>
          </cell>
          <cell r="H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 t="str">
            <v/>
          </cell>
          <cell r="V2817">
            <v>52.7</v>
          </cell>
        </row>
        <row r="2818">
          <cell r="B2818" t="str">
            <v>V31846</v>
          </cell>
          <cell r="E2818" t="str">
            <v>LUVA DE FIBRA DE VIDRO E POLIETILENO ANTICORTE TAM 8 REF.CA39865</v>
          </cell>
          <cell r="F2818" t="str">
            <v>PROTEPLUS</v>
          </cell>
          <cell r="G2818">
            <v>0</v>
          </cell>
          <cell r="H2818">
            <v>0</v>
          </cell>
          <cell r="K2818">
            <v>7</v>
          </cell>
          <cell r="L2818">
            <v>0</v>
          </cell>
          <cell r="M2818">
            <v>7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 t="str">
            <v/>
          </cell>
          <cell r="V2818">
            <v>14.45</v>
          </cell>
        </row>
        <row r="2819">
          <cell r="B2819" t="str">
            <v>V32017</v>
          </cell>
          <cell r="C2819" t="str">
            <v>CCB+</v>
          </cell>
          <cell r="E2819" t="str">
            <v>PROTETOR AURICULAR POMP PLUS CORDAO POLIESTER REF. CA10551</v>
          </cell>
          <cell r="F2819" t="str">
            <v>PROTEPLUS</v>
          </cell>
          <cell r="G2819">
            <v>6</v>
          </cell>
          <cell r="H2819">
            <v>3</v>
          </cell>
          <cell r="I2819">
            <v>3</v>
          </cell>
          <cell r="K2819">
            <v>25</v>
          </cell>
          <cell r="L2819">
            <v>0</v>
          </cell>
          <cell r="M2819">
            <v>25</v>
          </cell>
          <cell r="N2819">
            <v>0</v>
          </cell>
          <cell r="O2819">
            <v>4</v>
          </cell>
          <cell r="P2819">
            <v>0</v>
          </cell>
          <cell r="Q2819">
            <v>1</v>
          </cell>
          <cell r="R2819">
            <v>0</v>
          </cell>
          <cell r="S2819">
            <v>0</v>
          </cell>
          <cell r="T2819">
            <v>0</v>
          </cell>
          <cell r="U2819" t="str">
            <v/>
          </cell>
          <cell r="V2819">
            <v>4.3499999999999996</v>
          </cell>
        </row>
        <row r="2820">
          <cell r="B2820" t="str">
            <v>V19823A</v>
          </cell>
          <cell r="C2820" t="str">
            <v>CCB-</v>
          </cell>
          <cell r="E2820" t="str">
            <v>ENVELOPE PLAST A4 0,06MM S/FUROS PCT C/50UN REF.006/50SF</v>
          </cell>
          <cell r="F2820" t="str">
            <v>PT</v>
          </cell>
          <cell r="G2820">
            <v>0</v>
          </cell>
          <cell r="H2820">
            <v>0</v>
          </cell>
          <cell r="I2820">
            <v>44</v>
          </cell>
          <cell r="K2820">
            <v>325</v>
          </cell>
          <cell r="L2820">
            <v>0</v>
          </cell>
          <cell r="M2820">
            <v>325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 t="str">
            <v/>
          </cell>
          <cell r="V2820">
            <v>4.8</v>
          </cell>
        </row>
        <row r="2821">
          <cell r="B2821" t="str">
            <v>V14724</v>
          </cell>
          <cell r="C2821" t="str">
            <v>CAA+</v>
          </cell>
          <cell r="D2821" t="str">
            <v>CZSADESRD</v>
          </cell>
          <cell r="E2821" t="str">
            <v>LA DE ACO 40GR</v>
          </cell>
          <cell r="F2821" t="str">
            <v>Q LUSTRO</v>
          </cell>
          <cell r="G2821">
            <v>149</v>
          </cell>
          <cell r="H2821">
            <v>75</v>
          </cell>
          <cell r="I2821">
            <v>83</v>
          </cell>
          <cell r="J2821">
            <v>52</v>
          </cell>
          <cell r="K2821">
            <v>151</v>
          </cell>
          <cell r="L2821">
            <v>0</v>
          </cell>
          <cell r="M2821">
            <v>151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 t="str">
            <v/>
          </cell>
          <cell r="V2821">
            <v>1.89</v>
          </cell>
        </row>
        <row r="2822">
          <cell r="B2822" t="str">
            <v>V31855</v>
          </cell>
          <cell r="C2822" t="str">
            <v>CCA-</v>
          </cell>
          <cell r="E2822" t="str">
            <v>LIVRO DIARIO DE OPERACOES PERSONALIZADO OXXO</v>
          </cell>
          <cell r="F2822" t="str">
            <v>QG GRAFICA</v>
          </cell>
          <cell r="G2822">
            <v>0</v>
          </cell>
          <cell r="H2822">
            <v>7</v>
          </cell>
          <cell r="I2822">
            <v>7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 t="str">
            <v/>
          </cell>
          <cell r="V2822">
            <v>98</v>
          </cell>
        </row>
        <row r="2823">
          <cell r="B2823" t="str">
            <v>V20285</v>
          </cell>
          <cell r="C2823" t="str">
            <v>CCB-</v>
          </cell>
          <cell r="D2823" t="str">
            <v>CZSADES</v>
          </cell>
          <cell r="E2823" t="str">
            <v>PAPEL HIGIENICO FD 30M FD C/64 RL</v>
          </cell>
          <cell r="F2823" t="str">
            <v>QUALITE</v>
          </cell>
          <cell r="G2823">
            <v>9</v>
          </cell>
          <cell r="H2823">
            <v>5</v>
          </cell>
          <cell r="I2823">
            <v>5</v>
          </cell>
          <cell r="K2823">
            <v>228</v>
          </cell>
          <cell r="L2823">
            <v>0</v>
          </cell>
          <cell r="M2823">
            <v>228</v>
          </cell>
          <cell r="N2823">
            <v>0</v>
          </cell>
          <cell r="O2823">
            <v>2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 t="str">
            <v/>
          </cell>
          <cell r="V2823">
            <v>53.8</v>
          </cell>
        </row>
        <row r="2824">
          <cell r="B2824" t="str">
            <v>V31765</v>
          </cell>
          <cell r="C2824" t="str">
            <v>BCA+</v>
          </cell>
          <cell r="E2824" t="str">
            <v>COFRE DE ACO 40CM CINZA</v>
          </cell>
          <cell r="F2824" t="str">
            <v>QUALITY COFRES</v>
          </cell>
          <cell r="G2824">
            <v>7</v>
          </cell>
          <cell r="H2824">
            <v>4</v>
          </cell>
          <cell r="I2824">
            <v>4</v>
          </cell>
          <cell r="K2824">
            <v>15</v>
          </cell>
          <cell r="L2824">
            <v>0</v>
          </cell>
          <cell r="M2824">
            <v>15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 t="str">
            <v/>
          </cell>
          <cell r="V2824">
            <v>680</v>
          </cell>
        </row>
        <row r="2825">
          <cell r="B2825" t="str">
            <v>V0458</v>
          </cell>
          <cell r="E2825" t="str">
            <v>TINTA PARA CARIMBO VM 40ML RADEX</v>
          </cell>
          <cell r="F2825" t="str">
            <v>RADEX</v>
          </cell>
          <cell r="G2825">
            <v>0</v>
          </cell>
          <cell r="H2825">
            <v>0</v>
          </cell>
          <cell r="K2825">
            <v>0</v>
          </cell>
          <cell r="L2825">
            <v>0</v>
          </cell>
          <cell r="M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 t="str">
            <v/>
          </cell>
          <cell r="V2825">
            <v>1.89</v>
          </cell>
        </row>
        <row r="2826">
          <cell r="B2826" t="str">
            <v>V0507</v>
          </cell>
          <cell r="C2826" t="str">
            <v>CCB-</v>
          </cell>
          <cell r="E2826" t="str">
            <v>TINTA REAB. P/PINCEL ATOMICO VD RADEX</v>
          </cell>
          <cell r="F2826" t="str">
            <v>RADEX</v>
          </cell>
          <cell r="G2826">
            <v>0</v>
          </cell>
          <cell r="H2826">
            <v>0</v>
          </cell>
          <cell r="I2826">
            <v>30</v>
          </cell>
          <cell r="J2826">
            <v>10</v>
          </cell>
          <cell r="K2826">
            <v>75</v>
          </cell>
          <cell r="L2826">
            <v>0</v>
          </cell>
          <cell r="M2826">
            <v>75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 t="str">
            <v/>
          </cell>
          <cell r="V2826">
            <v>3.09</v>
          </cell>
        </row>
        <row r="2827">
          <cell r="B2827" t="str">
            <v>V0508</v>
          </cell>
          <cell r="E2827" t="str">
            <v>TINTA REAB. P/PINCEL ATOMICO VM RADEX</v>
          </cell>
          <cell r="F2827" t="str">
            <v>RADEX</v>
          </cell>
          <cell r="G2827">
            <v>0</v>
          </cell>
          <cell r="H2827">
            <v>0</v>
          </cell>
          <cell r="K2827">
            <v>0</v>
          </cell>
          <cell r="L2827">
            <v>0</v>
          </cell>
          <cell r="M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 t="str">
            <v/>
          </cell>
          <cell r="V2827">
            <v>1.64</v>
          </cell>
        </row>
        <row r="2828">
          <cell r="B2828" t="str">
            <v>V0777</v>
          </cell>
          <cell r="D2828" t="str">
            <v>SESCADES</v>
          </cell>
          <cell r="E2828" t="str">
            <v>COLA LIQUIDA BRANCA 90GR.</v>
          </cell>
          <cell r="F2828" t="str">
            <v>RADEX</v>
          </cell>
          <cell r="G2828">
            <v>0</v>
          </cell>
          <cell r="H2828">
            <v>0</v>
          </cell>
          <cell r="K2828">
            <v>58</v>
          </cell>
          <cell r="L2828">
            <v>0</v>
          </cell>
          <cell r="M2828">
            <v>58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 t="str">
            <v/>
          </cell>
          <cell r="V2828">
            <v>2.17</v>
          </cell>
        </row>
        <row r="2829">
          <cell r="B2829" t="str">
            <v>V1080</v>
          </cell>
          <cell r="D2829" t="str">
            <v>SESC</v>
          </cell>
          <cell r="E2829" t="str">
            <v>TINTA PARA CARIMBO PT 40ML RADEX</v>
          </cell>
          <cell r="F2829" t="str">
            <v>RADEX</v>
          </cell>
          <cell r="G2829">
            <v>0</v>
          </cell>
          <cell r="H2829">
            <v>0</v>
          </cell>
          <cell r="K2829">
            <v>0</v>
          </cell>
          <cell r="L2829">
            <v>0</v>
          </cell>
          <cell r="M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 t="str">
            <v/>
          </cell>
          <cell r="V2829">
            <v>4.13</v>
          </cell>
        </row>
        <row r="2830">
          <cell r="B2830" t="str">
            <v>V1142</v>
          </cell>
          <cell r="E2830" t="str">
            <v>ENVELOPE SACO BOLHA KN. 16,5X18 INT.P/CD WT</v>
          </cell>
          <cell r="F2830" t="str">
            <v>RADEX</v>
          </cell>
          <cell r="G2830">
            <v>0</v>
          </cell>
          <cell r="H2830">
            <v>0</v>
          </cell>
          <cell r="K2830">
            <v>99</v>
          </cell>
          <cell r="L2830">
            <v>0</v>
          </cell>
          <cell r="M2830">
            <v>99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 t="str">
            <v/>
          </cell>
          <cell r="V2830">
            <v>0.45</v>
          </cell>
        </row>
        <row r="2831">
          <cell r="B2831" t="str">
            <v>V1236</v>
          </cell>
          <cell r="E2831" t="str">
            <v>ALMOFADA CARIMBO 2 AZ RADEX</v>
          </cell>
          <cell r="F2831" t="str">
            <v>RADEX</v>
          </cell>
          <cell r="G2831">
            <v>0</v>
          </cell>
          <cell r="H2831">
            <v>0</v>
          </cell>
          <cell r="K2831">
            <v>0</v>
          </cell>
          <cell r="L2831">
            <v>0</v>
          </cell>
          <cell r="M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 t="str">
            <v/>
          </cell>
          <cell r="V2831">
            <v>2.04</v>
          </cell>
        </row>
        <row r="2832">
          <cell r="B2832" t="str">
            <v>V12821</v>
          </cell>
          <cell r="C2832" t="str">
            <v>CCA-</v>
          </cell>
          <cell r="D2832" t="str">
            <v>TJADES</v>
          </cell>
          <cell r="E2832" t="str">
            <v>ALMOFADA CARIMBO 4 AZ.</v>
          </cell>
          <cell r="F2832" t="str">
            <v>RADEX</v>
          </cell>
          <cell r="G2832">
            <v>9</v>
          </cell>
          <cell r="H2832">
            <v>5</v>
          </cell>
          <cell r="I2832">
            <v>5</v>
          </cell>
          <cell r="K2832">
            <v>10</v>
          </cell>
          <cell r="L2832">
            <v>0</v>
          </cell>
          <cell r="M2832">
            <v>10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 t="str">
            <v/>
          </cell>
          <cell r="V2832">
            <v>13.11</v>
          </cell>
        </row>
        <row r="2833">
          <cell r="B2833" t="str">
            <v>V12824</v>
          </cell>
          <cell r="C2833" t="str">
            <v>CCA+</v>
          </cell>
          <cell r="D2833" t="str">
            <v>SSADES</v>
          </cell>
          <cell r="E2833" t="str">
            <v>LIMPADOR DE QUADRO BRANCO 60ML</v>
          </cell>
          <cell r="F2833" t="str">
            <v>RADEX</v>
          </cell>
          <cell r="G2833">
            <v>276</v>
          </cell>
          <cell r="H2833">
            <v>138</v>
          </cell>
          <cell r="I2833">
            <v>138</v>
          </cell>
          <cell r="K2833">
            <v>929</v>
          </cell>
          <cell r="L2833">
            <v>4</v>
          </cell>
          <cell r="M2833">
            <v>925</v>
          </cell>
          <cell r="N2833">
            <v>33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 t="str">
            <v/>
          </cell>
          <cell r="V2833">
            <v>8.31</v>
          </cell>
        </row>
        <row r="2834">
          <cell r="B2834" t="str">
            <v>V12825</v>
          </cell>
          <cell r="D2834" t="str">
            <v>SS</v>
          </cell>
          <cell r="E2834" t="str">
            <v>TINTA REAB. P/ PINCEL ATOMICO PT 40ML RADEX</v>
          </cell>
          <cell r="F2834" t="str">
            <v>RADEX</v>
          </cell>
          <cell r="G2834">
            <v>0</v>
          </cell>
          <cell r="H2834">
            <v>0</v>
          </cell>
          <cell r="K2834">
            <v>0</v>
          </cell>
          <cell r="L2834">
            <v>0</v>
          </cell>
          <cell r="M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 t="str">
            <v/>
          </cell>
          <cell r="V2834">
            <v>3.27</v>
          </cell>
        </row>
        <row r="2835">
          <cell r="B2835" t="str">
            <v>V12826</v>
          </cell>
          <cell r="D2835" t="str">
            <v/>
          </cell>
          <cell r="E2835" t="str">
            <v>TINTA PARA CARIMBO DATADOR METAL PT 15 ML RADEX</v>
          </cell>
          <cell r="F2835" t="str">
            <v>RADEX</v>
          </cell>
          <cell r="G2835">
            <v>0</v>
          </cell>
          <cell r="H2835">
            <v>0</v>
          </cell>
          <cell r="K2835">
            <v>33</v>
          </cell>
          <cell r="L2835">
            <v>0</v>
          </cell>
          <cell r="M2835">
            <v>33</v>
          </cell>
          <cell r="O2835">
            <v>2</v>
          </cell>
          <cell r="P2835">
            <v>0</v>
          </cell>
          <cell r="Q2835">
            <v>1</v>
          </cell>
          <cell r="R2835">
            <v>0</v>
          </cell>
          <cell r="S2835">
            <v>0</v>
          </cell>
          <cell r="T2835">
            <v>0</v>
          </cell>
          <cell r="U2835" t="str">
            <v/>
          </cell>
          <cell r="V2835">
            <v>1.24</v>
          </cell>
        </row>
        <row r="2836">
          <cell r="B2836" t="str">
            <v>V15124</v>
          </cell>
          <cell r="C2836" t="str">
            <v>CCB+</v>
          </cell>
          <cell r="D2836" t="str">
            <v>SS</v>
          </cell>
          <cell r="E2836" t="str">
            <v>TINTA REAB. P/ PINCEL ATOMICO AZ 40ML RADEX</v>
          </cell>
          <cell r="F2836" t="str">
            <v>RADEX</v>
          </cell>
          <cell r="G2836">
            <v>3</v>
          </cell>
          <cell r="H2836">
            <v>2</v>
          </cell>
          <cell r="I2836">
            <v>2</v>
          </cell>
          <cell r="K2836">
            <v>3</v>
          </cell>
          <cell r="L2836">
            <v>0</v>
          </cell>
          <cell r="M2836">
            <v>3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 t="str">
            <v/>
          </cell>
          <cell r="V2836">
            <v>4.2</v>
          </cell>
        </row>
        <row r="2837">
          <cell r="B2837" t="str">
            <v>V15125</v>
          </cell>
          <cell r="D2837" t="str">
            <v>SS</v>
          </cell>
          <cell r="E2837" t="str">
            <v>TINTA REAB. P/ PINCEL ATOMICO VM 40ML RADEX</v>
          </cell>
          <cell r="F2837" t="str">
            <v>RADEX</v>
          </cell>
          <cell r="G2837">
            <v>0</v>
          </cell>
          <cell r="H2837">
            <v>0</v>
          </cell>
          <cell r="K2837">
            <v>108</v>
          </cell>
          <cell r="L2837">
            <v>0</v>
          </cell>
          <cell r="M2837">
            <v>108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 t="str">
            <v/>
          </cell>
          <cell r="V2837">
            <v>4.75</v>
          </cell>
        </row>
        <row r="2838">
          <cell r="B2838" t="str">
            <v>V1592</v>
          </cell>
          <cell r="E2838" t="str">
            <v>ENVELOPE SACO BOLHA KN. 22X31 INTP/LV A4 WT</v>
          </cell>
          <cell r="F2838" t="str">
            <v>RADEX</v>
          </cell>
          <cell r="G2838">
            <v>0</v>
          </cell>
          <cell r="H2838">
            <v>0</v>
          </cell>
          <cell r="K2838">
            <v>50</v>
          </cell>
          <cell r="L2838">
            <v>0</v>
          </cell>
          <cell r="M2838">
            <v>50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 t="str">
            <v/>
          </cell>
          <cell r="V2838">
            <v>0.75</v>
          </cell>
        </row>
        <row r="2839">
          <cell r="B2839" t="str">
            <v>V19540</v>
          </cell>
          <cell r="C2839" t="str">
            <v>CCB+</v>
          </cell>
          <cell r="D2839" t="str">
            <v>ADES</v>
          </cell>
          <cell r="E2839" t="str">
            <v>PINCEL  MARCADOR PERMANENTE PONTA REDONDA VERMELHO</v>
          </cell>
          <cell r="F2839" t="str">
            <v>RADEX</v>
          </cell>
          <cell r="G2839">
            <v>0</v>
          </cell>
          <cell r="H2839">
            <v>7</v>
          </cell>
          <cell r="I2839">
            <v>7</v>
          </cell>
          <cell r="K2839">
            <v>27</v>
          </cell>
          <cell r="L2839">
            <v>0</v>
          </cell>
          <cell r="M2839">
            <v>27</v>
          </cell>
          <cell r="N2839">
            <v>8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 t="str">
            <v/>
          </cell>
          <cell r="V2839">
            <v>2.76</v>
          </cell>
        </row>
        <row r="2840">
          <cell r="B2840" t="str">
            <v>V19544</v>
          </cell>
          <cell r="D2840" t="str">
            <v>ADES</v>
          </cell>
          <cell r="E2840" t="str">
            <v>MARCADOR PARA QUADRO BRANCO VERMELHO</v>
          </cell>
          <cell r="F2840" t="str">
            <v>RADEX</v>
          </cell>
          <cell r="G2840">
            <v>0</v>
          </cell>
          <cell r="H2840">
            <v>0</v>
          </cell>
          <cell r="K2840">
            <v>53</v>
          </cell>
          <cell r="L2840">
            <v>0</v>
          </cell>
          <cell r="M2840">
            <v>53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 t="str">
            <v/>
          </cell>
          <cell r="V2840">
            <v>2.81</v>
          </cell>
        </row>
        <row r="2841">
          <cell r="B2841" t="str">
            <v>V19684A</v>
          </cell>
          <cell r="C2841" t="str">
            <v>CCB-</v>
          </cell>
          <cell r="E2841" t="str">
            <v>TINTA PARA TECIDO FOSCA 250ML AZUL MARINHO REF.9020</v>
          </cell>
          <cell r="F2841" t="str">
            <v>RADEX</v>
          </cell>
          <cell r="G2841">
            <v>0</v>
          </cell>
          <cell r="H2841">
            <v>0</v>
          </cell>
          <cell r="I2841">
            <v>13</v>
          </cell>
          <cell r="J2841">
            <v>2</v>
          </cell>
          <cell r="K2841">
            <v>101</v>
          </cell>
          <cell r="L2841">
            <v>0</v>
          </cell>
          <cell r="M2841">
            <v>101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 t="str">
            <v/>
          </cell>
          <cell r="V2841">
            <v>12.25</v>
          </cell>
        </row>
        <row r="2842">
          <cell r="B2842" t="str">
            <v>V19686A</v>
          </cell>
          <cell r="C2842" t="str">
            <v>CCB-</v>
          </cell>
          <cell r="E2842" t="str">
            <v>TINTA PARA TECIDO FOSCA 250ML VERMELHO REF.9028</v>
          </cell>
          <cell r="F2842" t="str">
            <v>RADEX</v>
          </cell>
          <cell r="G2842">
            <v>0</v>
          </cell>
          <cell r="H2842">
            <v>0</v>
          </cell>
          <cell r="I2842">
            <v>13</v>
          </cell>
          <cell r="J2842">
            <v>2</v>
          </cell>
          <cell r="K2842">
            <v>55</v>
          </cell>
          <cell r="L2842">
            <v>0</v>
          </cell>
          <cell r="M2842">
            <v>55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 t="str">
            <v/>
          </cell>
          <cell r="V2842">
            <v>12.25</v>
          </cell>
        </row>
        <row r="2843">
          <cell r="B2843" t="str">
            <v>V19687A</v>
          </cell>
          <cell r="C2843" t="str">
            <v>CCB-</v>
          </cell>
          <cell r="E2843" t="str">
            <v>TINTA  PARA TECIDO FOSCA 250 ML AMARELO</v>
          </cell>
          <cell r="F2843" t="str">
            <v>RADEX</v>
          </cell>
          <cell r="G2843">
            <v>0</v>
          </cell>
          <cell r="H2843">
            <v>0</v>
          </cell>
          <cell r="I2843">
            <v>14</v>
          </cell>
          <cell r="J2843">
            <v>2</v>
          </cell>
          <cell r="K2843">
            <v>105</v>
          </cell>
          <cell r="L2843">
            <v>0</v>
          </cell>
          <cell r="M2843">
            <v>105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 t="str">
            <v/>
          </cell>
          <cell r="V2843">
            <v>12.25</v>
          </cell>
        </row>
        <row r="2844">
          <cell r="B2844" t="str">
            <v>V19688A</v>
          </cell>
          <cell r="C2844" t="str">
            <v>CCB-</v>
          </cell>
          <cell r="E2844" t="str">
            <v>TINTA PARA TECIDO FOSCA 250ML VERDE REF.9026</v>
          </cell>
          <cell r="F2844" t="str">
            <v>RADEX</v>
          </cell>
          <cell r="G2844">
            <v>0</v>
          </cell>
          <cell r="H2844">
            <v>0</v>
          </cell>
          <cell r="I2844">
            <v>12</v>
          </cell>
          <cell r="J2844">
            <v>1</v>
          </cell>
          <cell r="K2844">
            <v>32</v>
          </cell>
          <cell r="L2844">
            <v>0</v>
          </cell>
          <cell r="M2844">
            <v>32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 t="str">
            <v/>
          </cell>
          <cell r="V2844">
            <v>12.25</v>
          </cell>
        </row>
        <row r="2845">
          <cell r="B2845" t="str">
            <v>V19786</v>
          </cell>
          <cell r="D2845" t="str">
            <v>ADES</v>
          </cell>
          <cell r="E2845" t="str">
            <v>COLA LIQUIDA BRANCA 500GR.</v>
          </cell>
          <cell r="F2845" t="str">
            <v>RADEX</v>
          </cell>
          <cell r="G2845">
            <v>0</v>
          </cell>
          <cell r="H2845">
            <v>0</v>
          </cell>
          <cell r="K2845">
            <v>4</v>
          </cell>
          <cell r="L2845">
            <v>0</v>
          </cell>
          <cell r="M2845">
            <v>4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 t="str">
            <v/>
          </cell>
          <cell r="V2845">
            <v>13.68</v>
          </cell>
        </row>
        <row r="2846">
          <cell r="B2846" t="str">
            <v>V19793</v>
          </cell>
          <cell r="C2846" t="str">
            <v>CAA-</v>
          </cell>
          <cell r="D2846" t="str">
            <v>SSCZSADESRD</v>
          </cell>
          <cell r="E2846" t="str">
            <v>CORRETIVO LIQUIDO 18 ML</v>
          </cell>
          <cell r="F2846" t="str">
            <v>RADEX</v>
          </cell>
          <cell r="G2846">
            <v>1013</v>
          </cell>
          <cell r="H2846">
            <v>507</v>
          </cell>
          <cell r="I2846">
            <v>885</v>
          </cell>
          <cell r="J2846">
            <v>25</v>
          </cell>
          <cell r="K2846">
            <v>1092</v>
          </cell>
          <cell r="L2846">
            <v>19</v>
          </cell>
          <cell r="M2846">
            <v>1073</v>
          </cell>
          <cell r="N2846">
            <v>40</v>
          </cell>
          <cell r="O2846">
            <v>53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 t="str">
            <v/>
          </cell>
          <cell r="V2846">
            <v>1.32</v>
          </cell>
        </row>
        <row r="2847">
          <cell r="B2847" t="str">
            <v>V2317</v>
          </cell>
          <cell r="C2847" t="str">
            <v>CCB+</v>
          </cell>
          <cell r="E2847" t="str">
            <v>ENVELOPE SACO BOLHA KN. 26X38 INT.OF WT</v>
          </cell>
          <cell r="F2847" t="str">
            <v>RADEX</v>
          </cell>
          <cell r="G2847">
            <v>0</v>
          </cell>
          <cell r="H2847">
            <v>0</v>
          </cell>
          <cell r="I2847">
            <v>5</v>
          </cell>
          <cell r="K2847">
            <v>88</v>
          </cell>
          <cell r="L2847">
            <v>0</v>
          </cell>
          <cell r="M2847">
            <v>88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 t="str">
            <v/>
          </cell>
          <cell r="V2847">
            <v>3.97</v>
          </cell>
        </row>
        <row r="2848">
          <cell r="B2848" t="str">
            <v>V30503</v>
          </cell>
          <cell r="C2848" t="str">
            <v>CCC-</v>
          </cell>
          <cell r="E2848" t="str">
            <v>TINTA GUACHE 500ML VERDE CLARO REF. 6494</v>
          </cell>
          <cell r="F2848" t="str">
            <v>RADEX</v>
          </cell>
          <cell r="G2848">
            <v>1</v>
          </cell>
          <cell r="H2848">
            <v>1</v>
          </cell>
          <cell r="I2848">
            <v>1</v>
          </cell>
          <cell r="K2848">
            <v>11</v>
          </cell>
          <cell r="L2848">
            <v>0</v>
          </cell>
          <cell r="M2848">
            <v>11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 t="str">
            <v/>
          </cell>
          <cell r="V2848">
            <v>5.93</v>
          </cell>
        </row>
        <row r="2849">
          <cell r="B2849" t="str">
            <v>V30504</v>
          </cell>
          <cell r="D2849" t="str">
            <v>ADES</v>
          </cell>
          <cell r="E2849" t="str">
            <v>TINTA GUACHE 500ML ROXO REF. 6493</v>
          </cell>
          <cell r="F2849" t="str">
            <v>RADEX</v>
          </cell>
          <cell r="G2849">
            <v>0</v>
          </cell>
          <cell r="H2849">
            <v>0</v>
          </cell>
          <cell r="K2849">
            <v>17</v>
          </cell>
          <cell r="L2849">
            <v>0</v>
          </cell>
          <cell r="M2849">
            <v>17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 t="str">
            <v/>
          </cell>
          <cell r="V2849">
            <v>6.58</v>
          </cell>
        </row>
        <row r="2850">
          <cell r="B2850" t="str">
            <v>V30506</v>
          </cell>
          <cell r="C2850" t="str">
            <v>CAA+</v>
          </cell>
          <cell r="E2850" t="str">
            <v>COLA BASTAO OFFICE FIX 10GR.</v>
          </cell>
          <cell r="F2850" t="str">
            <v>RADEX</v>
          </cell>
          <cell r="G2850">
            <v>90</v>
          </cell>
          <cell r="H2850">
            <v>1513</v>
          </cell>
          <cell r="I2850">
            <v>1513</v>
          </cell>
          <cell r="J2850">
            <v>161</v>
          </cell>
          <cell r="K2850">
            <v>62</v>
          </cell>
          <cell r="L2850">
            <v>0</v>
          </cell>
          <cell r="M2850">
            <v>62</v>
          </cell>
          <cell r="N2850">
            <v>0</v>
          </cell>
          <cell r="O2850">
            <v>5</v>
          </cell>
          <cell r="P2850">
            <v>0</v>
          </cell>
          <cell r="Q2850">
            <v>0</v>
          </cell>
          <cell r="R2850">
            <v>33</v>
          </cell>
          <cell r="S2850">
            <v>0</v>
          </cell>
          <cell r="T2850">
            <v>0</v>
          </cell>
          <cell r="U2850" t="str">
            <v/>
          </cell>
          <cell r="V2850">
            <v>1.45</v>
          </cell>
        </row>
        <row r="2851">
          <cell r="B2851" t="str">
            <v>V30675</v>
          </cell>
          <cell r="E2851" t="str">
            <v>TINTA REAB. P/PINCEL QUADRO BCO PRETO 20ML RADEX</v>
          </cell>
          <cell r="F2851" t="str">
            <v>RADEX</v>
          </cell>
          <cell r="G2851">
            <v>0</v>
          </cell>
          <cell r="H2851">
            <v>0</v>
          </cell>
          <cell r="K2851">
            <v>66</v>
          </cell>
          <cell r="L2851">
            <v>0</v>
          </cell>
          <cell r="M2851">
            <v>66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 t="str">
            <v/>
          </cell>
          <cell r="V2851">
            <v>4.55</v>
          </cell>
        </row>
        <row r="2852">
          <cell r="B2852" t="str">
            <v>V30966</v>
          </cell>
          <cell r="C2852" t="str">
            <v>CCC-</v>
          </cell>
          <cell r="E2852" t="str">
            <v>TINTA GUACHE 500ML AZUL CLARO REF. 8358</v>
          </cell>
          <cell r="F2852" t="str">
            <v>RADEX</v>
          </cell>
          <cell r="G2852">
            <v>1</v>
          </cell>
          <cell r="H2852">
            <v>1</v>
          </cell>
          <cell r="I2852">
            <v>1</v>
          </cell>
          <cell r="K2852">
            <v>11</v>
          </cell>
          <cell r="L2852">
            <v>0</v>
          </cell>
          <cell r="M2852">
            <v>11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 t="str">
            <v/>
          </cell>
          <cell r="V2852">
            <v>5.93</v>
          </cell>
        </row>
        <row r="2853">
          <cell r="B2853" t="str">
            <v>V31037</v>
          </cell>
          <cell r="E2853" t="str">
            <v>TINTA REAB. P/PINCEL QUADRO BCO VERDE 20ML RADEX</v>
          </cell>
          <cell r="F2853" t="str">
            <v>RADEX</v>
          </cell>
          <cell r="G2853">
            <v>0</v>
          </cell>
          <cell r="H2853">
            <v>0</v>
          </cell>
          <cell r="K2853">
            <v>68</v>
          </cell>
          <cell r="L2853">
            <v>0</v>
          </cell>
          <cell r="M2853">
            <v>68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 t="str">
            <v/>
          </cell>
          <cell r="V2853">
            <v>4.01</v>
          </cell>
        </row>
        <row r="2854">
          <cell r="B2854" t="str">
            <v>V31106</v>
          </cell>
          <cell r="E2854" t="str">
            <v>TINTA REAB. P/PINCEL QUADRO BCO 40ML AZUL</v>
          </cell>
          <cell r="F2854" t="str">
            <v>RADEX</v>
          </cell>
          <cell r="G2854">
            <v>0</v>
          </cell>
          <cell r="H2854">
            <v>0</v>
          </cell>
          <cell r="K2854">
            <v>0</v>
          </cell>
          <cell r="L2854">
            <v>0</v>
          </cell>
          <cell r="M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 t="str">
            <v/>
          </cell>
          <cell r="V2854">
            <v>7.73</v>
          </cell>
        </row>
        <row r="2855">
          <cell r="B2855" t="str">
            <v>V31107</v>
          </cell>
          <cell r="E2855" t="str">
            <v>TINTA REAB. P/PINCEL QUADRO BCO 40ML PRETA</v>
          </cell>
          <cell r="F2855" t="str">
            <v>RADEX</v>
          </cell>
          <cell r="G2855">
            <v>0</v>
          </cell>
          <cell r="H2855">
            <v>0</v>
          </cell>
          <cell r="K2855">
            <v>234</v>
          </cell>
          <cell r="L2855">
            <v>0</v>
          </cell>
          <cell r="M2855">
            <v>234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 t="str">
            <v/>
          </cell>
          <cell r="V2855">
            <v>5.6</v>
          </cell>
        </row>
        <row r="2856">
          <cell r="B2856" t="str">
            <v>V31109</v>
          </cell>
          <cell r="E2856" t="str">
            <v>TINTA REAB. P/PINCEL QUADRO BCO 40ML VERMELHA</v>
          </cell>
          <cell r="F2856" t="str">
            <v>RADEX</v>
          </cell>
          <cell r="G2856">
            <v>0</v>
          </cell>
          <cell r="H2856">
            <v>0</v>
          </cell>
          <cell r="K2856">
            <v>0</v>
          </cell>
          <cell r="L2856">
            <v>0</v>
          </cell>
          <cell r="M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 t="str">
            <v/>
          </cell>
          <cell r="V2856">
            <v>6.8</v>
          </cell>
        </row>
        <row r="2857">
          <cell r="B2857" t="str">
            <v>V31110</v>
          </cell>
          <cell r="E2857" t="str">
            <v>TINTA REAB. P/PINCEL QUADRO BCO 40ML VERDE</v>
          </cell>
          <cell r="F2857" t="str">
            <v>RADEX</v>
          </cell>
          <cell r="G2857">
            <v>0</v>
          </cell>
          <cell r="H2857">
            <v>0</v>
          </cell>
          <cell r="K2857">
            <v>120</v>
          </cell>
          <cell r="L2857">
            <v>0</v>
          </cell>
          <cell r="M2857">
            <v>120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 t="str">
            <v/>
          </cell>
          <cell r="V2857">
            <v>5.6</v>
          </cell>
        </row>
        <row r="2858">
          <cell r="B2858" t="str">
            <v>V31606</v>
          </cell>
          <cell r="C2858" t="str">
            <v>CCC+</v>
          </cell>
          <cell r="E2858" t="str">
            <v>ESTILETE LARGO EMBORRACHADO 18MM REF.318</v>
          </cell>
          <cell r="F2858" t="str">
            <v>RADEX</v>
          </cell>
          <cell r="G2858">
            <v>0</v>
          </cell>
          <cell r="H2858">
            <v>0</v>
          </cell>
          <cell r="I2858">
            <v>17</v>
          </cell>
          <cell r="K2858">
            <v>74</v>
          </cell>
          <cell r="L2858">
            <v>0</v>
          </cell>
          <cell r="M2858">
            <v>74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 t="str">
            <v/>
          </cell>
          <cell r="V2858">
            <v>13.9</v>
          </cell>
        </row>
        <row r="2859">
          <cell r="B2859" t="str">
            <v>V6287</v>
          </cell>
          <cell r="E2859" t="str">
            <v>PINCEL ATOMICO RECAREGAVEL PONTA REDONDA VERMELHO</v>
          </cell>
          <cell r="F2859" t="str">
            <v>RADEX</v>
          </cell>
          <cell r="G2859">
            <v>0</v>
          </cell>
          <cell r="H2859">
            <v>0</v>
          </cell>
          <cell r="K2859">
            <v>6</v>
          </cell>
          <cell r="L2859">
            <v>0</v>
          </cell>
          <cell r="M2859">
            <v>6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 t="str">
            <v/>
          </cell>
          <cell r="V2859">
            <v>2.74</v>
          </cell>
        </row>
        <row r="2860">
          <cell r="B2860" t="str">
            <v>V6288</v>
          </cell>
          <cell r="E2860" t="str">
            <v>PINCEL ATOMICO RECAREGAVEL PONTA REDONDA PRETO</v>
          </cell>
          <cell r="F2860" t="str">
            <v>RADEX</v>
          </cell>
          <cell r="G2860">
            <v>0</v>
          </cell>
          <cell r="H2860">
            <v>0</v>
          </cell>
          <cell r="K2860">
            <v>0</v>
          </cell>
          <cell r="L2860">
            <v>0</v>
          </cell>
          <cell r="M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 t="str">
            <v/>
          </cell>
          <cell r="V2860">
            <v>2.13</v>
          </cell>
        </row>
        <row r="2861">
          <cell r="B2861" t="str">
            <v>V6367</v>
          </cell>
          <cell r="C2861" t="str">
            <v>CCC+</v>
          </cell>
          <cell r="D2861" t="str">
            <v>ADES</v>
          </cell>
          <cell r="E2861" t="str">
            <v>CANETA CORRETIVA 8ML.</v>
          </cell>
          <cell r="F2861" t="str">
            <v>RADEX</v>
          </cell>
          <cell r="G2861">
            <v>33</v>
          </cell>
          <cell r="H2861">
            <v>17</v>
          </cell>
          <cell r="I2861">
            <v>17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33</v>
          </cell>
          <cell r="S2861">
            <v>0</v>
          </cell>
          <cell r="T2861">
            <v>0</v>
          </cell>
          <cell r="U2861" t="str">
            <v/>
          </cell>
          <cell r="V2861">
            <v>1.79</v>
          </cell>
        </row>
        <row r="2862">
          <cell r="B2862" t="str">
            <v>V6368</v>
          </cell>
          <cell r="C2862" t="str">
            <v>CCA+</v>
          </cell>
          <cell r="D2862" t="str">
            <v>ADES</v>
          </cell>
          <cell r="E2862" t="str">
            <v>CORRETIVO LIQUIDO 18ML BASE AGUA RADEX</v>
          </cell>
          <cell r="F2862" t="str">
            <v>RADEX</v>
          </cell>
          <cell r="G2862">
            <v>8</v>
          </cell>
          <cell r="H2862">
            <v>4</v>
          </cell>
          <cell r="I2862">
            <v>4</v>
          </cell>
          <cell r="K2862">
            <v>55</v>
          </cell>
          <cell r="L2862">
            <v>0</v>
          </cell>
          <cell r="M2862">
            <v>55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 t="str">
            <v/>
          </cell>
          <cell r="V2862">
            <v>1.76</v>
          </cell>
        </row>
        <row r="2863">
          <cell r="B2863" t="str">
            <v>V6490</v>
          </cell>
          <cell r="E2863" t="str">
            <v>TINTA REAB. P/PINCEL QUADRO BCO VM RADEX</v>
          </cell>
          <cell r="F2863" t="str">
            <v>RADEX</v>
          </cell>
          <cell r="G2863">
            <v>0</v>
          </cell>
          <cell r="H2863">
            <v>0</v>
          </cell>
          <cell r="K2863">
            <v>28</v>
          </cell>
          <cell r="L2863">
            <v>0</v>
          </cell>
          <cell r="M2863">
            <v>28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 t="str">
            <v/>
          </cell>
          <cell r="V2863">
            <v>5</v>
          </cell>
        </row>
        <row r="2864">
          <cell r="B2864" t="str">
            <v>V6491</v>
          </cell>
          <cell r="E2864" t="str">
            <v>TINTA REAB. P/PINCEL QUADRO BCO AZUL 20ML RADEX</v>
          </cell>
          <cell r="F2864" t="str">
            <v>RADEX</v>
          </cell>
          <cell r="G2864">
            <v>0</v>
          </cell>
          <cell r="H2864">
            <v>0</v>
          </cell>
          <cell r="K2864">
            <v>7</v>
          </cell>
          <cell r="L2864">
            <v>0</v>
          </cell>
          <cell r="M2864">
            <v>7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 t="str">
            <v/>
          </cell>
          <cell r="V2864">
            <v>4.55</v>
          </cell>
        </row>
        <row r="2865">
          <cell r="B2865" t="str">
            <v>V22172</v>
          </cell>
          <cell r="D2865" t="str">
            <v>CZS</v>
          </cell>
          <cell r="E2865" t="str">
            <v>REFIL P/ INSETICIDA ELETRICO</v>
          </cell>
          <cell r="F2865" t="str">
            <v>RAID</v>
          </cell>
          <cell r="G2865">
            <v>0</v>
          </cell>
          <cell r="H2865">
            <v>0</v>
          </cell>
          <cell r="K2865">
            <v>10</v>
          </cell>
          <cell r="L2865">
            <v>0</v>
          </cell>
          <cell r="M2865">
            <v>10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 t="str">
            <v/>
          </cell>
          <cell r="V2865">
            <v>14.97</v>
          </cell>
        </row>
        <row r="2866">
          <cell r="B2866" t="str">
            <v>V19741</v>
          </cell>
          <cell r="C2866" t="str">
            <v>CBB-</v>
          </cell>
          <cell r="D2866" t="str">
            <v>ADES</v>
          </cell>
          <cell r="E2866" t="str">
            <v>CAIXA ORGANIZADORA PP 10L. BRANCA (ITEM 1122)</v>
          </cell>
          <cell r="F2866" t="str">
            <v>RAINHA</v>
          </cell>
          <cell r="G2866">
            <v>0</v>
          </cell>
          <cell r="H2866">
            <v>0</v>
          </cell>
          <cell r="I2866">
            <v>61</v>
          </cell>
          <cell r="J2866">
            <v>5</v>
          </cell>
          <cell r="K2866">
            <v>412</v>
          </cell>
          <cell r="L2866">
            <v>0</v>
          </cell>
          <cell r="M2866">
            <v>412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 t="str">
            <v/>
          </cell>
          <cell r="V2866">
            <v>15.67</v>
          </cell>
        </row>
        <row r="2867">
          <cell r="B2867" t="str">
            <v>V19742</v>
          </cell>
          <cell r="C2867" t="str">
            <v>CBB-</v>
          </cell>
          <cell r="E2867" t="str">
            <v>CAIXA ORGANIZADORA PP. 16LITROS  BRANCA  (ITEM 1121)</v>
          </cell>
          <cell r="F2867" t="str">
            <v>RAINHA</v>
          </cell>
          <cell r="G2867">
            <v>0</v>
          </cell>
          <cell r="H2867">
            <v>0</v>
          </cell>
          <cell r="I2867">
            <v>46</v>
          </cell>
          <cell r="J2867">
            <v>7</v>
          </cell>
          <cell r="K2867">
            <v>352</v>
          </cell>
          <cell r="L2867">
            <v>0</v>
          </cell>
          <cell r="M2867">
            <v>352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 t="str">
            <v/>
          </cell>
          <cell r="V2867">
            <v>23.04</v>
          </cell>
        </row>
        <row r="2868">
          <cell r="B2868" t="str">
            <v>V20185</v>
          </cell>
          <cell r="E2868" t="str">
            <v>CAIXA PLASTICA 7 LITROS BRANCA C/ TAMPA</v>
          </cell>
          <cell r="F2868" t="str">
            <v>RAINHA</v>
          </cell>
          <cell r="G2868">
            <v>0</v>
          </cell>
          <cell r="H2868">
            <v>0</v>
          </cell>
          <cell r="K2868">
            <v>7</v>
          </cell>
          <cell r="L2868">
            <v>0</v>
          </cell>
          <cell r="M2868">
            <v>7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 t="str">
            <v/>
          </cell>
          <cell r="V2868">
            <v>9.0299999999999994</v>
          </cell>
        </row>
        <row r="2869">
          <cell r="B2869" t="str">
            <v>V20247</v>
          </cell>
          <cell r="D2869" t="str">
            <v>ADES</v>
          </cell>
          <cell r="E2869" t="str">
            <v>JARRA PLASTICO 5 LITROS (ITEM 39)</v>
          </cell>
          <cell r="F2869" t="str">
            <v>RAINHA</v>
          </cell>
          <cell r="G2869">
            <v>0</v>
          </cell>
          <cell r="H2869">
            <v>0</v>
          </cell>
          <cell r="K2869">
            <v>66</v>
          </cell>
          <cell r="L2869">
            <v>0</v>
          </cell>
          <cell r="M2869">
            <v>66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 t="str">
            <v/>
          </cell>
          <cell r="V2869">
            <v>8.92</v>
          </cell>
        </row>
        <row r="2870">
          <cell r="B2870" t="str">
            <v>V31751</v>
          </cell>
          <cell r="C2870" t="str">
            <v>ACA-</v>
          </cell>
          <cell r="E2870" t="str">
            <v>BALANCA DIGITAL COM PLATAFORMA EMBORRACHADA REF.DP200</v>
          </cell>
          <cell r="F2870" t="str">
            <v>RAMUZA</v>
          </cell>
          <cell r="G2870">
            <v>7</v>
          </cell>
          <cell r="H2870">
            <v>4</v>
          </cell>
          <cell r="I2870">
            <v>11</v>
          </cell>
          <cell r="K2870">
            <v>29</v>
          </cell>
          <cell r="L2870">
            <v>0</v>
          </cell>
          <cell r="M2870">
            <v>29</v>
          </cell>
          <cell r="N2870">
            <v>10</v>
          </cell>
          <cell r="O2870">
            <v>15</v>
          </cell>
          <cell r="P2870">
            <v>0</v>
          </cell>
          <cell r="Q2870">
            <v>1</v>
          </cell>
          <cell r="R2870">
            <v>0</v>
          </cell>
          <cell r="S2870">
            <v>0</v>
          </cell>
          <cell r="T2870">
            <v>0</v>
          </cell>
          <cell r="U2870" t="str">
            <v/>
          </cell>
          <cell r="V2870">
            <v>1018</v>
          </cell>
        </row>
        <row r="2871">
          <cell r="B2871" t="str">
            <v>V31752</v>
          </cell>
          <cell r="E2871" t="str">
            <v>BALANCA DIGITAL REF.DP200</v>
          </cell>
          <cell r="F2871" t="str">
            <v>RAMUZA</v>
          </cell>
          <cell r="G2871">
            <v>0</v>
          </cell>
          <cell r="H2871">
            <v>0</v>
          </cell>
          <cell r="K2871">
            <v>5</v>
          </cell>
          <cell r="L2871">
            <v>0</v>
          </cell>
          <cell r="M2871">
            <v>5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 t="str">
            <v/>
          </cell>
          <cell r="V2871">
            <v>940.93</v>
          </cell>
        </row>
        <row r="2872">
          <cell r="B2872" t="str">
            <v>V31093</v>
          </cell>
          <cell r="E2872" t="str">
            <v>CARTUCHO DE GRAMPO P/ GRAMPEADOR ELETRICO RAPID REF.5080</v>
          </cell>
          <cell r="F2872" t="str">
            <v>RAPID</v>
          </cell>
          <cell r="G2872">
            <v>0</v>
          </cell>
          <cell r="H2872">
            <v>0</v>
          </cell>
          <cell r="K2872">
            <v>4</v>
          </cell>
          <cell r="L2872">
            <v>0</v>
          </cell>
          <cell r="M2872">
            <v>4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 t="str">
            <v/>
          </cell>
          <cell r="V2872">
            <v>308.89999999999998</v>
          </cell>
        </row>
        <row r="2873">
          <cell r="B2873" t="str">
            <v>V20341</v>
          </cell>
          <cell r="E2873" t="str">
            <v>SACO PLASTICO PARA AMOSTRA 12CM X 30CM COM TARJA BRANCA COM 800 UNIDADES</v>
          </cell>
          <cell r="F2873" t="str">
            <v>RB</v>
          </cell>
          <cell r="G2873">
            <v>0</v>
          </cell>
          <cell r="H2873">
            <v>0</v>
          </cell>
          <cell r="K2873">
            <v>80</v>
          </cell>
          <cell r="L2873">
            <v>0</v>
          </cell>
          <cell r="M2873">
            <v>80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 t="str">
            <v/>
          </cell>
          <cell r="V2873">
            <v>30.79</v>
          </cell>
        </row>
        <row r="2874">
          <cell r="B2874" t="str">
            <v>V22778</v>
          </cell>
          <cell r="D2874" t="str">
            <v>ADES</v>
          </cell>
          <cell r="E2874" t="str">
            <v>PAPEL A4 75G RECICLADO 500FLS</v>
          </cell>
          <cell r="F2874" t="str">
            <v>RECICLE</v>
          </cell>
          <cell r="G2874">
            <v>3105</v>
          </cell>
          <cell r="H2874">
            <v>1553</v>
          </cell>
          <cell r="K2874">
            <v>2702</v>
          </cell>
          <cell r="L2874">
            <v>56</v>
          </cell>
          <cell r="M2874">
            <v>2646</v>
          </cell>
          <cell r="N2874">
            <v>148</v>
          </cell>
          <cell r="O2874">
            <v>0</v>
          </cell>
          <cell r="P2874">
            <v>0</v>
          </cell>
          <cell r="Q2874">
            <v>0</v>
          </cell>
          <cell r="R2874">
            <v>459</v>
          </cell>
          <cell r="S2874">
            <v>0</v>
          </cell>
          <cell r="T2874">
            <v>0</v>
          </cell>
          <cell r="U2874" t="str">
            <v/>
          </cell>
          <cell r="V2874">
            <v>16.7</v>
          </cell>
        </row>
        <row r="2875">
          <cell r="B2875" t="str">
            <v>V31782</v>
          </cell>
          <cell r="E2875" t="str">
            <v>PAPEL A4 75G 500FLS RECICLADO CX C/10 RESMAS</v>
          </cell>
          <cell r="F2875" t="str">
            <v>RECICLE</v>
          </cell>
          <cell r="G2875">
            <v>0</v>
          </cell>
          <cell r="H2875">
            <v>0</v>
          </cell>
          <cell r="K2875">
            <v>11</v>
          </cell>
          <cell r="L2875">
            <v>0</v>
          </cell>
          <cell r="M2875">
            <v>11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 t="str">
            <v/>
          </cell>
          <cell r="V2875">
            <v>18.98</v>
          </cell>
        </row>
        <row r="2876">
          <cell r="B2876" t="str">
            <v>V0424</v>
          </cell>
          <cell r="E2876" t="str">
            <v>BORRACHA BR. 60 CX. C/60UN.</v>
          </cell>
          <cell r="F2876" t="str">
            <v>REDBOR</v>
          </cell>
          <cell r="G2876">
            <v>0</v>
          </cell>
          <cell r="H2876">
            <v>0</v>
          </cell>
          <cell r="K2876">
            <v>0</v>
          </cell>
          <cell r="L2876">
            <v>0</v>
          </cell>
          <cell r="M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 t="str">
            <v/>
          </cell>
          <cell r="V2876">
            <v>9.1</v>
          </cell>
        </row>
        <row r="2877">
          <cell r="B2877" t="str">
            <v>V1457</v>
          </cell>
          <cell r="E2877" t="str">
            <v>BORRACHA BRANCA Nº 40</v>
          </cell>
          <cell r="F2877" t="str">
            <v>REDBOR</v>
          </cell>
          <cell r="G2877">
            <v>0</v>
          </cell>
          <cell r="H2877">
            <v>0</v>
          </cell>
          <cell r="K2877">
            <v>922</v>
          </cell>
          <cell r="L2877">
            <v>0</v>
          </cell>
          <cell r="M2877">
            <v>922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 t="str">
            <v/>
          </cell>
          <cell r="V2877">
            <v>0.09</v>
          </cell>
        </row>
        <row r="2878">
          <cell r="B2878" t="str">
            <v>V1485</v>
          </cell>
          <cell r="E2878" t="str">
            <v>BORRACHA VERDE Nº 15 RED BOR</v>
          </cell>
          <cell r="F2878" t="str">
            <v>REDBOR</v>
          </cell>
          <cell r="G2878">
            <v>0</v>
          </cell>
          <cell r="H2878">
            <v>0</v>
          </cell>
          <cell r="K2878">
            <v>880</v>
          </cell>
          <cell r="L2878">
            <v>0</v>
          </cell>
          <cell r="M2878">
            <v>880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 t="str">
            <v/>
          </cell>
          <cell r="V2878">
            <v>0.23</v>
          </cell>
        </row>
        <row r="2879">
          <cell r="B2879" t="str">
            <v>V15190</v>
          </cell>
          <cell r="C2879" t="str">
            <v>CCC-</v>
          </cell>
          <cell r="E2879" t="str">
            <v>BORRACHA BR. 40 CX. C/40UN.</v>
          </cell>
          <cell r="F2879" t="str">
            <v>REDBOR</v>
          </cell>
          <cell r="G2879">
            <v>0</v>
          </cell>
          <cell r="H2879">
            <v>4</v>
          </cell>
          <cell r="I2879">
            <v>4</v>
          </cell>
          <cell r="K2879">
            <v>1</v>
          </cell>
          <cell r="L2879">
            <v>0</v>
          </cell>
          <cell r="M2879">
            <v>1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 t="str">
            <v/>
          </cell>
          <cell r="V2879">
            <v>8.36</v>
          </cell>
        </row>
        <row r="2880">
          <cell r="B2880" t="str">
            <v>V1857</v>
          </cell>
          <cell r="C2880" t="str">
            <v>CBA+</v>
          </cell>
          <cell r="D2880" t="str">
            <v>SSCZSADES</v>
          </cell>
          <cell r="E2880" t="str">
            <v>BORRACHA NUM 40 BR.</v>
          </cell>
          <cell r="F2880" t="str">
            <v>REDBOR</v>
          </cell>
          <cell r="G2880">
            <v>1200</v>
          </cell>
          <cell r="H2880">
            <v>745</v>
          </cell>
          <cell r="I2880">
            <v>784</v>
          </cell>
          <cell r="J2880">
            <v>15</v>
          </cell>
          <cell r="K2880">
            <v>1208</v>
          </cell>
          <cell r="L2880">
            <v>156</v>
          </cell>
          <cell r="M2880">
            <v>1052</v>
          </cell>
          <cell r="N2880">
            <v>103</v>
          </cell>
          <cell r="O2880">
            <v>219</v>
          </cell>
          <cell r="P2880">
            <v>0</v>
          </cell>
          <cell r="Q2880">
            <v>0</v>
          </cell>
          <cell r="R2880">
            <v>367</v>
          </cell>
          <cell r="S2880">
            <v>0</v>
          </cell>
          <cell r="T2880">
            <v>0</v>
          </cell>
          <cell r="U2880" t="str">
            <v/>
          </cell>
          <cell r="V2880">
            <v>0.22</v>
          </cell>
        </row>
        <row r="2881">
          <cell r="B2881" t="str">
            <v>V31364</v>
          </cell>
          <cell r="C2881" t="str">
            <v>CCC-</v>
          </cell>
          <cell r="E2881" t="str">
            <v>BORRACHA NUM 60 BRANCA</v>
          </cell>
          <cell r="F2881" t="str">
            <v>REDBOR</v>
          </cell>
          <cell r="G2881">
            <v>0</v>
          </cell>
          <cell r="H2881">
            <v>0</v>
          </cell>
          <cell r="I2881">
            <v>4</v>
          </cell>
          <cell r="K2881">
            <v>177</v>
          </cell>
          <cell r="L2881">
            <v>0</v>
          </cell>
          <cell r="M2881">
            <v>177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 t="str">
            <v/>
          </cell>
          <cell r="V2881">
            <v>0.16</v>
          </cell>
        </row>
        <row r="2882">
          <cell r="B2882" t="str">
            <v>V6392</v>
          </cell>
          <cell r="C2882" t="str">
            <v>CCA-</v>
          </cell>
          <cell r="D2882" t="str">
            <v>ADESRD</v>
          </cell>
          <cell r="E2882" t="str">
            <v>BORRACHA BICOLOR AZ/VM</v>
          </cell>
          <cell r="F2882" t="str">
            <v>REDBOR</v>
          </cell>
          <cell r="G2882">
            <v>19</v>
          </cell>
          <cell r="H2882">
            <v>10</v>
          </cell>
          <cell r="I2882">
            <v>10</v>
          </cell>
          <cell r="J2882">
            <v>10</v>
          </cell>
          <cell r="K2882">
            <v>197</v>
          </cell>
          <cell r="L2882">
            <v>0</v>
          </cell>
          <cell r="M2882">
            <v>197</v>
          </cell>
          <cell r="N2882">
            <v>0</v>
          </cell>
          <cell r="O2882">
            <v>20</v>
          </cell>
          <cell r="P2882">
            <v>0</v>
          </cell>
          <cell r="Q2882">
            <v>1</v>
          </cell>
          <cell r="R2882">
            <v>0</v>
          </cell>
          <cell r="S2882">
            <v>0</v>
          </cell>
          <cell r="T2882">
            <v>0</v>
          </cell>
          <cell r="U2882" t="str">
            <v/>
          </cell>
          <cell r="V2882">
            <v>0.17</v>
          </cell>
        </row>
        <row r="2883">
          <cell r="B2883" t="str">
            <v>V8156</v>
          </cell>
          <cell r="E2883" t="str">
            <v>BORRACHA BR. 20 CX. C/20UN.</v>
          </cell>
          <cell r="F2883" t="str">
            <v>REDBOR</v>
          </cell>
          <cell r="G2883">
            <v>0</v>
          </cell>
          <cell r="H2883">
            <v>0</v>
          </cell>
          <cell r="K2883">
            <v>3</v>
          </cell>
          <cell r="L2883">
            <v>0</v>
          </cell>
          <cell r="M2883">
            <v>3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 t="str">
            <v/>
          </cell>
          <cell r="V2883">
            <v>8.36</v>
          </cell>
        </row>
        <row r="2884">
          <cell r="B2884" t="str">
            <v>V30215</v>
          </cell>
          <cell r="C2884" t="str">
            <v>CCB-</v>
          </cell>
          <cell r="E2884" t="str">
            <v>CAPA DE CHUVA DESCARTAVEL XGG</v>
          </cell>
          <cell r="F2884" t="str">
            <v>REDUCAP.</v>
          </cell>
          <cell r="G2884">
            <v>15</v>
          </cell>
          <cell r="H2884">
            <v>8</v>
          </cell>
          <cell r="I2884">
            <v>8</v>
          </cell>
          <cell r="K2884">
            <v>24</v>
          </cell>
          <cell r="L2884">
            <v>0</v>
          </cell>
          <cell r="M2884">
            <v>24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 t="str">
            <v/>
          </cell>
          <cell r="V2884">
            <v>2</v>
          </cell>
        </row>
        <row r="2885">
          <cell r="B2885" t="str">
            <v>V31504</v>
          </cell>
          <cell r="C2885" t="str">
            <v>ACC-</v>
          </cell>
          <cell r="E2885" t="str">
            <v>BOBINA PAPELAO ONDULADO 1,20M LARGURA X 50KG</v>
          </cell>
          <cell r="F2885" t="str">
            <v>RELIM</v>
          </cell>
          <cell r="G2885">
            <v>27</v>
          </cell>
          <cell r="H2885">
            <v>14</v>
          </cell>
          <cell r="I2885">
            <v>14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27</v>
          </cell>
          <cell r="S2885">
            <v>0</v>
          </cell>
          <cell r="T2885">
            <v>0</v>
          </cell>
          <cell r="U2885" t="str">
            <v/>
          </cell>
          <cell r="V2885">
            <v>405</v>
          </cell>
        </row>
        <row r="2886">
          <cell r="B2886" t="str">
            <v>V31424</v>
          </cell>
          <cell r="E2886" t="str">
            <v>SUPORTE NOTEBOOK STEEL CROMO REF.9617</v>
          </cell>
          <cell r="F2886" t="str">
            <v>RELIZA</v>
          </cell>
          <cell r="G2886">
            <v>0</v>
          </cell>
          <cell r="H2886">
            <v>0</v>
          </cell>
          <cell r="K2886">
            <v>280</v>
          </cell>
          <cell r="L2886">
            <v>0</v>
          </cell>
          <cell r="M2886">
            <v>280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 t="str">
            <v/>
          </cell>
          <cell r="V2886">
            <v>29.41</v>
          </cell>
        </row>
        <row r="2887">
          <cell r="B2887" t="str">
            <v>V5475</v>
          </cell>
          <cell r="C2887" t="str">
            <v>CAA-</v>
          </cell>
          <cell r="D2887" t="str">
            <v>ADES</v>
          </cell>
          <cell r="E2887" t="str">
            <v>REFIL COLA QUENTE FINO PCT. C/500GR.</v>
          </cell>
          <cell r="F2887" t="str">
            <v>RENDICOLLA</v>
          </cell>
          <cell r="G2887">
            <v>5</v>
          </cell>
          <cell r="H2887">
            <v>3</v>
          </cell>
          <cell r="I2887">
            <v>1068</v>
          </cell>
          <cell r="J2887">
            <v>58</v>
          </cell>
          <cell r="K2887">
            <v>2695</v>
          </cell>
          <cell r="L2887">
            <v>1</v>
          </cell>
          <cell r="M2887">
            <v>2694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 t="str">
            <v/>
          </cell>
          <cell r="V2887">
            <v>10.5</v>
          </cell>
        </row>
        <row r="2888">
          <cell r="B2888" t="str">
            <v>V5920</v>
          </cell>
          <cell r="C2888" t="str">
            <v>BAA-</v>
          </cell>
          <cell r="D2888" t="str">
            <v>ADES</v>
          </cell>
          <cell r="E2888" t="str">
            <v>REFIL COLA QUENTE GROSSO PCT. C/500GR.</v>
          </cell>
          <cell r="F2888" t="str">
            <v>RENDICOLLA</v>
          </cell>
          <cell r="G2888">
            <v>35</v>
          </cell>
          <cell r="H2888">
            <v>18</v>
          </cell>
          <cell r="I2888">
            <v>1112</v>
          </cell>
          <cell r="J2888">
            <v>65</v>
          </cell>
          <cell r="K2888">
            <v>2895</v>
          </cell>
          <cell r="L2888">
            <v>0</v>
          </cell>
          <cell r="M2888">
            <v>2895</v>
          </cell>
          <cell r="N2888">
            <v>3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 t="str">
            <v/>
          </cell>
          <cell r="V2888">
            <v>10.5</v>
          </cell>
        </row>
        <row r="2889">
          <cell r="B2889" t="str">
            <v>V9528</v>
          </cell>
          <cell r="D2889" t="str">
            <v>ADES</v>
          </cell>
          <cell r="E2889" t="str">
            <v>REFIL COLA QUENTE GROSSO PCT. C/1KG</v>
          </cell>
          <cell r="F2889" t="str">
            <v>RENDICOLLA</v>
          </cell>
          <cell r="G2889">
            <v>0</v>
          </cell>
          <cell r="H2889">
            <v>0</v>
          </cell>
          <cell r="K2889">
            <v>3</v>
          </cell>
          <cell r="L2889">
            <v>0</v>
          </cell>
          <cell r="M2889">
            <v>3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 t="str">
            <v/>
          </cell>
          <cell r="V2889">
            <v>49.9</v>
          </cell>
        </row>
        <row r="2890">
          <cell r="B2890" t="str">
            <v>V20353</v>
          </cell>
          <cell r="E2890" t="str">
            <v>TOALHA DE MESA PLASTICA 2,40 X 0,90 COR CREME</v>
          </cell>
          <cell r="F2890" t="str">
            <v>REPASSE</v>
          </cell>
          <cell r="G2890">
            <v>0</v>
          </cell>
          <cell r="H2890">
            <v>0</v>
          </cell>
          <cell r="K2890">
            <v>8</v>
          </cell>
          <cell r="L2890">
            <v>0</v>
          </cell>
          <cell r="M2890">
            <v>8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 t="str">
            <v/>
          </cell>
          <cell r="V2890">
            <v>30.76</v>
          </cell>
        </row>
        <row r="2891">
          <cell r="B2891" t="str">
            <v>V20354</v>
          </cell>
          <cell r="E2891" t="str">
            <v>TOALHA DE MESA PLASTICA 140 X 140 CM ESTAMPADA</v>
          </cell>
          <cell r="F2891" t="str">
            <v>REPASSE</v>
          </cell>
          <cell r="G2891">
            <v>0</v>
          </cell>
          <cell r="H2891">
            <v>0</v>
          </cell>
          <cell r="K2891">
            <v>17</v>
          </cell>
          <cell r="L2891">
            <v>0</v>
          </cell>
          <cell r="M2891">
            <v>17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 t="str">
            <v/>
          </cell>
          <cell r="V2891">
            <v>21</v>
          </cell>
        </row>
        <row r="2892">
          <cell r="B2892" t="str">
            <v>V20355</v>
          </cell>
          <cell r="D2892" t="str">
            <v>ADES</v>
          </cell>
          <cell r="E2892" t="str">
            <v>TOALHA DE MESA PLASTICA 140 X 220 NA COR MARROM</v>
          </cell>
          <cell r="F2892" t="str">
            <v>REPASSE</v>
          </cell>
          <cell r="G2892">
            <v>0</v>
          </cell>
          <cell r="H2892">
            <v>0</v>
          </cell>
          <cell r="K2892">
            <v>27</v>
          </cell>
          <cell r="L2892">
            <v>0</v>
          </cell>
          <cell r="M2892">
            <v>27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 t="str">
            <v/>
          </cell>
          <cell r="V2892">
            <v>23.47</v>
          </cell>
        </row>
        <row r="2893">
          <cell r="B2893" t="str">
            <v>V20356</v>
          </cell>
          <cell r="E2893" t="str">
            <v>TOALHA DE MESA TECIDO 1,40X2,10 ESTAMPADA</v>
          </cell>
          <cell r="F2893" t="str">
            <v>REPASSE</v>
          </cell>
          <cell r="G2893">
            <v>0</v>
          </cell>
          <cell r="H2893">
            <v>0</v>
          </cell>
          <cell r="K2893">
            <v>94</v>
          </cell>
          <cell r="L2893">
            <v>0</v>
          </cell>
          <cell r="M2893">
            <v>94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 t="str">
            <v/>
          </cell>
          <cell r="V2893">
            <v>19.07</v>
          </cell>
        </row>
        <row r="2894">
          <cell r="B2894" t="str">
            <v>V31267</v>
          </cell>
          <cell r="E2894" t="str">
            <v>ARGILA ESCOLAR 1KG VERMELHA</v>
          </cell>
          <cell r="F2894" t="str">
            <v>REZENDE</v>
          </cell>
          <cell r="G2894">
            <v>0</v>
          </cell>
          <cell r="H2894">
            <v>0</v>
          </cell>
          <cell r="K2894">
            <v>10</v>
          </cell>
          <cell r="L2894">
            <v>0</v>
          </cell>
          <cell r="M2894">
            <v>10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 t="str">
            <v/>
          </cell>
          <cell r="V2894">
            <v>3.43</v>
          </cell>
        </row>
        <row r="2895">
          <cell r="B2895" t="str">
            <v>V31268</v>
          </cell>
          <cell r="E2895" t="str">
            <v>ARGILA ESCOLAR 1KG BRANCA</v>
          </cell>
          <cell r="F2895" t="str">
            <v>REZENDE</v>
          </cell>
          <cell r="G2895">
            <v>0</v>
          </cell>
          <cell r="H2895">
            <v>0</v>
          </cell>
          <cell r="K2895">
            <v>10</v>
          </cell>
          <cell r="L2895">
            <v>0</v>
          </cell>
          <cell r="M2895">
            <v>10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 t="str">
            <v/>
          </cell>
          <cell r="V2895">
            <v>3.85</v>
          </cell>
        </row>
        <row r="2896">
          <cell r="B2896" t="str">
            <v>V30786</v>
          </cell>
          <cell r="C2896" t="str">
            <v>CCB+</v>
          </cell>
          <cell r="E2896" t="str">
            <v>CAIXA ORGANIZADORA C/ TRAVA 20 LITROS</v>
          </cell>
          <cell r="F2896" t="str">
            <v>RISCHIOTO</v>
          </cell>
          <cell r="G2896">
            <v>17</v>
          </cell>
          <cell r="H2896">
            <v>9</v>
          </cell>
          <cell r="I2896">
            <v>10</v>
          </cell>
          <cell r="K2896">
            <v>35</v>
          </cell>
          <cell r="L2896">
            <v>0</v>
          </cell>
          <cell r="M2896">
            <v>35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 t="str">
            <v/>
          </cell>
          <cell r="V2896">
            <v>21.19</v>
          </cell>
        </row>
        <row r="2897">
          <cell r="B2897" t="str">
            <v>V0403</v>
          </cell>
          <cell r="D2897" t="str">
            <v>ADES</v>
          </cell>
          <cell r="E2897" t="str">
            <v>CARTUCHO S-6309G, COR AZUL</v>
          </cell>
          <cell r="F2897" t="str">
            <v>RISOGRAPH</v>
          </cell>
          <cell r="G2897">
            <v>0</v>
          </cell>
          <cell r="H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 t="str">
            <v/>
          </cell>
          <cell r="V2897">
            <v>3068</v>
          </cell>
        </row>
        <row r="2898">
          <cell r="B2898" t="str">
            <v>V0746</v>
          </cell>
          <cell r="D2898" t="str">
            <v>ADES</v>
          </cell>
          <cell r="E2898" t="str">
            <v>CARTUCHO S-6308G,COR PRETA</v>
          </cell>
          <cell r="F2898" t="str">
            <v>RISOGRAPH</v>
          </cell>
          <cell r="G2898">
            <v>0</v>
          </cell>
          <cell r="H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 t="str">
            <v/>
          </cell>
          <cell r="V2898">
            <v>1800</v>
          </cell>
        </row>
        <row r="2899">
          <cell r="B2899" t="str">
            <v>V1133</v>
          </cell>
          <cell r="D2899" t="str">
            <v>ADES</v>
          </cell>
          <cell r="E2899" t="str">
            <v>CARTUCHO S-6311G,COR AMARELA</v>
          </cell>
          <cell r="F2899" t="str">
            <v>RISOGRAPH</v>
          </cell>
          <cell r="G2899">
            <v>0</v>
          </cell>
          <cell r="H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 t="str">
            <v/>
          </cell>
          <cell r="V2899">
            <v>3068</v>
          </cell>
        </row>
        <row r="2900">
          <cell r="B2900" t="str">
            <v>V1503</v>
          </cell>
          <cell r="D2900" t="str">
            <v>ADES</v>
          </cell>
          <cell r="E2900" t="str">
            <v>CARTUCHO S-6310G COR ROSA</v>
          </cell>
          <cell r="F2900" t="str">
            <v>RISOGRAPH</v>
          </cell>
          <cell r="G2900">
            <v>0</v>
          </cell>
          <cell r="H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 t="str">
            <v/>
          </cell>
          <cell r="V2900">
            <v>3068</v>
          </cell>
        </row>
        <row r="2901">
          <cell r="B2901" t="str">
            <v>V15113</v>
          </cell>
          <cell r="C2901" t="str">
            <v>CCA+</v>
          </cell>
          <cell r="D2901" t="str">
            <v>SSADES</v>
          </cell>
          <cell r="E2901" t="str">
            <v>GRAMPEADOR PISTOLA ROCAMA 106 C/ TRAVA</v>
          </cell>
          <cell r="F2901" t="str">
            <v>ROCAMA</v>
          </cell>
          <cell r="G2901">
            <v>11</v>
          </cell>
          <cell r="H2901">
            <v>6</v>
          </cell>
          <cell r="I2901">
            <v>6</v>
          </cell>
          <cell r="K2901">
            <v>14</v>
          </cell>
          <cell r="L2901">
            <v>0</v>
          </cell>
          <cell r="M2901">
            <v>14</v>
          </cell>
          <cell r="N2901">
            <v>1</v>
          </cell>
          <cell r="O2901">
            <v>4</v>
          </cell>
          <cell r="P2901">
            <v>0</v>
          </cell>
          <cell r="Q2901">
            <v>0</v>
          </cell>
          <cell r="R2901">
            <v>1</v>
          </cell>
          <cell r="S2901">
            <v>0</v>
          </cell>
          <cell r="T2901">
            <v>0</v>
          </cell>
          <cell r="U2901" t="str">
            <v/>
          </cell>
          <cell r="V2901">
            <v>70.489999999999995</v>
          </cell>
        </row>
        <row r="2902">
          <cell r="B2902" t="str">
            <v>V31214</v>
          </cell>
          <cell r="C2902" t="str">
            <v>CCB-</v>
          </cell>
          <cell r="E2902" t="str">
            <v>RODO ALUMINIO 60CM C/CABO</v>
          </cell>
          <cell r="F2902" t="str">
            <v>RODO 2000</v>
          </cell>
          <cell r="G2902">
            <v>140</v>
          </cell>
          <cell r="H2902">
            <v>70</v>
          </cell>
          <cell r="I2902">
            <v>72</v>
          </cell>
          <cell r="K2902">
            <v>112</v>
          </cell>
          <cell r="L2902">
            <v>0</v>
          </cell>
          <cell r="M2902">
            <v>112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28</v>
          </cell>
          <cell r="S2902">
            <v>0</v>
          </cell>
          <cell r="T2902">
            <v>0</v>
          </cell>
          <cell r="U2902" t="str">
            <v/>
          </cell>
          <cell r="V2902">
            <v>22</v>
          </cell>
        </row>
        <row r="2903">
          <cell r="B2903" t="str">
            <v>V15976</v>
          </cell>
          <cell r="C2903" t="str">
            <v>CCA-</v>
          </cell>
          <cell r="E2903" t="str">
            <v>ENVELOPE DE SEGURANCA 29X20</v>
          </cell>
          <cell r="F2903" t="str">
            <v>ROMAFLEX</v>
          </cell>
          <cell r="G2903">
            <v>0</v>
          </cell>
          <cell r="H2903">
            <v>0</v>
          </cell>
          <cell r="I2903">
            <v>87</v>
          </cell>
          <cell r="K2903">
            <v>0</v>
          </cell>
          <cell r="L2903">
            <v>0</v>
          </cell>
          <cell r="M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 t="str">
            <v/>
          </cell>
          <cell r="V2903">
            <v>0.1</v>
          </cell>
        </row>
        <row r="2904">
          <cell r="B2904" t="str">
            <v>V20234</v>
          </cell>
          <cell r="C2904" t="str">
            <v>CCC+</v>
          </cell>
          <cell r="D2904" t="str">
            <v>ADES</v>
          </cell>
          <cell r="E2904" t="str">
            <v>FLANELA AMARELO 38X58</v>
          </cell>
          <cell r="F2904" t="str">
            <v>ROSA BELA</v>
          </cell>
          <cell r="G2904">
            <v>19</v>
          </cell>
          <cell r="H2904">
            <v>10</v>
          </cell>
          <cell r="I2904">
            <v>10</v>
          </cell>
          <cell r="K2904">
            <v>42</v>
          </cell>
          <cell r="L2904">
            <v>0</v>
          </cell>
          <cell r="M2904">
            <v>42</v>
          </cell>
          <cell r="N2904">
            <v>10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 t="str">
            <v/>
          </cell>
          <cell r="V2904">
            <v>1.52</v>
          </cell>
        </row>
        <row r="2905">
          <cell r="B2905" t="str">
            <v>V12818</v>
          </cell>
          <cell r="D2905" t="str">
            <v>TJ</v>
          </cell>
          <cell r="E2905" t="str">
            <v>ENVELOPE SACO BOLHA KN. 126X126MM 130GR. PCT.C/100UN.</v>
          </cell>
          <cell r="F2905" t="str">
            <v>SAFEPRINT</v>
          </cell>
          <cell r="G2905">
            <v>0</v>
          </cell>
          <cell r="H2905">
            <v>0</v>
          </cell>
          <cell r="K2905">
            <v>216</v>
          </cell>
          <cell r="L2905">
            <v>3</v>
          </cell>
          <cell r="M2905">
            <v>213</v>
          </cell>
          <cell r="O2905">
            <v>1</v>
          </cell>
          <cell r="P2905">
            <v>0</v>
          </cell>
          <cell r="Q2905">
            <v>1</v>
          </cell>
          <cell r="R2905">
            <v>0</v>
          </cell>
          <cell r="S2905">
            <v>0</v>
          </cell>
          <cell r="T2905">
            <v>0</v>
          </cell>
          <cell r="U2905" t="str">
            <v/>
          </cell>
          <cell r="V2905">
            <v>49</v>
          </cell>
        </row>
        <row r="2906">
          <cell r="B2906" t="str">
            <v>V12828</v>
          </cell>
          <cell r="D2906" t="str">
            <v>TJ</v>
          </cell>
          <cell r="E2906" t="str">
            <v>COLCHETE Nº 12 CX C/ 72 UNIDADES PCT C/ 10 CAIXAS</v>
          </cell>
          <cell r="F2906" t="str">
            <v>SALENA</v>
          </cell>
          <cell r="G2906">
            <v>0</v>
          </cell>
          <cell r="H2906">
            <v>0</v>
          </cell>
          <cell r="K2906">
            <v>72</v>
          </cell>
          <cell r="L2906">
            <v>0</v>
          </cell>
          <cell r="M2906">
            <v>72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 t="str">
            <v/>
          </cell>
          <cell r="V2906">
            <v>26</v>
          </cell>
        </row>
        <row r="2907">
          <cell r="B2907" t="str">
            <v>V12829</v>
          </cell>
          <cell r="D2907" t="str">
            <v>TJ</v>
          </cell>
          <cell r="E2907" t="str">
            <v>COLCHETE Nº 07 CX C/ 72 UNIDADES PCT C/ 10 CAIXAS</v>
          </cell>
          <cell r="F2907" t="str">
            <v>SALENA</v>
          </cell>
          <cell r="G2907">
            <v>0</v>
          </cell>
          <cell r="H2907">
            <v>0</v>
          </cell>
          <cell r="K2907">
            <v>47</v>
          </cell>
          <cell r="L2907">
            <v>0</v>
          </cell>
          <cell r="M2907">
            <v>47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 t="str">
            <v/>
          </cell>
          <cell r="V2907">
            <v>19.8</v>
          </cell>
        </row>
        <row r="2908">
          <cell r="B2908" t="str">
            <v>V32051</v>
          </cell>
          <cell r="E2908" t="str">
            <v>COLCHETE N 07 C/72</v>
          </cell>
          <cell r="F2908" t="str">
            <v>SALENAS</v>
          </cell>
          <cell r="G2908">
            <v>0</v>
          </cell>
          <cell r="H2908">
            <v>0</v>
          </cell>
          <cell r="K2908">
            <v>12</v>
          </cell>
          <cell r="L2908">
            <v>5</v>
          </cell>
          <cell r="M2908">
            <v>7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 t="str">
            <v/>
          </cell>
          <cell r="V2908">
            <v>3</v>
          </cell>
        </row>
        <row r="2909">
          <cell r="B2909" t="str">
            <v>V30331</v>
          </cell>
          <cell r="C2909" t="str">
            <v>BCA-</v>
          </cell>
          <cell r="D2909" t="str">
            <v>RD</v>
          </cell>
          <cell r="E2909" t="str">
            <v>CAMA MACA 3003108</v>
          </cell>
          <cell r="F2909" t="str">
            <v>SALUTEM</v>
          </cell>
          <cell r="G2909">
            <v>7</v>
          </cell>
          <cell r="H2909">
            <v>4</v>
          </cell>
          <cell r="I2909">
            <v>10</v>
          </cell>
          <cell r="K2909">
            <v>25</v>
          </cell>
          <cell r="L2909">
            <v>0</v>
          </cell>
          <cell r="M2909">
            <v>25</v>
          </cell>
          <cell r="N2909">
            <v>5</v>
          </cell>
          <cell r="O2909">
            <v>1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 t="str">
            <v/>
          </cell>
          <cell r="V2909">
            <v>355.27</v>
          </cell>
        </row>
        <row r="2910">
          <cell r="B2910" t="str">
            <v>V31801</v>
          </cell>
          <cell r="E2910" t="str">
            <v>POLTRONA ARTICULAVEL PRETA REF.S8275</v>
          </cell>
          <cell r="F2910" t="str">
            <v>SALUTEM</v>
          </cell>
          <cell r="G2910">
            <v>0</v>
          </cell>
          <cell r="H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 t="str">
            <v/>
          </cell>
          <cell r="V2910">
            <v>736.97</v>
          </cell>
        </row>
        <row r="2911">
          <cell r="B2911" t="str">
            <v>V31841</v>
          </cell>
          <cell r="C2911" t="str">
            <v>CCB+</v>
          </cell>
          <cell r="E2911" t="str">
            <v>MESA PARA ESTETICA BRANCA 3 POSICOES REF.S8129</v>
          </cell>
          <cell r="F2911" t="str">
            <v>SALUTEM</v>
          </cell>
          <cell r="G2911">
            <v>3</v>
          </cell>
          <cell r="H2911">
            <v>2</v>
          </cell>
          <cell r="I2911">
            <v>2</v>
          </cell>
          <cell r="K2911">
            <v>24</v>
          </cell>
          <cell r="L2911">
            <v>0</v>
          </cell>
          <cell r="M2911">
            <v>24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 t="str">
            <v/>
          </cell>
          <cell r="V2911">
            <v>570.29999999999995</v>
          </cell>
        </row>
        <row r="2912">
          <cell r="B2912" t="str">
            <v>V6796</v>
          </cell>
          <cell r="E2912" t="str">
            <v>ENV.CARTEIRA PLAST. PARA POUPANÇA C/ 100</v>
          </cell>
          <cell r="F2912" t="str">
            <v>SAMPLAS</v>
          </cell>
          <cell r="G2912">
            <v>0</v>
          </cell>
          <cell r="H2912">
            <v>0</v>
          </cell>
          <cell r="K2912">
            <v>120</v>
          </cell>
          <cell r="L2912">
            <v>0</v>
          </cell>
          <cell r="M2912">
            <v>120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 t="str">
            <v/>
          </cell>
          <cell r="V2912">
            <v>44</v>
          </cell>
        </row>
        <row r="2913">
          <cell r="B2913" t="str">
            <v>V0270</v>
          </cell>
          <cell r="E2913" t="str">
            <v>CADERNO BROCHURA TAQUIG.200X105 S. REMO</v>
          </cell>
          <cell r="F2913" t="str">
            <v>SAN REMO</v>
          </cell>
          <cell r="G2913">
            <v>0</v>
          </cell>
          <cell r="H2913">
            <v>0</v>
          </cell>
          <cell r="K2913">
            <v>262</v>
          </cell>
          <cell r="L2913">
            <v>0</v>
          </cell>
          <cell r="M2913">
            <v>262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 t="str">
            <v/>
          </cell>
          <cell r="V2913">
            <v>1</v>
          </cell>
        </row>
        <row r="2914">
          <cell r="B2914" t="str">
            <v>V12325</v>
          </cell>
          <cell r="E2914" t="str">
            <v>PAPEL SULFITE 120G A3 C/300FLS</v>
          </cell>
          <cell r="F2914" t="str">
            <v>SAN REMO</v>
          </cell>
          <cell r="G2914">
            <v>3</v>
          </cell>
          <cell r="H2914">
            <v>2</v>
          </cell>
          <cell r="K2914">
            <v>9</v>
          </cell>
          <cell r="L2914">
            <v>0</v>
          </cell>
          <cell r="M2914">
            <v>9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 t="str">
            <v/>
          </cell>
          <cell r="V2914">
            <v>60</v>
          </cell>
        </row>
        <row r="2915">
          <cell r="B2915" t="str">
            <v>V2018</v>
          </cell>
          <cell r="C2915" t="str">
            <v>CCC+</v>
          </cell>
          <cell r="D2915" t="str">
            <v>ADES</v>
          </cell>
          <cell r="E2915" t="str">
            <v>FICHA PAUTADA 3X5 C/100 S.REMO</v>
          </cell>
          <cell r="F2915" t="str">
            <v>SAN REMO</v>
          </cell>
          <cell r="G2915">
            <v>1</v>
          </cell>
          <cell r="H2915">
            <v>1</v>
          </cell>
          <cell r="I2915">
            <v>1</v>
          </cell>
          <cell r="K2915">
            <v>1</v>
          </cell>
          <cell r="L2915">
            <v>0</v>
          </cell>
          <cell r="M2915">
            <v>1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 t="str">
            <v/>
          </cell>
          <cell r="V2915">
            <v>5.99</v>
          </cell>
        </row>
        <row r="2916">
          <cell r="B2916" t="str">
            <v>V3341</v>
          </cell>
          <cell r="C2916" t="str">
            <v>CCA+</v>
          </cell>
          <cell r="D2916" t="str">
            <v>CZSAVN</v>
          </cell>
          <cell r="E2916" t="str">
            <v>PAPEL FLIP CHART 640X880 C/50 S.REMO</v>
          </cell>
          <cell r="F2916" t="str">
            <v>SAN REMO</v>
          </cell>
          <cell r="G2916">
            <v>73</v>
          </cell>
          <cell r="H2916">
            <v>37</v>
          </cell>
          <cell r="I2916">
            <v>39</v>
          </cell>
          <cell r="K2916">
            <v>88</v>
          </cell>
          <cell r="L2916">
            <v>0</v>
          </cell>
          <cell r="M2916">
            <v>88</v>
          </cell>
          <cell r="N2916">
            <v>15</v>
          </cell>
          <cell r="O2916">
            <v>1</v>
          </cell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 t="str">
            <v/>
          </cell>
          <cell r="V2916">
            <v>24</v>
          </cell>
        </row>
        <row r="2917">
          <cell r="B2917" t="str">
            <v>V15327</v>
          </cell>
          <cell r="C2917" t="str">
            <v>BCA+</v>
          </cell>
          <cell r="D2917" t="str">
            <v>AVN</v>
          </cell>
          <cell r="E2917" t="str">
            <v>CARTAO DE MEMORIA 64GB 90MB SANDISK EXTREME PRO</v>
          </cell>
          <cell r="F2917" t="str">
            <v>SANDISK</v>
          </cell>
          <cell r="G2917">
            <v>40</v>
          </cell>
          <cell r="H2917">
            <v>25</v>
          </cell>
          <cell r="I2917">
            <v>25</v>
          </cell>
          <cell r="K2917">
            <v>36</v>
          </cell>
          <cell r="L2917">
            <v>0</v>
          </cell>
          <cell r="M2917">
            <v>36</v>
          </cell>
          <cell r="N2917">
            <v>7</v>
          </cell>
          <cell r="O2917">
            <v>0</v>
          </cell>
          <cell r="P2917">
            <v>0</v>
          </cell>
          <cell r="Q2917">
            <v>0</v>
          </cell>
          <cell r="R2917">
            <v>4</v>
          </cell>
          <cell r="S2917">
            <v>0</v>
          </cell>
          <cell r="T2917">
            <v>0</v>
          </cell>
          <cell r="U2917" t="str">
            <v/>
          </cell>
          <cell r="V2917">
            <v>31.25</v>
          </cell>
        </row>
        <row r="2918">
          <cell r="B2918" t="str">
            <v>V15970</v>
          </cell>
          <cell r="C2918" t="str">
            <v>CCA+</v>
          </cell>
          <cell r="D2918" t="str">
            <v>AVN</v>
          </cell>
          <cell r="E2918" t="str">
            <v>PEN DRIVE 16GB USB 2.0 CRUZE BLADE</v>
          </cell>
          <cell r="F2918" t="str">
            <v>SANDISK</v>
          </cell>
          <cell r="G2918">
            <v>34</v>
          </cell>
          <cell r="H2918">
            <v>17</v>
          </cell>
          <cell r="I2918">
            <v>18</v>
          </cell>
          <cell r="J2918">
            <v>2</v>
          </cell>
          <cell r="K2918">
            <v>199</v>
          </cell>
          <cell r="L2918">
            <v>8</v>
          </cell>
          <cell r="M2918">
            <v>191</v>
          </cell>
          <cell r="N2918">
            <v>46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 t="str">
            <v/>
          </cell>
          <cell r="V2918">
            <v>19.89</v>
          </cell>
        </row>
        <row r="2919">
          <cell r="B2919" t="str">
            <v>V15971</v>
          </cell>
          <cell r="C2919" t="str">
            <v>BCA+</v>
          </cell>
          <cell r="D2919" t="str">
            <v>AVN</v>
          </cell>
          <cell r="E2919" t="str">
            <v>PEN DRIVE 32GB USB 2.0 CRUZE BLADE</v>
          </cell>
          <cell r="F2919" t="str">
            <v>SANDISK</v>
          </cell>
          <cell r="G2919">
            <v>80</v>
          </cell>
          <cell r="H2919">
            <v>76</v>
          </cell>
          <cell r="I2919">
            <v>78</v>
          </cell>
          <cell r="K2919">
            <v>85</v>
          </cell>
          <cell r="L2919">
            <v>2</v>
          </cell>
          <cell r="M2919">
            <v>83</v>
          </cell>
          <cell r="N2919">
            <v>32</v>
          </cell>
          <cell r="O2919">
            <v>1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 t="str">
            <v/>
          </cell>
          <cell r="V2919">
            <v>23.94</v>
          </cell>
        </row>
        <row r="2920">
          <cell r="B2920" t="str">
            <v>V15972</v>
          </cell>
          <cell r="C2920" t="str">
            <v>ACA+</v>
          </cell>
          <cell r="D2920" t="str">
            <v>AVN</v>
          </cell>
          <cell r="E2920" t="str">
            <v>PEN DRIVE 64GB USB 2.0 CRUZE BLADE</v>
          </cell>
          <cell r="F2920" t="str">
            <v>SANDISK</v>
          </cell>
          <cell r="G2920">
            <v>204</v>
          </cell>
          <cell r="H2920">
            <v>102</v>
          </cell>
          <cell r="I2920">
            <v>102</v>
          </cell>
          <cell r="K2920">
            <v>287</v>
          </cell>
          <cell r="L2920">
            <v>0</v>
          </cell>
          <cell r="M2920">
            <v>287</v>
          </cell>
          <cell r="N2920">
            <v>46</v>
          </cell>
          <cell r="O2920">
            <v>4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 t="str">
            <v/>
          </cell>
          <cell r="V2920">
            <v>27.7</v>
          </cell>
        </row>
        <row r="2921">
          <cell r="B2921" t="str">
            <v>V30600</v>
          </cell>
          <cell r="C2921" t="str">
            <v>CCA+</v>
          </cell>
          <cell r="D2921" t="str">
            <v>AVN</v>
          </cell>
          <cell r="E2921" t="str">
            <v>CARTAO DE MEMORIA 32GB 80MB SANDISK ULTRA</v>
          </cell>
          <cell r="F2921" t="str">
            <v>SANDISK</v>
          </cell>
          <cell r="G2921">
            <v>27</v>
          </cell>
          <cell r="H2921">
            <v>14</v>
          </cell>
          <cell r="I2921">
            <v>14</v>
          </cell>
          <cell r="J2921">
            <v>5</v>
          </cell>
          <cell r="K2921">
            <v>21</v>
          </cell>
          <cell r="L2921">
            <v>0</v>
          </cell>
          <cell r="M2921">
            <v>21</v>
          </cell>
          <cell r="N2921">
            <v>4</v>
          </cell>
          <cell r="O2921">
            <v>0</v>
          </cell>
          <cell r="P2921">
            <v>0</v>
          </cell>
          <cell r="Q2921">
            <v>0</v>
          </cell>
          <cell r="R2921">
            <v>6</v>
          </cell>
          <cell r="S2921">
            <v>0</v>
          </cell>
          <cell r="T2921">
            <v>0</v>
          </cell>
          <cell r="U2921" t="str">
            <v/>
          </cell>
          <cell r="V2921">
            <v>28.9</v>
          </cell>
        </row>
        <row r="2922">
          <cell r="B2922" t="str">
            <v>V30968</v>
          </cell>
          <cell r="C2922" t="str">
            <v>ABA-</v>
          </cell>
          <cell r="E2922" t="str">
            <v>PEN DRIVE 64GB USB 3.0 ULTRA SHIFT</v>
          </cell>
          <cell r="F2922" t="str">
            <v>SANDISK</v>
          </cell>
          <cell r="G2922">
            <v>555</v>
          </cell>
          <cell r="H2922">
            <v>278</v>
          </cell>
          <cell r="I2922">
            <v>282</v>
          </cell>
          <cell r="J2922">
            <v>28</v>
          </cell>
          <cell r="K2922">
            <v>500</v>
          </cell>
          <cell r="L2922">
            <v>9</v>
          </cell>
          <cell r="M2922">
            <v>491</v>
          </cell>
          <cell r="N2922">
            <v>14</v>
          </cell>
          <cell r="O2922">
            <v>6</v>
          </cell>
          <cell r="P2922">
            <v>0</v>
          </cell>
          <cell r="Q2922">
            <v>0</v>
          </cell>
          <cell r="R2922">
            <v>70</v>
          </cell>
          <cell r="S2922">
            <v>0</v>
          </cell>
          <cell r="T2922">
            <v>0</v>
          </cell>
          <cell r="U2922" t="str">
            <v/>
          </cell>
          <cell r="V2922">
            <v>30.9</v>
          </cell>
        </row>
        <row r="2923">
          <cell r="B2923" t="str">
            <v>V31033</v>
          </cell>
          <cell r="C2923" t="str">
            <v>CCC-</v>
          </cell>
          <cell r="E2923" t="str">
            <v>CARTAO MEM MICRO SD 128GB SANDISK  CLASSE 10 SDSQUNR-128G-GN3MA</v>
          </cell>
          <cell r="F2923" t="str">
            <v>SANDISK</v>
          </cell>
          <cell r="G2923">
            <v>1</v>
          </cell>
          <cell r="H2923">
            <v>1</v>
          </cell>
          <cell r="I2923">
            <v>1</v>
          </cell>
          <cell r="K2923">
            <v>19</v>
          </cell>
          <cell r="L2923">
            <v>0</v>
          </cell>
          <cell r="M2923">
            <v>19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 t="str">
            <v/>
          </cell>
          <cell r="V2923">
            <v>61.9</v>
          </cell>
        </row>
        <row r="2924">
          <cell r="B2924" t="str">
            <v>V31290</v>
          </cell>
          <cell r="E2924" t="str">
            <v>PENDRIVE SANDISK 128GB USB-A 2.0</v>
          </cell>
          <cell r="F2924" t="str">
            <v>SANDISK</v>
          </cell>
          <cell r="G2924">
            <v>0</v>
          </cell>
          <cell r="H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 t="str">
            <v/>
          </cell>
          <cell r="V2924">
            <v>45.9</v>
          </cell>
        </row>
        <row r="2925">
          <cell r="B2925" t="str">
            <v>V31653</v>
          </cell>
          <cell r="C2925" t="str">
            <v>CBA-</v>
          </cell>
          <cell r="E2925" t="str">
            <v>CAIXA ORGANIZADORA 6LT TRANSPARENTE REF.SR901</v>
          </cell>
          <cell r="F2925" t="str">
            <v>SANREMO</v>
          </cell>
          <cell r="G2925">
            <v>113</v>
          </cell>
          <cell r="H2925">
            <v>57</v>
          </cell>
          <cell r="I2925">
            <v>58</v>
          </cell>
          <cell r="J2925">
            <v>97</v>
          </cell>
          <cell r="K2925">
            <v>876</v>
          </cell>
          <cell r="L2925">
            <v>0</v>
          </cell>
          <cell r="M2925">
            <v>876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 t="str">
            <v/>
          </cell>
          <cell r="V2925">
            <v>16.2</v>
          </cell>
        </row>
        <row r="2926">
          <cell r="B2926" t="str">
            <v>V31284</v>
          </cell>
          <cell r="C2926" t="str">
            <v>CCC-</v>
          </cell>
          <cell r="E2926" t="str">
            <v>TNT 1,40 X 50 METROS LILAS</v>
          </cell>
          <cell r="F2926" t="str">
            <v>SANTA FE</v>
          </cell>
          <cell r="G2926">
            <v>0</v>
          </cell>
          <cell r="H2926">
            <v>1</v>
          </cell>
          <cell r="I2926">
            <v>1</v>
          </cell>
          <cell r="K2926">
            <v>3</v>
          </cell>
          <cell r="L2926">
            <v>0</v>
          </cell>
          <cell r="M2926">
            <v>3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 t="str">
            <v/>
          </cell>
          <cell r="V2926">
            <v>36</v>
          </cell>
        </row>
        <row r="2927">
          <cell r="B2927" t="str">
            <v>V31863</v>
          </cell>
          <cell r="E2927" t="str">
            <v>COBERTOR DE FIBRAS MISTAS 1,60MX1,90M</v>
          </cell>
          <cell r="F2927" t="str">
            <v>SANTA FE</v>
          </cell>
          <cell r="G2927">
            <v>0</v>
          </cell>
          <cell r="H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 t="str">
            <v/>
          </cell>
          <cell r="V2927">
            <v>14.68</v>
          </cell>
        </row>
        <row r="2928">
          <cell r="B2928" t="str">
            <v>V19643</v>
          </cell>
          <cell r="C2928" t="str">
            <v>BAA-</v>
          </cell>
          <cell r="D2928" t="str">
            <v>ADES</v>
          </cell>
          <cell r="E2928" t="str">
            <v>TNT 1,40 X 50 METROS ROSA</v>
          </cell>
          <cell r="F2928" t="str">
            <v>SANTA FÉ</v>
          </cell>
          <cell r="G2928">
            <v>0</v>
          </cell>
          <cell r="H2928">
            <v>3</v>
          </cell>
          <cell r="I2928">
            <v>75</v>
          </cell>
          <cell r="J2928">
            <v>5</v>
          </cell>
          <cell r="K2928">
            <v>6</v>
          </cell>
          <cell r="L2928">
            <v>0</v>
          </cell>
          <cell r="M2928">
            <v>6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 t="str">
            <v/>
          </cell>
          <cell r="V2928">
            <v>35.799999999999997</v>
          </cell>
        </row>
        <row r="2929">
          <cell r="B2929" t="str">
            <v>V19644</v>
          </cell>
          <cell r="C2929" t="str">
            <v>BAA-</v>
          </cell>
          <cell r="D2929" t="str">
            <v>ADES</v>
          </cell>
          <cell r="E2929" t="str">
            <v>TNT 1,40 X 50 METROS AMARELO</v>
          </cell>
          <cell r="F2929" t="str">
            <v>SANTA FÉ</v>
          </cell>
          <cell r="G2929">
            <v>0</v>
          </cell>
          <cell r="H2929">
            <v>4</v>
          </cell>
          <cell r="I2929">
            <v>116</v>
          </cell>
          <cell r="J2929">
            <v>5</v>
          </cell>
          <cell r="K2929">
            <v>7</v>
          </cell>
          <cell r="L2929">
            <v>0</v>
          </cell>
          <cell r="M2929">
            <v>7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 t="str">
            <v/>
          </cell>
          <cell r="V2929">
            <v>35.799999999999997</v>
          </cell>
        </row>
        <row r="2930">
          <cell r="B2930" t="str">
            <v>V19645</v>
          </cell>
          <cell r="C2930" t="str">
            <v>AAA-</v>
          </cell>
          <cell r="D2930" t="str">
            <v>ADES</v>
          </cell>
          <cell r="E2930" t="str">
            <v>TNT 1,40 X 50 METROS BRANCO</v>
          </cell>
          <cell r="F2930" t="str">
            <v>SANTA FÉ</v>
          </cell>
          <cell r="G2930">
            <v>0</v>
          </cell>
          <cell r="H2930">
            <v>4</v>
          </cell>
          <cell r="I2930">
            <v>146</v>
          </cell>
          <cell r="J2930">
            <v>15</v>
          </cell>
          <cell r="K2930">
            <v>24</v>
          </cell>
          <cell r="L2930">
            <v>0</v>
          </cell>
          <cell r="M2930">
            <v>24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 t="str">
            <v/>
          </cell>
          <cell r="V2930">
            <v>35.799999999999997</v>
          </cell>
        </row>
        <row r="2931">
          <cell r="B2931" t="str">
            <v>V19646</v>
          </cell>
          <cell r="C2931" t="str">
            <v>BAA-</v>
          </cell>
          <cell r="D2931" t="str">
            <v>ADES</v>
          </cell>
          <cell r="E2931" t="str">
            <v>TNT 1,40 X 50 METROS LARANJA</v>
          </cell>
          <cell r="F2931" t="str">
            <v>SANTA FÉ</v>
          </cell>
          <cell r="G2931">
            <v>0</v>
          </cell>
          <cell r="H2931">
            <v>3</v>
          </cell>
          <cell r="I2931">
            <v>97</v>
          </cell>
          <cell r="J2931">
            <v>4</v>
          </cell>
          <cell r="K2931">
            <v>18</v>
          </cell>
          <cell r="L2931">
            <v>0</v>
          </cell>
          <cell r="M2931">
            <v>18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 t="str">
            <v/>
          </cell>
          <cell r="V2931">
            <v>35.799999999999997</v>
          </cell>
        </row>
        <row r="2932">
          <cell r="B2932" t="str">
            <v>V19647</v>
          </cell>
          <cell r="C2932" t="str">
            <v>AAA-</v>
          </cell>
          <cell r="D2932" t="str">
            <v>ADES</v>
          </cell>
          <cell r="E2932" t="str">
            <v>TNT 1,40 X 50 METROS VERDE</v>
          </cell>
          <cell r="F2932" t="str">
            <v>SANTA FÉ</v>
          </cell>
          <cell r="G2932">
            <v>0</v>
          </cell>
          <cell r="H2932">
            <v>5</v>
          </cell>
          <cell r="I2932">
            <v>146</v>
          </cell>
          <cell r="J2932">
            <v>8</v>
          </cell>
          <cell r="K2932">
            <v>44</v>
          </cell>
          <cell r="L2932">
            <v>0</v>
          </cell>
          <cell r="M2932">
            <v>44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 t="str">
            <v/>
          </cell>
          <cell r="V2932">
            <v>35.799999999999997</v>
          </cell>
        </row>
        <row r="2933">
          <cell r="B2933" t="str">
            <v>V19648</v>
          </cell>
          <cell r="C2933" t="str">
            <v>AAA-</v>
          </cell>
          <cell r="D2933" t="str">
            <v>ADES</v>
          </cell>
          <cell r="E2933" t="str">
            <v>TNT 1,40 X 50 METROS VERMELHO</v>
          </cell>
          <cell r="F2933" t="str">
            <v>SANTA FÉ</v>
          </cell>
          <cell r="G2933">
            <v>0</v>
          </cell>
          <cell r="H2933">
            <v>5</v>
          </cell>
          <cell r="I2933">
            <v>157</v>
          </cell>
          <cell r="J2933">
            <v>11</v>
          </cell>
          <cell r="K2933">
            <v>88</v>
          </cell>
          <cell r="L2933">
            <v>0</v>
          </cell>
          <cell r="M2933">
            <v>88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 t="str">
            <v/>
          </cell>
          <cell r="V2933">
            <v>35.799999999999997</v>
          </cell>
        </row>
        <row r="2934">
          <cell r="B2934" t="str">
            <v>V19649</v>
          </cell>
          <cell r="C2934" t="str">
            <v>AAA-</v>
          </cell>
          <cell r="D2934" t="str">
            <v>ADES</v>
          </cell>
          <cell r="E2934" t="str">
            <v>TNT 1,40 X 50 METROS AZUL</v>
          </cell>
          <cell r="F2934" t="str">
            <v>SANTA FÉ</v>
          </cell>
          <cell r="G2934">
            <v>0</v>
          </cell>
          <cell r="H2934">
            <v>5</v>
          </cell>
          <cell r="I2934">
            <v>145</v>
          </cell>
          <cell r="J2934">
            <v>5</v>
          </cell>
          <cell r="K2934">
            <v>24</v>
          </cell>
          <cell r="L2934">
            <v>0</v>
          </cell>
          <cell r="M2934">
            <v>24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 t="str">
            <v/>
          </cell>
          <cell r="V2934">
            <v>35.799999999999997</v>
          </cell>
        </row>
        <row r="2935">
          <cell r="B2935" t="str">
            <v>V19650</v>
          </cell>
          <cell r="C2935" t="str">
            <v>AAA-</v>
          </cell>
          <cell r="D2935" t="str">
            <v>ADES</v>
          </cell>
          <cell r="E2935" t="str">
            <v>TNT 1,40 X 50 METROS PRETO</v>
          </cell>
          <cell r="F2935" t="str">
            <v>SANTA FÉ</v>
          </cell>
          <cell r="G2935">
            <v>0</v>
          </cell>
          <cell r="H2935">
            <v>6</v>
          </cell>
          <cell r="I2935">
            <v>238</v>
          </cell>
          <cell r="J2935">
            <v>14</v>
          </cell>
          <cell r="K2935">
            <v>221</v>
          </cell>
          <cell r="L2935">
            <v>0</v>
          </cell>
          <cell r="M2935">
            <v>221</v>
          </cell>
          <cell r="N2935">
            <v>1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 t="str">
            <v/>
          </cell>
          <cell r="V2935">
            <v>35.799999999999997</v>
          </cell>
        </row>
        <row r="2936">
          <cell r="B2936" t="str">
            <v>V30670</v>
          </cell>
          <cell r="C2936" t="str">
            <v>CCC-</v>
          </cell>
          <cell r="D2936" t="str">
            <v>ADES</v>
          </cell>
          <cell r="E2936" t="str">
            <v>TNT 1,40 X 50 METROS CINZA ESCURO</v>
          </cell>
          <cell r="F2936" t="str">
            <v>SANTA FÉ</v>
          </cell>
          <cell r="G2936">
            <v>0</v>
          </cell>
          <cell r="H2936">
            <v>1</v>
          </cell>
          <cell r="I2936">
            <v>1</v>
          </cell>
          <cell r="K2936">
            <v>23</v>
          </cell>
          <cell r="L2936">
            <v>0</v>
          </cell>
          <cell r="M2936">
            <v>23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 t="str">
            <v/>
          </cell>
          <cell r="V2936">
            <v>36</v>
          </cell>
        </row>
        <row r="2937">
          <cell r="B2937" t="str">
            <v>V30986</v>
          </cell>
          <cell r="C2937" t="str">
            <v>CCC-</v>
          </cell>
          <cell r="E2937" t="str">
            <v>TNT 1,40 X 50 METROS MARROM</v>
          </cell>
          <cell r="F2937" t="str">
            <v>SANTA FÉ</v>
          </cell>
          <cell r="G2937">
            <v>0</v>
          </cell>
          <cell r="H2937">
            <v>1</v>
          </cell>
          <cell r="I2937">
            <v>1</v>
          </cell>
          <cell r="K2937">
            <v>7</v>
          </cell>
          <cell r="L2937">
            <v>0</v>
          </cell>
          <cell r="M2937">
            <v>7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 t="str">
            <v/>
          </cell>
          <cell r="V2937">
            <v>39.5</v>
          </cell>
        </row>
        <row r="2938">
          <cell r="B2938" t="str">
            <v>V30987</v>
          </cell>
          <cell r="C2938" t="str">
            <v>CCC-</v>
          </cell>
          <cell r="E2938" t="str">
            <v>TNT 1,40 X 50 METROS ROXO</v>
          </cell>
          <cell r="F2938" t="str">
            <v>SANTA FÉ</v>
          </cell>
          <cell r="G2938">
            <v>0</v>
          </cell>
          <cell r="H2938">
            <v>1</v>
          </cell>
          <cell r="I2938">
            <v>1</v>
          </cell>
          <cell r="K2938">
            <v>2</v>
          </cell>
          <cell r="L2938">
            <v>0</v>
          </cell>
          <cell r="M2938">
            <v>2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 t="str">
            <v/>
          </cell>
          <cell r="V2938">
            <v>36</v>
          </cell>
        </row>
        <row r="2939">
          <cell r="B2939" t="str">
            <v>V19373</v>
          </cell>
          <cell r="C2939" t="str">
            <v>CAA-</v>
          </cell>
          <cell r="D2939" t="str">
            <v>ADES</v>
          </cell>
          <cell r="E2939" t="str">
            <v>PAPEL CARTAO 50X70MM PCT. C/20FLS. BR.</v>
          </cell>
          <cell r="F2939" t="str">
            <v>SANTECK</v>
          </cell>
          <cell r="G2939">
            <v>3</v>
          </cell>
          <cell r="H2939">
            <v>2</v>
          </cell>
          <cell r="I2939">
            <v>79</v>
          </cell>
          <cell r="J2939">
            <v>3</v>
          </cell>
          <cell r="K2939">
            <v>135</v>
          </cell>
          <cell r="L2939">
            <v>0</v>
          </cell>
          <cell r="M2939">
            <v>135</v>
          </cell>
          <cell r="N2939">
            <v>0</v>
          </cell>
          <cell r="O2939">
            <v>1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 t="str">
            <v/>
          </cell>
          <cell r="V2939">
            <v>16.649999999999999</v>
          </cell>
        </row>
        <row r="2940">
          <cell r="B2940" t="str">
            <v>V19374</v>
          </cell>
          <cell r="C2940" t="str">
            <v>CBA-</v>
          </cell>
          <cell r="D2940" t="str">
            <v>ADES</v>
          </cell>
          <cell r="E2940" t="str">
            <v>PAPEL CARTAO 50X70MM PCT. C/20FLS. CZ.</v>
          </cell>
          <cell r="F2940" t="str">
            <v>SANTECK</v>
          </cell>
          <cell r="G2940">
            <v>2</v>
          </cell>
          <cell r="H2940">
            <v>1</v>
          </cell>
          <cell r="I2940">
            <v>43</v>
          </cell>
          <cell r="J2940">
            <v>2</v>
          </cell>
          <cell r="K2940">
            <v>73</v>
          </cell>
          <cell r="L2940">
            <v>0</v>
          </cell>
          <cell r="M2940">
            <v>73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 t="str">
            <v/>
          </cell>
          <cell r="V2940">
            <v>16.649999999999999</v>
          </cell>
        </row>
        <row r="2941">
          <cell r="B2941" t="str">
            <v>V19375</v>
          </cell>
          <cell r="C2941" t="str">
            <v>CAA-</v>
          </cell>
          <cell r="D2941" t="str">
            <v>ADES</v>
          </cell>
          <cell r="E2941" t="str">
            <v>PAPEL CARTAO 50X70MM PCT. C/20FLS. LJ.</v>
          </cell>
          <cell r="F2941" t="str">
            <v>SANTECK</v>
          </cell>
          <cell r="G2941">
            <v>1</v>
          </cell>
          <cell r="H2941">
            <v>1</v>
          </cell>
          <cell r="I2941">
            <v>69</v>
          </cell>
          <cell r="J2941">
            <v>5</v>
          </cell>
          <cell r="K2941">
            <v>128</v>
          </cell>
          <cell r="L2941">
            <v>5</v>
          </cell>
          <cell r="M2941">
            <v>123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 t="str">
            <v/>
          </cell>
          <cell r="V2941">
            <v>16.649999999999999</v>
          </cell>
        </row>
        <row r="2942">
          <cell r="B2942" t="str">
            <v>V19376</v>
          </cell>
          <cell r="C2942" t="str">
            <v>CBB-</v>
          </cell>
          <cell r="D2942" t="str">
            <v>ADES</v>
          </cell>
          <cell r="E2942" t="str">
            <v>PAPEL CARTAO 50X70MM PCT. C/20FLS. RS.</v>
          </cell>
          <cell r="F2942" t="str">
            <v>SANTECK</v>
          </cell>
          <cell r="G2942">
            <v>1</v>
          </cell>
          <cell r="H2942">
            <v>1</v>
          </cell>
          <cell r="I2942">
            <v>66</v>
          </cell>
          <cell r="J2942">
            <v>4</v>
          </cell>
          <cell r="K2942">
            <v>19</v>
          </cell>
          <cell r="L2942">
            <v>0</v>
          </cell>
          <cell r="M2942">
            <v>19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 t="str">
            <v/>
          </cell>
          <cell r="V2942">
            <v>16.649999999999999</v>
          </cell>
        </row>
        <row r="2943">
          <cell r="B2943" t="str">
            <v>V19377</v>
          </cell>
          <cell r="C2943" t="str">
            <v>CAA-</v>
          </cell>
          <cell r="D2943" t="str">
            <v>ADES</v>
          </cell>
          <cell r="E2943" t="str">
            <v>PAPEL CARTAO 50X70MM PCT. C/20FLS. RX.</v>
          </cell>
          <cell r="F2943" t="str">
            <v>SANTECK</v>
          </cell>
          <cell r="G2943">
            <v>2</v>
          </cell>
          <cell r="H2943">
            <v>1</v>
          </cell>
          <cell r="I2943">
            <v>70</v>
          </cell>
          <cell r="J2943">
            <v>3</v>
          </cell>
          <cell r="K2943">
            <v>92</v>
          </cell>
          <cell r="L2943">
            <v>0</v>
          </cell>
          <cell r="M2943">
            <v>92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 t="str">
            <v/>
          </cell>
          <cell r="V2943">
            <v>16.649999999999999</v>
          </cell>
        </row>
        <row r="2944">
          <cell r="B2944" t="str">
            <v>V19379</v>
          </cell>
          <cell r="C2944" t="str">
            <v>CAA-</v>
          </cell>
          <cell r="D2944" t="str">
            <v>ADES</v>
          </cell>
          <cell r="E2944" t="str">
            <v>PAPEL CARTAO 50X70MM PCT. C/10FLS. AM.</v>
          </cell>
          <cell r="F2944" t="str">
            <v>SANTECK</v>
          </cell>
          <cell r="G2944">
            <v>3</v>
          </cell>
          <cell r="H2944">
            <v>2</v>
          </cell>
          <cell r="I2944">
            <v>141</v>
          </cell>
          <cell r="J2944">
            <v>9</v>
          </cell>
          <cell r="K2944">
            <v>78</v>
          </cell>
          <cell r="L2944">
            <v>0</v>
          </cell>
          <cell r="M2944">
            <v>78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 t="str">
            <v/>
          </cell>
          <cell r="V2944">
            <v>8.92</v>
          </cell>
        </row>
        <row r="2945">
          <cell r="B2945" t="str">
            <v>V19380</v>
          </cell>
          <cell r="C2945" t="str">
            <v>CAA-</v>
          </cell>
          <cell r="D2945" t="str">
            <v>ADES</v>
          </cell>
          <cell r="E2945" t="str">
            <v>PAPEL CARTAO 50X70MM PCT. C/10FLS. AZ.</v>
          </cell>
          <cell r="F2945" t="str">
            <v>SANTECK</v>
          </cell>
          <cell r="G2945">
            <v>3</v>
          </cell>
          <cell r="H2945">
            <v>2</v>
          </cell>
          <cell r="I2945">
            <v>152</v>
          </cell>
          <cell r="J2945">
            <v>6</v>
          </cell>
          <cell r="K2945">
            <v>270</v>
          </cell>
          <cell r="L2945">
            <v>3</v>
          </cell>
          <cell r="M2945">
            <v>267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 t="str">
            <v/>
          </cell>
          <cell r="V2945">
            <v>8.92</v>
          </cell>
        </row>
        <row r="2946">
          <cell r="B2946" t="str">
            <v>V19381</v>
          </cell>
          <cell r="C2946" t="str">
            <v>BAA-</v>
          </cell>
          <cell r="D2946" t="str">
            <v>ADES</v>
          </cell>
          <cell r="E2946" t="str">
            <v>PAPEL CARTAO 50X70MM PCT. C/10FLS. PT.</v>
          </cell>
          <cell r="F2946" t="str">
            <v>SANTECK</v>
          </cell>
          <cell r="G2946">
            <v>3</v>
          </cell>
          <cell r="H2946">
            <v>2</v>
          </cell>
          <cell r="I2946">
            <v>226</v>
          </cell>
          <cell r="J2946">
            <v>13</v>
          </cell>
          <cell r="K2946">
            <v>150</v>
          </cell>
          <cell r="L2946">
            <v>3</v>
          </cell>
          <cell r="M2946">
            <v>147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 t="str">
            <v/>
          </cell>
          <cell r="V2946">
            <v>8.92</v>
          </cell>
        </row>
        <row r="2947">
          <cell r="B2947" t="str">
            <v>V19382</v>
          </cell>
          <cell r="C2947" t="str">
            <v>CAA-</v>
          </cell>
          <cell r="D2947" t="str">
            <v>ADES</v>
          </cell>
          <cell r="E2947" t="str">
            <v>PAPEL CARTAO 50X70MM PCT. C/10FLS. VD.</v>
          </cell>
          <cell r="F2947" t="str">
            <v>SANTECK</v>
          </cell>
          <cell r="G2947">
            <v>3</v>
          </cell>
          <cell r="H2947">
            <v>2</v>
          </cell>
          <cell r="I2947">
            <v>168</v>
          </cell>
          <cell r="J2947">
            <v>29</v>
          </cell>
          <cell r="K2947">
            <v>282</v>
          </cell>
          <cell r="L2947">
            <v>0</v>
          </cell>
          <cell r="M2947">
            <v>282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 t="str">
            <v/>
          </cell>
          <cell r="V2947">
            <v>8.92</v>
          </cell>
        </row>
        <row r="2948">
          <cell r="B2948" t="str">
            <v>V19383</v>
          </cell>
          <cell r="C2948" t="str">
            <v>CAA-</v>
          </cell>
          <cell r="D2948" t="str">
            <v>ADES</v>
          </cell>
          <cell r="E2948" t="str">
            <v>PAPEL CARTAO 50X70MM PCT. C/10FLS. VM.</v>
          </cell>
          <cell r="F2948" t="str">
            <v>SANTECK</v>
          </cell>
          <cell r="G2948">
            <v>2</v>
          </cell>
          <cell r="H2948">
            <v>1</v>
          </cell>
          <cell r="I2948">
            <v>226</v>
          </cell>
          <cell r="J2948">
            <v>31</v>
          </cell>
          <cell r="K2948">
            <v>305</v>
          </cell>
          <cell r="L2948">
            <v>5</v>
          </cell>
          <cell r="M2948">
            <v>300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 t="str">
            <v/>
          </cell>
          <cell r="V2948">
            <v>8.92</v>
          </cell>
        </row>
        <row r="2949">
          <cell r="B2949" t="str">
            <v>V19395</v>
          </cell>
          <cell r="C2949" t="str">
            <v>CCA-</v>
          </cell>
          <cell r="D2949" t="str">
            <v>ADES</v>
          </cell>
          <cell r="E2949" t="str">
            <v>PAPEL SEDA 50X70MM PCT. C/100FLS. AM.</v>
          </cell>
          <cell r="F2949" t="str">
            <v>SANTECK</v>
          </cell>
          <cell r="G2949">
            <v>1</v>
          </cell>
          <cell r="H2949">
            <v>1</v>
          </cell>
          <cell r="I2949">
            <v>10</v>
          </cell>
          <cell r="K2949">
            <v>57</v>
          </cell>
          <cell r="L2949">
            <v>0</v>
          </cell>
          <cell r="M2949">
            <v>57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 t="str">
            <v/>
          </cell>
          <cell r="V2949">
            <v>14.95</v>
          </cell>
        </row>
        <row r="2950">
          <cell r="B2950" t="str">
            <v>V19396</v>
          </cell>
          <cell r="C2950" t="str">
            <v>CCA-</v>
          </cell>
          <cell r="D2950" t="str">
            <v>ADES</v>
          </cell>
          <cell r="E2950" t="str">
            <v>PAPEL SEDA 48X60MM PCT C/100FLS AZUL ESCURO</v>
          </cell>
          <cell r="F2950" t="str">
            <v>SANTECK</v>
          </cell>
          <cell r="G2950">
            <v>1</v>
          </cell>
          <cell r="H2950">
            <v>1</v>
          </cell>
          <cell r="I2950">
            <v>18</v>
          </cell>
          <cell r="J2950">
            <v>2</v>
          </cell>
          <cell r="K2950">
            <v>119</v>
          </cell>
          <cell r="L2950">
            <v>0</v>
          </cell>
          <cell r="M2950">
            <v>119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 t="str">
            <v/>
          </cell>
          <cell r="V2950">
            <v>23.3</v>
          </cell>
        </row>
        <row r="2951">
          <cell r="B2951" t="str">
            <v>V19397</v>
          </cell>
          <cell r="C2951" t="str">
            <v>CCA+</v>
          </cell>
          <cell r="D2951" t="str">
            <v>ADES</v>
          </cell>
          <cell r="E2951" t="str">
            <v>PAPEL SEDA 50X70MM PCT. C/100FLS. BR.</v>
          </cell>
          <cell r="F2951" t="str">
            <v>SANTECK</v>
          </cell>
          <cell r="G2951">
            <v>1</v>
          </cell>
          <cell r="H2951">
            <v>1</v>
          </cell>
          <cell r="I2951">
            <v>31</v>
          </cell>
          <cell r="J2951">
            <v>1</v>
          </cell>
          <cell r="K2951">
            <v>6</v>
          </cell>
          <cell r="L2951">
            <v>0</v>
          </cell>
          <cell r="M2951">
            <v>6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 t="str">
            <v/>
          </cell>
          <cell r="V2951">
            <v>14.06</v>
          </cell>
        </row>
        <row r="2952">
          <cell r="B2952" t="str">
            <v>V19398</v>
          </cell>
          <cell r="C2952" t="str">
            <v>CCA-</v>
          </cell>
          <cell r="D2952" t="str">
            <v>ADES</v>
          </cell>
          <cell r="E2952" t="str">
            <v>PAPEL SEDA 50X70MM PCT. C/100FLS. LJ.</v>
          </cell>
          <cell r="F2952" t="str">
            <v>SANTECK</v>
          </cell>
          <cell r="G2952">
            <v>1</v>
          </cell>
          <cell r="H2952">
            <v>1</v>
          </cell>
          <cell r="I2952">
            <v>13</v>
          </cell>
          <cell r="J2952">
            <v>1</v>
          </cell>
          <cell r="K2952">
            <v>88</v>
          </cell>
          <cell r="L2952">
            <v>0</v>
          </cell>
          <cell r="M2952">
            <v>88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 t="str">
            <v/>
          </cell>
          <cell r="V2952">
            <v>14.95</v>
          </cell>
        </row>
        <row r="2953">
          <cell r="B2953" t="str">
            <v>V19399</v>
          </cell>
          <cell r="C2953" t="str">
            <v>CCA-</v>
          </cell>
          <cell r="D2953" t="str">
            <v>ADES</v>
          </cell>
          <cell r="E2953" t="str">
            <v>PAPEL SEDA 50X70MM PCT. C/100FLS. MR.</v>
          </cell>
          <cell r="F2953" t="str">
            <v>SANTECK</v>
          </cell>
          <cell r="G2953">
            <v>1</v>
          </cell>
          <cell r="H2953">
            <v>1</v>
          </cell>
          <cell r="I2953">
            <v>8</v>
          </cell>
          <cell r="K2953">
            <v>68</v>
          </cell>
          <cell r="L2953">
            <v>0</v>
          </cell>
          <cell r="M2953">
            <v>68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 t="str">
            <v/>
          </cell>
          <cell r="V2953">
            <v>14.95</v>
          </cell>
        </row>
        <row r="2954">
          <cell r="B2954" t="str">
            <v>V19400</v>
          </cell>
          <cell r="C2954" t="str">
            <v>CCA-</v>
          </cell>
          <cell r="D2954" t="str">
            <v>ADES</v>
          </cell>
          <cell r="E2954" t="str">
            <v>PAPEL SEDA 50X70MM PCT. C/100FLS. PT.</v>
          </cell>
          <cell r="F2954" t="str">
            <v>SANTECK</v>
          </cell>
          <cell r="G2954">
            <v>1</v>
          </cell>
          <cell r="H2954">
            <v>1</v>
          </cell>
          <cell r="I2954">
            <v>14</v>
          </cell>
          <cell r="J2954">
            <v>3</v>
          </cell>
          <cell r="K2954">
            <v>10</v>
          </cell>
          <cell r="L2954">
            <v>0</v>
          </cell>
          <cell r="M2954">
            <v>10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 t="str">
            <v/>
          </cell>
          <cell r="V2954">
            <v>14.06</v>
          </cell>
        </row>
        <row r="2955">
          <cell r="B2955" t="str">
            <v>V19401</v>
          </cell>
          <cell r="C2955" t="str">
            <v>CCA-</v>
          </cell>
          <cell r="D2955" t="str">
            <v>ADES</v>
          </cell>
          <cell r="E2955" t="str">
            <v>PAPEL SEDA 50X70MM PCT. C/100FLS. RS.</v>
          </cell>
          <cell r="F2955" t="str">
            <v>SANTECK</v>
          </cell>
          <cell r="G2955">
            <v>1</v>
          </cell>
          <cell r="H2955">
            <v>1</v>
          </cell>
          <cell r="I2955">
            <v>10</v>
          </cell>
          <cell r="K2955">
            <v>12</v>
          </cell>
          <cell r="L2955">
            <v>0</v>
          </cell>
          <cell r="M2955">
            <v>12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 t="str">
            <v/>
          </cell>
          <cell r="V2955">
            <v>14.06</v>
          </cell>
        </row>
        <row r="2956">
          <cell r="B2956" t="str">
            <v>V19402</v>
          </cell>
          <cell r="C2956" t="str">
            <v>CCA-</v>
          </cell>
          <cell r="D2956" t="str">
            <v>ADES</v>
          </cell>
          <cell r="E2956" t="str">
            <v>PAPEL SEDA 50X70MM PCT. C/100FLS. VD.</v>
          </cell>
          <cell r="F2956" t="str">
            <v>SANTECK</v>
          </cell>
          <cell r="G2956">
            <v>1</v>
          </cell>
          <cell r="H2956">
            <v>1</v>
          </cell>
          <cell r="I2956">
            <v>23</v>
          </cell>
          <cell r="J2956">
            <v>2</v>
          </cell>
          <cell r="K2956">
            <v>16</v>
          </cell>
          <cell r="L2956">
            <v>0</v>
          </cell>
          <cell r="M2956">
            <v>16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 t="str">
            <v/>
          </cell>
          <cell r="V2956">
            <v>13.32</v>
          </cell>
        </row>
        <row r="2957">
          <cell r="B2957" t="str">
            <v>V19403</v>
          </cell>
          <cell r="C2957" t="str">
            <v>CBA-</v>
          </cell>
          <cell r="D2957" t="str">
            <v>ADES</v>
          </cell>
          <cell r="E2957" t="str">
            <v>PAPEL SEDA 50X70MM PCT. C/100FLS. VM.</v>
          </cell>
          <cell r="F2957" t="str">
            <v>SANTECK</v>
          </cell>
          <cell r="G2957">
            <v>1</v>
          </cell>
          <cell r="H2957">
            <v>1</v>
          </cell>
          <cell r="I2957">
            <v>33</v>
          </cell>
          <cell r="J2957">
            <v>5</v>
          </cell>
          <cell r="K2957">
            <v>6</v>
          </cell>
          <cell r="L2957">
            <v>0</v>
          </cell>
          <cell r="M2957">
            <v>6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 t="str">
            <v/>
          </cell>
          <cell r="V2957">
            <v>23.3</v>
          </cell>
        </row>
        <row r="2958">
          <cell r="B2958" t="str">
            <v>V20243</v>
          </cell>
          <cell r="E2958" t="str">
            <v>GUARDANAPO PAPEL FS. 14X14CM TV CX. C/2000UN</v>
          </cell>
          <cell r="F2958" t="str">
            <v>SANTECK</v>
          </cell>
          <cell r="G2958">
            <v>0</v>
          </cell>
          <cell r="H2958">
            <v>0</v>
          </cell>
          <cell r="K2958">
            <v>75</v>
          </cell>
          <cell r="L2958">
            <v>0</v>
          </cell>
          <cell r="M2958">
            <v>75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 t="str">
            <v/>
          </cell>
          <cell r="V2958">
            <v>8.4499999999999993</v>
          </cell>
        </row>
        <row r="2959">
          <cell r="B2959" t="str">
            <v>V14692</v>
          </cell>
          <cell r="C2959" t="str">
            <v>CAA+</v>
          </cell>
          <cell r="D2959" t="str">
            <v>RD</v>
          </cell>
          <cell r="E2959" t="str">
            <v>BASTAO SANITARIO C/ SUPORTE EUCALIPTO 35G CX</v>
          </cell>
          <cell r="F2959" t="str">
            <v>SANYBRIL</v>
          </cell>
          <cell r="G2959">
            <v>961</v>
          </cell>
          <cell r="H2959">
            <v>481</v>
          </cell>
          <cell r="I2959">
            <v>519</v>
          </cell>
          <cell r="J2959">
            <v>467</v>
          </cell>
          <cell r="K2959">
            <v>803</v>
          </cell>
          <cell r="L2959">
            <v>0</v>
          </cell>
          <cell r="M2959">
            <v>803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158</v>
          </cell>
          <cell r="S2959">
            <v>0</v>
          </cell>
          <cell r="T2959">
            <v>0</v>
          </cell>
          <cell r="U2959" t="str">
            <v/>
          </cell>
          <cell r="V2959">
            <v>2.15</v>
          </cell>
        </row>
        <row r="2960">
          <cell r="B2960" t="str">
            <v>V14887</v>
          </cell>
          <cell r="C2960" t="str">
            <v>CAA+</v>
          </cell>
          <cell r="D2960" t="str">
            <v>RD</v>
          </cell>
          <cell r="E2960" t="str">
            <v>SAPONACEO EM PO LIMAO FR 300G</v>
          </cell>
          <cell r="F2960" t="str">
            <v>SANYBRIL</v>
          </cell>
          <cell r="G2960">
            <v>296</v>
          </cell>
          <cell r="H2960">
            <v>148</v>
          </cell>
          <cell r="I2960">
            <v>149</v>
          </cell>
          <cell r="J2960">
            <v>138</v>
          </cell>
          <cell r="K2960">
            <v>27</v>
          </cell>
          <cell r="L2960">
            <v>0</v>
          </cell>
          <cell r="M2960">
            <v>27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269</v>
          </cell>
          <cell r="S2960">
            <v>0</v>
          </cell>
          <cell r="T2960">
            <v>0</v>
          </cell>
          <cell r="U2960" t="str">
            <v/>
          </cell>
          <cell r="V2960">
            <v>2.2999999999999998</v>
          </cell>
        </row>
        <row r="2961">
          <cell r="B2961" t="str">
            <v>V20347A</v>
          </cell>
          <cell r="E2961" t="str">
            <v>SAPONACEO CREMOSO LIMAO 250ML</v>
          </cell>
          <cell r="F2961" t="str">
            <v>SANYMIX</v>
          </cell>
          <cell r="G2961">
            <v>0</v>
          </cell>
          <cell r="H2961">
            <v>0</v>
          </cell>
          <cell r="K2961">
            <v>0</v>
          </cell>
          <cell r="L2961">
            <v>0</v>
          </cell>
          <cell r="M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 t="str">
            <v/>
          </cell>
          <cell r="V2961">
            <v>2.9</v>
          </cell>
        </row>
        <row r="2962">
          <cell r="B2962" t="str">
            <v>V1258</v>
          </cell>
          <cell r="E2962" t="str">
            <v>VALE C/CANHOTO 100F 6865 S.DOMINGOS</v>
          </cell>
          <cell r="F2962" t="str">
            <v>SAO DOMINGOS</v>
          </cell>
          <cell r="G2962">
            <v>0</v>
          </cell>
          <cell r="H2962">
            <v>0</v>
          </cell>
          <cell r="K2962">
            <v>33</v>
          </cell>
          <cell r="L2962">
            <v>0</v>
          </cell>
          <cell r="M2962">
            <v>33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 t="str">
            <v/>
          </cell>
          <cell r="V2962">
            <v>0.63</v>
          </cell>
        </row>
        <row r="2963">
          <cell r="B2963" t="str">
            <v>V1338</v>
          </cell>
          <cell r="E2963" t="str">
            <v>CARTAO PONTO PALHA C/100</v>
          </cell>
          <cell r="F2963" t="str">
            <v>SÃO DOMINGOS</v>
          </cell>
          <cell r="G2963">
            <v>0</v>
          </cell>
          <cell r="H2963">
            <v>0</v>
          </cell>
          <cell r="K2963">
            <v>0</v>
          </cell>
          <cell r="L2963">
            <v>0</v>
          </cell>
          <cell r="M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 t="str">
            <v/>
          </cell>
          <cell r="V2963">
            <v>6.8</v>
          </cell>
        </row>
        <row r="2964">
          <cell r="B2964" t="str">
            <v>V1626</v>
          </cell>
          <cell r="E2964" t="str">
            <v>COPIA DE CHEQUE BCO 100F 6313-1 S.DOMING</v>
          </cell>
          <cell r="F2964" t="str">
            <v>SÃO DOMINGOS</v>
          </cell>
          <cell r="G2964">
            <v>0</v>
          </cell>
          <cell r="H2964">
            <v>0</v>
          </cell>
          <cell r="K2964">
            <v>7</v>
          </cell>
          <cell r="L2964">
            <v>0</v>
          </cell>
          <cell r="M2964">
            <v>7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 t="str">
            <v/>
          </cell>
          <cell r="V2964">
            <v>1.47</v>
          </cell>
        </row>
        <row r="2965">
          <cell r="B2965" t="str">
            <v>V0276</v>
          </cell>
          <cell r="C2965" t="str">
            <v>CCC+</v>
          </cell>
          <cell r="D2965" t="str">
            <v>CZS</v>
          </cell>
          <cell r="E2965" t="str">
            <v>ENVELOPE BR.114X229MM. REF.COF020</v>
          </cell>
          <cell r="F2965" t="str">
            <v>SCRITY</v>
          </cell>
          <cell r="G2965">
            <v>0</v>
          </cell>
          <cell r="H2965">
            <v>0</v>
          </cell>
          <cell r="I2965">
            <v>24</v>
          </cell>
          <cell r="K2965">
            <v>492</v>
          </cell>
          <cell r="L2965">
            <v>0</v>
          </cell>
          <cell r="M2965">
            <v>492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 t="str">
            <v/>
          </cell>
          <cell r="V2965">
            <v>0.04</v>
          </cell>
        </row>
        <row r="2966">
          <cell r="B2966" t="str">
            <v>V0277</v>
          </cell>
          <cell r="C2966" t="str">
            <v>CCA-</v>
          </cell>
          <cell r="D2966" t="str">
            <v>CZS</v>
          </cell>
          <cell r="E2966" t="str">
            <v>ENVELOPE SACO KN. 229X324MM. REF.SKN032</v>
          </cell>
          <cell r="F2966" t="str">
            <v>SCRITY</v>
          </cell>
          <cell r="G2966">
            <v>588</v>
          </cell>
          <cell r="H2966">
            <v>294</v>
          </cell>
          <cell r="I2966">
            <v>294</v>
          </cell>
          <cell r="K2966">
            <v>237</v>
          </cell>
          <cell r="L2966">
            <v>0</v>
          </cell>
          <cell r="M2966">
            <v>237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351</v>
          </cell>
          <cell r="S2966">
            <v>0</v>
          </cell>
          <cell r="T2966">
            <v>0</v>
          </cell>
          <cell r="U2966" t="str">
            <v/>
          </cell>
          <cell r="V2966">
            <v>0.15</v>
          </cell>
        </row>
        <row r="2967">
          <cell r="B2967" t="str">
            <v>V1144</v>
          </cell>
          <cell r="C2967" t="str">
            <v>CCB+</v>
          </cell>
          <cell r="D2967" t="str">
            <v>CZS</v>
          </cell>
          <cell r="E2967" t="str">
            <v>ENVELOPE SACO KN. 260X360MM. SKN036</v>
          </cell>
          <cell r="F2967" t="str">
            <v>SCRITY</v>
          </cell>
          <cell r="G2967">
            <v>100</v>
          </cell>
          <cell r="H2967">
            <v>50</v>
          </cell>
          <cell r="I2967">
            <v>50</v>
          </cell>
          <cell r="K2967">
            <v>195</v>
          </cell>
          <cell r="L2967">
            <v>0</v>
          </cell>
          <cell r="M2967">
            <v>195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 t="str">
            <v/>
          </cell>
          <cell r="V2967">
            <v>0.75</v>
          </cell>
        </row>
        <row r="2968">
          <cell r="B2968" t="str">
            <v>V12807</v>
          </cell>
          <cell r="E2968" t="str">
            <v>ENVELOPE TIPO SACO KO. - PJ - 324X450MM PCT. C/100UN.</v>
          </cell>
          <cell r="F2968" t="str">
            <v>SCRITY</v>
          </cell>
          <cell r="G2968">
            <v>0</v>
          </cell>
          <cell r="H2968">
            <v>0</v>
          </cell>
          <cell r="K2968">
            <v>39</v>
          </cell>
          <cell r="L2968">
            <v>0</v>
          </cell>
          <cell r="M2968">
            <v>39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 t="str">
            <v/>
          </cell>
          <cell r="V2968">
            <v>59.54</v>
          </cell>
        </row>
        <row r="2969">
          <cell r="B2969" t="str">
            <v>V12808</v>
          </cell>
          <cell r="C2969" t="str">
            <v>CCC-</v>
          </cell>
          <cell r="E2969" t="str">
            <v>ENVELOPE PARA OFICIO PJ BRANCO 229X114</v>
          </cell>
          <cell r="F2969" t="str">
            <v>SCRITY</v>
          </cell>
          <cell r="G2969">
            <v>1</v>
          </cell>
          <cell r="H2969">
            <v>1</v>
          </cell>
          <cell r="I2969">
            <v>1</v>
          </cell>
          <cell r="J2969">
            <v>1</v>
          </cell>
          <cell r="K2969">
            <v>196</v>
          </cell>
          <cell r="L2969">
            <v>0</v>
          </cell>
          <cell r="M2969">
            <v>196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 t="str">
            <v/>
          </cell>
          <cell r="V2969">
            <v>8.76</v>
          </cell>
        </row>
        <row r="2970">
          <cell r="B2970" t="str">
            <v>V12809</v>
          </cell>
          <cell r="D2970" t="str">
            <v>TJADES</v>
          </cell>
          <cell r="E2970" t="str">
            <v>ENVELOPE SACO KN. 176X250MM. PCT. C/100UN. REF.SKN025</v>
          </cell>
          <cell r="F2970" t="str">
            <v>SCRITY</v>
          </cell>
          <cell r="G2970">
            <v>0</v>
          </cell>
          <cell r="H2970">
            <v>0</v>
          </cell>
          <cell r="K2970">
            <v>1376</v>
          </cell>
          <cell r="L2970">
            <v>1</v>
          </cell>
          <cell r="M2970">
            <v>1375</v>
          </cell>
          <cell r="N2970">
            <v>0</v>
          </cell>
          <cell r="O2970">
            <v>10</v>
          </cell>
          <cell r="P2970">
            <v>0</v>
          </cell>
          <cell r="Q2970">
            <v>1</v>
          </cell>
          <cell r="R2970">
            <v>0</v>
          </cell>
          <cell r="S2970">
            <v>0</v>
          </cell>
          <cell r="T2970">
            <v>0</v>
          </cell>
          <cell r="U2970" t="str">
            <v/>
          </cell>
          <cell r="V2970">
            <v>7.14</v>
          </cell>
        </row>
        <row r="2971">
          <cell r="B2971" t="str">
            <v>V12830</v>
          </cell>
          <cell r="D2971" t="str">
            <v>TJ</v>
          </cell>
          <cell r="E2971" t="str">
            <v>ENVELOPE SACO BR. 250X353MM. PCT. C/100UN. REF.SOF035</v>
          </cell>
          <cell r="F2971" t="str">
            <v>SCRITY</v>
          </cell>
          <cell r="G2971">
            <v>0</v>
          </cell>
          <cell r="H2971">
            <v>0</v>
          </cell>
          <cell r="K2971">
            <v>110</v>
          </cell>
          <cell r="L2971">
            <v>12</v>
          </cell>
          <cell r="M2971">
            <v>98</v>
          </cell>
          <cell r="O2971">
            <v>10</v>
          </cell>
          <cell r="P2971">
            <v>0</v>
          </cell>
          <cell r="Q2971">
            <v>1</v>
          </cell>
          <cell r="R2971">
            <v>0</v>
          </cell>
          <cell r="S2971">
            <v>0</v>
          </cell>
          <cell r="T2971">
            <v>0</v>
          </cell>
          <cell r="U2971" t="str">
            <v/>
          </cell>
          <cell r="V2971">
            <v>21.28</v>
          </cell>
        </row>
        <row r="2972">
          <cell r="B2972" t="str">
            <v>V12831</v>
          </cell>
          <cell r="D2972" t="str">
            <v>TJ</v>
          </cell>
          <cell r="E2972" t="str">
            <v>ENVELOPE CDR/CDRW/DVD BR. 126X126MM C/JANELA 75GR.</v>
          </cell>
          <cell r="F2972" t="str">
            <v>SCRITY</v>
          </cell>
          <cell r="G2972">
            <v>0</v>
          </cell>
          <cell r="H2972">
            <v>0</v>
          </cell>
          <cell r="K2972">
            <v>111</v>
          </cell>
          <cell r="L2972">
            <v>0</v>
          </cell>
          <cell r="M2972">
            <v>111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 t="str">
            <v/>
          </cell>
          <cell r="V2972">
            <v>0.1</v>
          </cell>
        </row>
        <row r="2973">
          <cell r="B2973" t="str">
            <v>V12900</v>
          </cell>
          <cell r="C2973" t="str">
            <v>CCA-</v>
          </cell>
          <cell r="D2973" t="str">
            <v>TJ</v>
          </cell>
          <cell r="E2973" t="str">
            <v>ENVELOPE BR. 114X162MM. PCT/100UN. REF.COF0035</v>
          </cell>
          <cell r="F2973" t="str">
            <v>SCRITY</v>
          </cell>
          <cell r="G2973">
            <v>54</v>
          </cell>
          <cell r="H2973">
            <v>27</v>
          </cell>
          <cell r="I2973">
            <v>27</v>
          </cell>
          <cell r="K2973">
            <v>213</v>
          </cell>
          <cell r="L2973">
            <v>15</v>
          </cell>
          <cell r="M2973">
            <v>198</v>
          </cell>
          <cell r="N2973">
            <v>1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 t="str">
            <v/>
          </cell>
          <cell r="V2973">
            <v>7</v>
          </cell>
        </row>
        <row r="2974">
          <cell r="B2974" t="str">
            <v>V14616</v>
          </cell>
          <cell r="C2974" t="str">
            <v>BBA-</v>
          </cell>
          <cell r="D2974" t="str">
            <v>ADESRD</v>
          </cell>
          <cell r="E2974" t="str">
            <v>ENVELOPE SACO KN. 229X324MM. PCT. C/10UN. REF.SKN032</v>
          </cell>
          <cell r="F2974" t="str">
            <v>SCRITY</v>
          </cell>
          <cell r="G2974">
            <v>1018</v>
          </cell>
          <cell r="H2974">
            <v>509</v>
          </cell>
          <cell r="I2974">
            <v>531</v>
          </cell>
          <cell r="J2974">
            <v>86</v>
          </cell>
          <cell r="K2974">
            <v>2568</v>
          </cell>
          <cell r="L2974">
            <v>100</v>
          </cell>
          <cell r="M2974">
            <v>2468</v>
          </cell>
          <cell r="N2974">
            <v>12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1600</v>
          </cell>
          <cell r="U2974" t="str">
            <v>25/03/2025</v>
          </cell>
          <cell r="V2974">
            <v>2.2000000000000002</v>
          </cell>
        </row>
        <row r="2975">
          <cell r="B2975" t="str">
            <v>V14616A</v>
          </cell>
          <cell r="E2975" t="str">
            <v>ENVELOPE SACO KN 229X324MM CX C/250UN REF.SKN032</v>
          </cell>
          <cell r="F2975" t="str">
            <v>SCRITY</v>
          </cell>
          <cell r="G2975">
            <v>0</v>
          </cell>
          <cell r="H2975">
            <v>0</v>
          </cell>
          <cell r="K2975">
            <v>0</v>
          </cell>
          <cell r="L2975">
            <v>0</v>
          </cell>
          <cell r="M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 t="str">
            <v/>
          </cell>
          <cell r="V2975">
            <v>58.14</v>
          </cell>
        </row>
        <row r="2976">
          <cell r="B2976" t="str">
            <v>V14617</v>
          </cell>
          <cell r="C2976" t="str">
            <v>AAA-</v>
          </cell>
          <cell r="D2976" t="str">
            <v>AVNRD</v>
          </cell>
          <cell r="E2976" t="str">
            <v>ENVELOPE SACO KN. 240X340MM. PCT. C/10UN. REF.SKN034</v>
          </cell>
          <cell r="F2976" t="str">
            <v>SCRITY</v>
          </cell>
          <cell r="G2976">
            <v>8008</v>
          </cell>
          <cell r="H2976">
            <v>4004</v>
          </cell>
          <cell r="I2976">
            <v>4046</v>
          </cell>
          <cell r="J2976">
            <v>3</v>
          </cell>
          <cell r="K2976">
            <v>3346</v>
          </cell>
          <cell r="L2976">
            <v>134</v>
          </cell>
          <cell r="M2976">
            <v>3212</v>
          </cell>
          <cell r="N2976">
            <v>289</v>
          </cell>
          <cell r="O2976">
            <v>80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24000</v>
          </cell>
          <cell r="U2976" t="str">
            <v>24/03/2025</v>
          </cell>
          <cell r="V2976">
            <v>1.98</v>
          </cell>
        </row>
        <row r="2977">
          <cell r="B2977" t="str">
            <v>V14617A</v>
          </cell>
          <cell r="E2977" t="str">
            <v>ENVELOPE SACO KN 240X340MM CX C/250UN REF.SKN034</v>
          </cell>
          <cell r="F2977" t="str">
            <v>SCRITY</v>
          </cell>
          <cell r="G2977">
            <v>0</v>
          </cell>
          <cell r="H2977">
            <v>0</v>
          </cell>
          <cell r="K2977">
            <v>320</v>
          </cell>
          <cell r="L2977">
            <v>0</v>
          </cell>
          <cell r="M2977">
            <v>320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 t="str">
            <v/>
          </cell>
          <cell r="V2977">
            <v>58.95</v>
          </cell>
        </row>
        <row r="2978">
          <cell r="B2978" t="str">
            <v>V14619</v>
          </cell>
          <cell r="C2978" t="str">
            <v>BBA+</v>
          </cell>
          <cell r="D2978" t="str">
            <v>AVNRD</v>
          </cell>
          <cell r="E2978" t="str">
            <v>ENVELOPE SACO KN. 310X410MM. PCT. C/10UN. REF.SKN341</v>
          </cell>
          <cell r="F2978" t="str">
            <v>SCRITY</v>
          </cell>
          <cell r="G2978">
            <v>1067</v>
          </cell>
          <cell r="H2978">
            <v>534</v>
          </cell>
          <cell r="I2978">
            <v>536</v>
          </cell>
          <cell r="J2978">
            <v>1</v>
          </cell>
          <cell r="K2978">
            <v>170</v>
          </cell>
          <cell r="L2978">
            <v>1</v>
          </cell>
          <cell r="M2978">
            <v>169</v>
          </cell>
          <cell r="N2978">
            <v>33</v>
          </cell>
          <cell r="O2978">
            <v>102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4350</v>
          </cell>
          <cell r="U2978" t="str">
            <v>24/03/2025</v>
          </cell>
          <cell r="V2978">
            <v>4</v>
          </cell>
        </row>
        <row r="2979">
          <cell r="B2979" t="str">
            <v>V14619A</v>
          </cell>
          <cell r="E2979" t="str">
            <v>ENVELOPE SACO KN 310X410MM CX C/100UND REF.SKN341</v>
          </cell>
          <cell r="F2979" t="str">
            <v>SCRITY</v>
          </cell>
          <cell r="G2979">
            <v>0</v>
          </cell>
          <cell r="H2979">
            <v>0</v>
          </cell>
          <cell r="K2979">
            <v>0</v>
          </cell>
          <cell r="L2979">
            <v>0</v>
          </cell>
          <cell r="M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 t="str">
            <v/>
          </cell>
          <cell r="V2979">
            <v>42.04</v>
          </cell>
        </row>
        <row r="2980">
          <cell r="B2980" t="str">
            <v>V14622</v>
          </cell>
          <cell r="C2980" t="str">
            <v>CCA-</v>
          </cell>
          <cell r="D2980" t="str">
            <v>ADESRD</v>
          </cell>
          <cell r="E2980" t="str">
            <v>ENVELOPE SACO KN. 370X470MM. PCT. C/10UN. REF.SKN347</v>
          </cell>
          <cell r="F2980" t="str">
            <v>SCRITY</v>
          </cell>
          <cell r="G2980">
            <v>50</v>
          </cell>
          <cell r="H2980">
            <v>25</v>
          </cell>
          <cell r="I2980">
            <v>78</v>
          </cell>
          <cell r="J2980">
            <v>11</v>
          </cell>
          <cell r="K2980">
            <v>263</v>
          </cell>
          <cell r="L2980">
            <v>0</v>
          </cell>
          <cell r="M2980">
            <v>263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 t="str">
            <v/>
          </cell>
          <cell r="V2980">
            <v>6.45</v>
          </cell>
        </row>
        <row r="2981">
          <cell r="B2981" t="str">
            <v>V14623</v>
          </cell>
          <cell r="C2981" t="str">
            <v>CCA+</v>
          </cell>
          <cell r="D2981" t="str">
            <v>AVNRD</v>
          </cell>
          <cell r="E2981" t="str">
            <v>ENVELOPE SACO KO. 185X248MM. PCT. C/10UN. REF.SKO024</v>
          </cell>
          <cell r="F2981" t="str">
            <v>SCRITY</v>
          </cell>
          <cell r="G2981">
            <v>694</v>
          </cell>
          <cell r="H2981">
            <v>347</v>
          </cell>
          <cell r="I2981">
            <v>348</v>
          </cell>
          <cell r="J2981">
            <v>3</v>
          </cell>
          <cell r="K2981">
            <v>494</v>
          </cell>
          <cell r="L2981">
            <v>0</v>
          </cell>
          <cell r="M2981">
            <v>494</v>
          </cell>
          <cell r="N2981">
            <v>60</v>
          </cell>
          <cell r="O2981">
            <v>100</v>
          </cell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300</v>
          </cell>
          <cell r="U2981" t="str">
            <v>15/04/2025</v>
          </cell>
          <cell r="V2981">
            <v>2.21</v>
          </cell>
        </row>
        <row r="2982">
          <cell r="B2982" t="str">
            <v>V14623A</v>
          </cell>
          <cell r="E2982" t="str">
            <v>ENVELOPE SACO KO 185X248MM CX C/250UN REF.SKO024</v>
          </cell>
          <cell r="F2982" t="str">
            <v>SCRITY</v>
          </cell>
          <cell r="G2982">
            <v>0</v>
          </cell>
          <cell r="H2982">
            <v>0</v>
          </cell>
          <cell r="K2982">
            <v>0</v>
          </cell>
          <cell r="L2982">
            <v>0</v>
          </cell>
          <cell r="M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 t="str">
            <v/>
          </cell>
          <cell r="V2982">
            <v>57.12</v>
          </cell>
        </row>
        <row r="2983">
          <cell r="B2983" t="str">
            <v>V14624</v>
          </cell>
          <cell r="C2983" t="str">
            <v>CCA-</v>
          </cell>
          <cell r="D2983" t="str">
            <v>ADESRD</v>
          </cell>
          <cell r="E2983" t="str">
            <v>ENVELOPE SACO KO. 260X360MM. PCT. C/10UN. REF.SKO036</v>
          </cell>
          <cell r="F2983" t="str">
            <v>SCRITY</v>
          </cell>
          <cell r="G2983">
            <v>5</v>
          </cell>
          <cell r="H2983">
            <v>3</v>
          </cell>
          <cell r="I2983">
            <v>3</v>
          </cell>
          <cell r="J2983">
            <v>2</v>
          </cell>
          <cell r="K2983">
            <v>40</v>
          </cell>
          <cell r="L2983">
            <v>0</v>
          </cell>
          <cell r="M2983">
            <v>40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 t="str">
            <v/>
          </cell>
          <cell r="V2983">
            <v>3.58</v>
          </cell>
        </row>
        <row r="2984">
          <cell r="B2984" t="str">
            <v>V14629</v>
          </cell>
          <cell r="C2984" t="str">
            <v>CCA-</v>
          </cell>
          <cell r="D2984" t="str">
            <v>AVNRD</v>
          </cell>
          <cell r="E2984" t="str">
            <v>ENVELOPE BR. 114X229MM. C/RPC  PCT. C/10UN. REF.COF022</v>
          </cell>
          <cell r="F2984" t="str">
            <v>SCRITY</v>
          </cell>
          <cell r="G2984">
            <v>406</v>
          </cell>
          <cell r="H2984">
            <v>203</v>
          </cell>
          <cell r="I2984">
            <v>233</v>
          </cell>
          <cell r="J2984">
            <v>25</v>
          </cell>
          <cell r="K2984">
            <v>11708</v>
          </cell>
          <cell r="L2984">
            <v>200</v>
          </cell>
          <cell r="M2984">
            <v>11508</v>
          </cell>
          <cell r="N2984">
            <v>4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>
            <v>0</v>
          </cell>
          <cell r="T2984">
            <v>2000</v>
          </cell>
          <cell r="U2984" t="str">
            <v>15/04/2025</v>
          </cell>
          <cell r="V2984">
            <v>0.71</v>
          </cell>
        </row>
        <row r="2985">
          <cell r="B2985" t="str">
            <v>V14629A</v>
          </cell>
          <cell r="E2985" t="str">
            <v>ENVELOPE BR 114X229MM C/RPC CX C/1000UN REF.COF022</v>
          </cell>
          <cell r="F2985" t="str">
            <v>SCRITY</v>
          </cell>
          <cell r="G2985">
            <v>0</v>
          </cell>
          <cell r="H2985">
            <v>0</v>
          </cell>
          <cell r="K2985">
            <v>2</v>
          </cell>
          <cell r="L2985">
            <v>0</v>
          </cell>
          <cell r="M2985">
            <v>2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 t="str">
            <v/>
          </cell>
          <cell r="V2985">
            <v>75.930000000000007</v>
          </cell>
        </row>
        <row r="2986">
          <cell r="B2986" t="str">
            <v>V14636</v>
          </cell>
          <cell r="D2986" t="str">
            <v>RD</v>
          </cell>
          <cell r="E2986" t="str">
            <v>ENVELOPE SACO BR.185X248MM. PCT. C/10UN. REF.SOF024</v>
          </cell>
          <cell r="F2986" t="str">
            <v>SCRITY</v>
          </cell>
          <cell r="G2986">
            <v>0</v>
          </cell>
          <cell r="H2986">
            <v>0</v>
          </cell>
          <cell r="K2986">
            <v>11</v>
          </cell>
          <cell r="L2986">
            <v>0</v>
          </cell>
          <cell r="M2986">
            <v>11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 t="str">
            <v/>
          </cell>
          <cell r="V2986">
            <v>2.37</v>
          </cell>
        </row>
        <row r="2987">
          <cell r="B2987" t="str">
            <v>V15328</v>
          </cell>
          <cell r="C2987" t="str">
            <v>CCA-</v>
          </cell>
          <cell r="D2987" t="str">
            <v>AVN</v>
          </cell>
          <cell r="E2987" t="str">
            <v>ENVELOPE CDR/CDRW/DVD BR. 126X126MM. C/JANELA 75GR. C/25UN.</v>
          </cell>
          <cell r="F2987" t="str">
            <v>SCRITY</v>
          </cell>
          <cell r="G2987">
            <v>380</v>
          </cell>
          <cell r="H2987">
            <v>190</v>
          </cell>
          <cell r="I2987">
            <v>190</v>
          </cell>
          <cell r="J2987">
            <v>5</v>
          </cell>
          <cell r="K2987">
            <v>1342</v>
          </cell>
          <cell r="L2987">
            <v>0</v>
          </cell>
          <cell r="M2987">
            <v>1342</v>
          </cell>
          <cell r="N2987">
            <v>2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400</v>
          </cell>
          <cell r="U2987" t="str">
            <v>25/03/2025</v>
          </cell>
          <cell r="V2987">
            <v>3.5</v>
          </cell>
        </row>
        <row r="2988">
          <cell r="B2988" t="str">
            <v>V19802</v>
          </cell>
          <cell r="C2988" t="str">
            <v>CCA+</v>
          </cell>
          <cell r="E2988" t="str">
            <v>ENVELOPE SACO BR. 229X324MM. PCT. C/100 UN. REF.SOF032</v>
          </cell>
          <cell r="F2988" t="str">
            <v>SCRITY</v>
          </cell>
          <cell r="G2988">
            <v>1</v>
          </cell>
          <cell r="H2988">
            <v>1</v>
          </cell>
          <cell r="I2988">
            <v>18</v>
          </cell>
          <cell r="K2988">
            <v>170</v>
          </cell>
          <cell r="L2988">
            <v>0</v>
          </cell>
          <cell r="M2988">
            <v>170</v>
          </cell>
          <cell r="N2988">
            <v>0</v>
          </cell>
          <cell r="O2988">
            <v>6</v>
          </cell>
          <cell r="P2988">
            <v>0</v>
          </cell>
          <cell r="Q2988">
            <v>1</v>
          </cell>
          <cell r="R2988">
            <v>0</v>
          </cell>
          <cell r="S2988">
            <v>0</v>
          </cell>
          <cell r="T2988">
            <v>0</v>
          </cell>
          <cell r="U2988" t="str">
            <v/>
          </cell>
          <cell r="V2988">
            <v>27</v>
          </cell>
        </row>
        <row r="2989">
          <cell r="B2989" t="str">
            <v>V19808</v>
          </cell>
          <cell r="C2989" t="str">
            <v>CCA-</v>
          </cell>
          <cell r="D2989" t="str">
            <v>ADES</v>
          </cell>
          <cell r="E2989" t="str">
            <v>ENVELOPE SACO KN. 200X280MM. PCT. C/100UN. REF.SKN028</v>
          </cell>
          <cell r="F2989" t="str">
            <v>SCRITY</v>
          </cell>
          <cell r="G2989">
            <v>1</v>
          </cell>
          <cell r="H2989">
            <v>1</v>
          </cell>
          <cell r="I2989">
            <v>27</v>
          </cell>
          <cell r="J2989">
            <v>2</v>
          </cell>
          <cell r="K2989">
            <v>170</v>
          </cell>
          <cell r="L2989">
            <v>1</v>
          </cell>
          <cell r="M2989">
            <v>169</v>
          </cell>
          <cell r="N2989">
            <v>0</v>
          </cell>
          <cell r="O2989">
            <v>1</v>
          </cell>
          <cell r="P2989">
            <v>0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 t="str">
            <v/>
          </cell>
          <cell r="V2989">
            <v>16.399999999999999</v>
          </cell>
        </row>
        <row r="2990">
          <cell r="B2990" t="str">
            <v>V19810</v>
          </cell>
          <cell r="C2990" t="str">
            <v>CCA-</v>
          </cell>
          <cell r="D2990" t="str">
            <v>ADES</v>
          </cell>
          <cell r="E2990" t="str">
            <v>ENVELOPE SACO KN. 110X170MM. PCT. C/100UN. REF.SKN017</v>
          </cell>
          <cell r="F2990" t="str">
            <v>SCRITY</v>
          </cell>
          <cell r="G2990">
            <v>3</v>
          </cell>
          <cell r="H2990">
            <v>2</v>
          </cell>
          <cell r="I2990">
            <v>26</v>
          </cell>
          <cell r="K2990">
            <v>70</v>
          </cell>
          <cell r="L2990">
            <v>0</v>
          </cell>
          <cell r="M2990">
            <v>70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 t="str">
            <v/>
          </cell>
          <cell r="V2990">
            <v>8.35</v>
          </cell>
        </row>
        <row r="2991">
          <cell r="B2991" t="str">
            <v>V19812</v>
          </cell>
          <cell r="C2991" t="str">
            <v>BCA-</v>
          </cell>
          <cell r="D2991" t="str">
            <v>ADES</v>
          </cell>
          <cell r="E2991" t="str">
            <v>ENVELOPE SACO KN. 260X360MM. PCT. C/100UN. REF.SKN036</v>
          </cell>
          <cell r="F2991" t="str">
            <v>SCRITY</v>
          </cell>
          <cell r="G2991">
            <v>5</v>
          </cell>
          <cell r="H2991">
            <v>3</v>
          </cell>
          <cell r="I2991">
            <v>74</v>
          </cell>
          <cell r="J2991">
            <v>2</v>
          </cell>
          <cell r="K2991">
            <v>70</v>
          </cell>
          <cell r="L2991">
            <v>0</v>
          </cell>
          <cell r="M2991">
            <v>70</v>
          </cell>
          <cell r="N2991">
            <v>5</v>
          </cell>
          <cell r="O2991">
            <v>-10</v>
          </cell>
          <cell r="P2991">
            <v>0</v>
          </cell>
          <cell r="Q2991">
            <v>0</v>
          </cell>
          <cell r="R2991">
            <v>0</v>
          </cell>
          <cell r="S2991">
            <v>0</v>
          </cell>
          <cell r="T2991">
            <v>260</v>
          </cell>
          <cell r="U2991" t="str">
            <v>25/03/2025</v>
          </cell>
          <cell r="V2991">
            <v>23</v>
          </cell>
        </row>
        <row r="2992">
          <cell r="B2992" t="str">
            <v>V19813</v>
          </cell>
          <cell r="C2992" t="str">
            <v>CCC-</v>
          </cell>
          <cell r="D2992" t="str">
            <v>ADES</v>
          </cell>
          <cell r="E2992" t="str">
            <v>ENVELOPE SACO KN 310X410MM CX C/100UN REF.SKN341</v>
          </cell>
          <cell r="F2992" t="str">
            <v>SCRITY</v>
          </cell>
          <cell r="G2992">
            <v>2</v>
          </cell>
          <cell r="H2992">
            <v>1</v>
          </cell>
          <cell r="I2992">
            <v>1</v>
          </cell>
          <cell r="K2992">
            <v>113</v>
          </cell>
          <cell r="L2992">
            <v>0</v>
          </cell>
          <cell r="M2992">
            <v>113</v>
          </cell>
          <cell r="N2992">
            <v>1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 t="str">
            <v/>
          </cell>
          <cell r="V2992">
            <v>38.5</v>
          </cell>
        </row>
        <row r="2993">
          <cell r="B2993" t="str">
            <v>V19813A</v>
          </cell>
          <cell r="C2993" t="str">
            <v>CCB-</v>
          </cell>
          <cell r="E2993" t="str">
            <v>ENVELOPE SACO KO 310X410MM CX C/100UND REF.SKO341</v>
          </cell>
          <cell r="F2993" t="str">
            <v>SCRITY</v>
          </cell>
          <cell r="G2993">
            <v>8</v>
          </cell>
          <cell r="H2993">
            <v>4</v>
          </cell>
          <cell r="I2993">
            <v>25</v>
          </cell>
          <cell r="K2993">
            <v>81</v>
          </cell>
          <cell r="L2993">
            <v>0</v>
          </cell>
          <cell r="M2993">
            <v>81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30</v>
          </cell>
          <cell r="U2993" t="str">
            <v>15/04/2025</v>
          </cell>
          <cell r="V2993">
            <v>60.14</v>
          </cell>
        </row>
        <row r="2994">
          <cell r="B2994" t="str">
            <v>V19814</v>
          </cell>
          <cell r="D2994" t="str">
            <v>CZS</v>
          </cell>
          <cell r="E2994" t="str">
            <v>ENVELOPE CDR/CDRW/DVD BR. 126X126MM C/JANELA 75GR. PCT C/10UN.</v>
          </cell>
          <cell r="F2994" t="str">
            <v>SCRITY</v>
          </cell>
          <cell r="G2994">
            <v>0</v>
          </cell>
          <cell r="H2994">
            <v>0</v>
          </cell>
          <cell r="K2994">
            <v>38</v>
          </cell>
          <cell r="L2994">
            <v>1</v>
          </cell>
          <cell r="M2994">
            <v>37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 t="str">
            <v/>
          </cell>
          <cell r="V2994">
            <v>1.9</v>
          </cell>
        </row>
        <row r="2995">
          <cell r="B2995" t="str">
            <v>V19817</v>
          </cell>
          <cell r="E2995" t="str">
            <v>ENVELOPE SACO KO. 97X125MM. PCT. C/100UN. REF.SKO012</v>
          </cell>
          <cell r="F2995" t="str">
            <v>SCRITY</v>
          </cell>
          <cell r="G2995">
            <v>0</v>
          </cell>
          <cell r="H2995">
            <v>0</v>
          </cell>
          <cell r="K2995">
            <v>1</v>
          </cell>
          <cell r="L2995">
            <v>0</v>
          </cell>
          <cell r="M2995">
            <v>1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 t="str">
            <v/>
          </cell>
          <cell r="V2995">
            <v>10.78</v>
          </cell>
        </row>
        <row r="2996">
          <cell r="B2996" t="str">
            <v>V19817A</v>
          </cell>
          <cell r="C2996" t="str">
            <v>CCB-</v>
          </cell>
          <cell r="E2996" t="str">
            <v>ENVELOPE SACO KO 97X125MM REF.SKO012</v>
          </cell>
          <cell r="F2996" t="str">
            <v>SCRITY</v>
          </cell>
          <cell r="G2996">
            <v>0</v>
          </cell>
          <cell r="H2996">
            <v>0</v>
          </cell>
          <cell r="I2996">
            <v>426</v>
          </cell>
          <cell r="K2996">
            <v>7807</v>
          </cell>
          <cell r="L2996">
            <v>0</v>
          </cell>
          <cell r="M2996">
            <v>7807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 t="str">
            <v/>
          </cell>
          <cell r="V2996">
            <v>0.11</v>
          </cell>
        </row>
        <row r="2997">
          <cell r="B2997" t="str">
            <v>V19818</v>
          </cell>
          <cell r="C2997" t="str">
            <v>CBB-</v>
          </cell>
          <cell r="D2997" t="str">
            <v>ADES</v>
          </cell>
          <cell r="E2997" t="str">
            <v>ENVELOPE BR.114X229MM. PCT. C/100UN. REF.COF020</v>
          </cell>
          <cell r="F2997" t="str">
            <v>SCRITY</v>
          </cell>
          <cell r="G2997">
            <v>0</v>
          </cell>
          <cell r="H2997">
            <v>0</v>
          </cell>
          <cell r="I2997">
            <v>51</v>
          </cell>
          <cell r="J2997">
            <v>5</v>
          </cell>
          <cell r="K2997">
            <v>590</v>
          </cell>
          <cell r="L2997">
            <v>0</v>
          </cell>
          <cell r="M2997">
            <v>590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 t="str">
            <v/>
          </cell>
          <cell r="V2997">
            <v>6.9</v>
          </cell>
        </row>
        <row r="2998">
          <cell r="B2998" t="str">
            <v>V19827</v>
          </cell>
          <cell r="C2998" t="str">
            <v>CCB-</v>
          </cell>
          <cell r="E2998" t="str">
            <v>ENVELOPE SACO KO. 162X229MM. PCT. C/100UN. REF.SKO023</v>
          </cell>
          <cell r="F2998" t="str">
            <v>SCRITY</v>
          </cell>
          <cell r="G2998">
            <v>0</v>
          </cell>
          <cell r="H2998">
            <v>0</v>
          </cell>
          <cell r="I2998">
            <v>4</v>
          </cell>
          <cell r="K2998">
            <v>20</v>
          </cell>
          <cell r="L2998">
            <v>0</v>
          </cell>
          <cell r="M2998">
            <v>20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 t="str">
            <v/>
          </cell>
          <cell r="V2998">
            <v>18.39</v>
          </cell>
        </row>
        <row r="2999">
          <cell r="B2999" t="str">
            <v>V19828</v>
          </cell>
          <cell r="C2999" t="str">
            <v>CCA-</v>
          </cell>
          <cell r="D2999" t="str">
            <v>CZSADES</v>
          </cell>
          <cell r="E2999" t="str">
            <v>ENVELOPE SACO BR. 240X340MM. PCT. C/100UN. REF.SOF034</v>
          </cell>
          <cell r="F2999" t="str">
            <v>SCRITY</v>
          </cell>
          <cell r="G2999">
            <v>26</v>
          </cell>
          <cell r="H2999">
            <v>13</v>
          </cell>
          <cell r="I2999">
            <v>25</v>
          </cell>
          <cell r="K2999">
            <v>29</v>
          </cell>
          <cell r="L2999">
            <v>2</v>
          </cell>
          <cell r="M2999">
            <v>27</v>
          </cell>
          <cell r="N2999">
            <v>0</v>
          </cell>
          <cell r="O2999">
            <v>11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50</v>
          </cell>
          <cell r="U2999" t="str">
            <v>24/03/2025</v>
          </cell>
          <cell r="V2999">
            <v>30.86</v>
          </cell>
        </row>
        <row r="3000">
          <cell r="B3000" t="str">
            <v>V22068</v>
          </cell>
          <cell r="C3000" t="str">
            <v>CBA-</v>
          </cell>
          <cell r="D3000" t="str">
            <v>AVNRD</v>
          </cell>
          <cell r="E3000" t="str">
            <v>ENVELOPE SACO KN. 162X229MM. PCT. C/10UN. REF.SKN023</v>
          </cell>
          <cell r="F3000" t="str">
            <v>SCRITY</v>
          </cell>
          <cell r="G3000">
            <v>2251</v>
          </cell>
          <cell r="H3000">
            <v>1126</v>
          </cell>
          <cell r="I3000">
            <v>1131</v>
          </cell>
          <cell r="J3000">
            <v>1</v>
          </cell>
          <cell r="K3000">
            <v>2433</v>
          </cell>
          <cell r="L3000">
            <v>0</v>
          </cell>
          <cell r="M3000">
            <v>2433</v>
          </cell>
          <cell r="N3000">
            <v>19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2550</v>
          </cell>
          <cell r="U3000" t="str">
            <v>25/03/2025</v>
          </cell>
          <cell r="V3000">
            <v>1.02</v>
          </cell>
        </row>
        <row r="3001">
          <cell r="B3001" t="str">
            <v>V22068A</v>
          </cell>
          <cell r="E3001" t="str">
            <v>ENVELOPE SACO KN 162X229MM CX C/250 REF.SKN023</v>
          </cell>
          <cell r="F3001" t="str">
            <v>SCRITY</v>
          </cell>
          <cell r="G3001">
            <v>0</v>
          </cell>
          <cell r="H3001">
            <v>0</v>
          </cell>
          <cell r="K3001">
            <v>30</v>
          </cell>
          <cell r="L3001">
            <v>0</v>
          </cell>
          <cell r="M3001">
            <v>30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 t="str">
            <v/>
          </cell>
          <cell r="V3001">
            <v>34.25</v>
          </cell>
        </row>
        <row r="3002">
          <cell r="B3002" t="str">
            <v>V22081</v>
          </cell>
          <cell r="C3002" t="str">
            <v>CCB+</v>
          </cell>
          <cell r="D3002" t="str">
            <v>CZS</v>
          </cell>
          <cell r="E3002" t="str">
            <v>ENVELOPE SACO KN. 200X280MM. REF.SKN028</v>
          </cell>
          <cell r="F3002" t="str">
            <v>SCRITY</v>
          </cell>
          <cell r="G3002">
            <v>100</v>
          </cell>
          <cell r="H3002">
            <v>50</v>
          </cell>
          <cell r="I3002">
            <v>50</v>
          </cell>
          <cell r="K3002">
            <v>390</v>
          </cell>
          <cell r="L3002">
            <v>0</v>
          </cell>
          <cell r="M3002">
            <v>390</v>
          </cell>
          <cell r="N3002">
            <v>30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 t="str">
            <v/>
          </cell>
          <cell r="V3002">
            <v>0.11</v>
          </cell>
        </row>
        <row r="3003">
          <cell r="B3003" t="str">
            <v>V22082</v>
          </cell>
          <cell r="C3003" t="str">
            <v>CCC+</v>
          </cell>
          <cell r="D3003" t="str">
            <v>CZSADES</v>
          </cell>
          <cell r="E3003" t="str">
            <v>ENVELOPE SACO KN. 162X229MM. SKN023</v>
          </cell>
          <cell r="F3003" t="str">
            <v>SCRITY</v>
          </cell>
          <cell r="G3003">
            <v>0</v>
          </cell>
          <cell r="H3003">
            <v>0</v>
          </cell>
          <cell r="I3003">
            <v>18</v>
          </cell>
          <cell r="K3003">
            <v>74</v>
          </cell>
          <cell r="L3003">
            <v>0</v>
          </cell>
          <cell r="M3003">
            <v>74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 t="str">
            <v/>
          </cell>
          <cell r="V3003">
            <v>0.14000000000000001</v>
          </cell>
        </row>
        <row r="3004">
          <cell r="B3004" t="str">
            <v>V22167</v>
          </cell>
          <cell r="D3004" t="str">
            <v>CZS</v>
          </cell>
          <cell r="E3004" t="str">
            <v>ENVELOPE SACO KN. 250X353MM. VAI/VEM C/ILHOS CX. C/100UN. REF.SKN635</v>
          </cell>
          <cell r="F3004" t="str">
            <v>SCRITY</v>
          </cell>
          <cell r="G3004">
            <v>0</v>
          </cell>
          <cell r="H3004">
            <v>0</v>
          </cell>
          <cell r="K3004">
            <v>51</v>
          </cell>
          <cell r="L3004">
            <v>0</v>
          </cell>
          <cell r="M3004">
            <v>51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 t="str">
            <v/>
          </cell>
          <cell r="V3004">
            <v>86.3</v>
          </cell>
        </row>
        <row r="3005">
          <cell r="B3005" t="str">
            <v>V2821</v>
          </cell>
          <cell r="E3005" t="str">
            <v>ENVELOPE SACO BR. 240X340MM. REF.SOF034</v>
          </cell>
          <cell r="F3005" t="str">
            <v>SCRITY</v>
          </cell>
          <cell r="G3005">
            <v>0</v>
          </cell>
          <cell r="H3005">
            <v>0</v>
          </cell>
          <cell r="K3005">
            <v>50</v>
          </cell>
          <cell r="L3005">
            <v>0</v>
          </cell>
          <cell r="M3005">
            <v>50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 t="str">
            <v/>
          </cell>
          <cell r="V3005">
            <v>0.15</v>
          </cell>
        </row>
        <row r="3006">
          <cell r="B3006" t="str">
            <v>V30122</v>
          </cell>
          <cell r="C3006" t="str">
            <v>CCA-</v>
          </cell>
          <cell r="D3006" t="str">
            <v>ADES</v>
          </cell>
          <cell r="E3006" t="str">
            <v>ENVELOPE BR. 162X229MM CX. C/250UN. REF.SOF023</v>
          </cell>
          <cell r="F3006" t="str">
            <v>SCRITY</v>
          </cell>
          <cell r="G3006">
            <v>3</v>
          </cell>
          <cell r="H3006">
            <v>2</v>
          </cell>
          <cell r="I3006">
            <v>2</v>
          </cell>
          <cell r="K3006">
            <v>12</v>
          </cell>
          <cell r="L3006">
            <v>0</v>
          </cell>
          <cell r="M3006">
            <v>12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 t="str">
            <v/>
          </cell>
          <cell r="V3006">
            <v>47.53</v>
          </cell>
        </row>
        <row r="3007">
          <cell r="B3007" t="str">
            <v>V30152</v>
          </cell>
          <cell r="C3007" t="str">
            <v>CCA+</v>
          </cell>
          <cell r="D3007" t="str">
            <v>AVN</v>
          </cell>
          <cell r="E3007" t="str">
            <v>ENVELOPE SACO KN. 200X280MM. PCT. C/10UN. REF.SKN028</v>
          </cell>
          <cell r="F3007" t="str">
            <v>SCRITY</v>
          </cell>
          <cell r="G3007">
            <v>253</v>
          </cell>
          <cell r="H3007">
            <v>127</v>
          </cell>
          <cell r="I3007">
            <v>127</v>
          </cell>
          <cell r="K3007">
            <v>85</v>
          </cell>
          <cell r="L3007">
            <v>0</v>
          </cell>
          <cell r="M3007">
            <v>85</v>
          </cell>
          <cell r="N3007">
            <v>2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610</v>
          </cell>
          <cell r="U3007" t="str">
            <v>25/03/2025</v>
          </cell>
          <cell r="V3007">
            <v>1.72</v>
          </cell>
        </row>
        <row r="3008">
          <cell r="B3008" t="str">
            <v>V30152A</v>
          </cell>
          <cell r="E3008" t="str">
            <v>ENVELOPE SACO KN 200X280MM CX C/250UN REF.SKN028</v>
          </cell>
          <cell r="F3008" t="str">
            <v>SCRITY</v>
          </cell>
          <cell r="G3008">
            <v>0</v>
          </cell>
          <cell r="H3008">
            <v>0</v>
          </cell>
          <cell r="K3008">
            <v>0</v>
          </cell>
          <cell r="L3008">
            <v>0</v>
          </cell>
          <cell r="M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 t="str">
            <v/>
          </cell>
          <cell r="V3008">
            <v>45.54</v>
          </cell>
        </row>
        <row r="3009">
          <cell r="B3009" t="str">
            <v>V30154</v>
          </cell>
          <cell r="C3009" t="str">
            <v>ABA-</v>
          </cell>
          <cell r="D3009" t="str">
            <v>AVN</v>
          </cell>
          <cell r="E3009" t="str">
            <v>ENVELOPE SACO KN. 260X360MM. PCT. C/10UN. REF.SKN036</v>
          </cell>
          <cell r="F3009" t="str">
            <v>SCRITY</v>
          </cell>
          <cell r="G3009">
            <v>3139</v>
          </cell>
          <cell r="H3009">
            <v>1570</v>
          </cell>
          <cell r="I3009">
            <v>1580</v>
          </cell>
          <cell r="K3009">
            <v>767</v>
          </cell>
          <cell r="L3009">
            <v>0</v>
          </cell>
          <cell r="M3009">
            <v>767</v>
          </cell>
          <cell r="N3009">
            <v>86</v>
          </cell>
          <cell r="O3009">
            <v>172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5900</v>
          </cell>
          <cell r="U3009" t="str">
            <v>25/03/2025</v>
          </cell>
          <cell r="V3009">
            <v>2.2999999999999998</v>
          </cell>
        </row>
        <row r="3010">
          <cell r="B3010" t="str">
            <v>V30154A</v>
          </cell>
          <cell r="E3010" t="str">
            <v>ENVELOPE SACO KN 260X360MM CX C/250UN REF.SKN036</v>
          </cell>
          <cell r="F3010" t="str">
            <v>SCRITY</v>
          </cell>
          <cell r="G3010">
            <v>0</v>
          </cell>
          <cell r="H3010">
            <v>0</v>
          </cell>
          <cell r="K3010">
            <v>0</v>
          </cell>
          <cell r="L3010">
            <v>0</v>
          </cell>
          <cell r="M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 t="str">
            <v/>
          </cell>
          <cell r="V3010">
            <v>65.25</v>
          </cell>
        </row>
        <row r="3011">
          <cell r="B3011" t="str">
            <v>V30655</v>
          </cell>
          <cell r="D3011" t="str">
            <v>ADES</v>
          </cell>
          <cell r="E3011" t="str">
            <v>ENVELOPE SACO BR. 176X250MM. PCT. C/100UN. REF.SOF325</v>
          </cell>
          <cell r="F3011" t="str">
            <v>SCRITY</v>
          </cell>
          <cell r="G3011">
            <v>0</v>
          </cell>
          <cell r="H3011">
            <v>0</v>
          </cell>
          <cell r="K3011">
            <v>8</v>
          </cell>
          <cell r="L3011">
            <v>0</v>
          </cell>
          <cell r="M3011">
            <v>8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 t="str">
            <v/>
          </cell>
          <cell r="V3011">
            <v>25.61</v>
          </cell>
        </row>
        <row r="3012">
          <cell r="B3012" t="str">
            <v>V30911</v>
          </cell>
          <cell r="E3012" t="str">
            <v>ENVELOPE SACO BR. 310X410MM. PCT. C/100UN. REF.SOF341</v>
          </cell>
          <cell r="F3012" t="str">
            <v>SCRITY</v>
          </cell>
          <cell r="G3012">
            <v>0</v>
          </cell>
          <cell r="H3012">
            <v>0</v>
          </cell>
          <cell r="K3012">
            <v>7</v>
          </cell>
          <cell r="L3012">
            <v>0</v>
          </cell>
          <cell r="M3012">
            <v>7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 t="str">
            <v/>
          </cell>
          <cell r="V3012">
            <v>66.16</v>
          </cell>
        </row>
        <row r="3013">
          <cell r="B3013" t="str">
            <v>V30912</v>
          </cell>
          <cell r="E3013" t="str">
            <v>ENVELOPE SACO BR. 370X470MM. PCT. C/100UN. REF.SOF347</v>
          </cell>
          <cell r="F3013" t="str">
            <v>SCRITY</v>
          </cell>
          <cell r="G3013">
            <v>0</v>
          </cell>
          <cell r="H3013">
            <v>0</v>
          </cell>
          <cell r="K3013">
            <v>6</v>
          </cell>
          <cell r="L3013">
            <v>0</v>
          </cell>
          <cell r="M3013">
            <v>6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 t="str">
            <v/>
          </cell>
          <cell r="V3013">
            <v>101.18</v>
          </cell>
        </row>
        <row r="3014">
          <cell r="B3014" t="str">
            <v>V31175</v>
          </cell>
          <cell r="E3014" t="str">
            <v>ENVELOPE SACO KO 176X250MM PCT. C/250 80G REF.SKO025</v>
          </cell>
          <cell r="F3014" t="str">
            <v>SCRITY</v>
          </cell>
          <cell r="G3014">
            <v>0</v>
          </cell>
          <cell r="H3014">
            <v>0</v>
          </cell>
          <cell r="K3014">
            <v>20</v>
          </cell>
          <cell r="L3014">
            <v>0</v>
          </cell>
          <cell r="M3014">
            <v>20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 t="str">
            <v/>
          </cell>
          <cell r="V3014">
            <v>56.6</v>
          </cell>
        </row>
        <row r="3015">
          <cell r="B3015" t="str">
            <v>V31176</v>
          </cell>
          <cell r="C3015" t="str">
            <v>CBA+</v>
          </cell>
          <cell r="E3015" t="str">
            <v>ENVELOPE SACO KO. 229X324MM 80G CX C/200UN REF.SKO032</v>
          </cell>
          <cell r="F3015" t="str">
            <v>SCRITY</v>
          </cell>
          <cell r="G3015">
            <v>49</v>
          </cell>
          <cell r="H3015">
            <v>25</v>
          </cell>
          <cell r="I3015">
            <v>25</v>
          </cell>
          <cell r="K3015">
            <v>94</v>
          </cell>
          <cell r="L3015">
            <v>3</v>
          </cell>
          <cell r="M3015">
            <v>91</v>
          </cell>
          <cell r="N3015">
            <v>0</v>
          </cell>
          <cell r="O3015">
            <v>2</v>
          </cell>
          <cell r="P3015">
            <v>0</v>
          </cell>
          <cell r="Q3015">
            <v>0</v>
          </cell>
          <cell r="R3015">
            <v>0</v>
          </cell>
          <cell r="S3015">
            <v>0</v>
          </cell>
          <cell r="T3015">
            <v>40</v>
          </cell>
          <cell r="U3015" t="str">
            <v>25/03/2025</v>
          </cell>
          <cell r="V3015">
            <v>53.16</v>
          </cell>
        </row>
        <row r="3016">
          <cell r="B3016" t="str">
            <v>V31176A</v>
          </cell>
          <cell r="E3016" t="str">
            <v>ENVELOPE SACO KO 229X324MM 80G CX C/250UN REF.SKO032</v>
          </cell>
          <cell r="F3016" t="str">
            <v>SCRITY</v>
          </cell>
          <cell r="G3016">
            <v>0</v>
          </cell>
          <cell r="H3016">
            <v>0</v>
          </cell>
          <cell r="K3016">
            <v>0</v>
          </cell>
          <cell r="L3016">
            <v>0</v>
          </cell>
          <cell r="M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 t="str">
            <v/>
          </cell>
          <cell r="V3016">
            <v>72.78</v>
          </cell>
        </row>
        <row r="3017">
          <cell r="B3017" t="str">
            <v>V31204</v>
          </cell>
          <cell r="C3017" t="str">
            <v>CCA-</v>
          </cell>
          <cell r="E3017" t="str">
            <v>PAPEL OURO 80G 660X960MM PCT C/100 REF.PPO0366</v>
          </cell>
          <cell r="F3017" t="str">
            <v>SCRITY</v>
          </cell>
          <cell r="G3017">
            <v>43</v>
          </cell>
          <cell r="H3017">
            <v>22</v>
          </cell>
          <cell r="I3017">
            <v>22</v>
          </cell>
          <cell r="K3017">
            <v>58</v>
          </cell>
          <cell r="L3017">
            <v>0</v>
          </cell>
          <cell r="M3017">
            <v>58</v>
          </cell>
          <cell r="N3017">
            <v>0</v>
          </cell>
          <cell r="O3017">
            <v>1</v>
          </cell>
          <cell r="P3017">
            <v>0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 t="str">
            <v/>
          </cell>
          <cell r="V3017">
            <v>57.65</v>
          </cell>
        </row>
        <row r="3018">
          <cell r="B3018" t="str">
            <v>V31210</v>
          </cell>
          <cell r="C3018" t="str">
            <v>CCA+</v>
          </cell>
          <cell r="E3018" t="str">
            <v>ENVELOPE SACO KO 176X250MM PCT. C/200 80G REF.SKO025</v>
          </cell>
          <cell r="F3018" t="str">
            <v>SCRITY</v>
          </cell>
          <cell r="G3018">
            <v>12</v>
          </cell>
          <cell r="H3018">
            <v>6</v>
          </cell>
          <cell r="I3018">
            <v>7</v>
          </cell>
          <cell r="K3018">
            <v>175</v>
          </cell>
          <cell r="L3018">
            <v>1</v>
          </cell>
          <cell r="M3018">
            <v>174</v>
          </cell>
          <cell r="N3018">
            <v>0</v>
          </cell>
          <cell r="O3018">
            <v>1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 t="str">
            <v/>
          </cell>
          <cell r="V3018">
            <v>45.28</v>
          </cell>
        </row>
        <row r="3019">
          <cell r="B3019" t="str">
            <v>V31523</v>
          </cell>
          <cell r="C3019" t="str">
            <v>CCA+</v>
          </cell>
          <cell r="E3019" t="str">
            <v>ENVELOPE BRANCO COM JANELA COM TIMBRE BNB 115X230MM PCT C/200UN REF.COF046BCN2</v>
          </cell>
          <cell r="F3019" t="str">
            <v>SCRITY</v>
          </cell>
          <cell r="G3019">
            <v>36</v>
          </cell>
          <cell r="H3019">
            <v>18</v>
          </cell>
          <cell r="I3019">
            <v>19</v>
          </cell>
          <cell r="K3019">
            <v>365</v>
          </cell>
          <cell r="L3019">
            <v>0</v>
          </cell>
          <cell r="M3019">
            <v>365</v>
          </cell>
          <cell r="N3019">
            <v>0</v>
          </cell>
          <cell r="O3019">
            <v>9</v>
          </cell>
          <cell r="P3019">
            <v>0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 t="str">
            <v/>
          </cell>
          <cell r="V3019">
            <v>38.42</v>
          </cell>
        </row>
        <row r="3020">
          <cell r="B3020" t="str">
            <v>V31524</v>
          </cell>
          <cell r="C3020" t="str">
            <v>BCA+</v>
          </cell>
          <cell r="E3020" t="str">
            <v>ENVELOPE BRANCO C/ TIMBRE BNB 115X230MM PCT C/200UN REF.COF046BCN</v>
          </cell>
          <cell r="F3020" t="str">
            <v>SCRITY</v>
          </cell>
          <cell r="G3020">
            <v>42</v>
          </cell>
          <cell r="H3020">
            <v>21</v>
          </cell>
          <cell r="I3020">
            <v>21</v>
          </cell>
          <cell r="J3020">
            <v>1</v>
          </cell>
          <cell r="K3020">
            <v>213</v>
          </cell>
          <cell r="L3020">
            <v>0</v>
          </cell>
          <cell r="M3020">
            <v>213</v>
          </cell>
          <cell r="N3020">
            <v>0</v>
          </cell>
          <cell r="O3020">
            <v>3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 t="str">
            <v/>
          </cell>
          <cell r="V3020">
            <v>29.07</v>
          </cell>
        </row>
        <row r="3021">
          <cell r="B3021" t="str">
            <v>V31579</v>
          </cell>
          <cell r="C3021" t="str">
            <v>CCB+</v>
          </cell>
          <cell r="E3021" t="str">
            <v>ENVELOPE SACO KN 176X250MM REF.SKN025</v>
          </cell>
          <cell r="F3021" t="str">
            <v>SCRITY</v>
          </cell>
          <cell r="G3021">
            <v>227</v>
          </cell>
          <cell r="H3021">
            <v>114</v>
          </cell>
          <cell r="I3021">
            <v>114</v>
          </cell>
          <cell r="K3021">
            <v>865</v>
          </cell>
          <cell r="L3021">
            <v>0</v>
          </cell>
          <cell r="M3021">
            <v>865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 t="str">
            <v/>
          </cell>
          <cell r="V3021">
            <v>0.22</v>
          </cell>
        </row>
        <row r="3022">
          <cell r="B3022" t="str">
            <v>V31580</v>
          </cell>
          <cell r="C3022" t="str">
            <v>CCC-</v>
          </cell>
          <cell r="E3022" t="str">
            <v>ENVELOPE SACO KN 310X410MM REF.SKN341</v>
          </cell>
          <cell r="F3022" t="str">
            <v>SCRITY</v>
          </cell>
          <cell r="G3022">
            <v>33</v>
          </cell>
          <cell r="H3022">
            <v>17</v>
          </cell>
          <cell r="I3022">
            <v>17</v>
          </cell>
          <cell r="K3022">
            <v>275</v>
          </cell>
          <cell r="L3022">
            <v>0</v>
          </cell>
          <cell r="M3022">
            <v>275</v>
          </cell>
          <cell r="N3022">
            <v>10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 t="str">
            <v/>
          </cell>
          <cell r="V3022">
            <v>0.45</v>
          </cell>
        </row>
        <row r="3023">
          <cell r="B3023" t="str">
            <v>V31603</v>
          </cell>
          <cell r="C3023" t="str">
            <v>CCA+</v>
          </cell>
          <cell r="E3023" t="str">
            <v>ENVELOPE SACO KO 370X470MM PCT C/100UN REF.SKO347</v>
          </cell>
          <cell r="F3023" t="str">
            <v>SCRITY</v>
          </cell>
          <cell r="G3023">
            <v>49</v>
          </cell>
          <cell r="H3023">
            <v>25</v>
          </cell>
          <cell r="I3023">
            <v>25</v>
          </cell>
          <cell r="K3023">
            <v>49</v>
          </cell>
          <cell r="L3023">
            <v>0</v>
          </cell>
          <cell r="M3023">
            <v>49</v>
          </cell>
          <cell r="N3023">
            <v>0</v>
          </cell>
          <cell r="O3023">
            <v>10</v>
          </cell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120</v>
          </cell>
          <cell r="U3023" t="str">
            <v>25/03/2025</v>
          </cell>
          <cell r="V3023">
            <v>93.5</v>
          </cell>
        </row>
        <row r="3024">
          <cell r="B3024" t="str">
            <v>V6993</v>
          </cell>
          <cell r="E3024" t="str">
            <v>ENVELOPE CONVITE LARANJA 160X235 100 UN</v>
          </cell>
          <cell r="F3024" t="str">
            <v>SCRITY</v>
          </cell>
          <cell r="G3024">
            <v>0</v>
          </cell>
          <cell r="H3024">
            <v>0</v>
          </cell>
          <cell r="K3024">
            <v>4</v>
          </cell>
          <cell r="L3024">
            <v>0</v>
          </cell>
          <cell r="M3024">
            <v>4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 t="str">
            <v/>
          </cell>
          <cell r="V3024">
            <v>21.21</v>
          </cell>
        </row>
        <row r="3025">
          <cell r="B3025" t="str">
            <v>V30422</v>
          </cell>
          <cell r="C3025" t="str">
            <v>CCA+</v>
          </cell>
          <cell r="D3025" t="str">
            <v>ADES</v>
          </cell>
          <cell r="E3025" t="str">
            <v>HD EXTERNO 1 TB</v>
          </cell>
          <cell r="F3025" t="str">
            <v>SEAGATE</v>
          </cell>
          <cell r="G3025">
            <v>0</v>
          </cell>
          <cell r="H3025">
            <v>6</v>
          </cell>
          <cell r="I3025">
            <v>6</v>
          </cell>
          <cell r="K3025">
            <v>2</v>
          </cell>
          <cell r="L3025">
            <v>0</v>
          </cell>
          <cell r="M3025">
            <v>2</v>
          </cell>
          <cell r="N3025">
            <v>2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 t="str">
            <v/>
          </cell>
          <cell r="V3025">
            <v>227.7</v>
          </cell>
        </row>
        <row r="3026">
          <cell r="B3026" t="str">
            <v>V30442</v>
          </cell>
          <cell r="C3026" t="str">
            <v>CCC+</v>
          </cell>
          <cell r="D3026" t="str">
            <v>ADES</v>
          </cell>
          <cell r="E3026" t="str">
            <v>HD EXTERNO 2 TB</v>
          </cell>
          <cell r="F3026" t="str">
            <v>SEAGATE</v>
          </cell>
          <cell r="G3026">
            <v>0</v>
          </cell>
          <cell r="H3026">
            <v>1</v>
          </cell>
          <cell r="I3026">
            <v>1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 t="str">
            <v/>
          </cell>
          <cell r="V3026">
            <v>384.7</v>
          </cell>
        </row>
        <row r="3027">
          <cell r="B3027" t="str">
            <v>V30443</v>
          </cell>
          <cell r="C3027" t="str">
            <v>CCC+</v>
          </cell>
          <cell r="D3027" t="str">
            <v>ADES</v>
          </cell>
          <cell r="E3027" t="str">
            <v>HD EXTERNO 4 TB</v>
          </cell>
          <cell r="F3027" t="str">
            <v>SEAGATE</v>
          </cell>
          <cell r="G3027">
            <v>0</v>
          </cell>
          <cell r="H3027">
            <v>1</v>
          </cell>
          <cell r="I3027">
            <v>1</v>
          </cell>
          <cell r="K3027">
            <v>0</v>
          </cell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 t="str">
            <v/>
          </cell>
          <cell r="V3027">
            <v>720</v>
          </cell>
        </row>
        <row r="3028">
          <cell r="B3028" t="str">
            <v>V14578</v>
          </cell>
          <cell r="C3028" t="str">
            <v>CCA-</v>
          </cell>
          <cell r="D3028" t="str">
            <v>RD</v>
          </cell>
          <cell r="E3028" t="str">
            <v>VARAL SANFONADO 80CM UN</v>
          </cell>
          <cell r="F3028" t="str">
            <v>SECALUX</v>
          </cell>
          <cell r="G3028">
            <v>17</v>
          </cell>
          <cell r="H3028">
            <v>9</v>
          </cell>
          <cell r="I3028">
            <v>9</v>
          </cell>
          <cell r="J3028">
            <v>5</v>
          </cell>
          <cell r="K3028">
            <v>46</v>
          </cell>
          <cell r="L3028">
            <v>0</v>
          </cell>
          <cell r="M3028">
            <v>46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 t="str">
            <v/>
          </cell>
          <cell r="V3028">
            <v>43.22</v>
          </cell>
        </row>
        <row r="3029">
          <cell r="B3029" t="str">
            <v>V14894</v>
          </cell>
          <cell r="C3029" t="str">
            <v>CCA-</v>
          </cell>
          <cell r="D3029" t="str">
            <v>RD</v>
          </cell>
          <cell r="E3029" t="str">
            <v>SUPORTE ORGANIZADOR DE UTENSILIOS</v>
          </cell>
          <cell r="F3029" t="str">
            <v>SECALUX</v>
          </cell>
          <cell r="G3029">
            <v>14</v>
          </cell>
          <cell r="H3029">
            <v>7</v>
          </cell>
          <cell r="I3029">
            <v>7</v>
          </cell>
          <cell r="J3029">
            <v>9</v>
          </cell>
          <cell r="K3029">
            <v>48</v>
          </cell>
          <cell r="L3029">
            <v>0</v>
          </cell>
          <cell r="M3029">
            <v>48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 t="str">
            <v/>
          </cell>
          <cell r="V3029">
            <v>15.71</v>
          </cell>
        </row>
        <row r="3030">
          <cell r="B3030" t="str">
            <v>V30780</v>
          </cell>
          <cell r="E3030" t="str">
            <v>EVITA MOFO LAVANDA 80G</v>
          </cell>
          <cell r="F3030" t="str">
            <v>SECAR</v>
          </cell>
          <cell r="G3030">
            <v>0</v>
          </cell>
          <cell r="H3030">
            <v>0</v>
          </cell>
          <cell r="K3030">
            <v>5</v>
          </cell>
          <cell r="L3030">
            <v>0</v>
          </cell>
          <cell r="M3030">
            <v>5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 t="str">
            <v/>
          </cell>
          <cell r="V3030">
            <v>5.5</v>
          </cell>
        </row>
        <row r="3031">
          <cell r="B3031" t="str">
            <v>V30803</v>
          </cell>
          <cell r="E3031" t="str">
            <v>SACO PLASTICO SACOLE 6CMX23CM C/1000 UND</v>
          </cell>
          <cell r="F3031" t="str">
            <v>SEGPLAST</v>
          </cell>
          <cell r="G3031">
            <v>0</v>
          </cell>
          <cell r="H3031">
            <v>0</v>
          </cell>
          <cell r="K3031">
            <v>5</v>
          </cell>
          <cell r="L3031">
            <v>0</v>
          </cell>
          <cell r="M3031">
            <v>5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 t="str">
            <v/>
          </cell>
          <cell r="V3031">
            <v>13.91</v>
          </cell>
        </row>
        <row r="3032">
          <cell r="B3032" t="str">
            <v>V1066</v>
          </cell>
          <cell r="C3032" t="str">
            <v>CCC+</v>
          </cell>
          <cell r="E3032" t="str">
            <v>LACRE DE SEGURANCA 23CM PCT C/100UND AMARELO</v>
          </cell>
          <cell r="F3032" t="str">
            <v>SELOPLAST</v>
          </cell>
          <cell r="G3032">
            <v>1</v>
          </cell>
          <cell r="H3032">
            <v>1</v>
          </cell>
          <cell r="I3032">
            <v>1</v>
          </cell>
          <cell r="K3032">
            <v>31</v>
          </cell>
          <cell r="L3032">
            <v>0</v>
          </cell>
          <cell r="M3032">
            <v>31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 t="str">
            <v/>
          </cell>
          <cell r="V3032">
            <v>8.9</v>
          </cell>
        </row>
        <row r="3033">
          <cell r="B3033" t="str">
            <v>V11554</v>
          </cell>
          <cell r="C3033" t="str">
            <v>CBA+</v>
          </cell>
          <cell r="D3033" t="str">
            <v>AVN</v>
          </cell>
          <cell r="E3033" t="str">
            <v>LACRE ESPINHA DE PEIXE NUMERADO 16CM C/100UN VM.</v>
          </cell>
          <cell r="F3033" t="str">
            <v>SELOPLAST</v>
          </cell>
          <cell r="G3033">
            <v>410</v>
          </cell>
          <cell r="H3033">
            <v>205</v>
          </cell>
          <cell r="I3033">
            <v>206</v>
          </cell>
          <cell r="K3033">
            <v>277</v>
          </cell>
          <cell r="L3033">
            <v>54</v>
          </cell>
          <cell r="M3033">
            <v>223</v>
          </cell>
          <cell r="N3033">
            <v>36</v>
          </cell>
          <cell r="O3033">
            <v>8</v>
          </cell>
          <cell r="P3033">
            <v>0</v>
          </cell>
          <cell r="Q3033">
            <v>0</v>
          </cell>
          <cell r="R3033">
            <v>195</v>
          </cell>
          <cell r="S3033">
            <v>0</v>
          </cell>
          <cell r="T3033">
            <v>0</v>
          </cell>
          <cell r="U3033" t="str">
            <v/>
          </cell>
          <cell r="V3033">
            <v>7.6</v>
          </cell>
        </row>
        <row r="3034">
          <cell r="B3034" t="str">
            <v>V14594</v>
          </cell>
          <cell r="C3034" t="str">
            <v>CBA+</v>
          </cell>
          <cell r="D3034" t="str">
            <v>RD</v>
          </cell>
          <cell r="E3034" t="str">
            <v>LACRE EM NYLON 27CM RAIA DROGASIL AMARELO PCT 250UN</v>
          </cell>
          <cell r="F3034" t="str">
            <v>SELOPLAST</v>
          </cell>
          <cell r="G3034">
            <v>110</v>
          </cell>
          <cell r="H3034">
            <v>55</v>
          </cell>
          <cell r="I3034">
            <v>55</v>
          </cell>
          <cell r="J3034">
            <v>46</v>
          </cell>
          <cell r="K3034">
            <v>321</v>
          </cell>
          <cell r="L3034">
            <v>0</v>
          </cell>
          <cell r="M3034">
            <v>321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 t="str">
            <v/>
          </cell>
          <cell r="V3034">
            <v>26.12</v>
          </cell>
        </row>
        <row r="3035">
          <cell r="B3035" t="str">
            <v>V14595</v>
          </cell>
          <cell r="C3035" t="str">
            <v>CBA-</v>
          </cell>
          <cell r="D3035" t="str">
            <v>RD</v>
          </cell>
          <cell r="E3035" t="str">
            <v>LACRE EM NYLON 27CM RAIA DROGASIL AZUL PCT 250UN</v>
          </cell>
          <cell r="F3035" t="str">
            <v>SELOPLAST</v>
          </cell>
          <cell r="G3035">
            <v>87</v>
          </cell>
          <cell r="H3035">
            <v>44</v>
          </cell>
          <cell r="I3035">
            <v>44</v>
          </cell>
          <cell r="J3035">
            <v>37</v>
          </cell>
          <cell r="K3035">
            <v>167</v>
          </cell>
          <cell r="L3035">
            <v>0</v>
          </cell>
          <cell r="M3035">
            <v>167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 t="str">
            <v/>
          </cell>
          <cell r="V3035">
            <v>26.12</v>
          </cell>
        </row>
        <row r="3036">
          <cell r="B3036" t="str">
            <v>V14596</v>
          </cell>
          <cell r="C3036" t="str">
            <v>CBA+</v>
          </cell>
          <cell r="D3036" t="str">
            <v>RD</v>
          </cell>
          <cell r="E3036" t="str">
            <v>LACRE EM NYLON 27CM RAIA DROGASIL LARANJA PCT 250UN</v>
          </cell>
          <cell r="F3036" t="str">
            <v>SELOPLAST</v>
          </cell>
          <cell r="G3036">
            <v>71</v>
          </cell>
          <cell r="H3036">
            <v>36</v>
          </cell>
          <cell r="I3036">
            <v>36</v>
          </cell>
          <cell r="J3036">
            <v>33</v>
          </cell>
          <cell r="K3036">
            <v>42</v>
          </cell>
          <cell r="L3036">
            <v>0</v>
          </cell>
          <cell r="M3036">
            <v>42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29</v>
          </cell>
          <cell r="S3036">
            <v>0</v>
          </cell>
          <cell r="T3036">
            <v>0</v>
          </cell>
          <cell r="U3036" t="str">
            <v/>
          </cell>
          <cell r="V3036">
            <v>26.12</v>
          </cell>
        </row>
        <row r="3037">
          <cell r="B3037" t="str">
            <v>V19322</v>
          </cell>
          <cell r="E3037" t="str">
            <v>LACRE DE SEGURANCA 16CM AZUL C/ 100</v>
          </cell>
          <cell r="F3037" t="str">
            <v>SELOPLAST</v>
          </cell>
          <cell r="G3037">
            <v>0</v>
          </cell>
          <cell r="H3037">
            <v>0</v>
          </cell>
          <cell r="K3037">
            <v>9</v>
          </cell>
          <cell r="L3037">
            <v>0</v>
          </cell>
          <cell r="M3037">
            <v>9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 t="str">
            <v/>
          </cell>
          <cell r="V3037">
            <v>8.15</v>
          </cell>
        </row>
        <row r="3038">
          <cell r="B3038" t="str">
            <v>V30375</v>
          </cell>
          <cell r="C3038" t="str">
            <v>CCA+</v>
          </cell>
          <cell r="D3038" t="str">
            <v>ADES</v>
          </cell>
          <cell r="E3038" t="str">
            <v>LACRE DE SEGURANCA  25 CM C/100 ESCADINHA VERMELHO</v>
          </cell>
          <cell r="F3038" t="str">
            <v>SELOPLAST</v>
          </cell>
          <cell r="G3038">
            <v>41</v>
          </cell>
          <cell r="H3038">
            <v>21</v>
          </cell>
          <cell r="I3038">
            <v>21</v>
          </cell>
          <cell r="K3038">
            <v>115</v>
          </cell>
          <cell r="L3038">
            <v>4</v>
          </cell>
          <cell r="M3038">
            <v>111</v>
          </cell>
          <cell r="N3038">
            <v>12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 t="str">
            <v/>
          </cell>
          <cell r="V3038">
            <v>9.5</v>
          </cell>
        </row>
        <row r="3039">
          <cell r="B3039" t="str">
            <v>V31072</v>
          </cell>
          <cell r="E3039" t="str">
            <v>LACRE EM NYLON 25 CM AZUL PCT C/250</v>
          </cell>
          <cell r="F3039" t="str">
            <v>SELOPLAST</v>
          </cell>
          <cell r="G3039">
            <v>0</v>
          </cell>
          <cell r="H3039">
            <v>0</v>
          </cell>
          <cell r="K3039">
            <v>0</v>
          </cell>
          <cell r="L3039">
            <v>0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 t="str">
            <v/>
          </cell>
          <cell r="V3039">
            <v>27.5</v>
          </cell>
        </row>
        <row r="3040">
          <cell r="B3040" t="str">
            <v>V31377</v>
          </cell>
          <cell r="C3040" t="str">
            <v>CCC-</v>
          </cell>
          <cell r="E3040" t="str">
            <v>LACRE DE SEGURANCA 25CM PACOTE COM 100 UND AZUL</v>
          </cell>
          <cell r="F3040" t="str">
            <v>SELOPLAST</v>
          </cell>
          <cell r="G3040">
            <v>40</v>
          </cell>
          <cell r="H3040">
            <v>20</v>
          </cell>
          <cell r="I3040">
            <v>20</v>
          </cell>
          <cell r="K3040">
            <v>6</v>
          </cell>
          <cell r="L3040">
            <v>0</v>
          </cell>
          <cell r="M3040">
            <v>6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34</v>
          </cell>
          <cell r="S3040">
            <v>0</v>
          </cell>
          <cell r="T3040">
            <v>0</v>
          </cell>
          <cell r="U3040" t="str">
            <v/>
          </cell>
          <cell r="V3040">
            <v>12</v>
          </cell>
        </row>
        <row r="3041">
          <cell r="B3041" t="str">
            <v>V31378</v>
          </cell>
          <cell r="E3041" t="str">
            <v>LACRE DE SEGURANCA 25CM PACOTE COM 100 UND LARANJA</v>
          </cell>
          <cell r="F3041" t="str">
            <v>SELOPLAST</v>
          </cell>
          <cell r="G3041">
            <v>0</v>
          </cell>
          <cell r="H3041">
            <v>0</v>
          </cell>
          <cell r="K3041">
            <v>0</v>
          </cell>
          <cell r="L3041">
            <v>0</v>
          </cell>
          <cell r="M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 t="str">
            <v/>
          </cell>
          <cell r="V3041">
            <v>12</v>
          </cell>
        </row>
        <row r="3042">
          <cell r="B3042" t="str">
            <v>V31379</v>
          </cell>
          <cell r="C3042" t="str">
            <v>CCC-</v>
          </cell>
          <cell r="E3042" t="str">
            <v>LACRE DE SEGURANCA 25CM PACOTE COM 100 UND VERDE</v>
          </cell>
          <cell r="F3042" t="str">
            <v>SELOPLAST</v>
          </cell>
          <cell r="G3042">
            <v>3</v>
          </cell>
          <cell r="H3042">
            <v>2</v>
          </cell>
          <cell r="I3042">
            <v>2</v>
          </cell>
          <cell r="K3042">
            <v>7</v>
          </cell>
          <cell r="L3042">
            <v>0</v>
          </cell>
          <cell r="M3042">
            <v>7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 t="str">
            <v/>
          </cell>
          <cell r="V3042">
            <v>9.5</v>
          </cell>
        </row>
        <row r="3043">
          <cell r="B3043" t="str">
            <v>V31380</v>
          </cell>
          <cell r="E3043" t="str">
            <v>LACRE DE SEGURANCA 25CM PACOTE COM 100 UND PRETO</v>
          </cell>
          <cell r="F3043" t="str">
            <v>SELOPLAST</v>
          </cell>
          <cell r="G3043">
            <v>0</v>
          </cell>
          <cell r="H3043">
            <v>0</v>
          </cell>
          <cell r="K3043">
            <v>10</v>
          </cell>
          <cell r="L3043">
            <v>0</v>
          </cell>
          <cell r="M3043">
            <v>10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 t="str">
            <v/>
          </cell>
          <cell r="V3043">
            <v>12</v>
          </cell>
        </row>
        <row r="3044">
          <cell r="B3044" t="str">
            <v>V31382</v>
          </cell>
          <cell r="E3044" t="str">
            <v>LACRE DE SEGURANCA 25CM PACOTE COM 100 UND AMARELO</v>
          </cell>
          <cell r="F3044" t="str">
            <v>SELOPLAST</v>
          </cell>
          <cell r="G3044">
            <v>0</v>
          </cell>
          <cell r="H3044">
            <v>0</v>
          </cell>
          <cell r="K3044">
            <v>6</v>
          </cell>
          <cell r="L3044">
            <v>0</v>
          </cell>
          <cell r="M3044">
            <v>6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 t="str">
            <v/>
          </cell>
          <cell r="V3044">
            <v>9.5</v>
          </cell>
        </row>
        <row r="3045">
          <cell r="B3045" t="str">
            <v>V31383</v>
          </cell>
          <cell r="E3045" t="str">
            <v>LACRE DE SEGURANCA 25CM PACOTE COM 100 UND BRANCO</v>
          </cell>
          <cell r="F3045" t="str">
            <v>SELOPLAST</v>
          </cell>
          <cell r="G3045">
            <v>0</v>
          </cell>
          <cell r="H3045">
            <v>0</v>
          </cell>
          <cell r="K3045">
            <v>50</v>
          </cell>
          <cell r="L3045">
            <v>0</v>
          </cell>
          <cell r="M3045">
            <v>50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0</v>
          </cell>
          <cell r="U3045" t="str">
            <v/>
          </cell>
          <cell r="V3045">
            <v>12</v>
          </cell>
        </row>
        <row r="3046">
          <cell r="B3046" t="str">
            <v>V31503</v>
          </cell>
          <cell r="C3046" t="str">
            <v>CCA+</v>
          </cell>
          <cell r="E3046" t="str">
            <v>LACRE EM NYLON 27CM PCT C/250 VERMELHO</v>
          </cell>
          <cell r="F3046" t="str">
            <v>SELOPLAST</v>
          </cell>
          <cell r="G3046">
            <v>5</v>
          </cell>
          <cell r="H3046">
            <v>3</v>
          </cell>
          <cell r="I3046">
            <v>3</v>
          </cell>
          <cell r="J3046">
            <v>1</v>
          </cell>
          <cell r="K3046">
            <v>36</v>
          </cell>
          <cell r="L3046">
            <v>0</v>
          </cell>
          <cell r="M3046">
            <v>36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0</v>
          </cell>
          <cell r="T3046">
            <v>0</v>
          </cell>
          <cell r="U3046" t="str">
            <v/>
          </cell>
          <cell r="V3046">
            <v>26.12</v>
          </cell>
        </row>
        <row r="3047">
          <cell r="B3047" t="str">
            <v>V14702</v>
          </cell>
          <cell r="D3047" t="str">
            <v>RD</v>
          </cell>
          <cell r="E3047" t="str">
            <v>DESINFETANTE LIQUIDO EUCALIPTO 500ML</v>
          </cell>
          <cell r="F3047" t="str">
            <v>SENIR</v>
          </cell>
          <cell r="G3047">
            <v>0</v>
          </cell>
          <cell r="H3047">
            <v>0</v>
          </cell>
          <cell r="K3047">
            <v>1137</v>
          </cell>
          <cell r="L3047">
            <v>0</v>
          </cell>
          <cell r="M3047">
            <v>1137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 t="str">
            <v/>
          </cell>
          <cell r="V3047">
            <v>1.03</v>
          </cell>
        </row>
        <row r="3048">
          <cell r="B3048" t="str">
            <v>V31977</v>
          </cell>
          <cell r="E3048" t="str">
            <v>CADEIRA EAMES DAW COM BRACO CINZA FENDI</v>
          </cell>
          <cell r="F3048" t="str">
            <v>SERBIN</v>
          </cell>
          <cell r="G3048">
            <v>0</v>
          </cell>
          <cell r="H3048">
            <v>0</v>
          </cell>
          <cell r="K3048">
            <v>0</v>
          </cell>
          <cell r="L3048">
            <v>0</v>
          </cell>
          <cell r="M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 t="str">
            <v/>
          </cell>
          <cell r="V3048">
            <v>133.80000000000001</v>
          </cell>
        </row>
        <row r="3049">
          <cell r="B3049" t="str">
            <v>V15148</v>
          </cell>
          <cell r="C3049" t="str">
            <v>CCA-</v>
          </cell>
          <cell r="D3049" t="str">
            <v>RD</v>
          </cell>
          <cell r="E3049" t="str">
            <v>PORTA BANNER EM ACO CARBONO</v>
          </cell>
          <cell r="F3049" t="str">
            <v>SERIRON</v>
          </cell>
          <cell r="G3049">
            <v>11</v>
          </cell>
          <cell r="H3049">
            <v>6</v>
          </cell>
          <cell r="I3049">
            <v>6</v>
          </cell>
          <cell r="J3049">
            <v>3</v>
          </cell>
          <cell r="K3049">
            <v>42</v>
          </cell>
          <cell r="L3049">
            <v>0</v>
          </cell>
          <cell r="M3049">
            <v>42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 t="str">
            <v/>
          </cell>
          <cell r="V3049">
            <v>48.5</v>
          </cell>
        </row>
        <row r="3050">
          <cell r="B3050" t="str">
            <v>V31891</v>
          </cell>
          <cell r="E3050" t="str">
            <v>PLACA INDENTIFICACAO ACRILICA A4 210X297X3MM</v>
          </cell>
          <cell r="F3050" t="str">
            <v>SHOPCRILL</v>
          </cell>
          <cell r="G3050">
            <v>0</v>
          </cell>
          <cell r="H3050">
            <v>0</v>
          </cell>
          <cell r="K3050">
            <v>70</v>
          </cell>
          <cell r="L3050">
            <v>0</v>
          </cell>
          <cell r="M3050">
            <v>70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 t="str">
            <v/>
          </cell>
          <cell r="V3050">
            <v>16.899999999999999</v>
          </cell>
        </row>
        <row r="3051">
          <cell r="B3051" t="str">
            <v>V15973</v>
          </cell>
          <cell r="C3051" t="str">
            <v>CCA+</v>
          </cell>
          <cell r="D3051" t="str">
            <v>AVN</v>
          </cell>
          <cell r="E3051" t="str">
            <v>PRISMA ACRILICO 30CMX10CMX2MM TRANSPARENTE</v>
          </cell>
          <cell r="F3051" t="str">
            <v>SHOPPCRIL</v>
          </cell>
          <cell r="G3051">
            <v>55</v>
          </cell>
          <cell r="H3051">
            <v>28</v>
          </cell>
          <cell r="I3051">
            <v>29</v>
          </cell>
          <cell r="K3051">
            <v>733</v>
          </cell>
          <cell r="L3051">
            <v>10</v>
          </cell>
          <cell r="M3051">
            <v>723</v>
          </cell>
          <cell r="N3051">
            <v>49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 t="str">
            <v/>
          </cell>
          <cell r="V3051">
            <v>11.5</v>
          </cell>
        </row>
        <row r="3052">
          <cell r="B3052" t="str">
            <v>V22077</v>
          </cell>
          <cell r="C3052" t="str">
            <v>CCA+</v>
          </cell>
          <cell r="D3052" t="str">
            <v>AVN</v>
          </cell>
          <cell r="E3052" t="str">
            <v>DISPLAY DE MESA  ACRILICO VERTICAL A4</v>
          </cell>
          <cell r="F3052" t="str">
            <v>SHOPPCRIL</v>
          </cell>
          <cell r="G3052">
            <v>68</v>
          </cell>
          <cell r="H3052">
            <v>34</v>
          </cell>
          <cell r="I3052">
            <v>35</v>
          </cell>
          <cell r="K3052">
            <v>258</v>
          </cell>
          <cell r="L3052">
            <v>1</v>
          </cell>
          <cell r="M3052">
            <v>257</v>
          </cell>
          <cell r="N3052">
            <v>44</v>
          </cell>
          <cell r="O3052">
            <v>2</v>
          </cell>
          <cell r="P3052">
            <v>0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 t="str">
            <v/>
          </cell>
          <cell r="V3052">
            <v>11.5</v>
          </cell>
        </row>
        <row r="3053">
          <cell r="B3053" t="str">
            <v>V22078</v>
          </cell>
          <cell r="C3053" t="str">
            <v>CCA+</v>
          </cell>
          <cell r="D3053" t="str">
            <v>AVN</v>
          </cell>
          <cell r="E3053" t="str">
            <v>DISPLAY DE MESA  ACRILICO VERTICAL A5</v>
          </cell>
          <cell r="F3053" t="str">
            <v>SHOPPCRIL</v>
          </cell>
          <cell r="G3053">
            <v>15</v>
          </cell>
          <cell r="H3053">
            <v>8</v>
          </cell>
          <cell r="I3053">
            <v>8</v>
          </cell>
          <cell r="K3053">
            <v>120</v>
          </cell>
          <cell r="L3053">
            <v>20</v>
          </cell>
          <cell r="M3053">
            <v>100</v>
          </cell>
          <cell r="N3053">
            <v>40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>
            <v>0</v>
          </cell>
          <cell r="T3053">
            <v>0</v>
          </cell>
          <cell r="U3053" t="str">
            <v/>
          </cell>
          <cell r="V3053">
            <v>11.5</v>
          </cell>
        </row>
        <row r="3054">
          <cell r="B3054" t="str">
            <v>V30395</v>
          </cell>
          <cell r="E3054" t="str">
            <v>PRISMA EM ACRILICO PARA MESA  A4</v>
          </cell>
          <cell r="F3054" t="str">
            <v>SHOPPCRIL</v>
          </cell>
          <cell r="G3054">
            <v>0</v>
          </cell>
          <cell r="H3054">
            <v>0</v>
          </cell>
          <cell r="K3054">
            <v>58</v>
          </cell>
          <cell r="L3054">
            <v>0</v>
          </cell>
          <cell r="M3054">
            <v>58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 t="str">
            <v/>
          </cell>
          <cell r="V3054">
            <v>16.899999999999999</v>
          </cell>
        </row>
        <row r="3055">
          <cell r="B3055" t="str">
            <v>V31022</v>
          </cell>
          <cell r="E3055" t="str">
            <v>DISPLAY PORTA FOLHA A5 HORIZONTAL ACRILICO CRISTAL C/ FITA DUPLA FACE</v>
          </cell>
          <cell r="F3055" t="str">
            <v>SHOPPCRIL</v>
          </cell>
          <cell r="G3055">
            <v>0</v>
          </cell>
          <cell r="H3055">
            <v>0</v>
          </cell>
          <cell r="K3055">
            <v>30</v>
          </cell>
          <cell r="L3055">
            <v>0</v>
          </cell>
          <cell r="M3055">
            <v>30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0</v>
          </cell>
          <cell r="U3055" t="str">
            <v/>
          </cell>
          <cell r="V3055">
            <v>7.5</v>
          </cell>
        </row>
        <row r="3056">
          <cell r="B3056" t="str">
            <v>V31024</v>
          </cell>
          <cell r="E3056" t="str">
            <v>DISPLAY PORTA FOLHA HORIZONTAL ACRILICO CRISTAL 22CMX30CMX3CM</v>
          </cell>
          <cell r="F3056" t="str">
            <v>SHOPPCRIL</v>
          </cell>
          <cell r="G3056">
            <v>0</v>
          </cell>
          <cell r="H3056">
            <v>0</v>
          </cell>
          <cell r="K3056">
            <v>30</v>
          </cell>
          <cell r="L3056">
            <v>0</v>
          </cell>
          <cell r="M3056">
            <v>30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0</v>
          </cell>
          <cell r="U3056" t="str">
            <v/>
          </cell>
          <cell r="V3056">
            <v>12.9</v>
          </cell>
        </row>
        <row r="3057">
          <cell r="B3057" t="str">
            <v>V31372</v>
          </cell>
          <cell r="C3057" t="str">
            <v>CCC+</v>
          </cell>
          <cell r="E3057" t="str">
            <v>PLACA IDENTIFICACAO ACRILICO 30CMX10CMX3MM TRANSPARENTE</v>
          </cell>
          <cell r="F3057" t="str">
            <v>SHOPPCRIL</v>
          </cell>
          <cell r="G3057">
            <v>106</v>
          </cell>
          <cell r="H3057">
            <v>53</v>
          </cell>
          <cell r="I3057">
            <v>53</v>
          </cell>
          <cell r="K3057">
            <v>106</v>
          </cell>
          <cell r="L3057">
            <v>0</v>
          </cell>
          <cell r="M3057">
            <v>106</v>
          </cell>
          <cell r="N3057">
            <v>51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 t="str">
            <v/>
          </cell>
          <cell r="V3057">
            <v>10.5</v>
          </cell>
        </row>
        <row r="3058">
          <cell r="B3058" t="str">
            <v>V31373</v>
          </cell>
          <cell r="C3058" t="str">
            <v>CCB+</v>
          </cell>
          <cell r="E3058" t="str">
            <v>PRISMA DE MESA ACRILICO 21CMX8CMX2,4MM TRANSPARENTE</v>
          </cell>
          <cell r="F3058" t="str">
            <v>SHOPPCRIL</v>
          </cell>
          <cell r="G3058">
            <v>42</v>
          </cell>
          <cell r="H3058">
            <v>21</v>
          </cell>
          <cell r="I3058">
            <v>21</v>
          </cell>
          <cell r="K3058">
            <v>50</v>
          </cell>
          <cell r="L3058">
            <v>0</v>
          </cell>
          <cell r="M3058">
            <v>50</v>
          </cell>
          <cell r="N3058">
            <v>27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0</v>
          </cell>
          <cell r="U3058" t="str">
            <v/>
          </cell>
          <cell r="V3058">
            <v>11.5</v>
          </cell>
        </row>
        <row r="3059">
          <cell r="B3059" t="str">
            <v>V15252</v>
          </cell>
          <cell r="E3059" t="str">
            <v>PULSEIRA PAPEL BRANCA TYVEX MEDIDA 2CM X 24,5 CM SEM LOGO</v>
          </cell>
          <cell r="F3059" t="str">
            <v>SINGULARIS</v>
          </cell>
          <cell r="G3059">
            <v>0</v>
          </cell>
          <cell r="H3059">
            <v>0</v>
          </cell>
          <cell r="K3059">
            <v>2000</v>
          </cell>
          <cell r="L3059">
            <v>0</v>
          </cell>
          <cell r="M3059">
            <v>2000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0</v>
          </cell>
          <cell r="U3059" t="str">
            <v/>
          </cell>
          <cell r="V3059">
            <v>0.04</v>
          </cell>
        </row>
        <row r="3060">
          <cell r="B3060" t="str">
            <v>V15258</v>
          </cell>
          <cell r="E3060" t="str">
            <v>PULSEIRA PAPEL LARANJA TYVEX MEDIDA 2CM X 24,5 CM SEM LOGO</v>
          </cell>
          <cell r="F3060" t="str">
            <v>SINGULARIS</v>
          </cell>
          <cell r="G3060">
            <v>0</v>
          </cell>
          <cell r="H3060">
            <v>0</v>
          </cell>
          <cell r="K3060">
            <v>2000</v>
          </cell>
          <cell r="L3060">
            <v>0</v>
          </cell>
          <cell r="M3060">
            <v>2000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  <cell r="U3060" t="str">
            <v/>
          </cell>
          <cell r="V3060">
            <v>0.04</v>
          </cell>
        </row>
        <row r="3061">
          <cell r="B3061" t="str">
            <v>V31893</v>
          </cell>
          <cell r="C3061" t="str">
            <v>CCC-</v>
          </cell>
          <cell r="E3061" t="str">
            <v>LAPIS CARVAO P/ DESENHO CAIXA C/5UN REF. 481738</v>
          </cell>
          <cell r="F3061" t="str">
            <v>SINOART</v>
          </cell>
          <cell r="G3061">
            <v>0</v>
          </cell>
          <cell r="H3061">
            <v>3</v>
          </cell>
          <cell r="I3061">
            <v>3</v>
          </cell>
          <cell r="K3061">
            <v>0</v>
          </cell>
          <cell r="L3061">
            <v>0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 t="str">
            <v/>
          </cell>
          <cell r="V3061">
            <v>8.0500000000000007</v>
          </cell>
        </row>
        <row r="3062">
          <cell r="B3062" t="str">
            <v>V14626</v>
          </cell>
          <cell r="C3062" t="str">
            <v>BAA+</v>
          </cell>
          <cell r="D3062" t="str">
            <v>RD</v>
          </cell>
          <cell r="E3062" t="str">
            <v>ENVELOPE PLASTICO DROGASIL TAM G PCT 10UN</v>
          </cell>
          <cell r="F3062" t="str">
            <v>SIPLAS</v>
          </cell>
          <cell r="G3062">
            <v>228</v>
          </cell>
          <cell r="H3062">
            <v>114</v>
          </cell>
          <cell r="I3062">
            <v>116</v>
          </cell>
          <cell r="J3062">
            <v>100</v>
          </cell>
          <cell r="K3062">
            <v>86</v>
          </cell>
          <cell r="L3062">
            <v>0</v>
          </cell>
          <cell r="M3062">
            <v>86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>
            <v>0</v>
          </cell>
          <cell r="T3062">
            <v>160</v>
          </cell>
          <cell r="U3062" t="str">
            <v>27/03/2025</v>
          </cell>
          <cell r="V3062">
            <v>38.799999999999997</v>
          </cell>
        </row>
        <row r="3063">
          <cell r="B3063" t="str">
            <v>V18919</v>
          </cell>
          <cell r="C3063" t="str">
            <v>CCA-</v>
          </cell>
          <cell r="D3063" t="str">
            <v>RD</v>
          </cell>
          <cell r="E3063" t="str">
            <v>BOLSA EM PVC 0,20 MM, 18X27X9 CM COD 1002311</v>
          </cell>
          <cell r="F3063" t="str">
            <v>SIPLAS</v>
          </cell>
          <cell r="G3063">
            <v>65</v>
          </cell>
          <cell r="H3063">
            <v>33</v>
          </cell>
          <cell r="I3063">
            <v>33</v>
          </cell>
          <cell r="J3063">
            <v>9</v>
          </cell>
          <cell r="K3063">
            <v>752</v>
          </cell>
          <cell r="L3063">
            <v>0</v>
          </cell>
          <cell r="M3063">
            <v>752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 t="str">
            <v/>
          </cell>
          <cell r="V3063">
            <v>3.88</v>
          </cell>
        </row>
        <row r="3064">
          <cell r="B3064" t="str">
            <v>V31323</v>
          </cell>
          <cell r="C3064" t="str">
            <v>CCA-</v>
          </cell>
          <cell r="E3064" t="str">
            <v>ENVELOPE PLASTICO DROGARAIA VAI E VEM TRANSPARENTE</v>
          </cell>
          <cell r="F3064" t="str">
            <v>SIPLAS</v>
          </cell>
          <cell r="G3064">
            <v>135</v>
          </cell>
          <cell r="H3064">
            <v>68</v>
          </cell>
          <cell r="I3064">
            <v>68</v>
          </cell>
          <cell r="J3064">
            <v>50</v>
          </cell>
          <cell r="K3064">
            <v>162</v>
          </cell>
          <cell r="L3064">
            <v>0</v>
          </cell>
          <cell r="M3064">
            <v>162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 t="str">
            <v/>
          </cell>
          <cell r="V3064">
            <v>10.5</v>
          </cell>
        </row>
        <row r="3065">
          <cell r="B3065" t="str">
            <v>V31324</v>
          </cell>
          <cell r="C3065" t="str">
            <v>CCA+</v>
          </cell>
          <cell r="E3065" t="str">
            <v>ENVELOPE PLASTICO DROGARAIA G TRANSPARENTE</v>
          </cell>
          <cell r="F3065" t="str">
            <v>SIPLAS</v>
          </cell>
          <cell r="G3065">
            <v>123</v>
          </cell>
          <cell r="H3065">
            <v>62</v>
          </cell>
          <cell r="I3065">
            <v>62</v>
          </cell>
          <cell r="J3065">
            <v>28</v>
          </cell>
          <cell r="K3065">
            <v>10</v>
          </cell>
          <cell r="L3065">
            <v>0</v>
          </cell>
          <cell r="M3065">
            <v>10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140</v>
          </cell>
          <cell r="U3065" t="str">
            <v>27/03/2025</v>
          </cell>
          <cell r="V3065">
            <v>3.88</v>
          </cell>
        </row>
        <row r="3066">
          <cell r="B3066" t="str">
            <v>V30191</v>
          </cell>
          <cell r="C3066" t="str">
            <v>CCB+</v>
          </cell>
          <cell r="D3066" t="str">
            <v>ADES</v>
          </cell>
          <cell r="E3066" t="str">
            <v>ALCOOL LIQUIDO 92% 1 LITRO</v>
          </cell>
          <cell r="F3066" t="str">
            <v>SIQUELA</v>
          </cell>
          <cell r="G3066">
            <v>87</v>
          </cell>
          <cell r="H3066">
            <v>44</v>
          </cell>
          <cell r="I3066">
            <v>44</v>
          </cell>
          <cell r="K3066">
            <v>63</v>
          </cell>
          <cell r="L3066">
            <v>0</v>
          </cell>
          <cell r="M3066">
            <v>63</v>
          </cell>
          <cell r="N3066">
            <v>0</v>
          </cell>
          <cell r="O3066">
            <v>20</v>
          </cell>
          <cell r="P3066">
            <v>0</v>
          </cell>
          <cell r="Q3066">
            <v>0</v>
          </cell>
          <cell r="R3066">
            <v>44</v>
          </cell>
          <cell r="S3066">
            <v>0</v>
          </cell>
          <cell r="T3066">
            <v>0</v>
          </cell>
          <cell r="U3066" t="str">
            <v/>
          </cell>
          <cell r="V3066">
            <v>5.45</v>
          </cell>
        </row>
        <row r="3067">
          <cell r="B3067" t="str">
            <v>V31753</v>
          </cell>
          <cell r="C3067" t="str">
            <v>ACC-</v>
          </cell>
          <cell r="E3067" t="str">
            <v>CARRINHO PLASTICO DE SUPERMERCADO VERMELHO REF.SIRIS25</v>
          </cell>
          <cell r="F3067" t="str">
            <v>SIRIS</v>
          </cell>
          <cell r="G3067">
            <v>0</v>
          </cell>
          <cell r="H3067">
            <v>0</v>
          </cell>
          <cell r="I3067">
            <v>14</v>
          </cell>
          <cell r="K3067">
            <v>56</v>
          </cell>
          <cell r="L3067">
            <v>0</v>
          </cell>
          <cell r="M3067">
            <v>56</v>
          </cell>
          <cell r="N3067">
            <v>19</v>
          </cell>
          <cell r="O3067">
            <v>30</v>
          </cell>
          <cell r="P3067">
            <v>0</v>
          </cell>
          <cell r="Q3067">
            <v>1</v>
          </cell>
          <cell r="R3067">
            <v>0</v>
          </cell>
          <cell r="S3067">
            <v>0</v>
          </cell>
          <cell r="T3067">
            <v>0</v>
          </cell>
          <cell r="U3067" t="str">
            <v/>
          </cell>
          <cell r="V3067">
            <v>438.78</v>
          </cell>
        </row>
        <row r="3068">
          <cell r="B3068" t="str">
            <v>V31795</v>
          </cell>
          <cell r="E3068" t="str">
            <v>CARRINHO PLASTICO DE SUPERMERCADO AZUL RD SIRIS 25</v>
          </cell>
          <cell r="F3068" t="str">
            <v>SIRIS</v>
          </cell>
          <cell r="G3068">
            <v>0</v>
          </cell>
          <cell r="H3068">
            <v>0</v>
          </cell>
          <cell r="K3068">
            <v>0</v>
          </cell>
          <cell r="L3068">
            <v>0</v>
          </cell>
          <cell r="M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 t="str">
            <v/>
          </cell>
          <cell r="V3068">
            <v>475</v>
          </cell>
        </row>
        <row r="3069">
          <cell r="B3069" t="str">
            <v>V31805</v>
          </cell>
          <cell r="E3069" t="str">
            <v>ESTRUTURA PA PRETO SIRIS</v>
          </cell>
          <cell r="F3069" t="str">
            <v>SIRIS</v>
          </cell>
          <cell r="G3069">
            <v>0</v>
          </cell>
          <cell r="H3069">
            <v>0</v>
          </cell>
          <cell r="K3069">
            <v>0</v>
          </cell>
          <cell r="L3069">
            <v>0</v>
          </cell>
          <cell r="M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 t="str">
            <v/>
          </cell>
          <cell r="V3069">
            <v>291.77</v>
          </cell>
        </row>
        <row r="3070">
          <cell r="B3070" t="str">
            <v>V31806</v>
          </cell>
          <cell r="E3070" t="str">
            <v>CESTO AZUL ALCA SIRIS</v>
          </cell>
          <cell r="F3070" t="str">
            <v>SIRIS</v>
          </cell>
          <cell r="G3070">
            <v>0</v>
          </cell>
          <cell r="H3070">
            <v>0</v>
          </cell>
          <cell r="K3070">
            <v>0</v>
          </cell>
          <cell r="L3070">
            <v>0</v>
          </cell>
          <cell r="M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 t="str">
            <v/>
          </cell>
          <cell r="V3070">
            <v>73.540000000000006</v>
          </cell>
        </row>
        <row r="3071">
          <cell r="B3071" t="str">
            <v>V9073</v>
          </cell>
          <cell r="D3071" t="str">
            <v>ADES</v>
          </cell>
          <cell r="E3071" t="str">
            <v>CARTAO PARA CRACHA 8MMX54MMX0,76MM PVC BRANCO</v>
          </cell>
          <cell r="F3071" t="str">
            <v>SMARTID</v>
          </cell>
          <cell r="G3071">
            <v>0</v>
          </cell>
          <cell r="H3071">
            <v>0</v>
          </cell>
          <cell r="K3071">
            <v>0</v>
          </cell>
          <cell r="L3071">
            <v>0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 t="str">
            <v/>
          </cell>
          <cell r="V3071">
            <v>0.4</v>
          </cell>
        </row>
        <row r="3072">
          <cell r="B3072" t="str">
            <v>V31856</v>
          </cell>
          <cell r="C3072" t="str">
            <v>ACA-</v>
          </cell>
          <cell r="E3072" t="str">
            <v>FRALDARIO DE PAREDE BRANCO</v>
          </cell>
          <cell r="F3072" t="str">
            <v>SOLUTTI</v>
          </cell>
          <cell r="G3072">
            <v>36</v>
          </cell>
          <cell r="H3072">
            <v>18</v>
          </cell>
          <cell r="I3072">
            <v>18</v>
          </cell>
          <cell r="J3072">
            <v>4</v>
          </cell>
          <cell r="K3072">
            <v>0</v>
          </cell>
          <cell r="L3072">
            <v>0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35</v>
          </cell>
          <cell r="S3072">
            <v>0</v>
          </cell>
          <cell r="T3072">
            <v>1</v>
          </cell>
          <cell r="U3072" t="str">
            <v>14/03/2025</v>
          </cell>
          <cell r="V3072">
            <v>640</v>
          </cell>
        </row>
        <row r="3073">
          <cell r="B3073" t="str">
            <v>V12700</v>
          </cell>
          <cell r="D3073" t="str">
            <v/>
          </cell>
          <cell r="E3073" t="str">
            <v>QUADRO PARA EDITAIS 70 X 80 CM FELTRO AZUL</v>
          </cell>
          <cell r="F3073" t="str">
            <v>SOUZA</v>
          </cell>
          <cell r="G3073">
            <v>0</v>
          </cell>
          <cell r="H3073">
            <v>0</v>
          </cell>
          <cell r="K3073">
            <v>11</v>
          </cell>
          <cell r="L3073">
            <v>1</v>
          </cell>
          <cell r="M3073">
            <v>10</v>
          </cell>
          <cell r="O3073">
            <v>1</v>
          </cell>
          <cell r="P3073">
            <v>0</v>
          </cell>
          <cell r="Q3073">
            <v>1</v>
          </cell>
          <cell r="R3073">
            <v>0</v>
          </cell>
          <cell r="S3073">
            <v>0</v>
          </cell>
          <cell r="T3073">
            <v>0</v>
          </cell>
          <cell r="U3073" t="str">
            <v/>
          </cell>
          <cell r="V3073">
            <v>41.53</v>
          </cell>
        </row>
        <row r="3074">
          <cell r="B3074" t="str">
            <v>V14501</v>
          </cell>
          <cell r="C3074" t="str">
            <v>CCA+</v>
          </cell>
          <cell r="D3074" t="str">
            <v>ADESRD</v>
          </cell>
          <cell r="E3074" t="str">
            <v>QUADRO BRANCO MOLD ALM 120X90 MAGNETICO</v>
          </cell>
          <cell r="F3074" t="str">
            <v>SOUZA</v>
          </cell>
          <cell r="G3074">
            <v>11</v>
          </cell>
          <cell r="H3074">
            <v>6</v>
          </cell>
          <cell r="I3074">
            <v>6</v>
          </cell>
          <cell r="K3074">
            <v>1</v>
          </cell>
          <cell r="L3074">
            <v>1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6</v>
          </cell>
          <cell r="S3074">
            <v>0</v>
          </cell>
          <cell r="T3074">
            <v>5</v>
          </cell>
          <cell r="U3074" t="str">
            <v>20/03/2025</v>
          </cell>
          <cell r="V3074">
            <v>145.97</v>
          </cell>
        </row>
        <row r="3075">
          <cell r="B3075" t="str">
            <v>V14869</v>
          </cell>
          <cell r="C3075" t="str">
            <v>CCA+</v>
          </cell>
          <cell r="D3075" t="str">
            <v>ADESRD</v>
          </cell>
          <cell r="E3075" t="str">
            <v>QUADRO BRANCO MOLD ALM 120X90</v>
          </cell>
          <cell r="F3075" t="str">
            <v>SOUZA</v>
          </cell>
          <cell r="G3075">
            <v>9</v>
          </cell>
          <cell r="H3075">
            <v>5</v>
          </cell>
          <cell r="I3075">
            <v>5</v>
          </cell>
          <cell r="J3075">
            <v>2</v>
          </cell>
          <cell r="K3075">
            <v>22</v>
          </cell>
          <cell r="L3075">
            <v>1</v>
          </cell>
          <cell r="M3075">
            <v>21</v>
          </cell>
          <cell r="N3075">
            <v>3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 t="str">
            <v/>
          </cell>
          <cell r="V3075">
            <v>59.42</v>
          </cell>
        </row>
        <row r="3076">
          <cell r="B3076" t="str">
            <v>V14870</v>
          </cell>
          <cell r="C3076" t="str">
            <v>CCA-</v>
          </cell>
          <cell r="D3076" t="str">
            <v>RD</v>
          </cell>
          <cell r="E3076" t="str">
            <v>QUADRO FELTRO VERDE 100X90</v>
          </cell>
          <cell r="F3076" t="str">
            <v>SOUZA</v>
          </cell>
          <cell r="G3076">
            <v>3</v>
          </cell>
          <cell r="H3076">
            <v>2</v>
          </cell>
          <cell r="I3076">
            <v>2</v>
          </cell>
          <cell r="J3076">
            <v>2</v>
          </cell>
          <cell r="K3076">
            <v>14</v>
          </cell>
          <cell r="L3076">
            <v>0</v>
          </cell>
          <cell r="M3076">
            <v>14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 t="str">
            <v/>
          </cell>
          <cell r="V3076">
            <v>82.42</v>
          </cell>
        </row>
        <row r="3077">
          <cell r="B3077" t="str">
            <v>V30741</v>
          </cell>
          <cell r="C3077" t="str">
            <v>CCC-</v>
          </cell>
          <cell r="D3077" t="str">
            <v>ADES</v>
          </cell>
          <cell r="E3077" t="str">
            <v>CAVALETE FLIP CHART EM MADEIRA C/ QUADRO BRANCO 90X60CM</v>
          </cell>
          <cell r="F3077" t="str">
            <v>SOUZA</v>
          </cell>
          <cell r="G3077">
            <v>4</v>
          </cell>
          <cell r="H3077">
            <v>2</v>
          </cell>
          <cell r="I3077">
            <v>2</v>
          </cell>
          <cell r="K3077">
            <v>8</v>
          </cell>
          <cell r="L3077">
            <v>0</v>
          </cell>
          <cell r="M3077">
            <v>8</v>
          </cell>
          <cell r="N3077">
            <v>0</v>
          </cell>
          <cell r="O3077">
            <v>1</v>
          </cell>
          <cell r="P3077">
            <v>0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 t="str">
            <v/>
          </cell>
          <cell r="V3077">
            <v>67.56</v>
          </cell>
        </row>
        <row r="3078">
          <cell r="B3078" t="str">
            <v>V30898</v>
          </cell>
          <cell r="C3078" t="str">
            <v>CCC-</v>
          </cell>
          <cell r="E3078" t="str">
            <v>BISCOITO EM SACHE SALGADO CREAM CRACKER CX C/180</v>
          </cell>
          <cell r="F3078" t="str">
            <v>SP CRACKER</v>
          </cell>
          <cell r="G3078">
            <v>0</v>
          </cell>
          <cell r="H3078">
            <v>0</v>
          </cell>
          <cell r="I3078">
            <v>7</v>
          </cell>
          <cell r="K3078">
            <v>16</v>
          </cell>
          <cell r="L3078">
            <v>0</v>
          </cell>
          <cell r="M3078">
            <v>16</v>
          </cell>
          <cell r="O3078">
            <v>1</v>
          </cell>
          <cell r="P3078">
            <v>0</v>
          </cell>
          <cell r="Q3078">
            <v>1</v>
          </cell>
          <cell r="R3078">
            <v>0</v>
          </cell>
          <cell r="S3078">
            <v>0</v>
          </cell>
          <cell r="T3078">
            <v>0</v>
          </cell>
          <cell r="U3078" t="str">
            <v/>
          </cell>
          <cell r="V3078">
            <v>32.47</v>
          </cell>
        </row>
        <row r="3079">
          <cell r="B3079" t="str">
            <v>V30899</v>
          </cell>
          <cell r="C3079" t="str">
            <v>CCC-</v>
          </cell>
          <cell r="E3079" t="str">
            <v>BISCOITO EM SACHE DOCE S/ RECHEIO CX C/180</v>
          </cell>
          <cell r="F3079" t="str">
            <v>SP CRACKER</v>
          </cell>
          <cell r="G3079">
            <v>0</v>
          </cell>
          <cell r="H3079">
            <v>0</v>
          </cell>
          <cell r="I3079">
            <v>10</v>
          </cell>
          <cell r="K3079">
            <v>21</v>
          </cell>
          <cell r="L3079">
            <v>0</v>
          </cell>
          <cell r="M3079">
            <v>21</v>
          </cell>
          <cell r="O3079">
            <v>1</v>
          </cell>
          <cell r="P3079">
            <v>0</v>
          </cell>
          <cell r="Q3079">
            <v>1</v>
          </cell>
          <cell r="R3079">
            <v>0</v>
          </cell>
          <cell r="S3079">
            <v>0</v>
          </cell>
          <cell r="T3079">
            <v>0</v>
          </cell>
          <cell r="U3079" t="str">
            <v/>
          </cell>
          <cell r="V3079">
            <v>32.47</v>
          </cell>
        </row>
        <row r="3080">
          <cell r="B3080" t="str">
            <v>V22160</v>
          </cell>
          <cell r="D3080" t="str">
            <v>CZS</v>
          </cell>
          <cell r="E3080" t="str">
            <v>DESINFETANTE HOSPITALAR 5 LITROS PEROXYD 4D</v>
          </cell>
          <cell r="F3080" t="str">
            <v>SPARTAN</v>
          </cell>
          <cell r="G3080">
            <v>0</v>
          </cell>
          <cell r="H3080">
            <v>0</v>
          </cell>
          <cell r="K3080">
            <v>83</v>
          </cell>
          <cell r="L3080">
            <v>0</v>
          </cell>
          <cell r="M3080">
            <v>83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 t="str">
            <v/>
          </cell>
          <cell r="V3080">
            <v>89.72</v>
          </cell>
        </row>
        <row r="3081">
          <cell r="B3081" t="str">
            <v>V2372</v>
          </cell>
          <cell r="C3081" t="str">
            <v>CCB+</v>
          </cell>
          <cell r="D3081" t="str">
            <v>ADES</v>
          </cell>
          <cell r="E3081" t="str">
            <v>LIVRO ATA 200F. S/ MARGEM SPIRAL</v>
          </cell>
          <cell r="F3081" t="str">
            <v>SPIRAL</v>
          </cell>
          <cell r="G3081">
            <v>0</v>
          </cell>
          <cell r="H3081">
            <v>8</v>
          </cell>
          <cell r="I3081">
            <v>8</v>
          </cell>
          <cell r="K3081">
            <v>8</v>
          </cell>
          <cell r="L3081">
            <v>2</v>
          </cell>
          <cell r="M3081">
            <v>6</v>
          </cell>
          <cell r="N3081">
            <v>3</v>
          </cell>
          <cell r="O3081">
            <v>3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 t="str">
            <v/>
          </cell>
          <cell r="V3081">
            <v>15.85</v>
          </cell>
        </row>
        <row r="3082">
          <cell r="B3082" t="str">
            <v>V30630</v>
          </cell>
          <cell r="C3082" t="str">
            <v>CCA+</v>
          </cell>
          <cell r="D3082" t="str">
            <v>AVN</v>
          </cell>
          <cell r="E3082" t="str">
            <v>BLOCO ADES. 76X102 C/100FLS. PARDO SPIRAL SUSTENTAVEL</v>
          </cell>
          <cell r="F3082" t="str">
            <v>SPIRAL</v>
          </cell>
          <cell r="G3082">
            <v>144</v>
          </cell>
          <cell r="H3082">
            <v>72</v>
          </cell>
          <cell r="I3082">
            <v>74</v>
          </cell>
          <cell r="K3082">
            <v>189</v>
          </cell>
          <cell r="L3082">
            <v>0</v>
          </cell>
          <cell r="M3082">
            <v>189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 t="str">
            <v/>
          </cell>
          <cell r="V3082">
            <v>7.92</v>
          </cell>
        </row>
        <row r="3083">
          <cell r="B3083" t="str">
            <v>V0871</v>
          </cell>
          <cell r="C3083" t="str">
            <v>CCB+</v>
          </cell>
          <cell r="D3083" t="str">
            <v>SSCZSRD</v>
          </cell>
          <cell r="E3083" t="str">
            <v>PRANCHETA DURATEX OFICIO</v>
          </cell>
          <cell r="F3083" t="str">
            <v>STALO</v>
          </cell>
          <cell r="G3083">
            <v>67</v>
          </cell>
          <cell r="H3083">
            <v>34</v>
          </cell>
          <cell r="I3083">
            <v>34</v>
          </cell>
          <cell r="K3083">
            <v>85</v>
          </cell>
          <cell r="L3083">
            <v>0</v>
          </cell>
          <cell r="M3083">
            <v>85</v>
          </cell>
          <cell r="N3083">
            <v>10</v>
          </cell>
          <cell r="O3083">
            <v>8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 t="str">
            <v/>
          </cell>
          <cell r="V3083">
            <v>2.73</v>
          </cell>
        </row>
        <row r="3084">
          <cell r="B3084" t="str">
            <v>V0273</v>
          </cell>
          <cell r="C3084" t="str">
            <v>CAA-</v>
          </cell>
          <cell r="D3084" t="str">
            <v>SESCSSCZSAVNRD</v>
          </cell>
          <cell r="E3084" t="str">
            <v>MOLHA DEDO GLICERINA 12GRS</v>
          </cell>
          <cell r="F3084" t="str">
            <v>STAR PRINT</v>
          </cell>
          <cell r="G3084">
            <v>1372</v>
          </cell>
          <cell r="H3084">
            <v>686</v>
          </cell>
          <cell r="I3084">
            <v>720</v>
          </cell>
          <cell r="J3084">
            <v>73</v>
          </cell>
          <cell r="K3084">
            <v>1948</v>
          </cell>
          <cell r="L3084">
            <v>37</v>
          </cell>
          <cell r="M3084">
            <v>1911</v>
          </cell>
          <cell r="N3084">
            <v>59</v>
          </cell>
          <cell r="O3084">
            <v>5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 t="str">
            <v/>
          </cell>
          <cell r="V3084">
            <v>0.93</v>
          </cell>
        </row>
        <row r="3085">
          <cell r="B3085" t="str">
            <v>V0478</v>
          </cell>
          <cell r="C3085" t="str">
            <v>CCA+</v>
          </cell>
          <cell r="D3085" t="str">
            <v>ADESRD</v>
          </cell>
          <cell r="E3085" t="str">
            <v>ALMOFADA CARIMBO 4 PT.</v>
          </cell>
          <cell r="F3085" t="str">
            <v>STAR PRINT</v>
          </cell>
          <cell r="G3085">
            <v>37</v>
          </cell>
          <cell r="H3085">
            <v>19</v>
          </cell>
          <cell r="I3085">
            <v>21</v>
          </cell>
          <cell r="J3085">
            <v>12</v>
          </cell>
          <cell r="K3085">
            <v>101</v>
          </cell>
          <cell r="L3085">
            <v>0</v>
          </cell>
          <cell r="M3085">
            <v>101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 t="str">
            <v/>
          </cell>
          <cell r="V3085">
            <v>5</v>
          </cell>
        </row>
        <row r="3086">
          <cell r="B3086" t="str">
            <v>V0480</v>
          </cell>
          <cell r="C3086" t="str">
            <v>CCA-</v>
          </cell>
          <cell r="D3086" t="str">
            <v>SS</v>
          </cell>
          <cell r="E3086" t="str">
            <v>ALMOFADA CARIMBO 3 S/TINTA</v>
          </cell>
          <cell r="F3086" t="str">
            <v>STAR PRINT</v>
          </cell>
          <cell r="G3086">
            <v>13</v>
          </cell>
          <cell r="H3086">
            <v>7</v>
          </cell>
          <cell r="I3086">
            <v>23</v>
          </cell>
          <cell r="K3086">
            <v>62</v>
          </cell>
          <cell r="L3086">
            <v>0</v>
          </cell>
          <cell r="M3086">
            <v>62</v>
          </cell>
          <cell r="N3086">
            <v>0</v>
          </cell>
          <cell r="O3086">
            <v>2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 t="str">
            <v/>
          </cell>
          <cell r="V3086">
            <v>2.76</v>
          </cell>
        </row>
        <row r="3087">
          <cell r="B3087" t="str">
            <v>V0482</v>
          </cell>
          <cell r="C3087" t="str">
            <v>AAA-</v>
          </cell>
          <cell r="D3087" t="str">
            <v>CZSAVNRD</v>
          </cell>
          <cell r="E3087" t="str">
            <v>APAGADOR P/QUADRO BRANCO</v>
          </cell>
          <cell r="F3087" t="str">
            <v>STAR PRINT</v>
          </cell>
          <cell r="G3087">
            <v>1721</v>
          </cell>
          <cell r="H3087">
            <v>861</v>
          </cell>
          <cell r="I3087">
            <v>4472</v>
          </cell>
          <cell r="J3087">
            <v>155</v>
          </cell>
          <cell r="K3087">
            <v>6180</v>
          </cell>
          <cell r="L3087">
            <v>117</v>
          </cell>
          <cell r="M3087">
            <v>6063</v>
          </cell>
          <cell r="N3087">
            <v>63</v>
          </cell>
          <cell r="O3087">
            <v>46</v>
          </cell>
          <cell r="P3087">
            <v>0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 t="str">
            <v/>
          </cell>
          <cell r="V3087">
            <v>1.9</v>
          </cell>
        </row>
        <row r="3088">
          <cell r="B3088" t="str">
            <v>V0499</v>
          </cell>
          <cell r="C3088" t="str">
            <v>CBA-</v>
          </cell>
          <cell r="D3088" t="str">
            <v>SESCSSCZSAVNRD</v>
          </cell>
          <cell r="E3088" t="str">
            <v>TINTA PARA CARIMBO AZ 40ML</v>
          </cell>
          <cell r="F3088" t="str">
            <v>STAR PRINT</v>
          </cell>
          <cell r="G3088">
            <v>385</v>
          </cell>
          <cell r="H3088">
            <v>193</v>
          </cell>
          <cell r="I3088">
            <v>213</v>
          </cell>
          <cell r="J3088">
            <v>6</v>
          </cell>
          <cell r="K3088">
            <v>387</v>
          </cell>
          <cell r="L3088">
            <v>15</v>
          </cell>
          <cell r="M3088">
            <v>372</v>
          </cell>
          <cell r="N3088">
            <v>16</v>
          </cell>
          <cell r="O3088">
            <v>39</v>
          </cell>
          <cell r="P3088">
            <v>0</v>
          </cell>
          <cell r="Q3088">
            <v>0</v>
          </cell>
          <cell r="R3088">
            <v>52</v>
          </cell>
          <cell r="S3088">
            <v>0</v>
          </cell>
          <cell r="T3088">
            <v>0</v>
          </cell>
          <cell r="U3088" t="str">
            <v/>
          </cell>
          <cell r="V3088">
            <v>1.82</v>
          </cell>
        </row>
        <row r="3089">
          <cell r="B3089" t="str">
            <v>V0500</v>
          </cell>
          <cell r="C3089" t="str">
            <v>CAA+</v>
          </cell>
          <cell r="D3089" t="str">
            <v>SSCZSAVNRD</v>
          </cell>
          <cell r="E3089" t="str">
            <v>TINTA PARA CARIMBO PT 40ML</v>
          </cell>
          <cell r="F3089" t="str">
            <v>STAR PRINT</v>
          </cell>
          <cell r="G3089">
            <v>575</v>
          </cell>
          <cell r="H3089">
            <v>288</v>
          </cell>
          <cell r="I3089">
            <v>297</v>
          </cell>
          <cell r="J3089">
            <v>36</v>
          </cell>
          <cell r="K3089">
            <v>623</v>
          </cell>
          <cell r="L3089">
            <v>2</v>
          </cell>
          <cell r="M3089">
            <v>621</v>
          </cell>
          <cell r="N3089">
            <v>16</v>
          </cell>
          <cell r="O3089">
            <v>46</v>
          </cell>
          <cell r="P3089">
            <v>0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 t="str">
            <v/>
          </cell>
          <cell r="V3089">
            <v>1.82</v>
          </cell>
        </row>
        <row r="3090">
          <cell r="B3090" t="str">
            <v>V0508A</v>
          </cell>
          <cell r="C3090" t="str">
            <v>CCA+</v>
          </cell>
          <cell r="E3090" t="str">
            <v>TINTA REAB P/PINCEL ATOMICO VERMELHO 40ML</v>
          </cell>
          <cell r="F3090" t="str">
            <v>STAR PRINT</v>
          </cell>
          <cell r="G3090">
            <v>274</v>
          </cell>
          <cell r="H3090">
            <v>137</v>
          </cell>
          <cell r="I3090">
            <v>191</v>
          </cell>
          <cell r="J3090">
            <v>10</v>
          </cell>
          <cell r="K3090">
            <v>482</v>
          </cell>
          <cell r="L3090">
            <v>0</v>
          </cell>
          <cell r="M3090">
            <v>482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 t="str">
            <v/>
          </cell>
          <cell r="V3090">
            <v>2.2999999999999998</v>
          </cell>
        </row>
        <row r="3091">
          <cell r="B3091" t="str">
            <v>V12825A</v>
          </cell>
          <cell r="C3091" t="str">
            <v>CBA+</v>
          </cell>
          <cell r="E3091" t="str">
            <v>TINTA REAB P/PINCEL ATOMICO PRETO 40ML</v>
          </cell>
          <cell r="F3091" t="str">
            <v>STAR PRINT</v>
          </cell>
          <cell r="G3091">
            <v>300</v>
          </cell>
          <cell r="H3091">
            <v>213</v>
          </cell>
          <cell r="I3091">
            <v>303</v>
          </cell>
          <cell r="J3091">
            <v>10</v>
          </cell>
          <cell r="K3091">
            <v>383</v>
          </cell>
          <cell r="L3091">
            <v>3</v>
          </cell>
          <cell r="M3091">
            <v>380</v>
          </cell>
          <cell r="N3091">
            <v>0</v>
          </cell>
          <cell r="O3091">
            <v>5</v>
          </cell>
          <cell r="P3091">
            <v>0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 t="str">
            <v/>
          </cell>
          <cell r="V3091">
            <v>2.2999999999999998</v>
          </cell>
        </row>
        <row r="3092">
          <cell r="B3092" t="str">
            <v>V14522</v>
          </cell>
          <cell r="C3092" t="str">
            <v>CBA+</v>
          </cell>
          <cell r="D3092" t="str">
            <v>CZSADESRD</v>
          </cell>
          <cell r="E3092" t="str">
            <v>ALMOFADA CARIMBO 3 PT.</v>
          </cell>
          <cell r="F3092" t="str">
            <v>STAR PRINT</v>
          </cell>
          <cell r="G3092">
            <v>157</v>
          </cell>
          <cell r="H3092">
            <v>79</v>
          </cell>
          <cell r="I3092">
            <v>80</v>
          </cell>
          <cell r="J3092">
            <v>16</v>
          </cell>
          <cell r="K3092">
            <v>84</v>
          </cell>
          <cell r="L3092">
            <v>3</v>
          </cell>
          <cell r="M3092">
            <v>81</v>
          </cell>
          <cell r="N3092">
            <v>3</v>
          </cell>
          <cell r="O3092">
            <v>13</v>
          </cell>
          <cell r="P3092">
            <v>0</v>
          </cell>
          <cell r="Q3092">
            <v>0</v>
          </cell>
          <cell r="R3092">
            <v>89</v>
          </cell>
          <cell r="S3092">
            <v>0</v>
          </cell>
          <cell r="T3092">
            <v>0</v>
          </cell>
          <cell r="U3092" t="str">
            <v/>
          </cell>
          <cell r="V3092">
            <v>2.76</v>
          </cell>
        </row>
        <row r="3093">
          <cell r="B3093" t="str">
            <v>V15106</v>
          </cell>
          <cell r="C3093" t="str">
            <v>BBA+</v>
          </cell>
          <cell r="D3093" t="str">
            <v>SSADES</v>
          </cell>
          <cell r="E3093" t="str">
            <v>APAGADOR P/QUADRO BRANCO MAGNETICO RECARREGAVEL</v>
          </cell>
          <cell r="F3093" t="str">
            <v>STAR PRINT</v>
          </cell>
          <cell r="G3093">
            <v>1789</v>
          </cell>
          <cell r="H3093">
            <v>895</v>
          </cell>
          <cell r="I3093">
            <v>895</v>
          </cell>
          <cell r="J3093">
            <v>44</v>
          </cell>
          <cell r="K3093">
            <v>1646</v>
          </cell>
          <cell r="L3093">
            <v>22</v>
          </cell>
          <cell r="M3093">
            <v>1624</v>
          </cell>
          <cell r="N3093">
            <v>52</v>
          </cell>
          <cell r="O3093">
            <v>109</v>
          </cell>
          <cell r="P3093">
            <v>0</v>
          </cell>
          <cell r="Q3093">
            <v>0</v>
          </cell>
          <cell r="R3093">
            <v>274</v>
          </cell>
          <cell r="S3093">
            <v>0</v>
          </cell>
          <cell r="T3093">
            <v>0</v>
          </cell>
          <cell r="U3093" t="str">
            <v/>
          </cell>
          <cell r="V3093">
            <v>4.3899999999999997</v>
          </cell>
        </row>
        <row r="3094">
          <cell r="B3094" t="str">
            <v>V15107</v>
          </cell>
          <cell r="C3094" t="str">
            <v>CCA-</v>
          </cell>
          <cell r="D3094" t="str">
            <v>SSCZS</v>
          </cell>
          <cell r="E3094" t="str">
            <v>REFIL P/ APAGADOR P/ QUADRO BRANCO C/ 10 UNDS</v>
          </cell>
          <cell r="F3094" t="str">
            <v>STAR PRINT</v>
          </cell>
          <cell r="G3094">
            <v>1280</v>
          </cell>
          <cell r="H3094">
            <v>640</v>
          </cell>
          <cell r="I3094">
            <v>640</v>
          </cell>
          <cell r="J3094">
            <v>30</v>
          </cell>
          <cell r="K3094">
            <v>1285</v>
          </cell>
          <cell r="L3094">
            <v>0</v>
          </cell>
          <cell r="M3094">
            <v>1285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>
            <v>0</v>
          </cell>
          <cell r="T3094">
            <v>0</v>
          </cell>
          <cell r="U3094" t="str">
            <v/>
          </cell>
          <cell r="V3094">
            <v>5.77</v>
          </cell>
        </row>
        <row r="3095">
          <cell r="B3095" t="str">
            <v>V15124A</v>
          </cell>
          <cell r="C3095" t="str">
            <v>CBA+</v>
          </cell>
          <cell r="E3095" t="str">
            <v>TINTA REAB P/ PINCEL ATOMICO AZUL 40ML</v>
          </cell>
          <cell r="F3095" t="str">
            <v>STAR PRINT</v>
          </cell>
          <cell r="G3095">
            <v>314</v>
          </cell>
          <cell r="H3095">
            <v>157</v>
          </cell>
          <cell r="I3095">
            <v>285</v>
          </cell>
          <cell r="J3095">
            <v>10</v>
          </cell>
          <cell r="K3095">
            <v>349</v>
          </cell>
          <cell r="L3095">
            <v>0</v>
          </cell>
          <cell r="M3095">
            <v>349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0</v>
          </cell>
          <cell r="T3095">
            <v>0</v>
          </cell>
          <cell r="U3095" t="str">
            <v/>
          </cell>
          <cell r="V3095">
            <v>2.2999999999999998</v>
          </cell>
        </row>
        <row r="3096">
          <cell r="B3096" t="str">
            <v>V15126</v>
          </cell>
          <cell r="C3096" t="str">
            <v>CCA-</v>
          </cell>
          <cell r="D3096" t="str">
            <v>CZSADESRD</v>
          </cell>
          <cell r="E3096" t="str">
            <v>ALMOFADA CARIMBO 3 VM.</v>
          </cell>
          <cell r="F3096" t="str">
            <v>STAR PRINT</v>
          </cell>
          <cell r="G3096">
            <v>7</v>
          </cell>
          <cell r="H3096">
            <v>4</v>
          </cell>
          <cell r="I3096">
            <v>9</v>
          </cell>
          <cell r="J3096">
            <v>4</v>
          </cell>
          <cell r="K3096">
            <v>27</v>
          </cell>
          <cell r="L3096">
            <v>0</v>
          </cell>
          <cell r="M3096">
            <v>27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>
            <v>0</v>
          </cell>
          <cell r="T3096">
            <v>0</v>
          </cell>
          <cell r="U3096" t="str">
            <v/>
          </cell>
          <cell r="V3096">
            <v>2.76</v>
          </cell>
        </row>
        <row r="3097">
          <cell r="B3097" t="str">
            <v>V19713</v>
          </cell>
          <cell r="C3097" t="str">
            <v>CCB-</v>
          </cell>
          <cell r="E3097" t="str">
            <v>ALMOFADA CARIMBO 2 S/TINTA</v>
          </cell>
          <cell r="F3097" t="str">
            <v>STAR PRINT</v>
          </cell>
          <cell r="G3097">
            <v>0</v>
          </cell>
          <cell r="H3097">
            <v>0</v>
          </cell>
          <cell r="I3097">
            <v>7</v>
          </cell>
          <cell r="K3097">
            <v>183</v>
          </cell>
          <cell r="L3097">
            <v>0</v>
          </cell>
          <cell r="M3097">
            <v>183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>
            <v>0</v>
          </cell>
          <cell r="T3097">
            <v>0</v>
          </cell>
          <cell r="U3097" t="str">
            <v/>
          </cell>
          <cell r="V3097">
            <v>2.0699999999999998</v>
          </cell>
        </row>
        <row r="3098">
          <cell r="B3098" t="str">
            <v>V19714</v>
          </cell>
          <cell r="C3098" t="str">
            <v>CCA-</v>
          </cell>
          <cell r="E3098" t="str">
            <v>ALMOFADA CARIMBO 4 S/TINTA</v>
          </cell>
          <cell r="F3098" t="str">
            <v>STAR PRINT</v>
          </cell>
          <cell r="G3098">
            <v>0</v>
          </cell>
          <cell r="H3098">
            <v>0</v>
          </cell>
          <cell r="I3098">
            <v>7</v>
          </cell>
          <cell r="K3098">
            <v>119</v>
          </cell>
          <cell r="L3098">
            <v>0</v>
          </cell>
          <cell r="M3098">
            <v>119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 t="str">
            <v/>
          </cell>
          <cell r="V3098">
            <v>5</v>
          </cell>
        </row>
        <row r="3099">
          <cell r="B3099" t="str">
            <v>V2524</v>
          </cell>
          <cell r="C3099" t="str">
            <v>CBA-</v>
          </cell>
          <cell r="D3099" t="str">
            <v>ADES</v>
          </cell>
          <cell r="E3099" t="str">
            <v>APAGADOR P/ QUADRO BRANCO</v>
          </cell>
          <cell r="F3099" t="str">
            <v>STAR PRINT</v>
          </cell>
          <cell r="G3099">
            <v>0</v>
          </cell>
          <cell r="H3099">
            <v>0</v>
          </cell>
          <cell r="I3099">
            <v>613</v>
          </cell>
          <cell r="J3099">
            <v>60</v>
          </cell>
          <cell r="K3099">
            <v>157</v>
          </cell>
          <cell r="L3099">
            <v>0</v>
          </cell>
          <cell r="M3099">
            <v>157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 t="str">
            <v/>
          </cell>
          <cell r="V3099">
            <v>1.9</v>
          </cell>
        </row>
        <row r="3100">
          <cell r="B3100" t="str">
            <v>V30586</v>
          </cell>
          <cell r="C3100" t="str">
            <v>CCA+</v>
          </cell>
          <cell r="D3100" t="str">
            <v>AVN</v>
          </cell>
          <cell r="E3100" t="str">
            <v>ALMOFADA CARIMBO 3 AZ. SUSTENTAVEL</v>
          </cell>
          <cell r="F3100" t="str">
            <v>STAR PRINT</v>
          </cell>
          <cell r="G3100">
            <v>14</v>
          </cell>
          <cell r="H3100">
            <v>40</v>
          </cell>
          <cell r="I3100">
            <v>40</v>
          </cell>
          <cell r="K3100">
            <v>16</v>
          </cell>
          <cell r="L3100">
            <v>0</v>
          </cell>
          <cell r="M3100">
            <v>16</v>
          </cell>
          <cell r="N3100">
            <v>10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  <cell r="U3100" t="str">
            <v/>
          </cell>
          <cell r="V3100">
            <v>2.76</v>
          </cell>
        </row>
        <row r="3101">
          <cell r="B3101" t="str">
            <v>V30625</v>
          </cell>
          <cell r="C3101" t="str">
            <v>CCA+</v>
          </cell>
          <cell r="D3101" t="str">
            <v>AVN</v>
          </cell>
          <cell r="E3101" t="str">
            <v>ALMOFADA CARIMBO 3 PT. SUSTENTAVEL</v>
          </cell>
          <cell r="F3101" t="str">
            <v>STAR PRINT</v>
          </cell>
          <cell r="G3101">
            <v>41</v>
          </cell>
          <cell r="H3101">
            <v>21</v>
          </cell>
          <cell r="I3101">
            <v>21</v>
          </cell>
          <cell r="K3101">
            <v>36</v>
          </cell>
          <cell r="L3101">
            <v>0</v>
          </cell>
          <cell r="M3101">
            <v>36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5</v>
          </cell>
          <cell r="S3101">
            <v>0</v>
          </cell>
          <cell r="T3101">
            <v>0</v>
          </cell>
          <cell r="U3101" t="str">
            <v/>
          </cell>
          <cell r="V3101">
            <v>2.76</v>
          </cell>
        </row>
        <row r="3102">
          <cell r="B3102" t="str">
            <v>V31263</v>
          </cell>
          <cell r="E3102" t="str">
            <v>ALMOFADA CARIMBO 4 AZ</v>
          </cell>
          <cell r="F3102" t="str">
            <v>STAR PRINT</v>
          </cell>
          <cell r="G3102">
            <v>0</v>
          </cell>
          <cell r="H3102">
            <v>0</v>
          </cell>
          <cell r="K3102">
            <v>9</v>
          </cell>
          <cell r="L3102">
            <v>2</v>
          </cell>
          <cell r="M3102">
            <v>7</v>
          </cell>
          <cell r="N3102">
            <v>2</v>
          </cell>
          <cell r="O3102">
            <v>5</v>
          </cell>
          <cell r="P3102">
            <v>0</v>
          </cell>
          <cell r="Q3102">
            <v>1</v>
          </cell>
          <cell r="R3102">
            <v>0</v>
          </cell>
          <cell r="S3102">
            <v>0</v>
          </cell>
          <cell r="T3102">
            <v>0</v>
          </cell>
          <cell r="U3102" t="str">
            <v/>
          </cell>
          <cell r="V3102">
            <v>5</v>
          </cell>
        </row>
        <row r="3103">
          <cell r="B3103" t="str">
            <v>V3276</v>
          </cell>
          <cell r="C3103" t="str">
            <v>CBA-</v>
          </cell>
          <cell r="D3103" t="str">
            <v>TJCZSADESRD</v>
          </cell>
          <cell r="E3103" t="str">
            <v>ALMOFADA CARIMBO 3 AZ.</v>
          </cell>
          <cell r="F3103" t="str">
            <v>STAR PRINT</v>
          </cell>
          <cell r="G3103">
            <v>155</v>
          </cell>
          <cell r="H3103">
            <v>78</v>
          </cell>
          <cell r="I3103">
            <v>93</v>
          </cell>
          <cell r="J3103">
            <v>12</v>
          </cell>
          <cell r="K3103">
            <v>242</v>
          </cell>
          <cell r="L3103">
            <v>6</v>
          </cell>
          <cell r="M3103">
            <v>236</v>
          </cell>
          <cell r="N3103">
            <v>4</v>
          </cell>
          <cell r="O3103">
            <v>12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 t="str">
            <v/>
          </cell>
          <cell r="V3103">
            <v>2.76</v>
          </cell>
        </row>
        <row r="3104">
          <cell r="B3104" t="str">
            <v>V4525</v>
          </cell>
          <cell r="C3104" t="str">
            <v>CCA-</v>
          </cell>
          <cell r="E3104" t="str">
            <v>ALMOFADA CARIMBO 2 AZ.</v>
          </cell>
          <cell r="F3104" t="str">
            <v>STAR PRINT</v>
          </cell>
          <cell r="G3104">
            <v>0</v>
          </cell>
          <cell r="H3104">
            <v>0</v>
          </cell>
          <cell r="I3104">
            <v>49</v>
          </cell>
          <cell r="K3104">
            <v>163</v>
          </cell>
          <cell r="L3104">
            <v>0</v>
          </cell>
          <cell r="M3104">
            <v>163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 t="str">
            <v/>
          </cell>
          <cell r="V3104">
            <v>2.0699999999999998</v>
          </cell>
        </row>
        <row r="3105">
          <cell r="B3105" t="str">
            <v>V7860</v>
          </cell>
          <cell r="C3105" t="str">
            <v>CCA-</v>
          </cell>
          <cell r="D3105" t="str">
            <v>CZSADESRD</v>
          </cell>
          <cell r="E3105" t="str">
            <v>TINTA PARA CARIMBO VM 40ML</v>
          </cell>
          <cell r="F3105" t="str">
            <v>STAR PRINT</v>
          </cell>
          <cell r="G3105">
            <v>1</v>
          </cell>
          <cell r="H3105">
            <v>1</v>
          </cell>
          <cell r="I3105">
            <v>4</v>
          </cell>
          <cell r="J3105">
            <v>5</v>
          </cell>
          <cell r="K3105">
            <v>57</v>
          </cell>
          <cell r="L3105">
            <v>0</v>
          </cell>
          <cell r="M3105">
            <v>57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 t="str">
            <v/>
          </cell>
          <cell r="V3105">
            <v>1.82</v>
          </cell>
        </row>
        <row r="3106">
          <cell r="B3106" t="str">
            <v>V15107A</v>
          </cell>
          <cell r="C3106" t="str">
            <v>CCB+</v>
          </cell>
          <cell r="E3106" t="str">
            <v>REFIL P/ APAGADOR P/ QUADRO BRANCO</v>
          </cell>
          <cell r="F3106" t="str">
            <v>STARPRINT</v>
          </cell>
          <cell r="G3106">
            <v>1183</v>
          </cell>
          <cell r="H3106">
            <v>592</v>
          </cell>
          <cell r="I3106">
            <v>592</v>
          </cell>
          <cell r="K3106">
            <v>1358</v>
          </cell>
          <cell r="L3106">
            <v>0</v>
          </cell>
          <cell r="M3106">
            <v>1358</v>
          </cell>
          <cell r="N3106">
            <v>62</v>
          </cell>
          <cell r="O3106">
            <v>122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 t="str">
            <v/>
          </cell>
          <cell r="V3106">
            <v>0.56999999999999995</v>
          </cell>
        </row>
        <row r="3107">
          <cell r="B3107" t="str">
            <v>V18935</v>
          </cell>
          <cell r="C3107" t="str">
            <v>CCA-</v>
          </cell>
          <cell r="D3107" t="str">
            <v>ADES</v>
          </cell>
          <cell r="E3107" t="str">
            <v>SABAO EM BARRA  GLICERINADO C/5</v>
          </cell>
          <cell r="F3107" t="str">
            <v>START</v>
          </cell>
          <cell r="G3107">
            <v>10</v>
          </cell>
          <cell r="H3107">
            <v>5</v>
          </cell>
          <cell r="I3107">
            <v>7</v>
          </cell>
          <cell r="K3107">
            <v>100</v>
          </cell>
          <cell r="L3107">
            <v>15</v>
          </cell>
          <cell r="M3107">
            <v>85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 t="str">
            <v/>
          </cell>
          <cell r="V3107">
            <v>7.76</v>
          </cell>
        </row>
        <row r="3108">
          <cell r="B3108" t="str">
            <v>V20190</v>
          </cell>
          <cell r="E3108" t="str">
            <v>CERA LIQUIDA AMARELA 750 ML</v>
          </cell>
          <cell r="F3108" t="str">
            <v>START</v>
          </cell>
          <cell r="G3108">
            <v>0</v>
          </cell>
          <cell r="H3108">
            <v>0</v>
          </cell>
          <cell r="K3108">
            <v>12</v>
          </cell>
          <cell r="L3108">
            <v>0</v>
          </cell>
          <cell r="M3108">
            <v>12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 t="str">
            <v/>
          </cell>
          <cell r="V3108">
            <v>3.65</v>
          </cell>
        </row>
        <row r="3109">
          <cell r="B3109" t="str">
            <v>V20193</v>
          </cell>
          <cell r="E3109" t="str">
            <v>CERA LIQUIDA VERMELHA 750 ML</v>
          </cell>
          <cell r="F3109" t="str">
            <v>START</v>
          </cell>
          <cell r="G3109">
            <v>0</v>
          </cell>
          <cell r="H3109">
            <v>0</v>
          </cell>
          <cell r="K3109">
            <v>169</v>
          </cell>
          <cell r="L3109">
            <v>0</v>
          </cell>
          <cell r="M3109">
            <v>169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 t="str">
            <v/>
          </cell>
          <cell r="V3109">
            <v>3.65</v>
          </cell>
        </row>
        <row r="3110">
          <cell r="B3110" t="str">
            <v>V20195</v>
          </cell>
          <cell r="E3110" t="str">
            <v>CERA LIQUIDA VERDE 750 ML</v>
          </cell>
          <cell r="F3110" t="str">
            <v>START</v>
          </cell>
          <cell r="G3110">
            <v>0</v>
          </cell>
          <cell r="H3110">
            <v>0</v>
          </cell>
          <cell r="K3110">
            <v>236</v>
          </cell>
          <cell r="L3110">
            <v>0</v>
          </cell>
          <cell r="M3110">
            <v>236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 t="str">
            <v/>
          </cell>
          <cell r="V3110">
            <v>3.65</v>
          </cell>
        </row>
        <row r="3111">
          <cell r="B3111" t="str">
            <v>V20244</v>
          </cell>
          <cell r="E3111" t="str">
            <v>ALCOOL GEL 70% 2 LITROS</v>
          </cell>
          <cell r="F3111" t="str">
            <v>START</v>
          </cell>
          <cell r="G3111">
            <v>0</v>
          </cell>
          <cell r="H3111">
            <v>0</v>
          </cell>
          <cell r="K3111">
            <v>98</v>
          </cell>
          <cell r="L3111">
            <v>0</v>
          </cell>
          <cell r="M3111">
            <v>98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 t="str">
            <v/>
          </cell>
          <cell r="V3111">
            <v>26.06</v>
          </cell>
        </row>
        <row r="3112">
          <cell r="B3112" t="str">
            <v>V22104</v>
          </cell>
          <cell r="C3112" t="str">
            <v>CCC+</v>
          </cell>
          <cell r="D3112" t="str">
            <v>CZSADES</v>
          </cell>
          <cell r="E3112" t="str">
            <v>SABONETE BACTERICIDA ANTISSEPTICO C/ 5 LTS</v>
          </cell>
          <cell r="F3112" t="str">
            <v>START</v>
          </cell>
          <cell r="G3112">
            <v>7</v>
          </cell>
          <cell r="H3112">
            <v>4</v>
          </cell>
          <cell r="I3112">
            <v>4</v>
          </cell>
          <cell r="K3112">
            <v>72</v>
          </cell>
          <cell r="L3112">
            <v>30</v>
          </cell>
          <cell r="M3112">
            <v>42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>
            <v>0</v>
          </cell>
          <cell r="T3112">
            <v>0</v>
          </cell>
          <cell r="U3112" t="str">
            <v/>
          </cell>
          <cell r="V3112">
            <v>33.26</v>
          </cell>
        </row>
        <row r="3113">
          <cell r="B3113" t="str">
            <v>V3665</v>
          </cell>
          <cell r="E3113" t="str">
            <v>PAPEL CARBONO A4 AZUL C/100 FOLHAS</v>
          </cell>
          <cell r="F3113" t="str">
            <v>STILL</v>
          </cell>
          <cell r="G3113">
            <v>0</v>
          </cell>
          <cell r="H3113">
            <v>0</v>
          </cell>
          <cell r="K3113">
            <v>30</v>
          </cell>
          <cell r="L3113">
            <v>0</v>
          </cell>
          <cell r="M3113">
            <v>30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 t="str">
            <v/>
          </cell>
          <cell r="V3113">
            <v>11.15</v>
          </cell>
        </row>
        <row r="3114">
          <cell r="B3114" t="str">
            <v>V19318</v>
          </cell>
          <cell r="E3114" t="str">
            <v>BOLA DE ISOPOR BRANCO 35MM Nº 2 C/ 100</v>
          </cell>
          <cell r="F3114" t="str">
            <v>STYROFORM</v>
          </cell>
          <cell r="G3114">
            <v>0</v>
          </cell>
          <cell r="H3114">
            <v>0</v>
          </cell>
          <cell r="K3114">
            <v>14</v>
          </cell>
          <cell r="L3114">
            <v>0</v>
          </cell>
          <cell r="M3114">
            <v>14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 t="str">
            <v/>
          </cell>
          <cell r="V3114">
            <v>9.5500000000000007</v>
          </cell>
        </row>
        <row r="3115">
          <cell r="B3115" t="str">
            <v>V19319</v>
          </cell>
          <cell r="E3115" t="str">
            <v>BOLA DE ISOPOR BRANCO 50MM Nº 3 C/ 50</v>
          </cell>
          <cell r="F3115" t="str">
            <v>STYROFORM</v>
          </cell>
          <cell r="G3115">
            <v>0</v>
          </cell>
          <cell r="H3115">
            <v>0</v>
          </cell>
          <cell r="K3115">
            <v>5</v>
          </cell>
          <cell r="L3115">
            <v>0</v>
          </cell>
          <cell r="M3115">
            <v>5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  <cell r="U3115" t="str">
            <v/>
          </cell>
          <cell r="V3115">
            <v>10.99</v>
          </cell>
        </row>
        <row r="3116">
          <cell r="B3116" t="str">
            <v>V19320</v>
          </cell>
          <cell r="E3116" t="str">
            <v>PLACA DE ISOPOR 100X50X2 BRANCA</v>
          </cell>
          <cell r="F3116" t="str">
            <v>STYROFORM</v>
          </cell>
          <cell r="G3116">
            <v>0</v>
          </cell>
          <cell r="H3116">
            <v>0</v>
          </cell>
          <cell r="K3116">
            <v>12</v>
          </cell>
          <cell r="L3116">
            <v>0</v>
          </cell>
          <cell r="M3116">
            <v>12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 t="str">
            <v/>
          </cell>
          <cell r="V3116">
            <v>3.14</v>
          </cell>
        </row>
        <row r="3117">
          <cell r="B3117" t="str">
            <v>V19321</v>
          </cell>
          <cell r="E3117" t="str">
            <v>PLACA DE ISOPOR 1000X500X10 BRANCA C/ 25</v>
          </cell>
          <cell r="F3117" t="str">
            <v>STYROFORM</v>
          </cell>
          <cell r="G3117">
            <v>0</v>
          </cell>
          <cell r="H3117">
            <v>0</v>
          </cell>
          <cell r="K3117">
            <v>9</v>
          </cell>
          <cell r="L3117">
            <v>0</v>
          </cell>
          <cell r="M3117">
            <v>9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 t="str">
            <v/>
          </cell>
          <cell r="V3117">
            <v>37.630000000000003</v>
          </cell>
        </row>
        <row r="3118">
          <cell r="B3118" t="str">
            <v>V31513</v>
          </cell>
          <cell r="E3118" t="str">
            <v>FRIGOBAR SUGGAR 88 LITROS INOX 220V REF.FB881</v>
          </cell>
          <cell r="F3118" t="str">
            <v>SUGGAR</v>
          </cell>
          <cell r="G3118">
            <v>0</v>
          </cell>
          <cell r="H3118">
            <v>0</v>
          </cell>
          <cell r="K3118">
            <v>0</v>
          </cell>
          <cell r="L3118">
            <v>0</v>
          </cell>
          <cell r="M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 t="str">
            <v/>
          </cell>
          <cell r="V3118">
            <v>1699</v>
          </cell>
        </row>
        <row r="3119">
          <cell r="B3119" t="str">
            <v>V14483</v>
          </cell>
          <cell r="C3119" t="str">
            <v>CCB+</v>
          </cell>
          <cell r="D3119" t="str">
            <v>ADESRD</v>
          </cell>
          <cell r="E3119" t="str">
            <v>ALCOOL LIQUIDO 70% 1 LITRO</v>
          </cell>
          <cell r="F3119" t="str">
            <v>SULMAR</v>
          </cell>
          <cell r="G3119">
            <v>15</v>
          </cell>
          <cell r="H3119">
            <v>8</v>
          </cell>
          <cell r="I3119">
            <v>8</v>
          </cell>
          <cell r="K3119">
            <v>508</v>
          </cell>
          <cell r="L3119">
            <v>0</v>
          </cell>
          <cell r="M3119">
            <v>508</v>
          </cell>
          <cell r="N3119">
            <v>3</v>
          </cell>
          <cell r="O3119">
            <v>2</v>
          </cell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  <cell r="U3119" t="str">
            <v/>
          </cell>
          <cell r="V3119">
            <v>4.3499999999999996</v>
          </cell>
        </row>
        <row r="3120">
          <cell r="B3120" t="str">
            <v>V18993B</v>
          </cell>
          <cell r="E3120" t="str">
            <v>ALCOOL GEL 70 500ML TAMPA PUMP</v>
          </cell>
          <cell r="F3120" t="str">
            <v>SULMAR</v>
          </cell>
          <cell r="G3120">
            <v>0</v>
          </cell>
          <cell r="H3120">
            <v>0</v>
          </cell>
          <cell r="K3120">
            <v>0</v>
          </cell>
          <cell r="L3120">
            <v>0</v>
          </cell>
          <cell r="M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 t="str">
            <v/>
          </cell>
          <cell r="V3120">
            <v>4.1500000000000004</v>
          </cell>
        </row>
        <row r="3121">
          <cell r="B3121" t="str">
            <v>S3845</v>
          </cell>
          <cell r="E3121" t="str">
            <v>CELULAR SAMSUNG A06 128GB</v>
          </cell>
          <cell r="F3121" t="str">
            <v>SUMERRX</v>
          </cell>
          <cell r="G3121">
            <v>0</v>
          </cell>
          <cell r="H3121">
            <v>0</v>
          </cell>
          <cell r="K3121">
            <v>0</v>
          </cell>
          <cell r="L3121">
            <v>0</v>
          </cell>
          <cell r="M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 t="str">
            <v/>
          </cell>
          <cell r="V3121">
            <v>649</v>
          </cell>
        </row>
        <row r="3122">
          <cell r="B3122" t="str">
            <v>V31054</v>
          </cell>
          <cell r="E3122" t="str">
            <v>CARREGADOR DE CELULAR + CABO TIPO B</v>
          </cell>
          <cell r="F3122" t="str">
            <v>SUMERRX</v>
          </cell>
          <cell r="G3122">
            <v>0</v>
          </cell>
          <cell r="H3122">
            <v>0</v>
          </cell>
          <cell r="K3122">
            <v>89</v>
          </cell>
          <cell r="L3122">
            <v>0</v>
          </cell>
          <cell r="M3122">
            <v>89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>
            <v>0</v>
          </cell>
          <cell r="T3122">
            <v>0</v>
          </cell>
          <cell r="U3122" t="str">
            <v/>
          </cell>
          <cell r="V3122">
            <v>15</v>
          </cell>
        </row>
        <row r="3123">
          <cell r="B3123" t="str">
            <v>V31055</v>
          </cell>
          <cell r="E3123" t="str">
            <v>CARREGADOR DE CELULAR + CABO TIPO C</v>
          </cell>
          <cell r="F3123" t="str">
            <v>SUMERRX</v>
          </cell>
          <cell r="G3123">
            <v>0</v>
          </cell>
          <cell r="H3123">
            <v>0</v>
          </cell>
          <cell r="K3123">
            <v>132</v>
          </cell>
          <cell r="L3123">
            <v>0</v>
          </cell>
          <cell r="M3123">
            <v>132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0</v>
          </cell>
          <cell r="U3123" t="str">
            <v/>
          </cell>
          <cell r="V3123">
            <v>15</v>
          </cell>
        </row>
        <row r="3124">
          <cell r="B3124" t="str">
            <v>V14601</v>
          </cell>
          <cell r="C3124" t="str">
            <v>AAA-</v>
          </cell>
          <cell r="D3124" t="str">
            <v>RD</v>
          </cell>
          <cell r="E3124" t="str">
            <v>GRAMPEADOR METAL P/20 FLS. 13CM.</v>
          </cell>
          <cell r="F3124" t="str">
            <v>SUMMIT</v>
          </cell>
          <cell r="G3124">
            <v>2835</v>
          </cell>
          <cell r="H3124">
            <v>1418</v>
          </cell>
          <cell r="I3124">
            <v>1629</v>
          </cell>
          <cell r="J3124">
            <v>292</v>
          </cell>
          <cell r="K3124">
            <v>2658</v>
          </cell>
          <cell r="L3124">
            <v>49</v>
          </cell>
          <cell r="M3124">
            <v>2609</v>
          </cell>
          <cell r="N3124">
            <v>47</v>
          </cell>
          <cell r="O3124">
            <v>18</v>
          </cell>
          <cell r="P3124">
            <v>0</v>
          </cell>
          <cell r="Q3124">
            <v>0</v>
          </cell>
          <cell r="R3124">
            <v>244</v>
          </cell>
          <cell r="S3124">
            <v>0</v>
          </cell>
          <cell r="T3124">
            <v>0</v>
          </cell>
          <cell r="U3124" t="str">
            <v/>
          </cell>
          <cell r="V3124">
            <v>5.36</v>
          </cell>
        </row>
        <row r="3125">
          <cell r="B3125" t="str">
            <v>V0545</v>
          </cell>
          <cell r="E3125" t="str">
            <v>CAIXA CORRESPONDENCIA SIMPLES MADEIRA</v>
          </cell>
          <cell r="F3125" t="str">
            <v>SUPER TELAS</v>
          </cell>
          <cell r="G3125">
            <v>0</v>
          </cell>
          <cell r="H3125">
            <v>0</v>
          </cell>
          <cell r="K3125">
            <v>0</v>
          </cell>
          <cell r="L3125">
            <v>0</v>
          </cell>
          <cell r="M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0</v>
          </cell>
          <cell r="T3125">
            <v>0</v>
          </cell>
          <cell r="U3125" t="str">
            <v/>
          </cell>
          <cell r="V3125">
            <v>3.9</v>
          </cell>
        </row>
        <row r="3126">
          <cell r="B3126" t="str">
            <v>V19624</v>
          </cell>
          <cell r="C3126" t="str">
            <v>CCA-</v>
          </cell>
          <cell r="D3126" t="str">
            <v>ADES</v>
          </cell>
          <cell r="E3126" t="str">
            <v>REGUA MADEIRA 1 METRO</v>
          </cell>
          <cell r="F3126" t="str">
            <v>SUPER TELAS</v>
          </cell>
          <cell r="G3126">
            <v>0</v>
          </cell>
          <cell r="H3126">
            <v>0</v>
          </cell>
          <cell r="I3126">
            <v>7</v>
          </cell>
          <cell r="K3126">
            <v>176</v>
          </cell>
          <cell r="L3126">
            <v>0</v>
          </cell>
          <cell r="M3126">
            <v>176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 t="str">
            <v/>
          </cell>
          <cell r="V3126">
            <v>4.82</v>
          </cell>
        </row>
        <row r="3127">
          <cell r="B3127" t="str">
            <v>V19625</v>
          </cell>
          <cell r="E3127" t="str">
            <v>REGUA MADEIRA 30 CM</v>
          </cell>
          <cell r="F3127" t="str">
            <v>SUPER TELAS</v>
          </cell>
          <cell r="G3127">
            <v>0</v>
          </cell>
          <cell r="H3127">
            <v>0</v>
          </cell>
          <cell r="K3127">
            <v>7</v>
          </cell>
          <cell r="L3127">
            <v>0</v>
          </cell>
          <cell r="M3127">
            <v>7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 t="str">
            <v/>
          </cell>
          <cell r="V3127">
            <v>0.77</v>
          </cell>
        </row>
        <row r="3128">
          <cell r="B3128" t="str">
            <v>V19710</v>
          </cell>
          <cell r="C3128" t="str">
            <v>CCB-</v>
          </cell>
          <cell r="D3128" t="str">
            <v>ADES</v>
          </cell>
          <cell r="E3128" t="str">
            <v>TRANSFERIDOR DE MADEIRA 45º</v>
          </cell>
          <cell r="F3128" t="str">
            <v>SUPER TELAS</v>
          </cell>
          <cell r="G3128">
            <v>0</v>
          </cell>
          <cell r="H3128">
            <v>0</v>
          </cell>
          <cell r="I3128">
            <v>8</v>
          </cell>
          <cell r="K3128">
            <v>128</v>
          </cell>
          <cell r="L3128">
            <v>0</v>
          </cell>
          <cell r="M3128">
            <v>128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 t="str">
            <v/>
          </cell>
          <cell r="V3128">
            <v>13.39</v>
          </cell>
        </row>
        <row r="3129">
          <cell r="B3129" t="str">
            <v>V19743</v>
          </cell>
          <cell r="E3129" t="str">
            <v>CAIXA CORRESPONDENCIA DUPLA MADEIRA</v>
          </cell>
          <cell r="F3129" t="str">
            <v>SUPER TELAS</v>
          </cell>
          <cell r="G3129">
            <v>0</v>
          </cell>
          <cell r="H3129">
            <v>0</v>
          </cell>
          <cell r="K3129">
            <v>63</v>
          </cell>
          <cell r="L3129">
            <v>0</v>
          </cell>
          <cell r="M3129">
            <v>63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 t="str">
            <v/>
          </cell>
          <cell r="V3129">
            <v>9.17</v>
          </cell>
        </row>
        <row r="3130">
          <cell r="B3130" t="str">
            <v>V19790</v>
          </cell>
          <cell r="C3130" t="str">
            <v>CCB-</v>
          </cell>
          <cell r="D3130" t="str">
            <v>ADES</v>
          </cell>
          <cell r="E3130" t="str">
            <v>COMPASSO ESCOLAR 40 CM MADEIRA</v>
          </cell>
          <cell r="F3130" t="str">
            <v>SUPER TELAS</v>
          </cell>
          <cell r="G3130">
            <v>0</v>
          </cell>
          <cell r="H3130">
            <v>0</v>
          </cell>
          <cell r="I3130">
            <v>3</v>
          </cell>
          <cell r="K3130">
            <v>241</v>
          </cell>
          <cell r="L3130">
            <v>0</v>
          </cell>
          <cell r="M3130">
            <v>241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 t="str">
            <v/>
          </cell>
          <cell r="V3130">
            <v>8.17</v>
          </cell>
        </row>
        <row r="3131">
          <cell r="B3131" t="str">
            <v>V19838</v>
          </cell>
          <cell r="C3131" t="str">
            <v>CCA-</v>
          </cell>
          <cell r="D3131" t="str">
            <v>ADES</v>
          </cell>
          <cell r="E3131" t="str">
            <v>ESQUADRO DE MADEIRA 45º GRAUS</v>
          </cell>
          <cell r="F3131" t="str">
            <v>SUPER TELAS</v>
          </cell>
          <cell r="G3131">
            <v>0</v>
          </cell>
          <cell r="H3131">
            <v>0</v>
          </cell>
          <cell r="I3131">
            <v>7</v>
          </cell>
          <cell r="K3131">
            <v>139</v>
          </cell>
          <cell r="L3131">
            <v>0</v>
          </cell>
          <cell r="M3131">
            <v>139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 t="str">
            <v/>
          </cell>
          <cell r="V3131">
            <v>8.19</v>
          </cell>
        </row>
        <row r="3132">
          <cell r="B3132" t="str">
            <v>V6563</v>
          </cell>
          <cell r="C3132" t="str">
            <v>CCB-</v>
          </cell>
          <cell r="D3132" t="str">
            <v>CZSADES</v>
          </cell>
          <cell r="E3132" t="str">
            <v>APAGADOR DE MADEIRA C/ PORTA GIZ</v>
          </cell>
          <cell r="F3132" t="str">
            <v>SUPER TELAS</v>
          </cell>
          <cell r="G3132">
            <v>12</v>
          </cell>
          <cell r="H3132">
            <v>6</v>
          </cell>
          <cell r="I3132">
            <v>7</v>
          </cell>
          <cell r="K3132">
            <v>111</v>
          </cell>
          <cell r="L3132">
            <v>0</v>
          </cell>
          <cell r="M3132">
            <v>111</v>
          </cell>
          <cell r="N3132">
            <v>0</v>
          </cell>
          <cell r="O3132">
            <v>-40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 t="str">
            <v/>
          </cell>
          <cell r="V3132">
            <v>4.1399999999999997</v>
          </cell>
        </row>
        <row r="3133">
          <cell r="B3133" t="str">
            <v>V30344</v>
          </cell>
          <cell r="C3133" t="str">
            <v>AAA+</v>
          </cell>
          <cell r="D3133" t="str">
            <v>RD</v>
          </cell>
          <cell r="E3133" t="str">
            <v>LUVA LATEX G SEM PO TRANSPARENTE C/100</v>
          </cell>
          <cell r="F3133" t="str">
            <v>SUPERMAX</v>
          </cell>
          <cell r="G3133">
            <v>562</v>
          </cell>
          <cell r="H3133">
            <v>281</v>
          </cell>
          <cell r="I3133">
            <v>283</v>
          </cell>
          <cell r="J3133">
            <v>272</v>
          </cell>
          <cell r="K3133">
            <v>370</v>
          </cell>
          <cell r="L3133">
            <v>0</v>
          </cell>
          <cell r="M3133">
            <v>370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112</v>
          </cell>
          <cell r="S3133">
            <v>0</v>
          </cell>
          <cell r="T3133">
            <v>80</v>
          </cell>
          <cell r="U3133" t="str">
            <v>28/03/2025</v>
          </cell>
          <cell r="V3133">
            <v>28.46</v>
          </cell>
        </row>
        <row r="3134">
          <cell r="B3134" t="str">
            <v>V30345</v>
          </cell>
          <cell r="C3134" t="str">
            <v>AAA+</v>
          </cell>
          <cell r="D3134" t="str">
            <v>RD</v>
          </cell>
          <cell r="E3134" t="str">
            <v>LUVA LATEX P SEM PO TRANSPARENTE C/ 100</v>
          </cell>
          <cell r="F3134" t="str">
            <v>SUPERMAX</v>
          </cell>
          <cell r="G3134">
            <v>837</v>
          </cell>
          <cell r="H3134">
            <v>419</v>
          </cell>
          <cell r="I3134">
            <v>422</v>
          </cell>
          <cell r="J3134">
            <v>390</v>
          </cell>
          <cell r="K3134">
            <v>4</v>
          </cell>
          <cell r="L3134">
            <v>0</v>
          </cell>
          <cell r="M3134">
            <v>4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833</v>
          </cell>
          <cell r="S3134">
            <v>0</v>
          </cell>
          <cell r="T3134">
            <v>0</v>
          </cell>
          <cell r="U3134" t="str">
            <v/>
          </cell>
          <cell r="V3134">
            <v>26.37</v>
          </cell>
        </row>
        <row r="3135">
          <cell r="B3135" t="str">
            <v>V30346</v>
          </cell>
          <cell r="C3135" t="str">
            <v>AAA-</v>
          </cell>
          <cell r="D3135" t="str">
            <v>RD</v>
          </cell>
          <cell r="E3135" t="str">
            <v>LUVA LATEX M SEM PO TRANSPARENTE C/ 100</v>
          </cell>
          <cell r="F3135" t="str">
            <v>SUPERMAX</v>
          </cell>
          <cell r="G3135">
            <v>1549</v>
          </cell>
          <cell r="H3135">
            <v>775</v>
          </cell>
          <cell r="I3135">
            <v>782</v>
          </cell>
          <cell r="J3135">
            <v>755</v>
          </cell>
          <cell r="K3135">
            <v>586</v>
          </cell>
          <cell r="L3135">
            <v>0</v>
          </cell>
          <cell r="M3135">
            <v>586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963</v>
          </cell>
          <cell r="S3135">
            <v>0</v>
          </cell>
          <cell r="T3135">
            <v>0</v>
          </cell>
          <cell r="U3135" t="str">
            <v/>
          </cell>
          <cell r="V3135">
            <v>26.37</v>
          </cell>
        </row>
        <row r="3136">
          <cell r="B3136" t="str">
            <v>V14656</v>
          </cell>
          <cell r="C3136" t="str">
            <v>CCA+</v>
          </cell>
          <cell r="D3136" t="str">
            <v>ADESRD</v>
          </cell>
          <cell r="E3136" t="str">
            <v>LIXEIRA 72 C/ TAMPA E PEDAL BRANCA</v>
          </cell>
          <cell r="F3136" t="str">
            <v>SUPERPRO</v>
          </cell>
          <cell r="G3136">
            <v>39</v>
          </cell>
          <cell r="H3136">
            <v>20</v>
          </cell>
          <cell r="I3136">
            <v>28</v>
          </cell>
          <cell r="J3136">
            <v>10</v>
          </cell>
          <cell r="K3136">
            <v>0</v>
          </cell>
          <cell r="L3136">
            <v>0</v>
          </cell>
          <cell r="M3136">
            <v>0</v>
          </cell>
          <cell r="N3136">
            <v>2</v>
          </cell>
          <cell r="O3136">
            <v>0</v>
          </cell>
          <cell r="P3136">
            <v>0</v>
          </cell>
          <cell r="Q3136">
            <v>0</v>
          </cell>
          <cell r="R3136">
            <v>39</v>
          </cell>
          <cell r="S3136">
            <v>0</v>
          </cell>
          <cell r="T3136">
            <v>0</v>
          </cell>
          <cell r="U3136" t="str">
            <v/>
          </cell>
          <cell r="V3136">
            <v>76.23</v>
          </cell>
        </row>
        <row r="3137">
          <cell r="B3137" t="str">
            <v>V31391</v>
          </cell>
          <cell r="C3137" t="str">
            <v>CCA-</v>
          </cell>
          <cell r="E3137" t="str">
            <v>ESPONJA DUPLA FACE MULTIUSO</v>
          </cell>
          <cell r="F3137" t="str">
            <v>SUPERPRO</v>
          </cell>
          <cell r="G3137">
            <v>4</v>
          </cell>
          <cell r="H3137">
            <v>2</v>
          </cell>
          <cell r="I3137">
            <v>90</v>
          </cell>
          <cell r="K3137">
            <v>20210</v>
          </cell>
          <cell r="L3137">
            <v>0</v>
          </cell>
          <cell r="M3137">
            <v>20210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 t="str">
            <v/>
          </cell>
          <cell r="V3137">
            <v>0.36</v>
          </cell>
        </row>
        <row r="3138">
          <cell r="B3138" t="str">
            <v>V31419</v>
          </cell>
          <cell r="E3138" t="str">
            <v>LIXEIRA C/PEDAL 120LTS BRANCA REF.9358BR</v>
          </cell>
          <cell r="F3138" t="str">
            <v>SUPERPRO</v>
          </cell>
          <cell r="G3138">
            <v>0</v>
          </cell>
          <cell r="H3138">
            <v>0</v>
          </cell>
          <cell r="K3138">
            <v>5</v>
          </cell>
          <cell r="L3138">
            <v>0</v>
          </cell>
          <cell r="M3138">
            <v>5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>
            <v>0</v>
          </cell>
          <cell r="T3138">
            <v>0</v>
          </cell>
          <cell r="U3138" t="str">
            <v/>
          </cell>
          <cell r="V3138">
            <v>172.94</v>
          </cell>
        </row>
        <row r="3139">
          <cell r="B3139" t="str">
            <v>V31838</v>
          </cell>
          <cell r="E3139" t="str">
            <v>ESPONJA ANTIADERENTE C/MANTA AZUL REF. 9418</v>
          </cell>
          <cell r="F3139" t="str">
            <v>SUPERPRO</v>
          </cell>
          <cell r="G3139">
            <v>0</v>
          </cell>
          <cell r="H3139">
            <v>0</v>
          </cell>
          <cell r="K3139">
            <v>495</v>
          </cell>
          <cell r="L3139">
            <v>0</v>
          </cell>
          <cell r="M3139">
            <v>495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>
            <v>0</v>
          </cell>
          <cell r="T3139">
            <v>0</v>
          </cell>
          <cell r="U3139" t="str">
            <v/>
          </cell>
          <cell r="V3139">
            <v>2.04</v>
          </cell>
        </row>
        <row r="3140">
          <cell r="B3140" t="str">
            <v>V30650</v>
          </cell>
          <cell r="D3140" t="str">
            <v>ADES</v>
          </cell>
          <cell r="E3140" t="str">
            <v>GRAMPO 35/15 COBREADO C/5000 P/ FECHAR CAIXA DE PAPELAO</v>
          </cell>
          <cell r="F3140" t="str">
            <v>SUPPLYPACK</v>
          </cell>
          <cell r="G3140">
            <v>0</v>
          </cell>
          <cell r="H3140">
            <v>0</v>
          </cell>
          <cell r="K3140">
            <v>1</v>
          </cell>
          <cell r="L3140">
            <v>0</v>
          </cell>
          <cell r="M3140">
            <v>1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0</v>
          </cell>
          <cell r="U3140" t="str">
            <v/>
          </cell>
          <cell r="V3140">
            <v>208.06</v>
          </cell>
        </row>
        <row r="3141">
          <cell r="B3141" t="str">
            <v>V30733</v>
          </cell>
          <cell r="D3141" t="str">
            <v>ADES</v>
          </cell>
          <cell r="E3141" t="str">
            <v>FITA GOMADA C/ REFORCO 80MM ROLO C/ APROX.1,900 KG</v>
          </cell>
          <cell r="F3141" t="str">
            <v>SUPPLYPACK</v>
          </cell>
          <cell r="G3141">
            <v>0</v>
          </cell>
          <cell r="H3141">
            <v>0</v>
          </cell>
          <cell r="K3141">
            <v>0</v>
          </cell>
          <cell r="L3141">
            <v>0</v>
          </cell>
          <cell r="M3141">
            <v>0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>
            <v>0</v>
          </cell>
          <cell r="T3141">
            <v>0</v>
          </cell>
          <cell r="U3141" t="str">
            <v/>
          </cell>
          <cell r="V3141">
            <v>36.79</v>
          </cell>
        </row>
        <row r="3142">
          <cell r="B3142" t="str">
            <v>V14660A</v>
          </cell>
          <cell r="E3142" t="str">
            <v>LUVA LATEX MULTIUSO AMARELA M</v>
          </cell>
          <cell r="F3142" t="str">
            <v>TALGE</v>
          </cell>
          <cell r="G3142">
            <v>0</v>
          </cell>
          <cell r="H3142">
            <v>0</v>
          </cell>
          <cell r="K3142">
            <v>172</v>
          </cell>
          <cell r="L3142">
            <v>0</v>
          </cell>
          <cell r="M3142">
            <v>172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>
            <v>0</v>
          </cell>
          <cell r="T3142">
            <v>0</v>
          </cell>
          <cell r="U3142" t="str">
            <v/>
          </cell>
          <cell r="V3142">
            <v>1.86</v>
          </cell>
        </row>
        <row r="3143">
          <cell r="B3143" t="str">
            <v>V14663A</v>
          </cell>
          <cell r="E3143" t="str">
            <v>LUVA LATEX MULTIUSO AMARELA G</v>
          </cell>
          <cell r="F3143" t="str">
            <v>TALGE</v>
          </cell>
          <cell r="G3143">
            <v>0</v>
          </cell>
          <cell r="H3143">
            <v>0</v>
          </cell>
          <cell r="K3143">
            <v>0</v>
          </cell>
          <cell r="L3143">
            <v>0</v>
          </cell>
          <cell r="M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 t="str">
            <v/>
          </cell>
          <cell r="V3143">
            <v>1.86</v>
          </cell>
        </row>
        <row r="3144">
          <cell r="B3144" t="str">
            <v>V31386</v>
          </cell>
          <cell r="C3144" t="str">
            <v>CCA+</v>
          </cell>
          <cell r="E3144" t="str">
            <v>LUVA DE LATEX COM PO USO MEDICO NAO CIRURGICO M CX COM 100 UND</v>
          </cell>
          <cell r="F3144" t="str">
            <v>TALGE</v>
          </cell>
          <cell r="G3144">
            <v>92</v>
          </cell>
          <cell r="H3144">
            <v>46</v>
          </cell>
          <cell r="I3144">
            <v>51</v>
          </cell>
          <cell r="K3144">
            <v>47</v>
          </cell>
          <cell r="L3144">
            <v>0</v>
          </cell>
          <cell r="M3144">
            <v>47</v>
          </cell>
          <cell r="N3144">
            <v>24</v>
          </cell>
          <cell r="O3144">
            <v>0</v>
          </cell>
          <cell r="P3144">
            <v>0</v>
          </cell>
          <cell r="Q3144">
            <v>0</v>
          </cell>
          <cell r="R3144">
            <v>45</v>
          </cell>
          <cell r="S3144">
            <v>0</v>
          </cell>
          <cell r="T3144">
            <v>0</v>
          </cell>
          <cell r="U3144" t="str">
            <v/>
          </cell>
          <cell r="V3144">
            <v>16.399999999999999</v>
          </cell>
        </row>
        <row r="3145">
          <cell r="B3145" t="str">
            <v>V31389</v>
          </cell>
          <cell r="C3145" t="str">
            <v>CCA+</v>
          </cell>
          <cell r="E3145" t="str">
            <v>LUVA DE LATEX COM PO USO MEDICO NAO CIRURGICO P CX COM 100 UND</v>
          </cell>
          <cell r="F3145" t="str">
            <v>TALGE</v>
          </cell>
          <cell r="G3145">
            <v>46</v>
          </cell>
          <cell r="H3145">
            <v>23</v>
          </cell>
          <cell r="I3145">
            <v>24</v>
          </cell>
          <cell r="K3145">
            <v>605</v>
          </cell>
          <cell r="L3145">
            <v>0</v>
          </cell>
          <cell r="M3145">
            <v>605</v>
          </cell>
          <cell r="N3145">
            <v>43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>
            <v>0</v>
          </cell>
          <cell r="T3145">
            <v>0</v>
          </cell>
          <cell r="U3145" t="str">
            <v/>
          </cell>
          <cell r="V3145">
            <v>16.399999999999999</v>
          </cell>
        </row>
        <row r="3146">
          <cell r="B3146" t="str">
            <v>V31390</v>
          </cell>
          <cell r="C3146" t="str">
            <v>CCA+</v>
          </cell>
          <cell r="E3146" t="str">
            <v>LUVA DE LATEX COM PO USO MEDICO NAO CIRURGICO G CX COM 100 UND</v>
          </cell>
          <cell r="F3146" t="str">
            <v>TALGE</v>
          </cell>
          <cell r="G3146">
            <v>83</v>
          </cell>
          <cell r="H3146">
            <v>42</v>
          </cell>
          <cell r="I3146">
            <v>48</v>
          </cell>
          <cell r="K3146">
            <v>23</v>
          </cell>
          <cell r="L3146">
            <v>0</v>
          </cell>
          <cell r="M3146">
            <v>23</v>
          </cell>
          <cell r="N3146">
            <v>12</v>
          </cell>
          <cell r="O3146">
            <v>0</v>
          </cell>
          <cell r="P3146">
            <v>0</v>
          </cell>
          <cell r="Q3146">
            <v>0</v>
          </cell>
          <cell r="R3146">
            <v>60</v>
          </cell>
          <cell r="S3146">
            <v>0</v>
          </cell>
          <cell r="T3146">
            <v>0</v>
          </cell>
          <cell r="U3146" t="str">
            <v/>
          </cell>
          <cell r="V3146">
            <v>17</v>
          </cell>
        </row>
        <row r="3147">
          <cell r="B3147" t="str">
            <v>V31558</v>
          </cell>
          <cell r="C3147" t="str">
            <v>CCA+</v>
          </cell>
          <cell r="E3147" t="str">
            <v>TOUCA PARA PROTECAO CAPILAR REDE PCT C/100 UND PRETA</v>
          </cell>
          <cell r="F3147" t="str">
            <v>TALGE</v>
          </cell>
          <cell r="G3147">
            <v>39</v>
          </cell>
          <cell r="H3147">
            <v>20</v>
          </cell>
          <cell r="I3147">
            <v>20</v>
          </cell>
          <cell r="K3147">
            <v>85</v>
          </cell>
          <cell r="L3147">
            <v>0</v>
          </cell>
          <cell r="M3147">
            <v>85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0</v>
          </cell>
          <cell r="T3147">
            <v>0</v>
          </cell>
          <cell r="U3147" t="str">
            <v/>
          </cell>
          <cell r="V3147">
            <v>27</v>
          </cell>
        </row>
        <row r="3148">
          <cell r="B3148" t="str">
            <v>V31850</v>
          </cell>
          <cell r="C3148" t="str">
            <v>CCA+</v>
          </cell>
          <cell r="E3148" t="str">
            <v>LUVA LATEX COM PO USO MEDICO NAO CIRUGICO PP CAIXA COM 100 UM</v>
          </cell>
          <cell r="F3148" t="str">
            <v>TALGE</v>
          </cell>
          <cell r="G3148">
            <v>7</v>
          </cell>
          <cell r="H3148">
            <v>4</v>
          </cell>
          <cell r="I3148">
            <v>4</v>
          </cell>
          <cell r="K3148">
            <v>778</v>
          </cell>
          <cell r="L3148">
            <v>0</v>
          </cell>
          <cell r="M3148">
            <v>778</v>
          </cell>
          <cell r="N3148">
            <v>20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  <cell r="U3148" t="str">
            <v/>
          </cell>
          <cell r="V3148">
            <v>16.399999999999999</v>
          </cell>
        </row>
        <row r="3149">
          <cell r="B3149" t="str">
            <v>V31978</v>
          </cell>
          <cell r="E3149" t="str">
            <v>LUVA LATEX MULTIUSO AMARELA P</v>
          </cell>
          <cell r="F3149" t="str">
            <v>TALGE</v>
          </cell>
          <cell r="G3149">
            <v>0</v>
          </cell>
          <cell r="H3149">
            <v>0</v>
          </cell>
          <cell r="K3149">
            <v>144</v>
          </cell>
          <cell r="L3149">
            <v>0</v>
          </cell>
          <cell r="M3149">
            <v>144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>
            <v>0</v>
          </cell>
          <cell r="T3149">
            <v>0</v>
          </cell>
          <cell r="U3149" t="str">
            <v/>
          </cell>
          <cell r="V3149">
            <v>1.86</v>
          </cell>
        </row>
        <row r="3150">
          <cell r="B3150" t="str">
            <v>V32063</v>
          </cell>
          <cell r="E3150" t="str">
            <v>MEXEDOR DE MADEIRA PARA CAFE 11CM REF.3201</v>
          </cell>
          <cell r="F3150" t="str">
            <v>TALGE</v>
          </cell>
          <cell r="G3150">
            <v>0</v>
          </cell>
          <cell r="H3150">
            <v>0</v>
          </cell>
          <cell r="K3150">
            <v>4</v>
          </cell>
          <cell r="L3150">
            <v>0</v>
          </cell>
          <cell r="M3150">
            <v>4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>
            <v>0</v>
          </cell>
          <cell r="T3150">
            <v>0</v>
          </cell>
          <cell r="U3150" t="str">
            <v/>
          </cell>
          <cell r="V3150">
            <v>20.8</v>
          </cell>
        </row>
        <row r="3151">
          <cell r="B3151" t="str">
            <v>V7130</v>
          </cell>
          <cell r="C3151" t="str">
            <v>CCB+</v>
          </cell>
          <cell r="D3151" t="str">
            <v>ADES</v>
          </cell>
          <cell r="E3151" t="str">
            <v>PALITO SORVETE ESCOLAR PACOTE C/ 100</v>
          </cell>
          <cell r="F3151" t="str">
            <v>TALGE</v>
          </cell>
          <cell r="G3151">
            <v>5</v>
          </cell>
          <cell r="H3151">
            <v>3</v>
          </cell>
          <cell r="I3151">
            <v>3</v>
          </cell>
          <cell r="K3151">
            <v>13</v>
          </cell>
          <cell r="L3151">
            <v>0</v>
          </cell>
          <cell r="M3151">
            <v>13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>
            <v>0</v>
          </cell>
          <cell r="T3151">
            <v>0</v>
          </cell>
          <cell r="U3151" t="str">
            <v/>
          </cell>
          <cell r="V3151">
            <v>5.9</v>
          </cell>
        </row>
        <row r="3152">
          <cell r="B3152" t="str">
            <v>V1204</v>
          </cell>
          <cell r="C3152" t="str">
            <v>CCC+</v>
          </cell>
          <cell r="D3152" t="str">
            <v>CZS</v>
          </cell>
          <cell r="E3152" t="str">
            <v>LIVRO ATA 50 F. S/ MARGEM TAMOIO</v>
          </cell>
          <cell r="F3152" t="str">
            <v>TAMOIO</v>
          </cell>
          <cell r="G3152">
            <v>1</v>
          </cell>
          <cell r="H3152">
            <v>1</v>
          </cell>
          <cell r="I3152">
            <v>1</v>
          </cell>
          <cell r="K3152">
            <v>17</v>
          </cell>
          <cell r="L3152">
            <v>0</v>
          </cell>
          <cell r="M3152">
            <v>17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 t="str">
            <v/>
          </cell>
          <cell r="V3152">
            <v>8.39</v>
          </cell>
        </row>
        <row r="3153">
          <cell r="B3153" t="str">
            <v>V14856</v>
          </cell>
          <cell r="C3153" t="str">
            <v>CCC-</v>
          </cell>
          <cell r="D3153" t="str">
            <v>RD</v>
          </cell>
          <cell r="E3153" t="str">
            <v>LIVRO INSPECAO DO TRABALHO 50FLS.</v>
          </cell>
          <cell r="F3153" t="str">
            <v>TAMOIO</v>
          </cell>
          <cell r="G3153">
            <v>1</v>
          </cell>
          <cell r="H3153">
            <v>1</v>
          </cell>
          <cell r="I3153">
            <v>1</v>
          </cell>
          <cell r="J3153">
            <v>1</v>
          </cell>
          <cell r="K3153">
            <v>12</v>
          </cell>
          <cell r="L3153">
            <v>0</v>
          </cell>
          <cell r="M3153">
            <v>12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 t="str">
            <v/>
          </cell>
          <cell r="V3153">
            <v>10.38</v>
          </cell>
        </row>
        <row r="3154">
          <cell r="B3154" t="str">
            <v>V14857</v>
          </cell>
          <cell r="C3154" t="str">
            <v>CCC-</v>
          </cell>
          <cell r="D3154" t="str">
            <v>RD</v>
          </cell>
          <cell r="E3154" t="str">
            <v>LIVRO MOV. CAIXA OF. C/100FLS.</v>
          </cell>
          <cell r="F3154" t="str">
            <v>TAMOIO</v>
          </cell>
          <cell r="G3154">
            <v>27</v>
          </cell>
          <cell r="H3154">
            <v>14</v>
          </cell>
          <cell r="I3154">
            <v>14</v>
          </cell>
          <cell r="J3154">
            <v>40</v>
          </cell>
          <cell r="K3154">
            <v>66</v>
          </cell>
          <cell r="L3154">
            <v>0</v>
          </cell>
          <cell r="M3154">
            <v>66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 t="str">
            <v/>
          </cell>
          <cell r="V3154">
            <v>11.16</v>
          </cell>
        </row>
        <row r="3155">
          <cell r="B3155" t="str">
            <v>V15297</v>
          </cell>
          <cell r="E3155" t="str">
            <v>LIVRO PONTO 1/4 160FLS.</v>
          </cell>
          <cell r="F3155" t="str">
            <v>TAMOIO</v>
          </cell>
          <cell r="G3155">
            <v>0</v>
          </cell>
          <cell r="H3155">
            <v>0</v>
          </cell>
          <cell r="K3155">
            <v>199</v>
          </cell>
          <cell r="L3155">
            <v>0</v>
          </cell>
          <cell r="M3155">
            <v>199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 t="str">
            <v/>
          </cell>
          <cell r="V3155">
            <v>8.6</v>
          </cell>
        </row>
        <row r="3156">
          <cell r="B3156" t="str">
            <v>V19338</v>
          </cell>
          <cell r="E3156" t="str">
            <v>LIVRO ATA 100FLS. VERTICAL</v>
          </cell>
          <cell r="F3156" t="str">
            <v>TAMOIO</v>
          </cell>
          <cell r="G3156">
            <v>0</v>
          </cell>
          <cell r="H3156">
            <v>0</v>
          </cell>
          <cell r="K3156">
            <v>5</v>
          </cell>
          <cell r="L3156">
            <v>0</v>
          </cell>
          <cell r="M3156">
            <v>5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 t="str">
            <v/>
          </cell>
          <cell r="V3156">
            <v>3.64</v>
          </cell>
        </row>
        <row r="3157">
          <cell r="B3157" t="str">
            <v>V19339</v>
          </cell>
          <cell r="C3157" t="str">
            <v>CCB-</v>
          </cell>
          <cell r="E3157" t="str">
            <v>LIVRO ATA 100FLS. TRANSVERSAL</v>
          </cell>
          <cell r="F3157" t="str">
            <v>TAMOIO</v>
          </cell>
          <cell r="G3157">
            <v>0</v>
          </cell>
          <cell r="H3157">
            <v>0</v>
          </cell>
          <cell r="I3157">
            <v>60</v>
          </cell>
          <cell r="K3157">
            <v>169</v>
          </cell>
          <cell r="L3157">
            <v>0</v>
          </cell>
          <cell r="M3157">
            <v>169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  <cell r="U3157" t="str">
            <v/>
          </cell>
          <cell r="V3157">
            <v>16.89</v>
          </cell>
        </row>
        <row r="3158">
          <cell r="B3158" t="str">
            <v>V19420</v>
          </cell>
          <cell r="C3158" t="str">
            <v>CBB-</v>
          </cell>
          <cell r="D3158" t="str">
            <v>ADES</v>
          </cell>
          <cell r="E3158" t="str">
            <v>PAPEL A4 MILIMETRADO C/50 REF. 01707</v>
          </cell>
          <cell r="F3158" t="str">
            <v>TAMOIO</v>
          </cell>
          <cell r="G3158">
            <v>0</v>
          </cell>
          <cell r="H3158">
            <v>0</v>
          </cell>
          <cell r="I3158">
            <v>124</v>
          </cell>
          <cell r="J3158">
            <v>15</v>
          </cell>
          <cell r="K3158">
            <v>301</v>
          </cell>
          <cell r="L3158">
            <v>0</v>
          </cell>
          <cell r="M3158">
            <v>301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0</v>
          </cell>
          <cell r="U3158" t="str">
            <v/>
          </cell>
          <cell r="V3158">
            <v>6.13</v>
          </cell>
        </row>
        <row r="3159">
          <cell r="B3159" t="str">
            <v>V19860</v>
          </cell>
          <cell r="C3159" t="str">
            <v>CCB-</v>
          </cell>
          <cell r="E3159" t="str">
            <v>FICHA COM PAUTA 4X6 Nº 2 C/ 100</v>
          </cell>
          <cell r="F3159" t="str">
            <v>TAMOIO</v>
          </cell>
          <cell r="G3159">
            <v>0</v>
          </cell>
          <cell r="H3159">
            <v>0</v>
          </cell>
          <cell r="I3159">
            <v>17</v>
          </cell>
          <cell r="K3159">
            <v>43</v>
          </cell>
          <cell r="L3159">
            <v>0</v>
          </cell>
          <cell r="M3159">
            <v>43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 t="str">
            <v/>
          </cell>
          <cell r="V3159">
            <v>11.11</v>
          </cell>
        </row>
        <row r="3160">
          <cell r="B3160" t="str">
            <v>V19861</v>
          </cell>
          <cell r="C3160" t="str">
            <v>CCA+</v>
          </cell>
          <cell r="D3160" t="str">
            <v>AVN</v>
          </cell>
          <cell r="E3160" t="str">
            <v>FICHA COM PAUTA 5X8 Nº 3 C/100 REF.01203</v>
          </cell>
          <cell r="F3160" t="str">
            <v>TAMOIO</v>
          </cell>
          <cell r="G3160">
            <v>32</v>
          </cell>
          <cell r="H3160">
            <v>16</v>
          </cell>
          <cell r="I3160">
            <v>17</v>
          </cell>
          <cell r="K3160">
            <v>101</v>
          </cell>
          <cell r="L3160">
            <v>0</v>
          </cell>
          <cell r="M3160">
            <v>101</v>
          </cell>
          <cell r="N3160">
            <v>3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 t="str">
            <v/>
          </cell>
          <cell r="V3160">
            <v>8.49</v>
          </cell>
        </row>
        <row r="3161">
          <cell r="B3161" t="str">
            <v>V19862</v>
          </cell>
          <cell r="C3161" t="str">
            <v>CCA-</v>
          </cell>
          <cell r="E3161" t="str">
            <v>FICHA COM PAUTA 3X5 Nº 1 C/ 100</v>
          </cell>
          <cell r="F3161" t="str">
            <v>TAMOIO</v>
          </cell>
          <cell r="G3161">
            <v>0</v>
          </cell>
          <cell r="H3161">
            <v>0</v>
          </cell>
          <cell r="I3161">
            <v>20</v>
          </cell>
          <cell r="K3161">
            <v>482</v>
          </cell>
          <cell r="L3161">
            <v>0</v>
          </cell>
          <cell r="M3161">
            <v>482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>
            <v>0</v>
          </cell>
          <cell r="T3161">
            <v>0</v>
          </cell>
          <cell r="U3161" t="str">
            <v/>
          </cell>
          <cell r="V3161">
            <v>3.57</v>
          </cell>
        </row>
        <row r="3162">
          <cell r="B3162" t="str">
            <v>V19899</v>
          </cell>
          <cell r="D3162" t="str">
            <v>ADES</v>
          </cell>
          <cell r="E3162" t="str">
            <v>FICHA COM PAUTA 5X8 Nº 3 C/100 REF.01203</v>
          </cell>
          <cell r="F3162" t="str">
            <v>TAMOIO</v>
          </cell>
          <cell r="G3162">
            <v>0</v>
          </cell>
          <cell r="H3162">
            <v>0</v>
          </cell>
          <cell r="K3162">
            <v>26</v>
          </cell>
          <cell r="L3162">
            <v>0</v>
          </cell>
          <cell r="M3162">
            <v>26</v>
          </cell>
          <cell r="N3162">
            <v>32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>
            <v>0</v>
          </cell>
          <cell r="T3162">
            <v>0</v>
          </cell>
          <cell r="U3162" t="str">
            <v/>
          </cell>
          <cell r="V3162">
            <v>8.49</v>
          </cell>
        </row>
        <row r="3163">
          <cell r="B3163" t="str">
            <v>V30549</v>
          </cell>
          <cell r="D3163" t="str">
            <v>ADES</v>
          </cell>
          <cell r="E3163" t="str">
            <v>RECIBO COMERCIAL SEM CANHOTO BL C/50</v>
          </cell>
          <cell r="F3163" t="str">
            <v>TAMOIO</v>
          </cell>
          <cell r="G3163">
            <v>0</v>
          </cell>
          <cell r="H3163">
            <v>0</v>
          </cell>
          <cell r="K3163">
            <v>8</v>
          </cell>
          <cell r="L3163">
            <v>0</v>
          </cell>
          <cell r="M3163">
            <v>8</v>
          </cell>
          <cell r="N3163">
            <v>2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 t="str">
            <v/>
          </cell>
          <cell r="V3163">
            <v>1.23</v>
          </cell>
        </row>
        <row r="3164">
          <cell r="B3164" t="str">
            <v>V30550</v>
          </cell>
          <cell r="C3164" t="str">
            <v>CCA-</v>
          </cell>
          <cell r="D3164" t="str">
            <v>ADES</v>
          </cell>
          <cell r="E3164" t="str">
            <v>VALE IMPRESSO COM CANHOTO BLOCO C/ 50</v>
          </cell>
          <cell r="F3164" t="str">
            <v>TAMOIO</v>
          </cell>
          <cell r="G3164">
            <v>9</v>
          </cell>
          <cell r="H3164">
            <v>5</v>
          </cell>
          <cell r="I3164">
            <v>5</v>
          </cell>
          <cell r="K3164">
            <v>6</v>
          </cell>
          <cell r="L3164">
            <v>0</v>
          </cell>
          <cell r="M3164">
            <v>6</v>
          </cell>
          <cell r="N3164">
            <v>1</v>
          </cell>
          <cell r="O3164">
            <v>0</v>
          </cell>
          <cell r="P3164">
            <v>0</v>
          </cell>
          <cell r="Q3164">
            <v>0</v>
          </cell>
          <cell r="R3164">
            <v>3</v>
          </cell>
          <cell r="S3164">
            <v>0</v>
          </cell>
          <cell r="T3164">
            <v>0</v>
          </cell>
          <cell r="U3164" t="str">
            <v/>
          </cell>
          <cell r="V3164">
            <v>1.39</v>
          </cell>
        </row>
        <row r="3165">
          <cell r="B3165" t="str">
            <v>V31039</v>
          </cell>
          <cell r="E3165" t="str">
            <v>CADERNO TECNICO A4 20FLS</v>
          </cell>
          <cell r="F3165" t="str">
            <v>TAMOIO</v>
          </cell>
          <cell r="G3165">
            <v>0</v>
          </cell>
          <cell r="H3165">
            <v>0</v>
          </cell>
          <cell r="K3165">
            <v>135</v>
          </cell>
          <cell r="L3165">
            <v>0</v>
          </cell>
          <cell r="M3165">
            <v>135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>
            <v>0</v>
          </cell>
          <cell r="T3165">
            <v>0</v>
          </cell>
          <cell r="U3165" t="str">
            <v/>
          </cell>
          <cell r="V3165">
            <v>3.61</v>
          </cell>
        </row>
        <row r="3166">
          <cell r="B3166" t="str">
            <v>V4004</v>
          </cell>
          <cell r="C3166" t="str">
            <v>CCA-</v>
          </cell>
          <cell r="D3166" t="str">
            <v>CZSADES</v>
          </cell>
          <cell r="E3166" t="str">
            <v>LIVRO ATA 200FLS. S/MARGEM TAMOIO REF. 02010</v>
          </cell>
          <cell r="F3166" t="str">
            <v>TAMOIO</v>
          </cell>
          <cell r="G3166">
            <v>65</v>
          </cell>
          <cell r="H3166">
            <v>33</v>
          </cell>
          <cell r="I3166">
            <v>33</v>
          </cell>
          <cell r="K3166">
            <v>25</v>
          </cell>
          <cell r="L3166">
            <v>0</v>
          </cell>
          <cell r="M3166">
            <v>25</v>
          </cell>
          <cell r="N3166">
            <v>57</v>
          </cell>
          <cell r="O3166">
            <v>0</v>
          </cell>
          <cell r="P3166">
            <v>0</v>
          </cell>
          <cell r="Q3166">
            <v>0</v>
          </cell>
          <cell r="R3166">
            <v>40</v>
          </cell>
          <cell r="S3166">
            <v>0</v>
          </cell>
          <cell r="T3166">
            <v>0</v>
          </cell>
          <cell r="U3166" t="str">
            <v/>
          </cell>
          <cell r="V3166">
            <v>24.05</v>
          </cell>
        </row>
        <row r="3167">
          <cell r="B3167" t="str">
            <v>V7905</v>
          </cell>
          <cell r="C3167" t="str">
            <v>CCB-</v>
          </cell>
          <cell r="E3167" t="str">
            <v>FOLHAS DE LINGUAGEM 2 FUROS PCT 50 FLS</v>
          </cell>
          <cell r="F3167" t="str">
            <v>TAMOIO</v>
          </cell>
          <cell r="G3167">
            <v>0</v>
          </cell>
          <cell r="H3167">
            <v>0</v>
          </cell>
          <cell r="I3167">
            <v>73</v>
          </cell>
          <cell r="K3167">
            <v>507</v>
          </cell>
          <cell r="L3167">
            <v>0</v>
          </cell>
          <cell r="M3167">
            <v>507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 t="str">
            <v/>
          </cell>
          <cell r="V3167">
            <v>3.49</v>
          </cell>
        </row>
        <row r="3168">
          <cell r="B3168" t="str">
            <v>V31151</v>
          </cell>
          <cell r="E3168" t="str">
            <v>BRACADEIRA BP-1209 LARGE</v>
          </cell>
          <cell r="F3168" t="str">
            <v>TECHLINE</v>
          </cell>
          <cell r="G3168">
            <v>0</v>
          </cell>
          <cell r="H3168">
            <v>0</v>
          </cell>
          <cell r="K3168">
            <v>368</v>
          </cell>
          <cell r="L3168">
            <v>0</v>
          </cell>
          <cell r="M3168">
            <v>368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 t="str">
            <v/>
          </cell>
          <cell r="V3168">
            <v>55</v>
          </cell>
        </row>
        <row r="3169">
          <cell r="B3169" t="str">
            <v>V31435</v>
          </cell>
          <cell r="C3169" t="str">
            <v>CAA+</v>
          </cell>
          <cell r="E3169" t="str">
            <v>TERMOMETRO DIGITAL AXILAR BRANCO REF.TS-101</v>
          </cell>
          <cell r="F3169" t="str">
            <v>TECHLINE</v>
          </cell>
          <cell r="G3169">
            <v>331</v>
          </cell>
          <cell r="H3169">
            <v>166</v>
          </cell>
          <cell r="I3169">
            <v>166</v>
          </cell>
          <cell r="J3169">
            <v>238</v>
          </cell>
          <cell r="K3169">
            <v>620</v>
          </cell>
          <cell r="L3169">
            <v>0</v>
          </cell>
          <cell r="M3169">
            <v>620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 t="str">
            <v/>
          </cell>
          <cell r="V3169">
            <v>8.67</v>
          </cell>
        </row>
        <row r="3170">
          <cell r="B3170" t="str">
            <v>V12834</v>
          </cell>
          <cell r="C3170" t="str">
            <v>BAA+</v>
          </cell>
          <cell r="D3170" t="str">
            <v>TJAVN</v>
          </cell>
          <cell r="E3170" t="str">
            <v>COLA INSTANTANEA 5GR.</v>
          </cell>
          <cell r="F3170" t="str">
            <v>TEKBOND</v>
          </cell>
          <cell r="G3170">
            <v>1258</v>
          </cell>
          <cell r="H3170">
            <v>629</v>
          </cell>
          <cell r="I3170">
            <v>646</v>
          </cell>
          <cell r="J3170">
            <v>11</v>
          </cell>
          <cell r="K3170">
            <v>1323</v>
          </cell>
          <cell r="L3170">
            <v>90</v>
          </cell>
          <cell r="M3170">
            <v>1233</v>
          </cell>
          <cell r="N3170">
            <v>273</v>
          </cell>
          <cell r="O3170">
            <v>141</v>
          </cell>
          <cell r="P3170">
            <v>0</v>
          </cell>
          <cell r="Q3170">
            <v>0</v>
          </cell>
          <cell r="R3170">
            <v>166</v>
          </cell>
          <cell r="S3170">
            <v>0</v>
          </cell>
          <cell r="T3170">
            <v>0</v>
          </cell>
          <cell r="U3170" t="str">
            <v/>
          </cell>
          <cell r="V3170">
            <v>3.54</v>
          </cell>
        </row>
        <row r="3171">
          <cell r="B3171" t="str">
            <v>V31459</v>
          </cell>
          <cell r="C3171" t="str">
            <v>CCA+</v>
          </cell>
          <cell r="E3171" t="str">
            <v>COLA INSTANTANEA 20GR REF.793</v>
          </cell>
          <cell r="F3171" t="str">
            <v>TEKBOND</v>
          </cell>
          <cell r="G3171">
            <v>15</v>
          </cell>
          <cell r="H3171">
            <v>8</v>
          </cell>
          <cell r="I3171">
            <v>9</v>
          </cell>
          <cell r="K3171">
            <v>61</v>
          </cell>
          <cell r="L3171">
            <v>0</v>
          </cell>
          <cell r="M3171">
            <v>61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 t="str">
            <v/>
          </cell>
          <cell r="V3171">
            <v>5.35</v>
          </cell>
        </row>
        <row r="3172">
          <cell r="B3172" t="str">
            <v>V31969</v>
          </cell>
          <cell r="C3172" t="str">
            <v>CCA-</v>
          </cell>
          <cell r="E3172" t="str">
            <v>COLA ADESIVA P/ JUNTA DE MOTOR 73GR</v>
          </cell>
          <cell r="F3172" t="str">
            <v>TEKBOND</v>
          </cell>
          <cell r="G3172">
            <v>34</v>
          </cell>
          <cell r="H3172">
            <v>17</v>
          </cell>
          <cell r="I3172">
            <v>18</v>
          </cell>
          <cell r="K3172">
            <v>73</v>
          </cell>
          <cell r="L3172">
            <v>15</v>
          </cell>
          <cell r="M3172">
            <v>58</v>
          </cell>
          <cell r="N3172">
            <v>16</v>
          </cell>
          <cell r="O3172">
            <v>1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 t="str">
            <v/>
          </cell>
          <cell r="V3172">
            <v>7.48</v>
          </cell>
        </row>
        <row r="3173">
          <cell r="B3173" t="str">
            <v>V14849</v>
          </cell>
          <cell r="C3173" t="str">
            <v>BBA+</v>
          </cell>
          <cell r="D3173" t="str">
            <v>ADESRD</v>
          </cell>
          <cell r="E3173" t="str">
            <v>GARRAFA TERMICA INOX 1L</v>
          </cell>
          <cell r="F3173" t="str">
            <v>TERMOLAR</v>
          </cell>
          <cell r="G3173">
            <v>94</v>
          </cell>
          <cell r="H3173">
            <v>47</v>
          </cell>
          <cell r="I3173">
            <v>48</v>
          </cell>
          <cell r="J3173">
            <v>12</v>
          </cell>
          <cell r="K3173">
            <v>218</v>
          </cell>
          <cell r="L3173">
            <v>2</v>
          </cell>
          <cell r="M3173">
            <v>216</v>
          </cell>
          <cell r="N3173">
            <v>0</v>
          </cell>
          <cell r="O3173">
            <v>2</v>
          </cell>
          <cell r="P3173">
            <v>0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 t="str">
            <v/>
          </cell>
          <cell r="V3173">
            <v>58.06</v>
          </cell>
        </row>
        <row r="3174">
          <cell r="B3174" t="str">
            <v>V14850</v>
          </cell>
          <cell r="C3174" t="str">
            <v>CBA+</v>
          </cell>
          <cell r="D3174" t="str">
            <v>RD</v>
          </cell>
          <cell r="E3174" t="str">
            <v>GARRAFA TERMICA BRANCA 1L PUMP</v>
          </cell>
          <cell r="F3174" t="str">
            <v>TERMOLAR</v>
          </cell>
          <cell r="G3174">
            <v>65</v>
          </cell>
          <cell r="H3174">
            <v>33</v>
          </cell>
          <cell r="I3174">
            <v>33</v>
          </cell>
          <cell r="J3174">
            <v>25</v>
          </cell>
          <cell r="K3174">
            <v>72</v>
          </cell>
          <cell r="L3174">
            <v>0</v>
          </cell>
          <cell r="M3174">
            <v>72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 t="str">
            <v/>
          </cell>
          <cell r="V3174">
            <v>32.75</v>
          </cell>
        </row>
        <row r="3175">
          <cell r="B3175" t="str">
            <v>V1513</v>
          </cell>
          <cell r="C3175" t="str">
            <v>CCC+</v>
          </cell>
          <cell r="D3175" t="str">
            <v>ADES</v>
          </cell>
          <cell r="E3175" t="str">
            <v>PINCEL CHATO N12 REF 815 TIGRE</v>
          </cell>
          <cell r="F3175" t="str">
            <v>TIGRE</v>
          </cell>
          <cell r="G3175">
            <v>7</v>
          </cell>
          <cell r="H3175">
            <v>4</v>
          </cell>
          <cell r="I3175">
            <v>4</v>
          </cell>
          <cell r="K3175">
            <v>44</v>
          </cell>
          <cell r="L3175">
            <v>0</v>
          </cell>
          <cell r="M3175">
            <v>44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 t="str">
            <v/>
          </cell>
          <cell r="V3175">
            <v>2.76</v>
          </cell>
        </row>
        <row r="3176">
          <cell r="B3176" t="str">
            <v>V5295</v>
          </cell>
          <cell r="C3176" t="str">
            <v>CCC+</v>
          </cell>
          <cell r="D3176" t="str">
            <v>ADES</v>
          </cell>
          <cell r="E3176" t="str">
            <v>PINCEL CHATO N14 REF 815 TIGRE</v>
          </cell>
          <cell r="F3176" t="str">
            <v>TIGRE</v>
          </cell>
          <cell r="G3176">
            <v>7</v>
          </cell>
          <cell r="H3176">
            <v>4</v>
          </cell>
          <cell r="I3176">
            <v>4</v>
          </cell>
          <cell r="K3176">
            <v>40</v>
          </cell>
          <cell r="L3176">
            <v>0</v>
          </cell>
          <cell r="M3176">
            <v>40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>
            <v>0</v>
          </cell>
          <cell r="T3176">
            <v>0</v>
          </cell>
          <cell r="U3176" t="str">
            <v/>
          </cell>
          <cell r="V3176">
            <v>3.11</v>
          </cell>
        </row>
        <row r="3177">
          <cell r="B3177" t="str">
            <v>V15114</v>
          </cell>
          <cell r="E3177" t="str">
            <v>CADERNO ESPIRAL 1/4 FLEX. 96FLS.</v>
          </cell>
          <cell r="F3177" t="str">
            <v>TILIBRA</v>
          </cell>
          <cell r="G3177">
            <v>0</v>
          </cell>
          <cell r="H3177">
            <v>0</v>
          </cell>
          <cell r="K3177">
            <v>0</v>
          </cell>
          <cell r="L3177">
            <v>0</v>
          </cell>
          <cell r="M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 t="str">
            <v/>
          </cell>
          <cell r="V3177">
            <v>1.82</v>
          </cell>
        </row>
        <row r="3178">
          <cell r="B3178" t="str">
            <v>V15231</v>
          </cell>
          <cell r="E3178" t="str">
            <v>CADERNO 1/4 BROCHURA 48F CD C/1UN TILIBRA</v>
          </cell>
          <cell r="F3178" t="str">
            <v>TILIBRA</v>
          </cell>
          <cell r="G3178">
            <v>0</v>
          </cell>
          <cell r="H3178">
            <v>0</v>
          </cell>
          <cell r="K3178">
            <v>88</v>
          </cell>
          <cell r="L3178">
            <v>0</v>
          </cell>
          <cell r="M3178">
            <v>88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 t="str">
            <v/>
          </cell>
          <cell r="V3178">
            <v>2.0099999999999998</v>
          </cell>
        </row>
        <row r="3179">
          <cell r="B3179" t="str">
            <v>V3113</v>
          </cell>
          <cell r="C3179" t="str">
            <v>AAA-</v>
          </cell>
          <cell r="D3179" t="str">
            <v>ADES</v>
          </cell>
          <cell r="E3179" t="str">
            <v>RIBBON 110X74 CERA</v>
          </cell>
          <cell r="F3179" t="str">
            <v>TODAYTEC</v>
          </cell>
          <cell r="G3179">
            <v>10000</v>
          </cell>
          <cell r="H3179">
            <v>181</v>
          </cell>
          <cell r="I3179">
            <v>6858</v>
          </cell>
          <cell r="J3179">
            <v>264</v>
          </cell>
          <cell r="K3179">
            <v>1546</v>
          </cell>
          <cell r="L3179">
            <v>74</v>
          </cell>
          <cell r="M3179">
            <v>1472</v>
          </cell>
          <cell r="N3179">
            <v>7</v>
          </cell>
          <cell r="O3179">
            <v>447</v>
          </cell>
          <cell r="P3179">
            <v>0</v>
          </cell>
          <cell r="Q3179">
            <v>1</v>
          </cell>
          <cell r="R3179">
            <v>0</v>
          </cell>
          <cell r="S3179">
            <v>0</v>
          </cell>
          <cell r="T3179">
            <v>10584</v>
          </cell>
          <cell r="U3179" t="str">
            <v>21/03/2025</v>
          </cell>
          <cell r="V3179">
            <v>2.59</v>
          </cell>
        </row>
        <row r="3180">
          <cell r="B3180" t="str">
            <v>V31416</v>
          </cell>
          <cell r="E3180" t="str">
            <v>RIBBON CERA 110X74 CX C/24 PRETO REF.T11074108</v>
          </cell>
          <cell r="F3180" t="str">
            <v>TODAYTEC</v>
          </cell>
          <cell r="G3180">
            <v>0</v>
          </cell>
          <cell r="H3180">
            <v>0</v>
          </cell>
          <cell r="K3180">
            <v>0</v>
          </cell>
          <cell r="L3180">
            <v>0</v>
          </cell>
          <cell r="M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 t="str">
            <v/>
          </cell>
          <cell r="V3180">
            <v>75.150000000000006</v>
          </cell>
        </row>
        <row r="3181">
          <cell r="B3181" t="str">
            <v>V31480</v>
          </cell>
          <cell r="C3181" t="str">
            <v>CCB-</v>
          </cell>
          <cell r="E3181" t="str">
            <v>RIBBON CERA 130X450 PRETO</v>
          </cell>
          <cell r="F3181" t="str">
            <v>TODAYTEC</v>
          </cell>
          <cell r="G3181">
            <v>0</v>
          </cell>
          <cell r="H3181">
            <v>0</v>
          </cell>
          <cell r="I3181">
            <v>80</v>
          </cell>
          <cell r="K3181">
            <v>368</v>
          </cell>
          <cell r="L3181">
            <v>0</v>
          </cell>
          <cell r="M3181">
            <v>368</v>
          </cell>
          <cell r="O3181">
            <v>50</v>
          </cell>
          <cell r="P3181">
            <v>0</v>
          </cell>
          <cell r="Q3181">
            <v>1</v>
          </cell>
          <cell r="R3181">
            <v>0</v>
          </cell>
          <cell r="S3181">
            <v>0</v>
          </cell>
          <cell r="T3181">
            <v>0</v>
          </cell>
          <cell r="U3181" t="str">
            <v/>
          </cell>
          <cell r="V3181">
            <v>19.88</v>
          </cell>
        </row>
        <row r="3182">
          <cell r="B3182" t="str">
            <v>V7055</v>
          </cell>
          <cell r="C3182" t="str">
            <v>BCA+</v>
          </cell>
          <cell r="D3182" t="str">
            <v>RD</v>
          </cell>
          <cell r="E3182" t="str">
            <v>RIBBON 110X91 CERA</v>
          </cell>
          <cell r="F3182" t="str">
            <v>TODAYTEC</v>
          </cell>
          <cell r="G3182">
            <v>500</v>
          </cell>
          <cell r="H3182">
            <v>1</v>
          </cell>
          <cell r="I3182">
            <v>513</v>
          </cell>
          <cell r="J3182">
            <v>11</v>
          </cell>
          <cell r="K3182">
            <v>631</v>
          </cell>
          <cell r="L3182">
            <v>0</v>
          </cell>
          <cell r="M3182">
            <v>631</v>
          </cell>
          <cell r="N3182">
            <v>0</v>
          </cell>
          <cell r="O3182">
            <v>206</v>
          </cell>
          <cell r="P3182">
            <v>0</v>
          </cell>
          <cell r="Q3182">
            <v>1</v>
          </cell>
          <cell r="R3182">
            <v>0</v>
          </cell>
          <cell r="S3182">
            <v>0</v>
          </cell>
          <cell r="T3182">
            <v>96</v>
          </cell>
          <cell r="U3182" t="str">
            <v>10/04/2025</v>
          </cell>
          <cell r="V3182">
            <v>3.17</v>
          </cell>
        </row>
        <row r="3183">
          <cell r="B3183" t="str">
            <v>V7084</v>
          </cell>
          <cell r="C3183" t="str">
            <v>ABA-</v>
          </cell>
          <cell r="E3183" t="str">
            <v>RIBBON 110X450 CERA</v>
          </cell>
          <cell r="F3183" t="str">
            <v>TODAYTEC</v>
          </cell>
          <cell r="G3183">
            <v>1200</v>
          </cell>
          <cell r="H3183">
            <v>0</v>
          </cell>
          <cell r="I3183">
            <v>864</v>
          </cell>
          <cell r="J3183">
            <v>58</v>
          </cell>
          <cell r="K3183">
            <v>1586</v>
          </cell>
          <cell r="L3183">
            <v>418</v>
          </cell>
          <cell r="M3183">
            <v>1168</v>
          </cell>
          <cell r="O3183">
            <v>249</v>
          </cell>
          <cell r="P3183">
            <v>0</v>
          </cell>
          <cell r="Q3183">
            <v>1</v>
          </cell>
          <cell r="R3183">
            <v>281</v>
          </cell>
          <cell r="S3183">
            <v>0</v>
          </cell>
          <cell r="T3183">
            <v>0</v>
          </cell>
          <cell r="U3183" t="str">
            <v/>
          </cell>
          <cell r="V3183">
            <v>14.95</v>
          </cell>
        </row>
        <row r="3184">
          <cell r="B3184" t="str">
            <v>V9330</v>
          </cell>
          <cell r="C3184" t="str">
            <v>CCA-</v>
          </cell>
          <cell r="E3184" t="str">
            <v>RIBBON 110X300 CERA</v>
          </cell>
          <cell r="F3184" t="str">
            <v>TODAYTEC</v>
          </cell>
          <cell r="G3184">
            <v>80</v>
          </cell>
          <cell r="H3184">
            <v>40</v>
          </cell>
          <cell r="I3184">
            <v>50</v>
          </cell>
          <cell r="K3184">
            <v>64</v>
          </cell>
          <cell r="L3184">
            <v>0</v>
          </cell>
          <cell r="M3184">
            <v>64</v>
          </cell>
          <cell r="N3184">
            <v>0</v>
          </cell>
          <cell r="O3184">
            <v>9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48</v>
          </cell>
          <cell r="U3184" t="str">
            <v>24/03/2025</v>
          </cell>
          <cell r="V3184">
            <v>10.83</v>
          </cell>
        </row>
        <row r="3185">
          <cell r="B3185" t="str">
            <v>V14757</v>
          </cell>
          <cell r="C3185" t="str">
            <v>AAA-</v>
          </cell>
          <cell r="D3185" t="str">
            <v>RD</v>
          </cell>
          <cell r="E3185" t="str">
            <v>SACO PAPEL KRAFT DROGASIL TAM: P PCT 500UN</v>
          </cell>
          <cell r="F3185" t="str">
            <v>TOLEPEL</v>
          </cell>
          <cell r="G3185">
            <v>806</v>
          </cell>
          <cell r="H3185">
            <v>403</v>
          </cell>
          <cell r="I3185">
            <v>406</v>
          </cell>
          <cell r="J3185">
            <v>393</v>
          </cell>
          <cell r="K3185">
            <v>568</v>
          </cell>
          <cell r="L3185">
            <v>0</v>
          </cell>
          <cell r="M3185">
            <v>568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>
            <v>0</v>
          </cell>
          <cell r="T3185">
            <v>400</v>
          </cell>
          <cell r="U3185" t="str">
            <v>24/03/2025</v>
          </cell>
          <cell r="V3185">
            <v>16.8</v>
          </cell>
        </row>
        <row r="3186">
          <cell r="B3186" t="str">
            <v>V30559</v>
          </cell>
          <cell r="C3186" t="str">
            <v>CBA-</v>
          </cell>
          <cell r="D3186" t="str">
            <v>ADES</v>
          </cell>
          <cell r="E3186" t="str">
            <v>SACO DE PAPEL PARA HOT DOG PCT C/ 500</v>
          </cell>
          <cell r="F3186" t="str">
            <v>TOLEPEL</v>
          </cell>
          <cell r="G3186">
            <v>278</v>
          </cell>
          <cell r="H3186">
            <v>139</v>
          </cell>
          <cell r="I3186">
            <v>139</v>
          </cell>
          <cell r="K3186">
            <v>157</v>
          </cell>
          <cell r="L3186">
            <v>0</v>
          </cell>
          <cell r="M3186">
            <v>157</v>
          </cell>
          <cell r="N3186">
            <v>20</v>
          </cell>
          <cell r="O3186">
            <v>0</v>
          </cell>
          <cell r="P3186">
            <v>0</v>
          </cell>
          <cell r="Q3186">
            <v>0</v>
          </cell>
          <cell r="R3186">
            <v>1</v>
          </cell>
          <cell r="S3186">
            <v>0</v>
          </cell>
          <cell r="T3186">
            <v>120</v>
          </cell>
          <cell r="U3186" t="str">
            <v>24/03/2025</v>
          </cell>
          <cell r="V3186">
            <v>8.65</v>
          </cell>
        </row>
        <row r="3187">
          <cell r="B3187" t="str">
            <v>V31195</v>
          </cell>
          <cell r="C3187" t="str">
            <v>CBA-</v>
          </cell>
          <cell r="E3187" t="str">
            <v>SACO PAPEL KRAFT DROGARAIA TAM: P PCT 500 UN</v>
          </cell>
          <cell r="F3187" t="str">
            <v>TOLEPEL</v>
          </cell>
          <cell r="G3187">
            <v>78</v>
          </cell>
          <cell r="H3187">
            <v>39</v>
          </cell>
          <cell r="I3187">
            <v>39</v>
          </cell>
          <cell r="J3187">
            <v>65</v>
          </cell>
          <cell r="K3187">
            <v>3170</v>
          </cell>
          <cell r="L3187">
            <v>0</v>
          </cell>
          <cell r="M3187">
            <v>3170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>
            <v>0</v>
          </cell>
          <cell r="T3187">
            <v>0</v>
          </cell>
          <cell r="U3187" t="str">
            <v/>
          </cell>
          <cell r="V3187">
            <v>17.25</v>
          </cell>
        </row>
        <row r="3188">
          <cell r="B3188" t="str">
            <v>V31550</v>
          </cell>
          <cell r="C3188" t="str">
            <v>CCC+</v>
          </cell>
          <cell r="E3188" t="str">
            <v>SACO PAPEL KRAFT REBRAND P PCT C/500 UND</v>
          </cell>
          <cell r="F3188" t="str">
            <v>TOLEPEL</v>
          </cell>
          <cell r="G3188">
            <v>7</v>
          </cell>
          <cell r="H3188">
            <v>4</v>
          </cell>
          <cell r="I3188">
            <v>4</v>
          </cell>
          <cell r="K3188">
            <v>281</v>
          </cell>
          <cell r="L3188">
            <v>0</v>
          </cell>
          <cell r="M3188">
            <v>281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0</v>
          </cell>
          <cell r="U3188" t="str">
            <v/>
          </cell>
          <cell r="V3188">
            <v>17.25</v>
          </cell>
        </row>
        <row r="3189">
          <cell r="B3189" t="str">
            <v>V12708</v>
          </cell>
          <cell r="D3189" t="str">
            <v>TJ</v>
          </cell>
          <cell r="E3189" t="str">
            <v>FITA ADESIVA PP. 40X50M TRANSP. PCT. C/5RLS.</v>
          </cell>
          <cell r="F3189" t="str">
            <v>TOTAL TAPE</v>
          </cell>
          <cell r="G3189">
            <v>0</v>
          </cell>
          <cell r="H3189">
            <v>0</v>
          </cell>
          <cell r="K3189">
            <v>154</v>
          </cell>
          <cell r="L3189">
            <v>0</v>
          </cell>
          <cell r="M3189">
            <v>154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  <cell r="U3189" t="str">
            <v/>
          </cell>
          <cell r="V3189">
            <v>12.54</v>
          </cell>
        </row>
        <row r="3190">
          <cell r="B3190" t="str">
            <v>V1281</v>
          </cell>
          <cell r="C3190" t="str">
            <v>BAA+</v>
          </cell>
          <cell r="D3190" t="str">
            <v>AVN</v>
          </cell>
          <cell r="E3190" t="str">
            <v>FITA ADESIVA PP. 18X50M TRANSP.</v>
          </cell>
          <cell r="F3190" t="str">
            <v>TOTAL TAPE</v>
          </cell>
          <cell r="G3190">
            <v>2811</v>
          </cell>
          <cell r="H3190">
            <v>1406</v>
          </cell>
          <cell r="I3190">
            <v>2274</v>
          </cell>
          <cell r="J3190">
            <v>38</v>
          </cell>
          <cell r="K3190">
            <v>8322</v>
          </cell>
          <cell r="L3190">
            <v>1264</v>
          </cell>
          <cell r="M3190">
            <v>7058</v>
          </cell>
          <cell r="N3190">
            <v>135</v>
          </cell>
          <cell r="O3190">
            <v>86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 t="str">
            <v/>
          </cell>
          <cell r="V3190">
            <v>0.75</v>
          </cell>
        </row>
        <row r="3191">
          <cell r="B3191" t="str">
            <v>V14549</v>
          </cell>
          <cell r="C3191" t="str">
            <v>CAA+</v>
          </cell>
          <cell r="D3191" t="str">
            <v>RD</v>
          </cell>
          <cell r="E3191" t="str">
            <v>FITA ADESIVA PP. 24X100M. TRANSP.</v>
          </cell>
          <cell r="F3191" t="str">
            <v>TOTAL TAPE</v>
          </cell>
          <cell r="G3191">
            <v>1147</v>
          </cell>
          <cell r="H3191">
            <v>574</v>
          </cell>
          <cell r="I3191">
            <v>579</v>
          </cell>
          <cell r="J3191">
            <v>551</v>
          </cell>
          <cell r="K3191">
            <v>1116</v>
          </cell>
          <cell r="L3191">
            <v>0</v>
          </cell>
          <cell r="M3191">
            <v>1116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31</v>
          </cell>
          <cell r="S3191">
            <v>0</v>
          </cell>
          <cell r="T3191">
            <v>0</v>
          </cell>
          <cell r="U3191" t="str">
            <v/>
          </cell>
          <cell r="V3191">
            <v>1.75</v>
          </cell>
        </row>
        <row r="3192">
          <cell r="B3192" t="str">
            <v>V14551</v>
          </cell>
          <cell r="C3192" t="str">
            <v>CAA+</v>
          </cell>
          <cell r="D3192" t="str">
            <v>RD</v>
          </cell>
          <cell r="E3192" t="str">
            <v>FITA ADESIVA PP. 48X100M. TRANSP.</v>
          </cell>
          <cell r="F3192" t="str">
            <v>TOTAL TAPE</v>
          </cell>
          <cell r="G3192">
            <v>496</v>
          </cell>
          <cell r="H3192">
            <v>248</v>
          </cell>
          <cell r="I3192">
            <v>316</v>
          </cell>
          <cell r="J3192">
            <v>147</v>
          </cell>
          <cell r="K3192">
            <v>511</v>
          </cell>
          <cell r="L3192">
            <v>2</v>
          </cell>
          <cell r="M3192">
            <v>509</v>
          </cell>
          <cell r="N3192">
            <v>0</v>
          </cell>
          <cell r="O3192">
            <v>100</v>
          </cell>
          <cell r="P3192">
            <v>0</v>
          </cell>
          <cell r="Q3192">
            <v>0</v>
          </cell>
          <cell r="R3192">
            <v>87</v>
          </cell>
          <cell r="S3192">
            <v>0</v>
          </cell>
          <cell r="T3192">
            <v>0</v>
          </cell>
          <cell r="U3192" t="str">
            <v/>
          </cell>
          <cell r="V3192">
            <v>3.66</v>
          </cell>
        </row>
        <row r="3193">
          <cell r="B3193" t="str">
            <v>V14552</v>
          </cell>
          <cell r="C3193" t="str">
            <v>CAA+</v>
          </cell>
          <cell r="D3193" t="str">
            <v>RD</v>
          </cell>
          <cell r="E3193" t="str">
            <v>FITA ADESIVA PP. 48X40M TRANSP.</v>
          </cell>
          <cell r="F3193" t="str">
            <v>TOTAL TAPE</v>
          </cell>
          <cell r="G3193">
            <v>215</v>
          </cell>
          <cell r="H3193">
            <v>108</v>
          </cell>
          <cell r="I3193">
            <v>173</v>
          </cell>
          <cell r="J3193">
            <v>99</v>
          </cell>
          <cell r="K3193">
            <v>85</v>
          </cell>
          <cell r="L3193">
            <v>0</v>
          </cell>
          <cell r="M3193">
            <v>85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130</v>
          </cell>
          <cell r="S3193">
            <v>0</v>
          </cell>
          <cell r="T3193">
            <v>0</v>
          </cell>
          <cell r="U3193" t="str">
            <v/>
          </cell>
          <cell r="V3193">
            <v>1.46</v>
          </cell>
        </row>
        <row r="3194">
          <cell r="B3194" t="str">
            <v>V19868</v>
          </cell>
          <cell r="C3194" t="str">
            <v>AAA-</v>
          </cell>
          <cell r="D3194" t="str">
            <v>CZSADES</v>
          </cell>
          <cell r="E3194" t="str">
            <v>FITA ADESIVA PP. 45X50M TRANSP.</v>
          </cell>
          <cell r="F3194" t="str">
            <v>TOTAL TAPE</v>
          </cell>
          <cell r="G3194">
            <v>3867</v>
          </cell>
          <cell r="H3194">
            <v>1934</v>
          </cell>
          <cell r="I3194">
            <v>2017</v>
          </cell>
          <cell r="J3194">
            <v>3</v>
          </cell>
          <cell r="K3194">
            <v>5244</v>
          </cell>
          <cell r="L3194">
            <v>1052</v>
          </cell>
          <cell r="M3194">
            <v>4192</v>
          </cell>
          <cell r="N3194">
            <v>26</v>
          </cell>
          <cell r="O3194">
            <v>28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 t="str">
            <v/>
          </cell>
          <cell r="V3194">
            <v>1.82</v>
          </cell>
        </row>
        <row r="3195">
          <cell r="B3195" t="str">
            <v>V19870</v>
          </cell>
          <cell r="C3195" t="str">
            <v>CAA-</v>
          </cell>
          <cell r="D3195" t="str">
            <v>CZS</v>
          </cell>
          <cell r="E3195" t="str">
            <v>FITA ADESIVA PP 12X65M CR</v>
          </cell>
          <cell r="F3195" t="str">
            <v>TOTAL TAPE</v>
          </cell>
          <cell r="G3195">
            <v>27</v>
          </cell>
          <cell r="H3195">
            <v>14</v>
          </cell>
          <cell r="I3195">
            <v>549</v>
          </cell>
          <cell r="J3195">
            <v>55</v>
          </cell>
          <cell r="K3195">
            <v>3368</v>
          </cell>
          <cell r="L3195">
            <v>0</v>
          </cell>
          <cell r="M3195">
            <v>3368</v>
          </cell>
          <cell r="N3195">
            <v>0</v>
          </cell>
          <cell r="O3195">
            <v>-20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 t="str">
            <v/>
          </cell>
          <cell r="V3195">
            <v>0.68</v>
          </cell>
        </row>
        <row r="3196">
          <cell r="B3196" t="str">
            <v>V19872</v>
          </cell>
          <cell r="C3196" t="str">
            <v>BBA-</v>
          </cell>
          <cell r="D3196" t="str">
            <v>ADES</v>
          </cell>
          <cell r="E3196" t="str">
            <v>FITA ADESIVA KRAFT 50X50M MARROM</v>
          </cell>
          <cell r="F3196" t="str">
            <v>TOTAL TAPE</v>
          </cell>
          <cell r="G3196">
            <v>308</v>
          </cell>
          <cell r="H3196">
            <v>154</v>
          </cell>
          <cell r="I3196">
            <v>214</v>
          </cell>
          <cell r="J3196">
            <v>1</v>
          </cell>
          <cell r="K3196">
            <v>704</v>
          </cell>
          <cell r="L3196">
            <v>35</v>
          </cell>
          <cell r="M3196">
            <v>669</v>
          </cell>
          <cell r="N3196">
            <v>0</v>
          </cell>
          <cell r="O3196">
            <v>7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 t="str">
            <v/>
          </cell>
          <cell r="V3196">
            <v>11.5</v>
          </cell>
        </row>
        <row r="3197">
          <cell r="B3197" t="str">
            <v>V19880</v>
          </cell>
          <cell r="C3197" t="str">
            <v>BAA-</v>
          </cell>
          <cell r="E3197" t="str">
            <v>FITA ADESIVA PP. 48X50M TRANSP.</v>
          </cell>
          <cell r="F3197" t="str">
            <v>TOTAL TAPE</v>
          </cell>
          <cell r="G3197">
            <v>0</v>
          </cell>
          <cell r="H3197">
            <v>0</v>
          </cell>
          <cell r="I3197">
            <v>2261</v>
          </cell>
          <cell r="J3197">
            <v>61</v>
          </cell>
          <cell r="K3197">
            <v>6597</v>
          </cell>
          <cell r="L3197">
            <v>0</v>
          </cell>
          <cell r="M3197">
            <v>6597</v>
          </cell>
          <cell r="N3197">
            <v>0</v>
          </cell>
          <cell r="O3197">
            <v>10</v>
          </cell>
          <cell r="P3197">
            <v>0</v>
          </cell>
          <cell r="Q3197">
            <v>1</v>
          </cell>
          <cell r="R3197">
            <v>0</v>
          </cell>
          <cell r="S3197">
            <v>0</v>
          </cell>
          <cell r="T3197">
            <v>0</v>
          </cell>
          <cell r="U3197" t="str">
            <v/>
          </cell>
          <cell r="V3197">
            <v>1.6</v>
          </cell>
        </row>
        <row r="3198">
          <cell r="B3198" t="str">
            <v>V19881</v>
          </cell>
          <cell r="C3198" t="str">
            <v>CBA-</v>
          </cell>
          <cell r="D3198" t="str">
            <v>ADES</v>
          </cell>
          <cell r="E3198" t="str">
            <v>FITA ADESIVA PP. 50X50M MR.</v>
          </cell>
          <cell r="F3198" t="str">
            <v>TOTAL TAPE</v>
          </cell>
          <cell r="G3198">
            <v>19</v>
          </cell>
          <cell r="H3198">
            <v>10</v>
          </cell>
          <cell r="I3198">
            <v>203</v>
          </cell>
          <cell r="J3198">
            <v>5</v>
          </cell>
          <cell r="K3198">
            <v>5529</v>
          </cell>
          <cell r="L3198">
            <v>0</v>
          </cell>
          <cell r="M3198">
            <v>5529</v>
          </cell>
          <cell r="N3198">
            <v>12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>
            <v>0</v>
          </cell>
          <cell r="T3198">
            <v>0</v>
          </cell>
          <cell r="U3198" t="str">
            <v/>
          </cell>
          <cell r="V3198">
            <v>1.77</v>
          </cell>
        </row>
        <row r="3199">
          <cell r="B3199" t="str">
            <v>V19882</v>
          </cell>
          <cell r="C3199" t="str">
            <v>BAA-</v>
          </cell>
          <cell r="D3199" t="str">
            <v>SESCADES</v>
          </cell>
          <cell r="E3199" t="str">
            <v>FITA ADESIVA PP. 50X50M TRANSP.</v>
          </cell>
          <cell r="F3199" t="str">
            <v>TOTAL TAPE</v>
          </cell>
          <cell r="G3199">
            <v>344</v>
          </cell>
          <cell r="H3199">
            <v>172</v>
          </cell>
          <cell r="I3199">
            <v>1358</v>
          </cell>
          <cell r="J3199">
            <v>22</v>
          </cell>
          <cell r="K3199">
            <v>4110</v>
          </cell>
          <cell r="L3199">
            <v>0</v>
          </cell>
          <cell r="M3199">
            <v>4110</v>
          </cell>
          <cell r="N3199">
            <v>5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0</v>
          </cell>
          <cell r="T3199">
            <v>0</v>
          </cell>
          <cell r="U3199" t="str">
            <v/>
          </cell>
          <cell r="V3199">
            <v>1.69</v>
          </cell>
        </row>
        <row r="3200">
          <cell r="B3200" t="str">
            <v>V30376</v>
          </cell>
          <cell r="C3200" t="str">
            <v>AAA-</v>
          </cell>
          <cell r="D3200" t="str">
            <v>AVN</v>
          </cell>
          <cell r="E3200" t="str">
            <v>FITA ADESIVA PP. 48X50M TRANSP.</v>
          </cell>
          <cell r="F3200" t="str">
            <v>TOTAL TAPE</v>
          </cell>
          <cell r="G3200">
            <v>11139</v>
          </cell>
          <cell r="H3200">
            <v>5570</v>
          </cell>
          <cell r="I3200">
            <v>8510</v>
          </cell>
          <cell r="J3200">
            <v>268</v>
          </cell>
          <cell r="K3200">
            <v>7958</v>
          </cell>
          <cell r="L3200">
            <v>930</v>
          </cell>
          <cell r="M3200">
            <v>7028</v>
          </cell>
          <cell r="N3200">
            <v>1121</v>
          </cell>
          <cell r="O3200">
            <v>283</v>
          </cell>
          <cell r="P3200">
            <v>0</v>
          </cell>
          <cell r="Q3200">
            <v>0</v>
          </cell>
          <cell r="R3200">
            <v>0</v>
          </cell>
          <cell r="S3200">
            <v>0</v>
          </cell>
          <cell r="T3200">
            <v>164000</v>
          </cell>
          <cell r="U3200" t="str">
            <v>24/03/2025</v>
          </cell>
          <cell r="V3200">
            <v>1.6</v>
          </cell>
        </row>
        <row r="3201">
          <cell r="B3201" t="str">
            <v>V30439</v>
          </cell>
          <cell r="E3201" t="str">
            <v>FITA ADESIVA PP. 48X50M TRANSP. PCT. C/5RLS.</v>
          </cell>
          <cell r="F3201" t="str">
            <v>TOTAL TAPE</v>
          </cell>
          <cell r="G3201">
            <v>0</v>
          </cell>
          <cell r="H3201">
            <v>0</v>
          </cell>
          <cell r="K3201">
            <v>400</v>
          </cell>
          <cell r="L3201">
            <v>37</v>
          </cell>
          <cell r="M3201">
            <v>363</v>
          </cell>
          <cell r="O3201">
            <v>197</v>
          </cell>
          <cell r="P3201">
            <v>0</v>
          </cell>
          <cell r="Q3201">
            <v>1</v>
          </cell>
          <cell r="R3201">
            <v>0</v>
          </cell>
          <cell r="S3201">
            <v>0</v>
          </cell>
          <cell r="T3201">
            <v>0</v>
          </cell>
          <cell r="U3201" t="str">
            <v/>
          </cell>
          <cell r="V3201">
            <v>13.8</v>
          </cell>
        </row>
        <row r="3202">
          <cell r="B3202" t="str">
            <v>V31004</v>
          </cell>
          <cell r="C3202" t="str">
            <v>CCC+</v>
          </cell>
          <cell r="E3202" t="str">
            <v>FITA GOMADA SEM REFORCO 50MM ROLO C/ APROX.1KG</v>
          </cell>
          <cell r="F3202" t="str">
            <v>TOTAL TAPE</v>
          </cell>
          <cell r="G3202">
            <v>9</v>
          </cell>
          <cell r="H3202">
            <v>5</v>
          </cell>
          <cell r="I3202">
            <v>7</v>
          </cell>
          <cell r="K3202">
            <v>89</v>
          </cell>
          <cell r="L3202">
            <v>0</v>
          </cell>
          <cell r="M3202">
            <v>89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0</v>
          </cell>
          <cell r="U3202" t="str">
            <v/>
          </cell>
          <cell r="V3202">
            <v>15.39</v>
          </cell>
        </row>
        <row r="3203">
          <cell r="B3203" t="str">
            <v>V31401</v>
          </cell>
          <cell r="E3203" t="str">
            <v>FITA ADESIVA PP 48X50M CAIXA C/120 TRANSPARENTE</v>
          </cell>
          <cell r="F3203" t="str">
            <v>TOTAL TAPE</v>
          </cell>
          <cell r="G3203">
            <v>0</v>
          </cell>
          <cell r="H3203">
            <v>0</v>
          </cell>
          <cell r="K3203">
            <v>2</v>
          </cell>
          <cell r="L3203">
            <v>0</v>
          </cell>
          <cell r="M3203">
            <v>2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 t="str">
            <v/>
          </cell>
          <cell r="V3203">
            <v>192</v>
          </cell>
        </row>
        <row r="3204">
          <cell r="B3204" t="str">
            <v>V31877</v>
          </cell>
          <cell r="C3204" t="str">
            <v>CCB-</v>
          </cell>
          <cell r="E3204" t="str">
            <v>FITA ADESIVA PP CUIDADO FRAGIL 48X50M</v>
          </cell>
          <cell r="F3204" t="str">
            <v>TOTAL TAPE</v>
          </cell>
          <cell r="G3204">
            <v>74</v>
          </cell>
          <cell r="H3204">
            <v>37</v>
          </cell>
          <cell r="I3204">
            <v>37</v>
          </cell>
          <cell r="K3204">
            <v>94</v>
          </cell>
          <cell r="L3204">
            <v>0</v>
          </cell>
          <cell r="M3204">
            <v>94</v>
          </cell>
          <cell r="N3204">
            <v>0</v>
          </cell>
          <cell r="O3204">
            <v>22</v>
          </cell>
          <cell r="P3204">
            <v>0</v>
          </cell>
          <cell r="Q3204">
            <v>0</v>
          </cell>
          <cell r="R3204">
            <v>2</v>
          </cell>
          <cell r="S3204">
            <v>0</v>
          </cell>
          <cell r="T3204">
            <v>0</v>
          </cell>
          <cell r="U3204" t="str">
            <v/>
          </cell>
          <cell r="V3204">
            <v>3.32</v>
          </cell>
        </row>
        <row r="3205">
          <cell r="B3205" t="str">
            <v>V31478</v>
          </cell>
          <cell r="E3205" t="str">
            <v>COPO PLASTICO DESCARTAVEL TRANSPARENTE 50ML PS PCT C/100</v>
          </cell>
          <cell r="F3205" t="str">
            <v>TOTALPLAST</v>
          </cell>
          <cell r="G3205">
            <v>0</v>
          </cell>
          <cell r="H3205">
            <v>0</v>
          </cell>
          <cell r="K3205">
            <v>230</v>
          </cell>
          <cell r="L3205">
            <v>0</v>
          </cell>
          <cell r="M3205">
            <v>230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 t="str">
            <v/>
          </cell>
          <cell r="V3205">
            <v>1.5</v>
          </cell>
        </row>
        <row r="3206">
          <cell r="B3206" t="str">
            <v>V31479</v>
          </cell>
          <cell r="E3206" t="str">
            <v>COPO PLASTICO DESCARTAVEL TRANSPARENTE 180ML PS PCT C/100</v>
          </cell>
          <cell r="F3206" t="str">
            <v>TOTALPLAST</v>
          </cell>
          <cell r="G3206">
            <v>0</v>
          </cell>
          <cell r="H3206">
            <v>0</v>
          </cell>
          <cell r="K3206">
            <v>14</v>
          </cell>
          <cell r="L3206">
            <v>0</v>
          </cell>
          <cell r="M3206">
            <v>14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 t="str">
            <v/>
          </cell>
          <cell r="V3206">
            <v>2.88</v>
          </cell>
        </row>
        <row r="3207">
          <cell r="B3207" t="str">
            <v>V31487</v>
          </cell>
          <cell r="C3207" t="str">
            <v>CAA+</v>
          </cell>
          <cell r="E3207" t="str">
            <v>COPO PLASTICO DESCARTAVEL PS 50ML PCT C/100 BRANCO</v>
          </cell>
          <cell r="F3207" t="str">
            <v>TOTALPLAST</v>
          </cell>
          <cell r="G3207">
            <v>1067</v>
          </cell>
          <cell r="H3207">
            <v>534</v>
          </cell>
          <cell r="I3207">
            <v>539</v>
          </cell>
          <cell r="J3207">
            <v>543</v>
          </cell>
          <cell r="K3207">
            <v>1121</v>
          </cell>
          <cell r="L3207">
            <v>0</v>
          </cell>
          <cell r="M3207">
            <v>1121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0</v>
          </cell>
          <cell r="T3207">
            <v>0</v>
          </cell>
          <cell r="U3207" t="str">
            <v/>
          </cell>
          <cell r="V3207">
            <v>1.5</v>
          </cell>
        </row>
        <row r="3208">
          <cell r="B3208" t="str">
            <v>V31488</v>
          </cell>
          <cell r="C3208" t="str">
            <v>AAA+</v>
          </cell>
          <cell r="E3208" t="str">
            <v>COPO PLASTICO DESCARTAVEL PS 180ML PCT C/100 BRANCO</v>
          </cell>
          <cell r="F3208" t="str">
            <v>TOTALPLAST</v>
          </cell>
          <cell r="G3208">
            <v>14182</v>
          </cell>
          <cell r="H3208">
            <v>7091</v>
          </cell>
          <cell r="I3208">
            <v>7144</v>
          </cell>
          <cell r="J3208">
            <v>6978</v>
          </cell>
          <cell r="K3208">
            <v>10101</v>
          </cell>
          <cell r="L3208">
            <v>250</v>
          </cell>
          <cell r="M3208">
            <v>9851</v>
          </cell>
          <cell r="N3208">
            <v>300</v>
          </cell>
          <cell r="O3208">
            <v>0</v>
          </cell>
          <cell r="P3208">
            <v>0</v>
          </cell>
          <cell r="Q3208">
            <v>0</v>
          </cell>
          <cell r="R3208">
            <v>4331</v>
          </cell>
          <cell r="S3208">
            <v>0</v>
          </cell>
          <cell r="T3208">
            <v>0</v>
          </cell>
          <cell r="U3208" t="str">
            <v/>
          </cell>
          <cell r="V3208">
            <v>2.88</v>
          </cell>
        </row>
        <row r="3209">
          <cell r="B3209" t="str">
            <v>V31159</v>
          </cell>
          <cell r="C3209" t="str">
            <v>AAA-</v>
          </cell>
          <cell r="E3209" t="str">
            <v>CAFE PO TORRADO MOIDO ALMOFADA 500G REF.2021</v>
          </cell>
          <cell r="F3209" t="str">
            <v>TRADICAO</v>
          </cell>
          <cell r="G3209">
            <v>6718</v>
          </cell>
          <cell r="H3209">
            <v>3359</v>
          </cell>
          <cell r="I3209">
            <v>3561</v>
          </cell>
          <cell r="J3209">
            <v>8</v>
          </cell>
          <cell r="K3209">
            <v>4800</v>
          </cell>
          <cell r="L3209">
            <v>4135</v>
          </cell>
          <cell r="M3209">
            <v>665</v>
          </cell>
          <cell r="N3209">
            <v>0</v>
          </cell>
          <cell r="O3209">
            <v>283</v>
          </cell>
          <cell r="P3209">
            <v>0</v>
          </cell>
          <cell r="Q3209">
            <v>0</v>
          </cell>
          <cell r="R3209">
            <v>6336</v>
          </cell>
          <cell r="S3209">
            <v>0</v>
          </cell>
          <cell r="T3209">
            <v>0</v>
          </cell>
          <cell r="U3209" t="str">
            <v/>
          </cell>
          <cell r="V3209">
            <v>24.95</v>
          </cell>
        </row>
        <row r="3210">
          <cell r="B3210" t="str">
            <v>V14691</v>
          </cell>
          <cell r="C3210" t="str">
            <v>BBA+</v>
          </cell>
          <cell r="D3210" t="str">
            <v>RD</v>
          </cell>
          <cell r="E3210" t="str">
            <v>BANCO ESCADA ERGOTEC C/1UND</v>
          </cell>
          <cell r="F3210" t="str">
            <v>TRAMONTINA</v>
          </cell>
          <cell r="G3210">
            <v>95</v>
          </cell>
          <cell r="H3210">
            <v>48</v>
          </cell>
          <cell r="I3210">
            <v>48</v>
          </cell>
          <cell r="J3210">
            <v>8</v>
          </cell>
          <cell r="K3210">
            <v>73</v>
          </cell>
          <cell r="L3210">
            <v>0</v>
          </cell>
          <cell r="M3210">
            <v>73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22</v>
          </cell>
          <cell r="S3210">
            <v>0</v>
          </cell>
          <cell r="T3210">
            <v>0</v>
          </cell>
          <cell r="U3210" t="str">
            <v/>
          </cell>
          <cell r="V3210">
            <v>47.3</v>
          </cell>
        </row>
        <row r="3211">
          <cell r="B3211" t="str">
            <v>V2997</v>
          </cell>
          <cell r="E3211" t="str">
            <v>TESOURA MULTIUSO 21CM. 8POLEGADAS</v>
          </cell>
          <cell r="F3211" t="str">
            <v>TRAMONTINA</v>
          </cell>
          <cell r="G3211">
            <v>0</v>
          </cell>
          <cell r="H3211">
            <v>0</v>
          </cell>
          <cell r="K3211">
            <v>0</v>
          </cell>
          <cell r="L3211">
            <v>0</v>
          </cell>
          <cell r="M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0</v>
          </cell>
          <cell r="U3211" t="str">
            <v/>
          </cell>
          <cell r="V3211">
            <v>5.15</v>
          </cell>
        </row>
        <row r="3212">
          <cell r="B3212" t="str">
            <v>V31103</v>
          </cell>
          <cell r="C3212" t="str">
            <v>BCB+</v>
          </cell>
          <cell r="E3212" t="str">
            <v>CADEIRA SAFIRA AZUL</v>
          </cell>
          <cell r="F3212" t="str">
            <v>TRAMONTINA</v>
          </cell>
          <cell r="G3212">
            <v>19</v>
          </cell>
          <cell r="H3212">
            <v>10</v>
          </cell>
          <cell r="I3212">
            <v>10</v>
          </cell>
          <cell r="J3212">
            <v>4</v>
          </cell>
          <cell r="K3212">
            <v>19</v>
          </cell>
          <cell r="L3212">
            <v>0</v>
          </cell>
          <cell r="M3212">
            <v>19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 t="str">
            <v/>
          </cell>
          <cell r="V3212">
            <v>226.34</v>
          </cell>
        </row>
        <row r="3213">
          <cell r="B3213" t="str">
            <v>V31660</v>
          </cell>
          <cell r="C3213" t="str">
            <v>BCA-</v>
          </cell>
          <cell r="E3213" t="str">
            <v>CADEIRA SAFIRA COM BRACOS BRANCA</v>
          </cell>
          <cell r="F3213" t="str">
            <v>TRAMONTINA</v>
          </cell>
          <cell r="G3213">
            <v>24</v>
          </cell>
          <cell r="H3213">
            <v>12</v>
          </cell>
          <cell r="I3213">
            <v>12</v>
          </cell>
          <cell r="K3213">
            <v>71</v>
          </cell>
          <cell r="L3213">
            <v>0</v>
          </cell>
          <cell r="M3213">
            <v>71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 t="str">
            <v/>
          </cell>
          <cell r="V3213">
            <v>272.5</v>
          </cell>
        </row>
        <row r="3214">
          <cell r="B3214" t="str">
            <v>V31665</v>
          </cell>
          <cell r="C3214" t="str">
            <v>CCA+</v>
          </cell>
          <cell r="E3214" t="str">
            <v>CADEIRA PLASTICA BISTRO BRANCA</v>
          </cell>
          <cell r="F3214" t="str">
            <v>TRAMONTINA</v>
          </cell>
          <cell r="G3214">
            <v>12</v>
          </cell>
          <cell r="H3214">
            <v>6</v>
          </cell>
          <cell r="I3214">
            <v>6</v>
          </cell>
          <cell r="K3214">
            <v>64</v>
          </cell>
          <cell r="L3214">
            <v>0</v>
          </cell>
          <cell r="M3214">
            <v>64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 t="str">
            <v/>
          </cell>
          <cell r="V3214">
            <v>36.729999999999997</v>
          </cell>
        </row>
        <row r="3215">
          <cell r="B3215" t="str">
            <v>V31992</v>
          </cell>
          <cell r="C3215" t="str">
            <v>AAB-</v>
          </cell>
          <cell r="E3215" t="str">
            <v>JOGO DE FAQUEIRO 20 PECAS</v>
          </cell>
          <cell r="F3215" t="str">
            <v>TRAMONTINA</v>
          </cell>
          <cell r="G3215">
            <v>1103</v>
          </cell>
          <cell r="H3215">
            <v>552</v>
          </cell>
          <cell r="I3215">
            <v>553</v>
          </cell>
          <cell r="K3215">
            <v>451</v>
          </cell>
          <cell r="L3215">
            <v>0</v>
          </cell>
          <cell r="M3215">
            <v>451</v>
          </cell>
          <cell r="N3215">
            <v>22</v>
          </cell>
          <cell r="O3215">
            <v>0</v>
          </cell>
          <cell r="P3215">
            <v>0</v>
          </cell>
          <cell r="Q3215">
            <v>0</v>
          </cell>
          <cell r="R3215">
            <v>652</v>
          </cell>
          <cell r="S3215">
            <v>0</v>
          </cell>
          <cell r="T3215">
            <v>0</v>
          </cell>
          <cell r="U3215" t="str">
            <v/>
          </cell>
          <cell r="V3215">
            <v>30.43</v>
          </cell>
        </row>
        <row r="3216">
          <cell r="B3216" t="str">
            <v>V7015</v>
          </cell>
          <cell r="C3216" t="str">
            <v>BBA+</v>
          </cell>
          <cell r="D3216" t="str">
            <v>SSADES</v>
          </cell>
          <cell r="E3216" t="str">
            <v>TESOURA MULTIUSO 19CM.</v>
          </cell>
          <cell r="F3216" t="str">
            <v>TRAMONTINA</v>
          </cell>
          <cell r="G3216">
            <v>484</v>
          </cell>
          <cell r="H3216">
            <v>286</v>
          </cell>
          <cell r="I3216">
            <v>288</v>
          </cell>
          <cell r="K3216">
            <v>339</v>
          </cell>
          <cell r="L3216">
            <v>71</v>
          </cell>
          <cell r="M3216">
            <v>268</v>
          </cell>
          <cell r="N3216">
            <v>115</v>
          </cell>
          <cell r="O3216">
            <v>68</v>
          </cell>
          <cell r="P3216">
            <v>0</v>
          </cell>
          <cell r="Q3216">
            <v>0</v>
          </cell>
          <cell r="R3216">
            <v>284</v>
          </cell>
          <cell r="S3216">
            <v>0</v>
          </cell>
          <cell r="T3216">
            <v>0</v>
          </cell>
          <cell r="U3216" t="str">
            <v/>
          </cell>
          <cell r="V3216">
            <v>9.91</v>
          </cell>
        </row>
        <row r="3217">
          <cell r="B3217" t="str">
            <v>V20210</v>
          </cell>
          <cell r="E3217" t="str">
            <v>OLEO DE EUCALIPTO 140 ML</v>
          </cell>
          <cell r="F3217" t="str">
            <v>TRECK</v>
          </cell>
          <cell r="G3217">
            <v>0</v>
          </cell>
          <cell r="H3217">
            <v>0</v>
          </cell>
          <cell r="K3217">
            <v>6</v>
          </cell>
          <cell r="L3217">
            <v>0</v>
          </cell>
          <cell r="M3217">
            <v>6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 t="str">
            <v/>
          </cell>
          <cell r="V3217">
            <v>5.65</v>
          </cell>
        </row>
        <row r="3218">
          <cell r="B3218" t="str">
            <v>V14872</v>
          </cell>
          <cell r="C3218" t="str">
            <v>CBA-</v>
          </cell>
          <cell r="D3218" t="str">
            <v>RD</v>
          </cell>
          <cell r="E3218" t="str">
            <v>REFIL DESCARTE DE ABSORVENTES MELBAG CX 25UN</v>
          </cell>
          <cell r="F3218" t="str">
            <v>TRILHA</v>
          </cell>
          <cell r="G3218">
            <v>81</v>
          </cell>
          <cell r="H3218">
            <v>41</v>
          </cell>
          <cell r="I3218">
            <v>41</v>
          </cell>
          <cell r="J3218">
            <v>40</v>
          </cell>
          <cell r="K3218">
            <v>2</v>
          </cell>
          <cell r="L3218">
            <v>0</v>
          </cell>
          <cell r="M3218">
            <v>2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79</v>
          </cell>
          <cell r="S3218">
            <v>0</v>
          </cell>
          <cell r="T3218">
            <v>0</v>
          </cell>
          <cell r="U3218" t="str">
            <v/>
          </cell>
          <cell r="V3218">
            <v>7</v>
          </cell>
        </row>
        <row r="3219">
          <cell r="B3219" t="str">
            <v>V14875</v>
          </cell>
          <cell r="C3219" t="str">
            <v>CCA-</v>
          </cell>
          <cell r="D3219" t="str">
            <v>RD</v>
          </cell>
          <cell r="E3219" t="str">
            <v>REFIL PROTETOR DE ASSENTO SANITARIO 86FLS</v>
          </cell>
          <cell r="F3219" t="str">
            <v>TRILHA</v>
          </cell>
          <cell r="G3219">
            <v>7</v>
          </cell>
          <cell r="H3219">
            <v>4</v>
          </cell>
          <cell r="I3219">
            <v>4</v>
          </cell>
          <cell r="J3219">
            <v>4</v>
          </cell>
          <cell r="K3219">
            <v>14</v>
          </cell>
          <cell r="L3219">
            <v>0</v>
          </cell>
          <cell r="M3219">
            <v>14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>
            <v>0</v>
          </cell>
          <cell r="T3219">
            <v>0</v>
          </cell>
          <cell r="U3219" t="str">
            <v/>
          </cell>
          <cell r="V3219">
            <v>20.5</v>
          </cell>
        </row>
        <row r="3220">
          <cell r="B3220" t="str">
            <v>V15197</v>
          </cell>
          <cell r="C3220" t="str">
            <v>CCA-</v>
          </cell>
          <cell r="D3220" t="str">
            <v>RD</v>
          </cell>
          <cell r="E3220" t="str">
            <v>SABONETEIRA TRANSLUCIDA SABONETE LIQUIDO ALCOOL GEL</v>
          </cell>
          <cell r="F3220" t="str">
            <v>TRILHA</v>
          </cell>
          <cell r="G3220">
            <v>143</v>
          </cell>
          <cell r="H3220">
            <v>72</v>
          </cell>
          <cell r="I3220">
            <v>72</v>
          </cell>
          <cell r="J3220">
            <v>48</v>
          </cell>
          <cell r="K3220">
            <v>187</v>
          </cell>
          <cell r="L3220">
            <v>6</v>
          </cell>
          <cell r="M3220">
            <v>181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>
            <v>0</v>
          </cell>
          <cell r="T3220">
            <v>0</v>
          </cell>
          <cell r="U3220" t="str">
            <v/>
          </cell>
          <cell r="V3220">
            <v>15.9</v>
          </cell>
        </row>
        <row r="3221">
          <cell r="B3221" t="str">
            <v>V15198</v>
          </cell>
          <cell r="C3221" t="str">
            <v>CCA-</v>
          </cell>
          <cell r="D3221" t="str">
            <v>RD</v>
          </cell>
          <cell r="E3221" t="str">
            <v>SUPORTE DE PAPEL HIGIENICO TRANSLUCIDO</v>
          </cell>
          <cell r="F3221" t="str">
            <v>TRILHA</v>
          </cell>
          <cell r="G3221">
            <v>79</v>
          </cell>
          <cell r="H3221">
            <v>40</v>
          </cell>
          <cell r="I3221">
            <v>40</v>
          </cell>
          <cell r="J3221">
            <v>32</v>
          </cell>
          <cell r="K3221">
            <v>123</v>
          </cell>
          <cell r="L3221">
            <v>2</v>
          </cell>
          <cell r="M3221">
            <v>121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0</v>
          </cell>
          <cell r="U3221" t="str">
            <v/>
          </cell>
          <cell r="V3221">
            <v>20.75</v>
          </cell>
        </row>
        <row r="3222">
          <cell r="B3222" t="str">
            <v>V15201</v>
          </cell>
          <cell r="D3222" t="str">
            <v>RD</v>
          </cell>
          <cell r="E3222" t="str">
            <v>TOALHEIRO AUTOCORTE BOBINA TRANSLUCIDO</v>
          </cell>
          <cell r="F3222" t="str">
            <v>TRILHA</v>
          </cell>
          <cell r="G3222">
            <v>0</v>
          </cell>
          <cell r="H3222">
            <v>0</v>
          </cell>
          <cell r="K3222">
            <v>122</v>
          </cell>
          <cell r="L3222">
            <v>2</v>
          </cell>
          <cell r="M3222">
            <v>120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>
            <v>0</v>
          </cell>
          <cell r="T3222">
            <v>0</v>
          </cell>
          <cell r="U3222" t="str">
            <v/>
          </cell>
          <cell r="V3222">
            <v>154</v>
          </cell>
        </row>
        <row r="3223">
          <cell r="B3223" t="str">
            <v>V15250</v>
          </cell>
          <cell r="C3223" t="str">
            <v>CBB+</v>
          </cell>
          <cell r="D3223" t="str">
            <v>ADESRD</v>
          </cell>
          <cell r="E3223" t="str">
            <v>SABONETE BACTERICIDA BAG 800 ML</v>
          </cell>
          <cell r="F3223" t="str">
            <v>TRILHA</v>
          </cell>
          <cell r="G3223">
            <v>91</v>
          </cell>
          <cell r="H3223">
            <v>46</v>
          </cell>
          <cell r="I3223">
            <v>46</v>
          </cell>
          <cell r="J3223">
            <v>56</v>
          </cell>
          <cell r="K3223">
            <v>225</v>
          </cell>
          <cell r="L3223">
            <v>0</v>
          </cell>
          <cell r="M3223">
            <v>225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>
            <v>0</v>
          </cell>
          <cell r="T3223">
            <v>0</v>
          </cell>
          <cell r="U3223" t="str">
            <v/>
          </cell>
          <cell r="V3223">
            <v>6.92</v>
          </cell>
        </row>
        <row r="3224">
          <cell r="B3224" t="str">
            <v>V15251</v>
          </cell>
          <cell r="C3224" t="str">
            <v>CAA-</v>
          </cell>
          <cell r="D3224" t="str">
            <v>CZSRD</v>
          </cell>
          <cell r="E3224" t="str">
            <v>SABONETE LIQUIDO  ERVA DOCE BAG 800 ML</v>
          </cell>
          <cell r="F3224" t="str">
            <v>TRILHA</v>
          </cell>
          <cell r="G3224">
            <v>859</v>
          </cell>
          <cell r="H3224">
            <v>430</v>
          </cell>
          <cell r="I3224">
            <v>446</v>
          </cell>
          <cell r="J3224">
            <v>433</v>
          </cell>
          <cell r="K3224">
            <v>464</v>
          </cell>
          <cell r="L3224">
            <v>0</v>
          </cell>
          <cell r="M3224">
            <v>464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395</v>
          </cell>
          <cell r="S3224">
            <v>0</v>
          </cell>
          <cell r="T3224">
            <v>0</v>
          </cell>
          <cell r="U3224" t="str">
            <v/>
          </cell>
          <cell r="V3224">
            <v>4.1500000000000004</v>
          </cell>
        </row>
        <row r="3225">
          <cell r="B3225" t="str">
            <v>V30517</v>
          </cell>
          <cell r="E3225" t="str">
            <v>DISPENSER COLETOR DE ABSORVENTE</v>
          </cell>
          <cell r="F3225" t="str">
            <v>TRILHA</v>
          </cell>
          <cell r="G3225">
            <v>0</v>
          </cell>
          <cell r="H3225">
            <v>0</v>
          </cell>
          <cell r="K3225">
            <v>3</v>
          </cell>
          <cell r="L3225">
            <v>0</v>
          </cell>
          <cell r="M3225">
            <v>3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>
            <v>0</v>
          </cell>
          <cell r="T3225">
            <v>0</v>
          </cell>
          <cell r="U3225" t="str">
            <v/>
          </cell>
          <cell r="V3225">
            <v>6.89</v>
          </cell>
        </row>
        <row r="3226">
          <cell r="B3226" t="str">
            <v>V30518</v>
          </cell>
          <cell r="E3226" t="str">
            <v>DISPENSER PARA SABONETE LIQUIDO ESPUMA</v>
          </cell>
          <cell r="F3226" t="str">
            <v>TRILHA</v>
          </cell>
          <cell r="G3226">
            <v>0</v>
          </cell>
          <cell r="H3226">
            <v>0</v>
          </cell>
          <cell r="K3226">
            <v>4</v>
          </cell>
          <cell r="L3226">
            <v>0</v>
          </cell>
          <cell r="M3226">
            <v>4</v>
          </cell>
          <cell r="N3226">
            <v>1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>
            <v>0</v>
          </cell>
          <cell r="T3226">
            <v>0</v>
          </cell>
          <cell r="U3226" t="str">
            <v/>
          </cell>
          <cell r="V3226">
            <v>23.29</v>
          </cell>
        </row>
        <row r="3227">
          <cell r="B3227" t="str">
            <v>V30530</v>
          </cell>
          <cell r="E3227" t="str">
            <v>DISPENSADOR PLASTICO PARA ABSORVENTE</v>
          </cell>
          <cell r="F3227" t="str">
            <v>TRILHA</v>
          </cell>
          <cell r="G3227">
            <v>0</v>
          </cell>
          <cell r="H3227">
            <v>0</v>
          </cell>
          <cell r="K3227">
            <v>3</v>
          </cell>
          <cell r="L3227">
            <v>0</v>
          </cell>
          <cell r="M3227">
            <v>3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>
            <v>0</v>
          </cell>
          <cell r="T3227">
            <v>0</v>
          </cell>
          <cell r="U3227" t="str">
            <v/>
          </cell>
          <cell r="V3227">
            <v>12.75</v>
          </cell>
        </row>
        <row r="3228">
          <cell r="B3228" t="str">
            <v>V30543</v>
          </cell>
          <cell r="C3228" t="str">
            <v>CCB+</v>
          </cell>
          <cell r="D3228" t="str">
            <v>ADES</v>
          </cell>
          <cell r="E3228" t="str">
            <v>DISPENSER DE COPOS ACRILICO 180/200ML POUPA COPO</v>
          </cell>
          <cell r="F3228" t="str">
            <v>TRILHA</v>
          </cell>
          <cell r="G3228">
            <v>0</v>
          </cell>
          <cell r="H3228">
            <v>0</v>
          </cell>
          <cell r="I3228">
            <v>1</v>
          </cell>
          <cell r="K3228">
            <v>50</v>
          </cell>
          <cell r="L3228">
            <v>0</v>
          </cell>
          <cell r="M3228">
            <v>50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0</v>
          </cell>
          <cell r="U3228" t="str">
            <v/>
          </cell>
          <cell r="V3228">
            <v>29</v>
          </cell>
        </row>
        <row r="3229">
          <cell r="B3229" t="str">
            <v>V30544</v>
          </cell>
          <cell r="D3229" t="str">
            <v>ADES</v>
          </cell>
          <cell r="E3229" t="str">
            <v>TOALHEIRO AUTOCORTE BOBINA BRANCO</v>
          </cell>
          <cell r="F3229" t="str">
            <v>TRILHA</v>
          </cell>
          <cell r="G3229">
            <v>0</v>
          </cell>
          <cell r="H3229">
            <v>0</v>
          </cell>
          <cell r="K3229">
            <v>11</v>
          </cell>
          <cell r="L3229">
            <v>0</v>
          </cell>
          <cell r="M3229">
            <v>11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 t="str">
            <v/>
          </cell>
          <cell r="V3229">
            <v>156</v>
          </cell>
        </row>
        <row r="3230">
          <cell r="B3230" t="str">
            <v>V30611</v>
          </cell>
          <cell r="C3230" t="str">
            <v>CCB+</v>
          </cell>
          <cell r="D3230" t="str">
            <v>TJADES</v>
          </cell>
          <cell r="E3230" t="str">
            <v>DISPENSER PARA PAPEL HIGIENICO ROLAO</v>
          </cell>
          <cell r="F3230" t="str">
            <v>TRILHA</v>
          </cell>
          <cell r="G3230">
            <v>37</v>
          </cell>
          <cell r="H3230">
            <v>19</v>
          </cell>
          <cell r="I3230">
            <v>19</v>
          </cell>
          <cell r="K3230">
            <v>227</v>
          </cell>
          <cell r="L3230">
            <v>0</v>
          </cell>
          <cell r="M3230">
            <v>227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 t="str">
            <v/>
          </cell>
          <cell r="V3230">
            <v>14.76</v>
          </cell>
        </row>
        <row r="3231">
          <cell r="B3231" t="str">
            <v>V30612</v>
          </cell>
          <cell r="C3231" t="str">
            <v>BCA-</v>
          </cell>
          <cell r="D3231" t="str">
            <v>TJADES</v>
          </cell>
          <cell r="E3231" t="str">
            <v>DISPENSER PARA PAPEL TOALHA</v>
          </cell>
          <cell r="F3231" t="str">
            <v>TRILHA</v>
          </cell>
          <cell r="G3231">
            <v>219</v>
          </cell>
          <cell r="H3231">
            <v>110</v>
          </cell>
          <cell r="I3231">
            <v>110</v>
          </cell>
          <cell r="J3231">
            <v>120</v>
          </cell>
          <cell r="K3231">
            <v>168</v>
          </cell>
          <cell r="L3231">
            <v>20</v>
          </cell>
          <cell r="M3231">
            <v>148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71</v>
          </cell>
          <cell r="S3231">
            <v>0</v>
          </cell>
          <cell r="T3231">
            <v>0</v>
          </cell>
          <cell r="U3231" t="str">
            <v/>
          </cell>
          <cell r="V3231">
            <v>16.73</v>
          </cell>
        </row>
        <row r="3232">
          <cell r="B3232" t="str">
            <v>V30613</v>
          </cell>
          <cell r="C3232" t="str">
            <v>CCA+</v>
          </cell>
          <cell r="D3232" t="str">
            <v>TJADES</v>
          </cell>
          <cell r="E3232" t="str">
            <v>DISPENSER PARA SABONETE LIQUIDO E ALCOOL EM GEL C/RESERVATORIO 800ML REF.T2384</v>
          </cell>
          <cell r="F3232" t="str">
            <v>TRILHA</v>
          </cell>
          <cell r="G3232">
            <v>18</v>
          </cell>
          <cell r="H3232">
            <v>9</v>
          </cell>
          <cell r="I3232">
            <v>9</v>
          </cell>
          <cell r="K3232">
            <v>87</v>
          </cell>
          <cell r="L3232">
            <v>0</v>
          </cell>
          <cell r="M3232">
            <v>87</v>
          </cell>
          <cell r="N3232">
            <v>0</v>
          </cell>
          <cell r="O3232">
            <v>5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 t="str">
            <v/>
          </cell>
          <cell r="V3232">
            <v>28.19</v>
          </cell>
        </row>
        <row r="3233">
          <cell r="B3233" t="str">
            <v>V31402</v>
          </cell>
          <cell r="C3233" t="str">
            <v>CCC+</v>
          </cell>
          <cell r="E3233" t="str">
            <v>DISPENSER PARA PROTETOR ASSENTO SANITARIO 160MMX220MM BRANCA REF.T-0208</v>
          </cell>
          <cell r="F3233" t="str">
            <v>TRILHA</v>
          </cell>
          <cell r="G3233">
            <v>20</v>
          </cell>
          <cell r="H3233">
            <v>10</v>
          </cell>
          <cell r="I3233">
            <v>10</v>
          </cell>
          <cell r="K3233">
            <v>41</v>
          </cell>
          <cell r="L3233">
            <v>0</v>
          </cell>
          <cell r="M3233">
            <v>41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 t="str">
            <v/>
          </cell>
          <cell r="V3233">
            <v>8.0500000000000007</v>
          </cell>
        </row>
        <row r="3234">
          <cell r="B3234" t="str">
            <v>V16030A</v>
          </cell>
          <cell r="E3234" t="str">
            <v>BLOCO ADESIVO 76X76 C/100 FOLHAS RS REF.907028</v>
          </cell>
          <cell r="F3234" t="str">
            <v>TRIS</v>
          </cell>
          <cell r="G3234">
            <v>0</v>
          </cell>
          <cell r="H3234">
            <v>0</v>
          </cell>
          <cell r="K3234">
            <v>288</v>
          </cell>
          <cell r="L3234">
            <v>0</v>
          </cell>
          <cell r="M3234">
            <v>288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 t="str">
            <v/>
          </cell>
          <cell r="V3234">
            <v>1.75</v>
          </cell>
        </row>
        <row r="3235">
          <cell r="B3235" t="str">
            <v>V16031A</v>
          </cell>
          <cell r="E3235" t="str">
            <v>BLOCO ADESIVO 76X76 C/100 FOLHAS VD REF.907035</v>
          </cell>
          <cell r="F3235" t="str">
            <v>TRIS</v>
          </cell>
          <cell r="G3235">
            <v>0</v>
          </cell>
          <cell r="H3235">
            <v>0</v>
          </cell>
          <cell r="K3235">
            <v>144</v>
          </cell>
          <cell r="L3235">
            <v>0</v>
          </cell>
          <cell r="M3235">
            <v>144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 t="str">
            <v/>
          </cell>
          <cell r="V3235">
            <v>1.75</v>
          </cell>
        </row>
        <row r="3236">
          <cell r="B3236" t="str">
            <v>V22772</v>
          </cell>
          <cell r="C3236" t="str">
            <v>CCB-</v>
          </cell>
          <cell r="D3236" t="str">
            <v>ADES</v>
          </cell>
          <cell r="E3236" t="str">
            <v>GIZ PASTEL CX C/12CORES REF.686684</v>
          </cell>
          <cell r="F3236" t="str">
            <v>TRIS</v>
          </cell>
          <cell r="G3236">
            <v>0</v>
          </cell>
          <cell r="H3236">
            <v>0</v>
          </cell>
          <cell r="I3236">
            <v>6</v>
          </cell>
          <cell r="K3236">
            <v>53</v>
          </cell>
          <cell r="L3236">
            <v>0</v>
          </cell>
          <cell r="M3236">
            <v>53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 t="str">
            <v/>
          </cell>
          <cell r="V3236">
            <v>6.88</v>
          </cell>
        </row>
        <row r="3237">
          <cell r="B3237" t="str">
            <v>V19285</v>
          </cell>
          <cell r="C3237" t="str">
            <v>CAB-</v>
          </cell>
          <cell r="E3237" t="str">
            <v>FITILHO 5MM X 150 METROS PACOTE C/ 4 ROLOS DIVERSOS</v>
          </cell>
          <cell r="F3237" t="str">
            <v>TUPICACAO</v>
          </cell>
          <cell r="G3237">
            <v>0</v>
          </cell>
          <cell r="H3237">
            <v>0</v>
          </cell>
          <cell r="I3237">
            <v>120</v>
          </cell>
          <cell r="J3237">
            <v>9</v>
          </cell>
          <cell r="K3237">
            <v>507</v>
          </cell>
          <cell r="L3237">
            <v>0</v>
          </cell>
          <cell r="M3237">
            <v>507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 t="str">
            <v/>
          </cell>
          <cell r="V3237">
            <v>5.2</v>
          </cell>
        </row>
        <row r="3238">
          <cell r="B3238" t="str">
            <v>V12835</v>
          </cell>
          <cell r="D3238" t="str">
            <v/>
          </cell>
          <cell r="E3238" t="str">
            <v>REFIL PARA DISPENSADOR DE SENHAS</v>
          </cell>
          <cell r="F3238" t="str">
            <v>TURNO MATIC</v>
          </cell>
          <cell r="G3238">
            <v>0</v>
          </cell>
          <cell r="H3238">
            <v>0</v>
          </cell>
          <cell r="K3238">
            <v>36</v>
          </cell>
          <cell r="L3238">
            <v>0</v>
          </cell>
          <cell r="M3238">
            <v>36</v>
          </cell>
          <cell r="O3238">
            <v>10</v>
          </cell>
          <cell r="P3238">
            <v>0</v>
          </cell>
          <cell r="Q3238">
            <v>1</v>
          </cell>
          <cell r="R3238">
            <v>0</v>
          </cell>
          <cell r="S3238">
            <v>0</v>
          </cell>
          <cell r="T3238">
            <v>0</v>
          </cell>
          <cell r="U3238" t="str">
            <v/>
          </cell>
          <cell r="V3238">
            <v>7.49</v>
          </cell>
        </row>
        <row r="3239">
          <cell r="B3239" t="str">
            <v>V14955</v>
          </cell>
          <cell r="C3239" t="str">
            <v>CCB-</v>
          </cell>
          <cell r="D3239" t="str">
            <v>ADESRD</v>
          </cell>
          <cell r="E3239" t="str">
            <v>BOBINA DE SENHA 3 DIGITOS C/ 2000 NUM. ROLO C/1UN</v>
          </cell>
          <cell r="F3239" t="str">
            <v>TURNO MATIC</v>
          </cell>
          <cell r="G3239">
            <v>5</v>
          </cell>
          <cell r="H3239">
            <v>3</v>
          </cell>
          <cell r="I3239">
            <v>3</v>
          </cell>
          <cell r="J3239">
            <v>2</v>
          </cell>
          <cell r="K3239">
            <v>7</v>
          </cell>
          <cell r="L3239">
            <v>0</v>
          </cell>
          <cell r="M3239">
            <v>7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 t="str">
            <v/>
          </cell>
          <cell r="V3239">
            <v>7.9</v>
          </cell>
        </row>
        <row r="3240">
          <cell r="B3240" t="str">
            <v>V31208</v>
          </cell>
          <cell r="E3240" t="str">
            <v>BOBINA DE SENHA 3 DIGITOS C/ 2000 NUM. ROLO C/1UN VERMELHA</v>
          </cell>
          <cell r="F3240" t="str">
            <v>TURNOMATIC</v>
          </cell>
          <cell r="G3240">
            <v>0</v>
          </cell>
          <cell r="H3240">
            <v>0</v>
          </cell>
          <cell r="K3240">
            <v>0</v>
          </cell>
          <cell r="L3240">
            <v>0</v>
          </cell>
          <cell r="M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 t="str">
            <v/>
          </cell>
          <cell r="V3240">
            <v>8.5299999999999994</v>
          </cell>
        </row>
        <row r="3241">
          <cell r="B3241" t="str">
            <v>V12832</v>
          </cell>
          <cell r="D3241" t="str">
            <v>TJ</v>
          </cell>
          <cell r="E3241" t="str">
            <v>BROCA PARA PAPEIS  PARALELA 1/4</v>
          </cell>
          <cell r="F3241" t="str">
            <v>TWIL</v>
          </cell>
          <cell r="G3241">
            <v>0</v>
          </cell>
          <cell r="H3241">
            <v>0</v>
          </cell>
          <cell r="K3241">
            <v>7</v>
          </cell>
          <cell r="L3241">
            <v>0</v>
          </cell>
          <cell r="M3241">
            <v>7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 t="str">
            <v/>
          </cell>
          <cell r="V3241">
            <v>40</v>
          </cell>
        </row>
        <row r="3242">
          <cell r="B3242" t="str">
            <v>V20581</v>
          </cell>
          <cell r="C3242" t="str">
            <v>BAA-</v>
          </cell>
          <cell r="D3242" t="str">
            <v>CZSADESRD</v>
          </cell>
          <cell r="E3242" t="str">
            <v>AGUA SANITARIA 5 LT</v>
          </cell>
          <cell r="F3242" t="str">
            <v>ULTRA</v>
          </cell>
          <cell r="G3242">
            <v>624</v>
          </cell>
          <cell r="H3242">
            <v>312</v>
          </cell>
          <cell r="I3242">
            <v>326</v>
          </cell>
          <cell r="J3242">
            <v>158</v>
          </cell>
          <cell r="K3242">
            <v>112</v>
          </cell>
          <cell r="L3242">
            <v>46</v>
          </cell>
          <cell r="M3242">
            <v>66</v>
          </cell>
          <cell r="N3242">
            <v>0</v>
          </cell>
          <cell r="O3242">
            <v>60</v>
          </cell>
          <cell r="P3242">
            <v>0</v>
          </cell>
          <cell r="Q3242">
            <v>0</v>
          </cell>
          <cell r="R3242">
            <v>618</v>
          </cell>
          <cell r="S3242">
            <v>0</v>
          </cell>
          <cell r="T3242">
            <v>0</v>
          </cell>
          <cell r="U3242" t="str">
            <v/>
          </cell>
          <cell r="V3242">
            <v>6.8</v>
          </cell>
        </row>
        <row r="3243">
          <cell r="B3243" t="str">
            <v>V30640</v>
          </cell>
          <cell r="D3243" t="str">
            <v>ADES</v>
          </cell>
          <cell r="E3243" t="str">
            <v>PINCEL MARCADOR PERMANENTE MULTIUSO AZUL PX-20</v>
          </cell>
          <cell r="F3243" t="str">
            <v>UNIBALL</v>
          </cell>
          <cell r="G3243">
            <v>0</v>
          </cell>
          <cell r="H3243">
            <v>0</v>
          </cell>
          <cell r="K3243">
            <v>2</v>
          </cell>
          <cell r="L3243">
            <v>0</v>
          </cell>
          <cell r="M3243">
            <v>2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 t="str">
            <v/>
          </cell>
          <cell r="V3243">
            <v>16.829999999999998</v>
          </cell>
        </row>
        <row r="3244">
          <cell r="B3244" t="str">
            <v>V30643</v>
          </cell>
          <cell r="D3244" t="str">
            <v>ADES</v>
          </cell>
          <cell r="E3244" t="str">
            <v>PINCEL MARCADOR PERMANENTE MULTIUSO AMARELO PX-20</v>
          </cell>
          <cell r="F3244" t="str">
            <v>UNIBALL</v>
          </cell>
          <cell r="G3244">
            <v>0</v>
          </cell>
          <cell r="H3244">
            <v>0</v>
          </cell>
          <cell r="K3244">
            <v>20</v>
          </cell>
          <cell r="L3244">
            <v>0</v>
          </cell>
          <cell r="M3244">
            <v>20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 t="str">
            <v/>
          </cell>
          <cell r="V3244">
            <v>16.829999999999998</v>
          </cell>
        </row>
        <row r="3245">
          <cell r="B3245" t="str">
            <v>V30644</v>
          </cell>
          <cell r="D3245" t="str">
            <v>ADES</v>
          </cell>
          <cell r="E3245" t="str">
            <v>PINCEL MARCADOR PERMANENTE MULTIUSO VERDE PX-20</v>
          </cell>
          <cell r="F3245" t="str">
            <v>UNIBALL</v>
          </cell>
          <cell r="G3245">
            <v>0</v>
          </cell>
          <cell r="H3245">
            <v>0</v>
          </cell>
          <cell r="K3245">
            <v>0</v>
          </cell>
          <cell r="L3245">
            <v>0</v>
          </cell>
          <cell r="M3245">
            <v>0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 t="str">
            <v/>
          </cell>
          <cell r="V3245">
            <v>21</v>
          </cell>
        </row>
        <row r="3246">
          <cell r="B3246" t="str">
            <v>V30645</v>
          </cell>
          <cell r="D3246" t="str">
            <v>ADES</v>
          </cell>
          <cell r="E3246" t="str">
            <v>PINCEL MARCADOR PERMANENTE MULTIUSO VERMELHO PX-20</v>
          </cell>
          <cell r="F3246" t="str">
            <v>UNIBALL</v>
          </cell>
          <cell r="G3246">
            <v>0</v>
          </cell>
          <cell r="H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 t="str">
            <v/>
          </cell>
          <cell r="V3246">
            <v>21</v>
          </cell>
        </row>
        <row r="3247">
          <cell r="B3247" t="str">
            <v>V30646</v>
          </cell>
          <cell r="D3247" t="str">
            <v>ADES</v>
          </cell>
          <cell r="E3247" t="str">
            <v>PINCEL MARCADOR PERMANENTE MULTIUSO LARANJA PX-20</v>
          </cell>
          <cell r="F3247" t="str">
            <v>UNIBALL</v>
          </cell>
          <cell r="G3247">
            <v>0</v>
          </cell>
          <cell r="H3247">
            <v>0</v>
          </cell>
          <cell r="K3247">
            <v>0</v>
          </cell>
          <cell r="L3247">
            <v>0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 t="str">
            <v/>
          </cell>
          <cell r="V3247">
            <v>21</v>
          </cell>
        </row>
        <row r="3248">
          <cell r="B3248" t="str">
            <v>V30651</v>
          </cell>
          <cell r="D3248" t="str">
            <v>ADES</v>
          </cell>
          <cell r="E3248" t="str">
            <v>PINCEL MARCADOR PERMANENTE MULTIUSO BRANCO PX-20</v>
          </cell>
          <cell r="F3248" t="str">
            <v>UNIBALL</v>
          </cell>
          <cell r="G3248">
            <v>0</v>
          </cell>
          <cell r="H3248">
            <v>0</v>
          </cell>
          <cell r="K3248">
            <v>33</v>
          </cell>
          <cell r="L3248">
            <v>0</v>
          </cell>
          <cell r="M3248">
            <v>33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 t="str">
            <v/>
          </cell>
          <cell r="V3248">
            <v>16.829999999999998</v>
          </cell>
        </row>
        <row r="3249">
          <cell r="B3249" t="str">
            <v>V30652</v>
          </cell>
          <cell r="D3249" t="str">
            <v>ADES</v>
          </cell>
          <cell r="E3249" t="str">
            <v>PINCEL MARCADOR PERMANENTE MULTIUSO DOURADO PX-20</v>
          </cell>
          <cell r="F3249" t="str">
            <v>UNIBALL</v>
          </cell>
          <cell r="G3249">
            <v>0</v>
          </cell>
          <cell r="H3249">
            <v>0</v>
          </cell>
          <cell r="K3249">
            <v>12</v>
          </cell>
          <cell r="L3249">
            <v>0</v>
          </cell>
          <cell r="M3249">
            <v>12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 t="str">
            <v/>
          </cell>
          <cell r="V3249">
            <v>16.829999999999998</v>
          </cell>
        </row>
        <row r="3250">
          <cell r="B3250" t="str">
            <v>V30653</v>
          </cell>
          <cell r="D3250" t="str">
            <v>ADES</v>
          </cell>
          <cell r="E3250" t="str">
            <v>PINCEL MARCADOR PERMANENTE MULTIUSO CINZA PX-20</v>
          </cell>
          <cell r="F3250" t="str">
            <v>UNIBALL</v>
          </cell>
          <cell r="G3250">
            <v>0</v>
          </cell>
          <cell r="H3250">
            <v>0</v>
          </cell>
          <cell r="K3250">
            <v>8</v>
          </cell>
          <cell r="L3250">
            <v>0</v>
          </cell>
          <cell r="M3250">
            <v>8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 t="str">
            <v/>
          </cell>
          <cell r="V3250">
            <v>14.87</v>
          </cell>
        </row>
        <row r="3251">
          <cell r="B3251" t="str">
            <v>V30654</v>
          </cell>
          <cell r="D3251" t="str">
            <v>ADES</v>
          </cell>
          <cell r="E3251" t="str">
            <v>PINCEL MARCADOR PERMANENTE MULTIUSO PRATA PX-20</v>
          </cell>
          <cell r="F3251" t="str">
            <v>UNIBALL</v>
          </cell>
          <cell r="G3251">
            <v>0</v>
          </cell>
          <cell r="H3251">
            <v>0</v>
          </cell>
          <cell r="K3251">
            <v>28</v>
          </cell>
          <cell r="L3251">
            <v>0</v>
          </cell>
          <cell r="M3251">
            <v>28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 t="str">
            <v/>
          </cell>
          <cell r="V3251">
            <v>20.5</v>
          </cell>
        </row>
        <row r="3252">
          <cell r="B3252" t="str">
            <v>V30659</v>
          </cell>
          <cell r="C3252" t="str">
            <v>CCC-</v>
          </cell>
          <cell r="D3252" t="str">
            <v>ADES</v>
          </cell>
          <cell r="E3252" t="str">
            <v>CANETA NANQUIM 0.3MM</v>
          </cell>
          <cell r="F3252" t="str">
            <v>UNIBALL</v>
          </cell>
          <cell r="G3252">
            <v>1</v>
          </cell>
          <cell r="H3252">
            <v>1</v>
          </cell>
          <cell r="I3252">
            <v>1</v>
          </cell>
          <cell r="K3252">
            <v>7</v>
          </cell>
          <cell r="L3252">
            <v>0</v>
          </cell>
          <cell r="M3252">
            <v>7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 t="str">
            <v/>
          </cell>
          <cell r="V3252">
            <v>13.85</v>
          </cell>
        </row>
        <row r="3253">
          <cell r="B3253" t="str">
            <v>V30660</v>
          </cell>
          <cell r="D3253" t="str">
            <v>ADES</v>
          </cell>
          <cell r="E3253" t="str">
            <v>CANETA NANQUIM 1.0MM</v>
          </cell>
          <cell r="F3253" t="str">
            <v>UNIBALL</v>
          </cell>
          <cell r="G3253">
            <v>0</v>
          </cell>
          <cell r="H3253">
            <v>0</v>
          </cell>
          <cell r="K3253">
            <v>1</v>
          </cell>
          <cell r="L3253">
            <v>0</v>
          </cell>
          <cell r="M3253">
            <v>1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 t="str">
            <v/>
          </cell>
          <cell r="V3253">
            <v>20</v>
          </cell>
        </row>
        <row r="3254">
          <cell r="B3254" t="str">
            <v>V30725</v>
          </cell>
          <cell r="D3254" t="str">
            <v>ADES</v>
          </cell>
          <cell r="E3254" t="str">
            <v>PINCEL MARCADOR PERMANENTE MULTIUSO VERMELHO VINHO PC-5M</v>
          </cell>
          <cell r="F3254" t="str">
            <v>UNIBALL</v>
          </cell>
          <cell r="G3254">
            <v>0</v>
          </cell>
          <cell r="H3254">
            <v>0</v>
          </cell>
          <cell r="K3254">
            <v>4</v>
          </cell>
          <cell r="L3254">
            <v>0</v>
          </cell>
          <cell r="M3254">
            <v>4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 t="str">
            <v/>
          </cell>
          <cell r="V3254">
            <v>17.64</v>
          </cell>
        </row>
        <row r="3255">
          <cell r="B3255" t="str">
            <v>V30726</v>
          </cell>
          <cell r="D3255" t="str">
            <v>ADES</v>
          </cell>
          <cell r="E3255" t="str">
            <v>PINCEL MARCADOR PERMANENTE MULTIUSO ROSA CORAL PC-5M</v>
          </cell>
          <cell r="F3255" t="str">
            <v>UNIBALL</v>
          </cell>
          <cell r="G3255">
            <v>0</v>
          </cell>
          <cell r="H3255">
            <v>0</v>
          </cell>
          <cell r="K3255">
            <v>0</v>
          </cell>
          <cell r="L3255">
            <v>0</v>
          </cell>
          <cell r="M3255">
            <v>0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 t="str">
            <v/>
          </cell>
          <cell r="V3255">
            <v>15.58</v>
          </cell>
        </row>
        <row r="3256">
          <cell r="B3256" t="str">
            <v>V30729</v>
          </cell>
          <cell r="D3256" t="str">
            <v>ADES</v>
          </cell>
          <cell r="E3256" t="str">
            <v>PINCEL MARCADOR PERMANENTE MULTIUSO PRETO PX-20</v>
          </cell>
          <cell r="F3256" t="str">
            <v>UNIBALL</v>
          </cell>
          <cell r="G3256">
            <v>0</v>
          </cell>
          <cell r="H3256">
            <v>0</v>
          </cell>
          <cell r="K3256">
            <v>4</v>
          </cell>
          <cell r="L3256">
            <v>0</v>
          </cell>
          <cell r="M3256">
            <v>4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 t="str">
            <v/>
          </cell>
          <cell r="V3256">
            <v>21</v>
          </cell>
        </row>
        <row r="3257">
          <cell r="B3257" t="str">
            <v>V30918</v>
          </cell>
          <cell r="E3257" t="str">
            <v>CANETA UNIBALL CANETA ESFEROGRAFICA EYE MICRO UB-150 0,5 MM AZUL</v>
          </cell>
          <cell r="F3257" t="str">
            <v>UNIBALL</v>
          </cell>
          <cell r="G3257">
            <v>0</v>
          </cell>
          <cell r="H3257">
            <v>0</v>
          </cell>
          <cell r="K3257">
            <v>3</v>
          </cell>
          <cell r="L3257">
            <v>0</v>
          </cell>
          <cell r="M3257">
            <v>3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 t="str">
            <v/>
          </cell>
          <cell r="V3257">
            <v>14.85</v>
          </cell>
        </row>
        <row r="3258">
          <cell r="B3258" t="str">
            <v>V31200</v>
          </cell>
          <cell r="C3258" t="str">
            <v>CCC-</v>
          </cell>
          <cell r="E3258" t="str">
            <v>PINCEL MARCADOR PERMANENTE MULTIUSO PRETO PC-5M</v>
          </cell>
          <cell r="F3258" t="str">
            <v>UNIBALL</v>
          </cell>
          <cell r="G3258">
            <v>0</v>
          </cell>
          <cell r="H3258">
            <v>0</v>
          </cell>
          <cell r="I3258">
            <v>17</v>
          </cell>
          <cell r="K3258">
            <v>10</v>
          </cell>
          <cell r="L3258">
            <v>0</v>
          </cell>
          <cell r="M3258">
            <v>10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 t="str">
            <v/>
          </cell>
          <cell r="V3258">
            <v>17.64</v>
          </cell>
        </row>
        <row r="3259">
          <cell r="B3259" t="str">
            <v>V31201</v>
          </cell>
          <cell r="C3259" t="str">
            <v>CCC-</v>
          </cell>
          <cell r="E3259" t="str">
            <v>PINCEL MARCADOR PERMANENTE MULTIUSO VERMELHO PC-5M</v>
          </cell>
          <cell r="F3259" t="str">
            <v>UNIBALL</v>
          </cell>
          <cell r="G3259">
            <v>0</v>
          </cell>
          <cell r="H3259">
            <v>0</v>
          </cell>
          <cell r="I3259">
            <v>17</v>
          </cell>
          <cell r="K3259">
            <v>10</v>
          </cell>
          <cell r="L3259">
            <v>0</v>
          </cell>
          <cell r="M3259">
            <v>10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 t="str">
            <v/>
          </cell>
          <cell r="V3259">
            <v>17.64</v>
          </cell>
        </row>
        <row r="3260">
          <cell r="B3260" t="str">
            <v>V31202</v>
          </cell>
          <cell r="C3260" t="str">
            <v>CCC-</v>
          </cell>
          <cell r="E3260" t="str">
            <v>PINCEL MARCADOR PERMANENTE MULTIUSO VERDE PC-5M</v>
          </cell>
          <cell r="F3260" t="str">
            <v>UNIBALL</v>
          </cell>
          <cell r="G3260">
            <v>0</v>
          </cell>
          <cell r="H3260">
            <v>0</v>
          </cell>
          <cell r="I3260">
            <v>14</v>
          </cell>
          <cell r="K3260">
            <v>60</v>
          </cell>
          <cell r="L3260">
            <v>0</v>
          </cell>
          <cell r="M3260">
            <v>60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 t="str">
            <v/>
          </cell>
          <cell r="V3260">
            <v>17.64</v>
          </cell>
        </row>
        <row r="3261">
          <cell r="B3261" t="str">
            <v>V31203</v>
          </cell>
          <cell r="C3261" t="str">
            <v>CCC-</v>
          </cell>
          <cell r="E3261" t="str">
            <v>PINCEL MARCADOR PERMANENTE MULTIUSO AMARELO PC-5M</v>
          </cell>
          <cell r="F3261" t="str">
            <v>UNIBALL</v>
          </cell>
          <cell r="G3261">
            <v>0</v>
          </cell>
          <cell r="H3261">
            <v>0</v>
          </cell>
          <cell r="I3261">
            <v>17</v>
          </cell>
          <cell r="K3261">
            <v>10</v>
          </cell>
          <cell r="L3261">
            <v>0</v>
          </cell>
          <cell r="M3261">
            <v>10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 t="str">
            <v/>
          </cell>
          <cell r="V3261">
            <v>17.64</v>
          </cell>
        </row>
        <row r="3262">
          <cell r="B3262" t="str">
            <v>V31420</v>
          </cell>
          <cell r="C3262" t="str">
            <v>CCC-</v>
          </cell>
          <cell r="E3262" t="str">
            <v>PINCEL MARCADOR PERMANENTE MULTIUSO PC-5M BRANCA</v>
          </cell>
          <cell r="F3262" t="str">
            <v>UNIBALL</v>
          </cell>
          <cell r="G3262">
            <v>0</v>
          </cell>
          <cell r="H3262">
            <v>0</v>
          </cell>
          <cell r="I3262">
            <v>13</v>
          </cell>
          <cell r="K3262">
            <v>48</v>
          </cell>
          <cell r="L3262">
            <v>0</v>
          </cell>
          <cell r="M3262">
            <v>48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 t="str">
            <v/>
          </cell>
          <cell r="V3262">
            <v>17.64</v>
          </cell>
        </row>
        <row r="3263">
          <cell r="B3263" t="str">
            <v>V0419</v>
          </cell>
          <cell r="E3263" t="str">
            <v>LIVRO PONTO ADMINISTRATIVO PERSONALIZADO</v>
          </cell>
          <cell r="F3263" t="str">
            <v>UNICA GRAFICA</v>
          </cell>
          <cell r="G3263">
            <v>0</v>
          </cell>
          <cell r="H3263">
            <v>0</v>
          </cell>
          <cell r="K3263">
            <v>175</v>
          </cell>
          <cell r="L3263">
            <v>0</v>
          </cell>
          <cell r="M3263">
            <v>175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 t="str">
            <v/>
          </cell>
          <cell r="V3263">
            <v>18.8</v>
          </cell>
        </row>
        <row r="3264">
          <cell r="B3264" t="str">
            <v>V22776</v>
          </cell>
          <cell r="E3264" t="str">
            <v>TARJETA 65X305MM PCT C/100FLS</v>
          </cell>
          <cell r="F3264" t="str">
            <v>UNICA GRAFICA</v>
          </cell>
          <cell r="G3264">
            <v>0</v>
          </cell>
          <cell r="H3264">
            <v>0</v>
          </cell>
          <cell r="K3264">
            <v>77</v>
          </cell>
          <cell r="L3264">
            <v>0</v>
          </cell>
          <cell r="M3264">
            <v>77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 t="str">
            <v/>
          </cell>
          <cell r="V3264">
            <v>4.29</v>
          </cell>
        </row>
        <row r="3265">
          <cell r="B3265" t="str">
            <v>V30438</v>
          </cell>
          <cell r="E3265" t="str">
            <v>FICHA INDIVIDUAL DO ALUNO 310X210MM PERSONALIZADO FDE</v>
          </cell>
          <cell r="F3265" t="str">
            <v>UNICA GRAFICA</v>
          </cell>
          <cell r="G3265">
            <v>0</v>
          </cell>
          <cell r="H3265">
            <v>0</v>
          </cell>
          <cell r="K3265">
            <v>508</v>
          </cell>
          <cell r="L3265">
            <v>0</v>
          </cell>
          <cell r="M3265">
            <v>508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 t="str">
            <v/>
          </cell>
          <cell r="V3265">
            <v>15</v>
          </cell>
        </row>
        <row r="3266">
          <cell r="B3266" t="str">
            <v>V19317</v>
          </cell>
          <cell r="C3266" t="str">
            <v>ACC-</v>
          </cell>
          <cell r="E3266" t="str">
            <v>DIARIO DE CLASSE PERSONALIZADO C/ 10</v>
          </cell>
          <cell r="F3266" t="str">
            <v>ÚNICA GRÁFICA</v>
          </cell>
          <cell r="G3266">
            <v>0</v>
          </cell>
          <cell r="H3266">
            <v>0</v>
          </cell>
          <cell r="I3266">
            <v>334</v>
          </cell>
          <cell r="K3266">
            <v>5458</v>
          </cell>
          <cell r="L3266">
            <v>0</v>
          </cell>
          <cell r="M3266">
            <v>5458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 t="str">
            <v/>
          </cell>
          <cell r="V3266">
            <v>14</v>
          </cell>
        </row>
        <row r="3267">
          <cell r="B3267" t="str">
            <v>V19340</v>
          </cell>
          <cell r="E3267" t="str">
            <v>LIVRO DE PONTO DOCENTE PERSONALIZADO FDE</v>
          </cell>
          <cell r="F3267" t="str">
            <v>ÚNICA GRÁFICA</v>
          </cell>
          <cell r="G3267">
            <v>0</v>
          </cell>
          <cell r="H3267">
            <v>0</v>
          </cell>
          <cell r="K3267">
            <v>978</v>
          </cell>
          <cell r="L3267">
            <v>0</v>
          </cell>
          <cell r="M3267">
            <v>978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 t="str">
            <v/>
          </cell>
          <cell r="V3267">
            <v>20.5</v>
          </cell>
        </row>
        <row r="3268">
          <cell r="B3268" t="str">
            <v>V19466</v>
          </cell>
          <cell r="C3268" t="str">
            <v>CCB-</v>
          </cell>
          <cell r="E3268" t="str">
            <v>PASTA PRONTUARIO</v>
          </cell>
          <cell r="F3268" t="str">
            <v>ÚNICA GRÁFICA</v>
          </cell>
          <cell r="G3268">
            <v>0</v>
          </cell>
          <cell r="H3268">
            <v>0</v>
          </cell>
          <cell r="I3268">
            <v>360</v>
          </cell>
          <cell r="J3268">
            <v>200</v>
          </cell>
          <cell r="K3268">
            <v>0</v>
          </cell>
          <cell r="L3268">
            <v>0</v>
          </cell>
          <cell r="M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 t="str">
            <v/>
          </cell>
          <cell r="V3268">
            <v>0.36</v>
          </cell>
        </row>
        <row r="3269">
          <cell r="B3269" t="str">
            <v>V19758</v>
          </cell>
          <cell r="E3269" t="str">
            <v>CAPA DE PROCESSO BRANCA PERSONALIZADA FDE</v>
          </cell>
          <cell r="F3269" t="str">
            <v>ÚNICA GRÁFICA</v>
          </cell>
          <cell r="G3269">
            <v>0</v>
          </cell>
          <cell r="H3269">
            <v>0</v>
          </cell>
          <cell r="K3269">
            <v>190</v>
          </cell>
          <cell r="L3269">
            <v>0</v>
          </cell>
          <cell r="M3269">
            <v>190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 t="str">
            <v/>
          </cell>
          <cell r="V3269">
            <v>2.5</v>
          </cell>
        </row>
        <row r="3270">
          <cell r="B3270" t="str">
            <v>V19759</v>
          </cell>
          <cell r="E3270" t="str">
            <v>CAPA DE PROCESSO AMARELA PERSONALIZADA FDE C/ 10</v>
          </cell>
          <cell r="F3270" t="str">
            <v>ÚNICA GRÁFICA</v>
          </cell>
          <cell r="G3270">
            <v>0</v>
          </cell>
          <cell r="H3270">
            <v>0</v>
          </cell>
          <cell r="K3270">
            <v>80</v>
          </cell>
          <cell r="L3270">
            <v>0</v>
          </cell>
          <cell r="M3270">
            <v>80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 t="str">
            <v/>
          </cell>
          <cell r="V3270">
            <v>7.2</v>
          </cell>
        </row>
        <row r="3271">
          <cell r="B3271" t="str">
            <v>V1482B</v>
          </cell>
          <cell r="E3271" t="str">
            <v>MASSA MODELAR 06 CORES 90 GRS</v>
          </cell>
          <cell r="F3271" t="str">
            <v>UNIDUNITE</v>
          </cell>
          <cell r="G3271">
            <v>0</v>
          </cell>
          <cell r="H3271">
            <v>0</v>
          </cell>
          <cell r="K3271">
            <v>0</v>
          </cell>
          <cell r="L3271">
            <v>0</v>
          </cell>
          <cell r="M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 t="str">
            <v/>
          </cell>
          <cell r="V3271">
            <v>1.17</v>
          </cell>
        </row>
        <row r="3272">
          <cell r="B3272" t="str">
            <v>V2663A</v>
          </cell>
          <cell r="E3272" t="str">
            <v>MASSA MODELAR AMIDO 12 CORES</v>
          </cell>
          <cell r="F3272" t="str">
            <v>UNIDUNITE</v>
          </cell>
          <cell r="G3272">
            <v>0</v>
          </cell>
          <cell r="H3272">
            <v>0</v>
          </cell>
          <cell r="K3272">
            <v>277</v>
          </cell>
          <cell r="L3272">
            <v>10</v>
          </cell>
          <cell r="M3272">
            <v>267</v>
          </cell>
          <cell r="O3272">
            <v>10</v>
          </cell>
          <cell r="P3272">
            <v>0</v>
          </cell>
          <cell r="Q3272">
            <v>1</v>
          </cell>
          <cell r="R3272">
            <v>0</v>
          </cell>
          <cell r="S3272">
            <v>0</v>
          </cell>
          <cell r="T3272">
            <v>0</v>
          </cell>
          <cell r="U3272" t="str">
            <v/>
          </cell>
          <cell r="V3272">
            <v>2.14</v>
          </cell>
        </row>
        <row r="3273">
          <cell r="B3273" t="str">
            <v>V15331</v>
          </cell>
          <cell r="D3273" t="str">
            <v/>
          </cell>
          <cell r="E3273" t="str">
            <v>REFIL EMBALADOR DE GUARDA CHUVA PCT C/1000</v>
          </cell>
          <cell r="F3273" t="str">
            <v>UNIPLASTIC</v>
          </cell>
          <cell r="G3273">
            <v>0</v>
          </cell>
          <cell r="H3273">
            <v>0</v>
          </cell>
          <cell r="K3273">
            <v>10</v>
          </cell>
          <cell r="L3273">
            <v>0</v>
          </cell>
          <cell r="M3273">
            <v>10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 t="str">
            <v/>
          </cell>
          <cell r="V3273">
            <v>141.30000000000001</v>
          </cell>
        </row>
        <row r="3274">
          <cell r="B3274" t="str">
            <v>V1476</v>
          </cell>
          <cell r="E3274" t="str">
            <v>ESCOVA DENTAL INF 12CM C/ENCAIXE DENTICS</v>
          </cell>
          <cell r="F3274" t="str">
            <v>UNIVERSAL</v>
          </cell>
          <cell r="G3274">
            <v>0</v>
          </cell>
          <cell r="H3274">
            <v>0</v>
          </cell>
          <cell r="K3274">
            <v>119</v>
          </cell>
          <cell r="L3274">
            <v>0</v>
          </cell>
          <cell r="M3274">
            <v>119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 t="str">
            <v/>
          </cell>
          <cell r="V3274">
            <v>0.88</v>
          </cell>
        </row>
        <row r="3275">
          <cell r="B3275" t="str">
            <v>V15306</v>
          </cell>
          <cell r="C3275" t="str">
            <v>BBA-</v>
          </cell>
          <cell r="D3275" t="str">
            <v>AVN</v>
          </cell>
          <cell r="E3275" t="str">
            <v>CABO HDMI 2.0 3 MTS</v>
          </cell>
          <cell r="F3275" t="str">
            <v>UNIVERSAL</v>
          </cell>
          <cell r="G3275">
            <v>277</v>
          </cell>
          <cell r="H3275">
            <v>139</v>
          </cell>
          <cell r="I3275">
            <v>141</v>
          </cell>
          <cell r="J3275">
            <v>15</v>
          </cell>
          <cell r="K3275">
            <v>302</v>
          </cell>
          <cell r="L3275">
            <v>19</v>
          </cell>
          <cell r="M3275">
            <v>283</v>
          </cell>
          <cell r="N3275">
            <v>20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 t="str">
            <v/>
          </cell>
          <cell r="V3275">
            <v>12.35</v>
          </cell>
        </row>
        <row r="3276">
          <cell r="B3276" t="str">
            <v>V15308</v>
          </cell>
          <cell r="C3276" t="str">
            <v>BCA-</v>
          </cell>
          <cell r="D3276" t="str">
            <v>AVN</v>
          </cell>
          <cell r="E3276" t="str">
            <v>CABO ADAPTADOR 15CM DVI FEMEA X DISPLAYPORT MACHO</v>
          </cell>
          <cell r="F3276" t="str">
            <v>UNIVERSAL</v>
          </cell>
          <cell r="G3276">
            <v>177</v>
          </cell>
          <cell r="H3276">
            <v>89</v>
          </cell>
          <cell r="I3276">
            <v>89</v>
          </cell>
          <cell r="J3276">
            <v>1</v>
          </cell>
          <cell r="K3276">
            <v>194</v>
          </cell>
          <cell r="L3276">
            <v>0</v>
          </cell>
          <cell r="M3276">
            <v>194</v>
          </cell>
          <cell r="N3276">
            <v>33</v>
          </cell>
          <cell r="O3276">
            <v>1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 t="str">
            <v/>
          </cell>
          <cell r="V3276">
            <v>14.25</v>
          </cell>
        </row>
        <row r="3277">
          <cell r="B3277" t="str">
            <v>V15363</v>
          </cell>
          <cell r="C3277" t="str">
            <v>ABA-</v>
          </cell>
          <cell r="D3277" t="str">
            <v>AVN</v>
          </cell>
          <cell r="E3277" t="str">
            <v>CABO HDMI 2.0 10 MTS</v>
          </cell>
          <cell r="F3277" t="str">
            <v>UNIVERSAL</v>
          </cell>
          <cell r="G3277">
            <v>195</v>
          </cell>
          <cell r="H3277">
            <v>98</v>
          </cell>
          <cell r="I3277">
            <v>101</v>
          </cell>
          <cell r="J3277">
            <v>2</v>
          </cell>
          <cell r="K3277">
            <v>199</v>
          </cell>
          <cell r="L3277">
            <v>8</v>
          </cell>
          <cell r="M3277">
            <v>191</v>
          </cell>
          <cell r="N3277">
            <v>15</v>
          </cell>
          <cell r="O3277">
            <v>0</v>
          </cell>
          <cell r="P3277">
            <v>0</v>
          </cell>
          <cell r="Q3277">
            <v>0</v>
          </cell>
          <cell r="R3277">
            <v>4</v>
          </cell>
          <cell r="S3277">
            <v>0</v>
          </cell>
          <cell r="T3277">
            <v>0</v>
          </cell>
          <cell r="U3277" t="str">
            <v/>
          </cell>
          <cell r="V3277">
            <v>28.5</v>
          </cell>
        </row>
        <row r="3278">
          <cell r="B3278" t="str">
            <v>V30144</v>
          </cell>
          <cell r="C3278" t="str">
            <v>CCA+</v>
          </cell>
          <cell r="D3278" t="str">
            <v>AVN</v>
          </cell>
          <cell r="E3278" t="str">
            <v>CABO HDMI - MINI DISPLAYPORT 1,80CM</v>
          </cell>
          <cell r="F3278" t="str">
            <v>UNIVERSAL</v>
          </cell>
          <cell r="G3278">
            <v>13</v>
          </cell>
          <cell r="H3278">
            <v>7</v>
          </cell>
          <cell r="I3278">
            <v>7</v>
          </cell>
          <cell r="K3278">
            <v>30</v>
          </cell>
          <cell r="L3278">
            <v>0</v>
          </cell>
          <cell r="M3278">
            <v>30</v>
          </cell>
          <cell r="N3278">
            <v>1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 t="str">
            <v/>
          </cell>
          <cell r="V3278">
            <v>17.899999999999999</v>
          </cell>
        </row>
        <row r="3279">
          <cell r="B3279" t="str">
            <v>V30145</v>
          </cell>
          <cell r="C3279" t="str">
            <v>CCA-</v>
          </cell>
          <cell r="D3279" t="str">
            <v>AVN</v>
          </cell>
          <cell r="E3279" t="str">
            <v>CABO USB - 20M</v>
          </cell>
          <cell r="F3279" t="str">
            <v>UNIVERSAL</v>
          </cell>
          <cell r="G3279">
            <v>7</v>
          </cell>
          <cell r="H3279">
            <v>4</v>
          </cell>
          <cell r="I3279">
            <v>4</v>
          </cell>
          <cell r="K3279">
            <v>30</v>
          </cell>
          <cell r="L3279">
            <v>0</v>
          </cell>
          <cell r="M3279">
            <v>30</v>
          </cell>
          <cell r="N3279">
            <v>4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 t="str">
            <v/>
          </cell>
          <cell r="V3279">
            <v>65</v>
          </cell>
        </row>
        <row r="3280">
          <cell r="B3280" t="str">
            <v>V30146</v>
          </cell>
          <cell r="C3280" t="str">
            <v>CCA+</v>
          </cell>
          <cell r="D3280" t="str">
            <v>AVN</v>
          </cell>
          <cell r="E3280" t="str">
            <v>ADAPTADOR DISPLAYPORT MACHO PARA VGA FEMEA 19CM</v>
          </cell>
          <cell r="F3280" t="str">
            <v>UNIVERSAL</v>
          </cell>
          <cell r="G3280">
            <v>73</v>
          </cell>
          <cell r="H3280">
            <v>37</v>
          </cell>
          <cell r="I3280">
            <v>37</v>
          </cell>
          <cell r="J3280">
            <v>4</v>
          </cell>
          <cell r="K3280">
            <v>105</v>
          </cell>
          <cell r="L3280">
            <v>3</v>
          </cell>
          <cell r="M3280">
            <v>102</v>
          </cell>
          <cell r="N3280">
            <v>37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 t="str">
            <v/>
          </cell>
          <cell r="V3280">
            <v>11.19</v>
          </cell>
        </row>
        <row r="3281">
          <cell r="B3281" t="str">
            <v>V30148</v>
          </cell>
          <cell r="C3281" t="str">
            <v>CCA+</v>
          </cell>
          <cell r="D3281" t="str">
            <v>AVN</v>
          </cell>
          <cell r="E3281" t="str">
            <v>CABO HDMI - DVI 1,50M</v>
          </cell>
          <cell r="F3281" t="str">
            <v>UNIVERSAL</v>
          </cell>
          <cell r="G3281">
            <v>47</v>
          </cell>
          <cell r="H3281">
            <v>24</v>
          </cell>
          <cell r="I3281">
            <v>24</v>
          </cell>
          <cell r="K3281">
            <v>51</v>
          </cell>
          <cell r="L3281">
            <v>5</v>
          </cell>
          <cell r="M3281">
            <v>46</v>
          </cell>
          <cell r="N3281">
            <v>2</v>
          </cell>
          <cell r="O3281">
            <v>0</v>
          </cell>
          <cell r="P3281">
            <v>0</v>
          </cell>
          <cell r="Q3281">
            <v>0</v>
          </cell>
          <cell r="R3281">
            <v>1</v>
          </cell>
          <cell r="S3281">
            <v>0</v>
          </cell>
          <cell r="T3281">
            <v>0</v>
          </cell>
          <cell r="U3281" t="str">
            <v/>
          </cell>
          <cell r="V3281">
            <v>16</v>
          </cell>
        </row>
        <row r="3282">
          <cell r="B3282" t="str">
            <v>V30149</v>
          </cell>
          <cell r="C3282" t="str">
            <v>CCA-</v>
          </cell>
          <cell r="D3282" t="str">
            <v>AVN</v>
          </cell>
          <cell r="E3282" t="str">
            <v>ADAPTADOR HDMI PARA DISPLAYPORT  19 CM</v>
          </cell>
          <cell r="F3282" t="str">
            <v>UNIVERSAL</v>
          </cell>
          <cell r="G3282">
            <v>176</v>
          </cell>
          <cell r="H3282">
            <v>88</v>
          </cell>
          <cell r="I3282">
            <v>89</v>
          </cell>
          <cell r="J3282">
            <v>1</v>
          </cell>
          <cell r="K3282">
            <v>169</v>
          </cell>
          <cell r="L3282">
            <v>2</v>
          </cell>
          <cell r="M3282">
            <v>167</v>
          </cell>
          <cell r="N3282">
            <v>7</v>
          </cell>
          <cell r="O3282">
            <v>1</v>
          </cell>
          <cell r="P3282">
            <v>0</v>
          </cell>
          <cell r="Q3282">
            <v>0</v>
          </cell>
          <cell r="R3282">
            <v>10</v>
          </cell>
          <cell r="S3282">
            <v>0</v>
          </cell>
          <cell r="T3282">
            <v>0</v>
          </cell>
          <cell r="U3282" t="str">
            <v/>
          </cell>
          <cell r="V3282">
            <v>13.9</v>
          </cell>
        </row>
        <row r="3283">
          <cell r="B3283" t="str">
            <v>V30153</v>
          </cell>
          <cell r="C3283" t="str">
            <v>ABA-</v>
          </cell>
          <cell r="D3283" t="str">
            <v>AVN</v>
          </cell>
          <cell r="E3283" t="str">
            <v>ADAPTADOR HDMI PARA VGA 19CM</v>
          </cell>
          <cell r="F3283" t="str">
            <v>UNIVERSAL</v>
          </cell>
          <cell r="G3283">
            <v>391</v>
          </cell>
          <cell r="H3283">
            <v>196</v>
          </cell>
          <cell r="I3283">
            <v>204</v>
          </cell>
          <cell r="J3283">
            <v>5</v>
          </cell>
          <cell r="K3283">
            <v>408</v>
          </cell>
          <cell r="L3283">
            <v>4</v>
          </cell>
          <cell r="M3283">
            <v>404</v>
          </cell>
          <cell r="N3283">
            <v>44</v>
          </cell>
          <cell r="O3283">
            <v>2</v>
          </cell>
          <cell r="P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 t="str">
            <v/>
          </cell>
          <cell r="V3283">
            <v>12.5</v>
          </cell>
        </row>
        <row r="3284">
          <cell r="B3284" t="str">
            <v>V30155</v>
          </cell>
          <cell r="C3284" t="str">
            <v>CCA-</v>
          </cell>
          <cell r="D3284" t="str">
            <v>AVN</v>
          </cell>
          <cell r="E3284" t="str">
            <v>ADAPTADOR P2 PARA P3 W  19 CM</v>
          </cell>
          <cell r="F3284" t="str">
            <v>UNIVERSAL</v>
          </cell>
          <cell r="G3284">
            <v>167</v>
          </cell>
          <cell r="H3284">
            <v>84</v>
          </cell>
          <cell r="I3284">
            <v>84</v>
          </cell>
          <cell r="K3284">
            <v>181</v>
          </cell>
          <cell r="L3284">
            <v>9</v>
          </cell>
          <cell r="M3284">
            <v>172</v>
          </cell>
          <cell r="N3284">
            <v>24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 t="str">
            <v/>
          </cell>
          <cell r="V3284">
            <v>3</v>
          </cell>
        </row>
        <row r="3285">
          <cell r="B3285" t="str">
            <v>V30158</v>
          </cell>
          <cell r="C3285" t="str">
            <v>CCA+</v>
          </cell>
          <cell r="D3285" t="str">
            <v>AVN</v>
          </cell>
          <cell r="E3285" t="str">
            <v>CABO DISPLAYPORT M C/ TRAVA 1,8M</v>
          </cell>
          <cell r="F3285" t="str">
            <v>UNIVERSAL</v>
          </cell>
          <cell r="G3285">
            <v>19</v>
          </cell>
          <cell r="H3285">
            <v>10</v>
          </cell>
          <cell r="I3285">
            <v>10</v>
          </cell>
          <cell r="K3285">
            <v>74</v>
          </cell>
          <cell r="L3285">
            <v>2</v>
          </cell>
          <cell r="M3285">
            <v>72</v>
          </cell>
          <cell r="N3285">
            <v>1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 t="str">
            <v/>
          </cell>
          <cell r="V3285">
            <v>19.05</v>
          </cell>
        </row>
        <row r="3286">
          <cell r="B3286" t="str">
            <v>V30165</v>
          </cell>
          <cell r="C3286" t="str">
            <v>CCA-</v>
          </cell>
          <cell r="D3286" t="str">
            <v>AVN</v>
          </cell>
          <cell r="E3286" t="str">
            <v>CINTA ELASTICA C/25</v>
          </cell>
          <cell r="F3286" t="str">
            <v>UNIVERSAL</v>
          </cell>
          <cell r="G3286">
            <v>27</v>
          </cell>
          <cell r="H3286">
            <v>14</v>
          </cell>
          <cell r="I3286">
            <v>14</v>
          </cell>
          <cell r="K3286">
            <v>35</v>
          </cell>
          <cell r="L3286">
            <v>0</v>
          </cell>
          <cell r="M3286">
            <v>35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 t="str">
            <v/>
          </cell>
          <cell r="V3286">
            <v>30</v>
          </cell>
        </row>
        <row r="3287">
          <cell r="B3287" t="str">
            <v>V30203</v>
          </cell>
          <cell r="E3287" t="str">
            <v>CARREGADOR DE CELULAR VEICULAR</v>
          </cell>
          <cell r="F3287" t="str">
            <v>UNIVERSAL</v>
          </cell>
          <cell r="G3287">
            <v>0</v>
          </cell>
          <cell r="H3287">
            <v>0</v>
          </cell>
          <cell r="K3287">
            <v>0</v>
          </cell>
          <cell r="L3287">
            <v>0</v>
          </cell>
          <cell r="M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 t="str">
            <v/>
          </cell>
          <cell r="V3287">
            <v>21.25</v>
          </cell>
        </row>
        <row r="3288">
          <cell r="B3288" t="str">
            <v>V30205</v>
          </cell>
          <cell r="C3288" t="str">
            <v>CCB+</v>
          </cell>
          <cell r="D3288" t="str">
            <v>ADES</v>
          </cell>
          <cell r="E3288" t="str">
            <v>ADAPTADOR DISPLAYPORT X DVI/VGA/HDMI 3X1 18 CM</v>
          </cell>
          <cell r="F3288" t="str">
            <v>UNIVERSAL</v>
          </cell>
          <cell r="G3288">
            <v>16</v>
          </cell>
          <cell r="H3288">
            <v>8</v>
          </cell>
          <cell r="I3288">
            <v>9</v>
          </cell>
          <cell r="K3288">
            <v>22</v>
          </cell>
          <cell r="L3288">
            <v>0</v>
          </cell>
          <cell r="M3288">
            <v>22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 t="str">
            <v/>
          </cell>
          <cell r="V3288">
            <v>29.9</v>
          </cell>
        </row>
        <row r="3289">
          <cell r="B3289" t="str">
            <v>V30206</v>
          </cell>
          <cell r="C3289" t="str">
            <v>CCB-</v>
          </cell>
          <cell r="D3289" t="str">
            <v>ADES</v>
          </cell>
          <cell r="E3289" t="str">
            <v>ADAPTADOR DVI-D X VGA 24+5</v>
          </cell>
          <cell r="F3289" t="str">
            <v>UNIVERSAL</v>
          </cell>
          <cell r="G3289">
            <v>62</v>
          </cell>
          <cell r="H3289">
            <v>31</v>
          </cell>
          <cell r="I3289">
            <v>31</v>
          </cell>
          <cell r="K3289">
            <v>133</v>
          </cell>
          <cell r="L3289">
            <v>0</v>
          </cell>
          <cell r="M3289">
            <v>133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 t="str">
            <v/>
          </cell>
          <cell r="V3289">
            <v>4.5</v>
          </cell>
        </row>
        <row r="3290">
          <cell r="B3290" t="str">
            <v>V30207</v>
          </cell>
          <cell r="E3290" t="str">
            <v>ADAPTADOR EXTENSOR 3 USB</v>
          </cell>
          <cell r="F3290" t="str">
            <v>UNIVERSAL</v>
          </cell>
          <cell r="G3290">
            <v>0</v>
          </cell>
          <cell r="H3290">
            <v>0</v>
          </cell>
          <cell r="K3290">
            <v>3</v>
          </cell>
          <cell r="L3290">
            <v>0</v>
          </cell>
          <cell r="M3290">
            <v>3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 t="str">
            <v/>
          </cell>
          <cell r="V3290">
            <v>19.899999999999999</v>
          </cell>
        </row>
        <row r="3291">
          <cell r="B3291" t="str">
            <v>V30209</v>
          </cell>
          <cell r="E3291" t="str">
            <v>CABO DVI X HDMI COM PLUGS 3M</v>
          </cell>
          <cell r="F3291" t="str">
            <v>UNIVERSAL</v>
          </cell>
          <cell r="G3291">
            <v>0</v>
          </cell>
          <cell r="H3291">
            <v>0</v>
          </cell>
          <cell r="K3291">
            <v>5</v>
          </cell>
          <cell r="L3291">
            <v>0</v>
          </cell>
          <cell r="M3291">
            <v>5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 t="str">
            <v/>
          </cell>
          <cell r="V3291">
            <v>37</v>
          </cell>
        </row>
        <row r="3292">
          <cell r="B3292" t="str">
            <v>V30235</v>
          </cell>
          <cell r="C3292" t="str">
            <v>CCA+</v>
          </cell>
          <cell r="D3292" t="str">
            <v>ADES</v>
          </cell>
          <cell r="E3292" t="str">
            <v>CABO HDMI 2.0 2 MTS</v>
          </cell>
          <cell r="F3292" t="str">
            <v>UNIVERSAL</v>
          </cell>
          <cell r="G3292">
            <v>42</v>
          </cell>
          <cell r="H3292">
            <v>21</v>
          </cell>
          <cell r="I3292">
            <v>21</v>
          </cell>
          <cell r="K3292">
            <v>55</v>
          </cell>
          <cell r="L3292">
            <v>7</v>
          </cell>
          <cell r="M3292">
            <v>48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 t="str">
            <v/>
          </cell>
          <cell r="V3292">
            <v>11.34</v>
          </cell>
        </row>
        <row r="3293">
          <cell r="B3293" t="str">
            <v>V30257</v>
          </cell>
          <cell r="C3293" t="str">
            <v>CCC+</v>
          </cell>
          <cell r="E3293" t="str">
            <v>CABO HDMI 1.4 10 MTS</v>
          </cell>
          <cell r="F3293" t="str">
            <v>UNIVERSAL</v>
          </cell>
          <cell r="G3293">
            <v>3</v>
          </cell>
          <cell r="H3293">
            <v>2</v>
          </cell>
          <cell r="I3293">
            <v>2</v>
          </cell>
          <cell r="K3293">
            <v>17</v>
          </cell>
          <cell r="L3293">
            <v>0</v>
          </cell>
          <cell r="M3293">
            <v>17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 t="str">
            <v/>
          </cell>
          <cell r="V3293">
            <v>28</v>
          </cell>
        </row>
        <row r="3294">
          <cell r="B3294" t="str">
            <v>V30259</v>
          </cell>
          <cell r="C3294" t="str">
            <v>CCA-</v>
          </cell>
          <cell r="D3294" t="str">
            <v>ADES</v>
          </cell>
          <cell r="E3294" t="str">
            <v>CABO ADAPTADOR CONVERSOR MINI DISPLAYPORT X HDMI FEMEA</v>
          </cell>
          <cell r="F3294" t="str">
            <v>UNIVERSAL</v>
          </cell>
          <cell r="G3294">
            <v>61</v>
          </cell>
          <cell r="H3294">
            <v>31</v>
          </cell>
          <cell r="I3294">
            <v>31</v>
          </cell>
          <cell r="K3294">
            <v>64</v>
          </cell>
          <cell r="L3294">
            <v>5</v>
          </cell>
          <cell r="M3294">
            <v>59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2</v>
          </cell>
          <cell r="S3294">
            <v>0</v>
          </cell>
          <cell r="T3294">
            <v>0</v>
          </cell>
          <cell r="U3294" t="str">
            <v/>
          </cell>
          <cell r="V3294">
            <v>13</v>
          </cell>
        </row>
        <row r="3295">
          <cell r="B3295" t="str">
            <v>V30260</v>
          </cell>
          <cell r="E3295" t="str">
            <v>CABO ADAPTADOR CONVERSOR MINI DISPLAYPORT PARA DISPLAYPORT</v>
          </cell>
          <cell r="F3295" t="str">
            <v>UNIVERSAL</v>
          </cell>
          <cell r="G3295">
            <v>0</v>
          </cell>
          <cell r="H3295">
            <v>0</v>
          </cell>
          <cell r="K3295">
            <v>7</v>
          </cell>
          <cell r="L3295">
            <v>0</v>
          </cell>
          <cell r="M3295">
            <v>7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 t="str">
            <v/>
          </cell>
          <cell r="V3295">
            <v>22.7</v>
          </cell>
        </row>
        <row r="3296">
          <cell r="B3296" t="str">
            <v>V30349</v>
          </cell>
          <cell r="C3296" t="str">
            <v>CCB+</v>
          </cell>
          <cell r="D3296" t="str">
            <v>ADES</v>
          </cell>
          <cell r="E3296" t="str">
            <v>SUPORTE P/MONITOR C/2 GAVETAS PRETO/BRANCO</v>
          </cell>
          <cell r="F3296" t="str">
            <v>UNIVERSAL</v>
          </cell>
          <cell r="G3296">
            <v>5</v>
          </cell>
          <cell r="H3296">
            <v>3</v>
          </cell>
          <cell r="I3296">
            <v>3</v>
          </cell>
          <cell r="K3296">
            <v>78</v>
          </cell>
          <cell r="L3296">
            <v>0</v>
          </cell>
          <cell r="M3296">
            <v>78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 t="str">
            <v/>
          </cell>
          <cell r="V3296">
            <v>60.71</v>
          </cell>
        </row>
        <row r="3297">
          <cell r="B3297" t="str">
            <v>V30441</v>
          </cell>
          <cell r="C3297" t="str">
            <v>CCC-</v>
          </cell>
          <cell r="D3297" t="str">
            <v>ADES</v>
          </cell>
          <cell r="E3297" t="str">
            <v>ADAPTADOR USB WIRELESS</v>
          </cell>
          <cell r="F3297" t="str">
            <v>UNIVERSAL</v>
          </cell>
          <cell r="G3297">
            <v>3</v>
          </cell>
          <cell r="H3297">
            <v>2</v>
          </cell>
          <cell r="I3297">
            <v>2</v>
          </cell>
          <cell r="K3297">
            <v>10</v>
          </cell>
          <cell r="L3297">
            <v>0</v>
          </cell>
          <cell r="M3297">
            <v>10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 t="str">
            <v/>
          </cell>
          <cell r="V3297">
            <v>14</v>
          </cell>
        </row>
        <row r="3298">
          <cell r="B3298" t="str">
            <v>V30460</v>
          </cell>
          <cell r="C3298" t="str">
            <v>CCA-</v>
          </cell>
          <cell r="D3298" t="str">
            <v>ADES</v>
          </cell>
          <cell r="E3298" t="str">
            <v>CABO DVI X DVI 1,8M</v>
          </cell>
          <cell r="F3298" t="str">
            <v>UNIVERSAL</v>
          </cell>
          <cell r="G3298">
            <v>106</v>
          </cell>
          <cell r="H3298">
            <v>53</v>
          </cell>
          <cell r="I3298">
            <v>53</v>
          </cell>
          <cell r="J3298">
            <v>5</v>
          </cell>
          <cell r="K3298">
            <v>115</v>
          </cell>
          <cell r="L3298">
            <v>5</v>
          </cell>
          <cell r="M3298">
            <v>110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 t="str">
            <v/>
          </cell>
          <cell r="V3298">
            <v>18</v>
          </cell>
        </row>
        <row r="3299">
          <cell r="B3299" t="str">
            <v>V30512</v>
          </cell>
          <cell r="E3299" t="str">
            <v>CARREGADOR BATERIA CELULAR UNIVERSAL</v>
          </cell>
          <cell r="F3299" t="str">
            <v>UNIVERSAL</v>
          </cell>
          <cell r="G3299">
            <v>0</v>
          </cell>
          <cell r="H3299">
            <v>0</v>
          </cell>
          <cell r="K3299">
            <v>23</v>
          </cell>
          <cell r="L3299">
            <v>0</v>
          </cell>
          <cell r="M3299">
            <v>23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 t="str">
            <v/>
          </cell>
          <cell r="V3299">
            <v>10.9</v>
          </cell>
        </row>
        <row r="3300">
          <cell r="B3300" t="str">
            <v>V30679</v>
          </cell>
          <cell r="D3300" t="str">
            <v>ADES</v>
          </cell>
          <cell r="E3300" t="str">
            <v>PAPEL ALUMINIO 30CM COM 7,5M</v>
          </cell>
          <cell r="F3300" t="str">
            <v>UNIVERSAL</v>
          </cell>
          <cell r="G3300">
            <v>0</v>
          </cell>
          <cell r="H3300">
            <v>0</v>
          </cell>
          <cell r="K3300">
            <v>30</v>
          </cell>
          <cell r="L3300">
            <v>0</v>
          </cell>
          <cell r="M3300">
            <v>30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 t="str">
            <v/>
          </cell>
          <cell r="V3300">
            <v>3.5</v>
          </cell>
        </row>
        <row r="3301">
          <cell r="B3301" t="str">
            <v>V30693</v>
          </cell>
          <cell r="C3301" t="str">
            <v>CCA-</v>
          </cell>
          <cell r="D3301" t="str">
            <v>ADES</v>
          </cell>
          <cell r="E3301" t="str">
            <v>LIXEIRA EM INOX COM PEDAL 12 LITROS CROMADA</v>
          </cell>
          <cell r="F3301" t="str">
            <v>UNIVERSAL</v>
          </cell>
          <cell r="G3301">
            <v>7</v>
          </cell>
          <cell r="H3301">
            <v>4</v>
          </cell>
          <cell r="I3301">
            <v>4</v>
          </cell>
          <cell r="K3301">
            <v>9</v>
          </cell>
          <cell r="L3301">
            <v>7</v>
          </cell>
          <cell r="M3301">
            <v>2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5</v>
          </cell>
          <cell r="S3301">
            <v>0</v>
          </cell>
          <cell r="T3301">
            <v>0</v>
          </cell>
          <cell r="U3301" t="str">
            <v/>
          </cell>
          <cell r="V3301">
            <v>79.989999999999995</v>
          </cell>
        </row>
        <row r="3302">
          <cell r="B3302" t="str">
            <v>V30742</v>
          </cell>
          <cell r="D3302" t="str">
            <v>ADES</v>
          </cell>
          <cell r="E3302" t="str">
            <v>CABO HDMI FULL HD 4K 30 MTS</v>
          </cell>
          <cell r="F3302" t="str">
            <v>UNIVERSAL</v>
          </cell>
          <cell r="G3302">
            <v>0</v>
          </cell>
          <cell r="H3302">
            <v>0</v>
          </cell>
          <cell r="K3302">
            <v>0</v>
          </cell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 t="str">
            <v/>
          </cell>
          <cell r="V3302">
            <v>135</v>
          </cell>
        </row>
        <row r="3303">
          <cell r="B3303" t="str">
            <v>V30852</v>
          </cell>
          <cell r="E3303" t="str">
            <v>LEITOR CARTAO DE MEMORIA USB MICRO SD 2.0 - ADAPTADOR</v>
          </cell>
          <cell r="F3303" t="str">
            <v>UNIVERSAL</v>
          </cell>
          <cell r="G3303">
            <v>0</v>
          </cell>
          <cell r="H3303">
            <v>0</v>
          </cell>
          <cell r="K3303">
            <v>10</v>
          </cell>
          <cell r="L3303">
            <v>0</v>
          </cell>
          <cell r="M3303">
            <v>10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 t="str">
            <v/>
          </cell>
          <cell r="V3303">
            <v>4.99</v>
          </cell>
        </row>
        <row r="3304">
          <cell r="B3304" t="str">
            <v>V30857</v>
          </cell>
          <cell r="C3304" t="str">
            <v>CCC-</v>
          </cell>
          <cell r="E3304" t="str">
            <v>CABO HDMI 2.0 15 MTS</v>
          </cell>
          <cell r="F3304" t="str">
            <v>UNIVERSAL</v>
          </cell>
          <cell r="G3304">
            <v>2</v>
          </cell>
          <cell r="H3304">
            <v>1</v>
          </cell>
          <cell r="I3304">
            <v>1</v>
          </cell>
          <cell r="K3304">
            <v>72</v>
          </cell>
          <cell r="L3304">
            <v>0</v>
          </cell>
          <cell r="M3304">
            <v>72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 t="str">
            <v/>
          </cell>
          <cell r="V3304">
            <v>53.2</v>
          </cell>
        </row>
        <row r="3305">
          <cell r="B3305" t="str">
            <v>V30995</v>
          </cell>
          <cell r="C3305" t="str">
            <v>CCA+</v>
          </cell>
          <cell r="E3305" t="str">
            <v>CABO HDMI 1.4 20 MTS</v>
          </cell>
          <cell r="F3305" t="str">
            <v>UNIVERSAL</v>
          </cell>
          <cell r="G3305">
            <v>23</v>
          </cell>
          <cell r="H3305">
            <v>12</v>
          </cell>
          <cell r="I3305">
            <v>12</v>
          </cell>
          <cell r="K3305">
            <v>34</v>
          </cell>
          <cell r="L3305">
            <v>0</v>
          </cell>
          <cell r="M3305">
            <v>34</v>
          </cell>
          <cell r="N3305">
            <v>4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 t="str">
            <v/>
          </cell>
          <cell r="V3305">
            <v>55</v>
          </cell>
        </row>
        <row r="3306">
          <cell r="B3306" t="str">
            <v>V31063</v>
          </cell>
          <cell r="E3306" t="str">
            <v>CABO USB EXTENSOR 2.0 5 METROS</v>
          </cell>
          <cell r="F3306" t="str">
            <v>UNIVERSAL</v>
          </cell>
          <cell r="G3306">
            <v>0</v>
          </cell>
          <cell r="H3306">
            <v>0</v>
          </cell>
          <cell r="K3306">
            <v>8</v>
          </cell>
          <cell r="L3306">
            <v>0</v>
          </cell>
          <cell r="M3306">
            <v>8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 t="str">
            <v/>
          </cell>
          <cell r="V3306">
            <v>9.5</v>
          </cell>
        </row>
        <row r="3307">
          <cell r="B3307" t="str">
            <v>V31068</v>
          </cell>
          <cell r="C3307" t="str">
            <v>CCA-</v>
          </cell>
          <cell r="E3307" t="str">
            <v>CABO HDMI X HDMI 5M</v>
          </cell>
          <cell r="F3307" t="str">
            <v>UNIVERSAL</v>
          </cell>
          <cell r="G3307">
            <v>11</v>
          </cell>
          <cell r="H3307">
            <v>6</v>
          </cell>
          <cell r="I3307">
            <v>6</v>
          </cell>
          <cell r="J3307">
            <v>6</v>
          </cell>
          <cell r="K3307">
            <v>17</v>
          </cell>
          <cell r="L3307">
            <v>0</v>
          </cell>
          <cell r="M3307">
            <v>17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 t="str">
            <v/>
          </cell>
          <cell r="V3307">
            <v>14.25</v>
          </cell>
        </row>
        <row r="3308">
          <cell r="B3308" t="str">
            <v>V31172</v>
          </cell>
          <cell r="C3308" t="str">
            <v>CCB+</v>
          </cell>
          <cell r="E3308" t="str">
            <v>CABO DE FORCA NOVO PADRAO 10A 1,50 METROS</v>
          </cell>
          <cell r="F3308" t="str">
            <v>UNIVERSAL</v>
          </cell>
          <cell r="G3308">
            <v>11</v>
          </cell>
          <cell r="H3308">
            <v>6</v>
          </cell>
          <cell r="I3308">
            <v>6</v>
          </cell>
          <cell r="K3308">
            <v>113</v>
          </cell>
          <cell r="L3308">
            <v>0</v>
          </cell>
          <cell r="M3308">
            <v>113</v>
          </cell>
          <cell r="N3308">
            <v>0</v>
          </cell>
          <cell r="O3308">
            <v>3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 t="str">
            <v/>
          </cell>
          <cell r="V3308">
            <v>6.65</v>
          </cell>
        </row>
        <row r="3309">
          <cell r="B3309" t="str">
            <v>V31173</v>
          </cell>
          <cell r="C3309" t="str">
            <v>CCA+</v>
          </cell>
          <cell r="E3309" t="str">
            <v>CABO VGA BLINDADO COM FILTRO 1,80 MTS</v>
          </cell>
          <cell r="F3309" t="str">
            <v>UNIVERSAL</v>
          </cell>
          <cell r="G3309">
            <v>29</v>
          </cell>
          <cell r="H3309">
            <v>15</v>
          </cell>
          <cell r="I3309">
            <v>15</v>
          </cell>
          <cell r="K3309">
            <v>41</v>
          </cell>
          <cell r="L3309">
            <v>2</v>
          </cell>
          <cell r="M3309">
            <v>39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 t="str">
            <v/>
          </cell>
          <cell r="V3309">
            <v>9.5</v>
          </cell>
        </row>
        <row r="3310">
          <cell r="B3310" t="str">
            <v>V31174</v>
          </cell>
          <cell r="C3310" t="str">
            <v>CCA-</v>
          </cell>
          <cell r="E3310" t="str">
            <v>CABO USB 3.0 A/A 1 METRO</v>
          </cell>
          <cell r="F3310" t="str">
            <v>UNIVERSAL</v>
          </cell>
          <cell r="G3310">
            <v>22</v>
          </cell>
          <cell r="H3310">
            <v>11</v>
          </cell>
          <cell r="I3310">
            <v>11</v>
          </cell>
          <cell r="K3310">
            <v>25</v>
          </cell>
          <cell r="L3310">
            <v>0</v>
          </cell>
          <cell r="M3310">
            <v>25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 t="str">
            <v/>
          </cell>
          <cell r="V3310">
            <v>10</v>
          </cell>
        </row>
        <row r="3311">
          <cell r="B3311" t="str">
            <v>V31190</v>
          </cell>
          <cell r="E3311" t="str">
            <v>ADAPTADOR DVI-D X VGA 24+1</v>
          </cell>
          <cell r="F3311" t="str">
            <v>UNIVERSAL</v>
          </cell>
          <cell r="G3311">
            <v>0</v>
          </cell>
          <cell r="H3311">
            <v>0</v>
          </cell>
          <cell r="K3311">
            <v>20</v>
          </cell>
          <cell r="L3311">
            <v>0</v>
          </cell>
          <cell r="M3311">
            <v>20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 t="str">
            <v/>
          </cell>
          <cell r="V3311">
            <v>5.49</v>
          </cell>
        </row>
        <row r="3312">
          <cell r="B3312" t="str">
            <v>V31277</v>
          </cell>
          <cell r="C3312" t="str">
            <v>CCB-</v>
          </cell>
          <cell r="E3312" t="str">
            <v>CABO ADAPTADOR 1,8M DISPLAYPORT MACHO X VGA MACHO</v>
          </cell>
          <cell r="F3312" t="str">
            <v>UNIVERSAL</v>
          </cell>
          <cell r="G3312">
            <v>2</v>
          </cell>
          <cell r="H3312">
            <v>1</v>
          </cell>
          <cell r="I3312">
            <v>1</v>
          </cell>
          <cell r="K3312">
            <v>16</v>
          </cell>
          <cell r="L3312">
            <v>0</v>
          </cell>
          <cell r="M3312">
            <v>16</v>
          </cell>
          <cell r="N3312">
            <v>7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 t="str">
            <v/>
          </cell>
          <cell r="V3312">
            <v>18.5</v>
          </cell>
        </row>
        <row r="3313">
          <cell r="B3313" t="str">
            <v>V31371</v>
          </cell>
          <cell r="C3313" t="str">
            <v>CCB-</v>
          </cell>
          <cell r="E3313" t="str">
            <v>ADAPTADOR DISPLAYPORT FCA-DP3 HDMI</v>
          </cell>
          <cell r="F3313" t="str">
            <v>UNIVERSAL</v>
          </cell>
          <cell r="G3313">
            <v>4</v>
          </cell>
          <cell r="H3313">
            <v>2</v>
          </cell>
          <cell r="I3313">
            <v>2</v>
          </cell>
          <cell r="K3313">
            <v>12</v>
          </cell>
          <cell r="L3313">
            <v>0</v>
          </cell>
          <cell r="M3313">
            <v>12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 t="str">
            <v/>
          </cell>
          <cell r="V3313">
            <v>8</v>
          </cell>
        </row>
        <row r="3314">
          <cell r="B3314" t="str">
            <v>V31387</v>
          </cell>
          <cell r="C3314" t="str">
            <v>CCB-</v>
          </cell>
          <cell r="E3314" t="str">
            <v>ALICATE CRIMPADOR RJ11 RJ45</v>
          </cell>
          <cell r="F3314" t="str">
            <v>UNIVERSAL</v>
          </cell>
          <cell r="G3314">
            <v>0</v>
          </cell>
          <cell r="H3314">
            <v>3</v>
          </cell>
          <cell r="I3314">
            <v>3</v>
          </cell>
          <cell r="K3314">
            <v>5</v>
          </cell>
          <cell r="L3314">
            <v>0</v>
          </cell>
          <cell r="M3314">
            <v>5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 t="str">
            <v/>
          </cell>
          <cell r="V3314">
            <v>17</v>
          </cell>
        </row>
        <row r="3315">
          <cell r="B3315" t="str">
            <v>V31388</v>
          </cell>
          <cell r="C3315" t="str">
            <v>CCA-</v>
          </cell>
          <cell r="E3315" t="str">
            <v>CONECTOR RJ 45 FEMEA CAT 6 BRANCO</v>
          </cell>
          <cell r="F3315" t="str">
            <v>UNIVERSAL</v>
          </cell>
          <cell r="G3315">
            <v>545</v>
          </cell>
          <cell r="H3315">
            <v>273</v>
          </cell>
          <cell r="I3315">
            <v>273</v>
          </cell>
          <cell r="J3315">
            <v>55</v>
          </cell>
          <cell r="K3315">
            <v>569</v>
          </cell>
          <cell r="L3315">
            <v>0</v>
          </cell>
          <cell r="M3315">
            <v>569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 t="str">
            <v/>
          </cell>
          <cell r="V3315">
            <v>5</v>
          </cell>
        </row>
        <row r="3316">
          <cell r="B3316" t="str">
            <v>V31392</v>
          </cell>
          <cell r="C3316" t="str">
            <v>CCB+</v>
          </cell>
          <cell r="E3316" t="str">
            <v>CONECTOR RJ 45 MACHO CAT 6</v>
          </cell>
          <cell r="F3316" t="str">
            <v>UNIVERSAL</v>
          </cell>
          <cell r="G3316">
            <v>49</v>
          </cell>
          <cell r="H3316">
            <v>25</v>
          </cell>
          <cell r="I3316">
            <v>25</v>
          </cell>
          <cell r="K3316">
            <v>129</v>
          </cell>
          <cell r="L3316">
            <v>0</v>
          </cell>
          <cell r="M3316">
            <v>129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 t="str">
            <v/>
          </cell>
          <cell r="V3316">
            <v>0.18</v>
          </cell>
        </row>
        <row r="3317">
          <cell r="B3317" t="str">
            <v>V31395</v>
          </cell>
          <cell r="C3317" t="str">
            <v>CCB+</v>
          </cell>
          <cell r="E3317" t="str">
            <v>CABO DE REDE RJ45 CAT6 1,5M AZUL</v>
          </cell>
          <cell r="F3317" t="str">
            <v>UNIVERSAL</v>
          </cell>
          <cell r="G3317">
            <v>155</v>
          </cell>
          <cell r="H3317">
            <v>78</v>
          </cell>
          <cell r="I3317">
            <v>78</v>
          </cell>
          <cell r="K3317">
            <v>241</v>
          </cell>
          <cell r="L3317">
            <v>0</v>
          </cell>
          <cell r="M3317">
            <v>241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 t="str">
            <v/>
          </cell>
          <cell r="V3317">
            <v>5.8</v>
          </cell>
        </row>
        <row r="3318">
          <cell r="B3318" t="str">
            <v>V31427</v>
          </cell>
          <cell r="C3318" t="str">
            <v>CCC-</v>
          </cell>
          <cell r="E3318" t="str">
            <v>CABO VGA 10 METROS PRETO</v>
          </cell>
          <cell r="F3318" t="str">
            <v>UNIVERSAL</v>
          </cell>
          <cell r="G3318">
            <v>7</v>
          </cell>
          <cell r="H3318">
            <v>4</v>
          </cell>
          <cell r="I3318">
            <v>4</v>
          </cell>
          <cell r="K3318">
            <v>40</v>
          </cell>
          <cell r="L3318">
            <v>0</v>
          </cell>
          <cell r="M3318">
            <v>40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 t="str">
            <v/>
          </cell>
          <cell r="V3318">
            <v>26</v>
          </cell>
        </row>
        <row r="3319">
          <cell r="B3319" t="str">
            <v>V31482</v>
          </cell>
          <cell r="C3319" t="str">
            <v>BCB-</v>
          </cell>
          <cell r="E3319" t="str">
            <v>CABO EXTENSOR  HDMI MACHO X HDMI MACHO 2.0 19 PINOS 20MTS PRETO</v>
          </cell>
          <cell r="F3319" t="str">
            <v>UNIVERSAL</v>
          </cell>
          <cell r="G3319">
            <v>47</v>
          </cell>
          <cell r="H3319">
            <v>24</v>
          </cell>
          <cell r="I3319">
            <v>24</v>
          </cell>
          <cell r="J3319">
            <v>4</v>
          </cell>
          <cell r="K3319">
            <v>59</v>
          </cell>
          <cell r="L3319">
            <v>5</v>
          </cell>
          <cell r="M3319">
            <v>54</v>
          </cell>
          <cell r="N3319">
            <v>1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 t="str">
            <v/>
          </cell>
          <cell r="V3319">
            <v>79</v>
          </cell>
        </row>
        <row r="3320">
          <cell r="B3320" t="str">
            <v>V31483</v>
          </cell>
          <cell r="C3320" t="str">
            <v>CCB-</v>
          </cell>
          <cell r="E3320" t="str">
            <v>CABO EXTENSOR USB 2.0 A MACHO X A FEMEA 1,5M</v>
          </cell>
          <cell r="F3320" t="str">
            <v>UNIVERSAL</v>
          </cell>
          <cell r="G3320">
            <v>133</v>
          </cell>
          <cell r="H3320">
            <v>67</v>
          </cell>
          <cell r="I3320">
            <v>67</v>
          </cell>
          <cell r="J3320">
            <v>14</v>
          </cell>
          <cell r="K3320">
            <v>152</v>
          </cell>
          <cell r="L3320">
            <v>1</v>
          </cell>
          <cell r="M3320">
            <v>151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 t="str">
            <v/>
          </cell>
          <cell r="V3320">
            <v>3.9</v>
          </cell>
        </row>
        <row r="3321">
          <cell r="B3321" t="str">
            <v>V31537</v>
          </cell>
          <cell r="E3321" t="str">
            <v>PORTA DVD PINO P/50</v>
          </cell>
          <cell r="F3321" t="str">
            <v>UNIVERSAL</v>
          </cell>
          <cell r="G3321">
            <v>0</v>
          </cell>
          <cell r="H3321">
            <v>0</v>
          </cell>
          <cell r="K3321">
            <v>70</v>
          </cell>
          <cell r="L3321">
            <v>0</v>
          </cell>
          <cell r="M3321">
            <v>70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 t="str">
            <v/>
          </cell>
          <cell r="V3321">
            <v>11</v>
          </cell>
        </row>
        <row r="3322">
          <cell r="B3322" t="str">
            <v>V31602</v>
          </cell>
          <cell r="C3322" t="str">
            <v>CCA-</v>
          </cell>
          <cell r="E3322" t="str">
            <v>CABO VGA 3 METROS</v>
          </cell>
          <cell r="F3322" t="str">
            <v>UNIVERSAL</v>
          </cell>
          <cell r="G3322">
            <v>65</v>
          </cell>
          <cell r="H3322">
            <v>33</v>
          </cell>
          <cell r="I3322">
            <v>33</v>
          </cell>
          <cell r="J3322">
            <v>14</v>
          </cell>
          <cell r="K3322">
            <v>73</v>
          </cell>
          <cell r="L3322">
            <v>1</v>
          </cell>
          <cell r="M3322">
            <v>72</v>
          </cell>
          <cell r="N3322">
            <v>1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 t="str">
            <v/>
          </cell>
          <cell r="V3322">
            <v>9.5</v>
          </cell>
        </row>
        <row r="3323">
          <cell r="B3323" t="str">
            <v>V31842</v>
          </cell>
          <cell r="C3323" t="str">
            <v>CCB-</v>
          </cell>
          <cell r="E3323" t="str">
            <v>ADAPTADOR DVI FEMEA X HDMI MACHO 24 1</v>
          </cell>
          <cell r="F3323" t="str">
            <v>UNIVERSAL</v>
          </cell>
          <cell r="G3323">
            <v>104</v>
          </cell>
          <cell r="H3323">
            <v>52</v>
          </cell>
          <cell r="I3323">
            <v>52</v>
          </cell>
          <cell r="J3323">
            <v>1</v>
          </cell>
          <cell r="K3323">
            <v>175</v>
          </cell>
          <cell r="L3323">
            <v>0</v>
          </cell>
          <cell r="M3323">
            <v>175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 t="str">
            <v/>
          </cell>
          <cell r="V3323">
            <v>5.5</v>
          </cell>
        </row>
        <row r="3324">
          <cell r="B3324" t="str">
            <v>V31843</v>
          </cell>
          <cell r="C3324" t="str">
            <v>CCB-</v>
          </cell>
          <cell r="E3324" t="str">
            <v>ADAPTADOR DVI MACHO X HDMI FEMEA 24 1</v>
          </cell>
          <cell r="F3324" t="str">
            <v>UNIVERSAL</v>
          </cell>
          <cell r="G3324">
            <v>93</v>
          </cell>
          <cell r="H3324">
            <v>47</v>
          </cell>
          <cell r="I3324">
            <v>47</v>
          </cell>
          <cell r="J3324">
            <v>1</v>
          </cell>
          <cell r="K3324">
            <v>111</v>
          </cell>
          <cell r="L3324">
            <v>0</v>
          </cell>
          <cell r="M3324">
            <v>111</v>
          </cell>
          <cell r="N3324">
            <v>1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 t="str">
            <v/>
          </cell>
          <cell r="V3324">
            <v>6</v>
          </cell>
        </row>
        <row r="3325">
          <cell r="B3325" t="str">
            <v>V31861</v>
          </cell>
          <cell r="C3325" t="str">
            <v>CCC-</v>
          </cell>
          <cell r="E3325" t="str">
            <v>SPLITTER DISTRIBUIDOR DIVISOR HDMI 4K 1X4</v>
          </cell>
          <cell r="F3325" t="str">
            <v>UNIVERSAL</v>
          </cell>
          <cell r="G3325">
            <v>7</v>
          </cell>
          <cell r="H3325">
            <v>4</v>
          </cell>
          <cell r="I3325">
            <v>4</v>
          </cell>
          <cell r="K3325">
            <v>10</v>
          </cell>
          <cell r="L3325">
            <v>0</v>
          </cell>
          <cell r="M3325">
            <v>10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 t="str">
            <v/>
          </cell>
          <cell r="V3325">
            <v>35</v>
          </cell>
        </row>
        <row r="3326">
          <cell r="B3326" t="str">
            <v>V31902</v>
          </cell>
          <cell r="C3326" t="str">
            <v>CCA-</v>
          </cell>
          <cell r="E3326" t="str">
            <v>CAIXA DE CABO DE REDE UTP CAT 6 100M</v>
          </cell>
          <cell r="F3326" t="str">
            <v>UNIVERSAL</v>
          </cell>
          <cell r="G3326">
            <v>0</v>
          </cell>
          <cell r="H3326">
            <v>5</v>
          </cell>
          <cell r="I3326">
            <v>5</v>
          </cell>
          <cell r="K3326">
            <v>2</v>
          </cell>
          <cell r="L3326">
            <v>0</v>
          </cell>
          <cell r="M3326">
            <v>2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 t="str">
            <v/>
          </cell>
          <cell r="V3326">
            <v>140</v>
          </cell>
        </row>
        <row r="3327">
          <cell r="B3327" t="str">
            <v>V31905</v>
          </cell>
          <cell r="C3327" t="str">
            <v>CCB-</v>
          </cell>
          <cell r="E3327" t="str">
            <v>ANALISADOR DE REDE CABEADA</v>
          </cell>
          <cell r="F3327" t="str">
            <v>UNIVERSAL</v>
          </cell>
          <cell r="G3327">
            <v>3</v>
          </cell>
          <cell r="H3327">
            <v>2</v>
          </cell>
          <cell r="I3327">
            <v>2</v>
          </cell>
          <cell r="K3327">
            <v>6</v>
          </cell>
          <cell r="L3327">
            <v>0</v>
          </cell>
          <cell r="M3327">
            <v>6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 t="str">
            <v/>
          </cell>
          <cell r="V3327">
            <v>17</v>
          </cell>
        </row>
        <row r="3328">
          <cell r="B3328" t="str">
            <v>V31912</v>
          </cell>
          <cell r="C3328" t="str">
            <v>CCC-</v>
          </cell>
          <cell r="E3328" t="str">
            <v>ALICATE DE INSERCAO PUNCH DOWN DE UMA VIA</v>
          </cell>
          <cell r="F3328" t="str">
            <v>UNIVERSAL</v>
          </cell>
          <cell r="G3328">
            <v>1</v>
          </cell>
          <cell r="H3328">
            <v>1</v>
          </cell>
          <cell r="I3328">
            <v>1</v>
          </cell>
          <cell r="K3328">
            <v>4</v>
          </cell>
          <cell r="L3328">
            <v>0</v>
          </cell>
          <cell r="M3328">
            <v>4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 t="str">
            <v/>
          </cell>
          <cell r="V3328">
            <v>23</v>
          </cell>
        </row>
        <row r="3329">
          <cell r="B3329" t="str">
            <v>V31918</v>
          </cell>
          <cell r="C3329" t="str">
            <v>CCB-</v>
          </cell>
          <cell r="E3329" t="str">
            <v>CABO USB 2.0 A MACHO X B MACHO 1,5M</v>
          </cell>
          <cell r="F3329" t="str">
            <v>UNIVERSAL</v>
          </cell>
          <cell r="G3329">
            <v>11</v>
          </cell>
          <cell r="H3329">
            <v>6</v>
          </cell>
          <cell r="I3329">
            <v>6</v>
          </cell>
          <cell r="K3329">
            <v>16</v>
          </cell>
          <cell r="L3329">
            <v>0</v>
          </cell>
          <cell r="M3329">
            <v>16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 t="str">
            <v/>
          </cell>
          <cell r="V3329">
            <v>3.9</v>
          </cell>
        </row>
        <row r="3330">
          <cell r="B3330" t="str">
            <v>V31919</v>
          </cell>
          <cell r="C3330" t="str">
            <v>CCB+</v>
          </cell>
          <cell r="E3330" t="str">
            <v>LOCALIZADOR VISUAL DE FALHAS MEDIDOR FIBRA OTICA 30MW CONECTOR 2.5MM</v>
          </cell>
          <cell r="F3330" t="str">
            <v>UNIVERSAL</v>
          </cell>
          <cell r="G3330">
            <v>0</v>
          </cell>
          <cell r="H3330">
            <v>1</v>
          </cell>
          <cell r="I3330">
            <v>1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 t="str">
            <v/>
          </cell>
          <cell r="V3330">
            <v>65</v>
          </cell>
        </row>
        <row r="3331">
          <cell r="B3331" t="str">
            <v>V31933</v>
          </cell>
          <cell r="C3331" t="str">
            <v>CCA-</v>
          </cell>
          <cell r="E3331" t="str">
            <v>CABO ADAPTADOR USB 3.0 HD SSD SATA 3 2,5</v>
          </cell>
          <cell r="F3331" t="str">
            <v>UNIVERSAL</v>
          </cell>
          <cell r="G3331">
            <v>46</v>
          </cell>
          <cell r="H3331">
            <v>23</v>
          </cell>
          <cell r="I3331">
            <v>23</v>
          </cell>
          <cell r="K3331">
            <v>53</v>
          </cell>
          <cell r="L3331">
            <v>0</v>
          </cell>
          <cell r="M3331">
            <v>53</v>
          </cell>
          <cell r="N3331">
            <v>1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 t="str">
            <v/>
          </cell>
          <cell r="V3331">
            <v>24</v>
          </cell>
        </row>
        <row r="3332">
          <cell r="B3332" t="str">
            <v>V31982</v>
          </cell>
          <cell r="C3332" t="str">
            <v>CCC-</v>
          </cell>
          <cell r="E3332" t="str">
            <v>TOMADA UNIVERSAL 2P+T 10A COM PLACA HORIZONTAL</v>
          </cell>
          <cell r="F3332" t="str">
            <v>UNIVERSAL</v>
          </cell>
          <cell r="G3332">
            <v>13</v>
          </cell>
          <cell r="H3332">
            <v>7</v>
          </cell>
          <cell r="I3332">
            <v>7</v>
          </cell>
          <cell r="K3332">
            <v>0</v>
          </cell>
          <cell r="L3332">
            <v>0</v>
          </cell>
          <cell r="M3332">
            <v>0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13</v>
          </cell>
          <cell r="S3332">
            <v>0</v>
          </cell>
          <cell r="T3332">
            <v>0</v>
          </cell>
          <cell r="U3332" t="str">
            <v/>
          </cell>
          <cell r="V3332">
            <v>4.8</v>
          </cell>
        </row>
        <row r="3333">
          <cell r="B3333" t="str">
            <v>V31983</v>
          </cell>
          <cell r="C3333" t="str">
            <v>CCC-</v>
          </cell>
          <cell r="E3333" t="str">
            <v>CABO FLEXIVEL 2,5MM RL C/ 50M VERDE</v>
          </cell>
          <cell r="F3333" t="str">
            <v>UNIVERSAL</v>
          </cell>
          <cell r="G3333">
            <v>0</v>
          </cell>
          <cell r="H3333">
            <v>1</v>
          </cell>
          <cell r="I3333">
            <v>1</v>
          </cell>
          <cell r="K3333">
            <v>2</v>
          </cell>
          <cell r="L3333">
            <v>0</v>
          </cell>
          <cell r="M3333">
            <v>2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 t="str">
            <v/>
          </cell>
          <cell r="V3333">
            <v>39.99</v>
          </cell>
        </row>
        <row r="3334">
          <cell r="B3334" t="str">
            <v>V31984</v>
          </cell>
          <cell r="C3334" t="str">
            <v>CCC-</v>
          </cell>
          <cell r="E3334" t="str">
            <v>CABO FLEXIVEL 2,5MM RL C/ 50M VERMELHO</v>
          </cell>
          <cell r="F3334" t="str">
            <v>UNIVERSAL</v>
          </cell>
          <cell r="G3334">
            <v>0</v>
          </cell>
          <cell r="H3334">
            <v>2</v>
          </cell>
          <cell r="I3334">
            <v>2</v>
          </cell>
          <cell r="K3334">
            <v>1</v>
          </cell>
          <cell r="L3334">
            <v>0</v>
          </cell>
          <cell r="M3334">
            <v>1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 t="str">
            <v/>
          </cell>
          <cell r="V3334">
            <v>39.99</v>
          </cell>
        </row>
        <row r="3335">
          <cell r="B3335" t="str">
            <v>V31993</v>
          </cell>
          <cell r="C3335" t="str">
            <v>CCC-</v>
          </cell>
          <cell r="E3335" t="str">
            <v>ALICATE UNIVERSAL 1000 VOLTS</v>
          </cell>
          <cell r="F3335" t="str">
            <v>UNIVERSAL</v>
          </cell>
          <cell r="G3335">
            <v>0</v>
          </cell>
          <cell r="H3335">
            <v>1</v>
          </cell>
          <cell r="I3335">
            <v>1</v>
          </cell>
          <cell r="K3335">
            <v>0</v>
          </cell>
          <cell r="L3335">
            <v>0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 t="str">
            <v/>
          </cell>
          <cell r="V3335">
            <v>23.9</v>
          </cell>
        </row>
        <row r="3336">
          <cell r="B3336" t="str">
            <v>V31994</v>
          </cell>
          <cell r="C3336" t="str">
            <v>CCB+</v>
          </cell>
          <cell r="E3336" t="str">
            <v>ABRACADEIRA DE NYLON 4,5 X 283MM PACOTE C/1000</v>
          </cell>
          <cell r="F3336" t="str">
            <v>UNIVERSAL</v>
          </cell>
          <cell r="G3336">
            <v>0</v>
          </cell>
          <cell r="H3336">
            <v>1</v>
          </cell>
          <cell r="I3336">
            <v>1</v>
          </cell>
          <cell r="K3336">
            <v>0</v>
          </cell>
          <cell r="L3336">
            <v>0</v>
          </cell>
          <cell r="M3336">
            <v>0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 t="str">
            <v/>
          </cell>
          <cell r="V3336">
            <v>200</v>
          </cell>
        </row>
        <row r="3337">
          <cell r="B3337" t="str">
            <v>V32002</v>
          </cell>
          <cell r="C3337" t="str">
            <v>CCC-</v>
          </cell>
          <cell r="E3337" t="str">
            <v>TUBETES PROTETOR DE EMENDA FIBRA OPTICA 60MMX1MM C/1000</v>
          </cell>
          <cell r="F3337" t="str">
            <v>UNIVERSAL</v>
          </cell>
          <cell r="G3337">
            <v>0</v>
          </cell>
          <cell r="H3337">
            <v>1</v>
          </cell>
          <cell r="I3337">
            <v>1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 t="str">
            <v/>
          </cell>
          <cell r="V3337">
            <v>130</v>
          </cell>
        </row>
        <row r="3338">
          <cell r="B3338" t="str">
            <v>V32023</v>
          </cell>
          <cell r="C3338" t="str">
            <v>CCC+</v>
          </cell>
          <cell r="E3338" t="str">
            <v>LAMPADA LED VELA E14 3-4W BRANCO BIVOLT 110V BRANCO FRIO</v>
          </cell>
          <cell r="F3338" t="str">
            <v>UNIVERSAL</v>
          </cell>
          <cell r="G3338">
            <v>0</v>
          </cell>
          <cell r="H3338">
            <v>13</v>
          </cell>
          <cell r="I3338">
            <v>13</v>
          </cell>
          <cell r="K3338">
            <v>2</v>
          </cell>
          <cell r="L3338">
            <v>0</v>
          </cell>
          <cell r="M3338">
            <v>2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 t="str">
            <v/>
          </cell>
          <cell r="V3338">
            <v>9</v>
          </cell>
        </row>
        <row r="3339">
          <cell r="B3339" t="str">
            <v>V32027</v>
          </cell>
          <cell r="C3339" t="str">
            <v>CCC+</v>
          </cell>
          <cell r="E3339" t="str">
            <v>TRENA 5 METROS</v>
          </cell>
          <cell r="F3339" t="str">
            <v>UNIVERSAL</v>
          </cell>
          <cell r="G3339">
            <v>2</v>
          </cell>
          <cell r="H3339">
            <v>1</v>
          </cell>
          <cell r="I3339">
            <v>1</v>
          </cell>
          <cell r="K3339">
            <v>3</v>
          </cell>
          <cell r="L3339">
            <v>0</v>
          </cell>
          <cell r="M3339">
            <v>3</v>
          </cell>
          <cell r="N3339">
            <v>0</v>
          </cell>
          <cell r="O3339">
            <v>3</v>
          </cell>
          <cell r="P3339">
            <v>0</v>
          </cell>
          <cell r="Q3339">
            <v>1</v>
          </cell>
          <cell r="R3339">
            <v>2</v>
          </cell>
          <cell r="S3339">
            <v>0</v>
          </cell>
          <cell r="T3339">
            <v>0</v>
          </cell>
          <cell r="U3339" t="str">
            <v/>
          </cell>
          <cell r="V3339">
            <v>7.79</v>
          </cell>
        </row>
        <row r="3340">
          <cell r="B3340" t="str">
            <v>V32032</v>
          </cell>
          <cell r="E3340" t="str">
            <v>PARAFUSO PARA VASO SANITARIO</v>
          </cell>
          <cell r="F3340" t="str">
            <v>UNIVERSAL</v>
          </cell>
          <cell r="G3340">
            <v>0</v>
          </cell>
          <cell r="H3340">
            <v>0</v>
          </cell>
          <cell r="K3340">
            <v>2</v>
          </cell>
          <cell r="L3340">
            <v>0</v>
          </cell>
          <cell r="M3340">
            <v>2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 t="str">
            <v/>
          </cell>
          <cell r="V3340">
            <v>17.899999999999999</v>
          </cell>
        </row>
        <row r="3341">
          <cell r="B3341" t="str">
            <v>V32037</v>
          </cell>
          <cell r="C3341" t="str">
            <v>CCC+</v>
          </cell>
          <cell r="E3341" t="str">
            <v>TRENA 3 METROS</v>
          </cell>
          <cell r="F3341" t="str">
            <v>UNIVERSAL</v>
          </cell>
          <cell r="G3341">
            <v>1</v>
          </cell>
          <cell r="H3341">
            <v>1</v>
          </cell>
          <cell r="I3341">
            <v>1</v>
          </cell>
          <cell r="K3341">
            <v>3</v>
          </cell>
          <cell r="L3341">
            <v>0</v>
          </cell>
          <cell r="M3341">
            <v>3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 t="str">
            <v/>
          </cell>
          <cell r="V3341">
            <v>4.99</v>
          </cell>
        </row>
        <row r="3342">
          <cell r="B3342" t="str">
            <v>V32042</v>
          </cell>
          <cell r="C3342" t="str">
            <v>CCC+</v>
          </cell>
          <cell r="E3342" t="str">
            <v>TRENA FRIBRA DE VIDRO 50M</v>
          </cell>
          <cell r="F3342" t="str">
            <v>UNIVERSAL</v>
          </cell>
          <cell r="G3342">
            <v>0</v>
          </cell>
          <cell r="H3342">
            <v>1</v>
          </cell>
          <cell r="I3342">
            <v>1</v>
          </cell>
          <cell r="K3342">
            <v>2</v>
          </cell>
          <cell r="L3342">
            <v>1</v>
          </cell>
          <cell r="M3342">
            <v>1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 t="str">
            <v/>
          </cell>
          <cell r="V3342">
            <v>29.75</v>
          </cell>
        </row>
        <row r="3343">
          <cell r="B3343" t="str">
            <v>V32043</v>
          </cell>
          <cell r="C3343" t="str">
            <v>CCC+</v>
          </cell>
          <cell r="E3343" t="str">
            <v>LANTERNA DE MAO RECARREGAVEL 18 LEDS</v>
          </cell>
          <cell r="F3343" t="str">
            <v>UNIVERSAL</v>
          </cell>
          <cell r="G3343">
            <v>1</v>
          </cell>
          <cell r="H3343">
            <v>1</v>
          </cell>
          <cell r="I3343">
            <v>1</v>
          </cell>
          <cell r="K3343">
            <v>3</v>
          </cell>
          <cell r="L3343">
            <v>1</v>
          </cell>
          <cell r="M3343">
            <v>2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 t="str">
            <v/>
          </cell>
          <cell r="V3343">
            <v>25.69</v>
          </cell>
        </row>
        <row r="3344">
          <cell r="B3344" t="str">
            <v>V32058</v>
          </cell>
          <cell r="C3344" t="str">
            <v>CCC+</v>
          </cell>
          <cell r="E3344" t="str">
            <v>REATOR PARA LAMPADA LED 48W</v>
          </cell>
          <cell r="F3344" t="str">
            <v>UNIVERSAL</v>
          </cell>
          <cell r="G3344">
            <v>1</v>
          </cell>
          <cell r="H3344">
            <v>1</v>
          </cell>
          <cell r="I3344">
            <v>1</v>
          </cell>
          <cell r="K3344">
            <v>8</v>
          </cell>
          <cell r="L3344">
            <v>0</v>
          </cell>
          <cell r="M3344">
            <v>8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 t="str">
            <v/>
          </cell>
          <cell r="V3344">
            <v>12.01</v>
          </cell>
        </row>
        <row r="3345">
          <cell r="B3345" t="str">
            <v>V32080</v>
          </cell>
          <cell r="E3345" t="str">
            <v>FONTE ELETRONICA ESTABILIZADA 5A FT5A</v>
          </cell>
          <cell r="F3345" t="str">
            <v>UNIVERSAL</v>
          </cell>
          <cell r="G3345">
            <v>0</v>
          </cell>
          <cell r="H3345">
            <v>0</v>
          </cell>
          <cell r="K3345">
            <v>0</v>
          </cell>
          <cell r="L3345">
            <v>0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 t="str">
            <v/>
          </cell>
          <cell r="V3345">
            <v>23</v>
          </cell>
        </row>
        <row r="3346">
          <cell r="B3346" t="str">
            <v>V31615</v>
          </cell>
          <cell r="C3346" t="str">
            <v>BBA-</v>
          </cell>
          <cell r="E3346" t="str">
            <v>SPRAY DESMOLDANTE UNTAFACIL 600 ML</v>
          </cell>
          <cell r="F3346" t="str">
            <v>UNTAFACIL</v>
          </cell>
          <cell r="G3346">
            <v>346</v>
          </cell>
          <cell r="H3346">
            <v>173</v>
          </cell>
          <cell r="I3346">
            <v>173</v>
          </cell>
          <cell r="K3346">
            <v>51</v>
          </cell>
          <cell r="L3346">
            <v>0</v>
          </cell>
          <cell r="M3346">
            <v>51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295</v>
          </cell>
          <cell r="S3346">
            <v>0</v>
          </cell>
          <cell r="T3346">
            <v>0</v>
          </cell>
          <cell r="U3346" t="str">
            <v/>
          </cell>
          <cell r="V3346">
            <v>26.25</v>
          </cell>
        </row>
        <row r="3347">
          <cell r="B3347" t="str">
            <v>V31011</v>
          </cell>
          <cell r="C3347" t="str">
            <v>CAA-</v>
          </cell>
          <cell r="E3347" t="str">
            <v>COLA INSTANTANEA 3GR.</v>
          </cell>
          <cell r="F3347" t="str">
            <v>UP BOND</v>
          </cell>
          <cell r="G3347">
            <v>5</v>
          </cell>
          <cell r="H3347">
            <v>3</v>
          </cell>
          <cell r="I3347">
            <v>269</v>
          </cell>
          <cell r="J3347">
            <v>8</v>
          </cell>
          <cell r="K3347">
            <v>1303</v>
          </cell>
          <cell r="L3347">
            <v>0</v>
          </cell>
          <cell r="M3347">
            <v>1303</v>
          </cell>
          <cell r="N3347">
            <v>0</v>
          </cell>
          <cell r="O3347">
            <v>2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 t="str">
            <v/>
          </cell>
          <cell r="V3347">
            <v>1.65</v>
          </cell>
        </row>
        <row r="3348">
          <cell r="B3348" t="str">
            <v>V31616</v>
          </cell>
          <cell r="C3348" t="str">
            <v>CAA-</v>
          </cell>
          <cell r="E3348" t="str">
            <v>COLA INSTANTANEA 20GR</v>
          </cell>
          <cell r="F3348" t="str">
            <v>UP BOND</v>
          </cell>
          <cell r="G3348">
            <v>0</v>
          </cell>
          <cell r="H3348">
            <v>0</v>
          </cell>
          <cell r="I3348">
            <v>326</v>
          </cell>
          <cell r="J3348">
            <v>19</v>
          </cell>
          <cell r="K3348">
            <v>1145</v>
          </cell>
          <cell r="L3348">
            <v>0</v>
          </cell>
          <cell r="M3348">
            <v>1145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 t="str">
            <v/>
          </cell>
          <cell r="V3348">
            <v>3.99</v>
          </cell>
        </row>
        <row r="3349">
          <cell r="B3349" t="str">
            <v>V11564</v>
          </cell>
          <cell r="C3349" t="str">
            <v>BAA-</v>
          </cell>
          <cell r="D3349" t="str">
            <v>AVN</v>
          </cell>
          <cell r="E3349" t="str">
            <v>PAPEL VERGE A4 180GR. BRANCO CX. C/50FLS.</v>
          </cell>
          <cell r="F3349" t="str">
            <v>USAPEL</v>
          </cell>
          <cell r="G3349">
            <v>447</v>
          </cell>
          <cell r="H3349">
            <v>224</v>
          </cell>
          <cell r="I3349">
            <v>323</v>
          </cell>
          <cell r="J3349">
            <v>12</v>
          </cell>
          <cell r="K3349">
            <v>389</v>
          </cell>
          <cell r="L3349">
            <v>37</v>
          </cell>
          <cell r="M3349">
            <v>352</v>
          </cell>
          <cell r="N3349">
            <v>146</v>
          </cell>
          <cell r="O3349">
            <v>1</v>
          </cell>
          <cell r="P3349">
            <v>0</v>
          </cell>
          <cell r="Q3349">
            <v>0</v>
          </cell>
          <cell r="R3349">
            <v>96</v>
          </cell>
          <cell r="S3349">
            <v>0</v>
          </cell>
          <cell r="T3349">
            <v>0</v>
          </cell>
          <cell r="U3349" t="str">
            <v/>
          </cell>
          <cell r="V3349">
            <v>9.4499999999999993</v>
          </cell>
        </row>
        <row r="3350">
          <cell r="B3350" t="str">
            <v>V15557</v>
          </cell>
          <cell r="E3350" t="str">
            <v>PAPEL GLOSSY PAPER A4 180GR. CX. C/30FLS.</v>
          </cell>
          <cell r="F3350" t="str">
            <v>USAPEL</v>
          </cell>
          <cell r="G3350">
            <v>0</v>
          </cell>
          <cell r="H3350">
            <v>0</v>
          </cell>
          <cell r="K3350">
            <v>17</v>
          </cell>
          <cell r="L3350">
            <v>0</v>
          </cell>
          <cell r="M3350">
            <v>17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 t="str">
            <v/>
          </cell>
          <cell r="V3350">
            <v>24.44</v>
          </cell>
        </row>
        <row r="3351">
          <cell r="B3351" t="str">
            <v>V19384</v>
          </cell>
          <cell r="C3351" t="str">
            <v>CBB-</v>
          </cell>
          <cell r="D3351" t="str">
            <v>ADES</v>
          </cell>
          <cell r="E3351" t="str">
            <v>PAPEL VERGE A4 180GR. CASCA DE OVO CX. C/50FLS. REF.25009</v>
          </cell>
          <cell r="F3351" t="str">
            <v>USAPEL</v>
          </cell>
          <cell r="G3351">
            <v>3</v>
          </cell>
          <cell r="H3351">
            <v>2</v>
          </cell>
          <cell r="I3351">
            <v>81</v>
          </cell>
          <cell r="K3351">
            <v>281</v>
          </cell>
          <cell r="L3351">
            <v>0</v>
          </cell>
          <cell r="M3351">
            <v>281</v>
          </cell>
          <cell r="N3351">
            <v>0</v>
          </cell>
          <cell r="O3351">
            <v>3</v>
          </cell>
          <cell r="P3351">
            <v>0</v>
          </cell>
          <cell r="Q3351">
            <v>1</v>
          </cell>
          <cell r="R3351">
            <v>0</v>
          </cell>
          <cell r="S3351">
            <v>0</v>
          </cell>
          <cell r="T3351">
            <v>0</v>
          </cell>
          <cell r="U3351" t="str">
            <v/>
          </cell>
          <cell r="V3351">
            <v>9.7100000000000009</v>
          </cell>
        </row>
        <row r="3352">
          <cell r="B3352" t="str">
            <v>V19390</v>
          </cell>
          <cell r="C3352" t="str">
            <v>CCA-</v>
          </cell>
          <cell r="D3352" t="str">
            <v>CZS</v>
          </cell>
          <cell r="E3352" t="str">
            <v>PAPEL COUCHE BRILHANTE BRANCO 180G A4 C/50FLS REF.25008</v>
          </cell>
          <cell r="F3352" t="str">
            <v>USAPEL</v>
          </cell>
          <cell r="G3352">
            <v>43</v>
          </cell>
          <cell r="H3352">
            <v>22</v>
          </cell>
          <cell r="I3352">
            <v>41</v>
          </cell>
          <cell r="K3352">
            <v>40</v>
          </cell>
          <cell r="L3352">
            <v>1</v>
          </cell>
          <cell r="M3352">
            <v>39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4</v>
          </cell>
          <cell r="S3352">
            <v>0</v>
          </cell>
          <cell r="T3352">
            <v>0</v>
          </cell>
          <cell r="U3352" t="str">
            <v/>
          </cell>
          <cell r="V3352">
            <v>11.59</v>
          </cell>
        </row>
        <row r="3353">
          <cell r="B3353" t="str">
            <v>V19414</v>
          </cell>
          <cell r="C3353" t="str">
            <v>CAA-</v>
          </cell>
          <cell r="E3353" t="str">
            <v>PAPEL LUMIPAPER A4 5CORES PCT C/50FLS</v>
          </cell>
          <cell r="F3353" t="str">
            <v>USAPEL</v>
          </cell>
          <cell r="G3353">
            <v>0</v>
          </cell>
          <cell r="H3353">
            <v>0</v>
          </cell>
          <cell r="I3353">
            <v>185</v>
          </cell>
          <cell r="J3353">
            <v>10</v>
          </cell>
          <cell r="K3353">
            <v>44</v>
          </cell>
          <cell r="L3353">
            <v>0</v>
          </cell>
          <cell r="M3353">
            <v>44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 t="str">
            <v/>
          </cell>
          <cell r="V3353">
            <v>5.2</v>
          </cell>
        </row>
        <row r="3354">
          <cell r="B3354" t="str">
            <v>V19423</v>
          </cell>
          <cell r="C3354" t="str">
            <v>CAA-</v>
          </cell>
          <cell r="E3354" t="str">
            <v>PAPEL LUMIPAPER A4 5CORES PCT.C/45FLS REF. 25064</v>
          </cell>
          <cell r="F3354" t="str">
            <v>USAPEL</v>
          </cell>
          <cell r="G3354">
            <v>0</v>
          </cell>
          <cell r="H3354">
            <v>0</v>
          </cell>
          <cell r="I3354">
            <v>220</v>
          </cell>
          <cell r="K3354">
            <v>1535</v>
          </cell>
          <cell r="L3354">
            <v>0</v>
          </cell>
          <cell r="M3354">
            <v>1535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 t="str">
            <v/>
          </cell>
          <cell r="V3354">
            <v>4.03</v>
          </cell>
        </row>
        <row r="3355">
          <cell r="B3355" t="str">
            <v>V19427</v>
          </cell>
          <cell r="C3355" t="str">
            <v>CBB-</v>
          </cell>
          <cell r="E3355" t="str">
            <v>PAPEL VERGE CARTA AMARELO 120GR CX. C/50FLS.</v>
          </cell>
          <cell r="F3355" t="str">
            <v>USAPEL</v>
          </cell>
          <cell r="G3355">
            <v>0</v>
          </cell>
          <cell r="H3355">
            <v>0</v>
          </cell>
          <cell r="I3355">
            <v>132</v>
          </cell>
          <cell r="J3355">
            <v>40</v>
          </cell>
          <cell r="K3355">
            <v>0</v>
          </cell>
          <cell r="L3355">
            <v>0</v>
          </cell>
          <cell r="M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 t="str">
            <v/>
          </cell>
          <cell r="V3355">
            <v>5</v>
          </cell>
        </row>
        <row r="3356">
          <cell r="B3356" t="str">
            <v>V19428</v>
          </cell>
          <cell r="C3356" t="str">
            <v>CCB-</v>
          </cell>
          <cell r="E3356" t="str">
            <v>PAPEL VERGE A4 CINZA CX. C/100FLS.</v>
          </cell>
          <cell r="F3356" t="str">
            <v>USAPEL</v>
          </cell>
          <cell r="G3356">
            <v>0</v>
          </cell>
          <cell r="H3356">
            <v>0</v>
          </cell>
          <cell r="I3356">
            <v>8</v>
          </cell>
          <cell r="K3356">
            <v>34</v>
          </cell>
          <cell r="L3356">
            <v>0</v>
          </cell>
          <cell r="M3356">
            <v>34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 t="str">
            <v/>
          </cell>
          <cell r="V3356">
            <v>14.9</v>
          </cell>
        </row>
        <row r="3357">
          <cell r="B3357" t="str">
            <v>V19429</v>
          </cell>
          <cell r="C3357" t="str">
            <v>CCA-</v>
          </cell>
          <cell r="E3357" t="str">
            <v>PAPEL VERGE A4 CORAL CX. C/100FLS.</v>
          </cell>
          <cell r="F3357" t="str">
            <v>USAPEL</v>
          </cell>
          <cell r="G3357">
            <v>0</v>
          </cell>
          <cell r="H3357">
            <v>0</v>
          </cell>
          <cell r="I3357">
            <v>17</v>
          </cell>
          <cell r="K3357">
            <v>9</v>
          </cell>
          <cell r="L3357">
            <v>0</v>
          </cell>
          <cell r="M3357">
            <v>9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 t="str">
            <v/>
          </cell>
          <cell r="V3357">
            <v>11.52</v>
          </cell>
        </row>
        <row r="3358">
          <cell r="B3358" t="str">
            <v>V19430</v>
          </cell>
          <cell r="C3358" t="str">
            <v>CBA-</v>
          </cell>
          <cell r="D3358" t="str">
            <v>ADES</v>
          </cell>
          <cell r="E3358" t="str">
            <v>PAPEL VERGE A4 CREME CX. C/100FLS.</v>
          </cell>
          <cell r="F3358" t="str">
            <v>USAPEL</v>
          </cell>
          <cell r="G3358">
            <v>4</v>
          </cell>
          <cell r="H3358">
            <v>2</v>
          </cell>
          <cell r="I3358">
            <v>57</v>
          </cell>
          <cell r="J3358">
            <v>1</v>
          </cell>
          <cell r="K3358">
            <v>8</v>
          </cell>
          <cell r="L3358">
            <v>0</v>
          </cell>
          <cell r="M3358">
            <v>8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 t="str">
            <v/>
          </cell>
          <cell r="V3358">
            <v>10.119999999999999</v>
          </cell>
        </row>
        <row r="3359">
          <cell r="B3359" t="str">
            <v>V19431</v>
          </cell>
          <cell r="C3359" t="str">
            <v>CCB-</v>
          </cell>
          <cell r="E3359" t="str">
            <v>PAPEL VERGE A4 BRANCO CX. C/100FLS. REF.00976</v>
          </cell>
          <cell r="F3359" t="str">
            <v>USAPEL</v>
          </cell>
          <cell r="G3359">
            <v>0</v>
          </cell>
          <cell r="H3359">
            <v>0</v>
          </cell>
          <cell r="I3359">
            <v>94</v>
          </cell>
          <cell r="J3359">
            <v>10</v>
          </cell>
          <cell r="K3359">
            <v>211</v>
          </cell>
          <cell r="L3359">
            <v>0</v>
          </cell>
          <cell r="M3359">
            <v>211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 t="str">
            <v/>
          </cell>
          <cell r="V3359">
            <v>12.03</v>
          </cell>
        </row>
        <row r="3360">
          <cell r="B3360" t="str">
            <v>V19432</v>
          </cell>
          <cell r="C3360" t="str">
            <v>CBA-</v>
          </cell>
          <cell r="D3360" t="str">
            <v>ADES</v>
          </cell>
          <cell r="E3360" t="str">
            <v>PAPEL VERGE A4 120GR. CREME CX. C/50FLS.</v>
          </cell>
          <cell r="F3360" t="str">
            <v>USAPEL</v>
          </cell>
          <cell r="G3360">
            <v>5</v>
          </cell>
          <cell r="H3360">
            <v>3</v>
          </cell>
          <cell r="I3360">
            <v>170</v>
          </cell>
          <cell r="J3360">
            <v>15</v>
          </cell>
          <cell r="K3360">
            <v>604</v>
          </cell>
          <cell r="L3360">
            <v>0</v>
          </cell>
          <cell r="M3360">
            <v>604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 t="str">
            <v/>
          </cell>
          <cell r="V3360">
            <v>6.9</v>
          </cell>
        </row>
        <row r="3361">
          <cell r="B3361" t="str">
            <v>V19433</v>
          </cell>
          <cell r="C3361" t="str">
            <v>CBB-</v>
          </cell>
          <cell r="E3361" t="str">
            <v>PAPEL VERGE A4 120GR. PALHA CX. C/30FLS. REF.01871</v>
          </cell>
          <cell r="F3361" t="str">
            <v>USAPEL</v>
          </cell>
          <cell r="G3361">
            <v>0</v>
          </cell>
          <cell r="H3361">
            <v>0</v>
          </cell>
          <cell r="I3361">
            <v>70</v>
          </cell>
          <cell r="K3361">
            <v>285</v>
          </cell>
          <cell r="L3361">
            <v>0</v>
          </cell>
          <cell r="M3361">
            <v>285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 t="str">
            <v/>
          </cell>
          <cell r="V3361">
            <v>5.38</v>
          </cell>
        </row>
        <row r="3362">
          <cell r="B3362" t="str">
            <v>V19434</v>
          </cell>
          <cell r="C3362" t="str">
            <v>CCB-</v>
          </cell>
          <cell r="D3362" t="str">
            <v>ADES</v>
          </cell>
          <cell r="E3362" t="str">
            <v>PAPEL VERGE A4 120GR. SALMAO CX. C/100FLS.</v>
          </cell>
          <cell r="F3362" t="str">
            <v>USAPEL</v>
          </cell>
          <cell r="G3362">
            <v>0</v>
          </cell>
          <cell r="H3362">
            <v>0</v>
          </cell>
          <cell r="I3362">
            <v>53</v>
          </cell>
          <cell r="J3362">
            <v>15</v>
          </cell>
          <cell r="K3362">
            <v>144</v>
          </cell>
          <cell r="L3362">
            <v>0</v>
          </cell>
          <cell r="M3362">
            <v>144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 t="str">
            <v/>
          </cell>
          <cell r="V3362">
            <v>10.130000000000001</v>
          </cell>
        </row>
        <row r="3363">
          <cell r="B3363" t="str">
            <v>V19435</v>
          </cell>
          <cell r="E3363" t="str">
            <v>PAPEL VERGE A4 180GR. AMARELO CX. C/50FLS.</v>
          </cell>
          <cell r="F3363" t="str">
            <v>USAPEL</v>
          </cell>
          <cell r="G3363">
            <v>0</v>
          </cell>
          <cell r="H3363">
            <v>0</v>
          </cell>
          <cell r="K3363">
            <v>0</v>
          </cell>
          <cell r="L3363">
            <v>0</v>
          </cell>
          <cell r="M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 t="str">
            <v/>
          </cell>
          <cell r="V3363">
            <v>15.75</v>
          </cell>
        </row>
        <row r="3364">
          <cell r="B3364" t="str">
            <v>V19435A</v>
          </cell>
          <cell r="C3364" t="str">
            <v>CCB-</v>
          </cell>
          <cell r="E3364" t="str">
            <v>PAPEL VERGE A4 180GR AMARELO PCT C/20FLS</v>
          </cell>
          <cell r="F3364" t="str">
            <v>USAPEL</v>
          </cell>
          <cell r="G3364">
            <v>0</v>
          </cell>
          <cell r="H3364">
            <v>0</v>
          </cell>
          <cell r="I3364">
            <v>7</v>
          </cell>
          <cell r="K3364">
            <v>39</v>
          </cell>
          <cell r="L3364">
            <v>0</v>
          </cell>
          <cell r="M3364">
            <v>39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 t="str">
            <v/>
          </cell>
          <cell r="V3364">
            <v>9.8800000000000008</v>
          </cell>
        </row>
        <row r="3365">
          <cell r="B3365" t="str">
            <v>V19436</v>
          </cell>
          <cell r="C3365" t="str">
            <v>CCB-</v>
          </cell>
          <cell r="D3365" t="str">
            <v>CZS</v>
          </cell>
          <cell r="E3365" t="str">
            <v>PAPEL VERGE A4 180GR. CREME CX. C/50FLS.</v>
          </cell>
          <cell r="F3365" t="str">
            <v>USAPEL</v>
          </cell>
          <cell r="G3365">
            <v>0</v>
          </cell>
          <cell r="H3365">
            <v>0</v>
          </cell>
          <cell r="I3365">
            <v>26</v>
          </cell>
          <cell r="K3365">
            <v>804</v>
          </cell>
          <cell r="L3365">
            <v>0</v>
          </cell>
          <cell r="M3365">
            <v>804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 t="str">
            <v/>
          </cell>
          <cell r="V3365">
            <v>9.7899999999999991</v>
          </cell>
        </row>
        <row r="3366">
          <cell r="B3366" t="str">
            <v>V19437</v>
          </cell>
          <cell r="C3366" t="str">
            <v>CCA-</v>
          </cell>
          <cell r="D3366" t="str">
            <v>ADES</v>
          </cell>
          <cell r="E3366" t="str">
            <v>PAPEL VERGE A4 180GR. PALHA CX. C/50FLS. REF.25030</v>
          </cell>
          <cell r="F3366" t="str">
            <v>USAPEL</v>
          </cell>
          <cell r="G3366">
            <v>1</v>
          </cell>
          <cell r="H3366">
            <v>1</v>
          </cell>
          <cell r="I3366">
            <v>33</v>
          </cell>
          <cell r="K3366">
            <v>258</v>
          </cell>
          <cell r="L3366">
            <v>0</v>
          </cell>
          <cell r="M3366">
            <v>258</v>
          </cell>
          <cell r="N3366">
            <v>2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 t="str">
            <v/>
          </cell>
          <cell r="V3366">
            <v>9.7899999999999991</v>
          </cell>
        </row>
        <row r="3367">
          <cell r="B3367" t="str">
            <v>V19438</v>
          </cell>
          <cell r="C3367" t="str">
            <v>BAB-</v>
          </cell>
          <cell r="E3367" t="str">
            <v>PAPEL VERGE A4 180GR. MADREPEROLA CX. C/50FLS.</v>
          </cell>
          <cell r="F3367" t="str">
            <v>USAPEL</v>
          </cell>
          <cell r="G3367">
            <v>0</v>
          </cell>
          <cell r="H3367">
            <v>0</v>
          </cell>
          <cell r="I3367">
            <v>216</v>
          </cell>
          <cell r="J3367">
            <v>6</v>
          </cell>
          <cell r="K3367">
            <v>2</v>
          </cell>
          <cell r="L3367">
            <v>0</v>
          </cell>
          <cell r="M3367">
            <v>2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 t="str">
            <v/>
          </cell>
          <cell r="V3367">
            <v>12.44</v>
          </cell>
        </row>
        <row r="3368">
          <cell r="B3368" t="str">
            <v>V2624</v>
          </cell>
          <cell r="C3368" t="str">
            <v>BAA-</v>
          </cell>
          <cell r="D3368" t="str">
            <v>AVN</v>
          </cell>
          <cell r="E3368" t="str">
            <v>PAPEL VERGE A4 120GRS BRANCO CX. C/50FLS.REF.25026</v>
          </cell>
          <cell r="F3368" t="str">
            <v>USAPEL</v>
          </cell>
          <cell r="G3368">
            <v>207</v>
          </cell>
          <cell r="H3368">
            <v>104</v>
          </cell>
          <cell r="I3368">
            <v>286</v>
          </cell>
          <cell r="J3368">
            <v>3</v>
          </cell>
          <cell r="K3368">
            <v>571</v>
          </cell>
          <cell r="L3368">
            <v>11</v>
          </cell>
          <cell r="M3368">
            <v>560</v>
          </cell>
          <cell r="N3368">
            <v>40</v>
          </cell>
          <cell r="O3368">
            <v>26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 t="str">
            <v/>
          </cell>
          <cell r="V3368">
            <v>6.9</v>
          </cell>
        </row>
        <row r="3369">
          <cell r="B3369" t="str">
            <v>V30394</v>
          </cell>
          <cell r="C3369" t="str">
            <v>CCC-</v>
          </cell>
          <cell r="D3369" t="str">
            <v>ADES</v>
          </cell>
          <cell r="E3369" t="str">
            <v>PAPEL A4 180G GRANITO NATURAL C/50 FLS.</v>
          </cell>
          <cell r="F3369" t="str">
            <v>USAPEL</v>
          </cell>
          <cell r="G3369">
            <v>1</v>
          </cell>
          <cell r="H3369">
            <v>1</v>
          </cell>
          <cell r="I3369">
            <v>1</v>
          </cell>
          <cell r="K3369">
            <v>5</v>
          </cell>
          <cell r="L3369">
            <v>0</v>
          </cell>
          <cell r="M3369">
            <v>5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 t="str">
            <v/>
          </cell>
          <cell r="V3369">
            <v>19.95</v>
          </cell>
        </row>
        <row r="3370">
          <cell r="B3370" t="str">
            <v>V30694</v>
          </cell>
          <cell r="C3370" t="str">
            <v>CCA-</v>
          </cell>
          <cell r="E3370" t="str">
            <v>PAPEL OPALINE A4 180GR. BRANCO CX. C/50FLS</v>
          </cell>
          <cell r="F3370" t="str">
            <v>USAPEL</v>
          </cell>
          <cell r="G3370">
            <v>75</v>
          </cell>
          <cell r="H3370">
            <v>38</v>
          </cell>
          <cell r="I3370">
            <v>38</v>
          </cell>
          <cell r="K3370">
            <v>57</v>
          </cell>
          <cell r="L3370">
            <v>3</v>
          </cell>
          <cell r="M3370">
            <v>54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21</v>
          </cell>
          <cell r="S3370">
            <v>0</v>
          </cell>
          <cell r="T3370">
            <v>0</v>
          </cell>
          <cell r="U3370" t="str">
            <v/>
          </cell>
          <cell r="V3370">
            <v>10.02</v>
          </cell>
        </row>
        <row r="3371">
          <cell r="B3371" t="str">
            <v>V30927</v>
          </cell>
          <cell r="E3371" t="str">
            <v>PAPEL LINHO A4 180GR. BRANCO CX. C/50FLS</v>
          </cell>
          <cell r="F3371" t="str">
            <v>USAPEL</v>
          </cell>
          <cell r="G3371">
            <v>0</v>
          </cell>
          <cell r="H3371">
            <v>0</v>
          </cell>
          <cell r="K3371">
            <v>22</v>
          </cell>
          <cell r="L3371">
            <v>0</v>
          </cell>
          <cell r="M3371">
            <v>22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 t="str">
            <v/>
          </cell>
          <cell r="V3371">
            <v>9.5</v>
          </cell>
        </row>
        <row r="3372">
          <cell r="B3372" t="str">
            <v>V31320</v>
          </cell>
          <cell r="E3372" t="str">
            <v>PAPEL VERGE A4 PCT C/50FLS CINZA REF.025028</v>
          </cell>
          <cell r="F3372" t="str">
            <v>USAPEL</v>
          </cell>
          <cell r="G3372">
            <v>0</v>
          </cell>
          <cell r="H3372">
            <v>0</v>
          </cell>
          <cell r="K3372">
            <v>200</v>
          </cell>
          <cell r="L3372">
            <v>0</v>
          </cell>
          <cell r="M3372">
            <v>200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 t="str">
            <v/>
          </cell>
          <cell r="V3372">
            <v>9.7899999999999991</v>
          </cell>
        </row>
        <row r="3373">
          <cell r="B3373" t="str">
            <v>V31486</v>
          </cell>
          <cell r="E3373" t="str">
            <v>BLOCO DE DESENHO A3 C/20FLS BRANCO REF. 25059</v>
          </cell>
          <cell r="F3373" t="str">
            <v>USAPEL</v>
          </cell>
          <cell r="G3373">
            <v>0</v>
          </cell>
          <cell r="H3373">
            <v>0</v>
          </cell>
          <cell r="K3373">
            <v>30</v>
          </cell>
          <cell r="L3373">
            <v>0</v>
          </cell>
          <cell r="M3373">
            <v>30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 t="str">
            <v/>
          </cell>
          <cell r="V3373">
            <v>4.9800000000000004</v>
          </cell>
        </row>
        <row r="3374">
          <cell r="B3374" t="str">
            <v>V8119</v>
          </cell>
          <cell r="C3374" t="str">
            <v>CCA-</v>
          </cell>
          <cell r="D3374" t="str">
            <v>ADES</v>
          </cell>
          <cell r="E3374" t="str">
            <v>PAPEL VERGE A4 180GR. SALMAO CX. C/50FLS.</v>
          </cell>
          <cell r="F3374" t="str">
            <v>USAPEL</v>
          </cell>
          <cell r="G3374">
            <v>0</v>
          </cell>
          <cell r="H3374">
            <v>0</v>
          </cell>
          <cell r="I3374">
            <v>16</v>
          </cell>
          <cell r="K3374">
            <v>1124</v>
          </cell>
          <cell r="L3374">
            <v>0</v>
          </cell>
          <cell r="M3374">
            <v>1124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 t="str">
            <v/>
          </cell>
          <cell r="V3374">
            <v>9.7899999999999991</v>
          </cell>
        </row>
        <row r="3375">
          <cell r="B3375" t="str">
            <v>V8415</v>
          </cell>
          <cell r="C3375" t="str">
            <v>BBA-</v>
          </cell>
          <cell r="D3375" t="str">
            <v>SSADES</v>
          </cell>
          <cell r="E3375" t="str">
            <v>PAPEL VERGE A4 180GR. TURMALINA CX. C/50FLS.</v>
          </cell>
          <cell r="F3375" t="str">
            <v>USAPEL</v>
          </cell>
          <cell r="G3375">
            <v>266</v>
          </cell>
          <cell r="H3375">
            <v>133</v>
          </cell>
          <cell r="I3375">
            <v>158</v>
          </cell>
          <cell r="J3375">
            <v>5</v>
          </cell>
          <cell r="K3375">
            <v>279</v>
          </cell>
          <cell r="L3375">
            <v>3</v>
          </cell>
          <cell r="M3375">
            <v>276</v>
          </cell>
          <cell r="N3375">
            <v>21</v>
          </cell>
          <cell r="O3375">
            <v>14</v>
          </cell>
          <cell r="P3375">
            <v>0</v>
          </cell>
          <cell r="Q3375">
            <v>0</v>
          </cell>
          <cell r="R3375">
            <v>4</v>
          </cell>
          <cell r="S3375">
            <v>0</v>
          </cell>
          <cell r="T3375">
            <v>0</v>
          </cell>
          <cell r="U3375" t="str">
            <v/>
          </cell>
          <cell r="V3375">
            <v>13.02</v>
          </cell>
        </row>
        <row r="3376">
          <cell r="B3376" t="str">
            <v>V8417</v>
          </cell>
          <cell r="C3376" t="str">
            <v>AAA-</v>
          </cell>
          <cell r="D3376" t="str">
            <v>SS</v>
          </cell>
          <cell r="E3376" t="str">
            <v>PAPEL VERGE A4 120GR. MADRE PEROLA C/50FLS.</v>
          </cell>
          <cell r="F3376" t="str">
            <v>USAPEL</v>
          </cell>
          <cell r="G3376">
            <v>637</v>
          </cell>
          <cell r="H3376">
            <v>319</v>
          </cell>
          <cell r="I3376">
            <v>741</v>
          </cell>
          <cell r="J3376">
            <v>51</v>
          </cell>
          <cell r="K3376">
            <v>650</v>
          </cell>
          <cell r="L3376">
            <v>18</v>
          </cell>
          <cell r="M3376">
            <v>632</v>
          </cell>
          <cell r="N3376">
            <v>36</v>
          </cell>
          <cell r="O3376">
            <v>35</v>
          </cell>
          <cell r="P3376">
            <v>0</v>
          </cell>
          <cell r="Q3376">
            <v>0</v>
          </cell>
          <cell r="R3376">
            <v>40</v>
          </cell>
          <cell r="S3376">
            <v>0</v>
          </cell>
          <cell r="T3376">
            <v>0</v>
          </cell>
          <cell r="U3376" t="str">
            <v/>
          </cell>
          <cell r="V3376">
            <v>6.9</v>
          </cell>
        </row>
        <row r="3377">
          <cell r="B3377" t="str">
            <v>V17746A</v>
          </cell>
          <cell r="C3377" t="str">
            <v>BAA-</v>
          </cell>
          <cell r="E3377" t="str">
            <v>CAIXA ORGANIZADORA 28/29LTS TRANSPARENTE REF.2759</v>
          </cell>
          <cell r="F3377" t="str">
            <v>USUAL PLASTIC</v>
          </cell>
          <cell r="G3377">
            <v>7</v>
          </cell>
          <cell r="H3377">
            <v>4</v>
          </cell>
          <cell r="I3377">
            <v>178</v>
          </cell>
          <cell r="J3377">
            <v>10</v>
          </cell>
          <cell r="K3377">
            <v>1113</v>
          </cell>
          <cell r="L3377">
            <v>0</v>
          </cell>
          <cell r="M3377">
            <v>1113</v>
          </cell>
          <cell r="O3377">
            <v>12</v>
          </cell>
          <cell r="P3377">
            <v>0</v>
          </cell>
          <cell r="Q3377">
            <v>1</v>
          </cell>
          <cell r="R3377">
            <v>0</v>
          </cell>
          <cell r="S3377">
            <v>0</v>
          </cell>
          <cell r="T3377">
            <v>0</v>
          </cell>
          <cell r="U3377" t="str">
            <v/>
          </cell>
          <cell r="V3377">
            <v>20.77</v>
          </cell>
        </row>
        <row r="3378">
          <cell r="B3378" t="str">
            <v>V19349</v>
          </cell>
          <cell r="C3378" t="str">
            <v>CCA-</v>
          </cell>
          <cell r="D3378" t="str">
            <v>ADES</v>
          </cell>
          <cell r="E3378" t="str">
            <v>MASSA DE MODELAR 500 GRAMAS AMARELA</v>
          </cell>
          <cell r="F3378" t="str">
            <v>UTIGUTI</v>
          </cell>
          <cell r="G3378">
            <v>24</v>
          </cell>
          <cell r="H3378">
            <v>12</v>
          </cell>
          <cell r="I3378">
            <v>22</v>
          </cell>
          <cell r="K3378">
            <v>50</v>
          </cell>
          <cell r="L3378">
            <v>0</v>
          </cell>
          <cell r="M3378">
            <v>50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 t="str">
            <v/>
          </cell>
          <cell r="V3378">
            <v>10.08</v>
          </cell>
        </row>
        <row r="3379">
          <cell r="B3379" t="str">
            <v>V19350</v>
          </cell>
          <cell r="C3379" t="str">
            <v>CCA-</v>
          </cell>
          <cell r="D3379" t="str">
            <v>ADES</v>
          </cell>
          <cell r="E3379" t="str">
            <v>MASSA DE MODELAR 500 GRAMAS AZUL</v>
          </cell>
          <cell r="F3379" t="str">
            <v>UTIGUTI</v>
          </cell>
          <cell r="G3379">
            <v>0</v>
          </cell>
          <cell r="H3379">
            <v>12</v>
          </cell>
          <cell r="I3379">
            <v>24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 t="str">
            <v/>
          </cell>
          <cell r="V3379">
            <v>10.09</v>
          </cell>
        </row>
        <row r="3380">
          <cell r="B3380" t="str">
            <v>V19351</v>
          </cell>
          <cell r="C3380" t="str">
            <v>CCB-</v>
          </cell>
          <cell r="D3380" t="str">
            <v>ADES</v>
          </cell>
          <cell r="E3380" t="str">
            <v>MASSA DE MODELAR 500 GRAMAS LARANJA</v>
          </cell>
          <cell r="F3380" t="str">
            <v>UTIGUTI</v>
          </cell>
          <cell r="G3380">
            <v>10</v>
          </cell>
          <cell r="H3380">
            <v>5</v>
          </cell>
          <cell r="I3380">
            <v>15</v>
          </cell>
          <cell r="K3380">
            <v>2</v>
          </cell>
          <cell r="L3380">
            <v>0</v>
          </cell>
          <cell r="M3380">
            <v>2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8</v>
          </cell>
          <cell r="S3380">
            <v>0</v>
          </cell>
          <cell r="T3380">
            <v>0</v>
          </cell>
          <cell r="U3380" t="str">
            <v/>
          </cell>
          <cell r="V3380">
            <v>7.07</v>
          </cell>
        </row>
        <row r="3381">
          <cell r="B3381" t="str">
            <v>V19352</v>
          </cell>
          <cell r="C3381" t="str">
            <v>CCB-</v>
          </cell>
          <cell r="D3381" t="str">
            <v>ADES</v>
          </cell>
          <cell r="E3381" t="str">
            <v>MASSA DE MODELAR 500 GRAMAS ROSA</v>
          </cell>
          <cell r="F3381" t="str">
            <v>UTIGUTI</v>
          </cell>
          <cell r="G3381">
            <v>0</v>
          </cell>
          <cell r="H3381">
            <v>5</v>
          </cell>
          <cell r="I3381">
            <v>18</v>
          </cell>
          <cell r="K3381">
            <v>0</v>
          </cell>
          <cell r="L3381">
            <v>0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 t="str">
            <v/>
          </cell>
          <cell r="V3381">
            <v>10.09</v>
          </cell>
        </row>
        <row r="3382">
          <cell r="B3382" t="str">
            <v>V19353</v>
          </cell>
          <cell r="C3382" t="str">
            <v>CCA-</v>
          </cell>
          <cell r="D3382" t="str">
            <v>ADES</v>
          </cell>
          <cell r="E3382" t="str">
            <v>MASSA DE MODELAR 500 GRAMAS VERDE</v>
          </cell>
          <cell r="F3382" t="str">
            <v>UTIGUTI</v>
          </cell>
          <cell r="G3382">
            <v>0</v>
          </cell>
          <cell r="H3382">
            <v>12</v>
          </cell>
          <cell r="I3382">
            <v>23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 t="str">
            <v/>
          </cell>
          <cell r="V3382">
            <v>10.09</v>
          </cell>
        </row>
        <row r="3383">
          <cell r="B3383" t="str">
            <v>V19354</v>
          </cell>
          <cell r="C3383" t="str">
            <v>CCA-</v>
          </cell>
          <cell r="D3383" t="str">
            <v>ADES</v>
          </cell>
          <cell r="E3383" t="str">
            <v>MASSA DE MODELAR 500 GRAMAS VERMELHO</v>
          </cell>
          <cell r="F3383" t="str">
            <v>UTIGUTI</v>
          </cell>
          <cell r="G3383">
            <v>0</v>
          </cell>
          <cell r="H3383">
            <v>12</v>
          </cell>
          <cell r="I3383">
            <v>24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0</v>
          </cell>
          <cell r="T3383">
            <v>0</v>
          </cell>
          <cell r="U3383" t="str">
            <v/>
          </cell>
          <cell r="V3383">
            <v>10.09</v>
          </cell>
        </row>
        <row r="3384">
          <cell r="B3384" t="str">
            <v>V30807</v>
          </cell>
          <cell r="C3384" t="str">
            <v>CCB+</v>
          </cell>
          <cell r="D3384" t="str">
            <v>ADES</v>
          </cell>
          <cell r="E3384" t="str">
            <v>MASSA DE MODELAR 500 GRAMAS MARROM</v>
          </cell>
          <cell r="F3384" t="str">
            <v>UTIGUTI</v>
          </cell>
          <cell r="G3384">
            <v>0</v>
          </cell>
          <cell r="H3384">
            <v>9</v>
          </cell>
          <cell r="I3384">
            <v>9</v>
          </cell>
          <cell r="K3384">
            <v>1</v>
          </cell>
          <cell r="L3384">
            <v>0</v>
          </cell>
          <cell r="M3384">
            <v>1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0</v>
          </cell>
          <cell r="T3384">
            <v>0</v>
          </cell>
          <cell r="U3384" t="str">
            <v/>
          </cell>
          <cell r="V3384">
            <v>10.09</v>
          </cell>
        </row>
        <row r="3385">
          <cell r="B3385" t="str">
            <v>V30808</v>
          </cell>
          <cell r="C3385" t="str">
            <v>CCC-</v>
          </cell>
          <cell r="D3385" t="str">
            <v>ADES</v>
          </cell>
          <cell r="E3385" t="str">
            <v>MASSA DE MODELAR 500 GRAMAS PRETA</v>
          </cell>
          <cell r="F3385" t="str">
            <v>UTIGUTI</v>
          </cell>
          <cell r="G3385">
            <v>0</v>
          </cell>
          <cell r="H3385">
            <v>5</v>
          </cell>
          <cell r="I3385">
            <v>5</v>
          </cell>
          <cell r="K3385">
            <v>5</v>
          </cell>
          <cell r="L3385">
            <v>0</v>
          </cell>
          <cell r="M3385">
            <v>5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 t="str">
            <v/>
          </cell>
          <cell r="V3385">
            <v>10.08</v>
          </cell>
        </row>
        <row r="3386">
          <cell r="B3386" t="str">
            <v>V6498</v>
          </cell>
          <cell r="C3386" t="str">
            <v>CCB-</v>
          </cell>
          <cell r="E3386" t="str">
            <v>ARGILINHA ESCOLAR C/500G BR.</v>
          </cell>
          <cell r="F3386" t="str">
            <v>UTIGUTI</v>
          </cell>
          <cell r="G3386">
            <v>0</v>
          </cell>
          <cell r="H3386">
            <v>0</v>
          </cell>
          <cell r="I3386">
            <v>65</v>
          </cell>
          <cell r="K3386">
            <v>83</v>
          </cell>
          <cell r="L3386">
            <v>0</v>
          </cell>
          <cell r="M3386">
            <v>83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 t="str">
            <v/>
          </cell>
          <cell r="V3386">
            <v>8.17</v>
          </cell>
        </row>
        <row r="3387">
          <cell r="B3387" t="str">
            <v>V14826</v>
          </cell>
          <cell r="C3387" t="str">
            <v>CCA-</v>
          </cell>
          <cell r="D3387" t="str">
            <v>RD</v>
          </cell>
          <cell r="E3387" t="str">
            <v>PANO DESCARTAVEL PCT 5UN</v>
          </cell>
          <cell r="F3387" t="str">
            <v>VABENE</v>
          </cell>
          <cell r="G3387">
            <v>47</v>
          </cell>
          <cell r="H3387">
            <v>24</v>
          </cell>
          <cell r="I3387">
            <v>24</v>
          </cell>
          <cell r="J3387">
            <v>15</v>
          </cell>
          <cell r="K3387">
            <v>6776</v>
          </cell>
          <cell r="L3387">
            <v>0</v>
          </cell>
          <cell r="M3387">
            <v>6776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>
            <v>0</v>
          </cell>
          <cell r="T3387">
            <v>0</v>
          </cell>
          <cell r="U3387" t="str">
            <v/>
          </cell>
          <cell r="V3387">
            <v>1.55</v>
          </cell>
        </row>
        <row r="3388">
          <cell r="B3388" t="str">
            <v>V14827</v>
          </cell>
          <cell r="C3388" t="str">
            <v>CCA-</v>
          </cell>
          <cell r="D3388" t="str">
            <v>CZSRD</v>
          </cell>
          <cell r="E3388" t="str">
            <v>PANO DESCARTAVEL VERDE PCT 5UN</v>
          </cell>
          <cell r="F3388" t="str">
            <v>VABENE</v>
          </cell>
          <cell r="G3388">
            <v>47</v>
          </cell>
          <cell r="H3388">
            <v>24</v>
          </cell>
          <cell r="I3388">
            <v>64</v>
          </cell>
          <cell r="J3388">
            <v>15</v>
          </cell>
          <cell r="K3388">
            <v>960</v>
          </cell>
          <cell r="L3388">
            <v>0</v>
          </cell>
          <cell r="M3388">
            <v>960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>
            <v>0</v>
          </cell>
          <cell r="T3388">
            <v>0</v>
          </cell>
          <cell r="U3388" t="str">
            <v/>
          </cell>
          <cell r="V3388">
            <v>1.83</v>
          </cell>
        </row>
        <row r="3389">
          <cell r="B3389" t="str">
            <v>V30224</v>
          </cell>
          <cell r="C3389" t="str">
            <v>AAA+</v>
          </cell>
          <cell r="D3389" t="str">
            <v>RD</v>
          </cell>
          <cell r="E3389" t="str">
            <v>BRACADEIRA INJECAO ESTOFADA</v>
          </cell>
          <cell r="F3389" t="str">
            <v>VAGALUMY</v>
          </cell>
          <cell r="G3389">
            <v>111</v>
          </cell>
          <cell r="H3389">
            <v>56</v>
          </cell>
          <cell r="I3389">
            <v>56</v>
          </cell>
          <cell r="J3389">
            <v>5</v>
          </cell>
          <cell r="K3389">
            <v>144</v>
          </cell>
          <cell r="L3389">
            <v>1</v>
          </cell>
          <cell r="M3389">
            <v>143</v>
          </cell>
          <cell r="N3389">
            <v>0</v>
          </cell>
          <cell r="O3389">
            <v>14</v>
          </cell>
          <cell r="P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0</v>
          </cell>
          <cell r="U3389" t="str">
            <v/>
          </cell>
          <cell r="V3389">
            <v>74</v>
          </cell>
        </row>
        <row r="3390">
          <cell r="B3390" t="str">
            <v>V30332</v>
          </cell>
          <cell r="C3390" t="str">
            <v>BBA+</v>
          </cell>
          <cell r="D3390" t="str">
            <v>RD</v>
          </cell>
          <cell r="E3390" t="str">
            <v>ESCADA MOVEL METALICA RODIZIO BCA 3000983</v>
          </cell>
          <cell r="F3390" t="str">
            <v>VAGALUMY</v>
          </cell>
          <cell r="G3390">
            <v>44</v>
          </cell>
          <cell r="H3390">
            <v>22</v>
          </cell>
          <cell r="I3390">
            <v>28</v>
          </cell>
          <cell r="J3390">
            <v>1</v>
          </cell>
          <cell r="K3390">
            <v>62</v>
          </cell>
          <cell r="L3390">
            <v>0</v>
          </cell>
          <cell r="M3390">
            <v>62</v>
          </cell>
          <cell r="N3390">
            <v>5</v>
          </cell>
          <cell r="O3390">
            <v>5</v>
          </cell>
          <cell r="P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  <cell r="U3390" t="str">
            <v/>
          </cell>
          <cell r="V3390">
            <v>79</v>
          </cell>
        </row>
        <row r="3391">
          <cell r="B3391" t="str">
            <v>V30333</v>
          </cell>
          <cell r="C3391" t="str">
            <v>CCB-</v>
          </cell>
          <cell r="D3391" t="str">
            <v>RD</v>
          </cell>
          <cell r="E3391" t="str">
            <v>ESCADA MOVEL METALICA 3 DEGRAUS</v>
          </cell>
          <cell r="F3391" t="str">
            <v>VAGALUMY</v>
          </cell>
          <cell r="G3391">
            <v>19</v>
          </cell>
          <cell r="H3391">
            <v>10</v>
          </cell>
          <cell r="I3391">
            <v>10</v>
          </cell>
          <cell r="K3391">
            <v>26</v>
          </cell>
          <cell r="L3391">
            <v>0</v>
          </cell>
          <cell r="M3391">
            <v>26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0</v>
          </cell>
          <cell r="U3391" t="str">
            <v/>
          </cell>
          <cell r="V3391">
            <v>159</v>
          </cell>
        </row>
        <row r="3392">
          <cell r="B3392" t="str">
            <v>V31929</v>
          </cell>
          <cell r="E3392" t="str">
            <v>MESA AUXILIAR DE MEDICAMENTOS</v>
          </cell>
          <cell r="F3392" t="str">
            <v>VAGALUMY</v>
          </cell>
          <cell r="G3392">
            <v>0</v>
          </cell>
          <cell r="H3392">
            <v>0</v>
          </cell>
          <cell r="K3392">
            <v>5</v>
          </cell>
          <cell r="L3392">
            <v>0</v>
          </cell>
          <cell r="M3392">
            <v>5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 t="str">
            <v/>
          </cell>
          <cell r="V3392">
            <v>175</v>
          </cell>
        </row>
        <row r="3393">
          <cell r="B3393" t="str">
            <v>V20194</v>
          </cell>
          <cell r="E3393" t="str">
            <v>CERA LIQUIDA PRETA 5 LITROS</v>
          </cell>
          <cell r="F3393" t="str">
            <v>VALENCIA</v>
          </cell>
          <cell r="G3393">
            <v>0</v>
          </cell>
          <cell r="H3393">
            <v>0</v>
          </cell>
          <cell r="K3393">
            <v>2</v>
          </cell>
          <cell r="L3393">
            <v>0</v>
          </cell>
          <cell r="M3393">
            <v>2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0</v>
          </cell>
          <cell r="T3393">
            <v>0</v>
          </cell>
          <cell r="U3393" t="str">
            <v/>
          </cell>
          <cell r="V3393">
            <v>52.58</v>
          </cell>
        </row>
        <row r="3394">
          <cell r="B3394" t="str">
            <v>V20276</v>
          </cell>
          <cell r="D3394" t="str">
            <v>ADES</v>
          </cell>
          <cell r="E3394" t="str">
            <v>PALHA DE ACO N. 0 PACOTE C/ 20</v>
          </cell>
          <cell r="F3394" t="str">
            <v>VEGA STIL</v>
          </cell>
          <cell r="G3394">
            <v>0</v>
          </cell>
          <cell r="H3394">
            <v>0</v>
          </cell>
          <cell r="K3394">
            <v>18</v>
          </cell>
          <cell r="L3394">
            <v>0</v>
          </cell>
          <cell r="M3394">
            <v>18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0</v>
          </cell>
          <cell r="T3394">
            <v>0</v>
          </cell>
          <cell r="U3394" t="str">
            <v/>
          </cell>
          <cell r="V3394">
            <v>14.43</v>
          </cell>
        </row>
        <row r="3395">
          <cell r="B3395" t="str">
            <v>V30185</v>
          </cell>
          <cell r="C3395" t="str">
            <v>AAA-</v>
          </cell>
          <cell r="D3395" t="str">
            <v>AVNRD</v>
          </cell>
          <cell r="E3395" t="str">
            <v>MASCARA TRIPLA DESCARTAVEL BCA C/50</v>
          </cell>
          <cell r="F3395" t="str">
            <v>VENKURI</v>
          </cell>
          <cell r="G3395">
            <v>1855</v>
          </cell>
          <cell r="H3395">
            <v>928</v>
          </cell>
          <cell r="I3395">
            <v>1069</v>
          </cell>
          <cell r="J3395">
            <v>325</v>
          </cell>
          <cell r="K3395">
            <v>46775</v>
          </cell>
          <cell r="L3395">
            <v>53</v>
          </cell>
          <cell r="M3395">
            <v>46722</v>
          </cell>
          <cell r="N3395">
            <v>30</v>
          </cell>
          <cell r="O3395">
            <v>20</v>
          </cell>
          <cell r="P3395">
            <v>0</v>
          </cell>
          <cell r="Q3395">
            <v>0</v>
          </cell>
          <cell r="R3395">
            <v>0</v>
          </cell>
          <cell r="S3395">
            <v>0</v>
          </cell>
          <cell r="T3395">
            <v>0</v>
          </cell>
          <cell r="U3395" t="str">
            <v/>
          </cell>
          <cell r="V3395">
            <v>5.7</v>
          </cell>
        </row>
        <row r="3396">
          <cell r="B3396" t="str">
            <v>V14583</v>
          </cell>
          <cell r="C3396" t="str">
            <v>BCB+</v>
          </cell>
          <cell r="D3396" t="str">
            <v>RD</v>
          </cell>
          <cell r="E3396" t="str">
            <v>VENTILADOR DE COLUNA 110V</v>
          </cell>
          <cell r="F3396" t="str">
            <v>VENTISOL</v>
          </cell>
          <cell r="G3396">
            <v>29</v>
          </cell>
          <cell r="H3396">
            <v>15</v>
          </cell>
          <cell r="I3396">
            <v>15</v>
          </cell>
          <cell r="J3396">
            <v>17</v>
          </cell>
          <cell r="K3396">
            <v>22</v>
          </cell>
          <cell r="L3396">
            <v>0</v>
          </cell>
          <cell r="M3396">
            <v>22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7</v>
          </cell>
          <cell r="S3396">
            <v>0</v>
          </cell>
          <cell r="T3396">
            <v>0</v>
          </cell>
          <cell r="U3396" t="str">
            <v/>
          </cell>
          <cell r="V3396">
            <v>170.46</v>
          </cell>
        </row>
        <row r="3397">
          <cell r="B3397" t="str">
            <v>V14584</v>
          </cell>
          <cell r="C3397" t="str">
            <v>ABA+</v>
          </cell>
          <cell r="D3397" t="str">
            <v>RD</v>
          </cell>
          <cell r="E3397" t="str">
            <v>VENTILADOR DE PAREDE  TUFAO 50 110V</v>
          </cell>
          <cell r="F3397" t="str">
            <v>VENTISOL</v>
          </cell>
          <cell r="G3397">
            <v>171</v>
          </cell>
          <cell r="H3397">
            <v>86</v>
          </cell>
          <cell r="I3397">
            <v>86</v>
          </cell>
          <cell r="J3397">
            <v>8</v>
          </cell>
          <cell r="K3397">
            <v>27</v>
          </cell>
          <cell r="L3397">
            <v>3</v>
          </cell>
          <cell r="M3397">
            <v>24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147</v>
          </cell>
          <cell r="S3397">
            <v>0</v>
          </cell>
          <cell r="T3397">
            <v>0</v>
          </cell>
          <cell r="U3397" t="str">
            <v/>
          </cell>
          <cell r="V3397">
            <v>135.07</v>
          </cell>
        </row>
        <row r="3398">
          <cell r="B3398" t="str">
            <v>V14585</v>
          </cell>
          <cell r="C3398" t="str">
            <v>BCA-</v>
          </cell>
          <cell r="D3398" t="str">
            <v>RD</v>
          </cell>
          <cell r="E3398" t="str">
            <v>VENTILADOR MESA  30CM PR 127V PREMIUM</v>
          </cell>
          <cell r="F3398" t="str">
            <v>VENTISOL</v>
          </cell>
          <cell r="G3398">
            <v>39</v>
          </cell>
          <cell r="H3398">
            <v>20</v>
          </cell>
          <cell r="I3398">
            <v>20</v>
          </cell>
          <cell r="J3398">
            <v>2</v>
          </cell>
          <cell r="K3398">
            <v>18</v>
          </cell>
          <cell r="L3398">
            <v>1</v>
          </cell>
          <cell r="M3398">
            <v>17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22</v>
          </cell>
          <cell r="S3398">
            <v>0</v>
          </cell>
          <cell r="T3398">
            <v>0</v>
          </cell>
          <cell r="U3398" t="str">
            <v/>
          </cell>
          <cell r="V3398">
            <v>86.9</v>
          </cell>
        </row>
        <row r="3399">
          <cell r="B3399" t="str">
            <v>V14586</v>
          </cell>
          <cell r="C3399" t="str">
            <v>CCA+</v>
          </cell>
          <cell r="D3399" t="str">
            <v>RD</v>
          </cell>
          <cell r="E3399" t="str">
            <v>VENTILADOR MESA  30CM PR 220V PREMIUM</v>
          </cell>
          <cell r="F3399" t="str">
            <v>VENTISOL</v>
          </cell>
          <cell r="G3399">
            <v>13</v>
          </cell>
          <cell r="H3399">
            <v>7</v>
          </cell>
          <cell r="I3399">
            <v>7</v>
          </cell>
          <cell r="J3399">
            <v>2</v>
          </cell>
          <cell r="K3399">
            <v>3</v>
          </cell>
          <cell r="L3399">
            <v>0</v>
          </cell>
          <cell r="M3399">
            <v>3</v>
          </cell>
          <cell r="N3399">
            <v>0</v>
          </cell>
          <cell r="O3399">
            <v>2</v>
          </cell>
          <cell r="P3399">
            <v>0</v>
          </cell>
          <cell r="Q3399">
            <v>0</v>
          </cell>
          <cell r="R3399">
            <v>12</v>
          </cell>
          <cell r="S3399">
            <v>0</v>
          </cell>
          <cell r="T3399">
            <v>0</v>
          </cell>
          <cell r="U3399" t="str">
            <v/>
          </cell>
          <cell r="V3399">
            <v>92.55</v>
          </cell>
        </row>
        <row r="3400">
          <cell r="B3400" t="str">
            <v>V30298</v>
          </cell>
          <cell r="C3400" t="str">
            <v>CCB+</v>
          </cell>
          <cell r="D3400" t="str">
            <v>RD</v>
          </cell>
          <cell r="E3400" t="str">
            <v>VENTILADOR DE COLUNA  220V</v>
          </cell>
          <cell r="F3400" t="str">
            <v>VENTISOL</v>
          </cell>
          <cell r="G3400">
            <v>3</v>
          </cell>
          <cell r="H3400">
            <v>2</v>
          </cell>
          <cell r="I3400">
            <v>3</v>
          </cell>
          <cell r="K3400">
            <v>2</v>
          </cell>
          <cell r="L3400">
            <v>0</v>
          </cell>
          <cell r="M3400">
            <v>2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1</v>
          </cell>
          <cell r="S3400">
            <v>0</v>
          </cell>
          <cell r="T3400">
            <v>0</v>
          </cell>
          <cell r="U3400" t="str">
            <v/>
          </cell>
          <cell r="V3400">
            <v>170.46</v>
          </cell>
        </row>
        <row r="3401">
          <cell r="B3401" t="str">
            <v>V30299</v>
          </cell>
          <cell r="C3401" t="str">
            <v>ACA-</v>
          </cell>
          <cell r="D3401" t="str">
            <v>RD</v>
          </cell>
          <cell r="E3401" t="str">
            <v>VENTILADOR DE PAREDE TUFAO 50 CM 220V</v>
          </cell>
          <cell r="F3401" t="str">
            <v>VENTISOL</v>
          </cell>
          <cell r="G3401">
            <v>64</v>
          </cell>
          <cell r="H3401">
            <v>32</v>
          </cell>
          <cell r="I3401">
            <v>32</v>
          </cell>
          <cell r="J3401">
            <v>6</v>
          </cell>
          <cell r="K3401">
            <v>185</v>
          </cell>
          <cell r="L3401">
            <v>0</v>
          </cell>
          <cell r="M3401">
            <v>185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>
            <v>0</v>
          </cell>
          <cell r="T3401">
            <v>0</v>
          </cell>
          <cell r="U3401" t="str">
            <v/>
          </cell>
          <cell r="V3401">
            <v>135.07</v>
          </cell>
        </row>
        <row r="3402">
          <cell r="B3402" t="str">
            <v>V30305</v>
          </cell>
          <cell r="E3402" t="str">
            <v>VENTILADOR DE COLUNA  110V</v>
          </cell>
          <cell r="F3402" t="str">
            <v>VENTISOL</v>
          </cell>
          <cell r="G3402">
            <v>0</v>
          </cell>
          <cell r="H3402">
            <v>0</v>
          </cell>
          <cell r="K3402">
            <v>0</v>
          </cell>
          <cell r="L3402">
            <v>0</v>
          </cell>
          <cell r="M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 t="str">
            <v/>
          </cell>
          <cell r="V3402">
            <v>196.53</v>
          </cell>
        </row>
        <row r="3403">
          <cell r="B3403" t="str">
            <v>V31657</v>
          </cell>
          <cell r="C3403" t="str">
            <v>CCA+</v>
          </cell>
          <cell r="E3403" t="str">
            <v>LIXEIRA COM TAMPA E PEDAL 10 LITROS BRANCA</v>
          </cell>
          <cell r="F3403" t="str">
            <v>VIEL</v>
          </cell>
          <cell r="G3403">
            <v>41</v>
          </cell>
          <cell r="H3403">
            <v>21</v>
          </cell>
          <cell r="I3403">
            <v>21</v>
          </cell>
          <cell r="K3403">
            <v>257</v>
          </cell>
          <cell r="L3403">
            <v>0</v>
          </cell>
          <cell r="M3403">
            <v>257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 t="str">
            <v/>
          </cell>
          <cell r="V3403">
            <v>56.83</v>
          </cell>
        </row>
        <row r="3404">
          <cell r="B3404" t="str">
            <v>V31666</v>
          </cell>
          <cell r="C3404" t="str">
            <v>BCA+</v>
          </cell>
          <cell r="E3404" t="str">
            <v>ESPELHO CONVEXO 50CM</v>
          </cell>
          <cell r="F3404" t="str">
            <v>VISION</v>
          </cell>
          <cell r="G3404">
            <v>23</v>
          </cell>
          <cell r="H3404">
            <v>12</v>
          </cell>
          <cell r="I3404">
            <v>12</v>
          </cell>
          <cell r="K3404">
            <v>71</v>
          </cell>
          <cell r="L3404">
            <v>0</v>
          </cell>
          <cell r="M3404">
            <v>71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 t="str">
            <v/>
          </cell>
          <cell r="V3404">
            <v>117.36</v>
          </cell>
        </row>
        <row r="3405">
          <cell r="B3405" t="str">
            <v>V31793</v>
          </cell>
          <cell r="E3405" t="str">
            <v>ESPELHO CONVEXO 60CM</v>
          </cell>
          <cell r="F3405" t="str">
            <v>VISION</v>
          </cell>
          <cell r="G3405">
            <v>0</v>
          </cell>
          <cell r="H3405">
            <v>0</v>
          </cell>
          <cell r="K3405">
            <v>2</v>
          </cell>
          <cell r="L3405">
            <v>0</v>
          </cell>
          <cell r="M3405">
            <v>2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 t="str">
            <v/>
          </cell>
          <cell r="V3405">
            <v>170.37</v>
          </cell>
        </row>
        <row r="3406">
          <cell r="B3406" t="str">
            <v>V19358</v>
          </cell>
          <cell r="C3406" t="str">
            <v>CBB-</v>
          </cell>
          <cell r="E3406" t="str">
            <v>PAPEL ESPELHO 50X70MM PCT. C/100FLS. AZ.</v>
          </cell>
          <cell r="F3406" t="str">
            <v>VMP</v>
          </cell>
          <cell r="G3406">
            <v>0</v>
          </cell>
          <cell r="H3406">
            <v>0</v>
          </cell>
          <cell r="I3406">
            <v>23</v>
          </cell>
          <cell r="J3406">
            <v>3</v>
          </cell>
          <cell r="K3406">
            <v>200</v>
          </cell>
          <cell r="L3406">
            <v>0</v>
          </cell>
          <cell r="M3406">
            <v>200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 t="str">
            <v/>
          </cell>
          <cell r="V3406">
            <v>31.02</v>
          </cell>
        </row>
        <row r="3407">
          <cell r="B3407" t="str">
            <v>V19359</v>
          </cell>
          <cell r="C3407" t="str">
            <v>CCB-</v>
          </cell>
          <cell r="E3407" t="str">
            <v>PAPEL ESPELHO 50X70MM PCT. C/100FLS. LJ.</v>
          </cell>
          <cell r="F3407" t="str">
            <v>VMP</v>
          </cell>
          <cell r="G3407">
            <v>0</v>
          </cell>
          <cell r="H3407">
            <v>0</v>
          </cell>
          <cell r="I3407">
            <v>10</v>
          </cell>
          <cell r="J3407">
            <v>2</v>
          </cell>
          <cell r="K3407">
            <v>86</v>
          </cell>
          <cell r="L3407">
            <v>0</v>
          </cell>
          <cell r="M3407">
            <v>86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 t="str">
            <v/>
          </cell>
          <cell r="V3407">
            <v>30.25</v>
          </cell>
        </row>
        <row r="3408">
          <cell r="B3408" t="str">
            <v>V19360</v>
          </cell>
          <cell r="C3408" t="str">
            <v>CCB-</v>
          </cell>
          <cell r="E3408" t="str">
            <v>PAPEL ESPELHO 50X70MM PCT. C/100FLS. MR.</v>
          </cell>
          <cell r="F3408" t="str">
            <v>VMP</v>
          </cell>
          <cell r="G3408">
            <v>0</v>
          </cell>
          <cell r="H3408">
            <v>0</v>
          </cell>
          <cell r="I3408">
            <v>6</v>
          </cell>
          <cell r="K3408">
            <v>89</v>
          </cell>
          <cell r="L3408">
            <v>0</v>
          </cell>
          <cell r="M3408">
            <v>89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 t="str">
            <v/>
          </cell>
          <cell r="V3408">
            <v>30.25</v>
          </cell>
        </row>
        <row r="3409">
          <cell r="B3409" t="str">
            <v>V19361</v>
          </cell>
          <cell r="C3409" t="str">
            <v>CCB-</v>
          </cell>
          <cell r="E3409" t="str">
            <v>PAPEL ESPELHO 50X70MM PCT. C/100FLS. RS.</v>
          </cell>
          <cell r="F3409" t="str">
            <v>VMP</v>
          </cell>
          <cell r="G3409">
            <v>0</v>
          </cell>
          <cell r="H3409">
            <v>0</v>
          </cell>
          <cell r="I3409">
            <v>17</v>
          </cell>
          <cell r="J3409">
            <v>1</v>
          </cell>
          <cell r="K3409">
            <v>90</v>
          </cell>
          <cell r="L3409">
            <v>0</v>
          </cell>
          <cell r="M3409">
            <v>90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 t="str">
            <v/>
          </cell>
          <cell r="V3409">
            <v>31.02</v>
          </cell>
        </row>
        <row r="3410">
          <cell r="B3410" t="str">
            <v>V19362</v>
          </cell>
          <cell r="C3410" t="str">
            <v>CCB-</v>
          </cell>
          <cell r="D3410" t="str">
            <v>ADES</v>
          </cell>
          <cell r="E3410" t="str">
            <v>PAPEL ESPELHO 50X70MM PCT. C/100FLS. AM.</v>
          </cell>
          <cell r="F3410" t="str">
            <v>VMP</v>
          </cell>
          <cell r="G3410">
            <v>0</v>
          </cell>
          <cell r="H3410">
            <v>0</v>
          </cell>
          <cell r="I3410">
            <v>11</v>
          </cell>
          <cell r="J3410">
            <v>1</v>
          </cell>
          <cell r="K3410">
            <v>99</v>
          </cell>
          <cell r="L3410">
            <v>0</v>
          </cell>
          <cell r="M3410">
            <v>99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 t="str">
            <v/>
          </cell>
          <cell r="V3410">
            <v>30.25</v>
          </cell>
        </row>
        <row r="3411">
          <cell r="B3411" t="str">
            <v>V19363</v>
          </cell>
          <cell r="C3411" t="str">
            <v>CBB-</v>
          </cell>
          <cell r="E3411" t="str">
            <v>PAPEL ESPELHO 50X70MM PCT. C/100FLS. VM.</v>
          </cell>
          <cell r="F3411" t="str">
            <v>VMP</v>
          </cell>
          <cell r="G3411">
            <v>0</v>
          </cell>
          <cell r="H3411">
            <v>0</v>
          </cell>
          <cell r="I3411">
            <v>24</v>
          </cell>
          <cell r="J3411">
            <v>2</v>
          </cell>
          <cell r="K3411">
            <v>204</v>
          </cell>
          <cell r="L3411">
            <v>0</v>
          </cell>
          <cell r="M3411">
            <v>204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 t="str">
            <v/>
          </cell>
          <cell r="V3411">
            <v>31.02</v>
          </cell>
        </row>
        <row r="3412">
          <cell r="B3412" t="str">
            <v>V19385</v>
          </cell>
          <cell r="C3412" t="str">
            <v>CCB-</v>
          </cell>
          <cell r="D3412" t="str">
            <v>ADES</v>
          </cell>
          <cell r="E3412" t="str">
            <v>PAPEL CELOFANE 85X100MM RL. C/50FLS. AZ.</v>
          </cell>
          <cell r="F3412" t="str">
            <v>VMP</v>
          </cell>
          <cell r="G3412">
            <v>0</v>
          </cell>
          <cell r="H3412">
            <v>0</v>
          </cell>
          <cell r="I3412">
            <v>16</v>
          </cell>
          <cell r="J3412">
            <v>2</v>
          </cell>
          <cell r="K3412">
            <v>60</v>
          </cell>
          <cell r="L3412">
            <v>0</v>
          </cell>
          <cell r="M3412">
            <v>60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 t="str">
            <v/>
          </cell>
          <cell r="V3412">
            <v>35.950000000000003</v>
          </cell>
        </row>
        <row r="3413">
          <cell r="B3413" t="str">
            <v>V19386</v>
          </cell>
          <cell r="C3413" t="str">
            <v>CCB-</v>
          </cell>
          <cell r="D3413" t="str">
            <v>ADES</v>
          </cell>
          <cell r="E3413" t="str">
            <v>PAPEL CELOFANE 85X100MM RL. C/50FLS. VD.</v>
          </cell>
          <cell r="F3413" t="str">
            <v>VMP</v>
          </cell>
          <cell r="G3413">
            <v>0</v>
          </cell>
          <cell r="H3413">
            <v>0</v>
          </cell>
          <cell r="I3413">
            <v>12</v>
          </cell>
          <cell r="K3413">
            <v>59</v>
          </cell>
          <cell r="L3413">
            <v>0</v>
          </cell>
          <cell r="M3413">
            <v>59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 t="str">
            <v/>
          </cell>
          <cell r="V3413">
            <v>35.950000000000003</v>
          </cell>
        </row>
        <row r="3414">
          <cell r="B3414" t="str">
            <v>V19387</v>
          </cell>
          <cell r="C3414" t="str">
            <v>CBB-</v>
          </cell>
          <cell r="D3414" t="str">
            <v>ADES</v>
          </cell>
          <cell r="E3414" t="str">
            <v>PAPEL CELOFANE 85X100MM RL. C/50FLS. VM.</v>
          </cell>
          <cell r="F3414" t="str">
            <v>VMP</v>
          </cell>
          <cell r="G3414">
            <v>0</v>
          </cell>
          <cell r="H3414">
            <v>0</v>
          </cell>
          <cell r="I3414">
            <v>24</v>
          </cell>
          <cell r="K3414">
            <v>122</v>
          </cell>
          <cell r="L3414">
            <v>0</v>
          </cell>
          <cell r="M3414">
            <v>122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 t="str">
            <v/>
          </cell>
          <cell r="V3414">
            <v>35.950000000000003</v>
          </cell>
        </row>
        <row r="3415">
          <cell r="B3415" t="str">
            <v>V19404</v>
          </cell>
          <cell r="C3415" t="str">
            <v>BAA-</v>
          </cell>
          <cell r="D3415" t="str">
            <v>ADES</v>
          </cell>
          <cell r="E3415" t="str">
            <v>PAPEL DOBRADURA 48X66 C/ 100 CORES DIVERSAS</v>
          </cell>
          <cell r="F3415" t="str">
            <v>VMP</v>
          </cell>
          <cell r="G3415">
            <v>0</v>
          </cell>
          <cell r="H3415">
            <v>0</v>
          </cell>
          <cell r="I3415">
            <v>118</v>
          </cell>
          <cell r="J3415">
            <v>3</v>
          </cell>
          <cell r="K3415">
            <v>395</v>
          </cell>
          <cell r="L3415">
            <v>0</v>
          </cell>
          <cell r="M3415">
            <v>395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 t="str">
            <v/>
          </cell>
          <cell r="V3415">
            <v>31.65</v>
          </cell>
        </row>
        <row r="3416">
          <cell r="B3416" t="str">
            <v>V19408</v>
          </cell>
          <cell r="E3416" t="str">
            <v>PAPEL LAMINADO 48X60 C/ 40 FLS AMARELO</v>
          </cell>
          <cell r="F3416" t="str">
            <v>VMP</v>
          </cell>
          <cell r="G3416">
            <v>0</v>
          </cell>
          <cell r="H3416">
            <v>0</v>
          </cell>
          <cell r="K3416">
            <v>2</v>
          </cell>
          <cell r="L3416">
            <v>0</v>
          </cell>
          <cell r="M3416">
            <v>2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 t="str">
            <v/>
          </cell>
          <cell r="V3416">
            <v>34.950000000000003</v>
          </cell>
        </row>
        <row r="3417">
          <cell r="B3417" t="str">
            <v>V19409</v>
          </cell>
          <cell r="E3417" t="str">
            <v>PAPEL LAMINADO 48X60 C/ 100 AZUL</v>
          </cell>
          <cell r="F3417" t="str">
            <v>VMP</v>
          </cell>
          <cell r="G3417">
            <v>0</v>
          </cell>
          <cell r="H3417">
            <v>0</v>
          </cell>
          <cell r="K3417">
            <v>0</v>
          </cell>
          <cell r="L3417">
            <v>0</v>
          </cell>
          <cell r="M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 t="str">
            <v/>
          </cell>
          <cell r="V3417">
            <v>41.07</v>
          </cell>
        </row>
        <row r="3418">
          <cell r="B3418" t="str">
            <v>V30488</v>
          </cell>
          <cell r="E3418" t="str">
            <v>PAPEL LAMINADO 48X60 C/40 FLS AZUL</v>
          </cell>
          <cell r="F3418" t="str">
            <v>VMP</v>
          </cell>
          <cell r="G3418">
            <v>0</v>
          </cell>
          <cell r="H3418">
            <v>0</v>
          </cell>
          <cell r="K3418">
            <v>9</v>
          </cell>
          <cell r="L3418">
            <v>0</v>
          </cell>
          <cell r="M3418">
            <v>9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 t="str">
            <v/>
          </cell>
          <cell r="V3418">
            <v>33.6</v>
          </cell>
        </row>
        <row r="3419">
          <cell r="B3419" t="str">
            <v>V30922</v>
          </cell>
          <cell r="E3419" t="str">
            <v>PAPEL LAMINADO 48X60 C/ 40 FLS ROSA</v>
          </cell>
          <cell r="F3419" t="str">
            <v>VMP</v>
          </cell>
          <cell r="G3419">
            <v>0</v>
          </cell>
          <cell r="H3419">
            <v>0</v>
          </cell>
          <cell r="K3419">
            <v>1</v>
          </cell>
          <cell r="L3419">
            <v>0</v>
          </cell>
          <cell r="M3419">
            <v>1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 t="str">
            <v/>
          </cell>
          <cell r="V3419">
            <v>60</v>
          </cell>
        </row>
        <row r="3420">
          <cell r="B3420" t="str">
            <v>V30923</v>
          </cell>
          <cell r="E3420" t="str">
            <v>PAPEL LAMINADO 48X60 C/ 40 FLS VERMELHO</v>
          </cell>
          <cell r="F3420" t="str">
            <v>VMP</v>
          </cell>
          <cell r="G3420">
            <v>0</v>
          </cell>
          <cell r="H3420">
            <v>0</v>
          </cell>
          <cell r="K3420">
            <v>1</v>
          </cell>
          <cell r="L3420">
            <v>0</v>
          </cell>
          <cell r="M3420">
            <v>1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 t="str">
            <v/>
          </cell>
          <cell r="V3420">
            <v>44.39</v>
          </cell>
        </row>
        <row r="3421">
          <cell r="B3421" t="str">
            <v>V30928</v>
          </cell>
          <cell r="E3421" t="str">
            <v>PAPEL CREPOM 48X2M PCT. C/10FLS. CREME</v>
          </cell>
          <cell r="F3421" t="str">
            <v>VMP</v>
          </cell>
          <cell r="G3421">
            <v>0</v>
          </cell>
          <cell r="H3421">
            <v>0</v>
          </cell>
          <cell r="K3421">
            <v>5</v>
          </cell>
          <cell r="L3421">
            <v>0</v>
          </cell>
          <cell r="M3421">
            <v>5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 t="str">
            <v/>
          </cell>
          <cell r="V3421">
            <v>7.81</v>
          </cell>
        </row>
        <row r="3422">
          <cell r="B3422" t="str">
            <v>V30930</v>
          </cell>
          <cell r="E3422" t="str">
            <v>PAPEL CELOFANE 80X100MM RL. C/ 50FLS. ROSA</v>
          </cell>
          <cell r="F3422" t="str">
            <v>VMP</v>
          </cell>
          <cell r="G3422">
            <v>0</v>
          </cell>
          <cell r="H3422">
            <v>0</v>
          </cell>
          <cell r="K3422">
            <v>2</v>
          </cell>
          <cell r="L3422">
            <v>0</v>
          </cell>
          <cell r="M3422">
            <v>2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 t="str">
            <v/>
          </cell>
          <cell r="V3422">
            <v>56.21</v>
          </cell>
        </row>
        <row r="3423">
          <cell r="B3423" t="str">
            <v>V30931</v>
          </cell>
          <cell r="E3423" t="str">
            <v>PAPEL CELOFANE 80X100MM RL. C/ 50FLS. CRISTAL</v>
          </cell>
          <cell r="F3423" t="str">
            <v>VMP</v>
          </cell>
          <cell r="G3423">
            <v>0</v>
          </cell>
          <cell r="H3423">
            <v>0</v>
          </cell>
          <cell r="K3423">
            <v>1</v>
          </cell>
          <cell r="L3423">
            <v>0</v>
          </cell>
          <cell r="M3423">
            <v>1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 t="str">
            <v/>
          </cell>
          <cell r="V3423">
            <v>43.55</v>
          </cell>
        </row>
        <row r="3424">
          <cell r="B3424" t="str">
            <v>V31005</v>
          </cell>
          <cell r="E3424" t="str">
            <v>PAPEL LAMINADO 48X60 C/ 40 FLS PRATA</v>
          </cell>
          <cell r="F3424" t="str">
            <v>VMP</v>
          </cell>
          <cell r="G3424">
            <v>0</v>
          </cell>
          <cell r="H3424">
            <v>0</v>
          </cell>
          <cell r="K3424">
            <v>7</v>
          </cell>
          <cell r="L3424">
            <v>0</v>
          </cell>
          <cell r="M3424">
            <v>7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 t="str">
            <v/>
          </cell>
          <cell r="V3424">
            <v>28.37</v>
          </cell>
        </row>
        <row r="3425">
          <cell r="B3425" t="str">
            <v>V31006</v>
          </cell>
          <cell r="E3425" t="str">
            <v>PAPEL LAMINADO 48X60 C/ 40 FLS VERDE</v>
          </cell>
          <cell r="F3425" t="str">
            <v>VMP</v>
          </cell>
          <cell r="G3425">
            <v>0</v>
          </cell>
          <cell r="H3425">
            <v>0</v>
          </cell>
          <cell r="K3425">
            <v>8</v>
          </cell>
          <cell r="L3425">
            <v>0</v>
          </cell>
          <cell r="M3425">
            <v>8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 t="str">
            <v/>
          </cell>
          <cell r="V3425">
            <v>33.6</v>
          </cell>
        </row>
        <row r="3426">
          <cell r="B3426" t="str">
            <v>V31307</v>
          </cell>
          <cell r="E3426" t="str">
            <v>PAPEL SEDA 48X60CM PACOTE C/100FLS ROXO</v>
          </cell>
          <cell r="F3426" t="str">
            <v>VMP</v>
          </cell>
          <cell r="G3426">
            <v>0</v>
          </cell>
          <cell r="H3426">
            <v>0</v>
          </cell>
          <cell r="K3426">
            <v>0</v>
          </cell>
          <cell r="L3426">
            <v>0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 t="str">
            <v/>
          </cell>
          <cell r="V3426">
            <v>23.3</v>
          </cell>
        </row>
        <row r="3427">
          <cell r="B3427" t="str">
            <v>V4378</v>
          </cell>
          <cell r="C3427" t="str">
            <v>CCB-</v>
          </cell>
          <cell r="D3427" t="str">
            <v>ADES</v>
          </cell>
          <cell r="E3427" t="str">
            <v>PAPEL CELOFANE 85X100MM RL. C/ 50FLS. AM.</v>
          </cell>
          <cell r="F3427" t="str">
            <v>VMP</v>
          </cell>
          <cell r="G3427">
            <v>0</v>
          </cell>
          <cell r="H3427">
            <v>0</v>
          </cell>
          <cell r="I3427">
            <v>16</v>
          </cell>
          <cell r="J3427">
            <v>2</v>
          </cell>
          <cell r="K3427">
            <v>150</v>
          </cell>
          <cell r="L3427">
            <v>0</v>
          </cell>
          <cell r="M3427">
            <v>150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 t="str">
            <v/>
          </cell>
          <cell r="V3427">
            <v>35.950000000000003</v>
          </cell>
        </row>
        <row r="3428">
          <cell r="B3428" t="str">
            <v>V6037</v>
          </cell>
          <cell r="E3428" t="str">
            <v>PAPEL CARBONO PRETO BASE OF CX C/100</v>
          </cell>
          <cell r="F3428" t="str">
            <v>VMP</v>
          </cell>
          <cell r="G3428">
            <v>0</v>
          </cell>
          <cell r="H3428">
            <v>0</v>
          </cell>
          <cell r="K3428">
            <v>0</v>
          </cell>
          <cell r="L3428">
            <v>0</v>
          </cell>
          <cell r="M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 t="str">
            <v/>
          </cell>
          <cell r="V3428">
            <v>12.9</v>
          </cell>
        </row>
        <row r="3429">
          <cell r="B3429" t="str">
            <v>V9087</v>
          </cell>
          <cell r="C3429" t="str">
            <v>CBB-</v>
          </cell>
          <cell r="E3429" t="str">
            <v>PAPEL PEDRA 50X60MM PCT. C/20FLS.</v>
          </cell>
          <cell r="F3429" t="str">
            <v>VMP</v>
          </cell>
          <cell r="G3429">
            <v>0</v>
          </cell>
          <cell r="H3429">
            <v>0</v>
          </cell>
          <cell r="I3429">
            <v>47</v>
          </cell>
          <cell r="J3429">
            <v>4</v>
          </cell>
          <cell r="K3429">
            <v>177</v>
          </cell>
          <cell r="L3429">
            <v>0</v>
          </cell>
          <cell r="M3429">
            <v>177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 t="str">
            <v/>
          </cell>
          <cell r="V3429">
            <v>12.19</v>
          </cell>
        </row>
        <row r="3430">
          <cell r="B3430" t="str">
            <v>S3997</v>
          </cell>
          <cell r="E3430" t="str">
            <v>LUVA NITRILICA GG</v>
          </cell>
          <cell r="F3430" t="str">
            <v>VOLK</v>
          </cell>
          <cell r="G3430">
            <v>0</v>
          </cell>
          <cell r="H3430">
            <v>0</v>
          </cell>
          <cell r="K3430">
            <v>0</v>
          </cell>
          <cell r="L3430">
            <v>0</v>
          </cell>
          <cell r="M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 t="str">
            <v/>
          </cell>
          <cell r="V3430">
            <v>6.5</v>
          </cell>
        </row>
        <row r="3431">
          <cell r="B3431" t="str">
            <v>S3998</v>
          </cell>
          <cell r="E3431" t="str">
            <v>LUVA NITRILICA G</v>
          </cell>
          <cell r="F3431" t="str">
            <v>VOLK</v>
          </cell>
          <cell r="G3431">
            <v>0</v>
          </cell>
          <cell r="H3431">
            <v>0</v>
          </cell>
          <cell r="K3431">
            <v>0</v>
          </cell>
          <cell r="L3431">
            <v>0</v>
          </cell>
          <cell r="M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 t="str">
            <v/>
          </cell>
          <cell r="V3431">
            <v>6.5</v>
          </cell>
        </row>
        <row r="3432">
          <cell r="B3432" t="str">
            <v>S3999</v>
          </cell>
          <cell r="E3432" t="str">
            <v>LUVA NITRILICA M</v>
          </cell>
          <cell r="F3432" t="str">
            <v>VOLK</v>
          </cell>
          <cell r="G3432">
            <v>0</v>
          </cell>
          <cell r="H3432">
            <v>0</v>
          </cell>
          <cell r="K3432">
            <v>0</v>
          </cell>
          <cell r="L3432">
            <v>0</v>
          </cell>
          <cell r="M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 t="str">
            <v/>
          </cell>
          <cell r="V3432">
            <v>6.5</v>
          </cell>
        </row>
        <row r="3433">
          <cell r="B3433" t="str">
            <v>V14660</v>
          </cell>
          <cell r="C3433" t="str">
            <v>CAA-</v>
          </cell>
          <cell r="D3433" t="str">
            <v>ADESRD</v>
          </cell>
          <cell r="E3433" t="str">
            <v>LUVA LATEX  MULTIUSO AMARELA TAMANHO M</v>
          </cell>
          <cell r="F3433" t="str">
            <v>VOLK</v>
          </cell>
          <cell r="G3433">
            <v>248</v>
          </cell>
          <cell r="H3433">
            <v>124</v>
          </cell>
          <cell r="I3433">
            <v>133</v>
          </cell>
          <cell r="J3433">
            <v>65</v>
          </cell>
          <cell r="K3433">
            <v>152</v>
          </cell>
          <cell r="L3433">
            <v>30</v>
          </cell>
          <cell r="M3433">
            <v>122</v>
          </cell>
          <cell r="N3433">
            <v>16</v>
          </cell>
          <cell r="O3433">
            <v>0</v>
          </cell>
          <cell r="P3433">
            <v>0</v>
          </cell>
          <cell r="Q3433">
            <v>0</v>
          </cell>
          <cell r="R3433">
            <v>126</v>
          </cell>
          <cell r="S3433">
            <v>0</v>
          </cell>
          <cell r="T3433">
            <v>0</v>
          </cell>
          <cell r="U3433" t="str">
            <v/>
          </cell>
          <cell r="V3433">
            <v>2.11</v>
          </cell>
        </row>
        <row r="3434">
          <cell r="B3434" t="str">
            <v>V14663</v>
          </cell>
          <cell r="C3434" t="str">
            <v>CBA-</v>
          </cell>
          <cell r="D3434" t="str">
            <v>ADESRD</v>
          </cell>
          <cell r="E3434" t="str">
            <v>LUVA LATEX MULTIUSO AMARELA G</v>
          </cell>
          <cell r="F3434" t="str">
            <v>VOLK</v>
          </cell>
          <cell r="G3434">
            <v>173</v>
          </cell>
          <cell r="H3434">
            <v>87</v>
          </cell>
          <cell r="I3434">
            <v>92</v>
          </cell>
          <cell r="J3434">
            <v>11</v>
          </cell>
          <cell r="K3434">
            <v>287</v>
          </cell>
          <cell r="L3434">
            <v>0</v>
          </cell>
          <cell r="M3434">
            <v>287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 t="str">
            <v/>
          </cell>
          <cell r="V3434">
            <v>2.5</v>
          </cell>
        </row>
        <row r="3435">
          <cell r="B3435" t="str">
            <v>V14671</v>
          </cell>
          <cell r="C3435" t="str">
            <v>CCB+</v>
          </cell>
          <cell r="D3435" t="str">
            <v>RD</v>
          </cell>
          <cell r="E3435" t="str">
            <v>LUVA VINIL S/PO USO MEDICO NAO CIRUGICO TAM EG TRANSPARENTE REF.CA21088</v>
          </cell>
          <cell r="F3435" t="str">
            <v>VOLK</v>
          </cell>
          <cell r="G3435">
            <v>3</v>
          </cell>
          <cell r="H3435">
            <v>2</v>
          </cell>
          <cell r="I3435">
            <v>2</v>
          </cell>
          <cell r="K3435">
            <v>17</v>
          </cell>
          <cell r="L3435">
            <v>0</v>
          </cell>
          <cell r="M3435">
            <v>17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 t="str">
            <v/>
          </cell>
          <cell r="V3435">
            <v>17.45</v>
          </cell>
        </row>
        <row r="3436">
          <cell r="B3436" t="str">
            <v>V14672</v>
          </cell>
          <cell r="C3436" t="str">
            <v>CCA+</v>
          </cell>
          <cell r="D3436" t="str">
            <v>ADESRD</v>
          </cell>
          <cell r="E3436" t="str">
            <v>LUVA VINIL S/PO USO MEDICO NAO CIRUGICO TAM G  C/100  UND</v>
          </cell>
          <cell r="F3436" t="str">
            <v>VOLK</v>
          </cell>
          <cell r="G3436">
            <v>61</v>
          </cell>
          <cell r="H3436">
            <v>31</v>
          </cell>
          <cell r="I3436">
            <v>31</v>
          </cell>
          <cell r="J3436">
            <v>31</v>
          </cell>
          <cell r="K3436">
            <v>89</v>
          </cell>
          <cell r="L3436">
            <v>0</v>
          </cell>
          <cell r="M3436">
            <v>89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 t="str">
            <v/>
          </cell>
          <cell r="V3436">
            <v>17.45</v>
          </cell>
        </row>
        <row r="3437">
          <cell r="B3437" t="str">
            <v>V14673</v>
          </cell>
          <cell r="C3437" t="str">
            <v>CAA+</v>
          </cell>
          <cell r="D3437" t="str">
            <v>ADESRD</v>
          </cell>
          <cell r="E3437" t="str">
            <v>LUVA VINIL S/PO USO MEDICO NAO CIRUGICO TAM M TRANSPARENTE REF.CA21088</v>
          </cell>
          <cell r="F3437" t="str">
            <v>VOLK</v>
          </cell>
          <cell r="G3437">
            <v>184</v>
          </cell>
          <cell r="H3437">
            <v>92</v>
          </cell>
          <cell r="I3437">
            <v>93</v>
          </cell>
          <cell r="J3437">
            <v>86</v>
          </cell>
          <cell r="K3437">
            <v>111</v>
          </cell>
          <cell r="L3437">
            <v>0</v>
          </cell>
          <cell r="M3437">
            <v>111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73</v>
          </cell>
          <cell r="S3437">
            <v>0</v>
          </cell>
          <cell r="T3437">
            <v>0</v>
          </cell>
          <cell r="U3437" t="str">
            <v/>
          </cell>
          <cell r="V3437">
            <v>13.63</v>
          </cell>
        </row>
        <row r="3438">
          <cell r="B3438" t="str">
            <v>V14674</v>
          </cell>
          <cell r="C3438" t="str">
            <v>CCA+</v>
          </cell>
          <cell r="D3438" t="str">
            <v>ADESRD</v>
          </cell>
          <cell r="E3438" t="str">
            <v>LUVA VINIL S/PO USO MEDICO NAO CIRUGICO TAM P TRANSPARENTE REF.CA21088</v>
          </cell>
          <cell r="F3438" t="str">
            <v>VOLK</v>
          </cell>
          <cell r="G3438">
            <v>51</v>
          </cell>
          <cell r="H3438">
            <v>26</v>
          </cell>
          <cell r="I3438">
            <v>27</v>
          </cell>
          <cell r="J3438">
            <v>21</v>
          </cell>
          <cell r="K3438">
            <v>330</v>
          </cell>
          <cell r="L3438">
            <v>0</v>
          </cell>
          <cell r="M3438">
            <v>330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 t="str">
            <v/>
          </cell>
          <cell r="V3438">
            <v>17.45</v>
          </cell>
        </row>
        <row r="3439">
          <cell r="B3439" t="str">
            <v>V14675</v>
          </cell>
          <cell r="C3439" t="str">
            <v>CCB-</v>
          </cell>
          <cell r="D3439" t="str">
            <v>RD</v>
          </cell>
          <cell r="E3439" t="str">
            <v>LUVA NITRILICA COM FORRO VERDE G</v>
          </cell>
          <cell r="F3439" t="str">
            <v>VOLK</v>
          </cell>
          <cell r="G3439">
            <v>3</v>
          </cell>
          <cell r="H3439">
            <v>2</v>
          </cell>
          <cell r="I3439">
            <v>2</v>
          </cell>
          <cell r="K3439">
            <v>3</v>
          </cell>
          <cell r="L3439">
            <v>0</v>
          </cell>
          <cell r="M3439">
            <v>3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 t="str">
            <v/>
          </cell>
          <cell r="V3439">
            <v>8.36</v>
          </cell>
        </row>
        <row r="3440">
          <cell r="B3440" t="str">
            <v>V14676</v>
          </cell>
          <cell r="C3440" t="str">
            <v>CCA-</v>
          </cell>
          <cell r="D3440" t="str">
            <v>ADESRD</v>
          </cell>
          <cell r="E3440" t="str">
            <v>LUVA NITRILICA COM FORRO VERDE M</v>
          </cell>
          <cell r="F3440" t="str">
            <v>VOLK</v>
          </cell>
          <cell r="G3440">
            <v>11</v>
          </cell>
          <cell r="H3440">
            <v>6</v>
          </cell>
          <cell r="I3440">
            <v>7</v>
          </cell>
          <cell r="J3440">
            <v>7</v>
          </cell>
          <cell r="K3440">
            <v>120</v>
          </cell>
          <cell r="L3440">
            <v>0</v>
          </cell>
          <cell r="M3440">
            <v>120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 t="str">
            <v/>
          </cell>
          <cell r="V3440">
            <v>3.97</v>
          </cell>
        </row>
        <row r="3441">
          <cell r="B3441" t="str">
            <v>V14677</v>
          </cell>
          <cell r="C3441" t="str">
            <v>CCA-</v>
          </cell>
          <cell r="D3441" t="str">
            <v>ADESRD</v>
          </cell>
          <cell r="E3441" t="str">
            <v>LUVA NITRILICA COM FORRO VERDE P</v>
          </cell>
          <cell r="F3441" t="str">
            <v>VOLK</v>
          </cell>
          <cell r="G3441">
            <v>10</v>
          </cell>
          <cell r="H3441">
            <v>5</v>
          </cell>
          <cell r="I3441">
            <v>5</v>
          </cell>
          <cell r="J3441">
            <v>8</v>
          </cell>
          <cell r="K3441">
            <v>138</v>
          </cell>
          <cell r="L3441">
            <v>0</v>
          </cell>
          <cell r="M3441">
            <v>138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 t="str">
            <v/>
          </cell>
          <cell r="V3441">
            <v>3.97</v>
          </cell>
        </row>
        <row r="3442">
          <cell r="B3442" t="str">
            <v>V15302</v>
          </cell>
          <cell r="C3442" t="str">
            <v>CBA+</v>
          </cell>
          <cell r="D3442" t="str">
            <v>AVNRD</v>
          </cell>
          <cell r="E3442" t="str">
            <v>TOUCA DESCARTAVEL EM TNT. C/ 100</v>
          </cell>
          <cell r="F3442" t="str">
            <v>VOLK</v>
          </cell>
          <cell r="G3442">
            <v>235</v>
          </cell>
          <cell r="H3442">
            <v>118</v>
          </cell>
          <cell r="I3442">
            <v>124</v>
          </cell>
          <cell r="J3442">
            <v>19</v>
          </cell>
          <cell r="K3442">
            <v>1367</v>
          </cell>
          <cell r="L3442">
            <v>18</v>
          </cell>
          <cell r="M3442">
            <v>1349</v>
          </cell>
          <cell r="N3442">
            <v>34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 t="str">
            <v/>
          </cell>
          <cell r="V3442">
            <v>5.88</v>
          </cell>
        </row>
        <row r="3443">
          <cell r="B3443" t="str">
            <v>V15310</v>
          </cell>
          <cell r="E3443" t="str">
            <v>MASCARA DESCARTAVEL CIRURGICA TRIPLA BFE 95%  EFP 98% C/50UNID.</v>
          </cell>
          <cell r="F3443" t="str">
            <v>VOLK</v>
          </cell>
          <cell r="G3443">
            <v>0</v>
          </cell>
          <cell r="H3443">
            <v>0</v>
          </cell>
          <cell r="K3443">
            <v>246</v>
          </cell>
          <cell r="L3443">
            <v>0</v>
          </cell>
          <cell r="M3443">
            <v>246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 t="str">
            <v/>
          </cell>
          <cell r="V3443">
            <v>10.210000000000001</v>
          </cell>
        </row>
        <row r="3444">
          <cell r="B3444" t="str">
            <v>V15330</v>
          </cell>
          <cell r="D3444" t="str">
            <v/>
          </cell>
          <cell r="E3444" t="str">
            <v>TOUCA PARA PROTECAO CAPILAR REDE BRANCA PCT C/100</v>
          </cell>
          <cell r="F3444" t="str">
            <v>VOLK</v>
          </cell>
          <cell r="G3444">
            <v>0</v>
          </cell>
          <cell r="H3444">
            <v>0</v>
          </cell>
          <cell r="K3444">
            <v>11</v>
          </cell>
          <cell r="L3444">
            <v>0</v>
          </cell>
          <cell r="M3444">
            <v>11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 t="str">
            <v/>
          </cell>
          <cell r="V3444">
            <v>42.1</v>
          </cell>
        </row>
        <row r="3445">
          <cell r="B3445" t="str">
            <v>V15963</v>
          </cell>
          <cell r="C3445" t="str">
            <v>BCA+</v>
          </cell>
          <cell r="D3445" t="str">
            <v>AVN</v>
          </cell>
          <cell r="E3445" t="str">
            <v>LUVA LATEX C/PO TRANSPARENTE P C/ 100</v>
          </cell>
          <cell r="F3445" t="str">
            <v>VOLK</v>
          </cell>
          <cell r="G3445">
            <v>268</v>
          </cell>
          <cell r="H3445">
            <v>134</v>
          </cell>
          <cell r="I3445">
            <v>134</v>
          </cell>
          <cell r="K3445">
            <v>238</v>
          </cell>
          <cell r="L3445">
            <v>20</v>
          </cell>
          <cell r="M3445">
            <v>218</v>
          </cell>
          <cell r="N3445">
            <v>8</v>
          </cell>
          <cell r="O3445">
            <v>0</v>
          </cell>
          <cell r="P3445">
            <v>0</v>
          </cell>
          <cell r="Q3445">
            <v>0</v>
          </cell>
          <cell r="R3445">
            <v>50</v>
          </cell>
          <cell r="S3445">
            <v>0</v>
          </cell>
          <cell r="T3445">
            <v>0</v>
          </cell>
          <cell r="U3445" t="str">
            <v/>
          </cell>
          <cell r="V3445">
            <v>17.54</v>
          </cell>
        </row>
        <row r="3446">
          <cell r="B3446" t="str">
            <v>V15964</v>
          </cell>
          <cell r="C3446" t="str">
            <v>BCA+</v>
          </cell>
          <cell r="D3446" t="str">
            <v>AVN</v>
          </cell>
          <cell r="E3446" t="str">
            <v>LUVA LATEX C/PO TRANSPARENTE M C/100</v>
          </cell>
          <cell r="F3446" t="str">
            <v>VOLK</v>
          </cell>
          <cell r="G3446">
            <v>320</v>
          </cell>
          <cell r="H3446">
            <v>160</v>
          </cell>
          <cell r="I3446">
            <v>161</v>
          </cell>
          <cell r="K3446">
            <v>841</v>
          </cell>
          <cell r="L3446">
            <v>21</v>
          </cell>
          <cell r="M3446">
            <v>820</v>
          </cell>
          <cell r="N3446">
            <v>24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 t="str">
            <v/>
          </cell>
          <cell r="V3446">
            <v>17.54</v>
          </cell>
        </row>
        <row r="3447">
          <cell r="B3447" t="str">
            <v>V15965</v>
          </cell>
          <cell r="C3447" t="str">
            <v>BCA+</v>
          </cell>
          <cell r="D3447" t="str">
            <v>AVN</v>
          </cell>
          <cell r="E3447" t="str">
            <v>LUVA LATEX C/PO TRANSPARENTE G C/100</v>
          </cell>
          <cell r="F3447" t="str">
            <v>VOLK</v>
          </cell>
          <cell r="G3447">
            <v>245</v>
          </cell>
          <cell r="H3447">
            <v>123</v>
          </cell>
          <cell r="I3447">
            <v>123</v>
          </cell>
          <cell r="K3447">
            <v>220</v>
          </cell>
          <cell r="L3447">
            <v>25</v>
          </cell>
          <cell r="M3447">
            <v>195</v>
          </cell>
          <cell r="N3447">
            <v>41</v>
          </cell>
          <cell r="O3447">
            <v>5</v>
          </cell>
          <cell r="P3447">
            <v>0</v>
          </cell>
          <cell r="Q3447">
            <v>0</v>
          </cell>
          <cell r="R3447">
            <v>55</v>
          </cell>
          <cell r="S3447">
            <v>0</v>
          </cell>
          <cell r="T3447">
            <v>0</v>
          </cell>
          <cell r="U3447" t="str">
            <v/>
          </cell>
          <cell r="V3447">
            <v>17.54</v>
          </cell>
        </row>
        <row r="3448">
          <cell r="B3448" t="str">
            <v>V16005</v>
          </cell>
          <cell r="D3448" t="str">
            <v>RD</v>
          </cell>
          <cell r="E3448" t="str">
            <v>LUVA VINIL SEM AMIDO P CAIXA C/ 100 UNIDADES</v>
          </cell>
          <cell r="F3448" t="str">
            <v>VOLK</v>
          </cell>
          <cell r="G3448">
            <v>0</v>
          </cell>
          <cell r="H3448">
            <v>0</v>
          </cell>
          <cell r="K3448">
            <v>984</v>
          </cell>
          <cell r="L3448">
            <v>0</v>
          </cell>
          <cell r="M3448">
            <v>984</v>
          </cell>
          <cell r="N3448">
            <v>3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 t="str">
            <v/>
          </cell>
          <cell r="V3448">
            <v>9.24</v>
          </cell>
        </row>
        <row r="3449">
          <cell r="B3449" t="str">
            <v>V16006</v>
          </cell>
          <cell r="D3449" t="str">
            <v>RD</v>
          </cell>
          <cell r="E3449" t="str">
            <v>LUVA VINIL SEM AMIDO M CAIXA C/100 UNIDADES</v>
          </cell>
          <cell r="F3449" t="str">
            <v>VOLK</v>
          </cell>
          <cell r="G3449">
            <v>0</v>
          </cell>
          <cell r="H3449">
            <v>0</v>
          </cell>
          <cell r="K3449">
            <v>1798</v>
          </cell>
          <cell r="L3449">
            <v>0</v>
          </cell>
          <cell r="M3449">
            <v>1798</v>
          </cell>
          <cell r="N3449">
            <v>3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 t="str">
            <v/>
          </cell>
          <cell r="V3449">
            <v>9.24</v>
          </cell>
        </row>
        <row r="3450">
          <cell r="B3450" t="str">
            <v>V16007</v>
          </cell>
          <cell r="C3450" t="str">
            <v>CCC+</v>
          </cell>
          <cell r="D3450" t="str">
            <v>RD</v>
          </cell>
          <cell r="E3450" t="str">
            <v>LUVA VINIL SEM AMIDO G CAIXA C/ 100 UNIDADES</v>
          </cell>
          <cell r="F3450" t="str">
            <v>VOLK</v>
          </cell>
          <cell r="G3450">
            <v>0</v>
          </cell>
          <cell r="H3450">
            <v>0</v>
          </cell>
          <cell r="I3450">
            <v>7</v>
          </cell>
          <cell r="K3450">
            <v>543</v>
          </cell>
          <cell r="L3450">
            <v>5</v>
          </cell>
          <cell r="M3450">
            <v>538</v>
          </cell>
          <cell r="N3450">
            <v>11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 t="str">
            <v/>
          </cell>
          <cell r="V3450">
            <v>9.24</v>
          </cell>
        </row>
        <row r="3451">
          <cell r="B3451" t="str">
            <v>V20258</v>
          </cell>
          <cell r="C3451" t="str">
            <v>CCC+</v>
          </cell>
          <cell r="D3451" t="str">
            <v>ADES</v>
          </cell>
          <cell r="E3451" t="str">
            <v>LUVA SEGURANCA ALGODAO TRICOTADA</v>
          </cell>
          <cell r="F3451" t="str">
            <v>VOLK</v>
          </cell>
          <cell r="G3451">
            <v>5</v>
          </cell>
          <cell r="H3451">
            <v>3</v>
          </cell>
          <cell r="I3451">
            <v>3</v>
          </cell>
          <cell r="K3451">
            <v>6</v>
          </cell>
          <cell r="L3451">
            <v>0</v>
          </cell>
          <cell r="M3451">
            <v>6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 t="str">
            <v/>
          </cell>
          <cell r="V3451">
            <v>2.35</v>
          </cell>
        </row>
        <row r="3452">
          <cell r="B3452" t="str">
            <v>V20259</v>
          </cell>
          <cell r="E3452" t="str">
            <v>LUVA LATEX M C/100 UNIDADES</v>
          </cell>
          <cell r="F3452" t="str">
            <v>VOLK</v>
          </cell>
          <cell r="G3452">
            <v>0</v>
          </cell>
          <cell r="H3452">
            <v>0</v>
          </cell>
          <cell r="K3452">
            <v>5</v>
          </cell>
          <cell r="L3452">
            <v>0</v>
          </cell>
          <cell r="M3452">
            <v>5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 t="str">
            <v/>
          </cell>
          <cell r="V3452">
            <v>1.44</v>
          </cell>
        </row>
        <row r="3453">
          <cell r="B3453" t="str">
            <v>V20260</v>
          </cell>
          <cell r="C3453" t="str">
            <v>CCA-</v>
          </cell>
          <cell r="D3453" t="str">
            <v/>
          </cell>
          <cell r="E3453" t="str">
            <v>LUVA DESCARTAVEL POLIETILENO COM 100 UNIDADES</v>
          </cell>
          <cell r="F3453" t="str">
            <v>VOLK</v>
          </cell>
          <cell r="G3453">
            <v>111</v>
          </cell>
          <cell r="H3453">
            <v>56</v>
          </cell>
          <cell r="I3453">
            <v>56</v>
          </cell>
          <cell r="K3453">
            <v>603</v>
          </cell>
          <cell r="L3453">
            <v>0</v>
          </cell>
          <cell r="M3453">
            <v>603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 t="str">
            <v/>
          </cell>
          <cell r="V3453">
            <v>0.88</v>
          </cell>
        </row>
        <row r="3454">
          <cell r="B3454" t="str">
            <v>V20262</v>
          </cell>
          <cell r="C3454" t="str">
            <v>CCC+</v>
          </cell>
          <cell r="D3454" t="str">
            <v>CZSADES</v>
          </cell>
          <cell r="E3454" t="str">
            <v>LUVA DE LATEX ANTIDERRAPANTE TAMANHO P</v>
          </cell>
          <cell r="F3454" t="str">
            <v>VOLK</v>
          </cell>
          <cell r="G3454">
            <v>21</v>
          </cell>
          <cell r="H3454">
            <v>11</v>
          </cell>
          <cell r="I3454">
            <v>11</v>
          </cell>
          <cell r="K3454">
            <v>995</v>
          </cell>
          <cell r="L3454">
            <v>0</v>
          </cell>
          <cell r="M3454">
            <v>995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 t="str">
            <v/>
          </cell>
          <cell r="V3454">
            <v>3.93</v>
          </cell>
        </row>
        <row r="3455">
          <cell r="B3455" t="str">
            <v>V20263</v>
          </cell>
          <cell r="C3455" t="str">
            <v>CCC+</v>
          </cell>
          <cell r="D3455" t="str">
            <v>CZSADES</v>
          </cell>
          <cell r="E3455" t="str">
            <v>LUVA DE LATEX ANTIDERRAPANTE TAMANHO G</v>
          </cell>
          <cell r="F3455" t="str">
            <v>VOLK</v>
          </cell>
          <cell r="G3455">
            <v>15</v>
          </cell>
          <cell r="H3455">
            <v>8</v>
          </cell>
          <cell r="I3455">
            <v>8</v>
          </cell>
          <cell r="K3455">
            <v>30</v>
          </cell>
          <cell r="L3455">
            <v>30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15</v>
          </cell>
          <cell r="S3455">
            <v>0</v>
          </cell>
          <cell r="T3455">
            <v>0</v>
          </cell>
          <cell r="U3455" t="str">
            <v/>
          </cell>
          <cell r="V3455">
            <v>2.42</v>
          </cell>
        </row>
        <row r="3456">
          <cell r="B3456" t="str">
            <v>V20358</v>
          </cell>
          <cell r="E3456" t="str">
            <v>TOUCA TECIDO BANDANA BRANCA</v>
          </cell>
          <cell r="F3456" t="str">
            <v>VOLK</v>
          </cell>
          <cell r="G3456">
            <v>0</v>
          </cell>
          <cell r="H3456">
            <v>0</v>
          </cell>
          <cell r="K3456">
            <v>4</v>
          </cell>
          <cell r="L3456">
            <v>0</v>
          </cell>
          <cell r="M3456">
            <v>4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 t="str">
            <v/>
          </cell>
          <cell r="V3456">
            <v>18.899999999999999</v>
          </cell>
        </row>
        <row r="3457">
          <cell r="B3457" t="str">
            <v>V30649</v>
          </cell>
          <cell r="C3457" t="str">
            <v>CCC+</v>
          </cell>
          <cell r="D3457" t="str">
            <v>ADES</v>
          </cell>
          <cell r="E3457" t="str">
            <v>LUVA DE LATEX MULTIUSO AZUL M</v>
          </cell>
          <cell r="F3457" t="str">
            <v>VOLK</v>
          </cell>
          <cell r="G3457">
            <v>0</v>
          </cell>
          <cell r="H3457">
            <v>0</v>
          </cell>
          <cell r="I3457">
            <v>1</v>
          </cell>
          <cell r="K3457">
            <v>33</v>
          </cell>
          <cell r="L3457">
            <v>0</v>
          </cell>
          <cell r="M3457">
            <v>33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 t="str">
            <v/>
          </cell>
          <cell r="V3457">
            <v>2.42</v>
          </cell>
        </row>
        <row r="3458">
          <cell r="B3458" t="str">
            <v>V31640</v>
          </cell>
          <cell r="E3458" t="str">
            <v>LUVA POLIAMIDA TATIL PU TAMANHO P PRETA</v>
          </cell>
          <cell r="F3458" t="str">
            <v>VOLK</v>
          </cell>
          <cell r="G3458">
            <v>0</v>
          </cell>
          <cell r="H3458">
            <v>0</v>
          </cell>
          <cell r="K3458">
            <v>63</v>
          </cell>
          <cell r="L3458">
            <v>0</v>
          </cell>
          <cell r="M3458">
            <v>63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 t="str">
            <v/>
          </cell>
          <cell r="V3458">
            <v>2.42</v>
          </cell>
        </row>
        <row r="3459">
          <cell r="B3459" t="str">
            <v>V31641</v>
          </cell>
          <cell r="E3459" t="str">
            <v>LUVA POLIAMIDA TATIL PU TAMANHO M PRETA</v>
          </cell>
          <cell r="F3459" t="str">
            <v>VOLK</v>
          </cell>
          <cell r="G3459">
            <v>0</v>
          </cell>
          <cell r="H3459">
            <v>0</v>
          </cell>
          <cell r="K3459">
            <v>72</v>
          </cell>
          <cell r="L3459">
            <v>0</v>
          </cell>
          <cell r="M3459">
            <v>72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 t="str">
            <v/>
          </cell>
          <cell r="V3459">
            <v>2.42</v>
          </cell>
        </row>
        <row r="3460">
          <cell r="B3460" t="str">
            <v>V31642</v>
          </cell>
          <cell r="E3460" t="str">
            <v>LUVA POLIAMIDA TATIL PU TAMANHO G PRETA</v>
          </cell>
          <cell r="F3460" t="str">
            <v>VOLK</v>
          </cell>
          <cell r="G3460">
            <v>0</v>
          </cell>
          <cell r="H3460">
            <v>0</v>
          </cell>
          <cell r="K3460">
            <v>73</v>
          </cell>
          <cell r="L3460">
            <v>0</v>
          </cell>
          <cell r="M3460">
            <v>73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 t="str">
            <v/>
          </cell>
          <cell r="V3460">
            <v>2.42</v>
          </cell>
        </row>
        <row r="3461">
          <cell r="B3461" t="str">
            <v>V30414</v>
          </cell>
          <cell r="D3461" t="str">
            <v>ADES</v>
          </cell>
          <cell r="E3461" t="str">
            <v>REMOVEDOR DE ETIQUETAS E COLAS 120 ML</v>
          </cell>
          <cell r="F3461" t="str">
            <v>VONDER</v>
          </cell>
          <cell r="G3461">
            <v>0</v>
          </cell>
          <cell r="H3461">
            <v>0</v>
          </cell>
          <cell r="K3461">
            <v>6</v>
          </cell>
          <cell r="L3461">
            <v>0</v>
          </cell>
          <cell r="M3461">
            <v>6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 t="str">
            <v/>
          </cell>
          <cell r="V3461">
            <v>20.8</v>
          </cell>
        </row>
        <row r="3462">
          <cell r="B3462" t="str">
            <v>V31564</v>
          </cell>
          <cell r="E3462" t="str">
            <v>ESTILETE BICO DE PATO 9MM</v>
          </cell>
          <cell r="F3462" t="str">
            <v>VONDER</v>
          </cell>
          <cell r="G3462">
            <v>0</v>
          </cell>
          <cell r="H3462">
            <v>0</v>
          </cell>
          <cell r="K3462">
            <v>53</v>
          </cell>
          <cell r="L3462">
            <v>0</v>
          </cell>
          <cell r="M3462">
            <v>53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 t="str">
            <v/>
          </cell>
          <cell r="V3462">
            <v>11.34</v>
          </cell>
        </row>
        <row r="3463">
          <cell r="B3463" t="str">
            <v>V31565</v>
          </cell>
          <cell r="E3463" t="str">
            <v>LAMINA ESTREITA P/ESTILETE BICO DE PATO 9MM PCT C/10</v>
          </cell>
          <cell r="F3463" t="str">
            <v>VONDER</v>
          </cell>
          <cell r="G3463">
            <v>0</v>
          </cell>
          <cell r="H3463">
            <v>0</v>
          </cell>
          <cell r="K3463">
            <v>46</v>
          </cell>
          <cell r="L3463">
            <v>0</v>
          </cell>
          <cell r="M3463">
            <v>46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>
            <v>0</v>
          </cell>
          <cell r="T3463">
            <v>0</v>
          </cell>
          <cell r="U3463" t="str">
            <v/>
          </cell>
          <cell r="V3463">
            <v>4.41</v>
          </cell>
        </row>
        <row r="3464">
          <cell r="B3464" t="str">
            <v>V1637</v>
          </cell>
          <cell r="C3464" t="str">
            <v>CCA+</v>
          </cell>
          <cell r="D3464" t="str">
            <v>SSADES</v>
          </cell>
          <cell r="E3464" t="str">
            <v>PAPEL P/ PLOTTER 75G 914MMX50</v>
          </cell>
          <cell r="F3464" t="str">
            <v>VR PAPEIS</v>
          </cell>
          <cell r="G3464">
            <v>21</v>
          </cell>
          <cell r="H3464">
            <v>11</v>
          </cell>
          <cell r="I3464">
            <v>11</v>
          </cell>
          <cell r="J3464">
            <v>3</v>
          </cell>
          <cell r="K3464">
            <v>36</v>
          </cell>
          <cell r="L3464">
            <v>2</v>
          </cell>
          <cell r="M3464">
            <v>34</v>
          </cell>
          <cell r="N3464">
            <v>2</v>
          </cell>
          <cell r="O3464">
            <v>3</v>
          </cell>
          <cell r="P3464">
            <v>0</v>
          </cell>
          <cell r="Q3464">
            <v>0</v>
          </cell>
          <cell r="R3464">
            <v>0</v>
          </cell>
          <cell r="S3464">
            <v>0</v>
          </cell>
          <cell r="T3464">
            <v>0</v>
          </cell>
          <cell r="U3464" t="str">
            <v/>
          </cell>
          <cell r="V3464">
            <v>47.25</v>
          </cell>
        </row>
        <row r="3465">
          <cell r="B3465" t="str">
            <v>V31120</v>
          </cell>
          <cell r="E3465" t="str">
            <v>PAPEL P/ PLOTTER 75G 610MMX50M</v>
          </cell>
          <cell r="F3465" t="str">
            <v>VR PAPEIS</v>
          </cell>
          <cell r="G3465">
            <v>0</v>
          </cell>
          <cell r="H3465">
            <v>0</v>
          </cell>
          <cell r="K3465">
            <v>8</v>
          </cell>
          <cell r="L3465">
            <v>0</v>
          </cell>
          <cell r="M3465">
            <v>8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 t="str">
            <v/>
          </cell>
          <cell r="V3465">
            <v>34.36</v>
          </cell>
        </row>
        <row r="3466">
          <cell r="B3466" t="str">
            <v>V3280</v>
          </cell>
          <cell r="C3466" t="str">
            <v>CCA+</v>
          </cell>
          <cell r="D3466" t="str">
            <v>AVN</v>
          </cell>
          <cell r="E3466" t="str">
            <v>PAPEL P/ PLOTTER 75G 914MMX45M</v>
          </cell>
          <cell r="F3466" t="str">
            <v>VR PAPEIS</v>
          </cell>
          <cell r="G3466">
            <v>31</v>
          </cell>
          <cell r="H3466">
            <v>16</v>
          </cell>
          <cell r="I3466">
            <v>16</v>
          </cell>
          <cell r="K3466">
            <v>27</v>
          </cell>
          <cell r="L3466">
            <v>5</v>
          </cell>
          <cell r="M3466">
            <v>22</v>
          </cell>
          <cell r="N3466">
            <v>5</v>
          </cell>
          <cell r="O3466">
            <v>1</v>
          </cell>
          <cell r="P3466">
            <v>0</v>
          </cell>
          <cell r="Q3466">
            <v>0</v>
          </cell>
          <cell r="R3466">
            <v>10</v>
          </cell>
          <cell r="S3466">
            <v>0</v>
          </cell>
          <cell r="T3466">
            <v>0</v>
          </cell>
          <cell r="U3466" t="str">
            <v/>
          </cell>
          <cell r="V3466">
            <v>43.9</v>
          </cell>
        </row>
        <row r="3467">
          <cell r="B3467" t="str">
            <v>V0292</v>
          </cell>
          <cell r="C3467" t="str">
            <v>CCA+</v>
          </cell>
          <cell r="D3467" t="str">
            <v>ADES</v>
          </cell>
          <cell r="E3467" t="str">
            <v>REGUA POLIEST. 30CM</v>
          </cell>
          <cell r="F3467" t="str">
            <v>WALEU</v>
          </cell>
          <cell r="G3467">
            <v>0</v>
          </cell>
          <cell r="H3467">
            <v>6</v>
          </cell>
          <cell r="I3467">
            <v>7</v>
          </cell>
          <cell r="K3467">
            <v>48</v>
          </cell>
          <cell r="L3467">
            <v>0</v>
          </cell>
          <cell r="M3467">
            <v>48</v>
          </cell>
          <cell r="N3467">
            <v>0</v>
          </cell>
          <cell r="O3467">
            <v>7</v>
          </cell>
          <cell r="P3467">
            <v>0</v>
          </cell>
          <cell r="Q3467">
            <v>1</v>
          </cell>
          <cell r="R3467">
            <v>0</v>
          </cell>
          <cell r="S3467">
            <v>0</v>
          </cell>
          <cell r="T3467">
            <v>0</v>
          </cell>
          <cell r="U3467" t="str">
            <v/>
          </cell>
          <cell r="V3467">
            <v>1.06</v>
          </cell>
        </row>
        <row r="3468">
          <cell r="B3468" t="str">
            <v>V0546</v>
          </cell>
          <cell r="C3468" t="str">
            <v>CCB-</v>
          </cell>
          <cell r="D3468" t="str">
            <v>ADES</v>
          </cell>
          <cell r="E3468" t="str">
            <v>PORTA TRIO FUME LAPIS/CLIPS/LEMBR. REF.10250017</v>
          </cell>
          <cell r="F3468" t="str">
            <v>WALEU</v>
          </cell>
          <cell r="G3468">
            <v>9</v>
          </cell>
          <cell r="H3468">
            <v>5</v>
          </cell>
          <cell r="I3468">
            <v>11</v>
          </cell>
          <cell r="K3468">
            <v>29</v>
          </cell>
          <cell r="L3468">
            <v>12</v>
          </cell>
          <cell r="M3468">
            <v>17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 t="str">
            <v/>
          </cell>
          <cell r="V3468">
            <v>7.24</v>
          </cell>
        </row>
        <row r="3469">
          <cell r="B3469" t="str">
            <v>V1210</v>
          </cell>
          <cell r="E3469" t="str">
            <v>ESQUADRO 21X45 GRAUS PLAST. REF. 10070001</v>
          </cell>
          <cell r="F3469" t="str">
            <v>WALEU</v>
          </cell>
          <cell r="G3469">
            <v>0</v>
          </cell>
          <cell r="H3469">
            <v>0</v>
          </cell>
          <cell r="K3469">
            <v>25</v>
          </cell>
          <cell r="L3469">
            <v>0</v>
          </cell>
          <cell r="M3469">
            <v>25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 t="str">
            <v/>
          </cell>
          <cell r="V3469">
            <v>0.7</v>
          </cell>
        </row>
        <row r="3470">
          <cell r="B3470" t="str">
            <v>V12837</v>
          </cell>
          <cell r="C3470" t="str">
            <v>CCC+</v>
          </cell>
          <cell r="D3470" t="str">
            <v>TJADES</v>
          </cell>
          <cell r="E3470" t="str">
            <v>CHAVEIRO P/IDENTIFICACAO C/ARGOLA C/100UN</v>
          </cell>
          <cell r="F3470" t="str">
            <v>WALEU</v>
          </cell>
          <cell r="G3470">
            <v>3</v>
          </cell>
          <cell r="H3470">
            <v>2</v>
          </cell>
          <cell r="I3470">
            <v>2</v>
          </cell>
          <cell r="K3470">
            <v>6</v>
          </cell>
          <cell r="L3470">
            <v>4</v>
          </cell>
          <cell r="M3470">
            <v>2</v>
          </cell>
          <cell r="N3470">
            <v>0</v>
          </cell>
          <cell r="O3470">
            <v>2</v>
          </cell>
          <cell r="P3470">
            <v>0</v>
          </cell>
          <cell r="Q3470">
            <v>0</v>
          </cell>
          <cell r="R3470">
            <v>3</v>
          </cell>
          <cell r="S3470">
            <v>0</v>
          </cell>
          <cell r="T3470">
            <v>0</v>
          </cell>
          <cell r="U3470" t="str">
            <v/>
          </cell>
          <cell r="V3470">
            <v>21.22</v>
          </cell>
        </row>
        <row r="3471">
          <cell r="B3471" t="str">
            <v>V12838</v>
          </cell>
          <cell r="E3471" t="str">
            <v>REGUA PLASTICA 30CM PCT. C/25UN</v>
          </cell>
          <cell r="F3471" t="str">
            <v>WALEU</v>
          </cell>
          <cell r="G3471">
            <v>0</v>
          </cell>
          <cell r="H3471">
            <v>0</v>
          </cell>
          <cell r="K3471">
            <v>12</v>
          </cell>
          <cell r="L3471">
            <v>0</v>
          </cell>
          <cell r="M3471">
            <v>12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0</v>
          </cell>
          <cell r="U3471" t="str">
            <v/>
          </cell>
          <cell r="V3471">
            <v>8.1</v>
          </cell>
        </row>
        <row r="3472">
          <cell r="B3472" t="str">
            <v>V14697</v>
          </cell>
          <cell r="C3472" t="str">
            <v>CCA+</v>
          </cell>
          <cell r="D3472" t="str">
            <v>ADESRD</v>
          </cell>
          <cell r="E3472" t="str">
            <v>CHAVEIRO C/ ETIQUETA CORES SORTIDO CX. C/50UN. REF.10180003</v>
          </cell>
          <cell r="F3472" t="str">
            <v>WALEU</v>
          </cell>
          <cell r="G3472">
            <v>39</v>
          </cell>
          <cell r="H3472">
            <v>20</v>
          </cell>
          <cell r="I3472">
            <v>20</v>
          </cell>
          <cell r="J3472">
            <v>12</v>
          </cell>
          <cell r="K3472">
            <v>22</v>
          </cell>
          <cell r="L3472">
            <v>3</v>
          </cell>
          <cell r="M3472">
            <v>19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20</v>
          </cell>
          <cell r="S3472">
            <v>0</v>
          </cell>
          <cell r="T3472">
            <v>0</v>
          </cell>
          <cell r="U3472" t="str">
            <v/>
          </cell>
          <cell r="V3472">
            <v>17.760000000000002</v>
          </cell>
        </row>
        <row r="3473">
          <cell r="B3473" t="str">
            <v>V14697A</v>
          </cell>
          <cell r="C3473" t="str">
            <v>CBA-</v>
          </cell>
          <cell r="E3473" t="str">
            <v>CHAVEIRO C/ ETIQUETA CORES SORTIDO PCT C/25UND REF.10180015</v>
          </cell>
          <cell r="F3473" t="str">
            <v>WALEU</v>
          </cell>
          <cell r="G3473">
            <v>0</v>
          </cell>
          <cell r="H3473">
            <v>0</v>
          </cell>
          <cell r="I3473">
            <v>70</v>
          </cell>
          <cell r="J3473">
            <v>1</v>
          </cell>
          <cell r="K3473">
            <v>223</v>
          </cell>
          <cell r="L3473">
            <v>0</v>
          </cell>
          <cell r="M3473">
            <v>223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  <cell r="U3473" t="str">
            <v/>
          </cell>
          <cell r="V3473">
            <v>8.56</v>
          </cell>
        </row>
        <row r="3474">
          <cell r="B3474" t="str">
            <v>V19626</v>
          </cell>
          <cell r="C3474" t="str">
            <v>CCB-</v>
          </cell>
          <cell r="E3474" t="str">
            <v>REGUA PLASTICA 20CM REF.10270005</v>
          </cell>
          <cell r="F3474" t="str">
            <v>WALEU</v>
          </cell>
          <cell r="G3474">
            <v>0</v>
          </cell>
          <cell r="H3474">
            <v>0</v>
          </cell>
          <cell r="I3474">
            <v>42</v>
          </cell>
          <cell r="J3474">
            <v>10</v>
          </cell>
          <cell r="K3474">
            <v>712</v>
          </cell>
          <cell r="L3474">
            <v>0</v>
          </cell>
          <cell r="M3474">
            <v>712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>
            <v>0</v>
          </cell>
          <cell r="T3474">
            <v>0</v>
          </cell>
          <cell r="U3474" t="str">
            <v/>
          </cell>
          <cell r="V3474">
            <v>0.42</v>
          </cell>
        </row>
        <row r="3475">
          <cell r="B3475" t="str">
            <v>V19628</v>
          </cell>
          <cell r="C3475" t="str">
            <v>CCA-</v>
          </cell>
          <cell r="D3475" t="str">
            <v>ADES</v>
          </cell>
          <cell r="E3475" t="str">
            <v>REGUA PLASTICA 50CM REF.10270034</v>
          </cell>
          <cell r="F3475" t="str">
            <v>WALEU</v>
          </cell>
          <cell r="G3475">
            <v>31</v>
          </cell>
          <cell r="H3475">
            <v>16</v>
          </cell>
          <cell r="I3475">
            <v>45</v>
          </cell>
          <cell r="K3475">
            <v>151</v>
          </cell>
          <cell r="L3475">
            <v>1</v>
          </cell>
          <cell r="M3475">
            <v>150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 t="str">
            <v/>
          </cell>
          <cell r="V3475">
            <v>2.2999999999999998</v>
          </cell>
        </row>
        <row r="3476">
          <cell r="B3476" t="str">
            <v>V19629</v>
          </cell>
          <cell r="C3476" t="str">
            <v>CCB-</v>
          </cell>
          <cell r="E3476" t="str">
            <v>REGUA GEOMETRICA 24CM REF.10270038</v>
          </cell>
          <cell r="F3476" t="str">
            <v>WALEU</v>
          </cell>
          <cell r="G3476">
            <v>0</v>
          </cell>
          <cell r="H3476">
            <v>0</v>
          </cell>
          <cell r="I3476">
            <v>113</v>
          </cell>
          <cell r="J3476">
            <v>4</v>
          </cell>
          <cell r="K3476">
            <v>166</v>
          </cell>
          <cell r="L3476">
            <v>0</v>
          </cell>
          <cell r="M3476">
            <v>166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>
            <v>0</v>
          </cell>
          <cell r="T3476">
            <v>0</v>
          </cell>
          <cell r="U3476" t="str">
            <v/>
          </cell>
          <cell r="V3476">
            <v>1.31</v>
          </cell>
        </row>
        <row r="3477">
          <cell r="B3477" t="str">
            <v>V19708</v>
          </cell>
          <cell r="C3477" t="str">
            <v>CCC-</v>
          </cell>
          <cell r="E3477" t="str">
            <v>TRANSFERIDOR 180 CRISTAL REF.10290001</v>
          </cell>
          <cell r="F3477" t="str">
            <v>WALEU</v>
          </cell>
          <cell r="G3477">
            <v>0</v>
          </cell>
          <cell r="H3477">
            <v>0</v>
          </cell>
          <cell r="I3477">
            <v>21</v>
          </cell>
          <cell r="J3477">
            <v>10</v>
          </cell>
          <cell r="K3477">
            <v>415</v>
          </cell>
          <cell r="L3477">
            <v>0</v>
          </cell>
          <cell r="M3477">
            <v>415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 t="str">
            <v/>
          </cell>
          <cell r="V3477">
            <v>0.6</v>
          </cell>
        </row>
        <row r="3478">
          <cell r="B3478" t="str">
            <v>V19709</v>
          </cell>
          <cell r="C3478" t="str">
            <v>CCC-</v>
          </cell>
          <cell r="E3478" t="str">
            <v>TRANSFERIDOR 360 CRISTAL REF.10290002</v>
          </cell>
          <cell r="F3478" t="str">
            <v>WALEU</v>
          </cell>
          <cell r="G3478">
            <v>0</v>
          </cell>
          <cell r="H3478">
            <v>0</v>
          </cell>
          <cell r="I3478">
            <v>6</v>
          </cell>
          <cell r="K3478">
            <v>198</v>
          </cell>
          <cell r="L3478">
            <v>0</v>
          </cell>
          <cell r="M3478">
            <v>198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0</v>
          </cell>
          <cell r="T3478">
            <v>0</v>
          </cell>
          <cell r="U3478" t="str">
            <v/>
          </cell>
          <cell r="V3478">
            <v>0.88</v>
          </cell>
        </row>
        <row r="3479">
          <cell r="B3479" t="str">
            <v>V19839</v>
          </cell>
          <cell r="E3479" t="str">
            <v>ESQUADRO ESCOLAR 60 GRAUS PLASTICO S/ESCALA REF.10070002</v>
          </cell>
          <cell r="F3479" t="str">
            <v>WALEU</v>
          </cell>
          <cell r="G3479">
            <v>0</v>
          </cell>
          <cell r="H3479">
            <v>0</v>
          </cell>
          <cell r="K3479">
            <v>334</v>
          </cell>
          <cell r="L3479">
            <v>0</v>
          </cell>
          <cell r="M3479">
            <v>334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 t="str">
            <v/>
          </cell>
          <cell r="V3479">
            <v>0.55000000000000004</v>
          </cell>
        </row>
        <row r="3480">
          <cell r="B3480" t="str">
            <v>V22064</v>
          </cell>
          <cell r="D3480" t="str">
            <v>CZSADES</v>
          </cell>
          <cell r="E3480" t="str">
            <v>PORTA REVISTA CRISTAL REF.: 10170046</v>
          </cell>
          <cell r="F3480" t="str">
            <v>WALEU</v>
          </cell>
          <cell r="G3480">
            <v>0</v>
          </cell>
          <cell r="H3480">
            <v>0</v>
          </cell>
          <cell r="K3480">
            <v>22</v>
          </cell>
          <cell r="L3480">
            <v>0</v>
          </cell>
          <cell r="M3480">
            <v>22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 t="str">
            <v/>
          </cell>
          <cell r="V3480">
            <v>11.93</v>
          </cell>
        </row>
        <row r="3481">
          <cell r="B3481" t="str">
            <v>V2697</v>
          </cell>
          <cell r="E3481" t="str">
            <v>REGUA PLASTICA 30CM</v>
          </cell>
          <cell r="F3481" t="str">
            <v>WALEU</v>
          </cell>
          <cell r="G3481">
            <v>0</v>
          </cell>
          <cell r="H3481">
            <v>0</v>
          </cell>
          <cell r="K3481">
            <v>0</v>
          </cell>
          <cell r="L3481">
            <v>0</v>
          </cell>
          <cell r="M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 t="str">
            <v/>
          </cell>
          <cell r="V3481">
            <v>0.16</v>
          </cell>
        </row>
        <row r="3482">
          <cell r="B3482" t="str">
            <v>V30143</v>
          </cell>
          <cell r="C3482" t="str">
            <v>BCA+</v>
          </cell>
          <cell r="D3482" t="str">
            <v>AVN</v>
          </cell>
          <cell r="E3482" t="str">
            <v>PRANCHETA POLIESTIRENO OFICIO CRISTAL LUXO PEGADOR METAL REF.10260011</v>
          </cell>
          <cell r="F3482" t="str">
            <v>WALEU</v>
          </cell>
          <cell r="G3482">
            <v>392</v>
          </cell>
          <cell r="H3482">
            <v>196</v>
          </cell>
          <cell r="I3482">
            <v>205</v>
          </cell>
          <cell r="K3482">
            <v>221</v>
          </cell>
          <cell r="L3482">
            <v>15</v>
          </cell>
          <cell r="M3482">
            <v>206</v>
          </cell>
          <cell r="N3482">
            <v>142</v>
          </cell>
          <cell r="O3482">
            <v>0</v>
          </cell>
          <cell r="P3482">
            <v>0</v>
          </cell>
          <cell r="Q3482">
            <v>0</v>
          </cell>
          <cell r="R3482">
            <v>186</v>
          </cell>
          <cell r="S3482">
            <v>0</v>
          </cell>
          <cell r="T3482">
            <v>0</v>
          </cell>
          <cell r="U3482" t="str">
            <v/>
          </cell>
          <cell r="V3482">
            <v>10.210000000000001</v>
          </cell>
        </row>
        <row r="3483">
          <cell r="B3483" t="str">
            <v>V30389</v>
          </cell>
          <cell r="C3483" t="str">
            <v>CCC-</v>
          </cell>
          <cell r="D3483" t="str">
            <v>ADES</v>
          </cell>
          <cell r="E3483" t="str">
            <v>ESCALIMETRO TRIANGULAR 30CM. REF.: 10060001</v>
          </cell>
          <cell r="F3483" t="str">
            <v>WALEU</v>
          </cell>
          <cell r="G3483">
            <v>27</v>
          </cell>
          <cell r="H3483">
            <v>14</v>
          </cell>
          <cell r="I3483">
            <v>14</v>
          </cell>
          <cell r="K3483">
            <v>62</v>
          </cell>
          <cell r="L3483">
            <v>0</v>
          </cell>
          <cell r="M3483">
            <v>62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 t="str">
            <v/>
          </cell>
          <cell r="V3483">
            <v>11.71</v>
          </cell>
        </row>
        <row r="3484">
          <cell r="B3484" t="str">
            <v>V30497</v>
          </cell>
          <cell r="C3484" t="str">
            <v>BBA+</v>
          </cell>
          <cell r="D3484" t="str">
            <v>ADES</v>
          </cell>
          <cell r="E3484" t="str">
            <v>DISPLAY QUADRO DE AVISOS A4 FRONTAL REF. 10090013</v>
          </cell>
          <cell r="F3484" t="str">
            <v>WALEU</v>
          </cell>
          <cell r="G3484">
            <v>686</v>
          </cell>
          <cell r="H3484">
            <v>343</v>
          </cell>
          <cell r="I3484">
            <v>343</v>
          </cell>
          <cell r="J3484">
            <v>30</v>
          </cell>
          <cell r="K3484">
            <v>46</v>
          </cell>
          <cell r="L3484">
            <v>0</v>
          </cell>
          <cell r="M3484">
            <v>46</v>
          </cell>
          <cell r="N3484">
            <v>12</v>
          </cell>
          <cell r="O3484">
            <v>31</v>
          </cell>
          <cell r="P3484">
            <v>0</v>
          </cell>
          <cell r="Q3484">
            <v>0</v>
          </cell>
          <cell r="R3484">
            <v>671</v>
          </cell>
          <cell r="S3484">
            <v>0</v>
          </cell>
          <cell r="T3484">
            <v>0</v>
          </cell>
          <cell r="U3484" t="str">
            <v/>
          </cell>
          <cell r="V3484">
            <v>10.01</v>
          </cell>
        </row>
        <row r="3485">
          <cell r="B3485" t="str">
            <v>V30527</v>
          </cell>
          <cell r="E3485" t="str">
            <v>ORGANIZADOR DE ESCRITORIO TRIPLO FUME REF.10170009</v>
          </cell>
          <cell r="F3485" t="str">
            <v>WALEU</v>
          </cell>
          <cell r="G3485">
            <v>0</v>
          </cell>
          <cell r="H3485">
            <v>0</v>
          </cell>
          <cell r="K3485">
            <v>2</v>
          </cell>
          <cell r="L3485">
            <v>0</v>
          </cell>
          <cell r="M3485">
            <v>2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 t="str">
            <v/>
          </cell>
          <cell r="V3485">
            <v>50.69</v>
          </cell>
        </row>
        <row r="3486">
          <cell r="B3486" t="str">
            <v>V30736</v>
          </cell>
          <cell r="D3486" t="str">
            <v>ADES</v>
          </cell>
          <cell r="E3486" t="str">
            <v>DISPLAY ACRILICO A3 FRONTAL CRISTAL REF.10090014</v>
          </cell>
          <cell r="F3486" t="str">
            <v>WALEU</v>
          </cell>
          <cell r="G3486">
            <v>0</v>
          </cell>
          <cell r="H3486">
            <v>0</v>
          </cell>
          <cell r="K3486">
            <v>8</v>
          </cell>
          <cell r="L3486">
            <v>0</v>
          </cell>
          <cell r="M3486">
            <v>8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 t="str">
            <v/>
          </cell>
          <cell r="V3486">
            <v>19.97</v>
          </cell>
        </row>
        <row r="3487">
          <cell r="B3487" t="str">
            <v>V31023</v>
          </cell>
          <cell r="E3487" t="str">
            <v>ESQUADRO 60 GRAUS 21CM C/ ESCALA</v>
          </cell>
          <cell r="F3487" t="str">
            <v>WALEU</v>
          </cell>
          <cell r="G3487">
            <v>0</v>
          </cell>
          <cell r="H3487">
            <v>0</v>
          </cell>
          <cell r="K3487">
            <v>25</v>
          </cell>
          <cell r="L3487">
            <v>0</v>
          </cell>
          <cell r="M3487">
            <v>25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 t="str">
            <v/>
          </cell>
          <cell r="V3487">
            <v>1.1000000000000001</v>
          </cell>
        </row>
        <row r="3488">
          <cell r="B3488" t="str">
            <v>V31385</v>
          </cell>
          <cell r="C3488" t="str">
            <v>CCB-</v>
          </cell>
          <cell r="E3488" t="str">
            <v>CHAVEIRO COM ETIQUETA BRANCA SORTIDOS REF.10180003</v>
          </cell>
          <cell r="F3488" t="str">
            <v>WALEU</v>
          </cell>
          <cell r="G3488">
            <v>144</v>
          </cell>
          <cell r="H3488">
            <v>72</v>
          </cell>
          <cell r="I3488">
            <v>72</v>
          </cell>
          <cell r="K3488">
            <v>182</v>
          </cell>
          <cell r="L3488">
            <v>15</v>
          </cell>
          <cell r="M3488">
            <v>167</v>
          </cell>
          <cell r="N3488">
            <v>60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 t="str">
            <v/>
          </cell>
          <cell r="V3488">
            <v>0.38</v>
          </cell>
        </row>
        <row r="3489">
          <cell r="B3489" t="str">
            <v>V31400</v>
          </cell>
          <cell r="C3489" t="str">
            <v>BBA+</v>
          </cell>
          <cell r="E3489" t="str">
            <v>SUPORTE PARA MONITOR E NOTEBOOK PRETO REF.10090007</v>
          </cell>
          <cell r="F3489" t="str">
            <v>WALEU</v>
          </cell>
          <cell r="G3489">
            <v>145</v>
          </cell>
          <cell r="H3489">
            <v>73</v>
          </cell>
          <cell r="I3489">
            <v>73</v>
          </cell>
          <cell r="J3489">
            <v>8</v>
          </cell>
          <cell r="K3489">
            <v>53</v>
          </cell>
          <cell r="L3489">
            <v>2</v>
          </cell>
          <cell r="M3489">
            <v>51</v>
          </cell>
          <cell r="N3489">
            <v>0</v>
          </cell>
          <cell r="O3489">
            <v>4</v>
          </cell>
          <cell r="P3489">
            <v>0</v>
          </cell>
          <cell r="Q3489">
            <v>0</v>
          </cell>
          <cell r="R3489">
            <v>98</v>
          </cell>
          <cell r="S3489">
            <v>0</v>
          </cell>
          <cell r="T3489">
            <v>0</v>
          </cell>
          <cell r="U3489" t="str">
            <v/>
          </cell>
          <cell r="V3489">
            <v>29.68</v>
          </cell>
        </row>
        <row r="3490">
          <cell r="B3490" t="str">
            <v>V5652</v>
          </cell>
          <cell r="E3490" t="str">
            <v>TRANSFERIDOR ESCOLAR 360 GRAUS 3MM</v>
          </cell>
          <cell r="F3490" t="str">
            <v>WALEU</v>
          </cell>
          <cell r="G3490">
            <v>0</v>
          </cell>
          <cell r="H3490">
            <v>0</v>
          </cell>
          <cell r="K3490">
            <v>725</v>
          </cell>
          <cell r="L3490">
            <v>0</v>
          </cell>
          <cell r="M3490">
            <v>725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 t="str">
            <v/>
          </cell>
          <cell r="V3490">
            <v>0.47</v>
          </cell>
        </row>
        <row r="3491">
          <cell r="B3491" t="str">
            <v>V31553</v>
          </cell>
          <cell r="E3491" t="str">
            <v>SSD M.2 WARRIOR 256GB</v>
          </cell>
          <cell r="F3491" t="str">
            <v>WARRIOR</v>
          </cell>
          <cell r="G3491">
            <v>0</v>
          </cell>
          <cell r="H3491">
            <v>0</v>
          </cell>
          <cell r="K3491">
            <v>11</v>
          </cell>
          <cell r="L3491">
            <v>0</v>
          </cell>
          <cell r="M3491">
            <v>11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 t="str">
            <v/>
          </cell>
          <cell r="V3491">
            <v>139.04</v>
          </cell>
        </row>
        <row r="3492">
          <cell r="B3492" t="str">
            <v>V31560</v>
          </cell>
          <cell r="C3492" t="str">
            <v>BCB-</v>
          </cell>
          <cell r="E3492" t="str">
            <v>SSD M.2 WARRIOR 512GB</v>
          </cell>
          <cell r="F3492" t="str">
            <v>WARRIOR</v>
          </cell>
          <cell r="G3492">
            <v>40</v>
          </cell>
          <cell r="H3492">
            <v>20</v>
          </cell>
          <cell r="I3492">
            <v>20</v>
          </cell>
          <cell r="K3492">
            <v>5</v>
          </cell>
          <cell r="L3492">
            <v>0</v>
          </cell>
          <cell r="M3492">
            <v>5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35</v>
          </cell>
          <cell r="S3492">
            <v>0</v>
          </cell>
          <cell r="T3492">
            <v>0</v>
          </cell>
          <cell r="U3492" t="str">
            <v/>
          </cell>
          <cell r="V3492">
            <v>235.44</v>
          </cell>
        </row>
        <row r="3493">
          <cell r="B3493" t="str">
            <v>V32061</v>
          </cell>
          <cell r="E3493" t="str">
            <v>SSD SATA WARRIOR 512GB</v>
          </cell>
          <cell r="F3493" t="str">
            <v>WARRIOR</v>
          </cell>
          <cell r="G3493">
            <v>0</v>
          </cell>
          <cell r="H3493">
            <v>0</v>
          </cell>
          <cell r="K3493">
            <v>90</v>
          </cell>
          <cell r="L3493">
            <v>0</v>
          </cell>
          <cell r="M3493">
            <v>90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 t="str">
            <v/>
          </cell>
          <cell r="V3493">
            <v>164.41</v>
          </cell>
        </row>
        <row r="3494">
          <cell r="B3494" t="str">
            <v>V14815</v>
          </cell>
          <cell r="C3494" t="str">
            <v>BAA+</v>
          </cell>
          <cell r="D3494" t="str">
            <v>RD</v>
          </cell>
          <cell r="E3494" t="str">
            <v>REFIL PARA PURIFICADOR IBBL WFS027</v>
          </cell>
          <cell r="F3494" t="str">
            <v>WFS</v>
          </cell>
          <cell r="G3494">
            <v>101</v>
          </cell>
          <cell r="H3494">
            <v>51</v>
          </cell>
          <cell r="I3494">
            <v>52</v>
          </cell>
          <cell r="J3494">
            <v>40</v>
          </cell>
          <cell r="K3494">
            <v>109</v>
          </cell>
          <cell r="L3494">
            <v>0</v>
          </cell>
          <cell r="M3494">
            <v>109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 t="str">
            <v/>
          </cell>
          <cell r="V3494">
            <v>31.48</v>
          </cell>
        </row>
        <row r="3495">
          <cell r="B3495" t="str">
            <v>V15156</v>
          </cell>
          <cell r="C3495" t="str">
            <v>CCA-</v>
          </cell>
          <cell r="D3495" t="str">
            <v>RD</v>
          </cell>
          <cell r="E3495" t="str">
            <v>REFIL PARA PURIFICADOR E11B ELETROLUX WFS 023IN</v>
          </cell>
          <cell r="F3495" t="str">
            <v>WFS</v>
          </cell>
          <cell r="G3495">
            <v>13</v>
          </cell>
          <cell r="H3495">
            <v>7</v>
          </cell>
          <cell r="I3495">
            <v>7</v>
          </cell>
          <cell r="J3495">
            <v>6</v>
          </cell>
          <cell r="K3495">
            <v>3</v>
          </cell>
          <cell r="L3495">
            <v>0</v>
          </cell>
          <cell r="M3495">
            <v>3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10</v>
          </cell>
          <cell r="S3495">
            <v>0</v>
          </cell>
          <cell r="T3495">
            <v>0</v>
          </cell>
          <cell r="U3495" t="str">
            <v/>
          </cell>
          <cell r="V3495">
            <v>34.21</v>
          </cell>
        </row>
        <row r="3496">
          <cell r="B3496" t="str">
            <v>V15193</v>
          </cell>
          <cell r="C3496" t="str">
            <v>CCA-</v>
          </cell>
          <cell r="D3496" t="str">
            <v>RD</v>
          </cell>
          <cell r="E3496" t="str">
            <v>REFIL PARA PURIFICADOR PE10B ELETROLUX WFS 020</v>
          </cell>
          <cell r="F3496" t="str">
            <v>WFS</v>
          </cell>
          <cell r="G3496">
            <v>3</v>
          </cell>
          <cell r="H3496">
            <v>2</v>
          </cell>
          <cell r="I3496">
            <v>2</v>
          </cell>
          <cell r="J3496">
            <v>1</v>
          </cell>
          <cell r="K3496">
            <v>10</v>
          </cell>
          <cell r="L3496">
            <v>0</v>
          </cell>
          <cell r="M3496">
            <v>10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 t="str">
            <v/>
          </cell>
          <cell r="V3496">
            <v>41.97</v>
          </cell>
        </row>
        <row r="3497">
          <cell r="B3497" t="str">
            <v>V31506</v>
          </cell>
          <cell r="C3497" t="str">
            <v>CCA+</v>
          </cell>
          <cell r="E3497" t="str">
            <v>GUARDANAPO PAPEL FS 20X22 COM 50 UNIDADES</v>
          </cell>
          <cell r="F3497" t="str">
            <v>WHITE PAPER</v>
          </cell>
          <cell r="G3497">
            <v>65</v>
          </cell>
          <cell r="H3497">
            <v>33</v>
          </cell>
          <cell r="I3497">
            <v>33</v>
          </cell>
          <cell r="K3497">
            <v>870</v>
          </cell>
          <cell r="L3497">
            <v>0</v>
          </cell>
          <cell r="M3497">
            <v>870</v>
          </cell>
          <cell r="N3497">
            <v>90</v>
          </cell>
          <cell r="O3497">
            <v>3</v>
          </cell>
          <cell r="P3497">
            <v>0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 t="str">
            <v/>
          </cell>
          <cell r="V3497">
            <v>0.66</v>
          </cell>
        </row>
        <row r="3498">
          <cell r="B3498" t="str">
            <v>V2085</v>
          </cell>
          <cell r="C3498" t="str">
            <v>CCC-</v>
          </cell>
          <cell r="E3498" t="str">
            <v>PAD MOUSE 180X230</v>
          </cell>
          <cell r="F3498" t="str">
            <v>WORK</v>
          </cell>
          <cell r="G3498">
            <v>13</v>
          </cell>
          <cell r="H3498">
            <v>7</v>
          </cell>
          <cell r="I3498">
            <v>7</v>
          </cell>
          <cell r="K3498">
            <v>90</v>
          </cell>
          <cell r="L3498">
            <v>1</v>
          </cell>
          <cell r="M3498">
            <v>89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 t="str">
            <v/>
          </cell>
          <cell r="V3498">
            <v>1.5</v>
          </cell>
        </row>
        <row r="3499">
          <cell r="B3499" t="str">
            <v>V20231</v>
          </cell>
          <cell r="C3499" t="str">
            <v>CCB-</v>
          </cell>
          <cell r="D3499" t="str">
            <v>ADES</v>
          </cell>
          <cell r="E3499" t="str">
            <v>FILME PVC 28 CM ROLO 30 METROS</v>
          </cell>
          <cell r="F3499" t="str">
            <v>WYDA</v>
          </cell>
          <cell r="G3499">
            <v>17</v>
          </cell>
          <cell r="H3499">
            <v>9</v>
          </cell>
          <cell r="I3499">
            <v>9</v>
          </cell>
          <cell r="K3499">
            <v>23</v>
          </cell>
          <cell r="L3499">
            <v>0</v>
          </cell>
          <cell r="M3499">
            <v>23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 t="str">
            <v/>
          </cell>
          <cell r="V3499">
            <v>3.94</v>
          </cell>
        </row>
        <row r="3500">
          <cell r="B3500" t="str">
            <v>V7808</v>
          </cell>
          <cell r="C3500" t="str">
            <v>CBA-</v>
          </cell>
          <cell r="D3500" t="str">
            <v>CZSADES</v>
          </cell>
          <cell r="E3500" t="str">
            <v>CANETA FIXA C/CORRENTE CRAQUELADA 50CM</v>
          </cell>
          <cell r="F3500" t="str">
            <v>XPTO</v>
          </cell>
          <cell r="G3500">
            <v>0</v>
          </cell>
          <cell r="H3500">
            <v>0</v>
          </cell>
          <cell r="I3500">
            <v>99</v>
          </cell>
          <cell r="J3500">
            <v>5</v>
          </cell>
          <cell r="K3500">
            <v>157</v>
          </cell>
          <cell r="L3500">
            <v>0</v>
          </cell>
          <cell r="M3500">
            <v>157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 t="str">
            <v/>
          </cell>
          <cell r="V3500">
            <v>8.5</v>
          </cell>
        </row>
        <row r="3501">
          <cell r="B3501" t="str">
            <v>V20215</v>
          </cell>
          <cell r="C3501" t="str">
            <v>CCA+</v>
          </cell>
          <cell r="D3501" t="str">
            <v>CZSADES</v>
          </cell>
          <cell r="E3501" t="str">
            <v>DETERGENTE LIQUIDO 500 ML NEUTRO</v>
          </cell>
          <cell r="F3501" t="str">
            <v>YPE</v>
          </cell>
          <cell r="G3501">
            <v>1559</v>
          </cell>
          <cell r="H3501">
            <v>780</v>
          </cell>
          <cell r="I3501">
            <v>795</v>
          </cell>
          <cell r="K3501">
            <v>1594</v>
          </cell>
          <cell r="L3501">
            <v>200</v>
          </cell>
          <cell r="M3501">
            <v>1394</v>
          </cell>
          <cell r="N3501">
            <v>30</v>
          </cell>
          <cell r="O3501">
            <v>605</v>
          </cell>
          <cell r="P3501">
            <v>0</v>
          </cell>
          <cell r="Q3501">
            <v>0</v>
          </cell>
          <cell r="R3501">
            <v>770</v>
          </cell>
          <cell r="S3501">
            <v>0</v>
          </cell>
          <cell r="T3501">
            <v>0</v>
          </cell>
          <cell r="U3501" t="str">
            <v/>
          </cell>
          <cell r="V3501">
            <v>1.99</v>
          </cell>
        </row>
        <row r="3502">
          <cell r="B3502" t="str">
            <v>V20332</v>
          </cell>
          <cell r="E3502" t="str">
            <v>SABONETE 90 GRAMAS C/ 12 ROSAS</v>
          </cell>
          <cell r="F3502" t="str">
            <v>YPE</v>
          </cell>
          <cell r="G3502">
            <v>0</v>
          </cell>
          <cell r="H3502">
            <v>0</v>
          </cell>
          <cell r="K3502">
            <v>18</v>
          </cell>
          <cell r="L3502">
            <v>0</v>
          </cell>
          <cell r="M3502">
            <v>18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 t="str">
            <v/>
          </cell>
          <cell r="V3502">
            <v>17.350000000000001</v>
          </cell>
        </row>
        <row r="3503">
          <cell r="B3503" t="str">
            <v>V22163</v>
          </cell>
          <cell r="D3503" t="str">
            <v>CZSADES</v>
          </cell>
          <cell r="E3503" t="str">
            <v>DETERGENTE NEUTRO 500ML CX C/ 24</v>
          </cell>
          <cell r="F3503" t="str">
            <v>YPE</v>
          </cell>
          <cell r="G3503">
            <v>0</v>
          </cell>
          <cell r="H3503">
            <v>0</v>
          </cell>
          <cell r="K3503">
            <v>1</v>
          </cell>
          <cell r="L3503">
            <v>0</v>
          </cell>
          <cell r="M3503">
            <v>1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 t="str">
            <v/>
          </cell>
          <cell r="V3503">
            <v>47.69</v>
          </cell>
        </row>
        <row r="3504">
          <cell r="B3504" t="str">
            <v>V19683</v>
          </cell>
          <cell r="C3504" t="str">
            <v>CBB-</v>
          </cell>
          <cell r="E3504" t="str">
            <v>TINTA FACIAL 4 GR C/ 5 CORES DIVERSAS</v>
          </cell>
          <cell r="F3504" t="str">
            <v>YUR</v>
          </cell>
          <cell r="G3504">
            <v>0</v>
          </cell>
          <cell r="H3504">
            <v>0</v>
          </cell>
          <cell r="I3504">
            <v>89</v>
          </cell>
          <cell r="J3504">
            <v>2</v>
          </cell>
          <cell r="K3504">
            <v>189</v>
          </cell>
          <cell r="L3504">
            <v>0</v>
          </cell>
          <cell r="M3504">
            <v>189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 t="str">
            <v/>
          </cell>
          <cell r="V3504">
            <v>7.1</v>
          </cell>
        </row>
        <row r="3505">
          <cell r="B3505" t="str">
            <v>V15159</v>
          </cell>
          <cell r="D3505" t="str">
            <v>RD</v>
          </cell>
          <cell r="E3505" t="str">
            <v>KIT SENHA RAIA DROGASIL UN</v>
          </cell>
          <cell r="F3505" t="str">
            <v>ZANIN</v>
          </cell>
          <cell r="G3505">
            <v>0</v>
          </cell>
          <cell r="H3505">
            <v>0</v>
          </cell>
          <cell r="K3505">
            <v>82</v>
          </cell>
          <cell r="L3505">
            <v>0</v>
          </cell>
          <cell r="M3505">
            <v>82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 t="str">
            <v/>
          </cell>
          <cell r="V3505">
            <v>94</v>
          </cell>
        </row>
        <row r="3506">
          <cell r="B3506" t="str">
            <v>V0430</v>
          </cell>
          <cell r="C3506" t="str">
            <v>CCC+</v>
          </cell>
          <cell r="E3506" t="str">
            <v>CORRETIVO LIQUIDO 18ML</v>
          </cell>
          <cell r="F3506" t="str">
            <v>ZAS-TRAZ</v>
          </cell>
          <cell r="G3506">
            <v>1</v>
          </cell>
          <cell r="H3506">
            <v>1</v>
          </cell>
          <cell r="I3506">
            <v>1</v>
          </cell>
          <cell r="K3506">
            <v>18</v>
          </cell>
          <cell r="L3506">
            <v>0</v>
          </cell>
          <cell r="M3506">
            <v>18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 t="str">
            <v/>
          </cell>
          <cell r="V3506">
            <v>0.7</v>
          </cell>
        </row>
        <row r="3507">
          <cell r="B3507" t="str">
            <v>V11548</v>
          </cell>
          <cell r="C3507" t="str">
            <v>CAA-</v>
          </cell>
          <cell r="D3507" t="str">
            <v>CZSAVNRD</v>
          </cell>
          <cell r="E3507" t="str">
            <v>COLA LIQUIDA BRANCA 90GR.</v>
          </cell>
          <cell r="F3507" t="str">
            <v>ZAS-TRAZ</v>
          </cell>
          <cell r="G3507">
            <v>1135</v>
          </cell>
          <cell r="H3507">
            <v>568</v>
          </cell>
          <cell r="I3507">
            <v>582</v>
          </cell>
          <cell r="J3507">
            <v>53</v>
          </cell>
          <cell r="K3507">
            <v>1840</v>
          </cell>
          <cell r="L3507">
            <v>10</v>
          </cell>
          <cell r="M3507">
            <v>1830</v>
          </cell>
          <cell r="N3507">
            <v>139</v>
          </cell>
          <cell r="O3507">
            <v>30</v>
          </cell>
          <cell r="P3507">
            <v>0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 t="str">
            <v/>
          </cell>
          <cell r="V3507">
            <v>1.25</v>
          </cell>
        </row>
        <row r="3508">
          <cell r="B3508" t="str">
            <v>V19780</v>
          </cell>
          <cell r="C3508" t="str">
            <v>CCA-</v>
          </cell>
          <cell r="D3508" t="str">
            <v>CZSADES</v>
          </cell>
          <cell r="E3508" t="str">
            <v>COLA LIQUIDA BRANCA 1KG.</v>
          </cell>
          <cell r="F3508" t="str">
            <v>ZAS-TRAZ</v>
          </cell>
          <cell r="G3508">
            <v>23</v>
          </cell>
          <cell r="H3508">
            <v>12</v>
          </cell>
          <cell r="I3508">
            <v>12</v>
          </cell>
          <cell r="K3508">
            <v>337</v>
          </cell>
          <cell r="L3508">
            <v>4</v>
          </cell>
          <cell r="M3508">
            <v>333</v>
          </cell>
          <cell r="N3508">
            <v>7</v>
          </cell>
          <cell r="O3508">
            <v>5</v>
          </cell>
          <cell r="P3508">
            <v>0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 t="str">
            <v/>
          </cell>
          <cell r="V3508">
            <v>9.8699999999999992</v>
          </cell>
        </row>
        <row r="3509">
          <cell r="B3509" t="str">
            <v>V19781</v>
          </cell>
          <cell r="E3509" t="str">
            <v>COLA LIQUIDA 40GR.</v>
          </cell>
          <cell r="F3509" t="str">
            <v>ZAS-TRAZ</v>
          </cell>
          <cell r="G3509">
            <v>0</v>
          </cell>
          <cell r="H3509">
            <v>0</v>
          </cell>
          <cell r="K3509">
            <v>0</v>
          </cell>
          <cell r="L3509">
            <v>0</v>
          </cell>
          <cell r="M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 t="str">
            <v/>
          </cell>
          <cell r="V3509">
            <v>3.64</v>
          </cell>
        </row>
        <row r="3510">
          <cell r="B3510" t="str">
            <v>V144667</v>
          </cell>
          <cell r="C3510" t="str">
            <v>CBA+</v>
          </cell>
          <cell r="D3510" t="str">
            <v>CZSRD</v>
          </cell>
          <cell r="E3510" t="str">
            <v>ADOCANTE PO SUCRALOSE SACHE 0,6G CX 50UN</v>
          </cell>
          <cell r="F3510" t="str">
            <v>ZERO CAL</v>
          </cell>
          <cell r="G3510">
            <v>90</v>
          </cell>
          <cell r="H3510">
            <v>48</v>
          </cell>
          <cell r="I3510">
            <v>78</v>
          </cell>
          <cell r="J3510">
            <v>44</v>
          </cell>
          <cell r="K3510">
            <v>22</v>
          </cell>
          <cell r="L3510">
            <v>0</v>
          </cell>
          <cell r="M3510">
            <v>22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68</v>
          </cell>
          <cell r="S3510">
            <v>0</v>
          </cell>
          <cell r="T3510">
            <v>0</v>
          </cell>
          <cell r="U3510" t="str">
            <v/>
          </cell>
          <cell r="V3510">
            <v>6.77</v>
          </cell>
        </row>
        <row r="3511">
          <cell r="B3511" t="str">
            <v>V19302</v>
          </cell>
          <cell r="C3511" t="str">
            <v>CCA-</v>
          </cell>
          <cell r="D3511" t="str">
            <v>SSCZSADES</v>
          </cell>
          <cell r="E3511" t="str">
            <v>GIZ ESCOLAR COLORIDO CX 50 PECAS</v>
          </cell>
          <cell r="F3511" t="str">
            <v>ZIG GIZ</v>
          </cell>
          <cell r="G3511">
            <v>68</v>
          </cell>
          <cell r="H3511">
            <v>34</v>
          </cell>
          <cell r="I3511">
            <v>91</v>
          </cell>
          <cell r="K3511">
            <v>307</v>
          </cell>
          <cell r="L3511">
            <v>0</v>
          </cell>
          <cell r="M3511">
            <v>307</v>
          </cell>
          <cell r="N3511">
            <v>0</v>
          </cell>
          <cell r="O3511">
            <v>-15</v>
          </cell>
          <cell r="P3511">
            <v>0</v>
          </cell>
          <cell r="Q3511">
            <v>0</v>
          </cell>
          <cell r="R3511">
            <v>0</v>
          </cell>
          <cell r="S3511">
            <v>0</v>
          </cell>
          <cell r="T3511">
            <v>0</v>
          </cell>
          <cell r="U3511" t="str">
            <v/>
          </cell>
          <cell r="V3511">
            <v>3.5</v>
          </cell>
        </row>
        <row r="3512">
          <cell r="B3512" t="str">
            <v>V19303</v>
          </cell>
          <cell r="C3512" t="str">
            <v>CCA-</v>
          </cell>
          <cell r="D3512" t="str">
            <v>SSADES</v>
          </cell>
          <cell r="E3512" t="str">
            <v>GIZ ESCOLAR BRANCO CX 50 ZIG GIZ</v>
          </cell>
          <cell r="F3512" t="str">
            <v>ZIG GIZ</v>
          </cell>
          <cell r="G3512">
            <v>81</v>
          </cell>
          <cell r="H3512">
            <v>41</v>
          </cell>
          <cell r="I3512">
            <v>73</v>
          </cell>
          <cell r="K3512">
            <v>522</v>
          </cell>
          <cell r="L3512">
            <v>0</v>
          </cell>
          <cell r="M3512">
            <v>522</v>
          </cell>
          <cell r="N3512">
            <v>0</v>
          </cell>
          <cell r="O3512">
            <v>7</v>
          </cell>
          <cell r="P3512">
            <v>0</v>
          </cell>
          <cell r="Q3512">
            <v>0</v>
          </cell>
          <cell r="R3512">
            <v>0</v>
          </cell>
          <cell r="S3512">
            <v>0</v>
          </cell>
          <cell r="T3512">
            <v>0</v>
          </cell>
          <cell r="U3512" t="str">
            <v/>
          </cell>
          <cell r="V3512">
            <v>3.1</v>
          </cell>
        </row>
        <row r="3513">
          <cell r="B3513" t="str">
            <v>V19304</v>
          </cell>
          <cell r="C3513" t="str">
            <v>CBA-</v>
          </cell>
          <cell r="D3513" t="str">
            <v>CZS</v>
          </cell>
          <cell r="E3513" t="str">
            <v>GIZ ESCOLAR BRANCO CX 500 ZIG GIZ</v>
          </cell>
          <cell r="F3513" t="str">
            <v>ZIG GIZ</v>
          </cell>
          <cell r="G3513">
            <v>0</v>
          </cell>
          <cell r="H3513">
            <v>0</v>
          </cell>
          <cell r="I3513">
            <v>85</v>
          </cell>
          <cell r="J3513">
            <v>1</v>
          </cell>
          <cell r="K3513">
            <v>667</v>
          </cell>
          <cell r="L3513">
            <v>0</v>
          </cell>
          <cell r="M3513">
            <v>667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>
            <v>0</v>
          </cell>
          <cell r="T3513">
            <v>0</v>
          </cell>
          <cell r="U3513" t="str">
            <v/>
          </cell>
          <cell r="V3513">
            <v>15.5</v>
          </cell>
        </row>
        <row r="3514">
          <cell r="B3514" t="str">
            <v>V19305</v>
          </cell>
          <cell r="C3514" t="str">
            <v>CCA-</v>
          </cell>
          <cell r="D3514" t="str">
            <v>CZSADES</v>
          </cell>
          <cell r="E3514" t="str">
            <v>GIZ ESCOLAR COLORIDO CX 500 ZIG GIZ</v>
          </cell>
          <cell r="F3514" t="str">
            <v>ZIG GIZ</v>
          </cell>
          <cell r="G3514">
            <v>1</v>
          </cell>
          <cell r="H3514">
            <v>1</v>
          </cell>
          <cell r="I3514">
            <v>35</v>
          </cell>
          <cell r="J3514">
            <v>1</v>
          </cell>
          <cell r="K3514">
            <v>203</v>
          </cell>
          <cell r="L3514">
            <v>0</v>
          </cell>
          <cell r="M3514">
            <v>203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>
            <v>0</v>
          </cell>
          <cell r="T3514">
            <v>0</v>
          </cell>
          <cell r="U3514" t="str">
            <v/>
          </cell>
          <cell r="V3514">
            <v>25</v>
          </cell>
        </row>
        <row r="3515">
          <cell r="B3515" t="str">
            <v>V19422</v>
          </cell>
          <cell r="E3515" t="str">
            <v>PAPEL A3 180 G COM 20</v>
          </cell>
          <cell r="F3515" t="str">
            <v>ZOLAR</v>
          </cell>
          <cell r="G3515">
            <v>0</v>
          </cell>
          <cell r="H3515">
            <v>0</v>
          </cell>
          <cell r="K3515">
            <v>174</v>
          </cell>
          <cell r="L3515">
            <v>0</v>
          </cell>
          <cell r="M3515">
            <v>174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>
            <v>0</v>
          </cell>
          <cell r="T3515">
            <v>0</v>
          </cell>
          <cell r="U3515" t="str">
            <v/>
          </cell>
          <cell r="V3515">
            <v>0.86</v>
          </cell>
        </row>
        <row r="3516">
          <cell r="B3516" t="str">
            <v>V19732</v>
          </cell>
          <cell r="C3516" t="str">
            <v>CCA-</v>
          </cell>
          <cell r="D3516" t="str">
            <v>ADES</v>
          </cell>
          <cell r="E3516" t="str">
            <v>BLOCO CARTA PAUTADO C/50FLS.</v>
          </cell>
          <cell r="F3516" t="str">
            <v>ZOLAR</v>
          </cell>
          <cell r="G3516">
            <v>0</v>
          </cell>
          <cell r="H3516">
            <v>7</v>
          </cell>
          <cell r="I3516">
            <v>23</v>
          </cell>
          <cell r="K3516">
            <v>6</v>
          </cell>
          <cell r="L3516">
            <v>2</v>
          </cell>
          <cell r="M3516">
            <v>4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>
            <v>0</v>
          </cell>
          <cell r="T3516">
            <v>0</v>
          </cell>
          <cell r="U3516" t="str">
            <v/>
          </cell>
          <cell r="V3516">
            <v>2.2999999999999998</v>
          </cell>
        </row>
        <row r="3517">
          <cell r="B3517" t="str">
            <v>V19733</v>
          </cell>
          <cell r="C3517" t="str">
            <v>CCB-</v>
          </cell>
          <cell r="D3517" t="str">
            <v>ADES</v>
          </cell>
          <cell r="E3517" t="str">
            <v>BLOCO A4 PAUTADO C/50 FLS.</v>
          </cell>
          <cell r="F3517" t="str">
            <v>ZOLAR</v>
          </cell>
          <cell r="G3517">
            <v>13</v>
          </cell>
          <cell r="H3517">
            <v>7</v>
          </cell>
          <cell r="I3517">
            <v>43</v>
          </cell>
          <cell r="K3517">
            <v>27</v>
          </cell>
          <cell r="L3517">
            <v>0</v>
          </cell>
          <cell r="M3517">
            <v>27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>
            <v>0</v>
          </cell>
          <cell r="T3517">
            <v>0</v>
          </cell>
          <cell r="U3517" t="str">
            <v/>
          </cell>
          <cell r="V3517">
            <v>4</v>
          </cell>
        </row>
        <row r="3518">
          <cell r="B3518" t="str">
            <v>V2227</v>
          </cell>
          <cell r="D3518" t="str">
            <v>TJ</v>
          </cell>
          <cell r="E3518" t="str">
            <v>BLOCO DE RASCUNHO BR.10X15CM.</v>
          </cell>
          <cell r="F3518" t="str">
            <v>ZOLAR</v>
          </cell>
          <cell r="G3518">
            <v>0</v>
          </cell>
          <cell r="H3518">
            <v>0</v>
          </cell>
          <cell r="K3518">
            <v>1000</v>
          </cell>
          <cell r="L3518">
            <v>10</v>
          </cell>
          <cell r="M3518">
            <v>990</v>
          </cell>
          <cell r="N3518">
            <v>0</v>
          </cell>
          <cell r="O3518">
            <v>370</v>
          </cell>
          <cell r="P3518">
            <v>0</v>
          </cell>
          <cell r="Q3518">
            <v>1</v>
          </cell>
          <cell r="R3518">
            <v>0</v>
          </cell>
          <cell r="S3518">
            <v>0</v>
          </cell>
          <cell r="T3518">
            <v>0</v>
          </cell>
          <cell r="U3518" t="str">
            <v/>
          </cell>
          <cell r="V3518">
            <v>1.1499999999999999</v>
          </cell>
        </row>
        <row r="3519">
          <cell r="B3519" t="str">
            <v>V30120</v>
          </cell>
          <cell r="D3519" t="str">
            <v>ADES</v>
          </cell>
          <cell r="E3519" t="str">
            <v>BLOCO SULFITE A4 SEM PAUTA C/50 FLS</v>
          </cell>
          <cell r="F3519" t="str">
            <v>ZOLAR</v>
          </cell>
          <cell r="G3519">
            <v>0</v>
          </cell>
          <cell r="H3519">
            <v>0</v>
          </cell>
          <cell r="K3519">
            <v>0</v>
          </cell>
          <cell r="L3519">
            <v>0</v>
          </cell>
          <cell r="M3519">
            <v>0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>
            <v>0</v>
          </cell>
          <cell r="T3519">
            <v>0</v>
          </cell>
          <cell r="U3519" t="str">
            <v/>
          </cell>
          <cell r="V3519">
            <v>2.9</v>
          </cell>
        </row>
        <row r="3520">
          <cell r="B3520" t="str">
            <v>V8172</v>
          </cell>
          <cell r="C3520" t="str">
            <v>CCB-</v>
          </cell>
          <cell r="E3520" t="str">
            <v>PAPEL FLIP CHART 640X880 PCT. C/50FLS</v>
          </cell>
          <cell r="F3520" t="str">
            <v>ZOLAR</v>
          </cell>
          <cell r="G3520">
            <v>0</v>
          </cell>
          <cell r="H3520">
            <v>0</v>
          </cell>
          <cell r="I3520">
            <v>15</v>
          </cell>
          <cell r="K3520">
            <v>10</v>
          </cell>
          <cell r="L3520">
            <v>0</v>
          </cell>
          <cell r="M3520">
            <v>10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>
            <v>0</v>
          </cell>
          <cell r="T3520">
            <v>0</v>
          </cell>
          <cell r="U3520" t="str">
            <v/>
          </cell>
          <cell r="V3520">
            <v>24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DACC-830A-45BF-A313-A6D4DBBF87E3}">
  <sheetPr>
    <tabColor theme="6" tint="0.39997558519241921"/>
  </sheetPr>
  <dimension ref="A1:W307"/>
  <sheetViews>
    <sheetView showGridLines="0" tabSelected="1" topLeftCell="B1" zoomScaleNormal="100" workbookViewId="0">
      <pane ySplit="8" topLeftCell="A9" activePane="bottomLeft" state="frozen"/>
      <selection pane="bottomLeft" activeCell="F11" sqref="F11"/>
    </sheetView>
  </sheetViews>
  <sheetFormatPr defaultColWidth="9.109375" defaultRowHeight="10.199999999999999" x14ac:dyDescent="0.2"/>
  <cols>
    <col min="1" max="1" width="19.33203125" style="3" bestFit="1" customWidth="1"/>
    <col min="2" max="2" width="11.6640625" style="3" bestFit="1" customWidth="1"/>
    <col min="3" max="3" width="11.44140625" style="3" bestFit="1" customWidth="1"/>
    <col min="4" max="4" width="20.88671875" style="3" customWidth="1"/>
    <col min="5" max="5" width="11.5546875" style="37" bestFit="1" customWidth="1"/>
    <col min="6" max="6" width="54.6640625" style="56" customWidth="1"/>
    <col min="7" max="7" width="7.88671875" style="38" bestFit="1" customWidth="1"/>
    <col min="8" max="8" width="8.44140625" style="212" bestFit="1" customWidth="1"/>
    <col min="9" max="9" width="11.21875" style="37" bestFit="1" customWidth="1"/>
    <col min="10" max="10" width="10.21875" style="35" bestFit="1" customWidth="1"/>
    <col min="11" max="11" width="7" style="40" bestFit="1" customWidth="1"/>
    <col min="12" max="12" width="6.77734375" style="40" bestFit="1" customWidth="1"/>
    <col min="13" max="13" width="8.77734375" style="40" bestFit="1" customWidth="1"/>
    <col min="14" max="14" width="9.88671875" style="35" bestFit="1" customWidth="1"/>
    <col min="15" max="15" width="14.77734375" style="38" bestFit="1" customWidth="1"/>
    <col min="16" max="16" width="19.21875" style="38" bestFit="1" customWidth="1"/>
    <col min="17" max="17" width="18.77734375" style="38" bestFit="1" customWidth="1"/>
    <col min="18" max="18" width="13.6640625" style="38" bestFit="1" customWidth="1"/>
    <col min="19" max="19" width="18.44140625" style="38" bestFit="1" customWidth="1"/>
    <col min="20" max="20" width="11.33203125" style="37" bestFit="1" customWidth="1"/>
    <col min="21" max="21" width="55.44140625" style="3" bestFit="1" customWidth="1"/>
    <col min="22" max="22" width="9.6640625" style="3" bestFit="1" customWidth="1"/>
    <col min="23" max="23" width="13.21875" style="3" bestFit="1" customWidth="1"/>
    <col min="24" max="16384" width="9.109375" style="3"/>
  </cols>
  <sheetData>
    <row r="1" spans="1:23" s="34" customFormat="1" ht="10.8" thickBot="1" x14ac:dyDescent="0.25">
      <c r="E1" s="125"/>
      <c r="F1" s="126" t="s">
        <v>18897</v>
      </c>
      <c r="G1" s="92"/>
      <c r="H1" s="209"/>
      <c r="I1" s="93"/>
      <c r="J1" s="94"/>
      <c r="K1" s="94"/>
      <c r="L1" s="95"/>
      <c r="M1" s="96"/>
      <c r="N1" s="218"/>
      <c r="O1" s="96"/>
      <c r="P1" s="97" t="s">
        <v>17355</v>
      </c>
      <c r="Q1" s="99"/>
      <c r="R1" s="99" t="s">
        <v>17358</v>
      </c>
      <c r="S1" s="99" t="s">
        <v>17357</v>
      </c>
      <c r="T1" s="101" t="s">
        <v>17352</v>
      </c>
      <c r="W1" s="34">
        <f>SUBTOTAL(9,W2:W5)</f>
        <v>228358821.92830575</v>
      </c>
    </row>
    <row r="2" spans="1:23" s="34" customFormat="1" x14ac:dyDescent="0.2">
      <c r="E2" s="125"/>
      <c r="F2" s="126"/>
      <c r="G2" s="92"/>
      <c r="H2" s="209"/>
      <c r="I2" s="93"/>
      <c r="J2" s="94"/>
      <c r="K2" s="94"/>
      <c r="L2" s="95"/>
      <c r="M2" s="96"/>
      <c r="N2" s="218"/>
      <c r="O2" s="96"/>
      <c r="P2" s="102">
        <f>SUMIFS($J$9:$J$301,$B$9:$B$301,#REF!)</f>
        <v>0</v>
      </c>
      <c r="Q2" s="105"/>
      <c r="R2" s="107" t="e">
        <f>S2-#REF!</f>
        <v>#REF!</v>
      </c>
      <c r="S2" s="107">
        <v>3487.3458899999991</v>
      </c>
      <c r="T2" s="138">
        <f>(S2-P2)/S2</f>
        <v>1</v>
      </c>
      <c r="U2" s="109" t="e">
        <f>1-#REF!/S2</f>
        <v>#REF!</v>
      </c>
      <c r="V2" s="34">
        <v>23153.01</v>
      </c>
      <c r="W2" s="34">
        <f>V2*S2</f>
        <v>80742554.264628872</v>
      </c>
    </row>
    <row r="3" spans="1:23" s="34" customFormat="1" x14ac:dyDescent="0.2">
      <c r="E3" s="125"/>
      <c r="F3" s="126"/>
      <c r="G3" s="92"/>
      <c r="H3" s="209"/>
      <c r="I3" s="93"/>
      <c r="J3" s="94"/>
      <c r="K3" s="94"/>
      <c r="L3" s="95"/>
      <c r="M3" s="96"/>
      <c r="N3" s="218"/>
      <c r="O3" s="96"/>
      <c r="P3" s="139">
        <f>SUMIFS($J$9:$J$301,$B$9:$B$301,#REF!)</f>
        <v>0</v>
      </c>
      <c r="Q3" s="135"/>
      <c r="R3" s="137" t="e">
        <f>S3-#REF!</f>
        <v>#REF!</v>
      </c>
      <c r="S3" s="137">
        <v>1466.7083999999998</v>
      </c>
      <c r="T3" s="108">
        <f>(S3-P3)/S3</f>
        <v>1</v>
      </c>
      <c r="V3" s="34">
        <v>46891.53</v>
      </c>
      <c r="W3" s="34">
        <f>V3*S3</f>
        <v>68776200.939851984</v>
      </c>
    </row>
    <row r="4" spans="1:23" s="34" customFormat="1" x14ac:dyDescent="0.2">
      <c r="E4" s="125"/>
      <c r="F4" s="126"/>
      <c r="G4" s="92"/>
      <c r="H4" s="209"/>
      <c r="I4" s="93"/>
      <c r="J4" s="94"/>
      <c r="K4" s="94"/>
      <c r="L4" s="95"/>
      <c r="M4" s="96"/>
      <c r="N4" s="218"/>
      <c r="O4" s="96"/>
      <c r="P4" s="139">
        <f>SUMIFS($J$9:$J$301,$B$9:$B$301,#REF!)</f>
        <v>0</v>
      </c>
      <c r="Q4" s="135"/>
      <c r="R4" s="137" t="e">
        <f>S4-#REF!</f>
        <v>#REF!</v>
      </c>
      <c r="S4" s="137">
        <v>2910.7158099999992</v>
      </c>
      <c r="T4" s="108">
        <f>(S4-P4)/S4</f>
        <v>1</v>
      </c>
      <c r="V4" s="34">
        <v>9304.91</v>
      </c>
      <c r="W4" s="34">
        <f>V4*S4</f>
        <v>27083948.647627093</v>
      </c>
    </row>
    <row r="5" spans="1:23" s="34" customFormat="1" ht="10.8" thickBot="1" x14ac:dyDescent="0.25">
      <c r="E5" s="125"/>
      <c r="F5" s="126"/>
      <c r="G5" s="92"/>
      <c r="H5" s="209"/>
      <c r="I5" s="93"/>
      <c r="J5" s="94"/>
      <c r="K5" s="94"/>
      <c r="L5" s="95"/>
      <c r="M5" s="96"/>
      <c r="N5" s="218"/>
      <c r="O5" s="96"/>
      <c r="P5" s="140">
        <f>SUMIFS($J$9:$J$301,$B$9:$B$301,#REF!)</f>
        <v>0</v>
      </c>
      <c r="Q5" s="142"/>
      <c r="R5" s="144" t="e">
        <f>S5-#REF!</f>
        <v>#REF!</v>
      </c>
      <c r="S5" s="144">
        <v>1339.7446600000001</v>
      </c>
      <c r="T5" s="124">
        <f>(S5-P5)/S5</f>
        <v>1</v>
      </c>
      <c r="V5" s="34">
        <v>38631.33</v>
      </c>
      <c r="W5" s="34">
        <f>V5*S5</f>
        <v>51756118.076197803</v>
      </c>
    </row>
    <row r="6" spans="1:23" s="34" customFormat="1" ht="10.8" thickBot="1" x14ac:dyDescent="0.25">
      <c r="E6" s="91"/>
      <c r="F6" s="58"/>
      <c r="G6" s="92"/>
      <c r="H6" s="209"/>
      <c r="I6" s="93"/>
      <c r="J6" s="94"/>
      <c r="K6" s="94"/>
      <c r="L6" s="95"/>
      <c r="M6" s="96"/>
      <c r="N6" s="218"/>
      <c r="O6" s="96"/>
      <c r="P6" s="130"/>
      <c r="Q6" s="239"/>
      <c r="R6" s="132"/>
      <c r="S6" s="133"/>
      <c r="T6" s="134"/>
    </row>
    <row r="7" spans="1:23" s="36" customFormat="1" ht="10.8" thickBot="1" x14ac:dyDescent="0.25">
      <c r="E7" s="113"/>
      <c r="F7" s="114"/>
      <c r="G7" s="35"/>
      <c r="H7" s="210"/>
      <c r="I7" s="118"/>
      <c r="J7" s="129">
        <f>SUBTOTAL(9,J9:J201)</f>
        <v>1989.6333000000002</v>
      </c>
      <c r="K7" s="120"/>
      <c r="L7" s="120"/>
      <c r="M7" s="120"/>
      <c r="N7" s="120"/>
      <c r="O7" s="120"/>
      <c r="P7" s="119">
        <f>SUM(P9:P301)</f>
        <v>93866365.649641171</v>
      </c>
      <c r="Q7" s="276">
        <f>Q304</f>
        <v>90871139.258400023</v>
      </c>
      <c r="R7" s="122"/>
      <c r="S7" s="122">
        <f>SUM(S9:S301)</f>
        <v>154484461.60694402</v>
      </c>
      <c r="T7" s="124">
        <f>(S7-P7)/S7</f>
        <v>0.39238959910113114</v>
      </c>
    </row>
    <row r="8" spans="1:23" s="41" customFormat="1" ht="36" x14ac:dyDescent="0.3">
      <c r="A8" s="42" t="s">
        <v>12427</v>
      </c>
      <c r="B8" s="42" t="s">
        <v>17661</v>
      </c>
      <c r="C8" s="42" t="s">
        <v>18976</v>
      </c>
      <c r="D8" s="42" t="s">
        <v>18975</v>
      </c>
      <c r="E8" s="42" t="s">
        <v>6</v>
      </c>
      <c r="F8" s="42" t="s">
        <v>154</v>
      </c>
      <c r="G8" s="42" t="s">
        <v>9</v>
      </c>
      <c r="H8" s="211" t="s">
        <v>45</v>
      </c>
      <c r="I8" s="43" t="s">
        <v>0</v>
      </c>
      <c r="J8" s="43" t="s">
        <v>1</v>
      </c>
      <c r="K8" s="44" t="s">
        <v>2</v>
      </c>
      <c r="L8" s="45" t="s">
        <v>3</v>
      </c>
      <c r="M8" s="45" t="s">
        <v>4</v>
      </c>
      <c r="N8" s="273" t="s">
        <v>18852</v>
      </c>
      <c r="O8" s="45" t="s">
        <v>18</v>
      </c>
      <c r="P8" s="59" t="s">
        <v>5</v>
      </c>
      <c r="Q8" s="277" t="s">
        <v>18942</v>
      </c>
      <c r="R8" s="46" t="s">
        <v>18836</v>
      </c>
      <c r="S8" s="46" t="s">
        <v>18837</v>
      </c>
      <c r="T8" s="46" t="s">
        <v>17352</v>
      </c>
      <c r="U8" s="47" t="s">
        <v>16</v>
      </c>
    </row>
    <row r="9" spans="1:23" s="72" customFormat="1" ht="30.6" x14ac:dyDescent="0.3">
      <c r="A9" s="237" t="s">
        <v>17361</v>
      </c>
      <c r="B9" s="237" t="s">
        <v>17368</v>
      </c>
      <c r="C9" s="237" t="s">
        <v>18865</v>
      </c>
      <c r="D9" s="237" t="s">
        <v>18840</v>
      </c>
      <c r="E9" s="237" t="s">
        <v>18857</v>
      </c>
      <c r="F9" s="241" t="s">
        <v>17647</v>
      </c>
      <c r="G9" s="237"/>
      <c r="H9" s="247">
        <v>2224</v>
      </c>
      <c r="I9" s="237" t="s">
        <v>18858</v>
      </c>
      <c r="J9" s="66">
        <v>5.88</v>
      </c>
      <c r="K9" s="216">
        <v>9.7500000000000003E-2</v>
      </c>
      <c r="L9" s="216">
        <v>0</v>
      </c>
      <c r="M9" s="216">
        <v>0.04</v>
      </c>
      <c r="N9" s="274">
        <v>9.5</v>
      </c>
      <c r="O9" s="214">
        <v>6.4532999999999996</v>
      </c>
      <c r="P9" s="214">
        <f t="shared" ref="P9:P72" si="0">O9*H9</f>
        <v>14352.1392</v>
      </c>
      <c r="Q9" s="278">
        <f t="shared" ref="Q9:Q72" si="1">N9*H9</f>
        <v>21128</v>
      </c>
      <c r="R9" s="66">
        <v>8.0872499999999992</v>
      </c>
      <c r="S9" s="66">
        <f t="shared" ref="S9:S72" si="2">R9*H9</f>
        <v>17986.043999999998</v>
      </c>
      <c r="T9" s="70">
        <f t="shared" ref="T9:T72" si="3">(R9-J9)/R9</f>
        <v>0.27292961142539174</v>
      </c>
      <c r="U9" s="80" t="s">
        <v>18868</v>
      </c>
      <c r="V9" s="75"/>
      <c r="W9" s="75"/>
    </row>
    <row r="10" spans="1:23" s="75" customFormat="1" ht="20.399999999999999" x14ac:dyDescent="0.3">
      <c r="A10" s="246" t="s">
        <v>17363</v>
      </c>
      <c r="B10" s="246" t="s">
        <v>17370</v>
      </c>
      <c r="C10" s="246" t="s">
        <v>18853</v>
      </c>
      <c r="D10" s="238" t="s">
        <v>18841</v>
      </c>
      <c r="E10" s="246"/>
      <c r="F10" s="253" t="s">
        <v>17656</v>
      </c>
      <c r="G10" s="246"/>
      <c r="H10" s="254">
        <v>1344</v>
      </c>
      <c r="I10" s="246" t="s">
        <v>18901</v>
      </c>
      <c r="J10" s="66">
        <v>3.5</v>
      </c>
      <c r="K10" s="216">
        <v>5.1999999999999998E-2</v>
      </c>
      <c r="L10" s="216">
        <v>0</v>
      </c>
      <c r="M10" s="216">
        <v>0.04</v>
      </c>
      <c r="N10" s="274">
        <v>3.23</v>
      </c>
      <c r="O10" s="214">
        <v>3.6819999999999999</v>
      </c>
      <c r="P10" s="214">
        <f t="shared" si="0"/>
        <v>4948.6080000000002</v>
      </c>
      <c r="Q10" s="278">
        <f t="shared" si="1"/>
        <v>4341.12</v>
      </c>
      <c r="R10" s="66">
        <v>5.6887499999999998</v>
      </c>
      <c r="S10" s="66">
        <f t="shared" si="2"/>
        <v>7645.6799999999994</v>
      </c>
      <c r="T10" s="70">
        <f t="shared" si="3"/>
        <v>0.38475060426279933</v>
      </c>
      <c r="U10" s="80"/>
    </row>
    <row r="11" spans="1:23" s="75" customFormat="1" ht="36" x14ac:dyDescent="0.3">
      <c r="A11" s="227" t="s">
        <v>17365</v>
      </c>
      <c r="B11" s="227" t="s">
        <v>17369</v>
      </c>
      <c r="C11" s="227" t="s">
        <v>18853</v>
      </c>
      <c r="D11" s="237" t="s">
        <v>18840</v>
      </c>
      <c r="E11" s="228" t="s">
        <v>10480</v>
      </c>
      <c r="F11" s="229" t="s">
        <v>17542</v>
      </c>
      <c r="G11" s="230" t="s">
        <v>12430</v>
      </c>
      <c r="H11" s="231">
        <v>63308</v>
      </c>
      <c r="I11" s="232" t="s">
        <v>18899</v>
      </c>
      <c r="J11" s="66">
        <v>1.38</v>
      </c>
      <c r="K11" s="67">
        <v>0</v>
      </c>
      <c r="L11" s="67">
        <v>0.15409999999999999</v>
      </c>
      <c r="M11" s="67">
        <v>0.12</v>
      </c>
      <c r="N11" s="274">
        <v>1.6</v>
      </c>
      <c r="O11" s="214">
        <v>1.5926579999999999</v>
      </c>
      <c r="P11" s="214">
        <f t="shared" si="0"/>
        <v>100827.99266399999</v>
      </c>
      <c r="Q11" s="278">
        <f t="shared" si="1"/>
        <v>101292.8</v>
      </c>
      <c r="R11" s="66">
        <v>2.0644679999999997</v>
      </c>
      <c r="S11" s="66">
        <f t="shared" si="2"/>
        <v>130697.34014399999</v>
      </c>
      <c r="T11" s="70">
        <f t="shared" si="3"/>
        <v>0.33154691668749525</v>
      </c>
      <c r="U11" s="217"/>
    </row>
    <row r="12" spans="1:23" s="75" customFormat="1" ht="24" x14ac:dyDescent="0.3">
      <c r="A12" s="238" t="s">
        <v>17366</v>
      </c>
      <c r="B12" s="238" t="s">
        <v>17369</v>
      </c>
      <c r="C12" s="238" t="s">
        <v>18853</v>
      </c>
      <c r="D12" s="238" t="s">
        <v>18841</v>
      </c>
      <c r="E12" s="255"/>
      <c r="F12" s="256" t="s">
        <v>17516</v>
      </c>
      <c r="G12" s="257" t="s">
        <v>12433</v>
      </c>
      <c r="H12" s="258">
        <v>23813</v>
      </c>
      <c r="I12" s="259" t="s">
        <v>18792</v>
      </c>
      <c r="J12" s="66">
        <v>3.09</v>
      </c>
      <c r="K12" s="67">
        <v>0</v>
      </c>
      <c r="L12" s="67">
        <v>0</v>
      </c>
      <c r="M12" s="67">
        <v>0</v>
      </c>
      <c r="N12" s="274">
        <v>3.09</v>
      </c>
      <c r="O12" s="214">
        <v>3.09</v>
      </c>
      <c r="P12" s="214">
        <f t="shared" si="0"/>
        <v>73582.17</v>
      </c>
      <c r="Q12" s="278">
        <f t="shared" si="1"/>
        <v>73582.17</v>
      </c>
      <c r="R12" s="66">
        <v>7.0992420000000003</v>
      </c>
      <c r="S12" s="66">
        <f t="shared" si="2"/>
        <v>169054.24974600002</v>
      </c>
      <c r="T12" s="70">
        <f t="shared" si="3"/>
        <v>0.56474226403325878</v>
      </c>
      <c r="U12" s="217"/>
    </row>
    <row r="13" spans="1:23" s="75" customFormat="1" ht="12" x14ac:dyDescent="0.3">
      <c r="A13" s="227" t="s">
        <v>17366</v>
      </c>
      <c r="B13" s="227" t="s">
        <v>17369</v>
      </c>
      <c r="C13" s="227" t="s">
        <v>18853</v>
      </c>
      <c r="D13" s="227" t="s">
        <v>18848</v>
      </c>
      <c r="E13" s="227" t="s">
        <v>18842</v>
      </c>
      <c r="F13" s="229" t="s">
        <v>17468</v>
      </c>
      <c r="G13" s="230" t="s">
        <v>12430</v>
      </c>
      <c r="H13" s="231">
        <v>63139</v>
      </c>
      <c r="I13" s="232" t="s">
        <v>18654</v>
      </c>
      <c r="J13" s="66">
        <v>3.5</v>
      </c>
      <c r="K13" s="67">
        <v>0.05</v>
      </c>
      <c r="L13" s="67">
        <v>0</v>
      </c>
      <c r="M13" s="67">
        <v>7.0000000000000007E-2</v>
      </c>
      <c r="N13" s="274">
        <v>3.42</v>
      </c>
      <c r="O13" s="214">
        <v>3.6749999999999998</v>
      </c>
      <c r="P13" s="214">
        <f t="shared" si="0"/>
        <v>232035.82499999998</v>
      </c>
      <c r="Q13" s="278">
        <f t="shared" si="1"/>
        <v>215935.38</v>
      </c>
      <c r="R13" s="66">
        <v>5.3086320000000002</v>
      </c>
      <c r="S13" s="66">
        <f t="shared" si="2"/>
        <v>335181.71584800002</v>
      </c>
      <c r="T13" s="70">
        <f t="shared" si="3"/>
        <v>0.34069643554120915</v>
      </c>
      <c r="U13" s="217"/>
    </row>
    <row r="14" spans="1:23" s="75" customFormat="1" ht="12" x14ac:dyDescent="0.3">
      <c r="A14" s="227" t="s">
        <v>17363</v>
      </c>
      <c r="B14" s="227" t="s">
        <v>17370</v>
      </c>
      <c r="C14" s="227" t="s">
        <v>18853</v>
      </c>
      <c r="D14" s="227" t="s">
        <v>18840</v>
      </c>
      <c r="E14" s="227" t="s">
        <v>18842</v>
      </c>
      <c r="F14" s="229" t="s">
        <v>17414</v>
      </c>
      <c r="G14" s="230" t="s">
        <v>12430</v>
      </c>
      <c r="H14" s="231">
        <v>129042</v>
      </c>
      <c r="I14" s="232" t="s">
        <v>18654</v>
      </c>
      <c r="J14" s="66">
        <v>3.5</v>
      </c>
      <c r="K14" s="67">
        <v>0.05</v>
      </c>
      <c r="L14" s="67">
        <v>0</v>
      </c>
      <c r="M14" s="67">
        <v>7.0000000000000007E-2</v>
      </c>
      <c r="N14" s="274">
        <v>3.42</v>
      </c>
      <c r="O14" s="214">
        <v>3.6749999999999998</v>
      </c>
      <c r="P14" s="214">
        <f t="shared" si="0"/>
        <v>474229.35</v>
      </c>
      <c r="Q14" s="278">
        <f t="shared" si="1"/>
        <v>441323.64</v>
      </c>
      <c r="R14" s="66">
        <v>5.1660000000000004</v>
      </c>
      <c r="S14" s="66">
        <f t="shared" si="2"/>
        <v>666630.97200000007</v>
      </c>
      <c r="T14" s="70">
        <f t="shared" si="3"/>
        <v>0.32249322493224936</v>
      </c>
      <c r="U14" s="217"/>
    </row>
    <row r="15" spans="1:23" s="75" customFormat="1" ht="12" x14ac:dyDescent="0.3">
      <c r="A15" s="227" t="s">
        <v>17363</v>
      </c>
      <c r="B15" s="227" t="s">
        <v>17370</v>
      </c>
      <c r="C15" s="227" t="s">
        <v>18853</v>
      </c>
      <c r="D15" s="227" t="s">
        <v>18840</v>
      </c>
      <c r="E15" s="232" t="s">
        <v>10197</v>
      </c>
      <c r="F15" s="229" t="s">
        <v>17394</v>
      </c>
      <c r="G15" s="230" t="s">
        <v>12430</v>
      </c>
      <c r="H15" s="231">
        <v>40390</v>
      </c>
      <c r="I15" s="232" t="s">
        <v>10196</v>
      </c>
      <c r="J15" s="66">
        <v>16.72</v>
      </c>
      <c r="K15" s="67">
        <v>0</v>
      </c>
      <c r="L15" s="67">
        <v>0</v>
      </c>
      <c r="M15" s="67">
        <v>7.0000000000000007E-2</v>
      </c>
      <c r="N15" s="274">
        <f>VLOOKUP(E:E,[1]Export!$B:$V,21,0)</f>
        <v>15.33</v>
      </c>
      <c r="O15" s="214">
        <v>16.72</v>
      </c>
      <c r="P15" s="214">
        <f t="shared" si="0"/>
        <v>675320.79999999993</v>
      </c>
      <c r="Q15" s="278">
        <f t="shared" si="1"/>
        <v>619178.69999999995</v>
      </c>
      <c r="R15" s="66">
        <v>25.122750000000003</v>
      </c>
      <c r="S15" s="66">
        <f t="shared" si="2"/>
        <v>1014707.8725000002</v>
      </c>
      <c r="T15" s="70">
        <f t="shared" si="3"/>
        <v>0.33446776328228411</v>
      </c>
      <c r="U15" s="217"/>
    </row>
    <row r="16" spans="1:23" s="75" customFormat="1" ht="30.6" x14ac:dyDescent="0.3">
      <c r="A16" s="245" t="s">
        <v>17363</v>
      </c>
      <c r="B16" s="245" t="s">
        <v>17370</v>
      </c>
      <c r="C16" s="245" t="s">
        <v>18853</v>
      </c>
      <c r="D16" s="245" t="s">
        <v>18949</v>
      </c>
      <c r="E16" s="261" t="s">
        <v>3878</v>
      </c>
      <c r="F16" s="88" t="s">
        <v>17399</v>
      </c>
      <c r="G16" s="262" t="s">
        <v>12430</v>
      </c>
      <c r="H16" s="263">
        <v>93121</v>
      </c>
      <c r="I16" s="222" t="s">
        <v>18751</v>
      </c>
      <c r="J16" s="233">
        <v>2.39</v>
      </c>
      <c r="K16" s="234">
        <v>0</v>
      </c>
      <c r="L16" s="234">
        <v>0</v>
      </c>
      <c r="M16" s="234">
        <v>0.18</v>
      </c>
      <c r="N16" s="274">
        <f>VLOOKUP(E:E,[1]Export!$B:$V,21,0)</f>
        <v>2.4900000000000002</v>
      </c>
      <c r="O16" s="214">
        <v>2.39</v>
      </c>
      <c r="P16" s="214">
        <f t="shared" si="0"/>
        <v>222559.19</v>
      </c>
      <c r="Q16" s="278">
        <f t="shared" si="1"/>
        <v>231871.29</v>
      </c>
      <c r="R16" s="66">
        <v>10.075749999999999</v>
      </c>
      <c r="S16" s="66">
        <f t="shared" si="2"/>
        <v>938263.91574999993</v>
      </c>
      <c r="T16" s="70">
        <f t="shared" si="3"/>
        <v>0.76279681413294287</v>
      </c>
      <c r="U16" s="217"/>
    </row>
    <row r="17" spans="1:21" s="75" customFormat="1" ht="24" x14ac:dyDescent="0.3">
      <c r="A17" s="238" t="s">
        <v>17363</v>
      </c>
      <c r="B17" s="238" t="s">
        <v>17370</v>
      </c>
      <c r="C17" s="238" t="s">
        <v>18853</v>
      </c>
      <c r="D17" s="238" t="s">
        <v>18841</v>
      </c>
      <c r="E17" s="255"/>
      <c r="F17" s="256" t="s">
        <v>17405</v>
      </c>
      <c r="G17" s="257" t="s">
        <v>12431</v>
      </c>
      <c r="H17" s="258">
        <v>18267</v>
      </c>
      <c r="I17" s="259" t="s">
        <v>18905</v>
      </c>
      <c r="J17" s="66">
        <v>28.77</v>
      </c>
      <c r="K17" s="67">
        <v>0</v>
      </c>
      <c r="L17" s="67">
        <v>0</v>
      </c>
      <c r="M17" s="67">
        <v>7.0000000000000007E-2</v>
      </c>
      <c r="N17" s="274">
        <v>23.5</v>
      </c>
      <c r="O17" s="214">
        <v>23.5</v>
      </c>
      <c r="P17" s="214">
        <f t="shared" si="0"/>
        <v>429274.5</v>
      </c>
      <c r="Q17" s="278">
        <f t="shared" si="1"/>
        <v>429274.5</v>
      </c>
      <c r="R17" s="66">
        <v>40.948750000000004</v>
      </c>
      <c r="S17" s="66">
        <f t="shared" si="2"/>
        <v>748010.81625000003</v>
      </c>
      <c r="T17" s="70">
        <f t="shared" si="3"/>
        <v>0.29741445099056757</v>
      </c>
      <c r="U17" s="217"/>
    </row>
    <row r="18" spans="1:21" s="75" customFormat="1" ht="20.399999999999999" x14ac:dyDescent="0.3">
      <c r="A18" s="246" t="s">
        <v>17364</v>
      </c>
      <c r="B18" s="246" t="s">
        <v>17369</v>
      </c>
      <c r="C18" s="246" t="s">
        <v>18853</v>
      </c>
      <c r="D18" s="238" t="s">
        <v>18841</v>
      </c>
      <c r="E18" s="246"/>
      <c r="F18" s="260" t="s">
        <v>17607</v>
      </c>
      <c r="G18" s="246"/>
      <c r="H18" s="254">
        <v>13701</v>
      </c>
      <c r="I18" s="246" t="s">
        <v>4082</v>
      </c>
      <c r="J18" s="66">
        <v>6.85</v>
      </c>
      <c r="K18" s="216">
        <v>0</v>
      </c>
      <c r="L18" s="216">
        <v>0</v>
      </c>
      <c r="M18" s="216">
        <v>0.18</v>
      </c>
      <c r="N18" s="274">
        <v>5.95</v>
      </c>
      <c r="O18" s="214">
        <v>6.85</v>
      </c>
      <c r="P18" s="214">
        <f t="shared" si="0"/>
        <v>93851.849999999991</v>
      </c>
      <c r="Q18" s="278">
        <f t="shared" si="1"/>
        <v>81520.95</v>
      </c>
      <c r="R18" s="66">
        <v>4.1500019999999997</v>
      </c>
      <c r="S18" s="66">
        <f t="shared" si="2"/>
        <v>56859.177401999994</v>
      </c>
      <c r="T18" s="70">
        <f t="shared" si="3"/>
        <v>-0.65060161416789675</v>
      </c>
      <c r="U18" s="80"/>
    </row>
    <row r="19" spans="1:21" s="75" customFormat="1" ht="20.399999999999999" x14ac:dyDescent="0.3">
      <c r="A19" s="246" t="s">
        <v>17360</v>
      </c>
      <c r="B19" s="246" t="s">
        <v>17367</v>
      </c>
      <c r="C19" s="246" t="s">
        <v>18853</v>
      </c>
      <c r="D19" s="238" t="s">
        <v>18841</v>
      </c>
      <c r="E19" s="246"/>
      <c r="F19" s="253" t="s">
        <v>17607</v>
      </c>
      <c r="G19" s="246"/>
      <c r="H19" s="254">
        <v>1831</v>
      </c>
      <c r="I19" s="246" t="s">
        <v>4082</v>
      </c>
      <c r="J19" s="66">
        <v>6.85</v>
      </c>
      <c r="K19" s="216">
        <v>0</v>
      </c>
      <c r="L19" s="216">
        <v>0</v>
      </c>
      <c r="M19" s="216">
        <v>0.18</v>
      </c>
      <c r="N19" s="274">
        <v>5.95</v>
      </c>
      <c r="O19" s="214">
        <v>6.85</v>
      </c>
      <c r="P19" s="214">
        <f t="shared" si="0"/>
        <v>12542.349999999999</v>
      </c>
      <c r="Q19" s="278">
        <f t="shared" si="1"/>
        <v>10894.45</v>
      </c>
      <c r="R19" s="66">
        <v>10.95725</v>
      </c>
      <c r="S19" s="66">
        <f t="shared" si="2"/>
        <v>20062.724750000001</v>
      </c>
      <c r="T19" s="70">
        <f t="shared" si="3"/>
        <v>0.37484314038650213</v>
      </c>
      <c r="U19" s="80"/>
    </row>
    <row r="20" spans="1:21" s="75" customFormat="1" ht="24" x14ac:dyDescent="0.3">
      <c r="A20" s="238" t="s">
        <v>17366</v>
      </c>
      <c r="B20" s="238" t="s">
        <v>17369</v>
      </c>
      <c r="C20" s="238" t="s">
        <v>18853</v>
      </c>
      <c r="D20" s="238" t="s">
        <v>18841</v>
      </c>
      <c r="E20" s="259"/>
      <c r="F20" s="256" t="s">
        <v>17422</v>
      </c>
      <c r="G20" s="257" t="s">
        <v>12430</v>
      </c>
      <c r="H20" s="258">
        <v>54913</v>
      </c>
      <c r="I20" s="259" t="s">
        <v>10096</v>
      </c>
      <c r="J20" s="66">
        <v>10.3</v>
      </c>
      <c r="K20" s="67">
        <v>0</v>
      </c>
      <c r="L20" s="67">
        <v>0</v>
      </c>
      <c r="M20" s="67">
        <v>0.18</v>
      </c>
      <c r="N20" s="274">
        <v>10.1</v>
      </c>
      <c r="O20" s="214">
        <v>10.3</v>
      </c>
      <c r="P20" s="214">
        <f t="shared" si="0"/>
        <v>565603.9</v>
      </c>
      <c r="Q20" s="278">
        <f t="shared" si="1"/>
        <v>554621.29999999993</v>
      </c>
      <c r="R20" s="66">
        <v>10.806858</v>
      </c>
      <c r="S20" s="66">
        <f t="shared" si="2"/>
        <v>593436.99335400003</v>
      </c>
      <c r="T20" s="70">
        <f t="shared" si="3"/>
        <v>4.6901513835011004E-2</v>
      </c>
      <c r="U20" s="217"/>
    </row>
    <row r="21" spans="1:21" s="75" customFormat="1" ht="24" x14ac:dyDescent="0.3">
      <c r="A21" s="238" t="s">
        <v>17366</v>
      </c>
      <c r="B21" s="238" t="s">
        <v>17369</v>
      </c>
      <c r="C21" s="238" t="s">
        <v>18853</v>
      </c>
      <c r="D21" s="238" t="s">
        <v>18841</v>
      </c>
      <c r="E21" s="259"/>
      <c r="F21" s="256" t="s">
        <v>17497</v>
      </c>
      <c r="G21" s="257" t="s">
        <v>12430</v>
      </c>
      <c r="H21" s="258">
        <v>165467</v>
      </c>
      <c r="I21" s="259" t="s">
        <v>10096</v>
      </c>
      <c r="J21" s="66">
        <v>1.71</v>
      </c>
      <c r="K21" s="67">
        <v>0</v>
      </c>
      <c r="L21" s="67">
        <v>0</v>
      </c>
      <c r="M21" s="67">
        <v>0.18</v>
      </c>
      <c r="N21" s="274">
        <v>1.68</v>
      </c>
      <c r="O21" s="214">
        <v>1.71</v>
      </c>
      <c r="P21" s="214">
        <f t="shared" si="0"/>
        <v>282948.57</v>
      </c>
      <c r="Q21" s="278">
        <f t="shared" si="1"/>
        <v>277984.56</v>
      </c>
      <c r="R21" s="66">
        <v>1.306092</v>
      </c>
      <c r="S21" s="66">
        <f t="shared" si="2"/>
        <v>216115.12496400002</v>
      </c>
      <c r="T21" s="70">
        <f t="shared" si="3"/>
        <v>-0.30924927187365048</v>
      </c>
      <c r="U21" s="217"/>
    </row>
    <row r="22" spans="1:21" s="75" customFormat="1" ht="24" x14ac:dyDescent="0.3">
      <c r="A22" s="227" t="s">
        <v>17364</v>
      </c>
      <c r="B22" s="227" t="s">
        <v>17369</v>
      </c>
      <c r="C22" s="227" t="s">
        <v>18853</v>
      </c>
      <c r="D22" s="227" t="s">
        <v>18840</v>
      </c>
      <c r="E22" s="227" t="s">
        <v>18844</v>
      </c>
      <c r="F22" s="229" t="s">
        <v>17449</v>
      </c>
      <c r="G22" s="230" t="s">
        <v>12434</v>
      </c>
      <c r="H22" s="231">
        <v>50561</v>
      </c>
      <c r="I22" s="232" t="s">
        <v>18755</v>
      </c>
      <c r="J22" s="66">
        <v>5.2</v>
      </c>
      <c r="K22" s="67">
        <v>0</v>
      </c>
      <c r="L22" s="67">
        <v>0</v>
      </c>
      <c r="M22" s="67">
        <v>0.18</v>
      </c>
      <c r="N22" s="274">
        <v>6.3</v>
      </c>
      <c r="O22" s="214">
        <v>5.2</v>
      </c>
      <c r="P22" s="214">
        <f t="shared" si="0"/>
        <v>262917.2</v>
      </c>
      <c r="Q22" s="278">
        <f t="shared" si="1"/>
        <v>318534.3</v>
      </c>
      <c r="R22" s="66">
        <v>8.5633290000000013</v>
      </c>
      <c r="S22" s="66">
        <f t="shared" si="2"/>
        <v>432970.47756900004</v>
      </c>
      <c r="T22" s="70">
        <f t="shared" si="3"/>
        <v>0.3927595214431211</v>
      </c>
      <c r="U22" s="217"/>
    </row>
    <row r="23" spans="1:21" s="75" customFormat="1" ht="36" x14ac:dyDescent="0.3">
      <c r="A23" s="227" t="s">
        <v>17360</v>
      </c>
      <c r="B23" s="227" t="s">
        <v>17367</v>
      </c>
      <c r="C23" s="227" t="s">
        <v>18853</v>
      </c>
      <c r="D23" s="227" t="s">
        <v>18840</v>
      </c>
      <c r="E23" s="227" t="s">
        <v>18844</v>
      </c>
      <c r="F23" s="229" t="s">
        <v>17465</v>
      </c>
      <c r="G23" s="230" t="s">
        <v>12434</v>
      </c>
      <c r="H23" s="231">
        <v>45790</v>
      </c>
      <c r="I23" s="235" t="s">
        <v>18755</v>
      </c>
      <c r="J23" s="220">
        <v>5.2</v>
      </c>
      <c r="K23" s="221">
        <v>0</v>
      </c>
      <c r="L23" s="221">
        <v>0</v>
      </c>
      <c r="M23" s="221">
        <v>0.18</v>
      </c>
      <c r="N23" s="275">
        <v>6.3</v>
      </c>
      <c r="O23" s="214">
        <v>5.2</v>
      </c>
      <c r="P23" s="214">
        <f t="shared" si="0"/>
        <v>238108</v>
      </c>
      <c r="Q23" s="278">
        <f t="shared" si="1"/>
        <v>288477</v>
      </c>
      <c r="R23" s="66">
        <v>7.2262500000000003</v>
      </c>
      <c r="S23" s="66">
        <f t="shared" si="2"/>
        <v>330889.98749999999</v>
      </c>
      <c r="T23" s="70">
        <f t="shared" si="3"/>
        <v>0.28040131465144441</v>
      </c>
      <c r="U23" s="217"/>
    </row>
    <row r="24" spans="1:21" s="75" customFormat="1" ht="24" x14ac:dyDescent="0.3">
      <c r="A24" s="227" t="s">
        <v>17364</v>
      </c>
      <c r="B24" s="227" t="s">
        <v>17369</v>
      </c>
      <c r="C24" s="227" t="s">
        <v>18853</v>
      </c>
      <c r="D24" s="227" t="s">
        <v>18840</v>
      </c>
      <c r="E24" s="232" t="s">
        <v>18698</v>
      </c>
      <c r="F24" s="229" t="s">
        <v>17452</v>
      </c>
      <c r="G24" s="230" t="s">
        <v>12434</v>
      </c>
      <c r="H24" s="231">
        <v>44033</v>
      </c>
      <c r="I24" s="232" t="s">
        <v>18668</v>
      </c>
      <c r="J24" s="66">
        <v>3.94</v>
      </c>
      <c r="K24" s="67">
        <v>0</v>
      </c>
      <c r="L24" s="67">
        <v>0</v>
      </c>
      <c r="M24" s="67">
        <v>0.18</v>
      </c>
      <c r="N24" s="274">
        <v>3.95</v>
      </c>
      <c r="O24" s="214">
        <v>3.94</v>
      </c>
      <c r="P24" s="214">
        <f t="shared" si="0"/>
        <v>173490.02</v>
      </c>
      <c r="Q24" s="278">
        <f t="shared" si="1"/>
        <v>173930.35</v>
      </c>
      <c r="R24" s="66">
        <v>9.5850299999999997</v>
      </c>
      <c r="S24" s="66">
        <f t="shared" si="2"/>
        <v>422057.62598999997</v>
      </c>
      <c r="T24" s="70">
        <f t="shared" si="3"/>
        <v>0.58894234029523129</v>
      </c>
      <c r="U24" s="217"/>
    </row>
    <row r="25" spans="1:21" s="75" customFormat="1" ht="24" x14ac:dyDescent="0.3">
      <c r="A25" s="227" t="s">
        <v>17363</v>
      </c>
      <c r="B25" s="227" t="s">
        <v>17370</v>
      </c>
      <c r="C25" s="227" t="s">
        <v>18853</v>
      </c>
      <c r="D25" s="227" t="s">
        <v>18840</v>
      </c>
      <c r="E25" s="228" t="s">
        <v>18698</v>
      </c>
      <c r="F25" s="229" t="s">
        <v>17437</v>
      </c>
      <c r="G25" s="230" t="s">
        <v>12430</v>
      </c>
      <c r="H25" s="231">
        <v>66346</v>
      </c>
      <c r="I25" s="232" t="s">
        <v>18668</v>
      </c>
      <c r="J25" s="223">
        <v>3.94</v>
      </c>
      <c r="K25" s="224">
        <v>0</v>
      </c>
      <c r="L25" s="224">
        <v>0</v>
      </c>
      <c r="M25" s="224">
        <v>0.18</v>
      </c>
      <c r="N25" s="274">
        <v>3.95</v>
      </c>
      <c r="O25" s="214">
        <v>3.94</v>
      </c>
      <c r="P25" s="214">
        <f t="shared" si="0"/>
        <v>261403.24</v>
      </c>
      <c r="Q25" s="278">
        <f t="shared" si="1"/>
        <v>262066.7</v>
      </c>
      <c r="R25" s="66">
        <v>7.7387499999999996</v>
      </c>
      <c r="S25" s="66">
        <f t="shared" si="2"/>
        <v>513435.10749999998</v>
      </c>
      <c r="T25" s="70">
        <f t="shared" si="3"/>
        <v>0.49087384913584231</v>
      </c>
      <c r="U25" s="217"/>
    </row>
    <row r="26" spans="1:21" s="75" customFormat="1" ht="36" x14ac:dyDescent="0.3">
      <c r="A26" s="227" t="s">
        <v>17360</v>
      </c>
      <c r="B26" s="227" t="s">
        <v>17367</v>
      </c>
      <c r="C26" s="227" t="s">
        <v>18853</v>
      </c>
      <c r="D26" s="227" t="s">
        <v>18840</v>
      </c>
      <c r="E26" s="228" t="s">
        <v>18698</v>
      </c>
      <c r="F26" s="229" t="s">
        <v>17446</v>
      </c>
      <c r="G26" s="230" t="s">
        <v>12430</v>
      </c>
      <c r="H26" s="231">
        <v>61316</v>
      </c>
      <c r="I26" s="232" t="s">
        <v>18668</v>
      </c>
      <c r="J26" s="223">
        <v>3.94</v>
      </c>
      <c r="K26" s="224">
        <v>0</v>
      </c>
      <c r="L26" s="224">
        <v>0</v>
      </c>
      <c r="M26" s="224">
        <v>0.18</v>
      </c>
      <c r="N26" s="274">
        <v>3.95</v>
      </c>
      <c r="O26" s="214">
        <v>3.94</v>
      </c>
      <c r="P26" s="214">
        <f t="shared" si="0"/>
        <v>241585.04</v>
      </c>
      <c r="Q26" s="278">
        <f t="shared" si="1"/>
        <v>242198.2</v>
      </c>
      <c r="R26" s="66">
        <v>7.3287500000000003</v>
      </c>
      <c r="S26" s="66">
        <f t="shared" si="2"/>
        <v>449369.63500000001</v>
      </c>
      <c r="T26" s="70">
        <f t="shared" si="3"/>
        <v>0.46239126726931606</v>
      </c>
      <c r="U26" s="217"/>
    </row>
    <row r="27" spans="1:21" s="75" customFormat="1" ht="24" x14ac:dyDescent="0.3">
      <c r="A27" s="227" t="s">
        <v>17364</v>
      </c>
      <c r="B27" s="227" t="s">
        <v>17369</v>
      </c>
      <c r="C27" s="227" t="s">
        <v>18853</v>
      </c>
      <c r="D27" s="227" t="s">
        <v>18840</v>
      </c>
      <c r="E27" s="228" t="s">
        <v>11791</v>
      </c>
      <c r="F27" s="229" t="s">
        <v>17407</v>
      </c>
      <c r="G27" s="230" t="s">
        <v>12431</v>
      </c>
      <c r="H27" s="231">
        <v>18084</v>
      </c>
      <c r="I27" s="232" t="s">
        <v>18902</v>
      </c>
      <c r="J27" s="66">
        <v>22.9</v>
      </c>
      <c r="K27" s="67">
        <v>5.1999999999999998E-2</v>
      </c>
      <c r="L27" s="67">
        <v>0</v>
      </c>
      <c r="M27" s="67">
        <v>0.18</v>
      </c>
      <c r="N27" s="274">
        <v>23.5</v>
      </c>
      <c r="O27" s="214">
        <v>24.090799999999998</v>
      </c>
      <c r="P27" s="214">
        <f t="shared" si="0"/>
        <v>435658.02719999995</v>
      </c>
      <c r="Q27" s="278">
        <f t="shared" si="1"/>
        <v>424974</v>
      </c>
      <c r="R27" s="66">
        <v>42.079335</v>
      </c>
      <c r="S27" s="66">
        <f t="shared" si="2"/>
        <v>760962.69414000004</v>
      </c>
      <c r="T27" s="70">
        <f t="shared" si="3"/>
        <v>0.45578987880868366</v>
      </c>
      <c r="U27" s="217"/>
    </row>
    <row r="28" spans="1:21" s="75" customFormat="1" ht="24" x14ac:dyDescent="0.3">
      <c r="A28" s="227" t="s">
        <v>17361</v>
      </c>
      <c r="B28" s="227" t="s">
        <v>17368</v>
      </c>
      <c r="C28" s="227" t="s">
        <v>18853</v>
      </c>
      <c r="D28" s="227" t="s">
        <v>18840</v>
      </c>
      <c r="E28" s="232" t="s">
        <v>101</v>
      </c>
      <c r="F28" s="229" t="s">
        <v>17459</v>
      </c>
      <c r="G28" s="230" t="s">
        <v>12430</v>
      </c>
      <c r="H28" s="231">
        <v>53380</v>
      </c>
      <c r="I28" s="232" t="s">
        <v>18903</v>
      </c>
      <c r="J28" s="66">
        <v>4.1500000000000004</v>
      </c>
      <c r="K28" s="67">
        <v>0.05</v>
      </c>
      <c r="L28" s="67">
        <v>0</v>
      </c>
      <c r="M28" s="67">
        <v>0.18</v>
      </c>
      <c r="N28" s="274">
        <v>4.25</v>
      </c>
      <c r="O28" s="214">
        <v>4.3574999999999999</v>
      </c>
      <c r="P28" s="214">
        <f t="shared" si="0"/>
        <v>232603.35</v>
      </c>
      <c r="Q28" s="278">
        <f t="shared" si="1"/>
        <v>226865</v>
      </c>
      <c r="R28" s="66">
        <v>6.5907499999999999</v>
      </c>
      <c r="S28" s="66">
        <f t="shared" si="2"/>
        <v>351814.23499999999</v>
      </c>
      <c r="T28" s="70">
        <f t="shared" si="3"/>
        <v>0.37032962864620866</v>
      </c>
      <c r="U28" s="217"/>
    </row>
    <row r="29" spans="1:21" s="75" customFormat="1" ht="20.399999999999999" x14ac:dyDescent="0.3">
      <c r="A29" s="237" t="s">
        <v>17361</v>
      </c>
      <c r="B29" s="237" t="s">
        <v>17368</v>
      </c>
      <c r="C29" s="237" t="s">
        <v>18854</v>
      </c>
      <c r="D29" s="237" t="s">
        <v>18840</v>
      </c>
      <c r="E29" s="237" t="s">
        <v>18629</v>
      </c>
      <c r="F29" s="241" t="s">
        <v>17570</v>
      </c>
      <c r="G29" s="237"/>
      <c r="H29" s="247">
        <v>21907</v>
      </c>
      <c r="I29" s="237" t="s">
        <v>18625</v>
      </c>
      <c r="J29" s="66">
        <v>1.8</v>
      </c>
      <c r="K29" s="216">
        <v>6.5000000000000002E-2</v>
      </c>
      <c r="L29" s="216">
        <v>0</v>
      </c>
      <c r="M29" s="216">
        <v>0.04</v>
      </c>
      <c r="N29" s="274">
        <f>VLOOKUP(E:E,[1]Export!$B:$V,21,0)</f>
        <v>1.48</v>
      </c>
      <c r="O29" s="214">
        <v>1.917</v>
      </c>
      <c r="P29" s="214">
        <f t="shared" si="0"/>
        <v>41995.718999999997</v>
      </c>
      <c r="Q29" s="278">
        <f t="shared" si="1"/>
        <v>32422.36</v>
      </c>
      <c r="R29" s="66">
        <v>4.5407500000000001</v>
      </c>
      <c r="S29" s="66">
        <f t="shared" si="2"/>
        <v>99474.210250000004</v>
      </c>
      <c r="T29" s="70">
        <f t="shared" si="3"/>
        <v>0.60358971535539285</v>
      </c>
      <c r="U29" s="80"/>
    </row>
    <row r="30" spans="1:21" s="75" customFormat="1" ht="24" x14ac:dyDescent="0.3">
      <c r="A30" s="238" t="s">
        <v>17364</v>
      </c>
      <c r="B30" s="238" t="s">
        <v>17369</v>
      </c>
      <c r="C30" s="238" t="s">
        <v>18853</v>
      </c>
      <c r="D30" s="238" t="s">
        <v>18841</v>
      </c>
      <c r="E30" s="259"/>
      <c r="F30" s="256" t="s">
        <v>17548</v>
      </c>
      <c r="G30" s="257" t="s">
        <v>12430</v>
      </c>
      <c r="H30" s="258">
        <v>16955</v>
      </c>
      <c r="I30" s="259" t="s">
        <v>18899</v>
      </c>
      <c r="J30" s="66">
        <v>9.4</v>
      </c>
      <c r="K30" s="67">
        <v>0</v>
      </c>
      <c r="L30" s="67">
        <v>0</v>
      </c>
      <c r="M30" s="67">
        <v>0</v>
      </c>
      <c r="N30" s="274">
        <v>8.82</v>
      </c>
      <c r="O30" s="214">
        <v>9.4</v>
      </c>
      <c r="P30" s="214">
        <f t="shared" si="0"/>
        <v>159377</v>
      </c>
      <c r="Q30" s="278">
        <f t="shared" si="1"/>
        <v>149543.1</v>
      </c>
      <c r="R30" s="66">
        <v>7.4152319999999996</v>
      </c>
      <c r="S30" s="66">
        <f t="shared" si="2"/>
        <v>125725.25855999999</v>
      </c>
      <c r="T30" s="70">
        <f t="shared" si="3"/>
        <v>-0.26766094439122079</v>
      </c>
      <c r="U30" s="217"/>
    </row>
    <row r="31" spans="1:21" s="75" customFormat="1" ht="20.399999999999999" x14ac:dyDescent="0.3">
      <c r="A31" s="246" t="s">
        <v>17360</v>
      </c>
      <c r="B31" s="246" t="s">
        <v>17367</v>
      </c>
      <c r="C31" s="246" t="s">
        <v>18853</v>
      </c>
      <c r="D31" s="238" t="s">
        <v>18841</v>
      </c>
      <c r="E31" s="246"/>
      <c r="F31" s="253" t="s">
        <v>17594</v>
      </c>
      <c r="G31" s="246"/>
      <c r="H31" s="254">
        <v>9494</v>
      </c>
      <c r="I31" s="259" t="s">
        <v>18899</v>
      </c>
      <c r="J31" s="66">
        <v>9.4</v>
      </c>
      <c r="K31" s="67">
        <v>0</v>
      </c>
      <c r="L31" s="67">
        <v>0</v>
      </c>
      <c r="M31" s="67">
        <v>0</v>
      </c>
      <c r="N31" s="274">
        <v>8.82</v>
      </c>
      <c r="O31" s="214">
        <v>9.4</v>
      </c>
      <c r="P31" s="214">
        <f t="shared" si="0"/>
        <v>89243.6</v>
      </c>
      <c r="Q31" s="278">
        <f t="shared" si="1"/>
        <v>83737.08</v>
      </c>
      <c r="R31" s="66">
        <v>7.2160000000000002</v>
      </c>
      <c r="S31" s="66">
        <f t="shared" si="2"/>
        <v>68508.703999999998</v>
      </c>
      <c r="T31" s="70">
        <f t="shared" si="3"/>
        <v>-0.30266075388026609</v>
      </c>
      <c r="U31" s="80"/>
    </row>
    <row r="32" spans="1:21" s="75" customFormat="1" ht="30.6" x14ac:dyDescent="0.3">
      <c r="A32" s="237" t="s">
        <v>17361</v>
      </c>
      <c r="B32" s="237" t="s">
        <v>17368</v>
      </c>
      <c r="C32" s="237" t="s">
        <v>18854</v>
      </c>
      <c r="D32" s="237" t="s">
        <v>18840</v>
      </c>
      <c r="E32" s="237" t="s">
        <v>11727</v>
      </c>
      <c r="F32" s="241" t="s">
        <v>17658</v>
      </c>
      <c r="G32" s="237"/>
      <c r="H32" s="247">
        <v>2187</v>
      </c>
      <c r="I32" s="237" t="s">
        <v>16521</v>
      </c>
      <c r="J32" s="66">
        <v>2.8</v>
      </c>
      <c r="K32" s="216">
        <v>0</v>
      </c>
      <c r="L32" s="216">
        <v>0</v>
      </c>
      <c r="M32" s="216">
        <v>0.18</v>
      </c>
      <c r="N32" s="274">
        <f>VLOOKUP(E:E,[1]Export!$B:$V,21,0)</f>
        <v>2.76</v>
      </c>
      <c r="O32" s="214">
        <v>2.8</v>
      </c>
      <c r="P32" s="214">
        <f t="shared" si="0"/>
        <v>6123.5999999999995</v>
      </c>
      <c r="Q32" s="278">
        <f t="shared" si="1"/>
        <v>6036.12</v>
      </c>
      <c r="R32" s="66">
        <v>3.35175</v>
      </c>
      <c r="S32" s="66">
        <f t="shared" si="2"/>
        <v>7330.2772500000001</v>
      </c>
      <c r="T32" s="70">
        <f t="shared" si="3"/>
        <v>0.16461549936600289</v>
      </c>
      <c r="U32" s="80"/>
    </row>
    <row r="33" spans="1:23" s="75" customFormat="1" ht="30.6" x14ac:dyDescent="0.3">
      <c r="A33" s="237" t="s">
        <v>17361</v>
      </c>
      <c r="B33" s="237" t="s">
        <v>17368</v>
      </c>
      <c r="C33" s="237" t="s">
        <v>18854</v>
      </c>
      <c r="D33" s="237" t="s">
        <v>18840</v>
      </c>
      <c r="E33" s="237" t="s">
        <v>11755</v>
      </c>
      <c r="F33" s="241" t="s">
        <v>17639</v>
      </c>
      <c r="G33" s="237"/>
      <c r="H33" s="247">
        <v>5983</v>
      </c>
      <c r="I33" s="237" t="s">
        <v>16521</v>
      </c>
      <c r="J33" s="66">
        <v>2.8</v>
      </c>
      <c r="K33" s="216">
        <v>0</v>
      </c>
      <c r="L33" s="216">
        <v>0</v>
      </c>
      <c r="M33" s="216">
        <v>0.04</v>
      </c>
      <c r="N33" s="274">
        <f>VLOOKUP(E:E,[1]Export!$B:$V,21,0)</f>
        <v>2.76</v>
      </c>
      <c r="O33" s="214">
        <v>2.8</v>
      </c>
      <c r="P33" s="214">
        <f t="shared" si="0"/>
        <v>16752.399999999998</v>
      </c>
      <c r="Q33" s="278">
        <f t="shared" si="1"/>
        <v>16513.079999999998</v>
      </c>
      <c r="R33" s="66">
        <v>4.5510000000000002</v>
      </c>
      <c r="S33" s="66">
        <f t="shared" si="2"/>
        <v>27228.633000000002</v>
      </c>
      <c r="T33" s="70">
        <f t="shared" si="3"/>
        <v>0.38475060426279944</v>
      </c>
      <c r="U33" s="80"/>
    </row>
    <row r="34" spans="1:23" s="75" customFormat="1" ht="24" x14ac:dyDescent="0.25">
      <c r="A34" s="227" t="s">
        <v>17360</v>
      </c>
      <c r="B34" s="227" t="s">
        <v>17367</v>
      </c>
      <c r="C34" s="227" t="s">
        <v>18853</v>
      </c>
      <c r="D34" s="227" t="s">
        <v>18840</v>
      </c>
      <c r="E34" s="248" t="s">
        <v>8157</v>
      </c>
      <c r="F34" s="229" t="s">
        <v>17496</v>
      </c>
      <c r="G34" s="230" t="s">
        <v>12430</v>
      </c>
      <c r="H34" s="231">
        <v>26520</v>
      </c>
      <c r="I34" s="232" t="s">
        <v>3888</v>
      </c>
      <c r="J34" s="66">
        <v>1.8</v>
      </c>
      <c r="K34" s="67">
        <v>0</v>
      </c>
      <c r="L34" s="67">
        <v>0</v>
      </c>
      <c r="M34" s="67">
        <v>0.18</v>
      </c>
      <c r="N34" s="274">
        <f>VLOOKUP(E:E,[1]Export!$B:$V,21,0)</f>
        <v>1.66</v>
      </c>
      <c r="O34" s="214">
        <v>1.8</v>
      </c>
      <c r="P34" s="214">
        <f t="shared" si="0"/>
        <v>47736</v>
      </c>
      <c r="Q34" s="278">
        <f t="shared" si="1"/>
        <v>44023.199999999997</v>
      </c>
      <c r="R34" s="66">
        <v>8.0154999999999994</v>
      </c>
      <c r="S34" s="66">
        <f t="shared" si="2"/>
        <v>212571.06</v>
      </c>
      <c r="T34" s="70">
        <f t="shared" si="3"/>
        <v>0.77543509450439774</v>
      </c>
      <c r="U34" s="217"/>
    </row>
    <row r="35" spans="1:23" s="75" customFormat="1" ht="24" x14ac:dyDescent="0.3">
      <c r="A35" s="244" t="s">
        <v>17360</v>
      </c>
      <c r="B35" s="244" t="s">
        <v>17367</v>
      </c>
      <c r="C35" s="244" t="s">
        <v>18853</v>
      </c>
      <c r="D35" s="242" t="s">
        <v>18965</v>
      </c>
      <c r="E35" s="79"/>
      <c r="F35" s="265" t="s">
        <v>17491</v>
      </c>
      <c r="G35" s="266" t="s">
        <v>12430</v>
      </c>
      <c r="H35" s="267">
        <v>21555</v>
      </c>
      <c r="I35" s="268" t="s">
        <v>8159</v>
      </c>
      <c r="J35" s="66">
        <v>1.8</v>
      </c>
      <c r="K35" s="67">
        <v>0</v>
      </c>
      <c r="L35" s="67">
        <v>0</v>
      </c>
      <c r="M35" s="67">
        <v>0.18</v>
      </c>
      <c r="N35" s="274">
        <v>1.8</v>
      </c>
      <c r="O35" s="214">
        <v>1.8</v>
      </c>
      <c r="P35" s="214">
        <f t="shared" si="0"/>
        <v>38799</v>
      </c>
      <c r="Q35" s="278">
        <f t="shared" si="1"/>
        <v>38799</v>
      </c>
      <c r="R35" s="66">
        <v>10.793249999999999</v>
      </c>
      <c r="S35" s="66">
        <f t="shared" si="2"/>
        <v>232648.50374999997</v>
      </c>
      <c r="T35" s="70">
        <f t="shared" si="3"/>
        <v>0.83322910152178431</v>
      </c>
      <c r="U35" s="217"/>
    </row>
    <row r="36" spans="1:23" s="75" customFormat="1" ht="30.6" x14ac:dyDescent="0.3">
      <c r="A36" s="237" t="s">
        <v>17361</v>
      </c>
      <c r="B36" s="237" t="s">
        <v>17368</v>
      </c>
      <c r="C36" s="237" t="s">
        <v>18854</v>
      </c>
      <c r="D36" s="237" t="s">
        <v>18840</v>
      </c>
      <c r="E36" s="237" t="s">
        <v>11729</v>
      </c>
      <c r="F36" s="241" t="s">
        <v>17618</v>
      </c>
      <c r="G36" s="237"/>
      <c r="H36" s="247">
        <v>7309</v>
      </c>
      <c r="I36" s="237" t="s">
        <v>16521</v>
      </c>
      <c r="J36" s="66">
        <v>2.5</v>
      </c>
      <c r="K36" s="216">
        <v>0</v>
      </c>
      <c r="L36" s="216">
        <v>0</v>
      </c>
      <c r="M36" s="216">
        <v>0</v>
      </c>
      <c r="N36" s="274">
        <f>VLOOKUP(E:E,[1]Export!$B:$V,21,0)</f>
        <v>1.9</v>
      </c>
      <c r="O36" s="214">
        <v>2.5</v>
      </c>
      <c r="P36" s="214">
        <f t="shared" si="0"/>
        <v>18272.5</v>
      </c>
      <c r="Q36" s="278">
        <f t="shared" si="1"/>
        <v>13887.099999999999</v>
      </c>
      <c r="R36" s="66">
        <v>5.8527500000000003</v>
      </c>
      <c r="S36" s="66">
        <f t="shared" si="2"/>
        <v>42777.749750000003</v>
      </c>
      <c r="T36" s="70">
        <f t="shared" si="3"/>
        <v>0.57285036948443047</v>
      </c>
      <c r="U36" s="80"/>
    </row>
    <row r="37" spans="1:23" s="236" customFormat="1" ht="30.6" x14ac:dyDescent="0.3">
      <c r="A37" s="237" t="s">
        <v>17361</v>
      </c>
      <c r="B37" s="237" t="s">
        <v>17368</v>
      </c>
      <c r="C37" s="237" t="s">
        <v>18854</v>
      </c>
      <c r="D37" s="237" t="s">
        <v>18840</v>
      </c>
      <c r="E37" s="237" t="s">
        <v>10045</v>
      </c>
      <c r="F37" s="241" t="s">
        <v>17643</v>
      </c>
      <c r="G37" s="237"/>
      <c r="H37" s="247">
        <v>24604</v>
      </c>
      <c r="I37" s="237" t="s">
        <v>12847</v>
      </c>
      <c r="J37" s="66">
        <v>0.45</v>
      </c>
      <c r="K37" s="216">
        <v>6.5000000000000002E-2</v>
      </c>
      <c r="L37" s="216">
        <v>0</v>
      </c>
      <c r="M37" s="216">
        <v>0.04</v>
      </c>
      <c r="N37" s="274">
        <f>VLOOKUP(E:E,[1]Export!$B:$V,21,0)</f>
        <v>0.42</v>
      </c>
      <c r="O37" s="214">
        <v>0.47925000000000001</v>
      </c>
      <c r="P37" s="214">
        <f t="shared" si="0"/>
        <v>11791.467000000001</v>
      </c>
      <c r="Q37" s="278">
        <f t="shared" si="1"/>
        <v>10333.68</v>
      </c>
      <c r="R37" s="66">
        <v>0.95325000000000004</v>
      </c>
      <c r="S37" s="66">
        <f t="shared" si="2"/>
        <v>23453.763000000003</v>
      </c>
      <c r="T37" s="70">
        <f t="shared" si="3"/>
        <v>0.52793076317859944</v>
      </c>
      <c r="U37" s="80"/>
      <c r="V37" s="75"/>
      <c r="W37" s="75"/>
    </row>
    <row r="38" spans="1:23" s="75" customFormat="1" ht="20.399999999999999" x14ac:dyDescent="0.25">
      <c r="A38" s="237" t="s">
        <v>17360</v>
      </c>
      <c r="B38" s="237" t="s">
        <v>17367</v>
      </c>
      <c r="C38" s="237" t="s">
        <v>18853</v>
      </c>
      <c r="D38" s="237" t="s">
        <v>18840</v>
      </c>
      <c r="E38" s="248" t="s">
        <v>10057</v>
      </c>
      <c r="F38" s="241" t="s">
        <v>17603</v>
      </c>
      <c r="G38" s="237"/>
      <c r="H38" s="247">
        <v>25201</v>
      </c>
      <c r="I38" s="237" t="s">
        <v>18778</v>
      </c>
      <c r="J38" s="66">
        <v>1.68</v>
      </c>
      <c r="K38" s="216">
        <v>0</v>
      </c>
      <c r="L38" s="216">
        <v>0</v>
      </c>
      <c r="M38" s="216">
        <v>0.12</v>
      </c>
      <c r="N38" s="274">
        <f>VLOOKUP(E:E,[1]Export!$B:$V,21,0)</f>
        <v>1.0900000000000001</v>
      </c>
      <c r="O38" s="214">
        <v>1.68</v>
      </c>
      <c r="P38" s="214">
        <f t="shared" si="0"/>
        <v>42337.68</v>
      </c>
      <c r="Q38" s="278">
        <f t="shared" si="1"/>
        <v>27469.090000000004</v>
      </c>
      <c r="R38" s="66">
        <v>2.2857500000000002</v>
      </c>
      <c r="S38" s="66">
        <f t="shared" si="2"/>
        <v>57603.185750000004</v>
      </c>
      <c r="T38" s="70">
        <f t="shared" si="3"/>
        <v>0.26501148419555953</v>
      </c>
      <c r="U38" s="80"/>
    </row>
    <row r="39" spans="1:23" s="75" customFormat="1" ht="13.8" x14ac:dyDescent="0.3">
      <c r="A39" s="238" t="s">
        <v>17366</v>
      </c>
      <c r="B39" s="238" t="s">
        <v>17369</v>
      </c>
      <c r="C39" s="238" t="s">
        <v>18853</v>
      </c>
      <c r="D39" s="238" t="s">
        <v>18841</v>
      </c>
      <c r="E39" s="255"/>
      <c r="F39" s="256" t="s">
        <v>17424</v>
      </c>
      <c r="G39" s="257" t="s">
        <v>12430</v>
      </c>
      <c r="H39" s="258">
        <v>104152</v>
      </c>
      <c r="I39" s="259" t="s">
        <v>18940</v>
      </c>
      <c r="J39" s="66">
        <v>5.65</v>
      </c>
      <c r="K39" s="67">
        <v>0</v>
      </c>
      <c r="L39" s="67">
        <v>0</v>
      </c>
      <c r="M39" s="67">
        <v>0.18</v>
      </c>
      <c r="N39" s="274">
        <v>4.16</v>
      </c>
      <c r="O39" s="214">
        <v>5.65</v>
      </c>
      <c r="P39" s="214">
        <f t="shared" si="0"/>
        <v>588458.80000000005</v>
      </c>
      <c r="Q39" s="278">
        <f t="shared" si="1"/>
        <v>433272.32000000001</v>
      </c>
      <c r="R39" s="66">
        <v>5.58249</v>
      </c>
      <c r="S39" s="66">
        <f t="shared" si="2"/>
        <v>581427.49847999995</v>
      </c>
      <c r="T39" s="70">
        <f t="shared" si="3"/>
        <v>-1.2093169893721332E-2</v>
      </c>
      <c r="U39" s="217"/>
    </row>
    <row r="40" spans="1:23" s="75" customFormat="1" ht="36" x14ac:dyDescent="0.3">
      <c r="A40" s="238" t="s">
        <v>17363</v>
      </c>
      <c r="B40" s="238" t="s">
        <v>17370</v>
      </c>
      <c r="C40" s="238" t="s">
        <v>18853</v>
      </c>
      <c r="D40" s="238" t="s">
        <v>18841</v>
      </c>
      <c r="E40" s="259"/>
      <c r="F40" s="256" t="s">
        <v>17551</v>
      </c>
      <c r="G40" s="257" t="s">
        <v>12430</v>
      </c>
      <c r="H40" s="258">
        <v>3935</v>
      </c>
      <c r="I40" s="259" t="s">
        <v>18760</v>
      </c>
      <c r="J40" s="66">
        <v>5.9</v>
      </c>
      <c r="K40" s="67">
        <v>0.12</v>
      </c>
      <c r="L40" s="67">
        <v>0</v>
      </c>
      <c r="M40" s="67">
        <v>0.18</v>
      </c>
      <c r="N40" s="274">
        <v>5</v>
      </c>
      <c r="O40" s="214">
        <v>6.6080000000000005</v>
      </c>
      <c r="P40" s="214">
        <f t="shared" si="0"/>
        <v>26002.480000000003</v>
      </c>
      <c r="Q40" s="278">
        <f t="shared" si="1"/>
        <v>19675</v>
      </c>
      <c r="R40" s="66">
        <v>30.821750000000002</v>
      </c>
      <c r="S40" s="66">
        <f t="shared" si="2"/>
        <v>121283.58625000001</v>
      </c>
      <c r="T40" s="70">
        <f t="shared" si="3"/>
        <v>0.80857673558444931</v>
      </c>
      <c r="U40" s="217"/>
    </row>
    <row r="41" spans="1:23" s="75" customFormat="1" ht="72" x14ac:dyDescent="0.3">
      <c r="A41" s="227" t="s">
        <v>17361</v>
      </c>
      <c r="B41" s="227" t="s">
        <v>17368</v>
      </c>
      <c r="C41" s="227" t="s">
        <v>18853</v>
      </c>
      <c r="D41" s="237" t="s">
        <v>18840</v>
      </c>
      <c r="E41" s="232" t="s">
        <v>18906</v>
      </c>
      <c r="F41" s="229" t="s">
        <v>17413</v>
      </c>
      <c r="G41" s="230" t="s">
        <v>12430</v>
      </c>
      <c r="H41" s="231">
        <v>22252</v>
      </c>
      <c r="I41" s="249" t="s">
        <v>18761</v>
      </c>
      <c r="J41" s="66">
        <v>12.5</v>
      </c>
      <c r="K41" s="67">
        <v>0</v>
      </c>
      <c r="L41" s="67">
        <v>0</v>
      </c>
      <c r="M41" s="67">
        <v>0.04</v>
      </c>
      <c r="N41" s="274">
        <f>VLOOKUP(E:E,[1]Export!$B:$V,21,0)</f>
        <v>12.5</v>
      </c>
      <c r="O41" s="214">
        <v>12.5</v>
      </c>
      <c r="P41" s="214">
        <f t="shared" si="0"/>
        <v>278150</v>
      </c>
      <c r="Q41" s="278">
        <f t="shared" si="1"/>
        <v>278150</v>
      </c>
      <c r="R41" s="66">
        <v>30.063249999999996</v>
      </c>
      <c r="S41" s="66">
        <f t="shared" si="2"/>
        <v>668967.4389999999</v>
      </c>
      <c r="T41" s="70">
        <f t="shared" si="3"/>
        <v>0.58420995733994152</v>
      </c>
      <c r="U41" s="217"/>
    </row>
    <row r="42" spans="1:23" s="75" customFormat="1" ht="24" x14ac:dyDescent="0.3">
      <c r="A42" s="245" t="s">
        <v>17366</v>
      </c>
      <c r="B42" s="245" t="s">
        <v>17369</v>
      </c>
      <c r="C42" s="245" t="s">
        <v>18853</v>
      </c>
      <c r="D42" s="226" t="s">
        <v>18951</v>
      </c>
      <c r="E42" s="222"/>
      <c r="F42" s="88" t="s">
        <v>17444</v>
      </c>
      <c r="G42" s="262" t="s">
        <v>12430</v>
      </c>
      <c r="H42" s="263">
        <v>22342</v>
      </c>
      <c r="I42" s="222" t="s">
        <v>18765</v>
      </c>
      <c r="J42" s="66">
        <v>7.99</v>
      </c>
      <c r="K42" s="67">
        <v>0</v>
      </c>
      <c r="L42" s="67">
        <v>0</v>
      </c>
      <c r="M42" s="67">
        <v>0</v>
      </c>
      <c r="N42" s="274">
        <v>7.99</v>
      </c>
      <c r="O42" s="214">
        <v>7.99</v>
      </c>
      <c r="P42" s="214">
        <f t="shared" si="0"/>
        <v>178512.58000000002</v>
      </c>
      <c r="Q42" s="278">
        <f t="shared" si="1"/>
        <v>178512.58000000002</v>
      </c>
      <c r="R42" s="66">
        <v>21.287193000000002</v>
      </c>
      <c r="S42" s="66">
        <f t="shared" si="2"/>
        <v>475598.46600600006</v>
      </c>
      <c r="T42" s="70">
        <f t="shared" si="3"/>
        <v>0.62465694748950695</v>
      </c>
      <c r="U42" s="217" t="s">
        <v>18764</v>
      </c>
    </row>
    <row r="43" spans="1:23" s="75" customFormat="1" ht="20.399999999999999" x14ac:dyDescent="0.3">
      <c r="A43" s="246" t="s">
        <v>17363</v>
      </c>
      <c r="B43" s="246" t="s">
        <v>17370</v>
      </c>
      <c r="C43" s="246" t="s">
        <v>18853</v>
      </c>
      <c r="D43" s="238" t="s">
        <v>18841</v>
      </c>
      <c r="E43" s="246"/>
      <c r="F43" s="253" t="s">
        <v>17629</v>
      </c>
      <c r="G43" s="246"/>
      <c r="H43" s="254">
        <v>1068</v>
      </c>
      <c r="I43" s="246" t="s">
        <v>18781</v>
      </c>
      <c r="J43" s="66">
        <v>11.55</v>
      </c>
      <c r="K43" s="216">
        <v>6.5000000000000002E-2</v>
      </c>
      <c r="L43" s="216">
        <v>0</v>
      </c>
      <c r="M43" s="216">
        <v>0.18</v>
      </c>
      <c r="N43" s="274">
        <v>12.3</v>
      </c>
      <c r="O43" s="214">
        <v>12.300750000000001</v>
      </c>
      <c r="P43" s="214">
        <f t="shared" si="0"/>
        <v>13137.201000000001</v>
      </c>
      <c r="Q43" s="278">
        <f t="shared" si="1"/>
        <v>13136.400000000001</v>
      </c>
      <c r="R43" s="66">
        <v>32.933250000000001</v>
      </c>
      <c r="S43" s="66">
        <f t="shared" si="2"/>
        <v>35172.711000000003</v>
      </c>
      <c r="T43" s="70">
        <f t="shared" si="3"/>
        <v>0.64929061055316439</v>
      </c>
      <c r="U43" s="80" t="s">
        <v>18782</v>
      </c>
    </row>
    <row r="44" spans="1:23" s="75" customFormat="1" ht="20.399999999999999" x14ac:dyDescent="0.3">
      <c r="A44" s="246" t="s">
        <v>17363</v>
      </c>
      <c r="B44" s="246" t="s">
        <v>17370</v>
      </c>
      <c r="C44" s="246" t="s">
        <v>18853</v>
      </c>
      <c r="D44" s="238" t="s">
        <v>18841</v>
      </c>
      <c r="E44" s="246"/>
      <c r="F44" s="253" t="s">
        <v>17642</v>
      </c>
      <c r="G44" s="246"/>
      <c r="H44" s="254">
        <v>1525</v>
      </c>
      <c r="I44" s="246" t="s">
        <v>18794</v>
      </c>
      <c r="J44" s="66">
        <v>10.45</v>
      </c>
      <c r="K44" s="216">
        <v>0</v>
      </c>
      <c r="L44" s="216">
        <v>0</v>
      </c>
      <c r="M44" s="216">
        <v>0</v>
      </c>
      <c r="N44" s="274">
        <v>10.45</v>
      </c>
      <c r="O44" s="214">
        <v>10.45</v>
      </c>
      <c r="P44" s="214">
        <f t="shared" si="0"/>
        <v>15936.249999999998</v>
      </c>
      <c r="Q44" s="278">
        <f t="shared" si="1"/>
        <v>15936.249999999998</v>
      </c>
      <c r="R44" s="66">
        <v>16.174499999999998</v>
      </c>
      <c r="S44" s="66">
        <f t="shared" si="2"/>
        <v>24666.112499999996</v>
      </c>
      <c r="T44" s="70">
        <f t="shared" si="3"/>
        <v>0.35392129586695104</v>
      </c>
      <c r="U44" s="80"/>
    </row>
    <row r="45" spans="1:23" s="75" customFormat="1" ht="36" x14ac:dyDescent="0.3">
      <c r="A45" s="227" t="s">
        <v>17364</v>
      </c>
      <c r="B45" s="227" t="s">
        <v>17369</v>
      </c>
      <c r="C45" s="227" t="s">
        <v>18853</v>
      </c>
      <c r="D45" s="227" t="s">
        <v>18848</v>
      </c>
      <c r="E45" s="232" t="s">
        <v>3999</v>
      </c>
      <c r="F45" s="229" t="s">
        <v>17462</v>
      </c>
      <c r="G45" s="230" t="s">
        <v>12434</v>
      </c>
      <c r="H45" s="231">
        <v>35484</v>
      </c>
      <c r="I45" s="232" t="s">
        <v>18908</v>
      </c>
      <c r="J45" s="66">
        <v>5.0999999999999996</v>
      </c>
      <c r="K45" s="67">
        <v>0</v>
      </c>
      <c r="L45" s="67">
        <v>0</v>
      </c>
      <c r="M45" s="67">
        <v>0.12</v>
      </c>
      <c r="N45" s="274">
        <v>5.0999999999999996</v>
      </c>
      <c r="O45" s="214">
        <v>5.0999999999999996</v>
      </c>
      <c r="P45" s="214">
        <f t="shared" si="0"/>
        <v>180968.4</v>
      </c>
      <c r="Q45" s="278">
        <f t="shared" si="1"/>
        <v>180968.4</v>
      </c>
      <c r="R45" s="66">
        <v>9.8378219999999992</v>
      </c>
      <c r="S45" s="66">
        <f t="shared" si="2"/>
        <v>349085.27584799996</v>
      </c>
      <c r="T45" s="70">
        <f t="shared" si="3"/>
        <v>0.48159257201441535</v>
      </c>
      <c r="U45" s="217"/>
    </row>
    <row r="46" spans="1:23" s="75" customFormat="1" ht="30.6" x14ac:dyDescent="0.3">
      <c r="A46" s="237" t="s">
        <v>17360</v>
      </c>
      <c r="B46" s="237" t="s">
        <v>17367</v>
      </c>
      <c r="C46" s="237" t="s">
        <v>18853</v>
      </c>
      <c r="D46" s="227" t="s">
        <v>18840</v>
      </c>
      <c r="E46" s="237" t="s">
        <v>3999</v>
      </c>
      <c r="F46" s="241" t="s">
        <v>18907</v>
      </c>
      <c r="G46" s="237"/>
      <c r="H46" s="247">
        <v>5955</v>
      </c>
      <c r="I46" s="232" t="s">
        <v>18908</v>
      </c>
      <c r="J46" s="66">
        <v>5.0999999999999996</v>
      </c>
      <c r="K46" s="67">
        <v>0</v>
      </c>
      <c r="L46" s="67">
        <v>0</v>
      </c>
      <c r="M46" s="216">
        <v>0.12</v>
      </c>
      <c r="N46" s="274">
        <v>5.0999999999999996</v>
      </c>
      <c r="O46" s="214">
        <v>5.0999999999999996</v>
      </c>
      <c r="P46" s="214">
        <f t="shared" si="0"/>
        <v>30370.499999999996</v>
      </c>
      <c r="Q46" s="278">
        <f t="shared" si="1"/>
        <v>30370.499999999996</v>
      </c>
      <c r="R46" s="66">
        <v>9.5734999999999992</v>
      </c>
      <c r="S46" s="66">
        <f t="shared" si="2"/>
        <v>57010.192499999997</v>
      </c>
      <c r="T46" s="70">
        <f t="shared" si="3"/>
        <v>0.46727946936856946</v>
      </c>
      <c r="U46" s="80"/>
    </row>
    <row r="47" spans="1:23" s="75" customFormat="1" ht="24" x14ac:dyDescent="0.3">
      <c r="A47" s="227" t="s">
        <v>17363</v>
      </c>
      <c r="B47" s="227" t="s">
        <v>17370</v>
      </c>
      <c r="C47" s="227" t="s">
        <v>18853</v>
      </c>
      <c r="D47" s="227" t="s">
        <v>18848</v>
      </c>
      <c r="E47" s="232" t="s">
        <v>17755</v>
      </c>
      <c r="F47" s="229" t="s">
        <v>17427</v>
      </c>
      <c r="G47" s="230" t="s">
        <v>12430</v>
      </c>
      <c r="H47" s="231">
        <v>3050</v>
      </c>
      <c r="I47" s="232" t="s">
        <v>18714</v>
      </c>
      <c r="J47" s="66">
        <v>26.37</v>
      </c>
      <c r="K47" s="67">
        <v>6.5000000000000002E-2</v>
      </c>
      <c r="L47" s="67">
        <v>0</v>
      </c>
      <c r="M47" s="67">
        <v>0.18</v>
      </c>
      <c r="N47" s="274">
        <f>VLOOKUP(E:E,[1]Export!$B:$V,21,0)</f>
        <v>57.51</v>
      </c>
      <c r="O47" s="214">
        <v>28.084050000000001</v>
      </c>
      <c r="P47" s="214">
        <f t="shared" si="0"/>
        <v>85656.352500000008</v>
      </c>
      <c r="Q47" s="278">
        <f t="shared" si="1"/>
        <v>175405.5</v>
      </c>
      <c r="R47" s="66">
        <v>180.77924999999999</v>
      </c>
      <c r="S47" s="66">
        <f t="shared" si="2"/>
        <v>551376.71250000002</v>
      </c>
      <c r="T47" s="70">
        <f t="shared" si="3"/>
        <v>0.85413148909512571</v>
      </c>
      <c r="U47" s="217" t="s">
        <v>18909</v>
      </c>
    </row>
    <row r="48" spans="1:23" s="75" customFormat="1" ht="36" x14ac:dyDescent="0.3">
      <c r="A48" s="245" t="s">
        <v>17361</v>
      </c>
      <c r="B48" s="245" t="s">
        <v>17368</v>
      </c>
      <c r="C48" s="245" t="s">
        <v>18853</v>
      </c>
      <c r="D48" s="226" t="s">
        <v>18952</v>
      </c>
      <c r="E48" s="222"/>
      <c r="F48" s="88" t="s">
        <v>18910</v>
      </c>
      <c r="G48" s="262" t="s">
        <v>12430</v>
      </c>
      <c r="H48" s="263">
        <v>36265</v>
      </c>
      <c r="I48" s="222" t="s">
        <v>18627</v>
      </c>
      <c r="J48" s="66">
        <v>2.95</v>
      </c>
      <c r="K48" s="67">
        <v>0</v>
      </c>
      <c r="L48" s="67">
        <v>0</v>
      </c>
      <c r="M48" s="67">
        <v>0.04</v>
      </c>
      <c r="N48" s="274">
        <v>2.95</v>
      </c>
      <c r="O48" s="214">
        <v>2.95</v>
      </c>
      <c r="P48" s="214">
        <f t="shared" si="0"/>
        <v>106981.75</v>
      </c>
      <c r="Q48" s="278">
        <f t="shared" si="1"/>
        <v>106981.75</v>
      </c>
      <c r="R48" s="66">
        <v>6.6624999999999996</v>
      </c>
      <c r="S48" s="66">
        <f t="shared" si="2"/>
        <v>241615.5625</v>
      </c>
      <c r="T48" s="70">
        <f t="shared" si="3"/>
        <v>0.55722326454033766</v>
      </c>
      <c r="U48" s="217" t="s">
        <v>18628</v>
      </c>
    </row>
    <row r="49" spans="1:21" s="75" customFormat="1" ht="20.399999999999999" x14ac:dyDescent="0.3">
      <c r="A49" s="226" t="s">
        <v>17361</v>
      </c>
      <c r="B49" s="226" t="s">
        <v>17368</v>
      </c>
      <c r="C49" s="226" t="s">
        <v>18865</v>
      </c>
      <c r="D49" s="226" t="s">
        <v>18859</v>
      </c>
      <c r="E49" s="226" t="s">
        <v>8722</v>
      </c>
      <c r="F49" s="89" t="s">
        <v>17585</v>
      </c>
      <c r="G49" s="226"/>
      <c r="H49" s="264">
        <v>4260</v>
      </c>
      <c r="I49" s="226" t="s">
        <v>8701</v>
      </c>
      <c r="J49" s="66">
        <v>16.989999999999998</v>
      </c>
      <c r="K49" s="216">
        <v>9.7500000000000003E-2</v>
      </c>
      <c r="L49" s="216">
        <v>0</v>
      </c>
      <c r="M49" s="216">
        <v>0.04</v>
      </c>
      <c r="N49" s="274">
        <f>VLOOKUP(E:E,[1]Export!$B:$V,21,0)</f>
        <v>16.989999999999998</v>
      </c>
      <c r="O49" s="214">
        <v>18.646524999999997</v>
      </c>
      <c r="P49" s="214">
        <f t="shared" si="0"/>
        <v>79434.196499999991</v>
      </c>
      <c r="Q49" s="278">
        <f t="shared" si="1"/>
        <v>72377.399999999994</v>
      </c>
      <c r="R49" s="66">
        <v>19.095749999999999</v>
      </c>
      <c r="S49" s="66">
        <f t="shared" si="2"/>
        <v>81347.89499999999</v>
      </c>
      <c r="T49" s="70">
        <f t="shared" si="3"/>
        <v>0.11027322833614812</v>
      </c>
      <c r="U49" s="80"/>
    </row>
    <row r="50" spans="1:21" s="75" customFormat="1" ht="48" x14ac:dyDescent="0.25">
      <c r="A50" s="227" t="s">
        <v>17361</v>
      </c>
      <c r="B50" s="227" t="s">
        <v>17368</v>
      </c>
      <c r="C50" s="237" t="s">
        <v>18865</v>
      </c>
      <c r="D50" s="227" t="s">
        <v>18840</v>
      </c>
      <c r="E50" s="250" t="s">
        <v>18860</v>
      </c>
      <c r="F50" s="229" t="s">
        <v>17527</v>
      </c>
      <c r="G50" s="230" t="s">
        <v>12434</v>
      </c>
      <c r="H50" s="231">
        <v>12704</v>
      </c>
      <c r="I50" s="232" t="s">
        <v>8701</v>
      </c>
      <c r="J50" s="66">
        <v>5.45</v>
      </c>
      <c r="K50" s="67">
        <v>9.7500000000000003E-2</v>
      </c>
      <c r="L50" s="67">
        <v>0</v>
      </c>
      <c r="M50" s="67">
        <v>0.04</v>
      </c>
      <c r="N50" s="274">
        <v>0.92</v>
      </c>
      <c r="O50" s="214">
        <v>5.9813749999999999</v>
      </c>
      <c r="P50" s="214">
        <f t="shared" si="0"/>
        <v>75987.387999999992</v>
      </c>
      <c r="Q50" s="278">
        <f t="shared" si="1"/>
        <v>11687.68</v>
      </c>
      <c r="R50" s="66">
        <v>11.808</v>
      </c>
      <c r="S50" s="66">
        <f t="shared" si="2"/>
        <v>150008.83199999999</v>
      </c>
      <c r="T50" s="70">
        <f t="shared" si="3"/>
        <v>0.53844850948509482</v>
      </c>
      <c r="U50" s="217"/>
    </row>
    <row r="51" spans="1:21" s="75" customFormat="1" ht="24" x14ac:dyDescent="0.3">
      <c r="A51" s="227" t="s">
        <v>17366</v>
      </c>
      <c r="B51" s="227" t="s">
        <v>17369</v>
      </c>
      <c r="C51" s="227" t="s">
        <v>18853</v>
      </c>
      <c r="D51" s="227" t="s">
        <v>18848</v>
      </c>
      <c r="E51" s="251" t="s">
        <v>18911</v>
      </c>
      <c r="F51" s="229" t="s">
        <v>17507</v>
      </c>
      <c r="G51" s="230" t="s">
        <v>12430</v>
      </c>
      <c r="H51" s="231">
        <v>67165</v>
      </c>
      <c r="I51" s="232" t="s">
        <v>18796</v>
      </c>
      <c r="J51" s="66">
        <v>2.3199999999999998</v>
      </c>
      <c r="K51" s="67">
        <v>0</v>
      </c>
      <c r="L51" s="67">
        <v>0</v>
      </c>
      <c r="M51" s="67">
        <v>0</v>
      </c>
      <c r="N51" s="274">
        <v>2.3199999999999998</v>
      </c>
      <c r="O51" s="214">
        <v>2.3199999999999998</v>
      </c>
      <c r="P51" s="214">
        <f t="shared" si="0"/>
        <v>155822.79999999999</v>
      </c>
      <c r="Q51" s="278">
        <f t="shared" si="1"/>
        <v>155822.79999999999</v>
      </c>
      <c r="R51" s="66">
        <v>2.7701789999999997</v>
      </c>
      <c r="S51" s="66">
        <f t="shared" si="2"/>
        <v>186059.07253499998</v>
      </c>
      <c r="T51" s="70">
        <f t="shared" si="3"/>
        <v>0.16250899310116781</v>
      </c>
      <c r="U51" s="217"/>
    </row>
    <row r="52" spans="1:21" s="75" customFormat="1" ht="24" x14ac:dyDescent="0.3">
      <c r="A52" s="227" t="s">
        <v>17366</v>
      </c>
      <c r="B52" s="227" t="s">
        <v>17369</v>
      </c>
      <c r="C52" s="227" t="s">
        <v>18853</v>
      </c>
      <c r="D52" s="227" t="s">
        <v>18848</v>
      </c>
      <c r="E52" s="232" t="s">
        <v>18912</v>
      </c>
      <c r="F52" s="229" t="s">
        <v>17478</v>
      </c>
      <c r="G52" s="230" t="s">
        <v>12434</v>
      </c>
      <c r="H52" s="231">
        <v>68363</v>
      </c>
      <c r="I52" s="232" t="s">
        <v>18796</v>
      </c>
      <c r="J52" s="66">
        <v>2.5</v>
      </c>
      <c r="K52" s="67">
        <v>0</v>
      </c>
      <c r="L52" s="67">
        <v>0</v>
      </c>
      <c r="M52" s="67">
        <v>0</v>
      </c>
      <c r="N52" s="274">
        <v>2.5</v>
      </c>
      <c r="O52" s="214">
        <v>2.5</v>
      </c>
      <c r="P52" s="214">
        <f t="shared" si="0"/>
        <v>170907.5</v>
      </c>
      <c r="Q52" s="278">
        <f t="shared" si="1"/>
        <v>170907.5</v>
      </c>
      <c r="R52" s="66">
        <v>4.2131999999999996</v>
      </c>
      <c r="S52" s="66">
        <f t="shared" si="2"/>
        <v>288026.99159999995</v>
      </c>
      <c r="T52" s="70">
        <f t="shared" si="3"/>
        <v>0.40662679198708812</v>
      </c>
      <c r="U52" s="217"/>
    </row>
    <row r="53" spans="1:21" s="75" customFormat="1" ht="40.799999999999997" x14ac:dyDescent="0.3">
      <c r="A53" s="237" t="s">
        <v>17361</v>
      </c>
      <c r="B53" s="237" t="s">
        <v>17368</v>
      </c>
      <c r="C53" s="237" t="s">
        <v>18854</v>
      </c>
      <c r="D53" s="237" t="s">
        <v>18840</v>
      </c>
      <c r="E53" s="237" t="s">
        <v>12422</v>
      </c>
      <c r="F53" s="241" t="s">
        <v>17574</v>
      </c>
      <c r="G53" s="237"/>
      <c r="H53" s="247">
        <v>47466</v>
      </c>
      <c r="I53" s="237" t="s">
        <v>12412</v>
      </c>
      <c r="J53" s="66">
        <v>1.51</v>
      </c>
      <c r="K53" s="216">
        <v>0</v>
      </c>
      <c r="L53" s="216">
        <v>0</v>
      </c>
      <c r="M53" s="216">
        <v>0</v>
      </c>
      <c r="N53" s="274">
        <f>VLOOKUP(E:E,[1]Export!$B:$V,21,0)</f>
        <v>1.4</v>
      </c>
      <c r="O53" s="214">
        <v>1.51</v>
      </c>
      <c r="P53" s="214">
        <f t="shared" si="0"/>
        <v>71673.66</v>
      </c>
      <c r="Q53" s="278">
        <f t="shared" si="1"/>
        <v>66452.399999999994</v>
      </c>
      <c r="R53" s="66">
        <v>2.0089999999999999</v>
      </c>
      <c r="S53" s="66">
        <f t="shared" si="2"/>
        <v>95359.193999999989</v>
      </c>
      <c r="T53" s="70">
        <f t="shared" si="3"/>
        <v>0.24838227974116472</v>
      </c>
      <c r="U53" s="80"/>
    </row>
    <row r="54" spans="1:21" s="75" customFormat="1" ht="36" x14ac:dyDescent="0.3">
      <c r="A54" s="227" t="s">
        <v>17361</v>
      </c>
      <c r="B54" s="227" t="s">
        <v>17368</v>
      </c>
      <c r="C54" s="227" t="s">
        <v>18854</v>
      </c>
      <c r="D54" s="227" t="s">
        <v>18840</v>
      </c>
      <c r="E54" s="228" t="s">
        <v>12425</v>
      </c>
      <c r="F54" s="229" t="s">
        <v>17509</v>
      </c>
      <c r="G54" s="230" t="s">
        <v>12434</v>
      </c>
      <c r="H54" s="231">
        <v>4731</v>
      </c>
      <c r="I54" s="232" t="s">
        <v>12412</v>
      </c>
      <c r="J54" s="66">
        <v>25.7</v>
      </c>
      <c r="K54" s="67">
        <v>0</v>
      </c>
      <c r="L54" s="67">
        <v>0</v>
      </c>
      <c r="M54" s="67">
        <v>0.18</v>
      </c>
      <c r="N54" s="274">
        <v>25</v>
      </c>
      <c r="O54" s="214">
        <v>25.7</v>
      </c>
      <c r="P54" s="214">
        <f t="shared" si="0"/>
        <v>121586.7</v>
      </c>
      <c r="Q54" s="278">
        <f t="shared" si="1"/>
        <v>118275</v>
      </c>
      <c r="R54" s="66">
        <v>38.037750000000003</v>
      </c>
      <c r="S54" s="66">
        <f t="shared" si="2"/>
        <v>179956.59525000001</v>
      </c>
      <c r="T54" s="70">
        <f t="shared" si="3"/>
        <v>0.32435541008603302</v>
      </c>
      <c r="U54" s="217"/>
    </row>
    <row r="55" spans="1:21" s="75" customFormat="1" ht="36" x14ac:dyDescent="0.3">
      <c r="A55" s="227" t="s">
        <v>17361</v>
      </c>
      <c r="B55" s="227" t="s">
        <v>17368</v>
      </c>
      <c r="C55" s="227" t="s">
        <v>18854</v>
      </c>
      <c r="D55" s="227" t="s">
        <v>18840</v>
      </c>
      <c r="E55" s="232" t="s">
        <v>9932</v>
      </c>
      <c r="F55" s="229" t="s">
        <v>17562</v>
      </c>
      <c r="G55" s="230" t="s">
        <v>12430</v>
      </c>
      <c r="H55" s="231">
        <v>30514</v>
      </c>
      <c r="I55" s="232" t="s">
        <v>12847</v>
      </c>
      <c r="J55" s="66">
        <v>2.27</v>
      </c>
      <c r="K55" s="67">
        <v>9.7500000000000003E-2</v>
      </c>
      <c r="L55" s="67">
        <v>0</v>
      </c>
      <c r="M55" s="67">
        <v>0.04</v>
      </c>
      <c r="N55" s="274">
        <f>VLOOKUP(E:E,[1]Export!$B:$V,21,0)</f>
        <v>2.06</v>
      </c>
      <c r="O55" s="214">
        <v>2.4913250000000002</v>
      </c>
      <c r="P55" s="214">
        <f t="shared" si="0"/>
        <v>76020.291050000014</v>
      </c>
      <c r="Q55" s="278">
        <f t="shared" si="1"/>
        <v>62858.840000000004</v>
      </c>
      <c r="R55" s="66">
        <v>3.444</v>
      </c>
      <c r="S55" s="66">
        <f t="shared" si="2"/>
        <v>105090.216</v>
      </c>
      <c r="T55" s="70">
        <f t="shared" si="3"/>
        <v>0.3408826945412311</v>
      </c>
      <c r="U55" s="217"/>
    </row>
    <row r="56" spans="1:21" s="75" customFormat="1" ht="36" x14ac:dyDescent="0.3">
      <c r="A56" s="227" t="s">
        <v>17361</v>
      </c>
      <c r="B56" s="227" t="s">
        <v>17368</v>
      </c>
      <c r="C56" s="227" t="s">
        <v>18854</v>
      </c>
      <c r="D56" s="227" t="s">
        <v>18840</v>
      </c>
      <c r="E56" s="232" t="s">
        <v>10043</v>
      </c>
      <c r="F56" s="229" t="s">
        <v>17510</v>
      </c>
      <c r="G56" s="230" t="s">
        <v>12430</v>
      </c>
      <c r="H56" s="231">
        <v>36497</v>
      </c>
      <c r="I56" s="232" t="s">
        <v>12847</v>
      </c>
      <c r="J56" s="66">
        <v>2.2599999999999998</v>
      </c>
      <c r="K56" s="67">
        <v>9.7500000000000003E-2</v>
      </c>
      <c r="L56" s="67">
        <v>0</v>
      </c>
      <c r="M56" s="67">
        <v>0.04</v>
      </c>
      <c r="N56" s="274">
        <f>VLOOKUP(E:E,[1]Export!$B:$V,21,0)</f>
        <v>2.2599999999999998</v>
      </c>
      <c r="O56" s="214">
        <v>2.4803499999999996</v>
      </c>
      <c r="P56" s="214">
        <f t="shared" si="0"/>
        <v>90525.333949999986</v>
      </c>
      <c r="Q56" s="278">
        <f t="shared" si="1"/>
        <v>82483.219999999987</v>
      </c>
      <c r="R56" s="66">
        <v>4.8585000000000003</v>
      </c>
      <c r="S56" s="66">
        <f t="shared" si="2"/>
        <v>177320.67450000002</v>
      </c>
      <c r="T56" s="70">
        <f t="shared" si="3"/>
        <v>0.53483585468766082</v>
      </c>
      <c r="U56" s="217"/>
    </row>
    <row r="57" spans="1:21" s="75" customFormat="1" ht="36" x14ac:dyDescent="0.3">
      <c r="A57" s="245" t="s">
        <v>17361</v>
      </c>
      <c r="B57" s="245" t="s">
        <v>17368</v>
      </c>
      <c r="C57" s="245" t="s">
        <v>18854</v>
      </c>
      <c r="D57" s="226" t="s">
        <v>18869</v>
      </c>
      <c r="E57" s="261" t="s">
        <v>18870</v>
      </c>
      <c r="F57" s="88" t="s">
        <v>17487</v>
      </c>
      <c r="G57" s="262" t="s">
        <v>12430</v>
      </c>
      <c r="H57" s="263">
        <v>52173</v>
      </c>
      <c r="I57" s="222" t="s">
        <v>12847</v>
      </c>
      <c r="J57" s="66">
        <v>2.2599999999999998</v>
      </c>
      <c r="K57" s="67">
        <v>9.7500000000000003E-2</v>
      </c>
      <c r="L57" s="67">
        <v>0</v>
      </c>
      <c r="M57" s="67">
        <v>0.18</v>
      </c>
      <c r="N57" s="274">
        <f>VLOOKUP(E:E,[1]Export!$B:$V,21,0)</f>
        <v>1.82</v>
      </c>
      <c r="O57" s="214">
        <v>2.4803499999999996</v>
      </c>
      <c r="P57" s="214">
        <f t="shared" si="0"/>
        <v>129407.30054999999</v>
      </c>
      <c r="Q57" s="278">
        <f t="shared" si="1"/>
        <v>94954.86</v>
      </c>
      <c r="R57" s="66">
        <v>4.8482500000000002</v>
      </c>
      <c r="S57" s="66">
        <f t="shared" si="2"/>
        <v>252947.74725000001</v>
      </c>
      <c r="T57" s="70">
        <f t="shared" si="3"/>
        <v>0.5338524209766411</v>
      </c>
      <c r="U57" s="217" t="s">
        <v>18873</v>
      </c>
    </row>
    <row r="58" spans="1:21" s="75" customFormat="1" ht="30.6" x14ac:dyDescent="0.3">
      <c r="A58" s="237" t="s">
        <v>17361</v>
      </c>
      <c r="B58" s="237" t="s">
        <v>17368</v>
      </c>
      <c r="C58" s="237" t="s">
        <v>18854</v>
      </c>
      <c r="D58" s="237" t="s">
        <v>18840</v>
      </c>
      <c r="E58" s="237" t="s">
        <v>9987</v>
      </c>
      <c r="F58" s="241" t="s">
        <v>17571</v>
      </c>
      <c r="G58" s="237"/>
      <c r="H58" s="247">
        <v>59568</v>
      </c>
      <c r="I58" s="237" t="s">
        <v>12847</v>
      </c>
      <c r="J58" s="66">
        <v>0.46</v>
      </c>
      <c r="K58" s="216">
        <v>0</v>
      </c>
      <c r="L58" s="216">
        <v>0</v>
      </c>
      <c r="M58" s="216">
        <v>0.04</v>
      </c>
      <c r="N58" s="274">
        <f>VLOOKUP(E:E,[1]Export!$B:$V,21,0)</f>
        <v>0.46</v>
      </c>
      <c r="O58" s="214">
        <v>0.46</v>
      </c>
      <c r="P58" s="214">
        <f t="shared" si="0"/>
        <v>27401.280000000002</v>
      </c>
      <c r="Q58" s="278">
        <f t="shared" si="1"/>
        <v>27401.280000000002</v>
      </c>
      <c r="R58" s="66">
        <v>1.6400000000000001</v>
      </c>
      <c r="S58" s="66">
        <f t="shared" si="2"/>
        <v>97691.520000000004</v>
      </c>
      <c r="T58" s="70">
        <f t="shared" si="3"/>
        <v>0.7195121951219513</v>
      </c>
      <c r="U58" s="80"/>
    </row>
    <row r="59" spans="1:21" s="75" customFormat="1" ht="60" x14ac:dyDescent="0.3">
      <c r="A59" s="238" t="s">
        <v>17361</v>
      </c>
      <c r="B59" s="238" t="s">
        <v>17368</v>
      </c>
      <c r="C59" s="246" t="s">
        <v>18865</v>
      </c>
      <c r="D59" s="238" t="s">
        <v>18841</v>
      </c>
      <c r="E59" s="259"/>
      <c r="F59" s="256" t="s">
        <v>17541</v>
      </c>
      <c r="G59" s="257" t="s">
        <v>12430</v>
      </c>
      <c r="H59" s="258">
        <v>5642</v>
      </c>
      <c r="I59" s="259" t="s">
        <v>13576</v>
      </c>
      <c r="J59" s="66">
        <v>12.47</v>
      </c>
      <c r="K59" s="67">
        <v>0</v>
      </c>
      <c r="L59" s="67">
        <v>0</v>
      </c>
      <c r="M59" s="67">
        <v>0.04</v>
      </c>
      <c r="N59" s="274">
        <v>11.5</v>
      </c>
      <c r="O59" s="214">
        <v>12.47</v>
      </c>
      <c r="P59" s="214">
        <f t="shared" si="0"/>
        <v>70355.740000000005</v>
      </c>
      <c r="Q59" s="278">
        <f t="shared" si="1"/>
        <v>64883</v>
      </c>
      <c r="R59" s="66">
        <v>22.570499999999999</v>
      </c>
      <c r="S59" s="66">
        <f t="shared" si="2"/>
        <v>127342.761</v>
      </c>
      <c r="T59" s="70">
        <f t="shared" si="3"/>
        <v>0.44750891650605873</v>
      </c>
      <c r="U59" s="217"/>
    </row>
    <row r="60" spans="1:21" s="75" customFormat="1" ht="30.6" x14ac:dyDescent="0.3">
      <c r="A60" s="237" t="s">
        <v>17361</v>
      </c>
      <c r="B60" s="237" t="s">
        <v>17368</v>
      </c>
      <c r="C60" s="237" t="s">
        <v>18854</v>
      </c>
      <c r="D60" s="237" t="s">
        <v>18840</v>
      </c>
      <c r="E60" s="237" t="s">
        <v>18871</v>
      </c>
      <c r="F60" s="241" t="s">
        <v>17579</v>
      </c>
      <c r="G60" s="237"/>
      <c r="H60" s="247">
        <v>12987</v>
      </c>
      <c r="I60" s="237" t="s">
        <v>18872</v>
      </c>
      <c r="J60" s="66">
        <v>3.87</v>
      </c>
      <c r="K60" s="216">
        <v>0</v>
      </c>
      <c r="L60" s="216">
        <v>0</v>
      </c>
      <c r="M60" s="216">
        <v>0.12</v>
      </c>
      <c r="N60" s="274">
        <f>VLOOKUP(E:E,[1]Export!$B:$V,21,0)</f>
        <v>2.2400000000000002</v>
      </c>
      <c r="O60" s="214">
        <v>3.87</v>
      </c>
      <c r="P60" s="214">
        <f t="shared" si="0"/>
        <v>50259.69</v>
      </c>
      <c r="Q60" s="278">
        <f t="shared" si="1"/>
        <v>29090.880000000001</v>
      </c>
      <c r="R60" s="66">
        <v>6.6420000000000003</v>
      </c>
      <c r="S60" s="66">
        <f t="shared" si="2"/>
        <v>86259.65400000001</v>
      </c>
      <c r="T60" s="70">
        <f t="shared" si="3"/>
        <v>0.41734417344173441</v>
      </c>
      <c r="U60" s="80"/>
    </row>
    <row r="61" spans="1:21" s="75" customFormat="1" ht="24" x14ac:dyDescent="0.3">
      <c r="A61" s="245" t="s">
        <v>17363</v>
      </c>
      <c r="B61" s="245" t="s">
        <v>17370</v>
      </c>
      <c r="C61" s="245" t="s">
        <v>18853</v>
      </c>
      <c r="D61" s="225" t="s">
        <v>18970</v>
      </c>
      <c r="E61" s="222"/>
      <c r="F61" s="88" t="s">
        <v>17377</v>
      </c>
      <c r="G61" s="262" t="s">
        <v>12430</v>
      </c>
      <c r="H61" s="263">
        <v>207738</v>
      </c>
      <c r="I61" s="222" t="s">
        <v>18803</v>
      </c>
      <c r="J61" s="66">
        <v>13.97</v>
      </c>
      <c r="K61" s="67">
        <v>0</v>
      </c>
      <c r="L61" s="67">
        <v>0</v>
      </c>
      <c r="M61" s="67">
        <v>7.0000000000000007E-2</v>
      </c>
      <c r="N61" s="274">
        <v>13.97</v>
      </c>
      <c r="O61" s="214">
        <v>13.97</v>
      </c>
      <c r="P61" s="214">
        <f t="shared" si="0"/>
        <v>2902099.8600000003</v>
      </c>
      <c r="Q61" s="278">
        <f t="shared" si="1"/>
        <v>2902099.8600000003</v>
      </c>
      <c r="R61" s="66">
        <v>17.260999999999999</v>
      </c>
      <c r="S61" s="66">
        <f t="shared" si="2"/>
        <v>3585765.6179999998</v>
      </c>
      <c r="T61" s="70">
        <f t="shared" si="3"/>
        <v>0.19066102775041996</v>
      </c>
      <c r="U61" s="217"/>
    </row>
    <row r="62" spans="1:21" s="75" customFormat="1" ht="24" x14ac:dyDescent="0.3">
      <c r="A62" s="245" t="s">
        <v>17366</v>
      </c>
      <c r="B62" s="245" t="s">
        <v>17369</v>
      </c>
      <c r="C62" s="245" t="s">
        <v>18853</v>
      </c>
      <c r="D62" s="225" t="s">
        <v>18970</v>
      </c>
      <c r="E62" s="261"/>
      <c r="F62" s="88" t="s">
        <v>17388</v>
      </c>
      <c r="G62" s="262" t="s">
        <v>12430</v>
      </c>
      <c r="H62" s="263">
        <v>76361</v>
      </c>
      <c r="I62" s="222" t="s">
        <v>18803</v>
      </c>
      <c r="J62" s="66">
        <v>13.97</v>
      </c>
      <c r="K62" s="67">
        <v>0</v>
      </c>
      <c r="L62" s="67">
        <v>0</v>
      </c>
      <c r="M62" s="67">
        <v>7.0000000000000007E-2</v>
      </c>
      <c r="N62" s="274">
        <v>13.97</v>
      </c>
      <c r="O62" s="214">
        <v>13.97</v>
      </c>
      <c r="P62" s="214">
        <f t="shared" si="0"/>
        <v>1066763.1700000002</v>
      </c>
      <c r="Q62" s="278">
        <f t="shared" si="1"/>
        <v>1066763.1700000002</v>
      </c>
      <c r="R62" s="66">
        <v>17.737572</v>
      </c>
      <c r="S62" s="66">
        <f t="shared" si="2"/>
        <v>1354458.7354920001</v>
      </c>
      <c r="T62" s="70">
        <f t="shared" si="3"/>
        <v>0.21240629777288569</v>
      </c>
      <c r="U62" s="217"/>
    </row>
    <row r="63" spans="1:21" s="75" customFormat="1" ht="48" x14ac:dyDescent="0.3">
      <c r="A63" s="245" t="s">
        <v>17361</v>
      </c>
      <c r="B63" s="245" t="s">
        <v>17368</v>
      </c>
      <c r="C63" s="245" t="s">
        <v>18855</v>
      </c>
      <c r="D63" s="245" t="s">
        <v>18954</v>
      </c>
      <c r="E63" s="261" t="s">
        <v>18953</v>
      </c>
      <c r="F63" s="88" t="s">
        <v>17425</v>
      </c>
      <c r="G63" s="262" t="s">
        <v>12430</v>
      </c>
      <c r="H63" s="263">
        <v>178971</v>
      </c>
      <c r="I63" s="222" t="s">
        <v>8885</v>
      </c>
      <c r="J63" s="66">
        <v>1.48</v>
      </c>
      <c r="K63" s="67">
        <v>0</v>
      </c>
      <c r="L63" s="67">
        <v>0</v>
      </c>
      <c r="M63" s="67">
        <v>0.03</v>
      </c>
      <c r="N63" s="274">
        <v>1.35</v>
      </c>
      <c r="O63" s="214">
        <v>1.48</v>
      </c>
      <c r="P63" s="214">
        <f t="shared" si="0"/>
        <v>264877.08</v>
      </c>
      <c r="Q63" s="278">
        <f t="shared" si="1"/>
        <v>241610.85</v>
      </c>
      <c r="R63" s="66">
        <v>3.1467499999999999</v>
      </c>
      <c r="S63" s="66">
        <f t="shared" si="2"/>
        <v>563176.99424999999</v>
      </c>
      <c r="T63" s="70">
        <f t="shared" si="3"/>
        <v>0.5296734726304918</v>
      </c>
      <c r="U63" s="217"/>
    </row>
    <row r="64" spans="1:21" s="75" customFormat="1" ht="48" x14ac:dyDescent="0.3">
      <c r="A64" s="227" t="s">
        <v>17361</v>
      </c>
      <c r="B64" s="227" t="s">
        <v>17368</v>
      </c>
      <c r="C64" s="227" t="s">
        <v>18854</v>
      </c>
      <c r="D64" s="227" t="s">
        <v>18840</v>
      </c>
      <c r="E64" s="228" t="s">
        <v>18670</v>
      </c>
      <c r="F64" s="229" t="s">
        <v>17419</v>
      </c>
      <c r="G64" s="230" t="s">
        <v>12430</v>
      </c>
      <c r="H64" s="231">
        <v>103972</v>
      </c>
      <c r="I64" s="232" t="s">
        <v>18750</v>
      </c>
      <c r="J64" s="66">
        <v>2.23</v>
      </c>
      <c r="K64" s="67">
        <v>9.7500000000000003E-2</v>
      </c>
      <c r="L64" s="67">
        <v>0</v>
      </c>
      <c r="M64" s="67">
        <v>0.18</v>
      </c>
      <c r="N64" s="274">
        <v>2.54</v>
      </c>
      <c r="O64" s="214">
        <v>2.447425</v>
      </c>
      <c r="P64" s="214">
        <f t="shared" si="0"/>
        <v>254463.6721</v>
      </c>
      <c r="Q64" s="278">
        <f t="shared" si="1"/>
        <v>264088.88</v>
      </c>
      <c r="R64" s="66">
        <v>6.1397500000000003</v>
      </c>
      <c r="S64" s="66">
        <f t="shared" si="2"/>
        <v>638362.08700000006</v>
      </c>
      <c r="T64" s="70">
        <f t="shared" si="3"/>
        <v>0.63679302903212676</v>
      </c>
      <c r="U64" s="217"/>
    </row>
    <row r="65" spans="1:21" s="75" customFormat="1" ht="48" x14ac:dyDescent="0.3">
      <c r="A65" s="227" t="s">
        <v>17361</v>
      </c>
      <c r="B65" s="227" t="s">
        <v>17368</v>
      </c>
      <c r="C65" s="227" t="s">
        <v>18854</v>
      </c>
      <c r="D65" s="227" t="s">
        <v>18840</v>
      </c>
      <c r="E65" s="228" t="s">
        <v>18671</v>
      </c>
      <c r="F65" s="229" t="s">
        <v>17447</v>
      </c>
      <c r="G65" s="230" t="s">
        <v>12430</v>
      </c>
      <c r="H65" s="231">
        <v>7725</v>
      </c>
      <c r="I65" s="232" t="s">
        <v>18875</v>
      </c>
      <c r="J65" s="66">
        <v>29.35</v>
      </c>
      <c r="K65" s="67">
        <v>0</v>
      </c>
      <c r="L65" s="67">
        <v>0.1865</v>
      </c>
      <c r="M65" s="67">
        <v>0.18</v>
      </c>
      <c r="N65" s="274">
        <f>VLOOKUP(E:E,[1]Export!$B:$V,21,0)</f>
        <v>28.43</v>
      </c>
      <c r="O65" s="214">
        <v>34.823774999999998</v>
      </c>
      <c r="P65" s="214">
        <f t="shared" si="0"/>
        <v>269013.66187499999</v>
      </c>
      <c r="Q65" s="278">
        <f t="shared" si="1"/>
        <v>219621.75</v>
      </c>
      <c r="R65" s="66">
        <v>55.64725</v>
      </c>
      <c r="S65" s="66">
        <f t="shared" si="2"/>
        <v>429875.00624999998</v>
      </c>
      <c r="T65" s="70">
        <f t="shared" si="3"/>
        <v>0.47257052235285657</v>
      </c>
      <c r="U65" s="217"/>
    </row>
    <row r="66" spans="1:21" s="75" customFormat="1" ht="40.799999999999997" x14ac:dyDescent="0.3">
      <c r="A66" s="237" t="s">
        <v>17361</v>
      </c>
      <c r="B66" s="237" t="s">
        <v>17368</v>
      </c>
      <c r="C66" s="237" t="s">
        <v>18865</v>
      </c>
      <c r="D66" s="237" t="s">
        <v>18840</v>
      </c>
      <c r="E66" s="237" t="s">
        <v>18693</v>
      </c>
      <c r="F66" s="241" t="s">
        <v>17565</v>
      </c>
      <c r="G66" s="237"/>
      <c r="H66" s="247">
        <v>4673</v>
      </c>
      <c r="I66" s="237" t="s">
        <v>18691</v>
      </c>
      <c r="J66" s="66">
        <v>11.85</v>
      </c>
      <c r="K66" s="216">
        <v>9.7500000000000003E-2</v>
      </c>
      <c r="L66" s="216">
        <v>0</v>
      </c>
      <c r="M66" s="216">
        <v>0.04</v>
      </c>
      <c r="N66" s="274">
        <f>VLOOKUP(E:E,[1]Export!$B:$V,21,0)</f>
        <v>11</v>
      </c>
      <c r="O66" s="214">
        <v>13.005374999999999</v>
      </c>
      <c r="P66" s="214">
        <f t="shared" si="0"/>
        <v>60774.117374999994</v>
      </c>
      <c r="Q66" s="278">
        <f t="shared" si="1"/>
        <v>51403</v>
      </c>
      <c r="R66" s="66">
        <v>21.82225</v>
      </c>
      <c r="S66" s="66">
        <f t="shared" si="2"/>
        <v>101975.37425000001</v>
      </c>
      <c r="T66" s="70">
        <f t="shared" si="3"/>
        <v>0.45697625130314246</v>
      </c>
      <c r="U66" s="80"/>
    </row>
    <row r="67" spans="1:21" s="75" customFormat="1" ht="60" x14ac:dyDescent="0.3">
      <c r="A67" s="227" t="s">
        <v>17361</v>
      </c>
      <c r="B67" s="227" t="s">
        <v>17368</v>
      </c>
      <c r="C67" s="227" t="s">
        <v>18854</v>
      </c>
      <c r="D67" s="227" t="s">
        <v>18840</v>
      </c>
      <c r="E67" s="228" t="s">
        <v>18673</v>
      </c>
      <c r="F67" s="229" t="s">
        <v>17410</v>
      </c>
      <c r="G67" s="230" t="s">
        <v>12430</v>
      </c>
      <c r="H67" s="231">
        <v>933029</v>
      </c>
      <c r="I67" s="232" t="s">
        <v>18672</v>
      </c>
      <c r="J67" s="66">
        <v>0.36</v>
      </c>
      <c r="K67" s="67">
        <v>0</v>
      </c>
      <c r="L67" s="67">
        <v>0.15079999999999999</v>
      </c>
      <c r="M67" s="67">
        <v>0.18</v>
      </c>
      <c r="N67" s="274">
        <f>VLOOKUP(E:E,[1]Export!$B:$V,21,0)</f>
        <v>0.38</v>
      </c>
      <c r="O67" s="214">
        <v>0.41428799999999999</v>
      </c>
      <c r="P67" s="214">
        <f t="shared" si="0"/>
        <v>386542.718352</v>
      </c>
      <c r="Q67" s="278">
        <f t="shared" si="1"/>
        <v>354551.02</v>
      </c>
      <c r="R67" s="66">
        <v>0.75849999999999995</v>
      </c>
      <c r="S67" s="66">
        <f t="shared" si="2"/>
        <v>707702.49650000001</v>
      </c>
      <c r="T67" s="70">
        <f t="shared" si="3"/>
        <v>0.52537903757415949</v>
      </c>
      <c r="U67" s="217"/>
    </row>
    <row r="68" spans="1:21" s="75" customFormat="1" ht="60" x14ac:dyDescent="0.3">
      <c r="A68" s="227" t="s">
        <v>17361</v>
      </c>
      <c r="B68" s="227" t="s">
        <v>17368</v>
      </c>
      <c r="C68" s="227" t="s">
        <v>18854</v>
      </c>
      <c r="D68" s="227" t="s">
        <v>18840</v>
      </c>
      <c r="E68" s="232" t="s">
        <v>18674</v>
      </c>
      <c r="F68" s="229" t="s">
        <v>17418</v>
      </c>
      <c r="G68" s="230" t="s">
        <v>12430</v>
      </c>
      <c r="H68" s="231">
        <v>882316</v>
      </c>
      <c r="I68" s="232" t="s">
        <v>18672</v>
      </c>
      <c r="J68" s="66">
        <v>0.36</v>
      </c>
      <c r="K68" s="67">
        <v>0</v>
      </c>
      <c r="L68" s="67">
        <v>0.15079999999999999</v>
      </c>
      <c r="M68" s="67">
        <v>0.18</v>
      </c>
      <c r="N68" s="274">
        <v>0.38</v>
      </c>
      <c r="O68" s="214">
        <v>0.41428799999999999</v>
      </c>
      <c r="P68" s="214">
        <f t="shared" si="0"/>
        <v>365532.93100799999</v>
      </c>
      <c r="Q68" s="278">
        <f t="shared" si="1"/>
        <v>335280.08</v>
      </c>
      <c r="R68" s="66">
        <v>0.72775000000000001</v>
      </c>
      <c r="S68" s="66">
        <f t="shared" si="2"/>
        <v>642105.46900000004</v>
      </c>
      <c r="T68" s="70">
        <f t="shared" si="3"/>
        <v>0.5053246307110959</v>
      </c>
      <c r="U68" s="217"/>
    </row>
    <row r="69" spans="1:21" s="75" customFormat="1" ht="60" x14ac:dyDescent="0.3">
      <c r="A69" s="227" t="s">
        <v>17361</v>
      </c>
      <c r="B69" s="227" t="s">
        <v>17368</v>
      </c>
      <c r="C69" s="227" t="s">
        <v>18854</v>
      </c>
      <c r="D69" s="227" t="s">
        <v>18840</v>
      </c>
      <c r="E69" s="228" t="s">
        <v>18675</v>
      </c>
      <c r="F69" s="229" t="s">
        <v>17429</v>
      </c>
      <c r="G69" s="230" t="s">
        <v>12430</v>
      </c>
      <c r="H69" s="231">
        <v>756709</v>
      </c>
      <c r="I69" s="232" t="s">
        <v>18672</v>
      </c>
      <c r="J69" s="66">
        <v>0.36</v>
      </c>
      <c r="K69" s="67">
        <v>0</v>
      </c>
      <c r="L69" s="67">
        <v>0.15079999999999999</v>
      </c>
      <c r="M69" s="67">
        <v>0.18</v>
      </c>
      <c r="N69" s="274">
        <f>VLOOKUP(E:E,[1]Export!$B:$V,21,0)</f>
        <v>0.38</v>
      </c>
      <c r="O69" s="214">
        <v>0.41428799999999999</v>
      </c>
      <c r="P69" s="214">
        <f t="shared" si="0"/>
        <v>313495.45819199999</v>
      </c>
      <c r="Q69" s="278">
        <f t="shared" si="1"/>
        <v>287549.42</v>
      </c>
      <c r="R69" s="66">
        <v>0.71749999999999992</v>
      </c>
      <c r="S69" s="66">
        <f t="shared" si="2"/>
        <v>542938.7074999999</v>
      </c>
      <c r="T69" s="70">
        <f t="shared" si="3"/>
        <v>0.49825783972125431</v>
      </c>
      <c r="U69" s="217"/>
    </row>
    <row r="70" spans="1:21" s="75" customFormat="1" ht="20.399999999999999" x14ac:dyDescent="0.3">
      <c r="A70" s="237" t="s">
        <v>17361</v>
      </c>
      <c r="B70" s="237" t="s">
        <v>17368</v>
      </c>
      <c r="C70" s="237" t="s">
        <v>18854</v>
      </c>
      <c r="D70" s="237" t="s">
        <v>18840</v>
      </c>
      <c r="E70" s="237" t="s">
        <v>18676</v>
      </c>
      <c r="F70" s="241" t="s">
        <v>17635</v>
      </c>
      <c r="G70" s="237"/>
      <c r="H70" s="247">
        <v>14652</v>
      </c>
      <c r="I70" s="232" t="s">
        <v>18625</v>
      </c>
      <c r="J70" s="66">
        <v>0.85</v>
      </c>
      <c r="K70" s="67">
        <v>0.13</v>
      </c>
      <c r="L70" s="67">
        <v>0</v>
      </c>
      <c r="M70" s="67">
        <v>0.04</v>
      </c>
      <c r="N70" s="274">
        <f>VLOOKUP(E:E,[1]Export!$B:$V,21,0)</f>
        <v>0.74</v>
      </c>
      <c r="O70" s="214">
        <v>0.96050000000000002</v>
      </c>
      <c r="P70" s="214">
        <f t="shared" si="0"/>
        <v>14073.246000000001</v>
      </c>
      <c r="Q70" s="278">
        <f t="shared" si="1"/>
        <v>10842.48</v>
      </c>
      <c r="R70" s="66">
        <v>2.0705</v>
      </c>
      <c r="S70" s="66">
        <f t="shared" si="2"/>
        <v>30336.966</v>
      </c>
      <c r="T70" s="70">
        <f t="shared" si="3"/>
        <v>0.58947114223617481</v>
      </c>
      <c r="U70" s="80"/>
    </row>
    <row r="71" spans="1:21" s="75" customFormat="1" ht="36" x14ac:dyDescent="0.3">
      <c r="A71" s="227" t="s">
        <v>17361</v>
      </c>
      <c r="B71" s="227" t="s">
        <v>17368</v>
      </c>
      <c r="C71" s="227" t="s">
        <v>18854</v>
      </c>
      <c r="D71" s="227" t="s">
        <v>18840</v>
      </c>
      <c r="E71" s="232" t="s">
        <v>18678</v>
      </c>
      <c r="F71" s="229" t="s">
        <v>17515</v>
      </c>
      <c r="G71" s="230" t="s">
        <v>12433</v>
      </c>
      <c r="H71" s="231">
        <v>54681</v>
      </c>
      <c r="I71" s="232" t="s">
        <v>18625</v>
      </c>
      <c r="J71" s="66">
        <v>1.26</v>
      </c>
      <c r="K71" s="67">
        <v>0.13</v>
      </c>
      <c r="L71" s="67">
        <v>0</v>
      </c>
      <c r="M71" s="67">
        <v>0.04</v>
      </c>
      <c r="N71" s="274">
        <v>1.35</v>
      </c>
      <c r="O71" s="214">
        <v>1.4238</v>
      </c>
      <c r="P71" s="214">
        <f t="shared" si="0"/>
        <v>77854.807799999995</v>
      </c>
      <c r="Q71" s="278">
        <f t="shared" si="1"/>
        <v>73819.350000000006</v>
      </c>
      <c r="R71" s="66">
        <v>3.0647500000000001</v>
      </c>
      <c r="S71" s="66">
        <f t="shared" si="2"/>
        <v>167583.59475000002</v>
      </c>
      <c r="T71" s="70">
        <f t="shared" si="3"/>
        <v>0.58887348070805123</v>
      </c>
      <c r="U71" s="217"/>
    </row>
    <row r="72" spans="1:21" s="75" customFormat="1" ht="48" x14ac:dyDescent="0.3">
      <c r="A72" s="227" t="s">
        <v>17361</v>
      </c>
      <c r="B72" s="227" t="s">
        <v>17368</v>
      </c>
      <c r="C72" s="227" t="s">
        <v>18854</v>
      </c>
      <c r="D72" s="227" t="s">
        <v>18840</v>
      </c>
      <c r="E72" s="232" t="s">
        <v>18680</v>
      </c>
      <c r="F72" s="229" t="s">
        <v>17501</v>
      </c>
      <c r="G72" s="230" t="s">
        <v>12430</v>
      </c>
      <c r="H72" s="231">
        <v>153379</v>
      </c>
      <c r="I72" s="232" t="s">
        <v>18625</v>
      </c>
      <c r="J72" s="66">
        <v>0.7</v>
      </c>
      <c r="K72" s="67">
        <v>0.13</v>
      </c>
      <c r="L72" s="67">
        <v>0</v>
      </c>
      <c r="M72" s="67">
        <v>0.04</v>
      </c>
      <c r="N72" s="274">
        <f>VLOOKUP(E:E,[1]Export!$B:$V,21,0)</f>
        <v>0.67</v>
      </c>
      <c r="O72" s="214">
        <v>0.79099999999999993</v>
      </c>
      <c r="P72" s="214">
        <f t="shared" si="0"/>
        <v>121322.78899999999</v>
      </c>
      <c r="Q72" s="278">
        <f t="shared" si="1"/>
        <v>102763.93000000001</v>
      </c>
      <c r="R72" s="66">
        <v>1.3325</v>
      </c>
      <c r="S72" s="66">
        <f t="shared" si="2"/>
        <v>204377.51750000002</v>
      </c>
      <c r="T72" s="70">
        <f t="shared" si="3"/>
        <v>0.47467166979362108</v>
      </c>
      <c r="U72" s="217"/>
    </row>
    <row r="73" spans="1:21" s="75" customFormat="1" ht="36" x14ac:dyDescent="0.3">
      <c r="A73" s="227" t="s">
        <v>17361</v>
      </c>
      <c r="B73" s="227" t="s">
        <v>17368</v>
      </c>
      <c r="C73" s="237" t="s">
        <v>18865</v>
      </c>
      <c r="D73" s="227" t="s">
        <v>18840</v>
      </c>
      <c r="E73" s="228" t="s">
        <v>18861</v>
      </c>
      <c r="F73" s="229" t="s">
        <v>17456</v>
      </c>
      <c r="G73" s="230" t="s">
        <v>12430</v>
      </c>
      <c r="H73" s="231">
        <v>23857</v>
      </c>
      <c r="I73" s="232" t="s">
        <v>18862</v>
      </c>
      <c r="J73" s="66">
        <v>11.16</v>
      </c>
      <c r="K73" s="67">
        <v>9.7500000000000003E-2</v>
      </c>
      <c r="L73" s="67">
        <v>0</v>
      </c>
      <c r="M73" s="67">
        <v>0.18</v>
      </c>
      <c r="N73" s="274">
        <f>VLOOKUP(E:E,[1]Export!$B:$V,21,0)</f>
        <v>12.25</v>
      </c>
      <c r="O73" s="214">
        <v>12.248100000000001</v>
      </c>
      <c r="P73" s="214">
        <f t="shared" ref="P73:P136" si="4">O73*H73</f>
        <v>292202.92170000001</v>
      </c>
      <c r="Q73" s="278">
        <f t="shared" ref="Q73:Q136" si="5">N73*H73</f>
        <v>292248.25</v>
      </c>
      <c r="R73" s="66">
        <v>15.077750000000002</v>
      </c>
      <c r="S73" s="66">
        <f t="shared" ref="S73:S136" si="6">R73*H73</f>
        <v>359709.88175000006</v>
      </c>
      <c r="T73" s="70">
        <f t="shared" ref="T73:T136" si="7">(R73-J73)/R73</f>
        <v>0.25983651406874375</v>
      </c>
      <c r="U73" s="217"/>
    </row>
    <row r="74" spans="1:21" s="75" customFormat="1" ht="36" x14ac:dyDescent="0.3">
      <c r="A74" s="227" t="s">
        <v>17361</v>
      </c>
      <c r="B74" s="227" t="s">
        <v>17368</v>
      </c>
      <c r="C74" s="237" t="s">
        <v>18865</v>
      </c>
      <c r="D74" s="227" t="s">
        <v>18840</v>
      </c>
      <c r="E74" s="228" t="s">
        <v>18694</v>
      </c>
      <c r="F74" s="229" t="s">
        <v>17400</v>
      </c>
      <c r="G74" s="230" t="s">
        <v>12430</v>
      </c>
      <c r="H74" s="231">
        <v>3175</v>
      </c>
      <c r="I74" s="232" t="s">
        <v>18695</v>
      </c>
      <c r="J74" s="66">
        <v>28</v>
      </c>
      <c r="K74" s="67">
        <v>0</v>
      </c>
      <c r="L74" s="67">
        <v>0</v>
      </c>
      <c r="M74" s="67">
        <v>0</v>
      </c>
      <c r="N74" s="274">
        <f>VLOOKUP(E:E,[1]Export!$B:$V,21,0)</f>
        <v>26.46</v>
      </c>
      <c r="O74" s="214">
        <v>28</v>
      </c>
      <c r="P74" s="214">
        <f t="shared" si="4"/>
        <v>88900</v>
      </c>
      <c r="Q74" s="278">
        <f t="shared" si="5"/>
        <v>84010.5</v>
      </c>
      <c r="R74" s="66">
        <v>272.80374999999998</v>
      </c>
      <c r="S74" s="66">
        <f t="shared" si="6"/>
        <v>866151.90624999988</v>
      </c>
      <c r="T74" s="70">
        <f t="shared" si="7"/>
        <v>0.89736211470700089</v>
      </c>
      <c r="U74" s="217"/>
    </row>
    <row r="75" spans="1:21" s="75" customFormat="1" ht="30.6" x14ac:dyDescent="0.3">
      <c r="A75" s="237" t="s">
        <v>17361</v>
      </c>
      <c r="B75" s="237" t="s">
        <v>17368</v>
      </c>
      <c r="C75" s="237" t="s">
        <v>18865</v>
      </c>
      <c r="D75" s="237" t="s">
        <v>18840</v>
      </c>
      <c r="E75" s="237" t="s">
        <v>18863</v>
      </c>
      <c r="F75" s="241" t="s">
        <v>17602</v>
      </c>
      <c r="G75" s="237"/>
      <c r="H75" s="247">
        <v>40318</v>
      </c>
      <c r="I75" s="237" t="s">
        <v>18701</v>
      </c>
      <c r="J75" s="66">
        <v>0.65</v>
      </c>
      <c r="K75" s="216">
        <v>0</v>
      </c>
      <c r="L75" s="216">
        <v>0</v>
      </c>
      <c r="M75" s="216">
        <v>0.18</v>
      </c>
      <c r="N75" s="274">
        <v>0.55000000000000004</v>
      </c>
      <c r="O75" s="214">
        <v>0.65</v>
      </c>
      <c r="P75" s="214">
        <f t="shared" si="4"/>
        <v>26206.7</v>
      </c>
      <c r="Q75" s="278">
        <f t="shared" si="5"/>
        <v>22174.9</v>
      </c>
      <c r="R75" s="66">
        <v>1.4349999999999998</v>
      </c>
      <c r="S75" s="66">
        <f t="shared" si="6"/>
        <v>57856.329999999994</v>
      </c>
      <c r="T75" s="70">
        <f t="shared" si="7"/>
        <v>0.54703832752613235</v>
      </c>
      <c r="U75" s="80"/>
    </row>
    <row r="76" spans="1:21" s="75" customFormat="1" ht="20.399999999999999" x14ac:dyDescent="0.3">
      <c r="A76" s="80" t="s">
        <v>17361</v>
      </c>
      <c r="B76" s="80" t="s">
        <v>17368</v>
      </c>
      <c r="C76" s="80" t="s">
        <v>18856</v>
      </c>
      <c r="D76" s="80"/>
      <c r="E76" s="80" t="s">
        <v>13318</v>
      </c>
      <c r="F76" s="81" t="s">
        <v>17659</v>
      </c>
      <c r="G76" s="80"/>
      <c r="H76" s="215">
        <v>10187</v>
      </c>
      <c r="I76" s="80" t="s">
        <v>7</v>
      </c>
      <c r="J76" s="66">
        <v>0.38329999999999997</v>
      </c>
      <c r="K76" s="216">
        <v>0</v>
      </c>
      <c r="L76" s="216">
        <v>0</v>
      </c>
      <c r="M76" s="216">
        <v>0</v>
      </c>
      <c r="N76" s="274">
        <v>0.38</v>
      </c>
      <c r="O76" s="214">
        <v>0.38329999999999997</v>
      </c>
      <c r="P76" s="214">
        <f t="shared" si="4"/>
        <v>3904.6770999999999</v>
      </c>
      <c r="Q76" s="278">
        <f t="shared" si="5"/>
        <v>3871.06</v>
      </c>
      <c r="R76" s="66">
        <v>0.67649999999999999</v>
      </c>
      <c r="S76" s="66">
        <f t="shared" si="6"/>
        <v>6891.5055000000002</v>
      </c>
      <c r="T76" s="70">
        <f t="shared" si="7"/>
        <v>0.43340724316334073</v>
      </c>
      <c r="U76" s="80"/>
    </row>
    <row r="77" spans="1:21" s="75" customFormat="1" ht="20.399999999999999" x14ac:dyDescent="0.3">
      <c r="A77" s="246" t="s">
        <v>17361</v>
      </c>
      <c r="B77" s="246" t="s">
        <v>17368</v>
      </c>
      <c r="C77" s="246" t="s">
        <v>18865</v>
      </c>
      <c r="D77" s="238" t="s">
        <v>18841</v>
      </c>
      <c r="E77" s="246"/>
      <c r="F77" s="253" t="s">
        <v>17601</v>
      </c>
      <c r="G77" s="246"/>
      <c r="H77" s="254">
        <v>1635</v>
      </c>
      <c r="I77" s="246" t="s">
        <v>18763</v>
      </c>
      <c r="J77" s="66">
        <v>37.5</v>
      </c>
      <c r="K77" s="216">
        <v>9.7500000000000003E-2</v>
      </c>
      <c r="L77" s="216">
        <v>0</v>
      </c>
      <c r="M77" s="216">
        <v>0.04</v>
      </c>
      <c r="N77" s="274">
        <v>41.16</v>
      </c>
      <c r="O77" s="214">
        <v>41.15625</v>
      </c>
      <c r="P77" s="214">
        <f t="shared" si="4"/>
        <v>67290.46875</v>
      </c>
      <c r="Q77" s="278">
        <f t="shared" si="5"/>
        <v>67296.599999999991</v>
      </c>
      <c r="R77" s="66">
        <v>35.977499999999999</v>
      </c>
      <c r="S77" s="66">
        <f t="shared" si="6"/>
        <v>58823.212500000001</v>
      </c>
      <c r="T77" s="70">
        <f t="shared" si="7"/>
        <v>-4.2318115488847223E-2</v>
      </c>
      <c r="U77" s="80"/>
    </row>
    <row r="78" spans="1:21" s="75" customFormat="1" ht="20.399999999999999" x14ac:dyDescent="0.3">
      <c r="A78" s="237" t="s">
        <v>17360</v>
      </c>
      <c r="B78" s="237" t="s">
        <v>17367</v>
      </c>
      <c r="C78" s="237" t="s">
        <v>18853</v>
      </c>
      <c r="D78" s="227" t="s">
        <v>18840</v>
      </c>
      <c r="E78" s="237" t="s">
        <v>18684</v>
      </c>
      <c r="F78" s="241" t="s">
        <v>17611</v>
      </c>
      <c r="G78" s="237"/>
      <c r="H78" s="247">
        <v>6246</v>
      </c>
      <c r="I78" s="237" t="s">
        <v>18685</v>
      </c>
      <c r="J78" s="66">
        <v>3.97</v>
      </c>
      <c r="K78" s="216">
        <v>0</v>
      </c>
      <c r="L78" s="216">
        <v>0</v>
      </c>
      <c r="M78" s="216">
        <v>0.18</v>
      </c>
      <c r="N78" s="274">
        <f>VLOOKUP(E:E,[1]Export!$B:$V,21,0)</f>
        <v>4.3600000000000003</v>
      </c>
      <c r="O78" s="214">
        <v>3.97</v>
      </c>
      <c r="P78" s="214">
        <f t="shared" si="4"/>
        <v>24796.620000000003</v>
      </c>
      <c r="Q78" s="278">
        <f t="shared" si="5"/>
        <v>27232.560000000001</v>
      </c>
      <c r="R78" s="66">
        <v>8.2614999999999998</v>
      </c>
      <c r="S78" s="66">
        <f t="shared" si="6"/>
        <v>51601.328999999998</v>
      </c>
      <c r="T78" s="70">
        <f t="shared" si="7"/>
        <v>0.51945772559462555</v>
      </c>
      <c r="U78" s="80"/>
    </row>
    <row r="79" spans="1:21" s="75" customFormat="1" ht="36" x14ac:dyDescent="0.3">
      <c r="A79" s="227" t="s">
        <v>17363</v>
      </c>
      <c r="B79" s="227" t="s">
        <v>17370</v>
      </c>
      <c r="C79" s="227" t="s">
        <v>18853</v>
      </c>
      <c r="D79" s="227" t="s">
        <v>18840</v>
      </c>
      <c r="E79" s="228" t="s">
        <v>18707</v>
      </c>
      <c r="F79" s="229" t="s">
        <v>17391</v>
      </c>
      <c r="G79" s="230" t="s">
        <v>12430</v>
      </c>
      <c r="H79" s="231">
        <v>8297</v>
      </c>
      <c r="I79" s="232" t="s">
        <v>18904</v>
      </c>
      <c r="J79" s="66">
        <v>79</v>
      </c>
      <c r="K79" s="67">
        <v>0</v>
      </c>
      <c r="L79" s="67">
        <v>0</v>
      </c>
      <c r="M79" s="67">
        <v>0</v>
      </c>
      <c r="N79" s="274">
        <v>74</v>
      </c>
      <c r="O79" s="214">
        <v>79</v>
      </c>
      <c r="P79" s="214">
        <f t="shared" si="4"/>
        <v>655463</v>
      </c>
      <c r="Q79" s="278">
        <f t="shared" si="5"/>
        <v>613978</v>
      </c>
      <c r="R79" s="66">
        <v>138.3955</v>
      </c>
      <c r="S79" s="66">
        <f t="shared" si="6"/>
        <v>1148267.4635000001</v>
      </c>
      <c r="T79" s="70">
        <f t="shared" si="7"/>
        <v>0.42917219129234691</v>
      </c>
      <c r="U79" s="217"/>
    </row>
    <row r="80" spans="1:21" s="75" customFormat="1" ht="51" x14ac:dyDescent="0.3">
      <c r="A80" s="237" t="s">
        <v>17361</v>
      </c>
      <c r="B80" s="237" t="s">
        <v>17368</v>
      </c>
      <c r="C80" s="237" t="s">
        <v>18854</v>
      </c>
      <c r="D80" s="227" t="s">
        <v>18840</v>
      </c>
      <c r="E80" s="237" t="s">
        <v>18876</v>
      </c>
      <c r="F80" s="241" t="s">
        <v>17630</v>
      </c>
      <c r="G80" s="237"/>
      <c r="H80" s="247">
        <v>20954</v>
      </c>
      <c r="I80" s="237" t="s">
        <v>18686</v>
      </c>
      <c r="J80" s="66">
        <v>0.38</v>
      </c>
      <c r="K80" s="216">
        <v>0</v>
      </c>
      <c r="L80" s="216">
        <v>0</v>
      </c>
      <c r="M80" s="216">
        <v>0.18</v>
      </c>
      <c r="N80" s="274">
        <f>VLOOKUP(E:E,[1]Export!$B:$V,21,0)</f>
        <v>0.38</v>
      </c>
      <c r="O80" s="214">
        <v>0.38</v>
      </c>
      <c r="P80" s="214">
        <f t="shared" si="4"/>
        <v>7962.52</v>
      </c>
      <c r="Q80" s="278">
        <f t="shared" si="5"/>
        <v>7962.52</v>
      </c>
      <c r="R80" s="66">
        <v>1.67075</v>
      </c>
      <c r="S80" s="66">
        <f t="shared" si="6"/>
        <v>35008.895499999999</v>
      </c>
      <c r="T80" s="70">
        <f t="shared" si="7"/>
        <v>0.77255723477480176</v>
      </c>
      <c r="U80" s="80"/>
    </row>
    <row r="81" spans="1:21" s="75" customFormat="1" ht="36" x14ac:dyDescent="0.3">
      <c r="A81" s="227" t="s">
        <v>17361</v>
      </c>
      <c r="B81" s="227" t="s">
        <v>17368</v>
      </c>
      <c r="C81" s="227" t="s">
        <v>18854</v>
      </c>
      <c r="D81" s="227" t="s">
        <v>18840</v>
      </c>
      <c r="E81" s="228" t="s">
        <v>18877</v>
      </c>
      <c r="F81" s="229" t="s">
        <v>17560</v>
      </c>
      <c r="G81" s="230" t="s">
        <v>12434</v>
      </c>
      <c r="H81" s="231">
        <v>53828</v>
      </c>
      <c r="I81" s="232" t="s">
        <v>18688</v>
      </c>
      <c r="J81" s="66">
        <v>1.25</v>
      </c>
      <c r="K81" s="67">
        <v>6.5000000000000002E-2</v>
      </c>
      <c r="L81" s="67">
        <v>0</v>
      </c>
      <c r="M81" s="67">
        <v>0.18</v>
      </c>
      <c r="N81" s="274">
        <v>1.1000000000000001</v>
      </c>
      <c r="O81" s="214">
        <v>1.33125</v>
      </c>
      <c r="P81" s="214">
        <f t="shared" si="4"/>
        <v>71658.525000000009</v>
      </c>
      <c r="Q81" s="278">
        <f t="shared" si="5"/>
        <v>59210.8</v>
      </c>
      <c r="R81" s="66">
        <v>1.9884999999999999</v>
      </c>
      <c r="S81" s="66">
        <f t="shared" si="6"/>
        <v>107036.978</v>
      </c>
      <c r="T81" s="70">
        <f t="shared" si="7"/>
        <v>0.37138546643198389</v>
      </c>
      <c r="U81" s="217"/>
    </row>
    <row r="82" spans="1:21" s="75" customFormat="1" ht="20.399999999999999" x14ac:dyDescent="0.3">
      <c r="A82" s="237" t="s">
        <v>17361</v>
      </c>
      <c r="B82" s="237" t="s">
        <v>17368</v>
      </c>
      <c r="C82" s="237" t="s">
        <v>18854</v>
      </c>
      <c r="D82" s="237" t="s">
        <v>18840</v>
      </c>
      <c r="E82" s="237" t="s">
        <v>18689</v>
      </c>
      <c r="F82" s="241" t="s">
        <v>17566</v>
      </c>
      <c r="G82" s="237"/>
      <c r="H82" s="247">
        <v>47417</v>
      </c>
      <c r="I82" s="237" t="s">
        <v>18688</v>
      </c>
      <c r="J82" s="66">
        <v>1.3</v>
      </c>
      <c r="K82" s="216">
        <v>6.5000000000000002E-2</v>
      </c>
      <c r="L82" s="216">
        <v>0</v>
      </c>
      <c r="M82" s="216">
        <v>0.18</v>
      </c>
      <c r="N82" s="274">
        <v>1.1000000000000001</v>
      </c>
      <c r="O82" s="214">
        <v>1.3845000000000001</v>
      </c>
      <c r="P82" s="214">
        <f t="shared" si="4"/>
        <v>65648.836500000005</v>
      </c>
      <c r="Q82" s="278">
        <f t="shared" si="5"/>
        <v>52158.700000000004</v>
      </c>
      <c r="R82" s="66">
        <v>2.1422499999999998</v>
      </c>
      <c r="S82" s="66">
        <f t="shared" si="6"/>
        <v>101579.06824999998</v>
      </c>
      <c r="T82" s="70">
        <f t="shared" si="7"/>
        <v>0.39316139572878972</v>
      </c>
      <c r="U82" s="80"/>
    </row>
    <row r="83" spans="1:21" s="75" customFormat="1" ht="36" x14ac:dyDescent="0.3">
      <c r="A83" s="227" t="s">
        <v>17361</v>
      </c>
      <c r="B83" s="227" t="s">
        <v>17368</v>
      </c>
      <c r="C83" s="227" t="s">
        <v>18854</v>
      </c>
      <c r="D83" s="227" t="s">
        <v>18840</v>
      </c>
      <c r="E83" s="232" t="s">
        <v>18690</v>
      </c>
      <c r="F83" s="229" t="s">
        <v>17528</v>
      </c>
      <c r="G83" s="230" t="s">
        <v>12433</v>
      </c>
      <c r="H83" s="231">
        <v>51771</v>
      </c>
      <c r="I83" s="237" t="s">
        <v>18688</v>
      </c>
      <c r="J83" s="66">
        <v>1.3</v>
      </c>
      <c r="K83" s="216">
        <v>6.5000000000000002E-2</v>
      </c>
      <c r="L83" s="216">
        <v>0</v>
      </c>
      <c r="M83" s="216">
        <v>0.18</v>
      </c>
      <c r="N83" s="274">
        <v>1.1000000000000001</v>
      </c>
      <c r="O83" s="214">
        <v>1.3845000000000001</v>
      </c>
      <c r="P83" s="214">
        <f t="shared" si="4"/>
        <v>71676.949500000002</v>
      </c>
      <c r="Q83" s="278">
        <f t="shared" si="5"/>
        <v>56948.100000000006</v>
      </c>
      <c r="R83" s="66">
        <v>2.8904999999999998</v>
      </c>
      <c r="S83" s="66">
        <f t="shared" si="6"/>
        <v>149644.07550000001</v>
      </c>
      <c r="T83" s="70">
        <f t="shared" si="7"/>
        <v>0.55025082165715267</v>
      </c>
      <c r="U83" s="217"/>
    </row>
    <row r="84" spans="1:21" s="75" customFormat="1" ht="30.6" x14ac:dyDescent="0.3">
      <c r="A84" s="237" t="s">
        <v>17361</v>
      </c>
      <c r="B84" s="237" t="s">
        <v>17368</v>
      </c>
      <c r="C84" s="237" t="s">
        <v>18854</v>
      </c>
      <c r="D84" s="227" t="s">
        <v>18840</v>
      </c>
      <c r="E84" s="237" t="s">
        <v>18878</v>
      </c>
      <c r="F84" s="241" t="s">
        <v>17595</v>
      </c>
      <c r="G84" s="237"/>
      <c r="H84" s="247">
        <v>26697</v>
      </c>
      <c r="I84" s="237" t="s">
        <v>18703</v>
      </c>
      <c r="J84" s="66">
        <v>1.5</v>
      </c>
      <c r="K84" s="216">
        <v>6.5000000000000002E-2</v>
      </c>
      <c r="L84" s="216">
        <v>0</v>
      </c>
      <c r="M84" s="216">
        <v>0.18</v>
      </c>
      <c r="N84" s="274">
        <f>VLOOKUP(E:E,[1]Export!$B:$V,21,0)</f>
        <v>1.48</v>
      </c>
      <c r="O84" s="214">
        <v>1.5974999999999999</v>
      </c>
      <c r="P84" s="214">
        <f t="shared" si="4"/>
        <v>42648.457499999997</v>
      </c>
      <c r="Q84" s="278">
        <f t="shared" si="5"/>
        <v>39511.56</v>
      </c>
      <c r="R84" s="66">
        <v>2.3882500000000002</v>
      </c>
      <c r="S84" s="66">
        <f t="shared" si="6"/>
        <v>63759.110250000005</v>
      </c>
      <c r="T84" s="70">
        <f t="shared" si="7"/>
        <v>0.37192504972260026</v>
      </c>
      <c r="U84" s="80"/>
    </row>
    <row r="85" spans="1:21" s="75" customFormat="1" ht="30.6" x14ac:dyDescent="0.3">
      <c r="A85" s="237" t="s">
        <v>17361</v>
      </c>
      <c r="B85" s="237" t="s">
        <v>17368</v>
      </c>
      <c r="C85" s="237" t="s">
        <v>18854</v>
      </c>
      <c r="D85" s="237" t="s">
        <v>18840</v>
      </c>
      <c r="E85" s="237" t="s">
        <v>18704</v>
      </c>
      <c r="F85" s="241" t="s">
        <v>17599</v>
      </c>
      <c r="G85" s="237"/>
      <c r="H85" s="247">
        <v>21644</v>
      </c>
      <c r="I85" s="237" t="s">
        <v>18703</v>
      </c>
      <c r="J85" s="66">
        <v>2.42</v>
      </c>
      <c r="K85" s="216">
        <v>6.5000000000000002E-2</v>
      </c>
      <c r="L85" s="216">
        <v>0</v>
      </c>
      <c r="M85" s="216">
        <v>0.18</v>
      </c>
      <c r="N85" s="274">
        <f>VLOOKUP(E:E,[1]Export!$B:$V,21,0)</f>
        <v>2.41</v>
      </c>
      <c r="O85" s="214">
        <v>2.5773000000000001</v>
      </c>
      <c r="P85" s="214">
        <f t="shared" si="4"/>
        <v>55783.081200000001</v>
      </c>
      <c r="Q85" s="278">
        <f t="shared" si="5"/>
        <v>52162.04</v>
      </c>
      <c r="R85" s="66">
        <v>2.7880000000000003</v>
      </c>
      <c r="S85" s="66">
        <f t="shared" si="6"/>
        <v>60343.472000000009</v>
      </c>
      <c r="T85" s="70">
        <f t="shared" si="7"/>
        <v>0.13199426111908188</v>
      </c>
      <c r="U85" s="80" t="s">
        <v>18874</v>
      </c>
    </row>
    <row r="86" spans="1:21" s="75" customFormat="1" ht="13.8" x14ac:dyDescent="0.3">
      <c r="A86" s="238" t="s">
        <v>17360</v>
      </c>
      <c r="B86" s="238" t="s">
        <v>17367</v>
      </c>
      <c r="C86" s="238" t="s">
        <v>18853</v>
      </c>
      <c r="D86" s="238" t="s">
        <v>18841</v>
      </c>
      <c r="E86" s="255"/>
      <c r="F86" s="256" t="s">
        <v>17526</v>
      </c>
      <c r="G86" s="257" t="s">
        <v>12430</v>
      </c>
      <c r="H86" s="258">
        <v>18857</v>
      </c>
      <c r="I86" s="259" t="s">
        <v>18755</v>
      </c>
      <c r="J86" s="66">
        <v>5</v>
      </c>
      <c r="K86" s="67">
        <v>0</v>
      </c>
      <c r="L86" s="67">
        <v>0</v>
      </c>
      <c r="M86" s="67">
        <v>0</v>
      </c>
      <c r="N86" s="274">
        <v>6</v>
      </c>
      <c r="O86" s="214">
        <v>5</v>
      </c>
      <c r="P86" s="214">
        <f t="shared" si="4"/>
        <v>94285</v>
      </c>
      <c r="Q86" s="278">
        <f t="shared" si="5"/>
        <v>113142</v>
      </c>
      <c r="R86" s="66">
        <v>7.9642499999999998</v>
      </c>
      <c r="S86" s="66">
        <f t="shared" si="6"/>
        <v>150181.86225000001</v>
      </c>
      <c r="T86" s="70">
        <f t="shared" si="7"/>
        <v>0.37219449414571365</v>
      </c>
      <c r="U86" s="217" t="s">
        <v>18756</v>
      </c>
    </row>
    <row r="87" spans="1:21" s="75" customFormat="1" ht="20.399999999999999" x14ac:dyDescent="0.3">
      <c r="A87" s="237" t="s">
        <v>17363</v>
      </c>
      <c r="B87" s="237" t="s">
        <v>17370</v>
      </c>
      <c r="C87" s="237" t="s">
        <v>18853</v>
      </c>
      <c r="D87" s="237" t="s">
        <v>18840</v>
      </c>
      <c r="E87" s="237" t="s">
        <v>18697</v>
      </c>
      <c r="F87" s="241" t="s">
        <v>17605</v>
      </c>
      <c r="G87" s="237"/>
      <c r="H87" s="247">
        <v>5633</v>
      </c>
      <c r="I87" s="237" t="s">
        <v>18696</v>
      </c>
      <c r="J87" s="66">
        <v>5</v>
      </c>
      <c r="K87" s="216">
        <v>0</v>
      </c>
      <c r="L87" s="216">
        <v>0</v>
      </c>
      <c r="M87" s="216">
        <v>0.18</v>
      </c>
      <c r="N87" s="274">
        <f>VLOOKUP(E:E,[1]Export!$B:$V,21,0)</f>
        <v>2.33</v>
      </c>
      <c r="O87" s="214">
        <v>5</v>
      </c>
      <c r="P87" s="214">
        <f t="shared" si="4"/>
        <v>28165</v>
      </c>
      <c r="Q87" s="278">
        <f t="shared" si="5"/>
        <v>13124.890000000001</v>
      </c>
      <c r="R87" s="66">
        <v>9.9015000000000004</v>
      </c>
      <c r="S87" s="66">
        <f t="shared" si="6"/>
        <v>55775.1495</v>
      </c>
      <c r="T87" s="70">
        <f t="shared" si="7"/>
        <v>0.49502600616068276</v>
      </c>
      <c r="U87" s="80"/>
    </row>
    <row r="88" spans="1:21" s="75" customFormat="1" ht="36" x14ac:dyDescent="0.3">
      <c r="A88" s="238" t="s">
        <v>17362</v>
      </c>
      <c r="B88" s="238" t="s">
        <v>17369</v>
      </c>
      <c r="C88" s="238" t="s">
        <v>18853</v>
      </c>
      <c r="D88" s="238" t="s">
        <v>18841</v>
      </c>
      <c r="E88" s="255"/>
      <c r="F88" s="256" t="s">
        <v>17385</v>
      </c>
      <c r="G88" s="257" t="s">
        <v>12430</v>
      </c>
      <c r="H88" s="258">
        <v>43404</v>
      </c>
      <c r="I88" s="259" t="s">
        <v>18776</v>
      </c>
      <c r="J88" s="66">
        <v>33</v>
      </c>
      <c r="K88" s="67">
        <v>0</v>
      </c>
      <c r="L88" s="67">
        <v>0</v>
      </c>
      <c r="M88" s="67">
        <v>0</v>
      </c>
      <c r="N88" s="274">
        <v>33</v>
      </c>
      <c r="O88" s="214">
        <v>33</v>
      </c>
      <c r="P88" s="214">
        <f t="shared" si="4"/>
        <v>1432332</v>
      </c>
      <c r="Q88" s="278">
        <f t="shared" si="5"/>
        <v>1432332</v>
      </c>
      <c r="R88" s="66">
        <v>36.423113999999998</v>
      </c>
      <c r="S88" s="66">
        <f t="shared" si="6"/>
        <v>1580908.8400559998</v>
      </c>
      <c r="T88" s="70">
        <f t="shared" si="7"/>
        <v>9.3981914890637813E-2</v>
      </c>
      <c r="U88" s="217"/>
    </row>
    <row r="89" spans="1:21" s="75" customFormat="1" ht="36" x14ac:dyDescent="0.3">
      <c r="A89" s="227" t="s">
        <v>17361</v>
      </c>
      <c r="B89" s="227" t="s">
        <v>17368</v>
      </c>
      <c r="C89" s="227" t="s">
        <v>18854</v>
      </c>
      <c r="D89" s="227" t="s">
        <v>18840</v>
      </c>
      <c r="E89" s="228" t="s">
        <v>18706</v>
      </c>
      <c r="F89" s="229" t="s">
        <v>17536</v>
      </c>
      <c r="G89" s="230" t="s">
        <v>12430</v>
      </c>
      <c r="H89" s="231">
        <v>10135</v>
      </c>
      <c r="I89" s="232" t="s">
        <v>18705</v>
      </c>
      <c r="J89" s="66">
        <v>3.54</v>
      </c>
      <c r="K89" s="67">
        <v>0</v>
      </c>
      <c r="L89" s="67">
        <v>0</v>
      </c>
      <c r="M89" s="67">
        <v>0.18</v>
      </c>
      <c r="N89" s="274">
        <v>3.75</v>
      </c>
      <c r="O89" s="214">
        <v>3.54</v>
      </c>
      <c r="P89" s="214">
        <f t="shared" si="4"/>
        <v>35877.9</v>
      </c>
      <c r="Q89" s="278">
        <f t="shared" si="5"/>
        <v>38006.25</v>
      </c>
      <c r="R89" s="66">
        <v>13.120000000000001</v>
      </c>
      <c r="S89" s="66">
        <f t="shared" si="6"/>
        <v>132971.20000000001</v>
      </c>
      <c r="T89" s="70">
        <f t="shared" si="7"/>
        <v>0.73018292682926833</v>
      </c>
      <c r="U89" s="217"/>
    </row>
    <row r="90" spans="1:21" s="75" customFormat="1" ht="24" x14ac:dyDescent="0.3">
      <c r="A90" s="227" t="s">
        <v>17361</v>
      </c>
      <c r="B90" s="227" t="s">
        <v>17368</v>
      </c>
      <c r="C90" s="227" t="s">
        <v>18854</v>
      </c>
      <c r="D90" s="227" t="s">
        <v>18840</v>
      </c>
      <c r="E90" s="228" t="s">
        <v>18708</v>
      </c>
      <c r="F90" s="229" t="s">
        <v>17556</v>
      </c>
      <c r="G90" s="230" t="s">
        <v>12430</v>
      </c>
      <c r="H90" s="231">
        <v>30349</v>
      </c>
      <c r="I90" s="232" t="s">
        <v>12847</v>
      </c>
      <c r="J90" s="66">
        <v>1</v>
      </c>
      <c r="K90" s="67">
        <v>0</v>
      </c>
      <c r="L90" s="67">
        <v>0</v>
      </c>
      <c r="M90" s="67">
        <v>0.04</v>
      </c>
      <c r="N90" s="274">
        <f>VLOOKUP(E:E,[1]Export!$B:$V,21,0)</f>
        <v>0.92</v>
      </c>
      <c r="O90" s="214">
        <v>1</v>
      </c>
      <c r="P90" s="214">
        <f t="shared" si="4"/>
        <v>30349</v>
      </c>
      <c r="Q90" s="278">
        <f t="shared" si="5"/>
        <v>27921.08</v>
      </c>
      <c r="R90" s="66">
        <v>3.74125</v>
      </c>
      <c r="S90" s="66">
        <f t="shared" si="6"/>
        <v>113543.19624999999</v>
      </c>
      <c r="T90" s="70">
        <f t="shared" si="7"/>
        <v>0.73270965586368197</v>
      </c>
      <c r="U90" s="217"/>
    </row>
    <row r="91" spans="1:21" s="75" customFormat="1" ht="20.399999999999999" x14ac:dyDescent="0.3">
      <c r="A91" s="237" t="s">
        <v>17361</v>
      </c>
      <c r="B91" s="237" t="s">
        <v>17368</v>
      </c>
      <c r="C91" s="237" t="s">
        <v>18854</v>
      </c>
      <c r="D91" s="237" t="s">
        <v>18840</v>
      </c>
      <c r="E91" s="237" t="s">
        <v>18709</v>
      </c>
      <c r="F91" s="241" t="s">
        <v>17593</v>
      </c>
      <c r="G91" s="237"/>
      <c r="H91" s="247">
        <v>32334</v>
      </c>
      <c r="I91" s="237" t="s">
        <v>18710</v>
      </c>
      <c r="J91" s="66">
        <v>1.34</v>
      </c>
      <c r="K91" s="216">
        <v>0</v>
      </c>
      <c r="L91" s="216">
        <v>0</v>
      </c>
      <c r="M91" s="216">
        <v>0.18</v>
      </c>
      <c r="N91" s="274">
        <v>1.34</v>
      </c>
      <c r="O91" s="214">
        <v>1.34</v>
      </c>
      <c r="P91" s="214">
        <f t="shared" si="4"/>
        <v>43327.560000000005</v>
      </c>
      <c r="Q91" s="278">
        <f t="shared" si="5"/>
        <v>43327.560000000005</v>
      </c>
      <c r="R91" s="66">
        <v>2.173</v>
      </c>
      <c r="S91" s="66">
        <f t="shared" si="6"/>
        <v>70261.782000000007</v>
      </c>
      <c r="T91" s="70">
        <f t="shared" si="7"/>
        <v>0.38334100322135295</v>
      </c>
      <c r="U91" s="80"/>
    </row>
    <row r="92" spans="1:21" s="75" customFormat="1" ht="30.6" x14ac:dyDescent="0.3">
      <c r="A92" s="237" t="s">
        <v>17361</v>
      </c>
      <c r="B92" s="237" t="s">
        <v>17368</v>
      </c>
      <c r="C92" s="237" t="s">
        <v>18854</v>
      </c>
      <c r="D92" s="237" t="s">
        <v>18840</v>
      </c>
      <c r="E92" s="237" t="s">
        <v>18846</v>
      </c>
      <c r="F92" s="241" t="s">
        <v>17586</v>
      </c>
      <c r="G92" s="237"/>
      <c r="H92" s="247">
        <v>19713</v>
      </c>
      <c r="I92" s="237" t="s">
        <v>18759</v>
      </c>
      <c r="J92" s="66">
        <v>2.9</v>
      </c>
      <c r="K92" s="216">
        <v>0</v>
      </c>
      <c r="L92" s="216">
        <v>0</v>
      </c>
      <c r="M92" s="216">
        <v>0.03</v>
      </c>
      <c r="N92" s="274">
        <f>VLOOKUP(E:E,[1]Export!$B:$V,21,0)</f>
        <v>3</v>
      </c>
      <c r="O92" s="214">
        <v>2.9</v>
      </c>
      <c r="P92" s="214">
        <f t="shared" si="4"/>
        <v>57167.7</v>
      </c>
      <c r="Q92" s="278">
        <f t="shared" si="5"/>
        <v>59139</v>
      </c>
      <c r="R92" s="66">
        <v>4.0282499999999999</v>
      </c>
      <c r="S92" s="66">
        <f t="shared" si="6"/>
        <v>79408.892250000004</v>
      </c>
      <c r="T92" s="70">
        <f t="shared" si="7"/>
        <v>0.28008440389747408</v>
      </c>
      <c r="U92" s="80"/>
    </row>
    <row r="93" spans="1:21" s="75" customFormat="1" ht="24" x14ac:dyDescent="0.3">
      <c r="A93" s="238" t="s">
        <v>17361</v>
      </c>
      <c r="B93" s="238" t="s">
        <v>17368</v>
      </c>
      <c r="C93" s="238" t="s">
        <v>18854</v>
      </c>
      <c r="D93" s="238" t="s">
        <v>18841</v>
      </c>
      <c r="E93" s="255"/>
      <c r="F93" s="256" t="s">
        <v>17534</v>
      </c>
      <c r="G93" s="257" t="s">
        <v>12430</v>
      </c>
      <c r="H93" s="258">
        <v>21078</v>
      </c>
      <c r="I93" s="246" t="s">
        <v>18759</v>
      </c>
      <c r="J93" s="66">
        <v>3.4</v>
      </c>
      <c r="K93" s="67">
        <v>0</v>
      </c>
      <c r="L93" s="67">
        <v>0</v>
      </c>
      <c r="M93" s="67">
        <v>0.03</v>
      </c>
      <c r="N93" s="274">
        <v>3.4</v>
      </c>
      <c r="O93" s="214">
        <v>3.4</v>
      </c>
      <c r="P93" s="214">
        <f t="shared" si="4"/>
        <v>71665.2</v>
      </c>
      <c r="Q93" s="278">
        <f t="shared" si="5"/>
        <v>71665.2</v>
      </c>
      <c r="R93" s="66">
        <v>6.3857500000000007</v>
      </c>
      <c r="S93" s="66">
        <f t="shared" si="6"/>
        <v>134598.83850000001</v>
      </c>
      <c r="T93" s="70">
        <f t="shared" si="7"/>
        <v>0.46756449907998282</v>
      </c>
      <c r="U93" s="217"/>
    </row>
    <row r="94" spans="1:21" s="75" customFormat="1" ht="36" x14ac:dyDescent="0.3">
      <c r="A94" s="227" t="s">
        <v>17361</v>
      </c>
      <c r="B94" s="227" t="s">
        <v>17368</v>
      </c>
      <c r="C94" s="227" t="s">
        <v>18854</v>
      </c>
      <c r="D94" s="227" t="s">
        <v>18848</v>
      </c>
      <c r="E94" s="228" t="s">
        <v>18847</v>
      </c>
      <c r="F94" s="229" t="s">
        <v>17530</v>
      </c>
      <c r="G94" s="230" t="s">
        <v>12430</v>
      </c>
      <c r="H94" s="231">
        <v>20662</v>
      </c>
      <c r="I94" s="237" t="s">
        <v>18759</v>
      </c>
      <c r="J94" s="66">
        <v>3.85</v>
      </c>
      <c r="K94" s="67">
        <v>0</v>
      </c>
      <c r="L94" s="67">
        <v>0</v>
      </c>
      <c r="M94" s="67">
        <v>0.03</v>
      </c>
      <c r="N94" s="274">
        <v>3.85</v>
      </c>
      <c r="O94" s="214">
        <v>3.85</v>
      </c>
      <c r="P94" s="214">
        <f t="shared" si="4"/>
        <v>79548.7</v>
      </c>
      <c r="Q94" s="278">
        <f t="shared" si="5"/>
        <v>79548.7</v>
      </c>
      <c r="R94" s="66">
        <v>6.7854999999999999</v>
      </c>
      <c r="S94" s="66">
        <f t="shared" si="6"/>
        <v>140202.00099999999</v>
      </c>
      <c r="T94" s="70">
        <f t="shared" si="7"/>
        <v>0.43261366148404684</v>
      </c>
      <c r="U94" s="217"/>
    </row>
    <row r="95" spans="1:21" s="75" customFormat="1" ht="36" x14ac:dyDescent="0.3">
      <c r="A95" s="238" t="s">
        <v>17361</v>
      </c>
      <c r="B95" s="238" t="s">
        <v>17368</v>
      </c>
      <c r="C95" s="238" t="s">
        <v>18854</v>
      </c>
      <c r="D95" s="238" t="s">
        <v>18841</v>
      </c>
      <c r="E95" s="255"/>
      <c r="F95" s="256" t="s">
        <v>17488</v>
      </c>
      <c r="G95" s="257" t="s">
        <v>12430</v>
      </c>
      <c r="H95" s="258">
        <v>19865</v>
      </c>
      <c r="I95" s="246" t="s">
        <v>18759</v>
      </c>
      <c r="J95" s="66">
        <v>5.0999999999999996</v>
      </c>
      <c r="K95" s="67">
        <v>0</v>
      </c>
      <c r="L95" s="67">
        <v>0</v>
      </c>
      <c r="M95" s="67">
        <v>0.03</v>
      </c>
      <c r="N95" s="274">
        <v>5.0999999999999996</v>
      </c>
      <c r="O95" s="214">
        <v>5.0999999999999996</v>
      </c>
      <c r="P95" s="214">
        <f t="shared" si="4"/>
        <v>101311.5</v>
      </c>
      <c r="Q95" s="278">
        <f t="shared" si="5"/>
        <v>101311.5</v>
      </c>
      <c r="R95" s="66">
        <v>12.65875</v>
      </c>
      <c r="S95" s="66">
        <f t="shared" si="6"/>
        <v>251466.06874999998</v>
      </c>
      <c r="T95" s="70">
        <f t="shared" si="7"/>
        <v>0.59711661893946877</v>
      </c>
      <c r="U95" s="217"/>
    </row>
    <row r="96" spans="1:21" s="75" customFormat="1" ht="30.6" x14ac:dyDescent="0.3">
      <c r="A96" s="246" t="s">
        <v>17361</v>
      </c>
      <c r="B96" s="246" t="s">
        <v>17368</v>
      </c>
      <c r="C96" s="246" t="s">
        <v>18854</v>
      </c>
      <c r="D96" s="238" t="s">
        <v>18841</v>
      </c>
      <c r="E96" s="246"/>
      <c r="F96" s="253" t="s">
        <v>17569</v>
      </c>
      <c r="G96" s="246"/>
      <c r="H96" s="254">
        <v>20093</v>
      </c>
      <c r="I96" s="246" t="s">
        <v>18759</v>
      </c>
      <c r="J96" s="66">
        <v>3</v>
      </c>
      <c r="K96" s="216">
        <v>0</v>
      </c>
      <c r="L96" s="216">
        <v>0</v>
      </c>
      <c r="M96" s="216">
        <v>0.03</v>
      </c>
      <c r="N96" s="274">
        <v>3.2</v>
      </c>
      <c r="O96" s="214">
        <v>3</v>
      </c>
      <c r="P96" s="214">
        <f t="shared" si="4"/>
        <v>60279</v>
      </c>
      <c r="Q96" s="278">
        <f t="shared" si="5"/>
        <v>64297.600000000006</v>
      </c>
      <c r="R96" s="66">
        <v>5.0122499999999999</v>
      </c>
      <c r="S96" s="66">
        <f t="shared" si="6"/>
        <v>100711.13924999999</v>
      </c>
      <c r="T96" s="70">
        <f t="shared" si="7"/>
        <v>0.40146640730210981</v>
      </c>
      <c r="U96" s="80"/>
    </row>
    <row r="97" spans="1:21" s="75" customFormat="1" ht="48" x14ac:dyDescent="0.3">
      <c r="A97" s="238" t="s">
        <v>17362</v>
      </c>
      <c r="B97" s="238" t="s">
        <v>17369</v>
      </c>
      <c r="C97" s="238" t="s">
        <v>18853</v>
      </c>
      <c r="D97" s="238" t="s">
        <v>18841</v>
      </c>
      <c r="E97" s="259"/>
      <c r="F97" s="256" t="s">
        <v>17373</v>
      </c>
      <c r="G97" s="257" t="s">
        <v>12430</v>
      </c>
      <c r="H97" s="258">
        <v>43404</v>
      </c>
      <c r="I97" s="259" t="s">
        <v>18800</v>
      </c>
      <c r="J97" s="66">
        <v>145</v>
      </c>
      <c r="K97" s="67">
        <v>0</v>
      </c>
      <c r="L97" s="67">
        <v>0</v>
      </c>
      <c r="M97" s="67">
        <v>0</v>
      </c>
      <c r="N97" s="274">
        <v>159</v>
      </c>
      <c r="O97" s="214">
        <v>145</v>
      </c>
      <c r="P97" s="214">
        <f t="shared" si="4"/>
        <v>6293580</v>
      </c>
      <c r="Q97" s="278">
        <f t="shared" si="5"/>
        <v>6901236</v>
      </c>
      <c r="R97" s="66">
        <v>268.54936800000002</v>
      </c>
      <c r="S97" s="66">
        <f t="shared" si="6"/>
        <v>11656116.768672001</v>
      </c>
      <c r="T97" s="70">
        <f t="shared" si="7"/>
        <v>0.46006203224429115</v>
      </c>
      <c r="U97" s="217"/>
    </row>
    <row r="98" spans="1:21" s="75" customFormat="1" ht="20.399999999999999" x14ac:dyDescent="0.3">
      <c r="A98" s="246" t="s">
        <v>17363</v>
      </c>
      <c r="B98" s="246" t="s">
        <v>17370</v>
      </c>
      <c r="C98" s="246" t="s">
        <v>18853</v>
      </c>
      <c r="D98" s="238" t="s">
        <v>18841</v>
      </c>
      <c r="E98" s="246"/>
      <c r="F98" s="253" t="s">
        <v>17622</v>
      </c>
      <c r="G98" s="246"/>
      <c r="H98" s="254">
        <v>13370</v>
      </c>
      <c r="I98" s="246" t="s">
        <v>18783</v>
      </c>
      <c r="J98" s="66">
        <v>1.97</v>
      </c>
      <c r="K98" s="216">
        <v>6.5000000000000002E-2</v>
      </c>
      <c r="L98" s="216">
        <v>0</v>
      </c>
      <c r="M98" s="216">
        <v>0.04</v>
      </c>
      <c r="N98" s="274">
        <v>2.1</v>
      </c>
      <c r="O98" s="214">
        <v>2.0980499999999997</v>
      </c>
      <c r="P98" s="214">
        <f t="shared" si="4"/>
        <v>28050.928499999998</v>
      </c>
      <c r="Q98" s="278">
        <f t="shared" si="5"/>
        <v>28077</v>
      </c>
      <c r="R98" s="66">
        <v>2.9929999999999999</v>
      </c>
      <c r="S98" s="66">
        <f t="shared" si="6"/>
        <v>40016.409999999996</v>
      </c>
      <c r="T98" s="70">
        <f t="shared" si="7"/>
        <v>0.34179752756431675</v>
      </c>
      <c r="U98" s="80"/>
    </row>
    <row r="99" spans="1:21" s="75" customFormat="1" ht="24" x14ac:dyDescent="0.3">
      <c r="A99" s="238" t="s">
        <v>17363</v>
      </c>
      <c r="B99" s="238" t="s">
        <v>17370</v>
      </c>
      <c r="C99" s="238" t="s">
        <v>18853</v>
      </c>
      <c r="D99" s="238" t="s">
        <v>18841</v>
      </c>
      <c r="E99" s="255"/>
      <c r="F99" s="256" t="s">
        <v>17438</v>
      </c>
      <c r="G99" s="257" t="s">
        <v>12430</v>
      </c>
      <c r="H99" s="258">
        <v>14267</v>
      </c>
      <c r="I99" s="259" t="s">
        <v>18900</v>
      </c>
      <c r="J99" s="66">
        <v>1.85</v>
      </c>
      <c r="K99" s="67">
        <v>0</v>
      </c>
      <c r="L99" s="67">
        <v>0</v>
      </c>
      <c r="M99" s="67">
        <v>0.18</v>
      </c>
      <c r="N99" s="274">
        <v>1.66</v>
      </c>
      <c r="O99" s="214">
        <v>1.85</v>
      </c>
      <c r="P99" s="214">
        <f t="shared" si="4"/>
        <v>26393.95</v>
      </c>
      <c r="Q99" s="278">
        <f t="shared" si="5"/>
        <v>23683.219999999998</v>
      </c>
      <c r="R99" s="66">
        <v>35.557249999999996</v>
      </c>
      <c r="S99" s="66">
        <f t="shared" si="6"/>
        <v>507295.28574999992</v>
      </c>
      <c r="T99" s="70">
        <f t="shared" si="7"/>
        <v>0.94797122949609425</v>
      </c>
      <c r="U99" s="217" t="s">
        <v>18657</v>
      </c>
    </row>
    <row r="100" spans="1:21" s="75" customFormat="1" ht="20.399999999999999" x14ac:dyDescent="0.3">
      <c r="A100" s="246" t="s">
        <v>17363</v>
      </c>
      <c r="B100" s="246" t="s">
        <v>17370</v>
      </c>
      <c r="C100" s="246" t="s">
        <v>18853</v>
      </c>
      <c r="D100" s="238" t="s">
        <v>18841</v>
      </c>
      <c r="E100" s="246"/>
      <c r="F100" s="253" t="s">
        <v>17657</v>
      </c>
      <c r="G100" s="246"/>
      <c r="H100" s="254">
        <v>1529</v>
      </c>
      <c r="I100" s="246" t="s">
        <v>18900</v>
      </c>
      <c r="J100" s="66">
        <v>4.3600000000000003</v>
      </c>
      <c r="K100" s="216">
        <v>0</v>
      </c>
      <c r="L100" s="216">
        <v>0</v>
      </c>
      <c r="M100" s="216">
        <v>0.18</v>
      </c>
      <c r="N100" s="274">
        <v>4.25</v>
      </c>
      <c r="O100" s="214">
        <v>4.3600000000000003</v>
      </c>
      <c r="P100" s="214">
        <f t="shared" si="4"/>
        <v>6666.4400000000005</v>
      </c>
      <c r="Q100" s="278">
        <f t="shared" si="5"/>
        <v>6498.25</v>
      </c>
      <c r="R100" s="66">
        <v>4.8174999999999999</v>
      </c>
      <c r="S100" s="66">
        <f t="shared" si="6"/>
        <v>7365.9574999999995</v>
      </c>
      <c r="T100" s="70">
        <f t="shared" si="7"/>
        <v>9.4966268811624205E-2</v>
      </c>
      <c r="U100" s="80"/>
    </row>
    <row r="101" spans="1:21" s="75" customFormat="1" ht="24" x14ac:dyDescent="0.3">
      <c r="A101" s="238" t="s">
        <v>17363</v>
      </c>
      <c r="B101" s="238" t="s">
        <v>17370</v>
      </c>
      <c r="C101" s="238" t="s">
        <v>18853</v>
      </c>
      <c r="D101" s="238" t="s">
        <v>18841</v>
      </c>
      <c r="E101" s="259"/>
      <c r="F101" s="256" t="s">
        <v>17461</v>
      </c>
      <c r="G101" s="257" t="s">
        <v>12430</v>
      </c>
      <c r="H101" s="258">
        <v>32906</v>
      </c>
      <c r="I101" s="259" t="s">
        <v>8781</v>
      </c>
      <c r="J101" s="66">
        <v>7</v>
      </c>
      <c r="K101" s="67">
        <v>0</v>
      </c>
      <c r="L101" s="67">
        <v>0</v>
      </c>
      <c r="M101" s="67">
        <v>0.18</v>
      </c>
      <c r="N101" s="274">
        <v>7</v>
      </c>
      <c r="O101" s="214">
        <v>7</v>
      </c>
      <c r="P101" s="214">
        <f t="shared" si="4"/>
        <v>230342</v>
      </c>
      <c r="Q101" s="278">
        <f t="shared" si="5"/>
        <v>230342</v>
      </c>
      <c r="R101" s="66">
        <v>10.36275</v>
      </c>
      <c r="S101" s="66">
        <f t="shared" si="6"/>
        <v>340996.65149999998</v>
      </c>
      <c r="T101" s="70">
        <f t="shared" si="7"/>
        <v>0.3245036307929845</v>
      </c>
      <c r="U101" s="217"/>
    </row>
    <row r="102" spans="1:21" s="75" customFormat="1" ht="36" x14ac:dyDescent="0.3">
      <c r="A102" s="245" t="s">
        <v>17363</v>
      </c>
      <c r="B102" s="245" t="s">
        <v>17370</v>
      </c>
      <c r="C102" s="245" t="s">
        <v>18853</v>
      </c>
      <c r="D102" s="245" t="s">
        <v>18955</v>
      </c>
      <c r="E102" s="261" t="s">
        <v>8254</v>
      </c>
      <c r="F102" s="88" t="s">
        <v>17445</v>
      </c>
      <c r="G102" s="262" t="s">
        <v>12430</v>
      </c>
      <c r="H102" s="263">
        <v>93063</v>
      </c>
      <c r="I102" s="222" t="s">
        <v>18946</v>
      </c>
      <c r="J102" s="66">
        <v>3.55</v>
      </c>
      <c r="K102" s="67">
        <v>9.7500000000000003E-2</v>
      </c>
      <c r="L102" s="67">
        <v>0</v>
      </c>
      <c r="M102" s="67">
        <v>0.18</v>
      </c>
      <c r="N102" s="274">
        <v>3.64</v>
      </c>
      <c r="O102" s="214">
        <v>3.8961249999999996</v>
      </c>
      <c r="P102" s="214">
        <f t="shared" si="4"/>
        <v>362585.08087499999</v>
      </c>
      <c r="Q102" s="278">
        <f t="shared" si="5"/>
        <v>338749.32</v>
      </c>
      <c r="R102" s="66">
        <v>4.9610000000000003</v>
      </c>
      <c r="S102" s="66">
        <f t="shared" si="6"/>
        <v>461685.54300000001</v>
      </c>
      <c r="T102" s="70">
        <f t="shared" si="7"/>
        <v>0.284418464019351</v>
      </c>
      <c r="U102" s="217"/>
    </row>
    <row r="103" spans="1:21" s="75" customFormat="1" ht="36" x14ac:dyDescent="0.3">
      <c r="A103" s="227" t="s">
        <v>17363</v>
      </c>
      <c r="B103" s="227" t="s">
        <v>17370</v>
      </c>
      <c r="C103" s="227" t="s">
        <v>18853</v>
      </c>
      <c r="D103" s="227" t="s">
        <v>18840</v>
      </c>
      <c r="E103" s="232" t="s">
        <v>18712</v>
      </c>
      <c r="F103" s="229" t="s">
        <v>17472</v>
      </c>
      <c r="G103" s="230" t="s">
        <v>12430</v>
      </c>
      <c r="H103" s="231">
        <v>81780</v>
      </c>
      <c r="I103" s="232" t="s">
        <v>18713</v>
      </c>
      <c r="J103" s="66">
        <v>1.71</v>
      </c>
      <c r="K103" s="67">
        <v>6.5000000000000002E-2</v>
      </c>
      <c r="L103" s="67">
        <v>0</v>
      </c>
      <c r="M103" s="67">
        <v>0.18</v>
      </c>
      <c r="N103" s="274">
        <f>VLOOKUP(E:E,[1]Export!$B:$V,21,0)</f>
        <v>1.54</v>
      </c>
      <c r="O103" s="214">
        <v>1.82115</v>
      </c>
      <c r="P103" s="214">
        <f t="shared" si="4"/>
        <v>148933.647</v>
      </c>
      <c r="Q103" s="278">
        <f t="shared" si="5"/>
        <v>125941.2</v>
      </c>
      <c r="R103" s="66">
        <v>3.8027500000000001</v>
      </c>
      <c r="S103" s="66">
        <f t="shared" si="6"/>
        <v>310988.89500000002</v>
      </c>
      <c r="T103" s="70">
        <f t="shared" si="7"/>
        <v>0.55032542239169024</v>
      </c>
      <c r="U103" s="217"/>
    </row>
    <row r="104" spans="1:21" s="75" customFormat="1" ht="48" x14ac:dyDescent="0.3">
      <c r="A104" s="227" t="s">
        <v>17363</v>
      </c>
      <c r="B104" s="227" t="s">
        <v>17370</v>
      </c>
      <c r="C104" s="227" t="s">
        <v>18853</v>
      </c>
      <c r="D104" s="227" t="s">
        <v>18840</v>
      </c>
      <c r="E104" s="228" t="s">
        <v>18711</v>
      </c>
      <c r="F104" s="229" t="s">
        <v>17389</v>
      </c>
      <c r="G104" s="230" t="s">
        <v>12430</v>
      </c>
      <c r="H104" s="231">
        <v>11261</v>
      </c>
      <c r="I104" s="232" t="s">
        <v>18713</v>
      </c>
      <c r="J104" s="66">
        <v>3</v>
      </c>
      <c r="K104" s="67">
        <v>6.5000000000000002E-2</v>
      </c>
      <c r="L104" s="67">
        <v>0</v>
      </c>
      <c r="M104" s="67">
        <v>0.18</v>
      </c>
      <c r="N104" s="274">
        <f>VLOOKUP(E:E,[1]Export!$B:$V,21,0)</f>
        <v>2.9</v>
      </c>
      <c r="O104" s="214">
        <v>3.1949999999999998</v>
      </c>
      <c r="P104" s="214">
        <f t="shared" si="4"/>
        <v>35978.894999999997</v>
      </c>
      <c r="Q104" s="278">
        <f t="shared" si="5"/>
        <v>32656.899999999998</v>
      </c>
      <c r="R104" s="66">
        <v>108.5885</v>
      </c>
      <c r="S104" s="66">
        <f t="shared" si="6"/>
        <v>1222815.0984999998</v>
      </c>
      <c r="T104" s="70">
        <f t="shared" si="7"/>
        <v>0.97237276507180781</v>
      </c>
      <c r="U104" s="217"/>
    </row>
    <row r="105" spans="1:21" s="75" customFormat="1" ht="36" x14ac:dyDescent="0.3">
      <c r="A105" s="238" t="s">
        <v>17365</v>
      </c>
      <c r="B105" s="238" t="s">
        <v>17369</v>
      </c>
      <c r="C105" s="238" t="s">
        <v>18853</v>
      </c>
      <c r="D105" s="238" t="s">
        <v>18845</v>
      </c>
      <c r="E105" s="255"/>
      <c r="F105" s="256" t="s">
        <v>17500</v>
      </c>
      <c r="G105" s="257" t="s">
        <v>12430</v>
      </c>
      <c r="H105" s="258">
        <v>115397</v>
      </c>
      <c r="I105" s="259" t="s">
        <v>18802</v>
      </c>
      <c r="J105" s="66">
        <v>1.45</v>
      </c>
      <c r="K105" s="67">
        <v>0</v>
      </c>
      <c r="L105" s="67">
        <v>0</v>
      </c>
      <c r="M105" s="67">
        <v>0</v>
      </c>
      <c r="N105" s="274">
        <v>1.38</v>
      </c>
      <c r="O105" s="214">
        <v>1.45</v>
      </c>
      <c r="P105" s="214">
        <f t="shared" si="4"/>
        <v>167325.65</v>
      </c>
      <c r="Q105" s="278">
        <f t="shared" si="5"/>
        <v>159247.85999999999</v>
      </c>
      <c r="R105" s="66">
        <v>1.8327420000000001</v>
      </c>
      <c r="S105" s="66">
        <f t="shared" si="6"/>
        <v>211492.92857400002</v>
      </c>
      <c r="T105" s="70">
        <f t="shared" si="7"/>
        <v>0.20883572264945099</v>
      </c>
      <c r="U105" s="217"/>
    </row>
    <row r="106" spans="1:21" s="75" customFormat="1" ht="51" x14ac:dyDescent="0.3">
      <c r="A106" s="246" t="s">
        <v>17360</v>
      </c>
      <c r="B106" s="246" t="s">
        <v>17367</v>
      </c>
      <c r="C106" s="246" t="s">
        <v>18853</v>
      </c>
      <c r="D106" s="238" t="s">
        <v>18841</v>
      </c>
      <c r="E106" s="246"/>
      <c r="F106" s="253" t="s">
        <v>17580</v>
      </c>
      <c r="G106" s="246"/>
      <c r="H106" s="254">
        <v>5080</v>
      </c>
      <c r="I106" s="246" t="s">
        <v>18941</v>
      </c>
      <c r="J106" s="66">
        <v>12</v>
      </c>
      <c r="K106" s="216">
        <v>0</v>
      </c>
      <c r="L106" s="216">
        <v>0</v>
      </c>
      <c r="M106" s="216">
        <v>0</v>
      </c>
      <c r="N106" s="274">
        <v>12</v>
      </c>
      <c r="O106" s="214">
        <v>12</v>
      </c>
      <c r="P106" s="214">
        <f t="shared" si="4"/>
        <v>60960</v>
      </c>
      <c r="Q106" s="278">
        <f t="shared" si="5"/>
        <v>60960</v>
      </c>
      <c r="R106" s="66">
        <v>16.809999999999999</v>
      </c>
      <c r="S106" s="66">
        <f t="shared" si="6"/>
        <v>85394.799999999988</v>
      </c>
      <c r="T106" s="70">
        <f t="shared" si="7"/>
        <v>0.28613920285544314</v>
      </c>
      <c r="U106" s="80"/>
    </row>
    <row r="107" spans="1:21" s="75" customFormat="1" ht="48" x14ac:dyDescent="0.3">
      <c r="A107" s="238" t="s">
        <v>17360</v>
      </c>
      <c r="B107" s="238" t="s">
        <v>17367</v>
      </c>
      <c r="C107" s="238" t="s">
        <v>18853</v>
      </c>
      <c r="D107" s="238" t="s">
        <v>18841</v>
      </c>
      <c r="E107" s="255"/>
      <c r="F107" s="256" t="s">
        <v>17428</v>
      </c>
      <c r="G107" s="257" t="s">
        <v>12430</v>
      </c>
      <c r="H107" s="258">
        <v>40368</v>
      </c>
      <c r="I107" s="259" t="s">
        <v>11763</v>
      </c>
      <c r="J107" s="66">
        <v>6</v>
      </c>
      <c r="K107" s="67">
        <v>0</v>
      </c>
      <c r="L107" s="67">
        <v>0</v>
      </c>
      <c r="M107" s="67">
        <v>0</v>
      </c>
      <c r="N107" s="274">
        <v>5</v>
      </c>
      <c r="O107" s="214">
        <v>6</v>
      </c>
      <c r="P107" s="214">
        <f t="shared" si="4"/>
        <v>242208</v>
      </c>
      <c r="Q107" s="278">
        <f t="shared" si="5"/>
        <v>201840</v>
      </c>
      <c r="R107" s="66">
        <v>13.47875</v>
      </c>
      <c r="S107" s="66">
        <f t="shared" si="6"/>
        <v>544110.17999999993</v>
      </c>
      <c r="T107" s="70">
        <f t="shared" si="7"/>
        <v>0.55485486413799501</v>
      </c>
      <c r="U107" s="217"/>
    </row>
    <row r="108" spans="1:21" s="75" customFormat="1" ht="36" x14ac:dyDescent="0.3">
      <c r="A108" s="238" t="s">
        <v>17364</v>
      </c>
      <c r="B108" s="238" t="s">
        <v>17369</v>
      </c>
      <c r="C108" s="238" t="s">
        <v>18853</v>
      </c>
      <c r="D108" s="238" t="s">
        <v>18845</v>
      </c>
      <c r="E108" s="259"/>
      <c r="F108" s="256" t="s">
        <v>17390</v>
      </c>
      <c r="G108" s="257" t="s">
        <v>12430</v>
      </c>
      <c r="H108" s="258">
        <v>129537</v>
      </c>
      <c r="I108" s="259" t="s">
        <v>18755</v>
      </c>
      <c r="J108" s="66">
        <v>6</v>
      </c>
      <c r="K108" s="67">
        <v>0</v>
      </c>
      <c r="L108" s="67">
        <v>0</v>
      </c>
      <c r="M108" s="67">
        <v>0</v>
      </c>
      <c r="N108" s="274">
        <v>7</v>
      </c>
      <c r="O108" s="214">
        <v>6</v>
      </c>
      <c r="P108" s="214">
        <f t="shared" si="4"/>
        <v>777222</v>
      </c>
      <c r="Q108" s="278">
        <f t="shared" si="5"/>
        <v>906759</v>
      </c>
      <c r="R108" s="66">
        <v>9.458634</v>
      </c>
      <c r="S108" s="66">
        <f t="shared" si="6"/>
        <v>1225243.0724579999</v>
      </c>
      <c r="T108" s="70">
        <f t="shared" si="7"/>
        <v>0.36565893130022792</v>
      </c>
      <c r="U108" s="217"/>
    </row>
    <row r="109" spans="1:21" s="75" customFormat="1" ht="36" x14ac:dyDescent="0.3">
      <c r="A109" s="238" t="s">
        <v>17360</v>
      </c>
      <c r="B109" s="238" t="s">
        <v>17367</v>
      </c>
      <c r="C109" s="238" t="s">
        <v>18853</v>
      </c>
      <c r="D109" s="238" t="s">
        <v>18845</v>
      </c>
      <c r="E109" s="255"/>
      <c r="F109" s="256" t="s">
        <v>17390</v>
      </c>
      <c r="G109" s="257" t="s">
        <v>12433</v>
      </c>
      <c r="H109" s="258">
        <v>36920</v>
      </c>
      <c r="I109" s="259" t="s">
        <v>18755</v>
      </c>
      <c r="J109" s="66">
        <v>6</v>
      </c>
      <c r="K109" s="67">
        <v>0</v>
      </c>
      <c r="L109" s="67">
        <v>0</v>
      </c>
      <c r="M109" s="67">
        <v>0</v>
      </c>
      <c r="N109" s="274">
        <v>7</v>
      </c>
      <c r="O109" s="214">
        <v>6</v>
      </c>
      <c r="P109" s="214">
        <f t="shared" si="4"/>
        <v>221520</v>
      </c>
      <c r="Q109" s="278">
        <f t="shared" si="5"/>
        <v>258440</v>
      </c>
      <c r="R109" s="66">
        <v>9.2045000000000012</v>
      </c>
      <c r="S109" s="66">
        <f t="shared" si="6"/>
        <v>339830.14000000007</v>
      </c>
      <c r="T109" s="70">
        <f t="shared" si="7"/>
        <v>0.34814492911076111</v>
      </c>
      <c r="U109" s="217"/>
    </row>
    <row r="110" spans="1:21" s="75" customFormat="1" ht="36" x14ac:dyDescent="0.3">
      <c r="A110" s="227" t="s">
        <v>17360</v>
      </c>
      <c r="B110" s="227" t="s">
        <v>17367</v>
      </c>
      <c r="C110" s="227" t="s">
        <v>18853</v>
      </c>
      <c r="D110" s="227" t="s">
        <v>18840</v>
      </c>
      <c r="E110" s="232" t="s">
        <v>18715</v>
      </c>
      <c r="F110" s="229" t="s">
        <v>17513</v>
      </c>
      <c r="G110" s="230" t="s">
        <v>12431</v>
      </c>
      <c r="H110" s="231">
        <v>104563</v>
      </c>
      <c r="I110" s="232" t="s">
        <v>18716</v>
      </c>
      <c r="J110" s="66">
        <v>1.1000000000000001</v>
      </c>
      <c r="K110" s="67">
        <v>3.2500000000000001E-2</v>
      </c>
      <c r="L110" s="67">
        <v>6.9000000000000006E-2</v>
      </c>
      <c r="M110" s="67">
        <v>0.18</v>
      </c>
      <c r="N110" s="274">
        <f>VLOOKUP(E:E,[1]Export!$B:$V,21,0)</f>
        <v>1.1100000000000001</v>
      </c>
      <c r="O110" s="214">
        <v>1.2141167500000001</v>
      </c>
      <c r="P110" s="214">
        <f t="shared" si="4"/>
        <v>126951.68973025001</v>
      </c>
      <c r="Q110" s="278">
        <f t="shared" si="5"/>
        <v>116064.93000000001</v>
      </c>
      <c r="R110" s="66">
        <v>1.6195000000000002</v>
      </c>
      <c r="S110" s="66">
        <f t="shared" si="6"/>
        <v>169339.77850000001</v>
      </c>
      <c r="T110" s="70">
        <f t="shared" si="7"/>
        <v>0.32077801790676136</v>
      </c>
      <c r="U110" s="217"/>
    </row>
    <row r="111" spans="1:21" s="75" customFormat="1" ht="24" x14ac:dyDescent="0.3">
      <c r="A111" s="227" t="s">
        <v>17363</v>
      </c>
      <c r="B111" s="227" t="s">
        <v>17370</v>
      </c>
      <c r="C111" s="227" t="s">
        <v>18853</v>
      </c>
      <c r="D111" s="227" t="s">
        <v>18840</v>
      </c>
      <c r="E111" s="232" t="s">
        <v>18715</v>
      </c>
      <c r="F111" s="229" t="s">
        <v>17521</v>
      </c>
      <c r="G111" s="230" t="s">
        <v>12430</v>
      </c>
      <c r="H111" s="231">
        <v>98006</v>
      </c>
      <c r="I111" s="232" t="s">
        <v>18716</v>
      </c>
      <c r="J111" s="66">
        <v>1.1000000000000001</v>
      </c>
      <c r="K111" s="67">
        <v>3.2500000000000001E-2</v>
      </c>
      <c r="L111" s="67">
        <v>6.9000000000000006E-2</v>
      </c>
      <c r="M111" s="67">
        <v>0.18</v>
      </c>
      <c r="N111" s="274">
        <f>VLOOKUP(E:E,[1]Export!$B:$V,21,0)</f>
        <v>1.1100000000000001</v>
      </c>
      <c r="O111" s="214">
        <v>1.2141167500000001</v>
      </c>
      <c r="P111" s="214">
        <f t="shared" si="4"/>
        <v>118990.72620050001</v>
      </c>
      <c r="Q111" s="278">
        <f t="shared" si="5"/>
        <v>108786.66</v>
      </c>
      <c r="R111" s="66">
        <v>1.6195000000000002</v>
      </c>
      <c r="S111" s="66">
        <f t="shared" si="6"/>
        <v>158720.717</v>
      </c>
      <c r="T111" s="70">
        <f t="shared" si="7"/>
        <v>0.32077801790676136</v>
      </c>
      <c r="U111" s="217"/>
    </row>
    <row r="112" spans="1:21" s="75" customFormat="1" ht="24" x14ac:dyDescent="0.3">
      <c r="A112" s="227" t="s">
        <v>17364</v>
      </c>
      <c r="B112" s="227" t="s">
        <v>17369</v>
      </c>
      <c r="C112" s="227" t="s">
        <v>18853</v>
      </c>
      <c r="D112" s="227" t="s">
        <v>18840</v>
      </c>
      <c r="E112" s="232" t="s">
        <v>18715</v>
      </c>
      <c r="F112" s="229" t="s">
        <v>17522</v>
      </c>
      <c r="G112" s="230" t="s">
        <v>12431</v>
      </c>
      <c r="H112" s="231">
        <v>95120</v>
      </c>
      <c r="I112" s="232" t="s">
        <v>18716</v>
      </c>
      <c r="J112" s="66">
        <v>1.1000000000000001</v>
      </c>
      <c r="K112" s="67">
        <v>3.2500000000000001E-2</v>
      </c>
      <c r="L112" s="67">
        <v>6.9000000000000006E-2</v>
      </c>
      <c r="M112" s="67">
        <v>0.18</v>
      </c>
      <c r="N112" s="274">
        <f>VLOOKUP(E:E,[1]Export!$B:$V,21,0)</f>
        <v>1.1100000000000001</v>
      </c>
      <c r="O112" s="214">
        <v>1.2141167500000001</v>
      </c>
      <c r="P112" s="214">
        <f t="shared" si="4"/>
        <v>115486.78526</v>
      </c>
      <c r="Q112" s="278">
        <f t="shared" si="5"/>
        <v>105583.20000000001</v>
      </c>
      <c r="R112" s="66">
        <v>1.6642140000000001</v>
      </c>
      <c r="S112" s="66">
        <f t="shared" si="6"/>
        <v>158300.03568</v>
      </c>
      <c r="T112" s="70">
        <f t="shared" si="7"/>
        <v>0.33902731259321217</v>
      </c>
      <c r="U112" s="217"/>
    </row>
    <row r="113" spans="1:21" s="75" customFormat="1" ht="36" x14ac:dyDescent="0.3">
      <c r="A113" s="238" t="s">
        <v>17360</v>
      </c>
      <c r="B113" s="238" t="s">
        <v>17367</v>
      </c>
      <c r="C113" s="238" t="s">
        <v>18853</v>
      </c>
      <c r="D113" s="238" t="s">
        <v>18845</v>
      </c>
      <c r="E113" s="255"/>
      <c r="F113" s="256" t="s">
        <v>17476</v>
      </c>
      <c r="G113" s="257" t="s">
        <v>12430</v>
      </c>
      <c r="H113" s="258">
        <v>12636</v>
      </c>
      <c r="I113" s="259" t="s">
        <v>18755</v>
      </c>
      <c r="J113" s="66">
        <v>9.8000000000000007</v>
      </c>
      <c r="K113" s="67">
        <v>0</v>
      </c>
      <c r="L113" s="67">
        <v>0</v>
      </c>
      <c r="M113" s="67">
        <v>0</v>
      </c>
      <c r="N113" s="274">
        <v>10.8</v>
      </c>
      <c r="O113" s="214">
        <v>9.8000000000000007</v>
      </c>
      <c r="P113" s="214">
        <f t="shared" si="4"/>
        <v>123832.8</v>
      </c>
      <c r="Q113" s="278">
        <f t="shared" si="5"/>
        <v>136468.80000000002</v>
      </c>
      <c r="R113" s="66">
        <v>22.980500000000003</v>
      </c>
      <c r="S113" s="66">
        <f t="shared" si="6"/>
        <v>290381.59800000006</v>
      </c>
      <c r="T113" s="70">
        <f t="shared" si="7"/>
        <v>0.57355148930615085</v>
      </c>
      <c r="U113" s="217"/>
    </row>
    <row r="114" spans="1:21" s="75" customFormat="1" ht="40.799999999999997" x14ac:dyDescent="0.3">
      <c r="A114" s="237" t="s">
        <v>17363</v>
      </c>
      <c r="B114" s="237" t="s">
        <v>17370</v>
      </c>
      <c r="C114" s="237" t="s">
        <v>18853</v>
      </c>
      <c r="D114" s="237" t="s">
        <v>18840</v>
      </c>
      <c r="E114" s="237" t="s">
        <v>18717</v>
      </c>
      <c r="F114" s="241" t="s">
        <v>17609</v>
      </c>
      <c r="G114" s="237"/>
      <c r="H114" s="247">
        <v>2176</v>
      </c>
      <c r="I114" s="237" t="s">
        <v>18638</v>
      </c>
      <c r="J114" s="66">
        <v>15.4</v>
      </c>
      <c r="K114" s="216">
        <v>3.2500000000000001E-2</v>
      </c>
      <c r="L114" s="216">
        <v>0</v>
      </c>
      <c r="M114" s="216">
        <v>0.18</v>
      </c>
      <c r="N114" s="274">
        <f>VLOOKUP(E:E,[1]Export!$B:$V,21,0)</f>
        <v>15.9</v>
      </c>
      <c r="O114" s="214">
        <v>15.900500000000001</v>
      </c>
      <c r="P114" s="214">
        <f t="shared" si="4"/>
        <v>34599.488000000005</v>
      </c>
      <c r="Q114" s="278">
        <f t="shared" si="5"/>
        <v>34598.400000000001</v>
      </c>
      <c r="R114" s="66">
        <v>25.245749999999997</v>
      </c>
      <c r="S114" s="66">
        <f t="shared" si="6"/>
        <v>54934.751999999993</v>
      </c>
      <c r="T114" s="70">
        <f t="shared" si="7"/>
        <v>0.38999633601695327</v>
      </c>
      <c r="U114" s="80"/>
    </row>
    <row r="115" spans="1:21" s="75" customFormat="1" ht="60" x14ac:dyDescent="0.3">
      <c r="A115" s="227" t="s">
        <v>17360</v>
      </c>
      <c r="B115" s="227" t="s">
        <v>17367</v>
      </c>
      <c r="C115" s="227" t="s">
        <v>18853</v>
      </c>
      <c r="D115" s="237" t="s">
        <v>18840</v>
      </c>
      <c r="E115" s="232" t="s">
        <v>18717</v>
      </c>
      <c r="F115" s="229" t="s">
        <v>17545</v>
      </c>
      <c r="G115" s="230" t="s">
        <v>12430</v>
      </c>
      <c r="H115" s="231">
        <v>4948</v>
      </c>
      <c r="I115" s="232" t="s">
        <v>18638</v>
      </c>
      <c r="J115" s="66">
        <v>15.4</v>
      </c>
      <c r="K115" s="67">
        <v>3.2500000000000001E-2</v>
      </c>
      <c r="L115" s="67">
        <v>0</v>
      </c>
      <c r="M115" s="67">
        <v>0.18</v>
      </c>
      <c r="N115" s="274">
        <f>VLOOKUP(E:E,[1]Export!$B:$V,21,0)</f>
        <v>15.9</v>
      </c>
      <c r="O115" s="214">
        <v>15.900500000000001</v>
      </c>
      <c r="P115" s="214">
        <f t="shared" si="4"/>
        <v>78675.673999999999</v>
      </c>
      <c r="Q115" s="278">
        <f t="shared" si="5"/>
        <v>78673.2</v>
      </c>
      <c r="R115" s="66">
        <v>25.245749999999997</v>
      </c>
      <c r="S115" s="66">
        <f t="shared" si="6"/>
        <v>124915.97099999999</v>
      </c>
      <c r="T115" s="70">
        <f t="shared" si="7"/>
        <v>0.38999633601695327</v>
      </c>
      <c r="U115" s="217"/>
    </row>
    <row r="116" spans="1:21" s="75" customFormat="1" ht="60" x14ac:dyDescent="0.3">
      <c r="A116" s="227" t="s">
        <v>17364</v>
      </c>
      <c r="B116" s="227" t="s">
        <v>17369</v>
      </c>
      <c r="C116" s="227" t="s">
        <v>18853</v>
      </c>
      <c r="D116" s="237" t="s">
        <v>18840</v>
      </c>
      <c r="E116" s="228" t="s">
        <v>18717</v>
      </c>
      <c r="F116" s="229" t="s">
        <v>17474</v>
      </c>
      <c r="G116" s="230" t="s">
        <v>12430</v>
      </c>
      <c r="H116" s="231">
        <v>11796</v>
      </c>
      <c r="I116" s="232" t="s">
        <v>18638</v>
      </c>
      <c r="J116" s="66">
        <v>15.4</v>
      </c>
      <c r="K116" s="67">
        <v>0.03</v>
      </c>
      <c r="L116" s="67">
        <v>0</v>
      </c>
      <c r="M116" s="67">
        <v>0.18</v>
      </c>
      <c r="N116" s="274">
        <f>VLOOKUP(E:E,[1]Export!$B:$V,21,0)</f>
        <v>15.9</v>
      </c>
      <c r="O116" s="214">
        <v>15.862</v>
      </c>
      <c r="P116" s="214">
        <f t="shared" si="4"/>
        <v>187108.152</v>
      </c>
      <c r="Q116" s="278">
        <f t="shared" si="5"/>
        <v>187556.4</v>
      </c>
      <c r="R116" s="66">
        <v>25.942778999999998</v>
      </c>
      <c r="S116" s="66">
        <f t="shared" si="6"/>
        <v>306021.02108399995</v>
      </c>
      <c r="T116" s="70">
        <f t="shared" si="7"/>
        <v>0.4063858771645088</v>
      </c>
      <c r="U116" s="217"/>
    </row>
    <row r="117" spans="1:21" s="75" customFormat="1" ht="36" x14ac:dyDescent="0.3">
      <c r="A117" s="227" t="s">
        <v>17361</v>
      </c>
      <c r="B117" s="227" t="s">
        <v>17368</v>
      </c>
      <c r="C117" s="227" t="s">
        <v>18854</v>
      </c>
      <c r="D117" s="227" t="s">
        <v>18848</v>
      </c>
      <c r="E117" s="228" t="s">
        <v>18879</v>
      </c>
      <c r="F117" s="229" t="s">
        <v>17404</v>
      </c>
      <c r="G117" s="230" t="s">
        <v>12431</v>
      </c>
      <c r="H117" s="231">
        <v>639262</v>
      </c>
      <c r="I117" s="232" t="s">
        <v>18718</v>
      </c>
      <c r="J117" s="66">
        <v>0.83</v>
      </c>
      <c r="K117" s="67">
        <v>0</v>
      </c>
      <c r="L117" s="67">
        <v>0</v>
      </c>
      <c r="M117" s="67">
        <v>0.18</v>
      </c>
      <c r="N117" s="274">
        <v>0.83</v>
      </c>
      <c r="O117" s="214">
        <v>0.83</v>
      </c>
      <c r="P117" s="214">
        <f t="shared" si="4"/>
        <v>530587.46</v>
      </c>
      <c r="Q117" s="278">
        <f t="shared" si="5"/>
        <v>530587.46</v>
      </c>
      <c r="R117" s="66">
        <v>1.2095</v>
      </c>
      <c r="S117" s="66">
        <f t="shared" si="6"/>
        <v>773187.38899999997</v>
      </c>
      <c r="T117" s="70">
        <f t="shared" si="7"/>
        <v>0.31376601901612239</v>
      </c>
      <c r="U117" s="217"/>
    </row>
    <row r="118" spans="1:21" s="75" customFormat="1" ht="36" x14ac:dyDescent="0.3">
      <c r="A118" s="238" t="s">
        <v>17361</v>
      </c>
      <c r="B118" s="238" t="s">
        <v>17368</v>
      </c>
      <c r="C118" s="238" t="s">
        <v>18854</v>
      </c>
      <c r="D118" s="238" t="s">
        <v>18845</v>
      </c>
      <c r="E118" s="255"/>
      <c r="F118" s="256" t="s">
        <v>17381</v>
      </c>
      <c r="G118" s="257" t="s">
        <v>12431</v>
      </c>
      <c r="H118" s="258">
        <v>8654585</v>
      </c>
      <c r="I118" s="259" t="s">
        <v>7828</v>
      </c>
      <c r="J118" s="66">
        <v>0.23</v>
      </c>
      <c r="K118" s="67">
        <v>0</v>
      </c>
      <c r="L118" s="67">
        <v>0</v>
      </c>
      <c r="M118" s="67">
        <v>0.03</v>
      </c>
      <c r="N118" s="274">
        <v>0.188</v>
      </c>
      <c r="O118" s="214">
        <v>0.23</v>
      </c>
      <c r="P118" s="214">
        <f t="shared" si="4"/>
        <v>1990554.55</v>
      </c>
      <c r="Q118" s="278">
        <f t="shared" si="5"/>
        <v>1627061.98</v>
      </c>
      <c r="R118" s="66">
        <v>0.27675</v>
      </c>
      <c r="S118" s="66">
        <f t="shared" si="6"/>
        <v>2395156.3987500002</v>
      </c>
      <c r="T118" s="70">
        <f t="shared" si="7"/>
        <v>0.16892502258355913</v>
      </c>
      <c r="U118" s="217"/>
    </row>
    <row r="119" spans="1:21" s="75" customFormat="1" ht="30.6" x14ac:dyDescent="0.3">
      <c r="A119" s="246" t="s">
        <v>17361</v>
      </c>
      <c r="B119" s="246" t="s">
        <v>17368</v>
      </c>
      <c r="C119" s="246" t="s">
        <v>18854</v>
      </c>
      <c r="D119" s="238" t="s">
        <v>18845</v>
      </c>
      <c r="E119" s="246"/>
      <c r="F119" s="253" t="s">
        <v>17631</v>
      </c>
      <c r="G119" s="246"/>
      <c r="H119" s="254">
        <v>125557</v>
      </c>
      <c r="I119" s="259" t="s">
        <v>7828</v>
      </c>
      <c r="J119" s="66">
        <v>0.23</v>
      </c>
      <c r="K119" s="67">
        <v>0</v>
      </c>
      <c r="L119" s="67">
        <v>0</v>
      </c>
      <c r="M119" s="67">
        <v>0.03</v>
      </c>
      <c r="N119" s="274">
        <v>0.2</v>
      </c>
      <c r="O119" s="214">
        <v>0.23</v>
      </c>
      <c r="P119" s="214">
        <f t="shared" si="4"/>
        <v>28878.11</v>
      </c>
      <c r="Q119" s="278">
        <f t="shared" si="5"/>
        <v>25111.4</v>
      </c>
      <c r="R119" s="66">
        <v>0.27675</v>
      </c>
      <c r="S119" s="66">
        <f t="shared" si="6"/>
        <v>34747.899749999997</v>
      </c>
      <c r="T119" s="70">
        <f t="shared" si="7"/>
        <v>0.16892502258355913</v>
      </c>
      <c r="U119" s="80"/>
    </row>
    <row r="120" spans="1:21" s="75" customFormat="1" ht="48" x14ac:dyDescent="0.3">
      <c r="A120" s="244" t="s">
        <v>17361</v>
      </c>
      <c r="B120" s="244" t="s">
        <v>17368</v>
      </c>
      <c r="C120" s="244" t="s">
        <v>18854</v>
      </c>
      <c r="D120" s="244" t="s">
        <v>18966</v>
      </c>
      <c r="E120" s="79"/>
      <c r="F120" s="265" t="s">
        <v>17483</v>
      </c>
      <c r="G120" s="266" t="s">
        <v>12430</v>
      </c>
      <c r="H120" s="267">
        <v>1114854</v>
      </c>
      <c r="I120" s="268"/>
      <c r="J120" s="66">
        <v>0.1</v>
      </c>
      <c r="K120" s="67">
        <v>3.2500000000000001E-2</v>
      </c>
      <c r="L120" s="67">
        <v>0</v>
      </c>
      <c r="M120" s="67">
        <v>0.03</v>
      </c>
      <c r="N120" s="274">
        <v>0.1</v>
      </c>
      <c r="O120" s="214">
        <v>0.10325000000000001</v>
      </c>
      <c r="P120" s="214">
        <f t="shared" si="4"/>
        <v>115108.67550000001</v>
      </c>
      <c r="Q120" s="278">
        <f t="shared" si="5"/>
        <v>111485.40000000001</v>
      </c>
      <c r="R120" s="66">
        <v>0.23575000000000002</v>
      </c>
      <c r="S120" s="66">
        <f t="shared" si="6"/>
        <v>262826.83050000004</v>
      </c>
      <c r="T120" s="70">
        <f t="shared" si="7"/>
        <v>0.57582184517497348</v>
      </c>
      <c r="U120" s="217"/>
    </row>
    <row r="121" spans="1:21" s="75" customFormat="1" ht="36" x14ac:dyDescent="0.3">
      <c r="A121" s="238" t="s">
        <v>17365</v>
      </c>
      <c r="B121" s="238" t="s">
        <v>17369</v>
      </c>
      <c r="C121" s="238" t="s">
        <v>18853</v>
      </c>
      <c r="D121" s="238" t="s">
        <v>18845</v>
      </c>
      <c r="E121" s="259"/>
      <c r="F121" s="256" t="s">
        <v>17554</v>
      </c>
      <c r="G121" s="257" t="s">
        <v>12430</v>
      </c>
      <c r="H121" s="258">
        <v>115399</v>
      </c>
      <c r="I121" s="246" t="s">
        <v>18660</v>
      </c>
      <c r="J121" s="66">
        <v>1.41</v>
      </c>
      <c r="K121" s="216">
        <v>0</v>
      </c>
      <c r="L121" s="216">
        <v>0</v>
      </c>
      <c r="M121" s="216">
        <v>0.04</v>
      </c>
      <c r="N121" s="274">
        <v>1.38</v>
      </c>
      <c r="O121" s="214">
        <v>1.41</v>
      </c>
      <c r="P121" s="214">
        <f t="shared" si="4"/>
        <v>162712.59</v>
      </c>
      <c r="Q121" s="278">
        <f t="shared" si="5"/>
        <v>159250.62</v>
      </c>
      <c r="R121" s="66">
        <v>1.0532999999999999</v>
      </c>
      <c r="S121" s="66">
        <f t="shared" si="6"/>
        <v>121549.76669999999</v>
      </c>
      <c r="T121" s="70">
        <f t="shared" si="7"/>
        <v>-0.33864995727712904</v>
      </c>
      <c r="U121" s="217"/>
    </row>
    <row r="122" spans="1:21" s="75" customFormat="1" ht="30.6" x14ac:dyDescent="0.3">
      <c r="A122" s="237" t="s">
        <v>17360</v>
      </c>
      <c r="B122" s="237" t="s">
        <v>17367</v>
      </c>
      <c r="C122" s="237" t="s">
        <v>18853</v>
      </c>
      <c r="D122" s="237" t="s">
        <v>18840</v>
      </c>
      <c r="E122" s="237" t="s">
        <v>18913</v>
      </c>
      <c r="F122" s="241" t="s">
        <v>17648</v>
      </c>
      <c r="G122" s="237"/>
      <c r="H122" s="247">
        <v>4381</v>
      </c>
      <c r="I122" s="237" t="s">
        <v>18775</v>
      </c>
      <c r="J122" s="66">
        <v>2.5499999999999998</v>
      </c>
      <c r="K122" s="216">
        <v>0</v>
      </c>
      <c r="L122" s="216">
        <v>0</v>
      </c>
      <c r="M122" s="216">
        <v>0.18</v>
      </c>
      <c r="N122" s="274">
        <f>VLOOKUP(E:E,[1]Export!$B:$V,21,0)</f>
        <v>4.9000000000000004</v>
      </c>
      <c r="O122" s="214">
        <v>2.5499999999999998</v>
      </c>
      <c r="P122" s="214">
        <f t="shared" si="4"/>
        <v>11171.55</v>
      </c>
      <c r="Q122" s="278">
        <f t="shared" si="5"/>
        <v>21466.9</v>
      </c>
      <c r="R122" s="66">
        <v>3.5259999999999998</v>
      </c>
      <c r="S122" s="66">
        <f t="shared" si="6"/>
        <v>15447.405999999999</v>
      </c>
      <c r="T122" s="70">
        <f t="shared" si="7"/>
        <v>0.2768009075439592</v>
      </c>
      <c r="U122" s="80"/>
    </row>
    <row r="123" spans="1:21" s="75" customFormat="1" ht="20.399999999999999" x14ac:dyDescent="0.3">
      <c r="A123" s="246" t="s">
        <v>17363</v>
      </c>
      <c r="B123" s="246" t="s">
        <v>17370</v>
      </c>
      <c r="C123" s="246" t="s">
        <v>18853</v>
      </c>
      <c r="D123" s="238" t="s">
        <v>18845</v>
      </c>
      <c r="E123" s="246"/>
      <c r="F123" s="253" t="s">
        <v>17564</v>
      </c>
      <c r="G123" s="246"/>
      <c r="H123" s="254">
        <v>1396</v>
      </c>
      <c r="I123" s="246" t="s">
        <v>8781</v>
      </c>
      <c r="J123" s="66">
        <v>50</v>
      </c>
      <c r="K123" s="216">
        <v>0</v>
      </c>
      <c r="L123" s="216">
        <v>0</v>
      </c>
      <c r="M123" s="216">
        <v>0</v>
      </c>
      <c r="N123" s="274">
        <v>50</v>
      </c>
      <c r="O123" s="214">
        <v>50</v>
      </c>
      <c r="P123" s="214">
        <f t="shared" si="4"/>
        <v>69800</v>
      </c>
      <c r="Q123" s="278">
        <f t="shared" si="5"/>
        <v>69800</v>
      </c>
      <c r="R123" s="66">
        <v>74.732749999999996</v>
      </c>
      <c r="S123" s="66">
        <f t="shared" si="6"/>
        <v>104326.91899999999</v>
      </c>
      <c r="T123" s="70">
        <f t="shared" si="7"/>
        <v>0.33094928261036827</v>
      </c>
      <c r="U123" s="80"/>
    </row>
    <row r="124" spans="1:21" s="75" customFormat="1" ht="48" x14ac:dyDescent="0.3">
      <c r="A124" s="238" t="s">
        <v>17360</v>
      </c>
      <c r="B124" s="238" t="s">
        <v>17367</v>
      </c>
      <c r="C124" s="238" t="s">
        <v>18853</v>
      </c>
      <c r="D124" s="238" t="s">
        <v>18845</v>
      </c>
      <c r="E124" s="259"/>
      <c r="F124" s="256" t="s">
        <v>17561</v>
      </c>
      <c r="G124" s="257" t="s">
        <v>12430</v>
      </c>
      <c r="H124" s="258">
        <v>4828</v>
      </c>
      <c r="I124" s="259" t="s">
        <v>18775</v>
      </c>
      <c r="J124" s="66">
        <v>7.95</v>
      </c>
      <c r="K124" s="67">
        <v>0</v>
      </c>
      <c r="L124" s="67">
        <v>0</v>
      </c>
      <c r="M124" s="67">
        <v>0.18</v>
      </c>
      <c r="N124" s="274">
        <v>7</v>
      </c>
      <c r="O124" s="214">
        <v>7.95</v>
      </c>
      <c r="P124" s="214">
        <f t="shared" si="4"/>
        <v>38382.6</v>
      </c>
      <c r="Q124" s="278">
        <f t="shared" si="5"/>
        <v>33796</v>
      </c>
      <c r="R124" s="66">
        <v>22.016999999999999</v>
      </c>
      <c r="S124" s="66">
        <f t="shared" si="6"/>
        <v>106298.076</v>
      </c>
      <c r="T124" s="70">
        <f t="shared" si="7"/>
        <v>0.63891538356724353</v>
      </c>
      <c r="U124" s="217"/>
    </row>
    <row r="125" spans="1:21" s="75" customFormat="1" ht="20.399999999999999" x14ac:dyDescent="0.3">
      <c r="A125" s="246" t="s">
        <v>17363</v>
      </c>
      <c r="B125" s="246" t="s">
        <v>17370</v>
      </c>
      <c r="C125" s="246" t="s">
        <v>18853</v>
      </c>
      <c r="D125" s="238" t="s">
        <v>18845</v>
      </c>
      <c r="E125" s="246"/>
      <c r="F125" s="253" t="s">
        <v>17617</v>
      </c>
      <c r="G125" s="246"/>
      <c r="H125" s="254">
        <v>2007</v>
      </c>
      <c r="I125" s="246" t="s">
        <v>18809</v>
      </c>
      <c r="J125" s="66">
        <v>15.9</v>
      </c>
      <c r="K125" s="216">
        <v>0</v>
      </c>
      <c r="L125" s="216">
        <v>0</v>
      </c>
      <c r="M125" s="216">
        <v>0</v>
      </c>
      <c r="N125" s="274">
        <v>13</v>
      </c>
      <c r="O125" s="214">
        <v>15.9</v>
      </c>
      <c r="P125" s="214">
        <f t="shared" si="4"/>
        <v>31911.3</v>
      </c>
      <c r="Q125" s="278">
        <f t="shared" si="5"/>
        <v>26091</v>
      </c>
      <c r="R125" s="66">
        <v>22.262999999999998</v>
      </c>
      <c r="S125" s="66">
        <f t="shared" si="6"/>
        <v>44681.840999999993</v>
      </c>
      <c r="T125" s="70">
        <f t="shared" si="7"/>
        <v>0.2858105376633876</v>
      </c>
      <c r="U125" s="80"/>
    </row>
    <row r="126" spans="1:21" s="75" customFormat="1" ht="20.399999999999999" x14ac:dyDescent="0.3">
      <c r="A126" s="237" t="s">
        <v>17360</v>
      </c>
      <c r="B126" s="237" t="s">
        <v>17367</v>
      </c>
      <c r="C126" s="237" t="s">
        <v>18853</v>
      </c>
      <c r="D126" s="237" t="s">
        <v>18840</v>
      </c>
      <c r="E126" s="237" t="s">
        <v>18719</v>
      </c>
      <c r="F126" s="241" t="s">
        <v>17568</v>
      </c>
      <c r="G126" s="237"/>
      <c r="H126" s="247">
        <v>146900</v>
      </c>
      <c r="I126" s="237" t="s">
        <v>18720</v>
      </c>
      <c r="J126" s="66">
        <v>0.42</v>
      </c>
      <c r="K126" s="216">
        <v>0</v>
      </c>
      <c r="L126" s="216">
        <v>0</v>
      </c>
      <c r="M126" s="216">
        <v>0.18</v>
      </c>
      <c r="N126" s="274">
        <f>VLOOKUP(E:E,[1]Export!$B:$V,21,0)</f>
        <v>0.36</v>
      </c>
      <c r="O126" s="214">
        <v>0.42</v>
      </c>
      <c r="P126" s="214">
        <f t="shared" si="4"/>
        <v>61698</v>
      </c>
      <c r="Q126" s="278">
        <f t="shared" si="5"/>
        <v>52884</v>
      </c>
      <c r="R126" s="66">
        <v>0.68675000000000008</v>
      </c>
      <c r="S126" s="66">
        <f t="shared" si="6"/>
        <v>100883.57500000001</v>
      </c>
      <c r="T126" s="70">
        <f t="shared" si="7"/>
        <v>0.3884237349836186</v>
      </c>
      <c r="U126" s="80"/>
    </row>
    <row r="127" spans="1:21" s="75" customFormat="1" ht="12" x14ac:dyDescent="0.3">
      <c r="A127" s="237" t="s">
        <v>17363</v>
      </c>
      <c r="B127" s="237" t="s">
        <v>17370</v>
      </c>
      <c r="C127" s="237" t="s">
        <v>18853</v>
      </c>
      <c r="D127" s="237" t="s">
        <v>18840</v>
      </c>
      <c r="E127" s="237" t="s">
        <v>18721</v>
      </c>
      <c r="F127" s="241" t="s">
        <v>17616</v>
      </c>
      <c r="G127" s="237"/>
      <c r="H127" s="247">
        <v>21259</v>
      </c>
      <c r="I127" s="237" t="s">
        <v>18722</v>
      </c>
      <c r="J127" s="66">
        <v>1.89</v>
      </c>
      <c r="K127" s="216">
        <v>0</v>
      </c>
      <c r="L127" s="216">
        <v>0</v>
      </c>
      <c r="M127" s="216">
        <v>0.18</v>
      </c>
      <c r="N127" s="274">
        <f>VLOOKUP(E:E,[1]Export!$B:$V,21,0)</f>
        <v>1.89</v>
      </c>
      <c r="O127" s="214">
        <v>1.89</v>
      </c>
      <c r="P127" s="214">
        <f t="shared" si="4"/>
        <v>40179.509999999995</v>
      </c>
      <c r="Q127" s="278">
        <f t="shared" si="5"/>
        <v>40179.509999999995</v>
      </c>
      <c r="R127" s="66">
        <v>2.12175</v>
      </c>
      <c r="S127" s="66">
        <f t="shared" si="6"/>
        <v>45106.28325</v>
      </c>
      <c r="T127" s="70">
        <f t="shared" si="7"/>
        <v>0.10922587486744438</v>
      </c>
      <c r="U127" s="80"/>
    </row>
    <row r="128" spans="1:21" s="75" customFormat="1" ht="30.6" x14ac:dyDescent="0.3">
      <c r="A128" s="237" t="s">
        <v>17361</v>
      </c>
      <c r="B128" s="237" t="s">
        <v>17368</v>
      </c>
      <c r="C128" s="237" t="s">
        <v>18854</v>
      </c>
      <c r="D128" s="237" t="s">
        <v>18840</v>
      </c>
      <c r="E128" s="237" t="s">
        <v>10016</v>
      </c>
      <c r="F128" s="241" t="s">
        <v>17610</v>
      </c>
      <c r="G128" s="237"/>
      <c r="H128" s="247">
        <v>17250</v>
      </c>
      <c r="I128" s="237" t="s">
        <v>12847</v>
      </c>
      <c r="J128" s="66">
        <v>1.5</v>
      </c>
      <c r="K128" s="216">
        <v>7.8E-2</v>
      </c>
      <c r="L128" s="216">
        <v>0</v>
      </c>
      <c r="M128" s="216">
        <v>0.04</v>
      </c>
      <c r="N128" s="274">
        <f>VLOOKUP(E:E,[1]Export!$B:$V,21,0)</f>
        <v>1.44</v>
      </c>
      <c r="O128" s="214">
        <v>1.617</v>
      </c>
      <c r="P128" s="214">
        <f t="shared" si="4"/>
        <v>27893.25</v>
      </c>
      <c r="Q128" s="278">
        <f t="shared" si="5"/>
        <v>24840</v>
      </c>
      <c r="R128" s="66">
        <v>3.0852499999999998</v>
      </c>
      <c r="S128" s="66">
        <f t="shared" si="6"/>
        <v>53220.5625</v>
      </c>
      <c r="T128" s="70">
        <f t="shared" si="7"/>
        <v>0.51381573616400611</v>
      </c>
      <c r="U128" s="80"/>
    </row>
    <row r="129" spans="1:21" s="75" customFormat="1" ht="72" x14ac:dyDescent="0.3">
      <c r="A129" s="63" t="s">
        <v>17361</v>
      </c>
      <c r="B129" s="63" t="s">
        <v>17368</v>
      </c>
      <c r="C129" s="80" t="s">
        <v>18856</v>
      </c>
      <c r="D129" s="63"/>
      <c r="E129" s="50" t="s">
        <v>18784</v>
      </c>
      <c r="F129" s="55" t="s">
        <v>17443</v>
      </c>
      <c r="G129" s="49" t="s">
        <v>12430</v>
      </c>
      <c r="H129" s="213">
        <v>10122</v>
      </c>
      <c r="I129" s="48" t="s">
        <v>18785</v>
      </c>
      <c r="J129" s="66">
        <v>23.77</v>
      </c>
      <c r="K129" s="67">
        <v>0</v>
      </c>
      <c r="L129" s="67">
        <v>0</v>
      </c>
      <c r="M129" s="67">
        <v>0</v>
      </c>
      <c r="N129" s="274">
        <v>23.77</v>
      </c>
      <c r="O129" s="214">
        <v>23.77</v>
      </c>
      <c r="P129" s="214">
        <f t="shared" si="4"/>
        <v>240599.94</v>
      </c>
      <c r="Q129" s="278">
        <f t="shared" si="5"/>
        <v>240599.94</v>
      </c>
      <c r="R129" s="66">
        <v>45.981499999999997</v>
      </c>
      <c r="S129" s="66">
        <f t="shared" si="6"/>
        <v>465424.74299999996</v>
      </c>
      <c r="T129" s="70">
        <f t="shared" si="7"/>
        <v>0.4830529669541011</v>
      </c>
      <c r="U129" s="217"/>
    </row>
    <row r="130" spans="1:21" s="75" customFormat="1" ht="72" x14ac:dyDescent="0.3">
      <c r="A130" s="63" t="s">
        <v>17361</v>
      </c>
      <c r="B130" s="63" t="s">
        <v>17368</v>
      </c>
      <c r="C130" s="80" t="s">
        <v>18856</v>
      </c>
      <c r="D130" s="63"/>
      <c r="E130" s="77" t="s">
        <v>18943</v>
      </c>
      <c r="F130" s="55" t="s">
        <v>17453</v>
      </c>
      <c r="G130" s="49" t="s">
        <v>12430</v>
      </c>
      <c r="H130" s="213">
        <v>9157</v>
      </c>
      <c r="I130" s="50" t="s">
        <v>18785</v>
      </c>
      <c r="J130" s="66">
        <v>23.77</v>
      </c>
      <c r="K130" s="67">
        <v>0</v>
      </c>
      <c r="L130" s="67">
        <v>0</v>
      </c>
      <c r="M130" s="67">
        <v>0</v>
      </c>
      <c r="N130" s="274">
        <v>23.77</v>
      </c>
      <c r="O130" s="214">
        <v>23.77</v>
      </c>
      <c r="P130" s="214">
        <f t="shared" si="4"/>
        <v>217661.88999999998</v>
      </c>
      <c r="Q130" s="278">
        <f t="shared" si="5"/>
        <v>217661.88999999998</v>
      </c>
      <c r="R130" s="66">
        <v>43.367750000000001</v>
      </c>
      <c r="S130" s="66">
        <f t="shared" si="6"/>
        <v>397118.48674999998</v>
      </c>
      <c r="T130" s="70">
        <f t="shared" si="7"/>
        <v>0.45189685884095904</v>
      </c>
      <c r="U130" s="217"/>
    </row>
    <row r="131" spans="1:21" s="75" customFormat="1" ht="96" x14ac:dyDescent="0.3">
      <c r="A131" s="238" t="s">
        <v>17361</v>
      </c>
      <c r="B131" s="238" t="s">
        <v>17368</v>
      </c>
      <c r="C131" s="246" t="s">
        <v>18865</v>
      </c>
      <c r="D131" s="238" t="s">
        <v>18841</v>
      </c>
      <c r="E131" s="259"/>
      <c r="F131" s="256" t="s">
        <v>17485</v>
      </c>
      <c r="G131" s="257" t="s">
        <v>12430</v>
      </c>
      <c r="H131" s="258">
        <v>16158</v>
      </c>
      <c r="I131" s="259" t="s">
        <v>18864</v>
      </c>
      <c r="J131" s="66">
        <v>3.5</v>
      </c>
      <c r="K131" s="67">
        <v>0</v>
      </c>
      <c r="L131" s="67">
        <v>0</v>
      </c>
      <c r="M131" s="67">
        <v>0</v>
      </c>
      <c r="N131" s="274">
        <v>1.69</v>
      </c>
      <c r="O131" s="214">
        <v>3.5</v>
      </c>
      <c r="P131" s="214">
        <f t="shared" si="4"/>
        <v>56553</v>
      </c>
      <c r="Q131" s="278">
        <f t="shared" si="5"/>
        <v>27307.02</v>
      </c>
      <c r="R131" s="66">
        <v>15.9285</v>
      </c>
      <c r="S131" s="66">
        <f t="shared" si="6"/>
        <v>257372.70300000001</v>
      </c>
      <c r="T131" s="70">
        <f t="shared" si="7"/>
        <v>0.78026807295099976</v>
      </c>
      <c r="U131" s="217"/>
    </row>
    <row r="132" spans="1:21" s="75" customFormat="1" ht="48" x14ac:dyDescent="0.3">
      <c r="A132" s="63" t="s">
        <v>17361</v>
      </c>
      <c r="B132" s="63" t="s">
        <v>17368</v>
      </c>
      <c r="C132" s="80" t="s">
        <v>18856</v>
      </c>
      <c r="D132" s="63"/>
      <c r="E132" s="77" t="s">
        <v>18943</v>
      </c>
      <c r="F132" s="55" t="s">
        <v>17402</v>
      </c>
      <c r="G132" s="49" t="s">
        <v>12433</v>
      </c>
      <c r="H132" s="213">
        <v>7784</v>
      </c>
      <c r="I132" s="50" t="s">
        <v>18785</v>
      </c>
      <c r="J132" s="66">
        <v>22.67</v>
      </c>
      <c r="K132" s="67">
        <v>0</v>
      </c>
      <c r="L132" s="67">
        <v>0</v>
      </c>
      <c r="M132" s="67">
        <v>0</v>
      </c>
      <c r="N132" s="274">
        <v>22.67</v>
      </c>
      <c r="O132" s="214">
        <v>22.67</v>
      </c>
      <c r="P132" s="214">
        <f t="shared" si="4"/>
        <v>176463.28</v>
      </c>
      <c r="Q132" s="278">
        <f t="shared" si="5"/>
        <v>176463.28</v>
      </c>
      <c r="R132" s="66">
        <v>104.08875</v>
      </c>
      <c r="S132" s="66">
        <f t="shared" si="6"/>
        <v>810226.83000000007</v>
      </c>
      <c r="T132" s="70">
        <f t="shared" si="7"/>
        <v>0.78220508940687639</v>
      </c>
      <c r="U132" s="217"/>
    </row>
    <row r="133" spans="1:21" s="75" customFormat="1" ht="48" x14ac:dyDescent="0.3">
      <c r="A133" s="63" t="s">
        <v>17361</v>
      </c>
      <c r="B133" s="63" t="s">
        <v>17368</v>
      </c>
      <c r="C133" s="80" t="s">
        <v>18856</v>
      </c>
      <c r="D133" s="63"/>
      <c r="E133" s="77" t="s">
        <v>18943</v>
      </c>
      <c r="F133" s="55" t="s">
        <v>17392</v>
      </c>
      <c r="G133" s="49" t="s">
        <v>12430</v>
      </c>
      <c r="H133" s="213">
        <v>16839</v>
      </c>
      <c r="I133" s="50" t="s">
        <v>18785</v>
      </c>
      <c r="J133" s="66">
        <v>15.38</v>
      </c>
      <c r="K133" s="67">
        <v>0</v>
      </c>
      <c r="L133" s="67">
        <v>0</v>
      </c>
      <c r="M133" s="67">
        <v>0</v>
      </c>
      <c r="N133" s="274">
        <v>15.38</v>
      </c>
      <c r="O133" s="214">
        <v>15.38</v>
      </c>
      <c r="P133" s="214">
        <f t="shared" si="4"/>
        <v>258983.82</v>
      </c>
      <c r="Q133" s="278">
        <f t="shared" si="5"/>
        <v>258983.82</v>
      </c>
      <c r="R133" s="66">
        <v>62.268749999999997</v>
      </c>
      <c r="S133" s="66">
        <f t="shared" si="6"/>
        <v>1048543.48125</v>
      </c>
      <c r="T133" s="70">
        <f t="shared" si="7"/>
        <v>0.75300612265381905</v>
      </c>
      <c r="U133" s="217"/>
    </row>
    <row r="134" spans="1:21" s="75" customFormat="1" ht="48" x14ac:dyDescent="0.3">
      <c r="A134" s="227" t="s">
        <v>17361</v>
      </c>
      <c r="B134" s="227" t="s">
        <v>17368</v>
      </c>
      <c r="C134" s="237" t="s">
        <v>18865</v>
      </c>
      <c r="D134" s="227" t="s">
        <v>18848</v>
      </c>
      <c r="E134" s="228" t="s">
        <v>121</v>
      </c>
      <c r="F134" s="229" t="s">
        <v>17517</v>
      </c>
      <c r="G134" s="230" t="s">
        <v>12433</v>
      </c>
      <c r="H134" s="231">
        <v>12263</v>
      </c>
      <c r="I134" s="232" t="s">
        <v>18766</v>
      </c>
      <c r="J134" s="66">
        <v>18</v>
      </c>
      <c r="K134" s="67">
        <v>0</v>
      </c>
      <c r="L134" s="67">
        <v>0</v>
      </c>
      <c r="M134" s="67">
        <v>0.18</v>
      </c>
      <c r="N134" s="274">
        <v>18</v>
      </c>
      <c r="O134" s="214">
        <v>18</v>
      </c>
      <c r="P134" s="214">
        <f t="shared" si="4"/>
        <v>220734</v>
      </c>
      <c r="Q134" s="278">
        <f t="shared" si="5"/>
        <v>220734</v>
      </c>
      <c r="R134" s="66">
        <v>13.355749999999999</v>
      </c>
      <c r="S134" s="66">
        <f t="shared" si="6"/>
        <v>163781.56224999999</v>
      </c>
      <c r="T134" s="70">
        <f t="shared" si="7"/>
        <v>-0.34773412200737525</v>
      </c>
      <c r="U134" s="217"/>
    </row>
    <row r="135" spans="1:21" s="75" customFormat="1" ht="24" x14ac:dyDescent="0.3">
      <c r="A135" s="238" t="s">
        <v>17366</v>
      </c>
      <c r="B135" s="238" t="s">
        <v>17369</v>
      </c>
      <c r="C135" s="238" t="s">
        <v>18853</v>
      </c>
      <c r="D135" s="238" t="s">
        <v>18841</v>
      </c>
      <c r="E135" s="255"/>
      <c r="F135" s="256" t="s">
        <v>17494</v>
      </c>
      <c r="G135" s="257" t="s">
        <v>12430</v>
      </c>
      <c r="H135" s="258">
        <v>56582</v>
      </c>
      <c r="I135" s="259" t="s">
        <v>18770</v>
      </c>
      <c r="J135" s="66">
        <v>1.0900000000000001</v>
      </c>
      <c r="K135" s="67">
        <v>0</v>
      </c>
      <c r="L135" s="67">
        <v>0</v>
      </c>
      <c r="M135" s="67">
        <v>0.18</v>
      </c>
      <c r="N135" s="274">
        <v>1.0900000000000001</v>
      </c>
      <c r="O135" s="214">
        <v>1.0900000000000001</v>
      </c>
      <c r="P135" s="214">
        <f t="shared" si="4"/>
        <v>61674.380000000005</v>
      </c>
      <c r="Q135" s="278">
        <f t="shared" si="5"/>
        <v>61674.380000000005</v>
      </c>
      <c r="R135" s="66">
        <v>3.9920070000000001</v>
      </c>
      <c r="S135" s="66">
        <f t="shared" si="6"/>
        <v>225875.740074</v>
      </c>
      <c r="T135" s="70">
        <f t="shared" si="7"/>
        <v>0.72695438660302958</v>
      </c>
      <c r="U135" s="217"/>
    </row>
    <row r="136" spans="1:21" s="75" customFormat="1" ht="20.399999999999999" x14ac:dyDescent="0.3">
      <c r="A136" s="237" t="s">
        <v>17361</v>
      </c>
      <c r="B136" s="237" t="s">
        <v>17368</v>
      </c>
      <c r="C136" s="237" t="s">
        <v>18853</v>
      </c>
      <c r="D136" s="237" t="s">
        <v>18840</v>
      </c>
      <c r="E136" s="237" t="s">
        <v>18914</v>
      </c>
      <c r="F136" s="241" t="s">
        <v>17606</v>
      </c>
      <c r="G136" s="237"/>
      <c r="H136" s="247">
        <v>35617</v>
      </c>
      <c r="I136" s="237" t="s">
        <v>7779</v>
      </c>
      <c r="J136" s="66">
        <v>1.08</v>
      </c>
      <c r="K136" s="216">
        <v>0</v>
      </c>
      <c r="L136" s="216">
        <v>0</v>
      </c>
      <c r="M136" s="216">
        <v>0.18</v>
      </c>
      <c r="N136" s="274">
        <f>VLOOKUP(E:E,[1]Export!$B:$V,21,0)</f>
        <v>0.96</v>
      </c>
      <c r="O136" s="214">
        <v>1.08</v>
      </c>
      <c r="P136" s="214">
        <f t="shared" si="4"/>
        <v>38466.36</v>
      </c>
      <c r="Q136" s="278">
        <f t="shared" si="5"/>
        <v>34192.32</v>
      </c>
      <c r="R136" s="66">
        <v>1.5580000000000001</v>
      </c>
      <c r="S136" s="66">
        <f t="shared" si="6"/>
        <v>55491.286</v>
      </c>
      <c r="T136" s="70">
        <f t="shared" si="7"/>
        <v>0.30680359435173299</v>
      </c>
      <c r="U136" s="80"/>
    </row>
    <row r="137" spans="1:21" s="75" customFormat="1" ht="36" x14ac:dyDescent="0.3">
      <c r="A137" s="238" t="s">
        <v>17363</v>
      </c>
      <c r="B137" s="238" t="s">
        <v>17370</v>
      </c>
      <c r="C137" s="238" t="s">
        <v>18853</v>
      </c>
      <c r="D137" s="238" t="s">
        <v>18841</v>
      </c>
      <c r="E137" s="255"/>
      <c r="F137" s="256" t="s">
        <v>17508</v>
      </c>
      <c r="G137" s="257" t="s">
        <v>12430</v>
      </c>
      <c r="H137" s="258">
        <v>19636</v>
      </c>
      <c r="I137" s="259" t="s">
        <v>18900</v>
      </c>
      <c r="J137" s="66">
        <v>1.8</v>
      </c>
      <c r="K137" s="67">
        <v>7.8E-2</v>
      </c>
      <c r="L137" s="67">
        <v>0</v>
      </c>
      <c r="M137" s="67">
        <v>0.18</v>
      </c>
      <c r="N137" s="274">
        <v>1.66</v>
      </c>
      <c r="O137" s="214">
        <v>1.9404000000000001</v>
      </c>
      <c r="P137" s="214">
        <f t="shared" ref="P137:P200" si="8">O137*H137</f>
        <v>38101.6944</v>
      </c>
      <c r="Q137" s="278">
        <f t="shared" ref="Q137:Q200" si="9">N137*H137</f>
        <v>32595.759999999998</v>
      </c>
      <c r="R137" s="66">
        <v>9.1737500000000001</v>
      </c>
      <c r="S137" s="66">
        <f t="shared" ref="S137:S200" si="10">R137*H137</f>
        <v>180135.755</v>
      </c>
      <c r="T137" s="70">
        <f t="shared" ref="T137:T200" si="11">(R137-J137)/R137</f>
        <v>0.80378798201389834</v>
      </c>
      <c r="U137" s="217"/>
    </row>
    <row r="138" spans="1:21" s="75" customFormat="1" ht="24" x14ac:dyDescent="0.3">
      <c r="A138" s="238" t="s">
        <v>17363</v>
      </c>
      <c r="B138" s="238" t="s">
        <v>17370</v>
      </c>
      <c r="C138" s="238" t="s">
        <v>18853</v>
      </c>
      <c r="D138" s="238" t="s">
        <v>18845</v>
      </c>
      <c r="E138" s="255"/>
      <c r="F138" s="256" t="s">
        <v>17544</v>
      </c>
      <c r="G138" s="257" t="s">
        <v>12430</v>
      </c>
      <c r="H138" s="258">
        <v>1754</v>
      </c>
      <c r="I138" s="259" t="s">
        <v>8781</v>
      </c>
      <c r="J138" s="66">
        <v>17</v>
      </c>
      <c r="K138" s="67">
        <v>7.8E-2</v>
      </c>
      <c r="L138" s="67">
        <v>0</v>
      </c>
      <c r="M138" s="67">
        <v>0.18</v>
      </c>
      <c r="N138" s="274">
        <v>18.329999999999998</v>
      </c>
      <c r="O138" s="214">
        <v>18.326000000000001</v>
      </c>
      <c r="P138" s="214">
        <f t="shared" si="8"/>
        <v>32143.804</v>
      </c>
      <c r="Q138" s="278">
        <f t="shared" si="9"/>
        <v>32150.819999999996</v>
      </c>
      <c r="R138" s="66">
        <v>71.637249999999995</v>
      </c>
      <c r="S138" s="66">
        <f t="shared" si="10"/>
        <v>125651.73649999998</v>
      </c>
      <c r="T138" s="70">
        <f t="shared" si="11"/>
        <v>0.76269329154874033</v>
      </c>
      <c r="U138" s="217"/>
    </row>
    <row r="139" spans="1:21" s="75" customFormat="1" ht="36" x14ac:dyDescent="0.3">
      <c r="A139" s="238" t="s">
        <v>17366</v>
      </c>
      <c r="B139" s="238" t="s">
        <v>17369</v>
      </c>
      <c r="C139" s="238" t="s">
        <v>18853</v>
      </c>
      <c r="D139" s="238" t="s">
        <v>18841</v>
      </c>
      <c r="E139" s="255"/>
      <c r="F139" s="256" t="s">
        <v>17467</v>
      </c>
      <c r="G139" s="257" t="s">
        <v>12430</v>
      </c>
      <c r="H139" s="258">
        <v>57996</v>
      </c>
      <c r="I139" s="259" t="s">
        <v>18769</v>
      </c>
      <c r="J139" s="66">
        <v>3.25</v>
      </c>
      <c r="K139" s="67">
        <v>0</v>
      </c>
      <c r="L139" s="67">
        <v>0</v>
      </c>
      <c r="M139" s="67">
        <v>0.18</v>
      </c>
      <c r="N139" s="274">
        <v>3.25</v>
      </c>
      <c r="O139" s="214">
        <v>3.25</v>
      </c>
      <c r="P139" s="214">
        <f t="shared" si="8"/>
        <v>188487</v>
      </c>
      <c r="Q139" s="278">
        <f t="shared" si="9"/>
        <v>188487</v>
      </c>
      <c r="R139" s="66">
        <v>5.7931499999999998</v>
      </c>
      <c r="S139" s="66">
        <f t="shared" si="10"/>
        <v>335979.52739999996</v>
      </c>
      <c r="T139" s="70">
        <f t="shared" si="11"/>
        <v>0.43899260333324702</v>
      </c>
      <c r="U139" s="217"/>
    </row>
    <row r="140" spans="1:21" s="75" customFormat="1" ht="24" x14ac:dyDescent="0.3">
      <c r="A140" s="238" t="s">
        <v>17366</v>
      </c>
      <c r="B140" s="238" t="s">
        <v>17369</v>
      </c>
      <c r="C140" s="238" t="s">
        <v>18853</v>
      </c>
      <c r="D140" s="238" t="s">
        <v>18841</v>
      </c>
      <c r="E140" s="259"/>
      <c r="F140" s="256" t="s">
        <v>17473</v>
      </c>
      <c r="G140" s="257" t="s">
        <v>12430</v>
      </c>
      <c r="H140" s="258">
        <v>76248</v>
      </c>
      <c r="I140" s="259" t="s">
        <v>18806</v>
      </c>
      <c r="J140" s="66">
        <v>2.98</v>
      </c>
      <c r="K140" s="67">
        <v>0</v>
      </c>
      <c r="L140" s="67">
        <v>0</v>
      </c>
      <c r="M140" s="67">
        <v>0</v>
      </c>
      <c r="N140" s="274">
        <v>2.69</v>
      </c>
      <c r="O140" s="214">
        <v>2.98</v>
      </c>
      <c r="P140" s="214">
        <f t="shared" si="8"/>
        <v>227219.04</v>
      </c>
      <c r="Q140" s="278">
        <f t="shared" si="9"/>
        <v>205107.12</v>
      </c>
      <c r="R140" s="66">
        <v>4.1289359999999995</v>
      </c>
      <c r="S140" s="66">
        <f t="shared" si="10"/>
        <v>314823.11212799995</v>
      </c>
      <c r="T140" s="70">
        <f t="shared" si="11"/>
        <v>0.27826442453939698</v>
      </c>
      <c r="U140" s="217"/>
    </row>
    <row r="141" spans="1:21" s="75" customFormat="1" ht="24" x14ac:dyDescent="0.3">
      <c r="A141" s="238" t="s">
        <v>17366</v>
      </c>
      <c r="B141" s="238" t="s">
        <v>17369</v>
      </c>
      <c r="C141" s="238" t="s">
        <v>18853</v>
      </c>
      <c r="D141" s="238" t="s">
        <v>18841</v>
      </c>
      <c r="E141" s="259"/>
      <c r="F141" s="256" t="s">
        <v>17484</v>
      </c>
      <c r="G141" s="257" t="s">
        <v>12430</v>
      </c>
      <c r="H141" s="258">
        <v>45974</v>
      </c>
      <c r="I141" s="259" t="s">
        <v>18773</v>
      </c>
      <c r="J141" s="66">
        <v>2.89</v>
      </c>
      <c r="K141" s="67">
        <v>0</v>
      </c>
      <c r="L141" s="67">
        <v>0</v>
      </c>
      <c r="M141" s="67">
        <v>0</v>
      </c>
      <c r="N141" s="274">
        <v>2.99</v>
      </c>
      <c r="O141" s="214">
        <v>2.89</v>
      </c>
      <c r="P141" s="214">
        <f t="shared" si="8"/>
        <v>132864.86000000002</v>
      </c>
      <c r="Q141" s="278">
        <f t="shared" si="9"/>
        <v>137462.26</v>
      </c>
      <c r="R141" s="66">
        <v>5.7931499999999998</v>
      </c>
      <c r="S141" s="66">
        <f t="shared" si="10"/>
        <v>266334.2781</v>
      </c>
      <c r="T141" s="70">
        <f t="shared" si="11"/>
        <v>0.50113496111787192</v>
      </c>
      <c r="U141" s="217"/>
    </row>
    <row r="142" spans="1:21" s="75" customFormat="1" ht="24" x14ac:dyDescent="0.3">
      <c r="A142" s="238" t="s">
        <v>17366</v>
      </c>
      <c r="B142" s="238" t="s">
        <v>17369</v>
      </c>
      <c r="C142" s="238" t="s">
        <v>18853</v>
      </c>
      <c r="D142" s="238" t="s">
        <v>18841</v>
      </c>
      <c r="E142" s="259"/>
      <c r="F142" s="256" t="s">
        <v>17421</v>
      </c>
      <c r="G142" s="257" t="s">
        <v>12430</v>
      </c>
      <c r="H142" s="258">
        <v>72249</v>
      </c>
      <c r="I142" s="259" t="s">
        <v>18915</v>
      </c>
      <c r="J142" s="66">
        <v>5.69</v>
      </c>
      <c r="K142" s="67">
        <v>0</v>
      </c>
      <c r="L142" s="67">
        <v>0</v>
      </c>
      <c r="M142" s="67">
        <v>0.04</v>
      </c>
      <c r="N142" s="274">
        <v>3.99</v>
      </c>
      <c r="O142" s="214">
        <v>5.69</v>
      </c>
      <c r="P142" s="214">
        <f t="shared" si="8"/>
        <v>411096.81000000006</v>
      </c>
      <c r="Q142" s="278">
        <f t="shared" si="9"/>
        <v>288273.51</v>
      </c>
      <c r="R142" s="66">
        <v>8.2262729999999991</v>
      </c>
      <c r="S142" s="66">
        <f t="shared" si="10"/>
        <v>594339.99797699996</v>
      </c>
      <c r="T142" s="70">
        <f t="shared" si="11"/>
        <v>0.30831374062105632</v>
      </c>
      <c r="U142" s="217"/>
    </row>
    <row r="143" spans="1:21" s="75" customFormat="1" ht="36" x14ac:dyDescent="0.3">
      <c r="A143" s="238" t="s">
        <v>17363</v>
      </c>
      <c r="B143" s="238" t="s">
        <v>17370</v>
      </c>
      <c r="C143" s="238" t="s">
        <v>18855</v>
      </c>
      <c r="D143" s="238" t="s">
        <v>18845</v>
      </c>
      <c r="E143" s="259"/>
      <c r="F143" s="256" t="s">
        <v>17403</v>
      </c>
      <c r="G143" s="257" t="s">
        <v>12432</v>
      </c>
      <c r="H143" s="258">
        <v>5959</v>
      </c>
      <c r="I143" s="259" t="s">
        <v>15272</v>
      </c>
      <c r="J143" s="66">
        <v>37.57</v>
      </c>
      <c r="K143" s="67">
        <v>0.15</v>
      </c>
      <c r="L143" s="67">
        <v>0</v>
      </c>
      <c r="M143" s="67">
        <v>0.18</v>
      </c>
      <c r="N143" s="274">
        <v>43.21</v>
      </c>
      <c r="O143" s="214">
        <v>43.205500000000001</v>
      </c>
      <c r="P143" s="214">
        <f t="shared" si="8"/>
        <v>257461.57450000002</v>
      </c>
      <c r="Q143" s="278">
        <f t="shared" si="9"/>
        <v>257488.39</v>
      </c>
      <c r="R143" s="66">
        <v>133.95724999999999</v>
      </c>
      <c r="S143" s="66">
        <f t="shared" si="10"/>
        <v>798251.25274999987</v>
      </c>
      <c r="T143" s="70">
        <f t="shared" si="11"/>
        <v>0.71953738972694647</v>
      </c>
      <c r="U143" s="217"/>
    </row>
    <row r="144" spans="1:21" s="75" customFormat="1" ht="24" x14ac:dyDescent="0.3">
      <c r="A144" s="227" t="s">
        <v>17363</v>
      </c>
      <c r="B144" s="227" t="s">
        <v>17370</v>
      </c>
      <c r="C144" s="227" t="s">
        <v>18853</v>
      </c>
      <c r="D144" s="227" t="s">
        <v>18848</v>
      </c>
      <c r="E144" s="232" t="s">
        <v>10565</v>
      </c>
      <c r="F144" s="229" t="s">
        <v>17479</v>
      </c>
      <c r="G144" s="230" t="s">
        <v>12434</v>
      </c>
      <c r="H144" s="231">
        <v>64791</v>
      </c>
      <c r="I144" s="232" t="s">
        <v>18723</v>
      </c>
      <c r="J144" s="66">
        <v>2.6</v>
      </c>
      <c r="K144" s="67">
        <v>0</v>
      </c>
      <c r="L144" s="67">
        <v>0</v>
      </c>
      <c r="M144" s="67">
        <v>0.18</v>
      </c>
      <c r="N144" s="274">
        <f>VLOOKUP(E:E,[1]Export!$B:$V,21,0)</f>
        <v>2.6</v>
      </c>
      <c r="O144" s="214">
        <v>2.6</v>
      </c>
      <c r="P144" s="214">
        <f t="shared" si="8"/>
        <v>168456.6</v>
      </c>
      <c r="Q144" s="278">
        <f t="shared" si="9"/>
        <v>168456.6</v>
      </c>
      <c r="R144" s="66">
        <v>4.2742500000000003</v>
      </c>
      <c r="S144" s="66">
        <f t="shared" si="10"/>
        <v>276932.93175000005</v>
      </c>
      <c r="T144" s="70">
        <f t="shared" si="11"/>
        <v>0.39170614727730013</v>
      </c>
      <c r="U144" s="217"/>
    </row>
    <row r="145" spans="1:21" s="75" customFormat="1" ht="24" x14ac:dyDescent="0.3">
      <c r="A145" s="227" t="s">
        <v>17363</v>
      </c>
      <c r="B145" s="227" t="s">
        <v>17370</v>
      </c>
      <c r="C145" s="227" t="s">
        <v>18853</v>
      </c>
      <c r="D145" s="227" t="s">
        <v>18848</v>
      </c>
      <c r="E145" s="228" t="s">
        <v>10570</v>
      </c>
      <c r="F145" s="229" t="s">
        <v>17498</v>
      </c>
      <c r="G145" s="230" t="s">
        <v>12430</v>
      </c>
      <c r="H145" s="231">
        <v>52666</v>
      </c>
      <c r="I145" s="232" t="s">
        <v>18724</v>
      </c>
      <c r="J145" s="66">
        <v>2.9</v>
      </c>
      <c r="K145" s="67">
        <v>0</v>
      </c>
      <c r="L145" s="67">
        <v>0</v>
      </c>
      <c r="M145" s="67">
        <v>0.18</v>
      </c>
      <c r="N145" s="274">
        <f>VLOOKUP(E:E,[1]Export!$B:$V,21,0)</f>
        <v>3.23</v>
      </c>
      <c r="O145" s="214">
        <v>2.9</v>
      </c>
      <c r="P145" s="214">
        <f t="shared" si="8"/>
        <v>152731.4</v>
      </c>
      <c r="Q145" s="278">
        <f t="shared" si="9"/>
        <v>170111.18</v>
      </c>
      <c r="R145" s="66">
        <v>3.9667500000000002</v>
      </c>
      <c r="S145" s="66">
        <f t="shared" si="10"/>
        <v>208912.85550000001</v>
      </c>
      <c r="T145" s="70">
        <f t="shared" si="11"/>
        <v>0.26892292178735749</v>
      </c>
      <c r="U145" s="217"/>
    </row>
    <row r="146" spans="1:21" s="75" customFormat="1" ht="20.399999999999999" x14ac:dyDescent="0.3">
      <c r="A146" s="237" t="s">
        <v>17361</v>
      </c>
      <c r="B146" s="237" t="s">
        <v>17368</v>
      </c>
      <c r="C146" s="237" t="s">
        <v>18854</v>
      </c>
      <c r="D146" s="237" t="s">
        <v>18840</v>
      </c>
      <c r="E146" s="237" t="s">
        <v>18880</v>
      </c>
      <c r="F146" s="241" t="s">
        <v>17582</v>
      </c>
      <c r="G146" s="237"/>
      <c r="H146" s="247">
        <v>70893</v>
      </c>
      <c r="I146" s="237" t="s">
        <v>8787</v>
      </c>
      <c r="J146" s="66">
        <v>0.8</v>
      </c>
      <c r="K146" s="216">
        <v>0.15</v>
      </c>
      <c r="L146" s="216">
        <v>0</v>
      </c>
      <c r="M146" s="216">
        <v>0.18</v>
      </c>
      <c r="N146" s="274">
        <v>0.92</v>
      </c>
      <c r="O146" s="214">
        <v>0.92</v>
      </c>
      <c r="P146" s="214">
        <f t="shared" si="8"/>
        <v>65221.560000000005</v>
      </c>
      <c r="Q146" s="278">
        <f t="shared" si="9"/>
        <v>65221.560000000005</v>
      </c>
      <c r="R146" s="66">
        <v>1.1889999999999998</v>
      </c>
      <c r="S146" s="66">
        <f t="shared" si="10"/>
        <v>84291.776999999987</v>
      </c>
      <c r="T146" s="70">
        <f t="shared" si="11"/>
        <v>0.32716568544995783</v>
      </c>
      <c r="U146" s="80"/>
    </row>
    <row r="147" spans="1:21" s="75" customFormat="1" ht="36" x14ac:dyDescent="0.3">
      <c r="A147" s="227" t="s">
        <v>17361</v>
      </c>
      <c r="B147" s="227" t="s">
        <v>17368</v>
      </c>
      <c r="C147" s="227" t="s">
        <v>18854</v>
      </c>
      <c r="D147" s="227" t="s">
        <v>18848</v>
      </c>
      <c r="E147" s="228" t="s">
        <v>15367</v>
      </c>
      <c r="F147" s="229" t="s">
        <v>17553</v>
      </c>
      <c r="G147" s="230" t="s">
        <v>12434</v>
      </c>
      <c r="H147" s="231">
        <v>8350</v>
      </c>
      <c r="I147" s="232" t="s">
        <v>18822</v>
      </c>
      <c r="J147" s="66">
        <v>4.68</v>
      </c>
      <c r="K147" s="67">
        <v>0</v>
      </c>
      <c r="L147" s="67">
        <v>0</v>
      </c>
      <c r="M147" s="67">
        <v>0</v>
      </c>
      <c r="N147" s="274">
        <v>4.68</v>
      </c>
      <c r="O147" s="214">
        <v>4.68</v>
      </c>
      <c r="P147" s="214">
        <f t="shared" si="8"/>
        <v>39078</v>
      </c>
      <c r="Q147" s="278">
        <f t="shared" si="9"/>
        <v>39078</v>
      </c>
      <c r="R147" s="66">
        <v>14.2475</v>
      </c>
      <c r="S147" s="66">
        <f t="shared" si="10"/>
        <v>118966.625</v>
      </c>
      <c r="T147" s="70">
        <f t="shared" si="11"/>
        <v>0.67152131952974214</v>
      </c>
      <c r="U147" s="217" t="s">
        <v>18821</v>
      </c>
    </row>
    <row r="148" spans="1:21" s="75" customFormat="1" ht="20.399999999999999" x14ac:dyDescent="0.3">
      <c r="A148" s="237" t="s">
        <v>17361</v>
      </c>
      <c r="B148" s="237" t="s">
        <v>17368</v>
      </c>
      <c r="C148" s="237" t="s">
        <v>18854</v>
      </c>
      <c r="D148" s="237" t="s">
        <v>18840</v>
      </c>
      <c r="E148" s="237" t="s">
        <v>18786</v>
      </c>
      <c r="F148" s="241" t="s">
        <v>17578</v>
      </c>
      <c r="G148" s="237"/>
      <c r="H148" s="247">
        <v>54062</v>
      </c>
      <c r="I148" s="237" t="s">
        <v>11912</v>
      </c>
      <c r="J148" s="66">
        <v>0.8</v>
      </c>
      <c r="K148" s="216">
        <v>0</v>
      </c>
      <c r="L148" s="216">
        <v>0</v>
      </c>
      <c r="M148" s="216">
        <v>0.18</v>
      </c>
      <c r="N148" s="274">
        <v>0.86</v>
      </c>
      <c r="O148" s="214">
        <v>0.8</v>
      </c>
      <c r="P148" s="214">
        <f t="shared" si="8"/>
        <v>43249.600000000006</v>
      </c>
      <c r="Q148" s="278">
        <f t="shared" si="9"/>
        <v>46493.32</v>
      </c>
      <c r="R148" s="66">
        <v>1.6092500000000001</v>
      </c>
      <c r="S148" s="66">
        <f t="shared" si="10"/>
        <v>86999.27350000001</v>
      </c>
      <c r="T148" s="70">
        <f t="shared" si="11"/>
        <v>0.50287400963181605</v>
      </c>
      <c r="U148" s="80"/>
    </row>
    <row r="149" spans="1:21" s="75" customFormat="1" ht="36" x14ac:dyDescent="0.3">
      <c r="A149" s="238" t="s">
        <v>17361</v>
      </c>
      <c r="B149" s="238" t="s">
        <v>17368</v>
      </c>
      <c r="C149" s="238" t="s">
        <v>18854</v>
      </c>
      <c r="D149" s="238" t="s">
        <v>18841</v>
      </c>
      <c r="E149" s="255"/>
      <c r="F149" s="256" t="s">
        <v>17514</v>
      </c>
      <c r="G149" s="257" t="s">
        <v>12430</v>
      </c>
      <c r="H149" s="258">
        <v>28922</v>
      </c>
      <c r="I149" s="259" t="s">
        <v>11912</v>
      </c>
      <c r="J149" s="66">
        <v>1.65</v>
      </c>
      <c r="K149" s="67">
        <v>0.15</v>
      </c>
      <c r="L149" s="67">
        <v>0</v>
      </c>
      <c r="M149" s="67">
        <v>0.18</v>
      </c>
      <c r="N149" s="274">
        <v>1.82</v>
      </c>
      <c r="O149" s="214">
        <v>1.8975</v>
      </c>
      <c r="P149" s="214">
        <f t="shared" si="8"/>
        <v>54879.494999999995</v>
      </c>
      <c r="Q149" s="278">
        <f t="shared" si="9"/>
        <v>52638.04</v>
      </c>
      <c r="R149" s="66">
        <v>5.8322500000000002</v>
      </c>
      <c r="S149" s="66">
        <f t="shared" si="10"/>
        <v>168680.3345</v>
      </c>
      <c r="T149" s="70">
        <f t="shared" si="11"/>
        <v>0.71709031677311497</v>
      </c>
      <c r="U149" s="217"/>
    </row>
    <row r="150" spans="1:21" s="75" customFormat="1" ht="36" x14ac:dyDescent="0.3">
      <c r="A150" s="245" t="s">
        <v>17361</v>
      </c>
      <c r="B150" s="245" t="s">
        <v>17368</v>
      </c>
      <c r="C150" s="245" t="s">
        <v>18854</v>
      </c>
      <c r="D150" s="226" t="s">
        <v>18950</v>
      </c>
      <c r="E150" s="222" t="s">
        <v>9588</v>
      </c>
      <c r="F150" s="88" t="s">
        <v>17375</v>
      </c>
      <c r="G150" s="262" t="s">
        <v>12430</v>
      </c>
      <c r="H150" s="263">
        <v>333188</v>
      </c>
      <c r="I150" s="222" t="s">
        <v>18881</v>
      </c>
      <c r="J150" s="66">
        <v>6.11</v>
      </c>
      <c r="K150" s="67">
        <v>3.2500000000000001E-2</v>
      </c>
      <c r="L150" s="67">
        <v>0</v>
      </c>
      <c r="M150" s="67">
        <v>0.18</v>
      </c>
      <c r="N150" s="274">
        <v>5.9</v>
      </c>
      <c r="O150" s="214">
        <v>6.3085750000000003</v>
      </c>
      <c r="P150" s="214">
        <f t="shared" si="8"/>
        <v>2101941.4871</v>
      </c>
      <c r="Q150" s="278">
        <f t="shared" si="9"/>
        <v>1965809.2000000002</v>
      </c>
      <c r="R150" s="66">
        <v>11.36725</v>
      </c>
      <c r="S150" s="66">
        <f t="shared" si="10"/>
        <v>3787431.2930000001</v>
      </c>
      <c r="T150" s="70">
        <f t="shared" si="11"/>
        <v>0.46249092788493257</v>
      </c>
      <c r="U150" s="217"/>
    </row>
    <row r="151" spans="1:21" s="75" customFormat="1" ht="30.6" x14ac:dyDescent="0.3">
      <c r="A151" s="246" t="s">
        <v>17361</v>
      </c>
      <c r="B151" s="246" t="s">
        <v>17368</v>
      </c>
      <c r="C151" s="246" t="s">
        <v>18854</v>
      </c>
      <c r="D151" s="238" t="s">
        <v>18841</v>
      </c>
      <c r="E151" s="246"/>
      <c r="F151" s="253" t="s">
        <v>17646</v>
      </c>
      <c r="G151" s="246"/>
      <c r="H151" s="254">
        <v>11409</v>
      </c>
      <c r="I151" s="246" t="s">
        <v>18767</v>
      </c>
      <c r="J151" s="66">
        <v>0.45</v>
      </c>
      <c r="K151" s="216">
        <v>0</v>
      </c>
      <c r="L151" s="216">
        <v>0</v>
      </c>
      <c r="M151" s="216">
        <v>0.18</v>
      </c>
      <c r="N151" s="274">
        <v>0.56999999999999995</v>
      </c>
      <c r="O151" s="214">
        <v>0.45</v>
      </c>
      <c r="P151" s="214">
        <f t="shared" si="8"/>
        <v>5134.05</v>
      </c>
      <c r="Q151" s="278">
        <f t="shared" si="9"/>
        <v>6503.1299999999992</v>
      </c>
      <c r="R151" s="66">
        <v>1.77325</v>
      </c>
      <c r="S151" s="66">
        <f t="shared" si="10"/>
        <v>20231.009249999999</v>
      </c>
      <c r="T151" s="70">
        <f t="shared" si="11"/>
        <v>0.74622867615959398</v>
      </c>
      <c r="U151" s="80"/>
    </row>
    <row r="152" spans="1:21" s="75" customFormat="1" ht="24" x14ac:dyDescent="0.3">
      <c r="A152" s="227" t="s">
        <v>17361</v>
      </c>
      <c r="B152" s="227" t="s">
        <v>17368</v>
      </c>
      <c r="C152" s="227" t="s">
        <v>18854</v>
      </c>
      <c r="D152" s="227" t="s">
        <v>18840</v>
      </c>
      <c r="E152" s="228" t="s">
        <v>10256</v>
      </c>
      <c r="F152" s="229" t="s">
        <v>17506</v>
      </c>
      <c r="G152" s="230" t="s">
        <v>12430</v>
      </c>
      <c r="H152" s="231">
        <v>33275</v>
      </c>
      <c r="I152" s="232" t="s">
        <v>18768</v>
      </c>
      <c r="J152" s="66">
        <v>3.32</v>
      </c>
      <c r="K152" s="67">
        <v>0</v>
      </c>
      <c r="L152" s="67">
        <v>0</v>
      </c>
      <c r="M152" s="67">
        <v>0.04</v>
      </c>
      <c r="N152" s="274">
        <f>VLOOKUP(E:E,[1]Export!$B:$V,21,0)</f>
        <v>3.32</v>
      </c>
      <c r="O152" s="214">
        <v>3.32</v>
      </c>
      <c r="P152" s="214">
        <f t="shared" si="8"/>
        <v>110473</v>
      </c>
      <c r="Q152" s="278">
        <f t="shared" si="9"/>
        <v>110473</v>
      </c>
      <c r="R152" s="66">
        <v>5.6170000000000009</v>
      </c>
      <c r="S152" s="66">
        <f t="shared" si="10"/>
        <v>186905.67500000002</v>
      </c>
      <c r="T152" s="70">
        <f t="shared" si="11"/>
        <v>0.40893715506498141</v>
      </c>
      <c r="U152" s="217"/>
    </row>
    <row r="153" spans="1:21" s="75" customFormat="1" ht="48" x14ac:dyDescent="0.3">
      <c r="A153" s="245" t="s">
        <v>17361</v>
      </c>
      <c r="B153" s="245" t="s">
        <v>17368</v>
      </c>
      <c r="C153" s="245" t="s">
        <v>18855</v>
      </c>
      <c r="D153" s="245" t="s">
        <v>18956</v>
      </c>
      <c r="E153" s="261"/>
      <c r="F153" s="88" t="s">
        <v>17520</v>
      </c>
      <c r="G153" s="262" t="s">
        <v>12430</v>
      </c>
      <c r="H153" s="263">
        <v>6342</v>
      </c>
      <c r="I153" s="222" t="s">
        <v>11892</v>
      </c>
      <c r="J153" s="66">
        <v>16.86</v>
      </c>
      <c r="K153" s="67">
        <v>0</v>
      </c>
      <c r="L153" s="67">
        <v>0</v>
      </c>
      <c r="M153" s="67">
        <v>0.12</v>
      </c>
      <c r="N153" s="274">
        <v>2.59</v>
      </c>
      <c r="O153" s="214">
        <v>16.86</v>
      </c>
      <c r="P153" s="214">
        <f t="shared" si="8"/>
        <v>106926.12</v>
      </c>
      <c r="Q153" s="278">
        <f t="shared" si="9"/>
        <v>16425.78</v>
      </c>
      <c r="R153" s="66">
        <v>25.153499999999998</v>
      </c>
      <c r="S153" s="66">
        <f t="shared" si="10"/>
        <v>159523.49699999997</v>
      </c>
      <c r="T153" s="70">
        <f t="shared" si="11"/>
        <v>0.32971554654421847</v>
      </c>
      <c r="U153" s="217"/>
    </row>
    <row r="154" spans="1:21" s="75" customFormat="1" ht="48" x14ac:dyDescent="0.3">
      <c r="A154" s="245" t="s">
        <v>17361</v>
      </c>
      <c r="B154" s="245" t="s">
        <v>17368</v>
      </c>
      <c r="C154" s="245" t="s">
        <v>18855</v>
      </c>
      <c r="D154" s="245" t="s">
        <v>18957</v>
      </c>
      <c r="E154" s="261"/>
      <c r="F154" s="88" t="s">
        <v>17398</v>
      </c>
      <c r="G154" s="262" t="s">
        <v>12430</v>
      </c>
      <c r="H154" s="263">
        <v>6731</v>
      </c>
      <c r="I154" s="222" t="s">
        <v>11892</v>
      </c>
      <c r="J154" s="66">
        <v>98.2</v>
      </c>
      <c r="K154" s="67">
        <v>0</v>
      </c>
      <c r="L154" s="67">
        <v>0</v>
      </c>
      <c r="M154" s="67">
        <v>0.12</v>
      </c>
      <c r="N154" s="274">
        <v>15.95</v>
      </c>
      <c r="O154" s="214">
        <v>98.2</v>
      </c>
      <c r="P154" s="214">
        <f t="shared" si="8"/>
        <v>660984.20000000007</v>
      </c>
      <c r="Q154" s="278">
        <f t="shared" si="9"/>
        <v>107359.45</v>
      </c>
      <c r="R154" s="66">
        <v>143.55125000000001</v>
      </c>
      <c r="S154" s="66">
        <f t="shared" si="10"/>
        <v>966243.46375000011</v>
      </c>
      <c r="T154" s="70">
        <f t="shared" si="11"/>
        <v>0.31592375545319185</v>
      </c>
      <c r="U154" s="217"/>
    </row>
    <row r="155" spans="1:21" s="75" customFormat="1" ht="24" x14ac:dyDescent="0.25">
      <c r="A155" s="227" t="s">
        <v>17360</v>
      </c>
      <c r="B155" s="227" t="s">
        <v>17367</v>
      </c>
      <c r="C155" s="227" t="s">
        <v>18853</v>
      </c>
      <c r="D155" s="227" t="s">
        <v>18848</v>
      </c>
      <c r="E155" s="248" t="s">
        <v>11419</v>
      </c>
      <c r="F155" s="229" t="s">
        <v>17535</v>
      </c>
      <c r="G155" s="230" t="s">
        <v>12430</v>
      </c>
      <c r="H155" s="231">
        <v>66190</v>
      </c>
      <c r="I155" s="232" t="s">
        <v>18775</v>
      </c>
      <c r="J155" s="66">
        <v>1.75</v>
      </c>
      <c r="K155" s="67">
        <v>0</v>
      </c>
      <c r="L155" s="67">
        <v>0</v>
      </c>
      <c r="M155" s="67">
        <v>0.18</v>
      </c>
      <c r="N155" s="274">
        <f>VLOOKUP(E:E,[1]Export!$B:$V,21,0)</f>
        <v>1.52</v>
      </c>
      <c r="O155" s="214">
        <v>1.75</v>
      </c>
      <c r="P155" s="214">
        <f t="shared" si="8"/>
        <v>115832.5</v>
      </c>
      <c r="Q155" s="278">
        <f t="shared" si="9"/>
        <v>100608.8</v>
      </c>
      <c r="R155" s="66">
        <v>2.01925</v>
      </c>
      <c r="S155" s="66">
        <f t="shared" si="10"/>
        <v>133654.1575</v>
      </c>
      <c r="T155" s="70">
        <f t="shared" si="11"/>
        <v>0.13334158722297881</v>
      </c>
      <c r="U155" s="217"/>
    </row>
    <row r="156" spans="1:21" s="75" customFormat="1" ht="36" x14ac:dyDescent="0.3">
      <c r="A156" s="238" t="s">
        <v>17363</v>
      </c>
      <c r="B156" s="238" t="s">
        <v>17370</v>
      </c>
      <c r="C156" s="238" t="s">
        <v>18853</v>
      </c>
      <c r="D156" s="238" t="s">
        <v>18849</v>
      </c>
      <c r="E156" s="255"/>
      <c r="F156" s="256" t="s">
        <v>17543</v>
      </c>
      <c r="G156" s="257" t="s">
        <v>12430</v>
      </c>
      <c r="H156" s="258">
        <v>2513</v>
      </c>
      <c r="I156" s="259" t="s">
        <v>18787</v>
      </c>
      <c r="J156" s="66">
        <v>22.92</v>
      </c>
      <c r="K156" s="67">
        <v>6.5000000000000002E-2</v>
      </c>
      <c r="L156" s="67">
        <v>0</v>
      </c>
      <c r="M156" s="67">
        <v>0.18</v>
      </c>
      <c r="N156" s="274">
        <v>20</v>
      </c>
      <c r="O156" s="214">
        <v>24.409800000000001</v>
      </c>
      <c r="P156" s="214">
        <f t="shared" si="8"/>
        <v>61341.827400000002</v>
      </c>
      <c r="Q156" s="278">
        <f t="shared" si="9"/>
        <v>50260</v>
      </c>
      <c r="R156" s="66">
        <v>50.450499999999998</v>
      </c>
      <c r="S156" s="66">
        <f t="shared" si="10"/>
        <v>126782.10649999999</v>
      </c>
      <c r="T156" s="70">
        <f t="shared" si="11"/>
        <v>0.54569330333693422</v>
      </c>
      <c r="U156" s="217"/>
    </row>
    <row r="157" spans="1:21" s="75" customFormat="1" ht="30.6" x14ac:dyDescent="0.3">
      <c r="A157" s="237" t="s">
        <v>17360</v>
      </c>
      <c r="B157" s="237" t="s">
        <v>17367</v>
      </c>
      <c r="C157" s="237" t="s">
        <v>18853</v>
      </c>
      <c r="D157" s="237" t="s">
        <v>18840</v>
      </c>
      <c r="E157" s="237" t="s">
        <v>143</v>
      </c>
      <c r="F157" s="241" t="s">
        <v>17628</v>
      </c>
      <c r="G157" s="237"/>
      <c r="H157" s="247">
        <v>8422</v>
      </c>
      <c r="I157" s="237" t="s">
        <v>10525</v>
      </c>
      <c r="J157" s="66">
        <v>2.8</v>
      </c>
      <c r="K157" s="216">
        <v>3.2500000000000001E-2</v>
      </c>
      <c r="L157" s="216">
        <v>0</v>
      </c>
      <c r="M157" s="216">
        <v>0.04</v>
      </c>
      <c r="N157" s="274">
        <f>VLOOKUP(E:E,[1]Export!$B:$V,21,0)</f>
        <v>2.84</v>
      </c>
      <c r="O157" s="214">
        <v>2.891</v>
      </c>
      <c r="P157" s="214">
        <f t="shared" si="8"/>
        <v>24348.002</v>
      </c>
      <c r="Q157" s="278">
        <f t="shared" si="9"/>
        <v>23918.48</v>
      </c>
      <c r="R157" s="66">
        <v>4.43825</v>
      </c>
      <c r="S157" s="66">
        <f t="shared" si="10"/>
        <v>37378.941500000001</v>
      </c>
      <c r="T157" s="70">
        <f t="shared" si="11"/>
        <v>0.36912071199233937</v>
      </c>
      <c r="U157" s="80"/>
    </row>
    <row r="158" spans="1:21" s="75" customFormat="1" ht="30.6" x14ac:dyDescent="0.3">
      <c r="A158" s="237" t="s">
        <v>17364</v>
      </c>
      <c r="B158" s="237" t="s">
        <v>17369</v>
      </c>
      <c r="C158" s="237" t="s">
        <v>18853</v>
      </c>
      <c r="D158" s="237" t="s">
        <v>18840</v>
      </c>
      <c r="E158" s="237" t="s">
        <v>143</v>
      </c>
      <c r="F158" s="241" t="s">
        <v>17596</v>
      </c>
      <c r="G158" s="237"/>
      <c r="H158" s="247">
        <v>14127</v>
      </c>
      <c r="I158" s="237" t="s">
        <v>10525</v>
      </c>
      <c r="J158" s="66">
        <v>2.8</v>
      </c>
      <c r="K158" s="216">
        <v>3.2500000000000001E-2</v>
      </c>
      <c r="L158" s="216">
        <v>0</v>
      </c>
      <c r="M158" s="216">
        <v>0.04</v>
      </c>
      <c r="N158" s="274">
        <f>VLOOKUP(E:E,[1]Export!$B:$V,21,0)</f>
        <v>2.84</v>
      </c>
      <c r="O158" s="214">
        <v>2.891</v>
      </c>
      <c r="P158" s="214">
        <f t="shared" si="8"/>
        <v>40841.156999999999</v>
      </c>
      <c r="Q158" s="278">
        <f t="shared" si="9"/>
        <v>40120.68</v>
      </c>
      <c r="R158" s="66">
        <v>4.5607889999999998</v>
      </c>
      <c r="S158" s="66">
        <f t="shared" si="10"/>
        <v>64430.266202999999</v>
      </c>
      <c r="T158" s="70">
        <f t="shared" si="11"/>
        <v>0.38607113812982796</v>
      </c>
      <c r="U158" s="80"/>
    </row>
    <row r="159" spans="1:21" s="75" customFormat="1" ht="48" x14ac:dyDescent="0.3">
      <c r="A159" s="244" t="s">
        <v>17362</v>
      </c>
      <c r="B159" s="244" t="s">
        <v>17369</v>
      </c>
      <c r="C159" s="244" t="s">
        <v>18853</v>
      </c>
      <c r="D159" s="244" t="s">
        <v>18958</v>
      </c>
      <c r="E159" s="79"/>
      <c r="F159" s="265" t="s">
        <v>17430</v>
      </c>
      <c r="G159" s="266" t="s">
        <v>12430</v>
      </c>
      <c r="H159" s="267">
        <v>43404</v>
      </c>
      <c r="I159" s="268" t="s">
        <v>18776</v>
      </c>
      <c r="J159" s="66">
        <v>5.5</v>
      </c>
      <c r="K159" s="67">
        <v>0</v>
      </c>
      <c r="L159" s="67">
        <v>0</v>
      </c>
      <c r="M159" s="67">
        <v>0.18</v>
      </c>
      <c r="N159" s="274">
        <v>5.5</v>
      </c>
      <c r="O159" s="214">
        <v>5.5</v>
      </c>
      <c r="P159" s="214">
        <f t="shared" si="8"/>
        <v>238722</v>
      </c>
      <c r="Q159" s="278">
        <f t="shared" si="9"/>
        <v>238722</v>
      </c>
      <c r="R159" s="66">
        <v>12.755462999999999</v>
      </c>
      <c r="S159" s="66">
        <f t="shared" si="10"/>
        <v>553638.11605199997</v>
      </c>
      <c r="T159" s="70">
        <f t="shared" si="11"/>
        <v>0.56881220226972551</v>
      </c>
      <c r="U159" s="217"/>
    </row>
    <row r="160" spans="1:21" s="75" customFormat="1" ht="30.6" x14ac:dyDescent="0.3">
      <c r="A160" s="246" t="s">
        <v>17363</v>
      </c>
      <c r="B160" s="246" t="s">
        <v>17370</v>
      </c>
      <c r="C160" s="246" t="s">
        <v>18853</v>
      </c>
      <c r="D160" s="238" t="s">
        <v>18841</v>
      </c>
      <c r="E160" s="246"/>
      <c r="F160" s="253" t="s">
        <v>17608</v>
      </c>
      <c r="G160" s="246"/>
      <c r="H160" s="254">
        <v>14805</v>
      </c>
      <c r="I160" s="246" t="s">
        <v>8781</v>
      </c>
      <c r="J160" s="66">
        <v>1.62</v>
      </c>
      <c r="K160" s="216">
        <v>6.5000000000000002E-2</v>
      </c>
      <c r="L160" s="216">
        <v>0</v>
      </c>
      <c r="M160" s="216">
        <v>0.18</v>
      </c>
      <c r="N160" s="274">
        <v>1.66</v>
      </c>
      <c r="O160" s="214">
        <v>1.7253000000000001</v>
      </c>
      <c r="P160" s="214">
        <f t="shared" si="8"/>
        <v>25543.066500000001</v>
      </c>
      <c r="Q160" s="278">
        <f t="shared" si="9"/>
        <v>24576.3</v>
      </c>
      <c r="R160" s="66">
        <v>3.7310000000000003</v>
      </c>
      <c r="S160" s="66">
        <f t="shared" si="10"/>
        <v>55237.455000000002</v>
      </c>
      <c r="T160" s="70">
        <f t="shared" si="11"/>
        <v>0.56580005360493169</v>
      </c>
      <c r="U160" s="80"/>
    </row>
    <row r="161" spans="1:21" s="75" customFormat="1" ht="36" x14ac:dyDescent="0.3">
      <c r="A161" s="245" t="s">
        <v>17363</v>
      </c>
      <c r="B161" s="245" t="s">
        <v>17370</v>
      </c>
      <c r="C161" s="245" t="s">
        <v>18853</v>
      </c>
      <c r="D161" s="226" t="s">
        <v>18917</v>
      </c>
      <c r="E161" s="261" t="s">
        <v>18916</v>
      </c>
      <c r="F161" s="88" t="s">
        <v>17383</v>
      </c>
      <c r="G161" s="262" t="s">
        <v>12430</v>
      </c>
      <c r="H161" s="263">
        <v>4951</v>
      </c>
      <c r="I161" s="222" t="s">
        <v>18804</v>
      </c>
      <c r="J161" s="66">
        <v>120</v>
      </c>
      <c r="K161" s="67">
        <v>0</v>
      </c>
      <c r="L161" s="67">
        <v>0</v>
      </c>
      <c r="M161" s="67">
        <v>0.12</v>
      </c>
      <c r="N161" s="274">
        <f>VLOOKUP(E:E,[1]Export!$B:$V,21,0)</f>
        <v>65.739999999999995</v>
      </c>
      <c r="O161" s="214">
        <v>120</v>
      </c>
      <c r="P161" s="214">
        <f t="shared" si="8"/>
        <v>594120</v>
      </c>
      <c r="Q161" s="278">
        <f t="shared" si="9"/>
        <v>325478.74</v>
      </c>
      <c r="R161" s="66">
        <v>315.15675000000005</v>
      </c>
      <c r="S161" s="66">
        <f t="shared" si="10"/>
        <v>1560341.0692500002</v>
      </c>
      <c r="T161" s="70">
        <f t="shared" si="11"/>
        <v>0.61923709392231019</v>
      </c>
      <c r="U161" s="217" t="s">
        <v>18805</v>
      </c>
    </row>
    <row r="162" spans="1:21" s="75" customFormat="1" ht="20.399999999999999" x14ac:dyDescent="0.3">
      <c r="A162" s="237" t="s">
        <v>17361</v>
      </c>
      <c r="B162" s="237" t="s">
        <v>17368</v>
      </c>
      <c r="C162" s="237" t="s">
        <v>18854</v>
      </c>
      <c r="D162" s="237" t="s">
        <v>18840</v>
      </c>
      <c r="E162" s="237" t="s">
        <v>7674</v>
      </c>
      <c r="F162" s="241" t="s">
        <v>17654</v>
      </c>
      <c r="G162" s="237"/>
      <c r="H162" s="247">
        <v>11027</v>
      </c>
      <c r="I162" s="237" t="s">
        <v>7477</v>
      </c>
      <c r="J162" s="66">
        <v>0.5</v>
      </c>
      <c r="K162" s="216">
        <v>0</v>
      </c>
      <c r="L162" s="216">
        <v>0</v>
      </c>
      <c r="M162" s="216">
        <v>0.04</v>
      </c>
      <c r="N162" s="274">
        <f>VLOOKUP(E:E,[1]Export!$B:$V,21,0)</f>
        <v>0.43</v>
      </c>
      <c r="O162" s="214">
        <v>0.5</v>
      </c>
      <c r="P162" s="214">
        <f t="shared" si="8"/>
        <v>5513.5</v>
      </c>
      <c r="Q162" s="278">
        <f t="shared" si="9"/>
        <v>4741.6099999999997</v>
      </c>
      <c r="R162" s="66">
        <v>0.87124999999999997</v>
      </c>
      <c r="S162" s="66">
        <f t="shared" si="10"/>
        <v>9607.2737500000003</v>
      </c>
      <c r="T162" s="70">
        <f t="shared" si="11"/>
        <v>0.42611190817790529</v>
      </c>
      <c r="U162" s="80"/>
    </row>
    <row r="163" spans="1:21" s="75" customFormat="1" ht="48" x14ac:dyDescent="0.3">
      <c r="A163" s="227" t="s">
        <v>17361</v>
      </c>
      <c r="B163" s="227" t="s">
        <v>17368</v>
      </c>
      <c r="C163" s="227" t="s">
        <v>18854</v>
      </c>
      <c r="D163" s="227" t="s">
        <v>18840</v>
      </c>
      <c r="E163" s="228" t="s">
        <v>9969</v>
      </c>
      <c r="F163" s="229" t="s">
        <v>17415</v>
      </c>
      <c r="G163" s="230" t="s">
        <v>12430</v>
      </c>
      <c r="H163" s="231">
        <v>8855</v>
      </c>
      <c r="I163" s="232" t="s">
        <v>12847</v>
      </c>
      <c r="J163" s="66">
        <v>38.19</v>
      </c>
      <c r="K163" s="67">
        <v>0.13</v>
      </c>
      <c r="L163" s="67">
        <v>0</v>
      </c>
      <c r="M163" s="67">
        <v>0.04</v>
      </c>
      <c r="N163" s="274">
        <v>43.15</v>
      </c>
      <c r="O163" s="214">
        <v>43.154699999999998</v>
      </c>
      <c r="P163" s="214">
        <f t="shared" si="8"/>
        <v>382134.86849999998</v>
      </c>
      <c r="Q163" s="278">
        <f t="shared" si="9"/>
        <v>382093.25</v>
      </c>
      <c r="R163" s="66">
        <v>73.5745</v>
      </c>
      <c r="S163" s="66">
        <f t="shared" si="10"/>
        <v>651502.19750000001</v>
      </c>
      <c r="T163" s="70">
        <f t="shared" si="11"/>
        <v>0.48093429109270197</v>
      </c>
      <c r="U163" s="217"/>
    </row>
    <row r="164" spans="1:21" s="75" customFormat="1" ht="48" x14ac:dyDescent="0.3">
      <c r="A164" s="227" t="s">
        <v>17361</v>
      </c>
      <c r="B164" s="227" t="s">
        <v>17368</v>
      </c>
      <c r="C164" s="227" t="s">
        <v>18854</v>
      </c>
      <c r="D164" s="227" t="s">
        <v>18840</v>
      </c>
      <c r="E164" s="232" t="s">
        <v>15497</v>
      </c>
      <c r="F164" s="229" t="s">
        <v>17396</v>
      </c>
      <c r="G164" s="230" t="s">
        <v>12432</v>
      </c>
      <c r="H164" s="231">
        <v>32453</v>
      </c>
      <c r="I164" s="232" t="s">
        <v>18788</v>
      </c>
      <c r="J164" s="66">
        <v>5.36</v>
      </c>
      <c r="K164" s="67">
        <v>0</v>
      </c>
      <c r="L164" s="67">
        <v>0</v>
      </c>
      <c r="M164" s="67">
        <v>0.04</v>
      </c>
      <c r="N164" s="274">
        <f>VLOOKUP(E:E,[1]Export!$B:$V,21,0)</f>
        <v>18.600000000000001</v>
      </c>
      <c r="O164" s="214">
        <v>5.36</v>
      </c>
      <c r="P164" s="214">
        <f t="shared" si="8"/>
        <v>173948.08000000002</v>
      </c>
      <c r="Q164" s="278">
        <f t="shared" si="9"/>
        <v>603625.80000000005</v>
      </c>
      <c r="R164" s="66">
        <v>30.247750000000003</v>
      </c>
      <c r="S164" s="66">
        <f t="shared" si="10"/>
        <v>981630.2307500001</v>
      </c>
      <c r="T164" s="70">
        <f t="shared" si="11"/>
        <v>0.82279673694737632</v>
      </c>
      <c r="U164" s="217"/>
    </row>
    <row r="165" spans="1:21" s="75" customFormat="1" ht="20.399999999999999" x14ac:dyDescent="0.3">
      <c r="A165" s="246" t="s">
        <v>17361</v>
      </c>
      <c r="B165" s="246" t="s">
        <v>17368</v>
      </c>
      <c r="C165" s="246" t="s">
        <v>18854</v>
      </c>
      <c r="D165" s="238" t="s">
        <v>18841</v>
      </c>
      <c r="E165" s="246"/>
      <c r="F165" s="253" t="s">
        <v>17575</v>
      </c>
      <c r="G165" s="246"/>
      <c r="H165" s="254">
        <v>21911</v>
      </c>
      <c r="I165" s="246" t="s">
        <v>12847</v>
      </c>
      <c r="J165" s="66">
        <v>3.72</v>
      </c>
      <c r="K165" s="216">
        <v>6.5000000000000002E-2</v>
      </c>
      <c r="L165" s="216">
        <v>0</v>
      </c>
      <c r="M165" s="216">
        <v>0</v>
      </c>
      <c r="N165" s="274">
        <v>2.17</v>
      </c>
      <c r="O165" s="214">
        <v>3.9618000000000002</v>
      </c>
      <c r="P165" s="214">
        <f t="shared" si="8"/>
        <v>86806.999800000005</v>
      </c>
      <c r="Q165" s="278">
        <f t="shared" si="9"/>
        <v>47546.869999999995</v>
      </c>
      <c r="R165" s="66">
        <v>4.3050000000000006</v>
      </c>
      <c r="S165" s="66">
        <f t="shared" si="10"/>
        <v>94326.85500000001</v>
      </c>
      <c r="T165" s="70">
        <f t="shared" si="11"/>
        <v>0.13588850174216036</v>
      </c>
      <c r="U165" s="80"/>
    </row>
    <row r="166" spans="1:21" s="75" customFormat="1" ht="24" x14ac:dyDescent="0.3">
      <c r="A166" s="227" t="s">
        <v>17361</v>
      </c>
      <c r="B166" s="227" t="s">
        <v>17368</v>
      </c>
      <c r="C166" s="227" t="s">
        <v>18854</v>
      </c>
      <c r="D166" s="227" t="s">
        <v>18848</v>
      </c>
      <c r="E166" s="232" t="s">
        <v>7720</v>
      </c>
      <c r="F166" s="229" t="s">
        <v>17477</v>
      </c>
      <c r="G166" s="230" t="s">
        <v>12430</v>
      </c>
      <c r="H166" s="231">
        <v>53948</v>
      </c>
      <c r="I166" s="232" t="s">
        <v>18810</v>
      </c>
      <c r="J166" s="66">
        <v>2.96</v>
      </c>
      <c r="K166" s="67">
        <v>7.0000000000000007E-2</v>
      </c>
      <c r="L166" s="67">
        <v>0</v>
      </c>
      <c r="M166" s="67">
        <v>0.04</v>
      </c>
      <c r="N166" s="274">
        <v>3.17</v>
      </c>
      <c r="O166" s="214">
        <v>3.1671999999999998</v>
      </c>
      <c r="P166" s="214">
        <f t="shared" si="8"/>
        <v>170864.10559999998</v>
      </c>
      <c r="Q166" s="278">
        <f t="shared" si="9"/>
        <v>171015.16</v>
      </c>
      <c r="R166" s="66">
        <v>5.2787500000000005</v>
      </c>
      <c r="S166" s="66">
        <f t="shared" si="10"/>
        <v>284778.005</v>
      </c>
      <c r="T166" s="70">
        <f t="shared" si="11"/>
        <v>0.4392611887283922</v>
      </c>
      <c r="U166" s="217"/>
    </row>
    <row r="167" spans="1:21" s="75" customFormat="1" ht="36" x14ac:dyDescent="0.3">
      <c r="A167" s="227" t="s">
        <v>17361</v>
      </c>
      <c r="B167" s="227" t="s">
        <v>17368</v>
      </c>
      <c r="C167" s="227" t="s">
        <v>18854</v>
      </c>
      <c r="D167" s="227" t="s">
        <v>18848</v>
      </c>
      <c r="E167" s="228" t="s">
        <v>15517</v>
      </c>
      <c r="F167" s="229" t="s">
        <v>17512</v>
      </c>
      <c r="G167" s="230" t="s">
        <v>12430</v>
      </c>
      <c r="H167" s="231">
        <v>18195</v>
      </c>
      <c r="I167" s="232" t="s">
        <v>8583</v>
      </c>
      <c r="J167" s="66">
        <v>8.36</v>
      </c>
      <c r="K167" s="67">
        <v>0.1</v>
      </c>
      <c r="L167" s="67">
        <v>0.18</v>
      </c>
      <c r="M167" s="67">
        <v>0</v>
      </c>
      <c r="N167" s="274">
        <f>VLOOKUP(E:E,[1]Export!$B:$V,21,0)</f>
        <v>6</v>
      </c>
      <c r="O167" s="214">
        <v>10.851279999999999</v>
      </c>
      <c r="P167" s="214">
        <f t="shared" si="8"/>
        <v>197439.03959999999</v>
      </c>
      <c r="Q167" s="278">
        <f t="shared" si="9"/>
        <v>109170</v>
      </c>
      <c r="R167" s="66">
        <v>9.4402500000000007</v>
      </c>
      <c r="S167" s="66">
        <f t="shared" si="10"/>
        <v>171765.34875</v>
      </c>
      <c r="T167" s="70">
        <f t="shared" si="11"/>
        <v>0.11443023225020536</v>
      </c>
      <c r="U167" s="217"/>
    </row>
    <row r="168" spans="1:21" s="75" customFormat="1" ht="24" x14ac:dyDescent="0.3">
      <c r="A168" s="227" t="s">
        <v>17363</v>
      </c>
      <c r="B168" s="227" t="s">
        <v>17370</v>
      </c>
      <c r="C168" s="227" t="s">
        <v>18853</v>
      </c>
      <c r="D168" s="227" t="s">
        <v>18840</v>
      </c>
      <c r="E168" s="232" t="s">
        <v>18725</v>
      </c>
      <c r="F168" s="229" t="s">
        <v>17435</v>
      </c>
      <c r="G168" s="230" t="s">
        <v>12430</v>
      </c>
      <c r="H168" s="231">
        <v>257572</v>
      </c>
      <c r="I168" s="232" t="s">
        <v>18726</v>
      </c>
      <c r="J168" s="66">
        <v>0.68</v>
      </c>
      <c r="K168" s="67">
        <v>0</v>
      </c>
      <c r="L168" s="67">
        <v>0</v>
      </c>
      <c r="M168" s="67">
        <v>0</v>
      </c>
      <c r="N168" s="274">
        <f>VLOOKUP(E:E,[1]Export!$B:$V,21,0)</f>
        <v>0.66</v>
      </c>
      <c r="O168" s="214">
        <v>0.68</v>
      </c>
      <c r="P168" s="214">
        <f t="shared" si="8"/>
        <v>175148.96000000002</v>
      </c>
      <c r="Q168" s="278">
        <f t="shared" si="9"/>
        <v>169997.52000000002</v>
      </c>
      <c r="R168" s="66">
        <v>2.01925</v>
      </c>
      <c r="S168" s="66">
        <f t="shared" si="10"/>
        <v>520102.261</v>
      </c>
      <c r="T168" s="70">
        <f t="shared" si="11"/>
        <v>0.66324130246378599</v>
      </c>
      <c r="U168" s="217"/>
    </row>
    <row r="169" spans="1:21" s="75" customFormat="1" ht="36" x14ac:dyDescent="0.3">
      <c r="A169" s="238" t="s">
        <v>17364</v>
      </c>
      <c r="B169" s="238" t="s">
        <v>17369</v>
      </c>
      <c r="C169" s="238" t="s">
        <v>18853</v>
      </c>
      <c r="D169" s="238" t="s">
        <v>18849</v>
      </c>
      <c r="E169" s="255" t="s">
        <v>18850</v>
      </c>
      <c r="F169" s="256" t="s">
        <v>17486</v>
      </c>
      <c r="G169" s="257" t="s">
        <v>12430</v>
      </c>
      <c r="H169" s="258">
        <v>33384</v>
      </c>
      <c r="I169" s="259" t="s">
        <v>18755</v>
      </c>
      <c r="J169" s="66">
        <v>5.2</v>
      </c>
      <c r="K169" s="67">
        <v>0</v>
      </c>
      <c r="L169" s="67">
        <v>0</v>
      </c>
      <c r="M169" s="67">
        <v>0</v>
      </c>
      <c r="N169" s="274">
        <v>6.2</v>
      </c>
      <c r="O169" s="214">
        <v>5.2</v>
      </c>
      <c r="P169" s="214">
        <f t="shared" si="8"/>
        <v>173596.80000000002</v>
      </c>
      <c r="Q169" s="278">
        <f t="shared" si="9"/>
        <v>206980.80000000002</v>
      </c>
      <c r="R169" s="66">
        <v>7.89975</v>
      </c>
      <c r="S169" s="66">
        <f t="shared" si="10"/>
        <v>263725.25400000002</v>
      </c>
      <c r="T169" s="70">
        <f t="shared" si="11"/>
        <v>0.34175132124434315</v>
      </c>
      <c r="U169" s="217"/>
    </row>
    <row r="170" spans="1:21" s="75" customFormat="1" ht="30.6" x14ac:dyDescent="0.3">
      <c r="A170" s="246" t="s">
        <v>17360</v>
      </c>
      <c r="B170" s="246" t="s">
        <v>17367</v>
      </c>
      <c r="C170" s="246" t="s">
        <v>18853</v>
      </c>
      <c r="D170" s="238" t="s">
        <v>18841</v>
      </c>
      <c r="E170" s="246"/>
      <c r="F170" s="253" t="s">
        <v>17581</v>
      </c>
      <c r="G170" s="246"/>
      <c r="H170" s="254">
        <v>28710</v>
      </c>
      <c r="I170" s="246" t="s">
        <v>4102</v>
      </c>
      <c r="J170" s="66">
        <v>4.08</v>
      </c>
      <c r="K170" s="216">
        <v>0</v>
      </c>
      <c r="L170" s="216">
        <v>0</v>
      </c>
      <c r="M170" s="216">
        <v>0</v>
      </c>
      <c r="N170" s="274">
        <v>6</v>
      </c>
      <c r="O170" s="214">
        <v>4.08</v>
      </c>
      <c r="P170" s="214">
        <f t="shared" si="8"/>
        <v>117136.8</v>
      </c>
      <c r="Q170" s="278">
        <f t="shared" si="9"/>
        <v>172260</v>
      </c>
      <c r="R170" s="66">
        <v>2.952</v>
      </c>
      <c r="S170" s="66">
        <f t="shared" si="10"/>
        <v>84751.92</v>
      </c>
      <c r="T170" s="70">
        <f t="shared" si="11"/>
        <v>-0.38211382113821141</v>
      </c>
      <c r="U170" s="80"/>
    </row>
    <row r="171" spans="1:21" s="75" customFormat="1" ht="24" x14ac:dyDescent="0.3">
      <c r="A171" s="238" t="s">
        <v>17361</v>
      </c>
      <c r="B171" s="238" t="s">
        <v>17368</v>
      </c>
      <c r="C171" s="246" t="s">
        <v>18865</v>
      </c>
      <c r="D171" s="238" t="s">
        <v>18841</v>
      </c>
      <c r="E171" s="255" t="s">
        <v>18626</v>
      </c>
      <c r="F171" s="256" t="s">
        <v>17557</v>
      </c>
      <c r="G171" s="257" t="s">
        <v>12430</v>
      </c>
      <c r="H171" s="258">
        <v>3201</v>
      </c>
      <c r="I171" s="259" t="s">
        <v>18650</v>
      </c>
      <c r="J171" s="66">
        <v>12</v>
      </c>
      <c r="K171" s="67">
        <v>0</v>
      </c>
      <c r="L171" s="67">
        <v>0</v>
      </c>
      <c r="M171" s="67">
        <v>0.04</v>
      </c>
      <c r="N171" s="274">
        <v>12</v>
      </c>
      <c r="O171" s="214">
        <v>12</v>
      </c>
      <c r="P171" s="214">
        <f t="shared" si="8"/>
        <v>38412</v>
      </c>
      <c r="Q171" s="278">
        <f t="shared" si="9"/>
        <v>38412</v>
      </c>
      <c r="R171" s="66">
        <v>34.686000000000007</v>
      </c>
      <c r="S171" s="66">
        <f t="shared" si="10"/>
        <v>111029.88600000003</v>
      </c>
      <c r="T171" s="70">
        <f t="shared" si="11"/>
        <v>0.65403909358242529</v>
      </c>
      <c r="U171" s="217"/>
    </row>
    <row r="172" spans="1:21" s="75" customFormat="1" ht="36" x14ac:dyDescent="0.3">
      <c r="A172" s="227" t="s">
        <v>17360</v>
      </c>
      <c r="B172" s="227" t="s">
        <v>17367</v>
      </c>
      <c r="C172" s="227" t="s">
        <v>18853</v>
      </c>
      <c r="D172" s="227" t="s">
        <v>18840</v>
      </c>
      <c r="E172" s="228" t="s">
        <v>18728</v>
      </c>
      <c r="F172" s="229" t="s">
        <v>17502</v>
      </c>
      <c r="G172" s="230" t="s">
        <v>12431</v>
      </c>
      <c r="H172" s="231">
        <v>23364</v>
      </c>
      <c r="I172" s="232" t="s">
        <v>18727</v>
      </c>
      <c r="J172" s="66">
        <v>6.69</v>
      </c>
      <c r="K172" s="67">
        <v>0</v>
      </c>
      <c r="L172" s="67">
        <v>0</v>
      </c>
      <c r="M172" s="67">
        <v>0.18</v>
      </c>
      <c r="N172" s="274">
        <f>VLOOKUP(E:E,[1]Export!$B:$V,21,0)</f>
        <v>6.69</v>
      </c>
      <c r="O172" s="214">
        <v>6.69</v>
      </c>
      <c r="P172" s="214">
        <f t="shared" si="8"/>
        <v>156305.16</v>
      </c>
      <c r="Q172" s="278">
        <f t="shared" si="9"/>
        <v>156305.16</v>
      </c>
      <c r="R172" s="66">
        <v>8.7227499999999996</v>
      </c>
      <c r="S172" s="66">
        <f t="shared" si="10"/>
        <v>203798.33099999998</v>
      </c>
      <c r="T172" s="70">
        <f t="shared" si="11"/>
        <v>0.23304003897853307</v>
      </c>
      <c r="U172" s="217"/>
    </row>
    <row r="173" spans="1:21" s="75" customFormat="1" ht="20.399999999999999" x14ac:dyDescent="0.3">
      <c r="A173" s="246" t="s">
        <v>17363</v>
      </c>
      <c r="B173" s="246" t="s">
        <v>17370</v>
      </c>
      <c r="C173" s="246" t="s">
        <v>18853</v>
      </c>
      <c r="D173" s="238" t="s">
        <v>18841</v>
      </c>
      <c r="E173" s="246"/>
      <c r="F173" s="253" t="s">
        <v>17573</v>
      </c>
      <c r="G173" s="246"/>
      <c r="H173" s="254">
        <v>3753</v>
      </c>
      <c r="I173" s="246" t="s">
        <v>8781</v>
      </c>
      <c r="J173" s="66">
        <v>55.6</v>
      </c>
      <c r="K173" s="216">
        <v>0</v>
      </c>
      <c r="L173" s="216">
        <v>0</v>
      </c>
      <c r="M173" s="216">
        <v>0.18</v>
      </c>
      <c r="N173" s="274">
        <v>55.6</v>
      </c>
      <c r="O173" s="214">
        <v>55.6</v>
      </c>
      <c r="P173" s="214">
        <f t="shared" si="8"/>
        <v>208666.80000000002</v>
      </c>
      <c r="Q173" s="278">
        <f t="shared" si="9"/>
        <v>208666.80000000002</v>
      </c>
      <c r="R173" s="66">
        <v>25.512250000000002</v>
      </c>
      <c r="S173" s="66">
        <f t="shared" si="10"/>
        <v>95747.474249999999</v>
      </c>
      <c r="T173" s="70">
        <f t="shared" si="11"/>
        <v>-1.1793452165136356</v>
      </c>
      <c r="U173" s="80"/>
    </row>
    <row r="174" spans="1:21" s="75" customFormat="1" ht="20.399999999999999" x14ac:dyDescent="0.3">
      <c r="A174" s="237" t="s">
        <v>17361</v>
      </c>
      <c r="B174" s="237" t="s">
        <v>17368</v>
      </c>
      <c r="C174" s="237" t="s">
        <v>18854</v>
      </c>
      <c r="D174" s="237" t="s">
        <v>18848</v>
      </c>
      <c r="E174" s="237" t="s">
        <v>9785</v>
      </c>
      <c r="F174" s="241" t="s">
        <v>17655</v>
      </c>
      <c r="G174" s="237"/>
      <c r="H174" s="247">
        <v>3282</v>
      </c>
      <c r="I174" s="237" t="s">
        <v>12847</v>
      </c>
      <c r="J174" s="66">
        <v>1.96</v>
      </c>
      <c r="K174" s="216">
        <v>7.0000000000000007E-2</v>
      </c>
      <c r="L174" s="216">
        <v>0</v>
      </c>
      <c r="M174" s="216">
        <v>0</v>
      </c>
      <c r="N174" s="274">
        <f>VLOOKUP(E:E,[1]Export!$B:$V,21,0)</f>
        <v>2.08</v>
      </c>
      <c r="O174" s="214">
        <v>2.0972</v>
      </c>
      <c r="P174" s="214">
        <f t="shared" si="8"/>
        <v>6883.0104000000001</v>
      </c>
      <c r="Q174" s="278">
        <f t="shared" si="9"/>
        <v>6826.56</v>
      </c>
      <c r="R174" s="66">
        <v>2.7982499999999999</v>
      </c>
      <c r="S174" s="66">
        <f t="shared" si="10"/>
        <v>9183.8564999999999</v>
      </c>
      <c r="T174" s="70">
        <f t="shared" si="11"/>
        <v>0.29956222639149466</v>
      </c>
      <c r="U174" s="80"/>
    </row>
    <row r="175" spans="1:21" s="75" customFormat="1" ht="36" x14ac:dyDescent="0.3">
      <c r="A175" s="227" t="s">
        <v>17361</v>
      </c>
      <c r="B175" s="227" t="s">
        <v>17368</v>
      </c>
      <c r="C175" s="227" t="s">
        <v>18854</v>
      </c>
      <c r="D175" s="227" t="s">
        <v>18848</v>
      </c>
      <c r="E175" s="228" t="s">
        <v>9793</v>
      </c>
      <c r="F175" s="229" t="s">
        <v>17448</v>
      </c>
      <c r="G175" s="230" t="s">
        <v>12430</v>
      </c>
      <c r="H175" s="231">
        <v>1228883</v>
      </c>
      <c r="I175" s="232" t="s">
        <v>12847</v>
      </c>
      <c r="J175" s="66">
        <v>0.25</v>
      </c>
      <c r="K175" s="67">
        <v>0</v>
      </c>
      <c r="L175" s="67">
        <v>0</v>
      </c>
      <c r="M175" s="67">
        <v>0.18</v>
      </c>
      <c r="N175" s="274">
        <v>0.17</v>
      </c>
      <c r="O175" s="214">
        <v>0.25</v>
      </c>
      <c r="P175" s="214">
        <f t="shared" si="8"/>
        <v>307220.75</v>
      </c>
      <c r="Q175" s="278">
        <f t="shared" si="9"/>
        <v>208910.11000000002</v>
      </c>
      <c r="R175" s="66">
        <v>0.34850000000000003</v>
      </c>
      <c r="S175" s="66">
        <f t="shared" si="10"/>
        <v>428265.72550000006</v>
      </c>
      <c r="T175" s="70">
        <f t="shared" si="11"/>
        <v>0.2826398852223817</v>
      </c>
      <c r="U175" s="217"/>
    </row>
    <row r="176" spans="1:21" s="75" customFormat="1" ht="40.799999999999997" x14ac:dyDescent="0.3">
      <c r="A176" s="226" t="s">
        <v>17361</v>
      </c>
      <c r="B176" s="226" t="s">
        <v>17368</v>
      </c>
      <c r="C176" s="226" t="s">
        <v>18854</v>
      </c>
      <c r="D176" s="226" t="s">
        <v>18882</v>
      </c>
      <c r="E176" s="226" t="s">
        <v>7529</v>
      </c>
      <c r="F176" s="89" t="s">
        <v>17613</v>
      </c>
      <c r="G176" s="226"/>
      <c r="H176" s="264">
        <v>8623</v>
      </c>
      <c r="I176" s="226" t="s">
        <v>7477</v>
      </c>
      <c r="J176" s="66">
        <v>2.54</v>
      </c>
      <c r="K176" s="216">
        <v>0.13</v>
      </c>
      <c r="L176" s="216">
        <v>0</v>
      </c>
      <c r="M176" s="216">
        <v>0.18</v>
      </c>
      <c r="N176" s="274">
        <v>2.87</v>
      </c>
      <c r="O176" s="214">
        <v>2.8702000000000001</v>
      </c>
      <c r="P176" s="214">
        <f t="shared" si="8"/>
        <v>24749.7346</v>
      </c>
      <c r="Q176" s="278">
        <f t="shared" si="9"/>
        <v>24748.010000000002</v>
      </c>
      <c r="R176" s="66">
        <v>5.4427499999999993</v>
      </c>
      <c r="S176" s="66">
        <f t="shared" si="10"/>
        <v>46932.833249999996</v>
      </c>
      <c r="T176" s="70">
        <f t="shared" si="11"/>
        <v>0.53332414680078999</v>
      </c>
      <c r="U176" s="80" t="s">
        <v>18811</v>
      </c>
    </row>
    <row r="177" spans="1:21" s="75" customFormat="1" ht="36" x14ac:dyDescent="0.3">
      <c r="A177" s="238" t="s">
        <v>17366</v>
      </c>
      <c r="B177" s="238" t="s">
        <v>17369</v>
      </c>
      <c r="C177" s="238" t="s">
        <v>18853</v>
      </c>
      <c r="D177" s="238" t="s">
        <v>18849</v>
      </c>
      <c r="E177" s="259"/>
      <c r="F177" s="256" t="s">
        <v>17395</v>
      </c>
      <c r="G177" s="257" t="s">
        <v>12430</v>
      </c>
      <c r="H177" s="258">
        <v>63652</v>
      </c>
      <c r="I177" s="271" t="s">
        <v>18771</v>
      </c>
      <c r="J177" s="66">
        <v>12.75</v>
      </c>
      <c r="K177" s="67">
        <v>0</v>
      </c>
      <c r="L177" s="67">
        <v>0</v>
      </c>
      <c r="M177" s="67">
        <v>0</v>
      </c>
      <c r="N177" s="274">
        <v>12.75</v>
      </c>
      <c r="O177" s="214">
        <v>12.75</v>
      </c>
      <c r="P177" s="214">
        <f t="shared" si="8"/>
        <v>811563</v>
      </c>
      <c r="Q177" s="278">
        <f t="shared" si="9"/>
        <v>811563</v>
      </c>
      <c r="R177" s="66">
        <v>16.294551000000002</v>
      </c>
      <c r="S177" s="66">
        <f t="shared" si="10"/>
        <v>1037180.7602520002</v>
      </c>
      <c r="T177" s="70">
        <f t="shared" si="11"/>
        <v>0.21752983558736916</v>
      </c>
      <c r="U177" s="217"/>
    </row>
    <row r="178" spans="1:21" s="75" customFormat="1" ht="36" x14ac:dyDescent="0.3">
      <c r="A178" s="244" t="s">
        <v>17362</v>
      </c>
      <c r="B178" s="244" t="s">
        <v>17369</v>
      </c>
      <c r="C178" s="244" t="s">
        <v>18853</v>
      </c>
      <c r="D178" s="244" t="s">
        <v>18958</v>
      </c>
      <c r="E178" s="79"/>
      <c r="F178" s="265" t="s">
        <v>17382</v>
      </c>
      <c r="G178" s="266" t="s">
        <v>12431</v>
      </c>
      <c r="H178" s="267">
        <v>43404</v>
      </c>
      <c r="I178" s="268" t="s">
        <v>18807</v>
      </c>
      <c r="J178" s="66">
        <v>26</v>
      </c>
      <c r="K178" s="67">
        <v>0</v>
      </c>
      <c r="L178" s="67">
        <v>0</v>
      </c>
      <c r="M178" s="67">
        <v>0</v>
      </c>
      <c r="N178" s="274">
        <v>26</v>
      </c>
      <c r="O178" s="214">
        <v>26</v>
      </c>
      <c r="P178" s="214">
        <f t="shared" si="8"/>
        <v>1128504</v>
      </c>
      <c r="Q178" s="278">
        <f t="shared" si="9"/>
        <v>1128504</v>
      </c>
      <c r="R178" s="66">
        <v>40.078064999999995</v>
      </c>
      <c r="S178" s="66">
        <f t="shared" si="10"/>
        <v>1739548.3332599998</v>
      </c>
      <c r="T178" s="70">
        <f t="shared" si="11"/>
        <v>0.35126608532622511</v>
      </c>
      <c r="U178" s="217"/>
    </row>
    <row r="179" spans="1:21" s="75" customFormat="1" ht="30.6" x14ac:dyDescent="0.3">
      <c r="A179" s="246" t="s">
        <v>17360</v>
      </c>
      <c r="B179" s="246" t="s">
        <v>17367</v>
      </c>
      <c r="C179" s="246" t="s">
        <v>18853</v>
      </c>
      <c r="D179" s="238" t="s">
        <v>18841</v>
      </c>
      <c r="E179" s="246"/>
      <c r="F179" s="253" t="s">
        <v>17592</v>
      </c>
      <c r="G179" s="246"/>
      <c r="H179" s="254">
        <v>26173</v>
      </c>
      <c r="I179" s="246" t="s">
        <v>8992</v>
      </c>
      <c r="J179" s="66">
        <v>1.95</v>
      </c>
      <c r="K179" s="216">
        <v>7.6200000000000004E-2</v>
      </c>
      <c r="L179" s="216">
        <v>0</v>
      </c>
      <c r="M179" s="216">
        <v>0.18</v>
      </c>
      <c r="N179" s="274">
        <v>2.1</v>
      </c>
      <c r="O179" s="214">
        <v>2.0985899999999997</v>
      </c>
      <c r="P179" s="214">
        <f t="shared" si="8"/>
        <v>54926.396069999995</v>
      </c>
      <c r="Q179" s="278">
        <f t="shared" si="9"/>
        <v>54963.3</v>
      </c>
      <c r="R179" s="66">
        <v>2.7470000000000003</v>
      </c>
      <c r="S179" s="66">
        <f t="shared" si="10"/>
        <v>71897.231000000014</v>
      </c>
      <c r="T179" s="70">
        <f t="shared" si="11"/>
        <v>0.29013469239170014</v>
      </c>
      <c r="U179" s="80"/>
    </row>
    <row r="180" spans="1:21" s="75" customFormat="1" ht="24" x14ac:dyDescent="0.3">
      <c r="A180" s="227" t="s">
        <v>17361</v>
      </c>
      <c r="B180" s="227" t="s">
        <v>17368</v>
      </c>
      <c r="C180" s="227" t="s">
        <v>18853</v>
      </c>
      <c r="D180" s="227" t="s">
        <v>18848</v>
      </c>
      <c r="E180" s="228" t="s">
        <v>8330</v>
      </c>
      <c r="F180" s="229" t="s">
        <v>17550</v>
      </c>
      <c r="G180" s="230" t="s">
        <v>12431</v>
      </c>
      <c r="H180" s="231">
        <v>8662</v>
      </c>
      <c r="I180" s="232" t="s">
        <v>18817</v>
      </c>
      <c r="J180" s="66">
        <v>6.88</v>
      </c>
      <c r="K180" s="67">
        <v>0</v>
      </c>
      <c r="L180" s="67">
        <v>0</v>
      </c>
      <c r="M180" s="67">
        <v>0.18</v>
      </c>
      <c r="N180" s="274">
        <f>VLOOKUP(E:E,[1]Export!$B:$V,21,0)</f>
        <v>6.88</v>
      </c>
      <c r="O180" s="214">
        <v>6.88</v>
      </c>
      <c r="P180" s="214">
        <f t="shared" si="8"/>
        <v>59594.559999999998</v>
      </c>
      <c r="Q180" s="278">
        <f t="shared" si="9"/>
        <v>59594.559999999998</v>
      </c>
      <c r="R180" s="66">
        <v>14.042499999999999</v>
      </c>
      <c r="S180" s="66">
        <f t="shared" si="10"/>
        <v>121636.13499999999</v>
      </c>
      <c r="T180" s="70">
        <f t="shared" si="11"/>
        <v>0.51005875022253866</v>
      </c>
      <c r="U180" s="217"/>
    </row>
    <row r="181" spans="1:21" s="75" customFormat="1" ht="60" x14ac:dyDescent="0.3">
      <c r="A181" s="227" t="s">
        <v>17361</v>
      </c>
      <c r="B181" s="227" t="s">
        <v>17368</v>
      </c>
      <c r="C181" s="227" t="s">
        <v>18854</v>
      </c>
      <c r="D181" s="227" t="s">
        <v>18848</v>
      </c>
      <c r="E181" s="232" t="s">
        <v>10572</v>
      </c>
      <c r="F181" s="229" t="s">
        <v>17529</v>
      </c>
      <c r="G181" s="230" t="s">
        <v>12430</v>
      </c>
      <c r="H181" s="231">
        <v>11782</v>
      </c>
      <c r="I181" s="232" t="s">
        <v>10575</v>
      </c>
      <c r="J181" s="66">
        <v>7.15</v>
      </c>
      <c r="K181" s="67">
        <v>0</v>
      </c>
      <c r="L181" s="67">
        <v>0</v>
      </c>
      <c r="M181" s="67">
        <v>0</v>
      </c>
      <c r="N181" s="274">
        <v>7.58</v>
      </c>
      <c r="O181" s="214">
        <v>7.15</v>
      </c>
      <c r="P181" s="214">
        <f t="shared" si="8"/>
        <v>84241.3</v>
      </c>
      <c r="Q181" s="278">
        <f t="shared" si="9"/>
        <v>89307.56</v>
      </c>
      <c r="R181" s="66">
        <v>11.9925</v>
      </c>
      <c r="S181" s="66">
        <f t="shared" si="10"/>
        <v>141295.63500000001</v>
      </c>
      <c r="T181" s="70">
        <f t="shared" si="11"/>
        <v>0.40379403794037938</v>
      </c>
      <c r="U181" s="217"/>
    </row>
    <row r="182" spans="1:21" s="75" customFormat="1" ht="60" x14ac:dyDescent="0.3">
      <c r="A182" s="227" t="s">
        <v>17361</v>
      </c>
      <c r="B182" s="227" t="s">
        <v>17368</v>
      </c>
      <c r="C182" s="227" t="s">
        <v>18854</v>
      </c>
      <c r="D182" s="227" t="s">
        <v>18848</v>
      </c>
      <c r="E182" s="232" t="s">
        <v>15690</v>
      </c>
      <c r="F182" s="229" t="s">
        <v>17466</v>
      </c>
      <c r="G182" s="230" t="s">
        <v>12430</v>
      </c>
      <c r="H182" s="231">
        <v>14301</v>
      </c>
      <c r="I182" s="232" t="s">
        <v>10575</v>
      </c>
      <c r="J182" s="66">
        <v>15.75</v>
      </c>
      <c r="K182" s="67">
        <v>0</v>
      </c>
      <c r="L182" s="67">
        <v>0</v>
      </c>
      <c r="M182" s="67">
        <v>0</v>
      </c>
      <c r="N182" s="274">
        <v>16.8</v>
      </c>
      <c r="O182" s="214">
        <v>15.75</v>
      </c>
      <c r="P182" s="214">
        <f t="shared" si="8"/>
        <v>225240.75</v>
      </c>
      <c r="Q182" s="278">
        <f t="shared" si="9"/>
        <v>240256.80000000002</v>
      </c>
      <c r="R182" s="66">
        <v>22.908750000000001</v>
      </c>
      <c r="S182" s="66">
        <f t="shared" si="10"/>
        <v>327618.03375</v>
      </c>
      <c r="T182" s="70">
        <f t="shared" si="11"/>
        <v>0.31248976919299398</v>
      </c>
      <c r="U182" s="217"/>
    </row>
    <row r="183" spans="1:21" s="75" customFormat="1" ht="24" x14ac:dyDescent="0.3">
      <c r="A183" s="227" t="s">
        <v>17363</v>
      </c>
      <c r="B183" s="227" t="s">
        <v>17370</v>
      </c>
      <c r="C183" s="227" t="s">
        <v>18853</v>
      </c>
      <c r="D183" s="227" t="s">
        <v>18848</v>
      </c>
      <c r="E183" s="232" t="s">
        <v>18729</v>
      </c>
      <c r="F183" s="229" t="s">
        <v>17397</v>
      </c>
      <c r="G183" s="230" t="s">
        <v>12430</v>
      </c>
      <c r="H183" s="231">
        <v>3603</v>
      </c>
      <c r="I183" s="232" t="s">
        <v>8168</v>
      </c>
      <c r="J183" s="66">
        <v>160</v>
      </c>
      <c r="K183" s="67">
        <v>0</v>
      </c>
      <c r="L183" s="67">
        <v>0</v>
      </c>
      <c r="M183" s="67">
        <v>0.18</v>
      </c>
      <c r="N183" s="274">
        <v>75</v>
      </c>
      <c r="O183" s="214">
        <v>160</v>
      </c>
      <c r="P183" s="214">
        <f t="shared" si="8"/>
        <v>576480</v>
      </c>
      <c r="Q183" s="278">
        <f t="shared" si="9"/>
        <v>270225</v>
      </c>
      <c r="R183" s="66">
        <v>269.68774999999999</v>
      </c>
      <c r="S183" s="66">
        <f t="shared" si="10"/>
        <v>971684.96325000003</v>
      </c>
      <c r="T183" s="70">
        <f t="shared" si="11"/>
        <v>0.40672129156774822</v>
      </c>
      <c r="U183" s="217"/>
    </row>
    <row r="184" spans="1:21" s="75" customFormat="1" ht="30.6" x14ac:dyDescent="0.3">
      <c r="A184" s="237" t="s">
        <v>17360</v>
      </c>
      <c r="B184" s="237" t="s">
        <v>17367</v>
      </c>
      <c r="C184" s="237" t="s">
        <v>18853</v>
      </c>
      <c r="D184" s="227" t="s">
        <v>18848</v>
      </c>
      <c r="E184" s="237" t="s">
        <v>18918</v>
      </c>
      <c r="F184" s="241" t="s">
        <v>17637</v>
      </c>
      <c r="G184" s="237"/>
      <c r="H184" s="247">
        <v>9310</v>
      </c>
      <c r="I184" s="237" t="s">
        <v>8992</v>
      </c>
      <c r="J184" s="66">
        <v>1.84</v>
      </c>
      <c r="K184" s="216">
        <v>0</v>
      </c>
      <c r="L184" s="216">
        <v>0</v>
      </c>
      <c r="M184" s="216">
        <v>0.18</v>
      </c>
      <c r="N184" s="274">
        <f>VLOOKUP(E:E,[1]Export!$B:$V,21,0)</f>
        <v>2.0499999999999998</v>
      </c>
      <c r="O184" s="214">
        <v>1.84</v>
      </c>
      <c r="P184" s="214">
        <f t="shared" si="8"/>
        <v>17130.400000000001</v>
      </c>
      <c r="Q184" s="278">
        <f t="shared" si="9"/>
        <v>19085.5</v>
      </c>
      <c r="R184" s="66">
        <v>3.10575</v>
      </c>
      <c r="S184" s="66">
        <f t="shared" si="10"/>
        <v>28914.532500000001</v>
      </c>
      <c r="T184" s="70">
        <f t="shared" si="11"/>
        <v>0.4075505111486758</v>
      </c>
      <c r="U184" s="80"/>
    </row>
    <row r="185" spans="1:21" s="75" customFormat="1" ht="36" x14ac:dyDescent="0.3">
      <c r="A185" s="227" t="s">
        <v>17360</v>
      </c>
      <c r="B185" s="227" t="s">
        <v>17367</v>
      </c>
      <c r="C185" s="227" t="s">
        <v>18853</v>
      </c>
      <c r="D185" s="227" t="s">
        <v>18848</v>
      </c>
      <c r="E185" s="228" t="s">
        <v>18919</v>
      </c>
      <c r="F185" s="229" t="s">
        <v>17504</v>
      </c>
      <c r="G185" s="230" t="s">
        <v>12431</v>
      </c>
      <c r="H185" s="231">
        <v>47207</v>
      </c>
      <c r="I185" s="232" t="s">
        <v>18644</v>
      </c>
      <c r="J185" s="66">
        <v>2</v>
      </c>
      <c r="K185" s="67">
        <v>0</v>
      </c>
      <c r="L185" s="67">
        <v>0</v>
      </c>
      <c r="M185" s="67">
        <v>0.04</v>
      </c>
      <c r="N185" s="274">
        <v>1.86</v>
      </c>
      <c r="O185" s="214">
        <v>2</v>
      </c>
      <c r="P185" s="214">
        <f t="shared" si="8"/>
        <v>94414</v>
      </c>
      <c r="Q185" s="278">
        <f t="shared" si="9"/>
        <v>87805.02</v>
      </c>
      <c r="R185" s="66">
        <v>4.0385</v>
      </c>
      <c r="S185" s="66">
        <f t="shared" si="10"/>
        <v>190645.46950000001</v>
      </c>
      <c r="T185" s="70">
        <f t="shared" si="11"/>
        <v>0.50476662127027361</v>
      </c>
      <c r="U185" s="217"/>
    </row>
    <row r="186" spans="1:21" s="75" customFormat="1" ht="24" x14ac:dyDescent="0.3">
      <c r="A186" s="227" t="s">
        <v>17364</v>
      </c>
      <c r="B186" s="227" t="s">
        <v>17369</v>
      </c>
      <c r="C186" s="227" t="s">
        <v>18853</v>
      </c>
      <c r="D186" s="227" t="s">
        <v>18848</v>
      </c>
      <c r="E186" s="228" t="s">
        <v>18919</v>
      </c>
      <c r="F186" s="229" t="s">
        <v>17440</v>
      </c>
      <c r="G186" s="230" t="s">
        <v>12430</v>
      </c>
      <c r="H186" s="231">
        <v>125115</v>
      </c>
      <c r="I186" s="232" t="s">
        <v>18644</v>
      </c>
      <c r="J186" s="66">
        <v>2</v>
      </c>
      <c r="K186" s="67">
        <v>0</v>
      </c>
      <c r="L186" s="67">
        <v>0</v>
      </c>
      <c r="M186" s="67">
        <v>0.04</v>
      </c>
      <c r="N186" s="274">
        <v>1.86</v>
      </c>
      <c r="O186" s="214">
        <v>2</v>
      </c>
      <c r="P186" s="214">
        <f t="shared" si="8"/>
        <v>250230</v>
      </c>
      <c r="Q186" s="278">
        <f t="shared" si="9"/>
        <v>232713.90000000002</v>
      </c>
      <c r="R186" s="66">
        <v>4.1500019999999997</v>
      </c>
      <c r="S186" s="66">
        <f t="shared" si="10"/>
        <v>519227.50022999995</v>
      </c>
      <c r="T186" s="70">
        <f t="shared" si="11"/>
        <v>0.51807252141083304</v>
      </c>
      <c r="U186" s="217"/>
    </row>
    <row r="187" spans="1:21" s="75" customFormat="1" ht="30.6" x14ac:dyDescent="0.3">
      <c r="A187" s="242" t="s">
        <v>17363</v>
      </c>
      <c r="B187" s="242" t="s">
        <v>17370</v>
      </c>
      <c r="C187" s="242" t="s">
        <v>18853</v>
      </c>
      <c r="D187" s="242" t="s">
        <v>18967</v>
      </c>
      <c r="E187" s="242"/>
      <c r="F187" s="269" t="s">
        <v>17649</v>
      </c>
      <c r="G187" s="242"/>
      <c r="H187" s="270">
        <v>115116</v>
      </c>
      <c r="I187" s="242" t="s">
        <v>11837</v>
      </c>
      <c r="J187" s="66">
        <v>0.16</v>
      </c>
      <c r="K187" s="216">
        <v>0</v>
      </c>
      <c r="L187" s="216">
        <v>0</v>
      </c>
      <c r="M187" s="216">
        <v>0</v>
      </c>
      <c r="N187" s="274">
        <v>0.16</v>
      </c>
      <c r="O187" s="214">
        <v>0.16</v>
      </c>
      <c r="P187" s="214">
        <f t="shared" si="8"/>
        <v>18418.560000000001</v>
      </c>
      <c r="Q187" s="278">
        <f t="shared" si="9"/>
        <v>18418.560000000001</v>
      </c>
      <c r="R187" s="66">
        <v>0.13325000000000001</v>
      </c>
      <c r="S187" s="66">
        <f t="shared" si="10"/>
        <v>15339.207</v>
      </c>
      <c r="T187" s="70">
        <f t="shared" si="11"/>
        <v>-0.20075046904315194</v>
      </c>
      <c r="U187" s="80"/>
    </row>
    <row r="188" spans="1:21" s="75" customFormat="1" ht="40.799999999999997" x14ac:dyDescent="0.3">
      <c r="A188" s="242" t="s">
        <v>17360</v>
      </c>
      <c r="B188" s="242" t="s">
        <v>17367</v>
      </c>
      <c r="C188" s="242" t="s">
        <v>18853</v>
      </c>
      <c r="D188" s="242" t="s">
        <v>18968</v>
      </c>
      <c r="E188" s="242"/>
      <c r="F188" s="269" t="s">
        <v>17652</v>
      </c>
      <c r="G188" s="242"/>
      <c r="H188" s="270">
        <v>67904</v>
      </c>
      <c r="I188" s="268" t="s">
        <v>11837</v>
      </c>
      <c r="J188" s="66">
        <v>0.16</v>
      </c>
      <c r="K188" s="216">
        <v>0</v>
      </c>
      <c r="L188" s="216">
        <v>0</v>
      </c>
      <c r="M188" s="216">
        <v>0.04</v>
      </c>
      <c r="N188" s="274">
        <v>0.16</v>
      </c>
      <c r="O188" s="214">
        <v>0.16</v>
      </c>
      <c r="P188" s="214">
        <f t="shared" si="8"/>
        <v>10864.64</v>
      </c>
      <c r="Q188" s="278">
        <f t="shared" si="9"/>
        <v>10864.64</v>
      </c>
      <c r="R188" s="66">
        <v>0.17425000000000002</v>
      </c>
      <c r="S188" s="66">
        <f t="shared" si="10"/>
        <v>11832.272000000001</v>
      </c>
      <c r="T188" s="70">
        <f t="shared" si="11"/>
        <v>8.1779053084648556E-2</v>
      </c>
      <c r="U188" s="80" t="s">
        <v>18816</v>
      </c>
    </row>
    <row r="189" spans="1:21" s="75" customFormat="1" ht="48" x14ac:dyDescent="0.3">
      <c r="A189" s="227" t="s">
        <v>17361</v>
      </c>
      <c r="B189" s="227" t="s">
        <v>17368</v>
      </c>
      <c r="C189" s="227" t="s">
        <v>18853</v>
      </c>
      <c r="D189" s="227" t="s">
        <v>18848</v>
      </c>
      <c r="E189" s="232" t="s">
        <v>18920</v>
      </c>
      <c r="F189" s="229" t="s">
        <v>17412</v>
      </c>
      <c r="G189" s="230" t="s">
        <v>12430</v>
      </c>
      <c r="H189" s="231">
        <v>32948</v>
      </c>
      <c r="I189" s="232" t="s">
        <v>11837</v>
      </c>
      <c r="J189" s="66">
        <v>16</v>
      </c>
      <c r="K189" s="67">
        <v>0</v>
      </c>
      <c r="L189" s="67">
        <v>0</v>
      </c>
      <c r="M189" s="67">
        <v>0</v>
      </c>
      <c r="N189" s="274">
        <v>17</v>
      </c>
      <c r="O189" s="214">
        <v>16</v>
      </c>
      <c r="P189" s="214">
        <f t="shared" si="8"/>
        <v>527168</v>
      </c>
      <c r="Q189" s="278">
        <f t="shared" si="9"/>
        <v>560116</v>
      </c>
      <c r="R189" s="66">
        <v>21.084250000000001</v>
      </c>
      <c r="S189" s="66">
        <f t="shared" si="10"/>
        <v>694683.86900000006</v>
      </c>
      <c r="T189" s="70">
        <f t="shared" si="11"/>
        <v>0.24113971329309797</v>
      </c>
      <c r="U189" s="217"/>
    </row>
    <row r="190" spans="1:21" s="75" customFormat="1" ht="48" x14ac:dyDescent="0.3">
      <c r="A190" s="227" t="s">
        <v>17361</v>
      </c>
      <c r="B190" s="227" t="s">
        <v>17368</v>
      </c>
      <c r="C190" s="227" t="s">
        <v>18853</v>
      </c>
      <c r="D190" s="227" t="s">
        <v>18848</v>
      </c>
      <c r="E190" s="232" t="s">
        <v>18921</v>
      </c>
      <c r="F190" s="229" t="s">
        <v>17450</v>
      </c>
      <c r="G190" s="230" t="s">
        <v>12430</v>
      </c>
      <c r="H190" s="231">
        <v>29433</v>
      </c>
      <c r="I190" s="232" t="s">
        <v>11837</v>
      </c>
      <c r="J190" s="66">
        <v>16.399999999999999</v>
      </c>
      <c r="K190" s="67">
        <v>0</v>
      </c>
      <c r="L190" s="67">
        <v>0</v>
      </c>
      <c r="M190" s="67">
        <v>0.04</v>
      </c>
      <c r="N190" s="274">
        <v>17</v>
      </c>
      <c r="O190" s="214">
        <v>16.399999999999999</v>
      </c>
      <c r="P190" s="214">
        <f t="shared" si="8"/>
        <v>482701.19999999995</v>
      </c>
      <c r="Q190" s="278">
        <f t="shared" si="9"/>
        <v>500361</v>
      </c>
      <c r="R190" s="66">
        <v>14.196249999999999</v>
      </c>
      <c r="S190" s="66">
        <f t="shared" si="10"/>
        <v>417838.22624999995</v>
      </c>
      <c r="T190" s="70">
        <f t="shared" si="11"/>
        <v>-0.15523465703971115</v>
      </c>
      <c r="U190" s="217"/>
    </row>
    <row r="191" spans="1:21" s="75" customFormat="1" ht="48" x14ac:dyDescent="0.3">
      <c r="A191" s="227" t="s">
        <v>17361</v>
      </c>
      <c r="B191" s="227" t="s">
        <v>17368</v>
      </c>
      <c r="C191" s="227" t="s">
        <v>18853</v>
      </c>
      <c r="D191" s="227" t="s">
        <v>18848</v>
      </c>
      <c r="E191" s="228" t="s">
        <v>18922</v>
      </c>
      <c r="F191" s="229" t="s">
        <v>17441</v>
      </c>
      <c r="G191" s="230" t="s">
        <v>12430</v>
      </c>
      <c r="H191" s="231">
        <v>33640</v>
      </c>
      <c r="I191" s="232" t="s">
        <v>11837</v>
      </c>
      <c r="J191" s="66">
        <v>16.399999999999999</v>
      </c>
      <c r="K191" s="67">
        <v>0</v>
      </c>
      <c r="L191" s="67">
        <v>0</v>
      </c>
      <c r="M191" s="67">
        <v>0.04</v>
      </c>
      <c r="N191" s="274">
        <f>VLOOKUP(E:E,[1]Export!$B:$V,21,0)</f>
        <v>17</v>
      </c>
      <c r="O191" s="214">
        <v>16.399999999999999</v>
      </c>
      <c r="P191" s="214">
        <f t="shared" si="8"/>
        <v>551696</v>
      </c>
      <c r="Q191" s="278">
        <f t="shared" si="9"/>
        <v>571880</v>
      </c>
      <c r="R191" s="66">
        <v>14.196249999999999</v>
      </c>
      <c r="S191" s="66">
        <f t="shared" si="10"/>
        <v>477561.85</v>
      </c>
      <c r="T191" s="70">
        <f t="shared" si="11"/>
        <v>-0.15523465703971115</v>
      </c>
      <c r="U191" s="217"/>
    </row>
    <row r="192" spans="1:21" s="75" customFormat="1" ht="13.8" x14ac:dyDescent="0.3">
      <c r="A192" s="238" t="s">
        <v>17366</v>
      </c>
      <c r="B192" s="238" t="s">
        <v>17369</v>
      </c>
      <c r="C192" s="238" t="s">
        <v>18853</v>
      </c>
      <c r="D192" s="238" t="s">
        <v>18841</v>
      </c>
      <c r="E192" s="255"/>
      <c r="F192" s="256" t="s">
        <v>17458</v>
      </c>
      <c r="G192" s="257" t="s">
        <v>12430</v>
      </c>
      <c r="H192" s="258">
        <v>69152</v>
      </c>
      <c r="I192" s="259" t="s">
        <v>18923</v>
      </c>
      <c r="J192" s="66">
        <v>3.22</v>
      </c>
      <c r="K192" s="67">
        <v>0</v>
      </c>
      <c r="L192" s="67">
        <v>0</v>
      </c>
      <c r="M192" s="67">
        <v>0</v>
      </c>
      <c r="N192" s="274">
        <v>2.48</v>
      </c>
      <c r="O192" s="214">
        <v>3.22</v>
      </c>
      <c r="P192" s="214">
        <f t="shared" si="8"/>
        <v>222669.44</v>
      </c>
      <c r="Q192" s="278">
        <f t="shared" si="9"/>
        <v>171496.95999999999</v>
      </c>
      <c r="R192" s="66">
        <v>5.2980990000000006</v>
      </c>
      <c r="S192" s="66">
        <f t="shared" si="10"/>
        <v>366374.14204800007</v>
      </c>
      <c r="T192" s="70">
        <f t="shared" si="11"/>
        <v>0.3922348374388625</v>
      </c>
      <c r="U192" s="217"/>
    </row>
    <row r="193" spans="1:21" s="75" customFormat="1" ht="84" x14ac:dyDescent="0.3">
      <c r="A193" s="227" t="s">
        <v>17361</v>
      </c>
      <c r="B193" s="227" t="s">
        <v>17368</v>
      </c>
      <c r="C193" s="227" t="s">
        <v>18853</v>
      </c>
      <c r="D193" s="227" t="s">
        <v>18848</v>
      </c>
      <c r="E193" s="228" t="s">
        <v>18924</v>
      </c>
      <c r="F193" s="229" t="s">
        <v>17492</v>
      </c>
      <c r="G193" s="230" t="s">
        <v>12430</v>
      </c>
      <c r="H193" s="231">
        <v>12382</v>
      </c>
      <c r="I193" s="232" t="s">
        <v>18818</v>
      </c>
      <c r="J193" s="66">
        <v>3.6</v>
      </c>
      <c r="K193" s="67">
        <v>0</v>
      </c>
      <c r="L193" s="67">
        <v>0</v>
      </c>
      <c r="M193" s="67">
        <v>0.18</v>
      </c>
      <c r="N193" s="274">
        <v>4.5999999999999996</v>
      </c>
      <c r="O193" s="214">
        <v>3.6</v>
      </c>
      <c r="P193" s="214">
        <f t="shared" si="8"/>
        <v>44575.200000000004</v>
      </c>
      <c r="Q193" s="278">
        <f t="shared" si="9"/>
        <v>56957.2</v>
      </c>
      <c r="R193" s="66">
        <v>18.357749999999999</v>
      </c>
      <c r="S193" s="66">
        <f t="shared" si="10"/>
        <v>227305.6605</v>
      </c>
      <c r="T193" s="70">
        <f t="shared" si="11"/>
        <v>0.80389753646280182</v>
      </c>
      <c r="U193" s="217"/>
    </row>
    <row r="194" spans="1:21" s="75" customFormat="1" ht="51" x14ac:dyDescent="0.3">
      <c r="A194" s="242" t="s">
        <v>17363</v>
      </c>
      <c r="B194" s="242" t="s">
        <v>17370</v>
      </c>
      <c r="C194" s="242" t="s">
        <v>18853</v>
      </c>
      <c r="D194" s="244" t="s">
        <v>18969</v>
      </c>
      <c r="E194" s="242"/>
      <c r="F194" s="269" t="s">
        <v>17653</v>
      </c>
      <c r="G194" s="242"/>
      <c r="H194" s="270">
        <v>48586</v>
      </c>
      <c r="I194" s="242" t="s">
        <v>18820</v>
      </c>
      <c r="J194" s="66">
        <v>0.12</v>
      </c>
      <c r="K194" s="216">
        <v>0</v>
      </c>
      <c r="L194" s="216">
        <v>0</v>
      </c>
      <c r="M194" s="216">
        <v>0</v>
      </c>
      <c r="N194" s="274">
        <v>9.1999999999999998E-2</v>
      </c>
      <c r="O194" s="214">
        <v>0.12</v>
      </c>
      <c r="P194" s="214">
        <f t="shared" si="8"/>
        <v>5830.32</v>
      </c>
      <c r="Q194" s="278">
        <f t="shared" si="9"/>
        <v>4469.9120000000003</v>
      </c>
      <c r="R194" s="66">
        <v>0.21525</v>
      </c>
      <c r="S194" s="66">
        <f t="shared" si="10"/>
        <v>10458.136500000001</v>
      </c>
      <c r="T194" s="70">
        <f t="shared" si="11"/>
        <v>0.44250871080139376</v>
      </c>
      <c r="U194" s="80"/>
    </row>
    <row r="195" spans="1:21" s="75" customFormat="1" ht="24" x14ac:dyDescent="0.3">
      <c r="A195" s="245" t="s">
        <v>17363</v>
      </c>
      <c r="B195" s="245" t="s">
        <v>17370</v>
      </c>
      <c r="C195" s="245" t="s">
        <v>18853</v>
      </c>
      <c r="D195" s="226" t="s">
        <v>18925</v>
      </c>
      <c r="E195" s="261" t="s">
        <v>18731</v>
      </c>
      <c r="F195" s="88" t="s">
        <v>17471</v>
      </c>
      <c r="G195" s="262" t="s">
        <v>12430</v>
      </c>
      <c r="H195" s="263">
        <v>40791</v>
      </c>
      <c r="I195" s="222" t="s">
        <v>18732</v>
      </c>
      <c r="J195" s="66">
        <v>4</v>
      </c>
      <c r="K195" s="67">
        <v>0</v>
      </c>
      <c r="L195" s="67">
        <v>0</v>
      </c>
      <c r="M195" s="67">
        <v>0.04</v>
      </c>
      <c r="N195" s="274">
        <f>VLOOKUP(E:E,[1]Export!$B:$V,21,0)</f>
        <v>2.7</v>
      </c>
      <c r="O195" s="214">
        <v>4</v>
      </c>
      <c r="P195" s="214">
        <f t="shared" si="8"/>
        <v>163164</v>
      </c>
      <c r="Q195" s="278">
        <f t="shared" si="9"/>
        <v>110135.70000000001</v>
      </c>
      <c r="R195" s="66">
        <v>7.8002500000000001</v>
      </c>
      <c r="S195" s="66">
        <f t="shared" si="10"/>
        <v>318179.99774999998</v>
      </c>
      <c r="T195" s="70">
        <f t="shared" si="11"/>
        <v>0.48719592320758953</v>
      </c>
      <c r="U195" s="217"/>
    </row>
    <row r="196" spans="1:21" s="75" customFormat="1" ht="48" x14ac:dyDescent="0.3">
      <c r="A196" s="227" t="s">
        <v>17361</v>
      </c>
      <c r="B196" s="227" t="s">
        <v>17368</v>
      </c>
      <c r="C196" s="237" t="s">
        <v>18865</v>
      </c>
      <c r="D196" s="227" t="s">
        <v>18848</v>
      </c>
      <c r="E196" s="228" t="s">
        <v>10441</v>
      </c>
      <c r="F196" s="229" t="s">
        <v>17525</v>
      </c>
      <c r="G196" s="230" t="s">
        <v>12430</v>
      </c>
      <c r="H196" s="231">
        <v>4048</v>
      </c>
      <c r="I196" s="237" t="s">
        <v>18763</v>
      </c>
      <c r="J196" s="66">
        <v>35.67</v>
      </c>
      <c r="K196" s="67">
        <v>0.1</v>
      </c>
      <c r="L196" s="67">
        <v>0</v>
      </c>
      <c r="M196" s="67">
        <v>0.12</v>
      </c>
      <c r="N196" s="274">
        <v>39.24</v>
      </c>
      <c r="O196" s="214">
        <v>39.237000000000002</v>
      </c>
      <c r="P196" s="214">
        <f t="shared" si="8"/>
        <v>158831.37600000002</v>
      </c>
      <c r="Q196" s="278">
        <f t="shared" si="9"/>
        <v>158843.52000000002</v>
      </c>
      <c r="R196" s="66">
        <v>37.197249999999997</v>
      </c>
      <c r="S196" s="66">
        <f t="shared" si="10"/>
        <v>150574.46799999999</v>
      </c>
      <c r="T196" s="70">
        <f t="shared" si="11"/>
        <v>4.1058142739046441E-2</v>
      </c>
      <c r="U196" s="217"/>
    </row>
    <row r="197" spans="1:21" s="75" customFormat="1" ht="20.399999999999999" x14ac:dyDescent="0.3">
      <c r="A197" s="237" t="s">
        <v>17361</v>
      </c>
      <c r="B197" s="237" t="s">
        <v>17368</v>
      </c>
      <c r="C197" s="237" t="s">
        <v>18853</v>
      </c>
      <c r="D197" s="237" t="s">
        <v>18840</v>
      </c>
      <c r="E197" s="237" t="s">
        <v>18734</v>
      </c>
      <c r="F197" s="241" t="s">
        <v>17651</v>
      </c>
      <c r="G197" s="237"/>
      <c r="H197" s="247">
        <v>7995</v>
      </c>
      <c r="I197" s="237" t="s">
        <v>18733</v>
      </c>
      <c r="J197" s="66">
        <v>1.05</v>
      </c>
      <c r="K197" s="216">
        <v>0</v>
      </c>
      <c r="L197" s="216">
        <v>0</v>
      </c>
      <c r="M197" s="216">
        <v>0.18</v>
      </c>
      <c r="N197" s="274">
        <v>0.95</v>
      </c>
      <c r="O197" s="214">
        <v>1.05</v>
      </c>
      <c r="P197" s="214">
        <f t="shared" si="8"/>
        <v>8394.75</v>
      </c>
      <c r="Q197" s="278">
        <f t="shared" si="9"/>
        <v>7595.25</v>
      </c>
      <c r="R197" s="66">
        <v>1.7322499999999998</v>
      </c>
      <c r="S197" s="66">
        <f t="shared" si="10"/>
        <v>13849.338749999999</v>
      </c>
      <c r="T197" s="70">
        <f t="shared" si="11"/>
        <v>0.39385192668494723</v>
      </c>
      <c r="U197" s="80"/>
    </row>
    <row r="198" spans="1:21" s="75" customFormat="1" ht="36" x14ac:dyDescent="0.3">
      <c r="A198" s="245" t="s">
        <v>17361</v>
      </c>
      <c r="B198" s="245" t="s">
        <v>17368</v>
      </c>
      <c r="C198" s="226" t="s">
        <v>18865</v>
      </c>
      <c r="D198" s="226" t="s">
        <v>18866</v>
      </c>
      <c r="E198" s="261" t="s">
        <v>7437</v>
      </c>
      <c r="F198" s="88" t="s">
        <v>17558</v>
      </c>
      <c r="G198" s="262" t="s">
        <v>12434</v>
      </c>
      <c r="H198" s="263">
        <v>8164</v>
      </c>
      <c r="I198" s="222" t="s">
        <v>7436</v>
      </c>
      <c r="J198" s="66">
        <v>4.55</v>
      </c>
      <c r="K198" s="67">
        <v>0.1</v>
      </c>
      <c r="L198" s="67">
        <v>0</v>
      </c>
      <c r="M198" s="67">
        <v>0.12</v>
      </c>
      <c r="N198" s="274">
        <f>VLOOKUP(E:E,[1]Export!$B:$V,21,0)</f>
        <v>5.5</v>
      </c>
      <c r="O198" s="214">
        <v>5.0049999999999999</v>
      </c>
      <c r="P198" s="214">
        <f t="shared" si="8"/>
        <v>40860.82</v>
      </c>
      <c r="Q198" s="278">
        <f t="shared" si="9"/>
        <v>44902</v>
      </c>
      <c r="R198" s="66">
        <v>13.417249999999999</v>
      </c>
      <c r="S198" s="66">
        <f t="shared" si="10"/>
        <v>109538.42899999999</v>
      </c>
      <c r="T198" s="70">
        <f t="shared" si="11"/>
        <v>0.66088430937785303</v>
      </c>
      <c r="U198" s="217"/>
    </row>
    <row r="199" spans="1:21" s="75" customFormat="1" ht="36" x14ac:dyDescent="0.3">
      <c r="A199" s="245" t="s">
        <v>17361</v>
      </c>
      <c r="B199" s="245" t="s">
        <v>17368</v>
      </c>
      <c r="C199" s="226" t="s">
        <v>18865</v>
      </c>
      <c r="D199" s="226" t="s">
        <v>18959</v>
      </c>
      <c r="E199" s="222" t="s">
        <v>47</v>
      </c>
      <c r="F199" s="88" t="s">
        <v>17454</v>
      </c>
      <c r="G199" s="262" t="s">
        <v>12430</v>
      </c>
      <c r="H199" s="263">
        <v>10815</v>
      </c>
      <c r="I199" s="222" t="s">
        <v>7436</v>
      </c>
      <c r="J199" s="66">
        <v>12.53</v>
      </c>
      <c r="K199" s="67">
        <v>0.1</v>
      </c>
      <c r="L199" s="67">
        <v>0</v>
      </c>
      <c r="M199" s="67">
        <v>0.12</v>
      </c>
      <c r="N199" s="274">
        <f>VLOOKUP(E:E,[1]Export!$B:$V,21,0)</f>
        <v>8.5</v>
      </c>
      <c r="O199" s="214">
        <v>13.782999999999999</v>
      </c>
      <c r="P199" s="214">
        <f t="shared" si="8"/>
        <v>149063.14499999999</v>
      </c>
      <c r="Q199" s="278">
        <f t="shared" si="9"/>
        <v>91927.5</v>
      </c>
      <c r="R199" s="66">
        <v>35.423999999999999</v>
      </c>
      <c r="S199" s="66">
        <f t="shared" si="10"/>
        <v>383110.56</v>
      </c>
      <c r="T199" s="70">
        <f t="shared" si="11"/>
        <v>0.64628500451671178</v>
      </c>
      <c r="U199" s="217"/>
    </row>
    <row r="200" spans="1:21" s="75" customFormat="1" ht="61.2" x14ac:dyDescent="0.3">
      <c r="A200" s="237" t="s">
        <v>17361</v>
      </c>
      <c r="B200" s="237" t="s">
        <v>17368</v>
      </c>
      <c r="C200" s="237" t="s">
        <v>18865</v>
      </c>
      <c r="D200" s="227" t="s">
        <v>18848</v>
      </c>
      <c r="E200" s="237" t="s">
        <v>18867</v>
      </c>
      <c r="F200" s="241" t="s">
        <v>17584</v>
      </c>
      <c r="G200" s="237"/>
      <c r="H200" s="247">
        <v>12268</v>
      </c>
      <c r="I200" s="237" t="s">
        <v>18815</v>
      </c>
      <c r="J200" s="66">
        <v>3.08</v>
      </c>
      <c r="K200" s="216">
        <v>0</v>
      </c>
      <c r="L200" s="216">
        <v>0</v>
      </c>
      <c r="M200" s="216">
        <v>0.04</v>
      </c>
      <c r="N200" s="274">
        <f>VLOOKUP(E:E,[1]Export!$B:$V,21,0)</f>
        <v>3.18</v>
      </c>
      <c r="O200" s="214">
        <v>3.08</v>
      </c>
      <c r="P200" s="214">
        <f t="shared" si="8"/>
        <v>37785.440000000002</v>
      </c>
      <c r="Q200" s="278">
        <f t="shared" si="9"/>
        <v>39012.240000000005</v>
      </c>
      <c r="R200" s="66">
        <v>6.6624999999999996</v>
      </c>
      <c r="S200" s="66">
        <f t="shared" si="10"/>
        <v>81735.55</v>
      </c>
      <c r="T200" s="70">
        <f t="shared" si="11"/>
        <v>0.53771106941838642</v>
      </c>
      <c r="U200" s="80"/>
    </row>
    <row r="201" spans="1:21" s="75" customFormat="1" ht="24" x14ac:dyDescent="0.3">
      <c r="A201" s="238" t="s">
        <v>17366</v>
      </c>
      <c r="B201" s="238" t="s">
        <v>17369</v>
      </c>
      <c r="C201" s="238" t="s">
        <v>18853</v>
      </c>
      <c r="D201" s="238" t="s">
        <v>18841</v>
      </c>
      <c r="E201" s="255"/>
      <c r="F201" s="256" t="s">
        <v>17426</v>
      </c>
      <c r="G201" s="257" t="s">
        <v>12430</v>
      </c>
      <c r="H201" s="258">
        <v>66152</v>
      </c>
      <c r="I201" s="259" t="s">
        <v>18926</v>
      </c>
      <c r="J201" s="66">
        <v>7.44</v>
      </c>
      <c r="K201" s="67">
        <v>0</v>
      </c>
      <c r="L201" s="67">
        <v>0</v>
      </c>
      <c r="M201" s="67">
        <v>0</v>
      </c>
      <c r="N201" s="274">
        <v>7.4</v>
      </c>
      <c r="O201" s="214">
        <v>7.44</v>
      </c>
      <c r="P201" s="214">
        <f t="shared" ref="P201:P264" si="12">O201*H201</f>
        <v>492170.88</v>
      </c>
      <c r="Q201" s="278">
        <f t="shared" ref="Q201:Q264" si="13">N201*H201</f>
        <v>489524.80000000005</v>
      </c>
      <c r="R201" s="66">
        <v>8.6265269999999994</v>
      </c>
      <c r="S201" s="66">
        <f t="shared" ref="S201:S264" si="14">R201*H201</f>
        <v>570662.01410399994</v>
      </c>
      <c r="T201" s="70">
        <f t="shared" ref="T201:T264" si="15">(R201-J201)/R201</f>
        <v>0.13754399655852223</v>
      </c>
      <c r="U201" s="217"/>
    </row>
    <row r="202" spans="1:21" s="75" customFormat="1" ht="40.799999999999997" x14ac:dyDescent="0.3">
      <c r="A202" s="226" t="s">
        <v>17360</v>
      </c>
      <c r="B202" s="226" t="s">
        <v>17367</v>
      </c>
      <c r="C202" s="226" t="s">
        <v>18853</v>
      </c>
      <c r="D202" s="226" t="s">
        <v>18928</v>
      </c>
      <c r="E202" s="226" t="s">
        <v>18927</v>
      </c>
      <c r="F202" s="89" t="s">
        <v>17583</v>
      </c>
      <c r="G202" s="226"/>
      <c r="H202" s="264">
        <v>10569</v>
      </c>
      <c r="I202" s="226" t="s">
        <v>18775</v>
      </c>
      <c r="J202" s="66">
        <v>5.0999999999999996</v>
      </c>
      <c r="K202" s="216">
        <v>0</v>
      </c>
      <c r="L202" s="216">
        <v>0</v>
      </c>
      <c r="M202" s="216">
        <v>0.18</v>
      </c>
      <c r="N202" s="274">
        <f>VLOOKUP(E:E,[1]Export!$B:$V,21,0)</f>
        <v>3.25</v>
      </c>
      <c r="O202" s="214">
        <v>5.0999999999999996</v>
      </c>
      <c r="P202" s="214">
        <f t="shared" si="12"/>
        <v>53901.899999999994</v>
      </c>
      <c r="Q202" s="278">
        <f t="shared" si="13"/>
        <v>34349.25</v>
      </c>
      <c r="R202" s="66">
        <v>7.8514999999999997</v>
      </c>
      <c r="S202" s="66">
        <f t="shared" si="14"/>
        <v>82982.503499999992</v>
      </c>
      <c r="T202" s="70">
        <f t="shared" si="15"/>
        <v>0.35044259058778582</v>
      </c>
      <c r="U202" s="80"/>
    </row>
    <row r="203" spans="1:21" s="75" customFormat="1" ht="48" x14ac:dyDescent="0.3">
      <c r="A203" s="245" t="s">
        <v>17364</v>
      </c>
      <c r="B203" s="245" t="s">
        <v>17369</v>
      </c>
      <c r="C203" s="245" t="s">
        <v>18853</v>
      </c>
      <c r="D203" s="226" t="s">
        <v>18928</v>
      </c>
      <c r="E203" s="226" t="s">
        <v>18927</v>
      </c>
      <c r="F203" s="88" t="s">
        <v>17475</v>
      </c>
      <c r="G203" s="262" t="s">
        <v>12430</v>
      </c>
      <c r="H203" s="263">
        <v>37893</v>
      </c>
      <c r="I203" s="222" t="s">
        <v>18775</v>
      </c>
      <c r="J203" s="66">
        <v>5.0999999999999996</v>
      </c>
      <c r="K203" s="67">
        <v>0</v>
      </c>
      <c r="L203" s="67">
        <v>0</v>
      </c>
      <c r="M203" s="67">
        <v>0.18</v>
      </c>
      <c r="N203" s="274">
        <f>VLOOKUP(E:E,[1]Export!$B:$V,21,0)</f>
        <v>3.25</v>
      </c>
      <c r="O203" s="214">
        <v>5.0999999999999996</v>
      </c>
      <c r="P203" s="214">
        <f t="shared" si="12"/>
        <v>193254.3</v>
      </c>
      <c r="Q203" s="278">
        <f t="shared" si="13"/>
        <v>123152.25</v>
      </c>
      <c r="R203" s="66">
        <v>8.0682779999999994</v>
      </c>
      <c r="S203" s="66">
        <f t="shared" si="14"/>
        <v>305731.25825399999</v>
      </c>
      <c r="T203" s="70">
        <f t="shared" si="15"/>
        <v>0.36789485934916966</v>
      </c>
      <c r="U203" s="217"/>
    </row>
    <row r="204" spans="1:21" s="75" customFormat="1" ht="13.8" x14ac:dyDescent="0.3">
      <c r="A204" s="238" t="s">
        <v>17360</v>
      </c>
      <c r="B204" s="238" t="s">
        <v>17367</v>
      </c>
      <c r="C204" s="238" t="s">
        <v>18853</v>
      </c>
      <c r="D204" s="238" t="s">
        <v>18841</v>
      </c>
      <c r="E204" s="255"/>
      <c r="F204" s="256" t="s">
        <v>17490</v>
      </c>
      <c r="G204" s="257" t="s">
        <v>12430</v>
      </c>
      <c r="H204" s="258">
        <v>82105</v>
      </c>
      <c r="I204" s="259" t="s">
        <v>18824</v>
      </c>
      <c r="J204" s="66">
        <v>1.62</v>
      </c>
      <c r="K204" s="67">
        <v>0</v>
      </c>
      <c r="L204" s="67">
        <v>0</v>
      </c>
      <c r="M204" s="67">
        <v>0</v>
      </c>
      <c r="N204" s="274">
        <v>1.62</v>
      </c>
      <c r="O204" s="214">
        <v>1.62</v>
      </c>
      <c r="P204" s="214">
        <f t="shared" si="12"/>
        <v>133010.1</v>
      </c>
      <c r="Q204" s="278">
        <f t="shared" si="13"/>
        <v>133010.1</v>
      </c>
      <c r="R204" s="66">
        <v>2.9417500000000003</v>
      </c>
      <c r="S204" s="66">
        <f t="shared" si="14"/>
        <v>241532.38375000004</v>
      </c>
      <c r="T204" s="70">
        <f t="shared" si="15"/>
        <v>0.44930738505991336</v>
      </c>
      <c r="U204" s="217"/>
    </row>
    <row r="205" spans="1:21" s="75" customFormat="1" ht="36" x14ac:dyDescent="0.3">
      <c r="A205" s="245" t="s">
        <v>17360</v>
      </c>
      <c r="B205" s="245" t="s">
        <v>17367</v>
      </c>
      <c r="C205" s="245" t="s">
        <v>18853</v>
      </c>
      <c r="D205" s="226" t="s">
        <v>18960</v>
      </c>
      <c r="E205" s="222" t="s">
        <v>18929</v>
      </c>
      <c r="F205" s="88" t="s">
        <v>17482</v>
      </c>
      <c r="G205" s="262" t="s">
        <v>12434</v>
      </c>
      <c r="H205" s="263">
        <v>84543</v>
      </c>
      <c r="I205" s="222" t="s">
        <v>18775</v>
      </c>
      <c r="J205" s="66">
        <v>2.5499999999999998</v>
      </c>
      <c r="K205" s="67">
        <v>0</v>
      </c>
      <c r="L205" s="67">
        <v>0</v>
      </c>
      <c r="M205" s="67">
        <v>0.18</v>
      </c>
      <c r="N205" s="274">
        <f>VLOOKUP(E:E,[1]Export!$B:$V,21,0)</f>
        <v>1.79</v>
      </c>
      <c r="O205" s="214">
        <v>2.5499999999999998</v>
      </c>
      <c r="P205" s="214">
        <f t="shared" si="12"/>
        <v>215584.65</v>
      </c>
      <c r="Q205" s="278">
        <f t="shared" si="13"/>
        <v>151331.97</v>
      </c>
      <c r="R205" s="66">
        <v>3.1467499999999999</v>
      </c>
      <c r="S205" s="66">
        <f t="shared" si="14"/>
        <v>266035.68524999998</v>
      </c>
      <c r="T205" s="70">
        <f t="shared" si="15"/>
        <v>0.1896401048701041</v>
      </c>
      <c r="U205" s="217"/>
    </row>
    <row r="206" spans="1:21" s="75" customFormat="1" ht="24" x14ac:dyDescent="0.3">
      <c r="A206" s="245" t="s">
        <v>17364</v>
      </c>
      <c r="B206" s="245" t="s">
        <v>17369</v>
      </c>
      <c r="C206" s="245" t="s">
        <v>18853</v>
      </c>
      <c r="D206" s="226" t="s">
        <v>18961</v>
      </c>
      <c r="E206" s="222" t="s">
        <v>18929</v>
      </c>
      <c r="F206" s="88" t="s">
        <v>17434</v>
      </c>
      <c r="G206" s="262" t="s">
        <v>12430</v>
      </c>
      <c r="H206" s="263">
        <v>135073</v>
      </c>
      <c r="I206" s="222" t="s">
        <v>18775</v>
      </c>
      <c r="J206" s="66">
        <v>2.5499999999999998</v>
      </c>
      <c r="K206" s="67">
        <v>0</v>
      </c>
      <c r="L206" s="67">
        <v>0</v>
      </c>
      <c r="M206" s="67">
        <v>0.18</v>
      </c>
      <c r="N206" s="274">
        <f>VLOOKUP(E:E,[1]Export!$B:$V,21,0)</f>
        <v>1.79</v>
      </c>
      <c r="O206" s="214">
        <v>2.5499999999999998</v>
      </c>
      <c r="P206" s="214">
        <f t="shared" si="12"/>
        <v>344436.14999999997</v>
      </c>
      <c r="Q206" s="278">
        <f t="shared" si="13"/>
        <v>241780.67</v>
      </c>
      <c r="R206" s="66">
        <v>4.0446720000000003</v>
      </c>
      <c r="S206" s="66">
        <f t="shared" si="14"/>
        <v>546325.98105599999</v>
      </c>
      <c r="T206" s="70">
        <f t="shared" si="15"/>
        <v>0.36954096648628132</v>
      </c>
      <c r="U206" s="217"/>
    </row>
    <row r="207" spans="1:21" s="75" customFormat="1" ht="36" x14ac:dyDescent="0.3">
      <c r="A207" s="238" t="s">
        <v>17360</v>
      </c>
      <c r="B207" s="238" t="s">
        <v>17367</v>
      </c>
      <c r="C207" s="238" t="s">
        <v>18853</v>
      </c>
      <c r="D207" s="238" t="s">
        <v>18841</v>
      </c>
      <c r="E207" s="259"/>
      <c r="F207" s="256" t="s">
        <v>17432</v>
      </c>
      <c r="G207" s="257" t="s">
        <v>12430</v>
      </c>
      <c r="H207" s="258">
        <v>19569</v>
      </c>
      <c r="I207" s="259" t="s">
        <v>18775</v>
      </c>
      <c r="J207" s="66">
        <v>23.5</v>
      </c>
      <c r="K207" s="67">
        <v>0</v>
      </c>
      <c r="L207" s="67">
        <v>0</v>
      </c>
      <c r="M207" s="67">
        <v>0.18</v>
      </c>
      <c r="N207" s="274">
        <v>16.899999999999999</v>
      </c>
      <c r="O207" s="214">
        <v>23.5</v>
      </c>
      <c r="P207" s="214">
        <f t="shared" si="12"/>
        <v>459871.5</v>
      </c>
      <c r="Q207" s="278">
        <f t="shared" si="13"/>
        <v>330716.09999999998</v>
      </c>
      <c r="R207" s="66">
        <v>27.31625</v>
      </c>
      <c r="S207" s="66">
        <f t="shared" si="14"/>
        <v>534551.69625000004</v>
      </c>
      <c r="T207" s="70">
        <f t="shared" si="15"/>
        <v>0.13970621882579051</v>
      </c>
      <c r="U207" s="217"/>
    </row>
    <row r="208" spans="1:21" s="75" customFormat="1" ht="36" x14ac:dyDescent="0.3">
      <c r="A208" s="238" t="s">
        <v>17360</v>
      </c>
      <c r="B208" s="238" t="s">
        <v>17367</v>
      </c>
      <c r="C208" s="238" t="s">
        <v>18853</v>
      </c>
      <c r="D208" s="238" t="s">
        <v>18841</v>
      </c>
      <c r="E208" s="259"/>
      <c r="F208" s="256" t="s">
        <v>17374</v>
      </c>
      <c r="G208" s="257" t="s">
        <v>12430</v>
      </c>
      <c r="H208" s="258">
        <v>73525</v>
      </c>
      <c r="I208" s="259" t="s">
        <v>18838</v>
      </c>
      <c r="J208" s="66">
        <v>11.56</v>
      </c>
      <c r="K208" s="67">
        <v>0</v>
      </c>
      <c r="L208" s="67">
        <v>0</v>
      </c>
      <c r="M208" s="67">
        <v>0.04</v>
      </c>
      <c r="N208" s="274">
        <v>3.89</v>
      </c>
      <c r="O208" s="214">
        <v>3.89</v>
      </c>
      <c r="P208" s="214">
        <f t="shared" si="12"/>
        <v>286012.25</v>
      </c>
      <c r="Q208" s="278">
        <f t="shared" si="13"/>
        <v>286012.25</v>
      </c>
      <c r="R208" s="66">
        <v>80.400999999999996</v>
      </c>
      <c r="S208" s="66">
        <f t="shared" si="14"/>
        <v>5911483.5249999994</v>
      </c>
      <c r="T208" s="70">
        <f t="shared" si="15"/>
        <v>0.85622069377246546</v>
      </c>
      <c r="U208" s="217" t="s">
        <v>18839</v>
      </c>
    </row>
    <row r="209" spans="1:21" s="75" customFormat="1" ht="24" x14ac:dyDescent="0.3">
      <c r="A209" s="63" t="s">
        <v>17361</v>
      </c>
      <c r="B209" s="63" t="s">
        <v>17368</v>
      </c>
      <c r="C209" s="80" t="s">
        <v>18856</v>
      </c>
      <c r="D209" s="63"/>
      <c r="E209" s="77" t="s">
        <v>18943</v>
      </c>
      <c r="F209" s="55" t="s">
        <v>17376</v>
      </c>
      <c r="G209" s="49" t="s">
        <v>12430</v>
      </c>
      <c r="H209" s="213">
        <v>70780</v>
      </c>
      <c r="I209" s="50" t="s">
        <v>7</v>
      </c>
      <c r="J209" s="66">
        <v>35.89</v>
      </c>
      <c r="K209" s="67">
        <v>0</v>
      </c>
      <c r="L209" s="67">
        <v>0</v>
      </c>
      <c r="M209" s="67">
        <v>0</v>
      </c>
      <c r="N209" s="274">
        <v>35.89</v>
      </c>
      <c r="O209" s="214">
        <v>35.89</v>
      </c>
      <c r="P209" s="214">
        <f t="shared" si="12"/>
        <v>2540294.2000000002</v>
      </c>
      <c r="Q209" s="278">
        <f t="shared" si="13"/>
        <v>2540294.2000000002</v>
      </c>
      <c r="R209" s="66">
        <v>50.665750000000003</v>
      </c>
      <c r="S209" s="66">
        <f t="shared" si="14"/>
        <v>3586121.7850000001</v>
      </c>
      <c r="T209" s="70">
        <f t="shared" si="15"/>
        <v>0.29163192097225443</v>
      </c>
      <c r="U209" s="217"/>
    </row>
    <row r="210" spans="1:21" s="75" customFormat="1" ht="24" x14ac:dyDescent="0.3">
      <c r="A210" s="63" t="s">
        <v>17361</v>
      </c>
      <c r="B210" s="63" t="s">
        <v>17368</v>
      </c>
      <c r="C210" s="80" t="s">
        <v>18856</v>
      </c>
      <c r="D210" s="63"/>
      <c r="E210" s="77" t="s">
        <v>18943</v>
      </c>
      <c r="F210" s="55" t="s">
        <v>17372</v>
      </c>
      <c r="G210" s="49" t="s">
        <v>12430</v>
      </c>
      <c r="H210" s="213">
        <v>631020</v>
      </c>
      <c r="I210" s="50" t="s">
        <v>7</v>
      </c>
      <c r="J210" s="66">
        <v>17.940000000000001</v>
      </c>
      <c r="K210" s="67">
        <v>0</v>
      </c>
      <c r="L210" s="67">
        <v>0</v>
      </c>
      <c r="M210" s="67">
        <v>0</v>
      </c>
      <c r="N210" s="274">
        <v>17.940000000000001</v>
      </c>
      <c r="O210" s="214">
        <v>17.940000000000001</v>
      </c>
      <c r="P210" s="214">
        <f t="shared" si="12"/>
        <v>11320498.800000001</v>
      </c>
      <c r="Q210" s="278">
        <f t="shared" si="13"/>
        <v>11320498.800000001</v>
      </c>
      <c r="R210" s="66">
        <v>22.375749999999996</v>
      </c>
      <c r="S210" s="66">
        <f t="shared" si="14"/>
        <v>14119545.764999997</v>
      </c>
      <c r="T210" s="70">
        <f t="shared" si="15"/>
        <v>0.19823916516764784</v>
      </c>
      <c r="U210" s="217"/>
    </row>
    <row r="211" spans="1:21" s="75" customFormat="1" ht="12" x14ac:dyDescent="0.3">
      <c r="A211" s="237" t="s">
        <v>17363</v>
      </c>
      <c r="B211" s="237" t="s">
        <v>17370</v>
      </c>
      <c r="C211" s="237" t="s">
        <v>18853</v>
      </c>
      <c r="D211" s="237" t="s">
        <v>18840</v>
      </c>
      <c r="E211" s="237" t="s">
        <v>18930</v>
      </c>
      <c r="F211" s="241" t="s">
        <v>17589</v>
      </c>
      <c r="G211" s="237"/>
      <c r="H211" s="247">
        <v>13922</v>
      </c>
      <c r="I211" s="237" t="s">
        <v>18735</v>
      </c>
      <c r="J211" s="66">
        <v>3.5</v>
      </c>
      <c r="K211" s="216">
        <v>0</v>
      </c>
      <c r="L211" s="216">
        <v>0</v>
      </c>
      <c r="M211" s="216">
        <v>0.18</v>
      </c>
      <c r="N211" s="274">
        <f>VLOOKUP(E:E,[1]Export!$B:$V,21,0)</f>
        <v>3.5</v>
      </c>
      <c r="O211" s="214">
        <v>3.5</v>
      </c>
      <c r="P211" s="214">
        <f t="shared" si="12"/>
        <v>48727</v>
      </c>
      <c r="Q211" s="278">
        <f t="shared" si="13"/>
        <v>48727</v>
      </c>
      <c r="R211" s="66">
        <v>5.3710000000000004</v>
      </c>
      <c r="S211" s="66">
        <f t="shared" si="14"/>
        <v>74775.062000000005</v>
      </c>
      <c r="T211" s="70">
        <f t="shared" si="15"/>
        <v>0.34835226214857573</v>
      </c>
      <c r="U211" s="80"/>
    </row>
    <row r="212" spans="1:21" s="75" customFormat="1" ht="20.399999999999999" x14ac:dyDescent="0.3">
      <c r="A212" s="226" t="s">
        <v>17361</v>
      </c>
      <c r="B212" s="226" t="s">
        <v>17368</v>
      </c>
      <c r="C212" s="226" t="s">
        <v>18854</v>
      </c>
      <c r="D212" s="226" t="s">
        <v>18883</v>
      </c>
      <c r="E212" s="226" t="s">
        <v>9869</v>
      </c>
      <c r="F212" s="89" t="s">
        <v>17641</v>
      </c>
      <c r="G212" s="226"/>
      <c r="H212" s="264">
        <v>3254</v>
      </c>
      <c r="I212" s="226" t="s">
        <v>12847</v>
      </c>
      <c r="J212" s="66">
        <v>0.79</v>
      </c>
      <c r="K212" s="216">
        <v>0</v>
      </c>
      <c r="L212" s="216">
        <v>0</v>
      </c>
      <c r="M212" s="216">
        <v>0</v>
      </c>
      <c r="N212" s="274">
        <v>0.82</v>
      </c>
      <c r="O212" s="214">
        <v>0.79</v>
      </c>
      <c r="P212" s="214">
        <f t="shared" si="12"/>
        <v>2570.6600000000003</v>
      </c>
      <c r="Q212" s="278">
        <f t="shared" si="13"/>
        <v>2668.2799999999997</v>
      </c>
      <c r="R212" s="66">
        <v>7.8105000000000002</v>
      </c>
      <c r="S212" s="66">
        <f t="shared" si="14"/>
        <v>25415.367000000002</v>
      </c>
      <c r="T212" s="70">
        <f t="shared" si="15"/>
        <v>0.89885410665130272</v>
      </c>
      <c r="U212" s="80"/>
    </row>
    <row r="213" spans="1:21" s="75" customFormat="1" ht="20.399999999999999" x14ac:dyDescent="0.3">
      <c r="A213" s="80" t="s">
        <v>17361</v>
      </c>
      <c r="B213" s="80" t="s">
        <v>17368</v>
      </c>
      <c r="C213" s="80" t="s">
        <v>18856</v>
      </c>
      <c r="D213" s="80"/>
      <c r="E213" s="77" t="s">
        <v>18943</v>
      </c>
      <c r="F213" s="81" t="s">
        <v>17645</v>
      </c>
      <c r="G213" s="80"/>
      <c r="H213" s="215">
        <v>630</v>
      </c>
      <c r="I213" s="80" t="s">
        <v>7</v>
      </c>
      <c r="J213" s="66">
        <v>16.87</v>
      </c>
      <c r="K213" s="216">
        <v>0</v>
      </c>
      <c r="L213" s="216">
        <v>0</v>
      </c>
      <c r="M213" s="216">
        <v>0</v>
      </c>
      <c r="N213" s="274">
        <v>16.87</v>
      </c>
      <c r="O213" s="214">
        <v>16.87</v>
      </c>
      <c r="P213" s="214">
        <f t="shared" si="12"/>
        <v>10628.1</v>
      </c>
      <c r="Q213" s="278">
        <f t="shared" si="13"/>
        <v>10628.1</v>
      </c>
      <c r="R213" s="66">
        <v>33.517500000000005</v>
      </c>
      <c r="S213" s="66">
        <f t="shared" si="14"/>
        <v>21116.025000000005</v>
      </c>
      <c r="T213" s="70">
        <f t="shared" si="15"/>
        <v>0.49668083836801674</v>
      </c>
      <c r="U213" s="80"/>
    </row>
    <row r="214" spans="1:21" s="75" customFormat="1" ht="30.6" x14ac:dyDescent="0.3">
      <c r="A214" s="237" t="s">
        <v>17361</v>
      </c>
      <c r="B214" s="237" t="s">
        <v>17368</v>
      </c>
      <c r="C214" s="237" t="s">
        <v>18854</v>
      </c>
      <c r="D214" s="237" t="s">
        <v>18840</v>
      </c>
      <c r="E214" s="237" t="s">
        <v>18884</v>
      </c>
      <c r="F214" s="241" t="s">
        <v>17591</v>
      </c>
      <c r="G214" s="237"/>
      <c r="H214" s="247">
        <v>1878</v>
      </c>
      <c r="I214" s="237" t="s">
        <v>18812</v>
      </c>
      <c r="J214" s="66">
        <v>26</v>
      </c>
      <c r="K214" s="216">
        <v>0</v>
      </c>
      <c r="L214" s="216">
        <v>0</v>
      </c>
      <c r="M214" s="216">
        <v>0</v>
      </c>
      <c r="N214" s="274">
        <v>33</v>
      </c>
      <c r="O214" s="214">
        <v>26</v>
      </c>
      <c r="P214" s="214">
        <f t="shared" si="12"/>
        <v>48828</v>
      </c>
      <c r="Q214" s="278">
        <f t="shared" si="13"/>
        <v>61974</v>
      </c>
      <c r="R214" s="66">
        <v>38.857749999999996</v>
      </c>
      <c r="S214" s="66">
        <f t="shared" si="14"/>
        <v>72974.854499999987</v>
      </c>
      <c r="T214" s="70">
        <f t="shared" si="15"/>
        <v>0.33089280774105545</v>
      </c>
      <c r="U214" s="80"/>
    </row>
    <row r="215" spans="1:21" s="75" customFormat="1" ht="24" x14ac:dyDescent="0.3">
      <c r="A215" s="63" t="s">
        <v>17361</v>
      </c>
      <c r="B215" s="63" t="s">
        <v>17368</v>
      </c>
      <c r="C215" s="80" t="s">
        <v>18856</v>
      </c>
      <c r="D215" s="63"/>
      <c r="E215" s="77" t="s">
        <v>18943</v>
      </c>
      <c r="F215" s="55" t="s">
        <v>17420</v>
      </c>
      <c r="G215" s="49" t="s">
        <v>12430</v>
      </c>
      <c r="H215" s="213">
        <v>3482</v>
      </c>
      <c r="I215" s="50" t="s">
        <v>7</v>
      </c>
      <c r="J215" s="66">
        <v>66.709999999999994</v>
      </c>
      <c r="K215" s="67">
        <v>0</v>
      </c>
      <c r="L215" s="67">
        <v>0</v>
      </c>
      <c r="M215" s="67">
        <v>0</v>
      </c>
      <c r="N215" s="274">
        <v>66.709999999999994</v>
      </c>
      <c r="O215" s="214">
        <v>66.709999999999994</v>
      </c>
      <c r="P215" s="214">
        <f t="shared" si="12"/>
        <v>232284.21999999997</v>
      </c>
      <c r="Q215" s="278">
        <f t="shared" si="13"/>
        <v>232284.21999999997</v>
      </c>
      <c r="R215" s="66">
        <v>177.54025000000001</v>
      </c>
      <c r="S215" s="66">
        <f t="shared" si="14"/>
        <v>618195.15050000011</v>
      </c>
      <c r="T215" s="70">
        <f t="shared" si="15"/>
        <v>0.62425421840962836</v>
      </c>
      <c r="U215" s="217"/>
    </row>
    <row r="216" spans="1:21" s="75" customFormat="1" ht="36" x14ac:dyDescent="0.3">
      <c r="A216" s="227" t="s">
        <v>17361</v>
      </c>
      <c r="B216" s="227" t="s">
        <v>17368</v>
      </c>
      <c r="C216" s="227" t="s">
        <v>18865</v>
      </c>
      <c r="D216" s="227" t="s">
        <v>18840</v>
      </c>
      <c r="E216" s="232" t="s">
        <v>18888</v>
      </c>
      <c r="F216" s="229" t="s">
        <v>17555</v>
      </c>
      <c r="G216" s="230" t="s">
        <v>12430</v>
      </c>
      <c r="H216" s="231">
        <v>4009</v>
      </c>
      <c r="I216" s="232" t="s">
        <v>15996</v>
      </c>
      <c r="J216" s="66">
        <v>10.9</v>
      </c>
      <c r="K216" s="67">
        <v>0.03</v>
      </c>
      <c r="L216" s="67">
        <v>0</v>
      </c>
      <c r="M216" s="67">
        <v>0</v>
      </c>
      <c r="N216" s="274">
        <v>11.45</v>
      </c>
      <c r="O216" s="214">
        <v>11.227</v>
      </c>
      <c r="P216" s="214">
        <f t="shared" si="12"/>
        <v>45009.042999999998</v>
      </c>
      <c r="Q216" s="278">
        <f t="shared" si="13"/>
        <v>45903.049999999996</v>
      </c>
      <c r="R216" s="66">
        <v>28.843499999999999</v>
      </c>
      <c r="S216" s="66">
        <f t="shared" si="14"/>
        <v>115633.59149999999</v>
      </c>
      <c r="T216" s="70">
        <f t="shared" si="15"/>
        <v>0.62209856640144234</v>
      </c>
      <c r="U216" s="217"/>
    </row>
    <row r="217" spans="1:21" s="75" customFormat="1" ht="36" x14ac:dyDescent="0.3">
      <c r="A217" s="238" t="s">
        <v>17364</v>
      </c>
      <c r="B217" s="238" t="s">
        <v>17369</v>
      </c>
      <c r="C217" s="238" t="s">
        <v>18853</v>
      </c>
      <c r="D217" s="238" t="s">
        <v>18945</v>
      </c>
      <c r="E217" s="255" t="s">
        <v>18737</v>
      </c>
      <c r="F217" s="256" t="s">
        <v>17499</v>
      </c>
      <c r="G217" s="257" t="s">
        <v>12430</v>
      </c>
      <c r="H217" s="258">
        <v>42252</v>
      </c>
      <c r="I217" s="259" t="s">
        <v>18736</v>
      </c>
      <c r="J217" s="66">
        <v>3.63</v>
      </c>
      <c r="K217" s="67">
        <v>0</v>
      </c>
      <c r="L217" s="67">
        <v>0</v>
      </c>
      <c r="M217" s="67">
        <v>0.12</v>
      </c>
      <c r="N217" s="274">
        <v>3.4</v>
      </c>
      <c r="O217" s="214">
        <v>3.63</v>
      </c>
      <c r="P217" s="214">
        <f t="shared" si="12"/>
        <v>153374.76</v>
      </c>
      <c r="Q217" s="278">
        <f t="shared" si="13"/>
        <v>143656.79999999999</v>
      </c>
      <c r="R217" s="66">
        <v>5.0137079999999994</v>
      </c>
      <c r="S217" s="66">
        <f t="shared" si="14"/>
        <v>211839.19041599997</v>
      </c>
      <c r="T217" s="70">
        <f t="shared" si="15"/>
        <v>0.27598495963466552</v>
      </c>
      <c r="U217" s="217" t="s">
        <v>18738</v>
      </c>
    </row>
    <row r="218" spans="1:21" s="75" customFormat="1" ht="48" x14ac:dyDescent="0.3">
      <c r="A218" s="238" t="s">
        <v>17360</v>
      </c>
      <c r="B218" s="238" t="s">
        <v>17367</v>
      </c>
      <c r="C218" s="238" t="s">
        <v>18853</v>
      </c>
      <c r="D218" s="238" t="s">
        <v>18945</v>
      </c>
      <c r="E218" s="255" t="s">
        <v>18737</v>
      </c>
      <c r="F218" s="256" t="s">
        <v>17387</v>
      </c>
      <c r="G218" s="257" t="s">
        <v>12430</v>
      </c>
      <c r="H218" s="258">
        <v>275397</v>
      </c>
      <c r="I218" s="259" t="s">
        <v>18736</v>
      </c>
      <c r="J218" s="66">
        <v>3.63</v>
      </c>
      <c r="K218" s="67">
        <v>0</v>
      </c>
      <c r="L218" s="67">
        <v>0</v>
      </c>
      <c r="M218" s="67">
        <v>0.12</v>
      </c>
      <c r="N218" s="274">
        <v>3.4</v>
      </c>
      <c r="O218" s="214">
        <v>3.63</v>
      </c>
      <c r="P218" s="214">
        <f t="shared" si="12"/>
        <v>999691.11</v>
      </c>
      <c r="Q218" s="278">
        <f t="shared" si="13"/>
        <v>936349.79999999993</v>
      </c>
      <c r="R218" s="66">
        <v>4.8789999999999996</v>
      </c>
      <c r="S218" s="66">
        <f t="shared" si="14"/>
        <v>1343661.963</v>
      </c>
      <c r="T218" s="70">
        <f t="shared" si="15"/>
        <v>0.25599508095921292</v>
      </c>
      <c r="U218" s="217" t="s">
        <v>18738</v>
      </c>
    </row>
    <row r="219" spans="1:21" s="75" customFormat="1" ht="60" x14ac:dyDescent="0.3">
      <c r="A219" s="245" t="s">
        <v>17360</v>
      </c>
      <c r="B219" s="245" t="s">
        <v>17367</v>
      </c>
      <c r="C219" s="245" t="s">
        <v>18853</v>
      </c>
      <c r="D219" s="245" t="s">
        <v>18962</v>
      </c>
      <c r="E219" s="261"/>
      <c r="F219" s="88" t="s">
        <v>17379</v>
      </c>
      <c r="G219" s="262" t="s">
        <v>12431</v>
      </c>
      <c r="H219" s="263">
        <v>143636</v>
      </c>
      <c r="I219" s="222" t="s">
        <v>10117</v>
      </c>
      <c r="J219" s="66">
        <v>27.02</v>
      </c>
      <c r="K219" s="67">
        <v>0</v>
      </c>
      <c r="L219" s="67">
        <v>0</v>
      </c>
      <c r="M219" s="67">
        <v>0.04</v>
      </c>
      <c r="N219" s="274">
        <v>29.9</v>
      </c>
      <c r="O219" s="214">
        <v>27.02</v>
      </c>
      <c r="P219" s="214">
        <f t="shared" si="12"/>
        <v>3881044.7199999997</v>
      </c>
      <c r="Q219" s="278">
        <f t="shared" si="13"/>
        <v>4294716.3999999994</v>
      </c>
      <c r="R219" s="66">
        <v>23.19575</v>
      </c>
      <c r="S219" s="66">
        <f t="shared" si="14"/>
        <v>3331744.747</v>
      </c>
      <c r="T219" s="70">
        <f t="shared" si="15"/>
        <v>-0.16486856428440552</v>
      </c>
      <c r="U219" s="217"/>
    </row>
    <row r="220" spans="1:21" s="75" customFormat="1" ht="36" x14ac:dyDescent="0.3">
      <c r="A220" s="238" t="s">
        <v>17365</v>
      </c>
      <c r="B220" s="238" t="s">
        <v>17369</v>
      </c>
      <c r="C220" s="238" t="s">
        <v>18853</v>
      </c>
      <c r="D220" s="238" t="s">
        <v>18945</v>
      </c>
      <c r="E220" s="255"/>
      <c r="F220" s="256" t="s">
        <v>17503</v>
      </c>
      <c r="G220" s="257" t="s">
        <v>12431</v>
      </c>
      <c r="H220" s="258">
        <v>39902</v>
      </c>
      <c r="I220" s="259" t="s">
        <v>18736</v>
      </c>
      <c r="J220" s="66">
        <v>3.63</v>
      </c>
      <c r="K220" s="67">
        <v>0</v>
      </c>
      <c r="L220" s="67">
        <v>0</v>
      </c>
      <c r="M220" s="67">
        <v>0.12</v>
      </c>
      <c r="N220" s="274">
        <v>3.4</v>
      </c>
      <c r="O220" s="214">
        <v>3.63</v>
      </c>
      <c r="P220" s="214">
        <f t="shared" si="12"/>
        <v>144844.26</v>
      </c>
      <c r="Q220" s="278">
        <f t="shared" si="13"/>
        <v>135666.79999999999</v>
      </c>
      <c r="R220" s="66">
        <v>5.0137079999999994</v>
      </c>
      <c r="S220" s="66">
        <f t="shared" si="14"/>
        <v>200056.97661599997</v>
      </c>
      <c r="T220" s="70">
        <f t="shared" si="15"/>
        <v>0.27598495963466552</v>
      </c>
      <c r="U220" s="217"/>
    </row>
    <row r="221" spans="1:21" s="75" customFormat="1" ht="36" x14ac:dyDescent="0.3">
      <c r="A221" s="227" t="s">
        <v>17361</v>
      </c>
      <c r="B221" s="227" t="s">
        <v>17368</v>
      </c>
      <c r="C221" s="227" t="s">
        <v>18854</v>
      </c>
      <c r="D221" s="227" t="s">
        <v>18840</v>
      </c>
      <c r="E221" s="228" t="s">
        <v>18885</v>
      </c>
      <c r="F221" s="229" t="s">
        <v>17524</v>
      </c>
      <c r="G221" s="230" t="s">
        <v>12431</v>
      </c>
      <c r="H221" s="231">
        <v>4586</v>
      </c>
      <c r="I221" s="232" t="s">
        <v>18813</v>
      </c>
      <c r="J221" s="66">
        <v>9.7100000000000009</v>
      </c>
      <c r="K221" s="67">
        <v>0</v>
      </c>
      <c r="L221" s="67">
        <v>0</v>
      </c>
      <c r="M221" s="67">
        <v>0</v>
      </c>
      <c r="N221" s="274">
        <v>10.029999999999999</v>
      </c>
      <c r="O221" s="214">
        <v>9.7100000000000009</v>
      </c>
      <c r="P221" s="214">
        <f t="shared" si="12"/>
        <v>44530.060000000005</v>
      </c>
      <c r="Q221" s="278">
        <f t="shared" si="13"/>
        <v>45997.579999999994</v>
      </c>
      <c r="R221" s="66">
        <v>33.097250000000003</v>
      </c>
      <c r="S221" s="66">
        <f t="shared" si="14"/>
        <v>151783.98850000001</v>
      </c>
      <c r="T221" s="70">
        <f t="shared" si="15"/>
        <v>0.70662215138719986</v>
      </c>
      <c r="U221" s="217"/>
    </row>
    <row r="222" spans="1:21" s="75" customFormat="1" ht="48" x14ac:dyDescent="0.3">
      <c r="A222" s="245" t="s">
        <v>17360</v>
      </c>
      <c r="B222" s="245" t="s">
        <v>17367</v>
      </c>
      <c r="C222" s="245" t="s">
        <v>18853</v>
      </c>
      <c r="D222" s="245" t="s">
        <v>18971</v>
      </c>
      <c r="E222" s="261" t="s">
        <v>18740</v>
      </c>
      <c r="F222" s="88" t="s">
        <v>17406</v>
      </c>
      <c r="G222" s="262" t="s">
        <v>12432</v>
      </c>
      <c r="H222" s="263">
        <v>74219</v>
      </c>
      <c r="I222" s="222" t="s">
        <v>18741</v>
      </c>
      <c r="J222" s="66">
        <v>7.1</v>
      </c>
      <c r="K222" s="67">
        <v>0</v>
      </c>
      <c r="L222" s="67">
        <v>0</v>
      </c>
      <c r="M222" s="67">
        <v>3.2500000000000001E-2</v>
      </c>
      <c r="N222" s="274">
        <f>VLOOKUP(E:E,[1]Export!$B:$V,21,0)</f>
        <v>7.1</v>
      </c>
      <c r="O222" s="214">
        <v>7.1</v>
      </c>
      <c r="P222" s="214">
        <f t="shared" si="12"/>
        <v>526954.9</v>
      </c>
      <c r="Q222" s="278">
        <f t="shared" si="13"/>
        <v>526954.9</v>
      </c>
      <c r="R222" s="66">
        <v>10.034749999999999</v>
      </c>
      <c r="S222" s="66">
        <f t="shared" si="14"/>
        <v>744769.11024999991</v>
      </c>
      <c r="T222" s="70">
        <f t="shared" si="15"/>
        <v>0.29245870599666157</v>
      </c>
      <c r="U222" s="217" t="s">
        <v>18739</v>
      </c>
    </row>
    <row r="223" spans="1:21" s="75" customFormat="1" ht="48" x14ac:dyDescent="0.3">
      <c r="A223" s="245" t="s">
        <v>17361</v>
      </c>
      <c r="B223" s="245" t="s">
        <v>17368</v>
      </c>
      <c r="C223" s="245" t="s">
        <v>18853</v>
      </c>
      <c r="D223" s="245" t="s">
        <v>18971</v>
      </c>
      <c r="E223" s="261" t="s">
        <v>18740</v>
      </c>
      <c r="F223" s="88" t="s">
        <v>17411</v>
      </c>
      <c r="G223" s="262" t="s">
        <v>12430</v>
      </c>
      <c r="H223" s="263">
        <v>69682</v>
      </c>
      <c r="I223" s="222" t="s">
        <v>18741</v>
      </c>
      <c r="J223" s="66">
        <v>7.1</v>
      </c>
      <c r="K223" s="67">
        <v>0</v>
      </c>
      <c r="L223" s="67">
        <v>0</v>
      </c>
      <c r="M223" s="67">
        <v>3.2500000000000001E-2</v>
      </c>
      <c r="N223" s="274">
        <f>VLOOKUP(E:E,[1]Export!$B:$V,21,0)</f>
        <v>7.1</v>
      </c>
      <c r="O223" s="214">
        <v>7.1</v>
      </c>
      <c r="P223" s="214">
        <f t="shared" si="12"/>
        <v>494742.19999999995</v>
      </c>
      <c r="Q223" s="278">
        <f t="shared" si="13"/>
        <v>494742.19999999995</v>
      </c>
      <c r="R223" s="66">
        <v>10.034749999999999</v>
      </c>
      <c r="S223" s="66">
        <f t="shared" si="14"/>
        <v>699241.44949999987</v>
      </c>
      <c r="T223" s="70">
        <f t="shared" si="15"/>
        <v>0.29245870599666157</v>
      </c>
      <c r="U223" s="217" t="s">
        <v>18739</v>
      </c>
    </row>
    <row r="224" spans="1:21" s="75" customFormat="1" ht="48" x14ac:dyDescent="0.3">
      <c r="A224" s="245" t="s">
        <v>17364</v>
      </c>
      <c r="B224" s="245" t="s">
        <v>17369</v>
      </c>
      <c r="C224" s="245" t="s">
        <v>18853</v>
      </c>
      <c r="D224" s="245" t="s">
        <v>18971</v>
      </c>
      <c r="E224" s="261" t="s">
        <v>18740</v>
      </c>
      <c r="F224" s="88" t="s">
        <v>17511</v>
      </c>
      <c r="G224" s="262" t="s">
        <v>12434</v>
      </c>
      <c r="H224" s="263">
        <v>17202</v>
      </c>
      <c r="I224" s="222" t="s">
        <v>18741</v>
      </c>
      <c r="J224" s="66">
        <v>7.1</v>
      </c>
      <c r="K224" s="67">
        <v>0</v>
      </c>
      <c r="L224" s="67">
        <v>0</v>
      </c>
      <c r="M224" s="67">
        <v>3.2500000000000001E-2</v>
      </c>
      <c r="N224" s="274">
        <f>VLOOKUP(E:E,[1]Export!$B:$V,21,0)</f>
        <v>7.1</v>
      </c>
      <c r="O224" s="214">
        <v>7.1</v>
      </c>
      <c r="P224" s="214">
        <f t="shared" si="12"/>
        <v>122134.2</v>
      </c>
      <c r="Q224" s="278">
        <f t="shared" si="13"/>
        <v>122134.2</v>
      </c>
      <c r="R224" s="66">
        <v>10.311806999999998</v>
      </c>
      <c r="S224" s="66">
        <f t="shared" si="14"/>
        <v>177383.70401399996</v>
      </c>
      <c r="T224" s="70">
        <f t="shared" si="15"/>
        <v>0.3114688822240369</v>
      </c>
      <c r="U224" s="217" t="s">
        <v>18739</v>
      </c>
    </row>
    <row r="225" spans="1:21" s="75" customFormat="1" ht="24" x14ac:dyDescent="0.3">
      <c r="A225" s="227" t="s">
        <v>17361</v>
      </c>
      <c r="B225" s="227" t="s">
        <v>17368</v>
      </c>
      <c r="C225" s="227" t="s">
        <v>18854</v>
      </c>
      <c r="D225" s="227" t="s">
        <v>18840</v>
      </c>
      <c r="E225" s="232" t="s">
        <v>18886</v>
      </c>
      <c r="F225" s="229" t="s">
        <v>17549</v>
      </c>
      <c r="G225" s="230" t="s">
        <v>12430</v>
      </c>
      <c r="H225" s="231">
        <v>4404</v>
      </c>
      <c r="I225" s="232" t="s">
        <v>12129</v>
      </c>
      <c r="J225" s="66">
        <v>6.8</v>
      </c>
      <c r="K225" s="67">
        <v>0.03</v>
      </c>
      <c r="L225" s="67">
        <v>0</v>
      </c>
      <c r="M225" s="67">
        <v>0</v>
      </c>
      <c r="N225" s="274">
        <v>7.19</v>
      </c>
      <c r="O225" s="214">
        <v>7.0039999999999996</v>
      </c>
      <c r="P225" s="214">
        <f t="shared" si="12"/>
        <v>30845.615999999998</v>
      </c>
      <c r="Q225" s="278">
        <f t="shared" si="13"/>
        <v>31664.760000000002</v>
      </c>
      <c r="R225" s="66">
        <v>27.654499999999999</v>
      </c>
      <c r="S225" s="66">
        <f t="shared" si="14"/>
        <v>121790.41799999999</v>
      </c>
      <c r="T225" s="70">
        <f t="shared" si="15"/>
        <v>0.75410873456399496</v>
      </c>
      <c r="U225" s="217"/>
    </row>
    <row r="226" spans="1:21" s="75" customFormat="1" ht="20.399999999999999" x14ac:dyDescent="0.3">
      <c r="A226" s="237" t="s">
        <v>17361</v>
      </c>
      <c r="B226" s="237" t="s">
        <v>17368</v>
      </c>
      <c r="C226" s="237" t="s">
        <v>18854</v>
      </c>
      <c r="D226" s="227" t="s">
        <v>18840</v>
      </c>
      <c r="E226" s="232" t="s">
        <v>18887</v>
      </c>
      <c r="F226" s="241" t="s">
        <v>17615</v>
      </c>
      <c r="G226" s="237"/>
      <c r="H226" s="247">
        <v>1727</v>
      </c>
      <c r="I226" s="237" t="s">
        <v>12129</v>
      </c>
      <c r="J226" s="66">
        <v>5.22</v>
      </c>
      <c r="K226" s="216">
        <v>0.03</v>
      </c>
      <c r="L226" s="216">
        <v>0</v>
      </c>
      <c r="M226" s="216">
        <v>0.12</v>
      </c>
      <c r="N226" s="274">
        <v>7.19</v>
      </c>
      <c r="O226" s="214">
        <v>5.3765999999999998</v>
      </c>
      <c r="P226" s="214">
        <f t="shared" si="12"/>
        <v>9285.3881999999994</v>
      </c>
      <c r="Q226" s="278">
        <f t="shared" si="13"/>
        <v>12417.130000000001</v>
      </c>
      <c r="R226" s="66">
        <v>26.639749999999999</v>
      </c>
      <c r="S226" s="66">
        <f t="shared" si="14"/>
        <v>46006.848249999995</v>
      </c>
      <c r="T226" s="70">
        <f t="shared" si="15"/>
        <v>0.80405221520472225</v>
      </c>
      <c r="U226" s="80"/>
    </row>
    <row r="227" spans="1:21" s="75" customFormat="1" ht="51" x14ac:dyDescent="0.3">
      <c r="A227" s="237" t="s">
        <v>17361</v>
      </c>
      <c r="B227" s="237" t="s">
        <v>17368</v>
      </c>
      <c r="C227" s="237" t="s">
        <v>18865</v>
      </c>
      <c r="D227" s="237" t="s">
        <v>18848</v>
      </c>
      <c r="E227" s="237" t="s">
        <v>8794</v>
      </c>
      <c r="F227" s="241" t="s">
        <v>17567</v>
      </c>
      <c r="G227" s="237"/>
      <c r="H227" s="247">
        <v>1886</v>
      </c>
      <c r="I227" s="237" t="s">
        <v>8796</v>
      </c>
      <c r="J227" s="66">
        <v>28</v>
      </c>
      <c r="K227" s="216">
        <v>0</v>
      </c>
      <c r="L227" s="216">
        <v>0</v>
      </c>
      <c r="M227" s="216">
        <v>0</v>
      </c>
      <c r="N227" s="274">
        <f>VLOOKUP(E:E,[1]Export!$B:$V,21,0)</f>
        <v>28</v>
      </c>
      <c r="O227" s="214">
        <v>28</v>
      </c>
      <c r="P227" s="214">
        <f t="shared" si="12"/>
        <v>52808</v>
      </c>
      <c r="Q227" s="278">
        <f t="shared" si="13"/>
        <v>52808</v>
      </c>
      <c r="R227" s="66">
        <v>53.607499999999995</v>
      </c>
      <c r="S227" s="66">
        <f t="shared" si="14"/>
        <v>101103.745</v>
      </c>
      <c r="T227" s="70">
        <f t="shared" si="15"/>
        <v>0.47768502541621971</v>
      </c>
      <c r="U227" s="80"/>
    </row>
    <row r="228" spans="1:21" s="75" customFormat="1" ht="20.399999999999999" x14ac:dyDescent="0.3">
      <c r="A228" s="237" t="s">
        <v>17361</v>
      </c>
      <c r="B228" s="237" t="s">
        <v>17368</v>
      </c>
      <c r="C228" s="237" t="s">
        <v>18854</v>
      </c>
      <c r="D228" s="237" t="s">
        <v>18848</v>
      </c>
      <c r="E228" s="237" t="s">
        <v>8414</v>
      </c>
      <c r="F228" s="241" t="s">
        <v>17621</v>
      </c>
      <c r="G228" s="237"/>
      <c r="H228" s="247">
        <v>40472</v>
      </c>
      <c r="I228" s="237" t="s">
        <v>8406</v>
      </c>
      <c r="J228" s="66">
        <v>0.37</v>
      </c>
      <c r="K228" s="216">
        <v>7.0000000000000007E-2</v>
      </c>
      <c r="L228" s="216">
        <v>0</v>
      </c>
      <c r="M228" s="216">
        <v>0.18</v>
      </c>
      <c r="N228" s="274">
        <f>VLOOKUP(E:E,[1]Export!$B:$V,21,0)</f>
        <v>0.39</v>
      </c>
      <c r="O228" s="214">
        <v>0.39589999999999997</v>
      </c>
      <c r="P228" s="214">
        <f t="shared" si="12"/>
        <v>16022.864799999999</v>
      </c>
      <c r="Q228" s="278">
        <f t="shared" si="13"/>
        <v>15784.08</v>
      </c>
      <c r="R228" s="66">
        <v>0.99424999999999997</v>
      </c>
      <c r="S228" s="66">
        <f t="shared" si="14"/>
        <v>40239.286</v>
      </c>
      <c r="T228" s="70">
        <f t="shared" si="15"/>
        <v>0.62786019612773447</v>
      </c>
      <c r="U228" s="80"/>
    </row>
    <row r="229" spans="1:21" s="75" customFormat="1" ht="30.6" x14ac:dyDescent="0.3">
      <c r="A229" s="237" t="s">
        <v>17361</v>
      </c>
      <c r="B229" s="237" t="s">
        <v>17368</v>
      </c>
      <c r="C229" s="237" t="s">
        <v>18854</v>
      </c>
      <c r="D229" s="237" t="s">
        <v>18848</v>
      </c>
      <c r="E229" s="237" t="s">
        <v>134</v>
      </c>
      <c r="F229" s="241" t="s">
        <v>17598</v>
      </c>
      <c r="G229" s="237"/>
      <c r="H229" s="247">
        <v>26460</v>
      </c>
      <c r="I229" s="237" t="s">
        <v>3579</v>
      </c>
      <c r="J229" s="66">
        <v>1.1100000000000001</v>
      </c>
      <c r="K229" s="216">
        <v>7.0000000000000007E-2</v>
      </c>
      <c r="L229" s="216">
        <v>0</v>
      </c>
      <c r="M229" s="216">
        <v>0.18</v>
      </c>
      <c r="N229" s="274">
        <f>VLOOKUP(E:E,[1]Export!$B:$V,21,0)</f>
        <v>1.38</v>
      </c>
      <c r="O229" s="214">
        <v>1.1877000000000002</v>
      </c>
      <c r="P229" s="214">
        <f t="shared" si="12"/>
        <v>31426.542000000005</v>
      </c>
      <c r="Q229" s="278">
        <f t="shared" si="13"/>
        <v>36514.799999999996</v>
      </c>
      <c r="R229" s="66">
        <v>2.2857500000000002</v>
      </c>
      <c r="S229" s="66">
        <f t="shared" si="14"/>
        <v>60480.945000000007</v>
      </c>
      <c r="T229" s="70">
        <f t="shared" si="15"/>
        <v>0.51438258777206602</v>
      </c>
      <c r="U229" s="80"/>
    </row>
    <row r="230" spans="1:21" s="75" customFormat="1" ht="48" x14ac:dyDescent="0.3">
      <c r="A230" s="227" t="s">
        <v>17361</v>
      </c>
      <c r="B230" s="227" t="s">
        <v>17368</v>
      </c>
      <c r="C230" s="227" t="s">
        <v>18854</v>
      </c>
      <c r="D230" s="227" t="s">
        <v>18848</v>
      </c>
      <c r="E230" s="232" t="s">
        <v>8407</v>
      </c>
      <c r="F230" s="229" t="s">
        <v>17436</v>
      </c>
      <c r="G230" s="230" t="s">
        <v>12430</v>
      </c>
      <c r="H230" s="231">
        <v>26861</v>
      </c>
      <c r="I230" s="232" t="s">
        <v>8406</v>
      </c>
      <c r="J230" s="66">
        <v>7.69</v>
      </c>
      <c r="K230" s="67">
        <v>7.0000000000000007E-2</v>
      </c>
      <c r="L230" s="67">
        <v>0</v>
      </c>
      <c r="M230" s="67">
        <v>0.18</v>
      </c>
      <c r="N230" s="274">
        <v>8.23</v>
      </c>
      <c r="O230" s="214">
        <v>8.2283000000000008</v>
      </c>
      <c r="P230" s="214">
        <f t="shared" si="12"/>
        <v>221020.36630000002</v>
      </c>
      <c r="Q230" s="278">
        <f t="shared" si="13"/>
        <v>221066.03</v>
      </c>
      <c r="R230" s="66">
        <v>19.249500000000001</v>
      </c>
      <c r="S230" s="66">
        <f t="shared" si="14"/>
        <v>517060.81950000004</v>
      </c>
      <c r="T230" s="70">
        <f t="shared" si="15"/>
        <v>0.60050910413257486</v>
      </c>
      <c r="U230" s="217"/>
    </row>
    <row r="231" spans="1:21" s="75" customFormat="1" ht="72" x14ac:dyDescent="0.3">
      <c r="A231" s="227" t="s">
        <v>17361</v>
      </c>
      <c r="B231" s="227" t="s">
        <v>17368</v>
      </c>
      <c r="C231" s="227" t="s">
        <v>18854</v>
      </c>
      <c r="D231" s="227" t="s">
        <v>18848</v>
      </c>
      <c r="E231" s="228" t="s">
        <v>16093</v>
      </c>
      <c r="F231" s="229" t="s">
        <v>17519</v>
      </c>
      <c r="G231" s="230" t="s">
        <v>12433</v>
      </c>
      <c r="H231" s="231">
        <v>35987</v>
      </c>
      <c r="I231" s="232" t="s">
        <v>8406</v>
      </c>
      <c r="J231" s="66">
        <v>1.23</v>
      </c>
      <c r="K231" s="67">
        <v>7.0000000000000007E-2</v>
      </c>
      <c r="L231" s="67">
        <v>0</v>
      </c>
      <c r="M231" s="67">
        <v>0.18</v>
      </c>
      <c r="N231" s="274">
        <v>1.32</v>
      </c>
      <c r="O231" s="214">
        <v>1.3161</v>
      </c>
      <c r="P231" s="214">
        <f t="shared" si="12"/>
        <v>47362.490700000002</v>
      </c>
      <c r="Q231" s="278">
        <f t="shared" si="13"/>
        <v>47502.840000000004</v>
      </c>
      <c r="R231" s="66">
        <v>4.43825</v>
      </c>
      <c r="S231" s="66">
        <f t="shared" si="14"/>
        <v>159719.30275</v>
      </c>
      <c r="T231" s="70">
        <f t="shared" si="15"/>
        <v>0.72286374133949194</v>
      </c>
      <c r="U231" s="217"/>
    </row>
    <row r="232" spans="1:21" s="75" customFormat="1" ht="51" x14ac:dyDescent="0.3">
      <c r="A232" s="237" t="s">
        <v>17361</v>
      </c>
      <c r="B232" s="237" t="s">
        <v>17368</v>
      </c>
      <c r="C232" s="237" t="s">
        <v>18854</v>
      </c>
      <c r="D232" s="227" t="s">
        <v>18840</v>
      </c>
      <c r="E232" s="237" t="s">
        <v>18891</v>
      </c>
      <c r="F232" s="241" t="s">
        <v>17587</v>
      </c>
      <c r="G232" s="237"/>
      <c r="H232" s="247">
        <v>21151</v>
      </c>
      <c r="I232" s="237" t="s">
        <v>18890</v>
      </c>
      <c r="J232" s="66">
        <v>2.08</v>
      </c>
      <c r="K232" s="216">
        <v>7.0000000000000007E-2</v>
      </c>
      <c r="L232" s="216">
        <v>0</v>
      </c>
      <c r="M232" s="216">
        <v>0.18</v>
      </c>
      <c r="N232" s="274">
        <v>2.23</v>
      </c>
      <c r="O232" s="214">
        <v>2.2256</v>
      </c>
      <c r="P232" s="214">
        <f t="shared" si="12"/>
        <v>47073.6656</v>
      </c>
      <c r="Q232" s="278">
        <f t="shared" si="13"/>
        <v>47166.73</v>
      </c>
      <c r="R232" s="66">
        <v>3.5772500000000003</v>
      </c>
      <c r="S232" s="66">
        <f t="shared" si="14"/>
        <v>75662.414750000011</v>
      </c>
      <c r="T232" s="70">
        <f t="shared" si="15"/>
        <v>0.41854776713956254</v>
      </c>
      <c r="U232" s="80"/>
    </row>
    <row r="233" spans="1:21" s="75" customFormat="1" ht="40.799999999999997" x14ac:dyDescent="0.3">
      <c r="A233" s="237" t="s">
        <v>17361</v>
      </c>
      <c r="B233" s="237" t="s">
        <v>17368</v>
      </c>
      <c r="C233" s="237" t="s">
        <v>18854</v>
      </c>
      <c r="D233" s="227" t="s">
        <v>18848</v>
      </c>
      <c r="E233" s="237" t="s">
        <v>18892</v>
      </c>
      <c r="F233" s="241" t="s">
        <v>17576</v>
      </c>
      <c r="G233" s="237"/>
      <c r="H233" s="247">
        <v>33408</v>
      </c>
      <c r="I233" s="237" t="s">
        <v>18889</v>
      </c>
      <c r="J233" s="66">
        <v>1.05</v>
      </c>
      <c r="K233" s="216">
        <v>7.0000000000000007E-2</v>
      </c>
      <c r="L233" s="216">
        <v>0</v>
      </c>
      <c r="M233" s="216">
        <v>0.18</v>
      </c>
      <c r="N233" s="274">
        <v>1.22</v>
      </c>
      <c r="O233" s="214">
        <v>1.1234999999999999</v>
      </c>
      <c r="P233" s="214">
        <f t="shared" si="12"/>
        <v>37533.887999999999</v>
      </c>
      <c r="Q233" s="278">
        <f t="shared" si="13"/>
        <v>40757.760000000002</v>
      </c>
      <c r="R233" s="66">
        <v>2.7982499999999999</v>
      </c>
      <c r="S233" s="66">
        <f t="shared" si="14"/>
        <v>93483.936000000002</v>
      </c>
      <c r="T233" s="70">
        <f t="shared" si="15"/>
        <v>0.62476547842401498</v>
      </c>
      <c r="U233" s="80"/>
    </row>
    <row r="234" spans="1:21" s="75" customFormat="1" ht="30.6" x14ac:dyDescent="0.3">
      <c r="A234" s="226" t="s">
        <v>17361</v>
      </c>
      <c r="B234" s="226" t="s">
        <v>17368</v>
      </c>
      <c r="C234" s="226" t="s">
        <v>18854</v>
      </c>
      <c r="D234" s="226" t="s">
        <v>18963</v>
      </c>
      <c r="E234" s="226"/>
      <c r="F234" s="89" t="s">
        <v>18896</v>
      </c>
      <c r="G234" s="226"/>
      <c r="H234" s="264">
        <v>30746</v>
      </c>
      <c r="I234" s="226" t="s">
        <v>8583</v>
      </c>
      <c r="J234" s="66">
        <v>0.84</v>
      </c>
      <c r="K234" s="216">
        <v>0</v>
      </c>
      <c r="L234" s="216">
        <v>0</v>
      </c>
      <c r="M234" s="216">
        <v>0</v>
      </c>
      <c r="N234" s="274">
        <v>1.62</v>
      </c>
      <c r="O234" s="214">
        <v>0.84</v>
      </c>
      <c r="P234" s="214">
        <f t="shared" si="12"/>
        <v>25826.639999999999</v>
      </c>
      <c r="Q234" s="278">
        <f t="shared" si="13"/>
        <v>49808.520000000004</v>
      </c>
      <c r="R234" s="66">
        <v>0.86099999999999999</v>
      </c>
      <c r="S234" s="66">
        <f t="shared" si="14"/>
        <v>26472.306</v>
      </c>
      <c r="T234" s="70">
        <f t="shared" si="15"/>
        <v>2.4390243902439046E-2</v>
      </c>
      <c r="U234" s="80" t="s">
        <v>18829</v>
      </c>
    </row>
    <row r="235" spans="1:21" s="75" customFormat="1" ht="60" x14ac:dyDescent="0.3">
      <c r="A235" s="227" t="s">
        <v>17361</v>
      </c>
      <c r="B235" s="227" t="s">
        <v>17368</v>
      </c>
      <c r="C235" s="227" t="s">
        <v>18854</v>
      </c>
      <c r="D235" s="227" t="s">
        <v>18848</v>
      </c>
      <c r="E235" s="228" t="s">
        <v>18893</v>
      </c>
      <c r="F235" s="229" t="s">
        <v>17401</v>
      </c>
      <c r="G235" s="230" t="s">
        <v>12430</v>
      </c>
      <c r="H235" s="231">
        <v>53192</v>
      </c>
      <c r="I235" s="232" t="s">
        <v>11120</v>
      </c>
      <c r="J235" s="66">
        <v>7.5</v>
      </c>
      <c r="K235" s="67">
        <v>0.1</v>
      </c>
      <c r="L235" s="67">
        <v>0</v>
      </c>
      <c r="M235" s="67">
        <v>0</v>
      </c>
      <c r="N235" s="274">
        <v>8.25</v>
      </c>
      <c r="O235" s="214">
        <v>8.25</v>
      </c>
      <c r="P235" s="214">
        <f t="shared" si="12"/>
        <v>438834</v>
      </c>
      <c r="Q235" s="278">
        <f t="shared" si="13"/>
        <v>438834</v>
      </c>
      <c r="R235" s="66">
        <v>15.497999999999999</v>
      </c>
      <c r="S235" s="66">
        <f t="shared" si="14"/>
        <v>824369.61599999992</v>
      </c>
      <c r="T235" s="70">
        <f t="shared" si="15"/>
        <v>0.51606658923732096</v>
      </c>
      <c r="U235" s="217"/>
    </row>
    <row r="236" spans="1:21" s="75" customFormat="1" ht="60" x14ac:dyDescent="0.3">
      <c r="A236" s="227" t="s">
        <v>17361</v>
      </c>
      <c r="B236" s="227" t="s">
        <v>17368</v>
      </c>
      <c r="C236" s="227" t="s">
        <v>18854</v>
      </c>
      <c r="D236" s="227" t="s">
        <v>18848</v>
      </c>
      <c r="E236" s="232" t="s">
        <v>18894</v>
      </c>
      <c r="F236" s="229" t="s">
        <v>17537</v>
      </c>
      <c r="G236" s="230" t="s">
        <v>12430</v>
      </c>
      <c r="H236" s="231">
        <v>12622</v>
      </c>
      <c r="I236" s="232" t="s">
        <v>11008</v>
      </c>
      <c r="J236" s="66">
        <v>9.8000000000000007</v>
      </c>
      <c r="K236" s="67">
        <v>7.0000000000000007E-2</v>
      </c>
      <c r="L236" s="67">
        <v>0</v>
      </c>
      <c r="M236" s="67">
        <v>0</v>
      </c>
      <c r="N236" s="274">
        <f>VLOOKUP(E:E,[1]Export!$B:$V,21,0)</f>
        <v>10.44</v>
      </c>
      <c r="O236" s="214">
        <v>10.486000000000001</v>
      </c>
      <c r="P236" s="214">
        <f t="shared" si="12"/>
        <v>132354.29200000002</v>
      </c>
      <c r="Q236" s="278">
        <f t="shared" si="13"/>
        <v>131773.68</v>
      </c>
      <c r="R236" s="66">
        <v>10.455</v>
      </c>
      <c r="S236" s="66">
        <f t="shared" si="14"/>
        <v>131963.01</v>
      </c>
      <c r="T236" s="70">
        <f t="shared" si="15"/>
        <v>6.2649450023911937E-2</v>
      </c>
      <c r="U236" s="217"/>
    </row>
    <row r="237" spans="1:21" s="75" customFormat="1" ht="60" x14ac:dyDescent="0.3">
      <c r="A237" s="227" t="s">
        <v>17361</v>
      </c>
      <c r="B237" s="227" t="s">
        <v>17368</v>
      </c>
      <c r="C237" s="227" t="s">
        <v>18854</v>
      </c>
      <c r="D237" s="227" t="s">
        <v>18848</v>
      </c>
      <c r="E237" s="228" t="s">
        <v>18895</v>
      </c>
      <c r="F237" s="229" t="s">
        <v>17518</v>
      </c>
      <c r="G237" s="230" t="s">
        <v>12430</v>
      </c>
      <c r="H237" s="231">
        <v>60535</v>
      </c>
      <c r="I237" s="232" t="s">
        <v>18688</v>
      </c>
      <c r="J237" s="66">
        <v>1.1599999999999999</v>
      </c>
      <c r="K237" s="67">
        <v>0.1</v>
      </c>
      <c r="L237" s="67">
        <v>0</v>
      </c>
      <c r="M237" s="67">
        <v>0</v>
      </c>
      <c r="N237" s="274">
        <v>1.32</v>
      </c>
      <c r="O237" s="214">
        <v>1.2759999999999998</v>
      </c>
      <c r="P237" s="214">
        <f t="shared" si="12"/>
        <v>77242.659999999989</v>
      </c>
      <c r="Q237" s="278">
        <f t="shared" si="13"/>
        <v>79906.2</v>
      </c>
      <c r="R237" s="66">
        <v>2.6752499999999997</v>
      </c>
      <c r="S237" s="66">
        <f t="shared" si="14"/>
        <v>161946.25874999998</v>
      </c>
      <c r="T237" s="70">
        <f t="shared" si="15"/>
        <v>0.56639566395663954</v>
      </c>
      <c r="U237" s="217"/>
    </row>
    <row r="238" spans="1:21" s="75" customFormat="1" ht="20.399999999999999" x14ac:dyDescent="0.3">
      <c r="A238" s="246" t="s">
        <v>17363</v>
      </c>
      <c r="B238" s="246" t="s">
        <v>17370</v>
      </c>
      <c r="C238" s="246" t="s">
        <v>18853</v>
      </c>
      <c r="D238" s="238" t="s">
        <v>18841</v>
      </c>
      <c r="E238" s="246"/>
      <c r="F238" s="253" t="s">
        <v>17625</v>
      </c>
      <c r="G238" s="246"/>
      <c r="H238" s="254">
        <v>907</v>
      </c>
      <c r="I238" s="246" t="s">
        <v>8781</v>
      </c>
      <c r="J238" s="66">
        <v>3.16</v>
      </c>
      <c r="K238" s="216">
        <v>0</v>
      </c>
      <c r="L238" s="216">
        <v>9.5399999999999999E-2</v>
      </c>
      <c r="M238" s="216">
        <v>0.18</v>
      </c>
      <c r="N238" s="274">
        <v>3.46</v>
      </c>
      <c r="O238" s="214">
        <v>3.4614640000000003</v>
      </c>
      <c r="P238" s="214">
        <f t="shared" si="12"/>
        <v>3139.5478480000002</v>
      </c>
      <c r="Q238" s="278">
        <f t="shared" si="13"/>
        <v>3138.22</v>
      </c>
      <c r="R238" s="66">
        <v>41.522749999999995</v>
      </c>
      <c r="S238" s="66">
        <f t="shared" si="14"/>
        <v>37661.134249999996</v>
      </c>
      <c r="T238" s="70">
        <f t="shared" si="15"/>
        <v>0.92389714072406082</v>
      </c>
      <c r="U238" s="80"/>
    </row>
    <row r="239" spans="1:21" s="75" customFormat="1" ht="20.399999999999999" x14ac:dyDescent="0.3">
      <c r="A239" s="246" t="s">
        <v>17363</v>
      </c>
      <c r="B239" s="246" t="s">
        <v>17370</v>
      </c>
      <c r="C239" s="246" t="s">
        <v>18853</v>
      </c>
      <c r="D239" s="238" t="s">
        <v>18841</v>
      </c>
      <c r="E239" s="246"/>
      <c r="F239" s="253" t="s">
        <v>17638</v>
      </c>
      <c r="G239" s="246"/>
      <c r="H239" s="254">
        <v>1768</v>
      </c>
      <c r="I239" s="246" t="s">
        <v>18814</v>
      </c>
      <c r="J239" s="66">
        <v>22</v>
      </c>
      <c r="K239" s="216">
        <v>0</v>
      </c>
      <c r="L239" s="216">
        <v>0</v>
      </c>
      <c r="M239" s="216">
        <v>0</v>
      </c>
      <c r="N239" s="274">
        <v>22</v>
      </c>
      <c r="O239" s="214">
        <v>22</v>
      </c>
      <c r="P239" s="214">
        <f t="shared" si="12"/>
        <v>38896</v>
      </c>
      <c r="Q239" s="278">
        <f t="shared" si="13"/>
        <v>38896</v>
      </c>
      <c r="R239" s="66">
        <v>15.8055</v>
      </c>
      <c r="S239" s="66">
        <f t="shared" si="14"/>
        <v>27944.124</v>
      </c>
      <c r="T239" s="70">
        <f t="shared" si="15"/>
        <v>-0.39192053399133209</v>
      </c>
      <c r="U239" s="80"/>
    </row>
    <row r="240" spans="1:21" s="75" customFormat="1" ht="48" x14ac:dyDescent="0.3">
      <c r="A240" s="227" t="s">
        <v>17361</v>
      </c>
      <c r="B240" s="227" t="s">
        <v>17368</v>
      </c>
      <c r="C240" s="237" t="s">
        <v>18865</v>
      </c>
      <c r="D240" s="227" t="s">
        <v>18848</v>
      </c>
      <c r="E240" s="232" t="s">
        <v>95</v>
      </c>
      <c r="F240" s="229" t="s">
        <v>17393</v>
      </c>
      <c r="G240" s="230" t="s">
        <v>12430</v>
      </c>
      <c r="H240" s="231">
        <v>32217</v>
      </c>
      <c r="I240" s="232" t="s">
        <v>14</v>
      </c>
      <c r="J240" s="66">
        <v>13.85</v>
      </c>
      <c r="K240" s="67">
        <v>0.15</v>
      </c>
      <c r="L240" s="67">
        <v>0</v>
      </c>
      <c r="M240" s="67">
        <v>0</v>
      </c>
      <c r="N240" s="274">
        <v>17.36</v>
      </c>
      <c r="O240" s="214">
        <v>15.927499999999998</v>
      </c>
      <c r="P240" s="214">
        <f t="shared" si="12"/>
        <v>513136.26749999996</v>
      </c>
      <c r="Q240" s="278">
        <f t="shared" si="13"/>
        <v>559287.12</v>
      </c>
      <c r="R240" s="66">
        <v>32.174750000000003</v>
      </c>
      <c r="S240" s="66">
        <f t="shared" si="14"/>
        <v>1036573.92075</v>
      </c>
      <c r="T240" s="70">
        <f t="shared" si="15"/>
        <v>0.56953822485023198</v>
      </c>
      <c r="U240" s="217"/>
    </row>
    <row r="241" spans="1:21" s="75" customFormat="1" ht="48" x14ac:dyDescent="0.3">
      <c r="A241" s="227" t="s">
        <v>17361</v>
      </c>
      <c r="B241" s="227" t="s">
        <v>17368</v>
      </c>
      <c r="C241" s="227" t="s">
        <v>18854</v>
      </c>
      <c r="D241" s="227" t="s">
        <v>18848</v>
      </c>
      <c r="E241" s="232" t="s">
        <v>137</v>
      </c>
      <c r="F241" s="229" t="s">
        <v>17433</v>
      </c>
      <c r="G241" s="230" t="s">
        <v>12430</v>
      </c>
      <c r="H241" s="231">
        <v>12791</v>
      </c>
      <c r="I241" s="249" t="s">
        <v>12847</v>
      </c>
      <c r="J241" s="66">
        <v>26.45</v>
      </c>
      <c r="K241" s="67">
        <v>0.13</v>
      </c>
      <c r="L241" s="67">
        <v>0</v>
      </c>
      <c r="M241" s="67">
        <v>0</v>
      </c>
      <c r="N241" s="274">
        <v>29.14</v>
      </c>
      <c r="O241" s="214">
        <v>29.888500000000001</v>
      </c>
      <c r="P241" s="214">
        <f t="shared" si="12"/>
        <v>382303.80349999998</v>
      </c>
      <c r="Q241" s="278">
        <f t="shared" si="13"/>
        <v>372729.74</v>
      </c>
      <c r="R241" s="66">
        <v>41.676499999999997</v>
      </c>
      <c r="S241" s="66">
        <f t="shared" si="14"/>
        <v>533084.1115</v>
      </c>
      <c r="T241" s="70">
        <f t="shared" si="15"/>
        <v>0.36534977745252117</v>
      </c>
      <c r="U241" s="217"/>
    </row>
    <row r="242" spans="1:21" s="75" customFormat="1" ht="24" x14ac:dyDescent="0.3">
      <c r="A242" s="227" t="s">
        <v>17361</v>
      </c>
      <c r="B242" s="227" t="s">
        <v>17368</v>
      </c>
      <c r="C242" s="237" t="s">
        <v>18865</v>
      </c>
      <c r="D242" s="227" t="s">
        <v>18848</v>
      </c>
      <c r="E242" s="228" t="s">
        <v>8702</v>
      </c>
      <c r="F242" s="229" t="s">
        <v>17505</v>
      </c>
      <c r="G242" s="230" t="s">
        <v>12430</v>
      </c>
      <c r="H242" s="231">
        <v>16629</v>
      </c>
      <c r="I242" s="232" t="s">
        <v>8701</v>
      </c>
      <c r="J242" s="66">
        <v>9.41</v>
      </c>
      <c r="K242" s="67">
        <v>0.1</v>
      </c>
      <c r="L242" s="67">
        <v>0</v>
      </c>
      <c r="M242" s="67">
        <v>0.04</v>
      </c>
      <c r="N242" s="274">
        <v>9.41</v>
      </c>
      <c r="O242" s="214">
        <v>10.351000000000001</v>
      </c>
      <c r="P242" s="214">
        <f t="shared" si="12"/>
        <v>172126.77900000001</v>
      </c>
      <c r="Q242" s="278">
        <f t="shared" si="13"/>
        <v>156478.89000000001</v>
      </c>
      <c r="R242" s="66">
        <v>11.295499999999999</v>
      </c>
      <c r="S242" s="66">
        <f t="shared" si="14"/>
        <v>187832.86949999997</v>
      </c>
      <c r="T242" s="70">
        <f t="shared" si="15"/>
        <v>0.16692488159001362</v>
      </c>
      <c r="U242" s="217"/>
    </row>
    <row r="243" spans="1:21" s="75" customFormat="1" ht="24" x14ac:dyDescent="0.3">
      <c r="A243" s="227" t="s">
        <v>17361</v>
      </c>
      <c r="B243" s="227" t="s">
        <v>17368</v>
      </c>
      <c r="C243" s="237" t="s">
        <v>18865</v>
      </c>
      <c r="D243" s="227" t="s">
        <v>18848</v>
      </c>
      <c r="E243" s="232" t="s">
        <v>96</v>
      </c>
      <c r="F243" s="229" t="s">
        <v>17481</v>
      </c>
      <c r="G243" s="230" t="s">
        <v>12434</v>
      </c>
      <c r="H243" s="231">
        <v>56016</v>
      </c>
      <c r="I243" s="232" t="s">
        <v>8701</v>
      </c>
      <c r="J243" s="66">
        <v>2.5</v>
      </c>
      <c r="K243" s="67">
        <v>0.1</v>
      </c>
      <c r="L243" s="67">
        <v>0</v>
      </c>
      <c r="M243" s="67">
        <v>0.04</v>
      </c>
      <c r="N243" s="274">
        <v>2.5099999999999998</v>
      </c>
      <c r="O243" s="214">
        <v>2.75</v>
      </c>
      <c r="P243" s="214">
        <f t="shared" si="12"/>
        <v>154044</v>
      </c>
      <c r="Q243" s="278">
        <f t="shared" si="13"/>
        <v>140600.15999999997</v>
      </c>
      <c r="R243" s="66">
        <v>4.7765000000000004</v>
      </c>
      <c r="S243" s="66">
        <f t="shared" si="14"/>
        <v>267560.424</v>
      </c>
      <c r="T243" s="70">
        <f t="shared" si="15"/>
        <v>0.47660420810216692</v>
      </c>
      <c r="U243" s="217"/>
    </row>
    <row r="244" spans="1:21" s="75" customFormat="1" ht="24" x14ac:dyDescent="0.3">
      <c r="A244" s="227" t="s">
        <v>17361</v>
      </c>
      <c r="B244" s="227" t="s">
        <v>17368</v>
      </c>
      <c r="C244" s="237" t="s">
        <v>18865</v>
      </c>
      <c r="D244" s="227" t="s">
        <v>18848</v>
      </c>
      <c r="E244" s="232" t="s">
        <v>8738</v>
      </c>
      <c r="F244" s="229" t="s">
        <v>17455</v>
      </c>
      <c r="G244" s="230" t="s">
        <v>12430</v>
      </c>
      <c r="H244" s="231">
        <v>82791</v>
      </c>
      <c r="I244" s="232" t="s">
        <v>8701</v>
      </c>
      <c r="J244" s="66">
        <v>2.19</v>
      </c>
      <c r="K244" s="67">
        <v>0.1</v>
      </c>
      <c r="L244" s="67">
        <v>0</v>
      </c>
      <c r="M244" s="67">
        <v>0.04</v>
      </c>
      <c r="N244" s="274">
        <v>2.19</v>
      </c>
      <c r="O244" s="214">
        <v>2.4089999999999998</v>
      </c>
      <c r="P244" s="214">
        <f t="shared" si="12"/>
        <v>199443.51899999997</v>
      </c>
      <c r="Q244" s="278">
        <f t="shared" si="13"/>
        <v>181312.29</v>
      </c>
      <c r="R244" s="66">
        <v>4.6124999999999998</v>
      </c>
      <c r="S244" s="66">
        <f t="shared" si="14"/>
        <v>381873.48749999999</v>
      </c>
      <c r="T244" s="70">
        <f t="shared" si="15"/>
        <v>0.52520325203252027</v>
      </c>
      <c r="U244" s="217"/>
    </row>
    <row r="245" spans="1:21" s="75" customFormat="1" ht="36" x14ac:dyDescent="0.3">
      <c r="A245" s="227" t="s">
        <v>17361</v>
      </c>
      <c r="B245" s="227" t="s">
        <v>17368</v>
      </c>
      <c r="C245" s="227" t="s">
        <v>18854</v>
      </c>
      <c r="D245" s="227" t="s">
        <v>18848</v>
      </c>
      <c r="E245" s="232" t="s">
        <v>97</v>
      </c>
      <c r="F245" s="229" t="s">
        <v>17439</v>
      </c>
      <c r="G245" s="230" t="s">
        <v>12430</v>
      </c>
      <c r="H245" s="231">
        <v>19708</v>
      </c>
      <c r="I245" s="232" t="s">
        <v>7477</v>
      </c>
      <c r="J245" s="66">
        <v>1.28</v>
      </c>
      <c r="K245" s="67">
        <v>0.03</v>
      </c>
      <c r="L245" s="67">
        <v>0</v>
      </c>
      <c r="M245" s="67">
        <v>0.04</v>
      </c>
      <c r="N245" s="274">
        <f>VLOOKUP(E:E,[1]Export!$B:$V,21,0)</f>
        <v>0.88</v>
      </c>
      <c r="O245" s="214">
        <v>1.3184</v>
      </c>
      <c r="P245" s="214">
        <f t="shared" si="12"/>
        <v>25983.0272</v>
      </c>
      <c r="Q245" s="278">
        <f t="shared" si="13"/>
        <v>17343.04</v>
      </c>
      <c r="R245" s="66">
        <v>25.71725</v>
      </c>
      <c r="S245" s="66">
        <f t="shared" si="14"/>
        <v>506835.56300000002</v>
      </c>
      <c r="T245" s="70">
        <f t="shared" si="15"/>
        <v>0.95022795983240815</v>
      </c>
      <c r="U245" s="217"/>
    </row>
    <row r="246" spans="1:21" s="75" customFormat="1" ht="20.399999999999999" x14ac:dyDescent="0.3">
      <c r="A246" s="237" t="s">
        <v>17361</v>
      </c>
      <c r="B246" s="237" t="s">
        <v>17368</v>
      </c>
      <c r="C246" s="237" t="s">
        <v>18854</v>
      </c>
      <c r="D246" s="237" t="s">
        <v>18848</v>
      </c>
      <c r="E246" s="237" t="s">
        <v>48</v>
      </c>
      <c r="F246" s="241" t="s">
        <v>17619</v>
      </c>
      <c r="G246" s="237"/>
      <c r="H246" s="247">
        <v>21721</v>
      </c>
      <c r="I246" s="237" t="s">
        <v>7477</v>
      </c>
      <c r="J246" s="66">
        <v>0.87</v>
      </c>
      <c r="K246" s="216">
        <v>0.03</v>
      </c>
      <c r="L246" s="216">
        <v>0</v>
      </c>
      <c r="M246" s="216">
        <v>0.04</v>
      </c>
      <c r="N246" s="274">
        <f>VLOOKUP(E:E,[1]Export!$B:$V,21,0)</f>
        <v>0.98</v>
      </c>
      <c r="O246" s="214">
        <v>0.89610000000000001</v>
      </c>
      <c r="P246" s="214">
        <f t="shared" si="12"/>
        <v>19464.188099999999</v>
      </c>
      <c r="Q246" s="278">
        <f t="shared" si="13"/>
        <v>21286.579999999998</v>
      </c>
      <c r="R246" s="66">
        <v>1.9475</v>
      </c>
      <c r="S246" s="66">
        <f t="shared" si="14"/>
        <v>42301.647499999999</v>
      </c>
      <c r="T246" s="70">
        <f t="shared" si="15"/>
        <v>0.55327342747111685</v>
      </c>
      <c r="U246" s="80"/>
    </row>
    <row r="247" spans="1:21" s="75" customFormat="1" ht="20.399999999999999" x14ac:dyDescent="0.3">
      <c r="A247" s="237" t="s">
        <v>17361</v>
      </c>
      <c r="B247" s="237" t="s">
        <v>17368</v>
      </c>
      <c r="C247" s="237" t="s">
        <v>18854</v>
      </c>
      <c r="D247" s="237" t="s">
        <v>18848</v>
      </c>
      <c r="E247" s="237" t="s">
        <v>7703</v>
      </c>
      <c r="F247" s="241" t="s">
        <v>17624</v>
      </c>
      <c r="G247" s="237"/>
      <c r="H247" s="247">
        <v>19667</v>
      </c>
      <c r="I247" s="237" t="s">
        <v>7477</v>
      </c>
      <c r="J247" s="66">
        <v>0.87</v>
      </c>
      <c r="K247" s="216">
        <v>0.03</v>
      </c>
      <c r="L247" s="216">
        <v>0</v>
      </c>
      <c r="M247" s="216">
        <v>0.04</v>
      </c>
      <c r="N247" s="274">
        <f>VLOOKUP(E:E,[1]Export!$B:$V,21,0)</f>
        <v>0.98</v>
      </c>
      <c r="O247" s="214">
        <v>0.89610000000000001</v>
      </c>
      <c r="P247" s="214">
        <f t="shared" si="12"/>
        <v>17623.598699999999</v>
      </c>
      <c r="Q247" s="278">
        <f t="shared" si="13"/>
        <v>19273.66</v>
      </c>
      <c r="R247" s="66">
        <v>1.9475</v>
      </c>
      <c r="S247" s="66">
        <f t="shared" si="14"/>
        <v>38301.482499999998</v>
      </c>
      <c r="T247" s="70">
        <f t="shared" si="15"/>
        <v>0.55327342747111685</v>
      </c>
      <c r="U247" s="80"/>
    </row>
    <row r="248" spans="1:21" s="75" customFormat="1" ht="30.6" x14ac:dyDescent="0.3">
      <c r="A248" s="237" t="s">
        <v>17361</v>
      </c>
      <c r="B248" s="237" t="s">
        <v>17368</v>
      </c>
      <c r="C248" s="237" t="s">
        <v>18854</v>
      </c>
      <c r="D248" s="237" t="s">
        <v>18848</v>
      </c>
      <c r="E248" s="237" t="s">
        <v>7562</v>
      </c>
      <c r="F248" s="241" t="s">
        <v>17650</v>
      </c>
      <c r="G248" s="237"/>
      <c r="H248" s="247">
        <v>7704</v>
      </c>
      <c r="I248" s="237" t="s">
        <v>7477</v>
      </c>
      <c r="J248" s="66">
        <v>0.87</v>
      </c>
      <c r="K248" s="216">
        <v>0.03</v>
      </c>
      <c r="L248" s="216">
        <v>0</v>
      </c>
      <c r="M248" s="216">
        <v>0.04</v>
      </c>
      <c r="N248" s="274">
        <f>VLOOKUP(E:E,[1]Export!$B:$V,21,0)</f>
        <v>1.28</v>
      </c>
      <c r="O248" s="214">
        <v>0.89610000000000001</v>
      </c>
      <c r="P248" s="214">
        <f t="shared" si="12"/>
        <v>6903.5544</v>
      </c>
      <c r="Q248" s="278">
        <f t="shared" si="13"/>
        <v>9861.1200000000008</v>
      </c>
      <c r="R248" s="66">
        <v>1.968</v>
      </c>
      <c r="S248" s="66">
        <f t="shared" si="14"/>
        <v>15161.472</v>
      </c>
      <c r="T248" s="70">
        <f t="shared" si="15"/>
        <v>0.55792682926829262</v>
      </c>
      <c r="U248" s="80"/>
    </row>
    <row r="249" spans="1:21" s="75" customFormat="1" ht="40.799999999999997" x14ac:dyDescent="0.3">
      <c r="A249" s="242" t="s">
        <v>17361</v>
      </c>
      <c r="B249" s="242" t="s">
        <v>17368</v>
      </c>
      <c r="C249" s="242" t="s">
        <v>18854</v>
      </c>
      <c r="D249" s="242" t="s">
        <v>18972</v>
      </c>
      <c r="E249" s="242"/>
      <c r="F249" s="269" t="s">
        <v>18898</v>
      </c>
      <c r="G249" s="242"/>
      <c r="H249" s="270">
        <v>14437</v>
      </c>
      <c r="I249" s="242" t="s">
        <v>18823</v>
      </c>
      <c r="J249" s="66">
        <v>3</v>
      </c>
      <c r="K249" s="216">
        <v>0</v>
      </c>
      <c r="L249" s="216">
        <v>0</v>
      </c>
      <c r="M249" s="216">
        <v>0</v>
      </c>
      <c r="N249" s="274">
        <v>3</v>
      </c>
      <c r="O249" s="214">
        <v>3</v>
      </c>
      <c r="P249" s="214">
        <f t="shared" si="12"/>
        <v>43311</v>
      </c>
      <c r="Q249" s="278">
        <f t="shared" si="13"/>
        <v>43311</v>
      </c>
      <c r="R249" s="66">
        <v>3.4337500000000003</v>
      </c>
      <c r="S249" s="66">
        <f t="shared" si="14"/>
        <v>49573.048750000002</v>
      </c>
      <c r="T249" s="70">
        <f t="shared" si="15"/>
        <v>0.12631962140516936</v>
      </c>
      <c r="U249" s="80"/>
    </row>
    <row r="250" spans="1:21" s="75" customFormat="1" ht="72" x14ac:dyDescent="0.3">
      <c r="A250" s="227" t="s">
        <v>17360</v>
      </c>
      <c r="B250" s="227" t="s">
        <v>17367</v>
      </c>
      <c r="C250" s="227" t="s">
        <v>18853</v>
      </c>
      <c r="D250" s="227" t="s">
        <v>18840</v>
      </c>
      <c r="E250" s="232" t="s">
        <v>18743</v>
      </c>
      <c r="F250" s="229" t="s">
        <v>17531</v>
      </c>
      <c r="G250" s="230" t="s">
        <v>12430</v>
      </c>
      <c r="H250" s="231">
        <v>5433</v>
      </c>
      <c r="I250" s="232" t="s">
        <v>18742</v>
      </c>
      <c r="J250" s="66">
        <v>15.5</v>
      </c>
      <c r="K250" s="67">
        <v>3.2500000000000001E-2</v>
      </c>
      <c r="L250" s="67">
        <v>0</v>
      </c>
      <c r="M250" s="67">
        <v>0.18</v>
      </c>
      <c r="N250" s="274">
        <f>VLOOKUP(E:E,[1]Export!$B:$V,21,0)</f>
        <v>16</v>
      </c>
      <c r="O250" s="214">
        <v>16.00375</v>
      </c>
      <c r="P250" s="214">
        <f t="shared" si="12"/>
        <v>86948.373749999999</v>
      </c>
      <c r="Q250" s="278">
        <f t="shared" si="13"/>
        <v>86928</v>
      </c>
      <c r="R250" s="66">
        <v>25.706999999999997</v>
      </c>
      <c r="S250" s="66">
        <f t="shared" si="14"/>
        <v>139666.13099999999</v>
      </c>
      <c r="T250" s="70">
        <f t="shared" si="15"/>
        <v>0.39705138678181034</v>
      </c>
      <c r="U250" s="217"/>
    </row>
    <row r="251" spans="1:21" s="75" customFormat="1" ht="72" x14ac:dyDescent="0.3">
      <c r="A251" s="227" t="s">
        <v>17364</v>
      </c>
      <c r="B251" s="227" t="s">
        <v>17369</v>
      </c>
      <c r="C251" s="227" t="s">
        <v>18853</v>
      </c>
      <c r="D251" s="227" t="s">
        <v>18840</v>
      </c>
      <c r="E251" s="232" t="s">
        <v>18743</v>
      </c>
      <c r="F251" s="229" t="s">
        <v>17442</v>
      </c>
      <c r="G251" s="230" t="s">
        <v>12430</v>
      </c>
      <c r="H251" s="231">
        <v>18253</v>
      </c>
      <c r="I251" s="252" t="s">
        <v>18742</v>
      </c>
      <c r="J251" s="66">
        <v>15.5</v>
      </c>
      <c r="K251" s="67">
        <v>3.2500000000000001E-2</v>
      </c>
      <c r="L251" s="67">
        <v>0</v>
      </c>
      <c r="M251" s="67">
        <v>0.18</v>
      </c>
      <c r="N251" s="274">
        <f>VLOOKUP(E:E,[1]Export!$B:$V,21,0)</f>
        <v>16</v>
      </c>
      <c r="O251" s="214">
        <v>16.00375</v>
      </c>
      <c r="P251" s="214">
        <f t="shared" si="12"/>
        <v>292116.44874999998</v>
      </c>
      <c r="Q251" s="278">
        <f t="shared" si="13"/>
        <v>292048</v>
      </c>
      <c r="R251" s="66">
        <v>26.416763999999997</v>
      </c>
      <c r="S251" s="66">
        <f t="shared" si="14"/>
        <v>482185.19329199992</v>
      </c>
      <c r="T251" s="70">
        <f t="shared" si="15"/>
        <v>0.41325137325676975</v>
      </c>
      <c r="U251" s="217"/>
    </row>
    <row r="252" spans="1:21" s="75" customFormat="1" ht="24" x14ac:dyDescent="0.3">
      <c r="A252" s="238" t="s">
        <v>17363</v>
      </c>
      <c r="B252" s="238" t="s">
        <v>17370</v>
      </c>
      <c r="C252" s="238" t="s">
        <v>18853</v>
      </c>
      <c r="D252" s="238" t="s">
        <v>18845</v>
      </c>
      <c r="E252" s="259"/>
      <c r="F252" s="256" t="s">
        <v>17523</v>
      </c>
      <c r="G252" s="257" t="s">
        <v>12431</v>
      </c>
      <c r="H252" s="258">
        <v>3781</v>
      </c>
      <c r="I252" s="259" t="s">
        <v>4146</v>
      </c>
      <c r="J252" s="66">
        <v>20.92</v>
      </c>
      <c r="K252" s="67">
        <v>0</v>
      </c>
      <c r="L252" s="67">
        <v>0</v>
      </c>
      <c r="M252" s="67">
        <v>0</v>
      </c>
      <c r="N252" s="274">
        <v>20.92</v>
      </c>
      <c r="O252" s="214">
        <v>20.92</v>
      </c>
      <c r="P252" s="214">
        <f t="shared" si="12"/>
        <v>79098.52</v>
      </c>
      <c r="Q252" s="278">
        <f t="shared" si="13"/>
        <v>79098.52</v>
      </c>
      <c r="R252" s="66">
        <v>40.35425</v>
      </c>
      <c r="S252" s="66">
        <f t="shared" si="14"/>
        <v>152579.41925000001</v>
      </c>
      <c r="T252" s="70">
        <f t="shared" si="15"/>
        <v>0.4815911583042678</v>
      </c>
      <c r="U252" s="217"/>
    </row>
    <row r="253" spans="1:21" s="75" customFormat="1" ht="36" x14ac:dyDescent="0.3">
      <c r="A253" s="227" t="s">
        <v>17361</v>
      </c>
      <c r="B253" s="227" t="s">
        <v>17368</v>
      </c>
      <c r="C253" s="227" t="s">
        <v>18853</v>
      </c>
      <c r="D253" s="227" t="s">
        <v>18840</v>
      </c>
      <c r="E253" s="228" t="s">
        <v>16440</v>
      </c>
      <c r="F253" s="229" t="s">
        <v>17539</v>
      </c>
      <c r="G253" s="230" t="s">
        <v>12430</v>
      </c>
      <c r="H253" s="231">
        <v>9804</v>
      </c>
      <c r="I253" s="232" t="s">
        <v>7779</v>
      </c>
      <c r="J253" s="66">
        <v>5</v>
      </c>
      <c r="K253" s="67">
        <v>0</v>
      </c>
      <c r="L253" s="67">
        <v>0</v>
      </c>
      <c r="M253" s="67">
        <v>0</v>
      </c>
      <c r="N253" s="274">
        <f>VLOOKUP(E:E,[1]Export!$B:$V,21,0)</f>
        <v>6.1</v>
      </c>
      <c r="O253" s="214">
        <v>5</v>
      </c>
      <c r="P253" s="214">
        <f t="shared" si="12"/>
        <v>49020</v>
      </c>
      <c r="Q253" s="278">
        <f t="shared" si="13"/>
        <v>59804.399999999994</v>
      </c>
      <c r="R253" s="66">
        <v>13.191749999999999</v>
      </c>
      <c r="S253" s="66">
        <f t="shared" si="14"/>
        <v>129331.91699999999</v>
      </c>
      <c r="T253" s="70">
        <f t="shared" si="15"/>
        <v>0.62097523073132821</v>
      </c>
      <c r="U253" s="217"/>
    </row>
    <row r="254" spans="1:21" s="75" customFormat="1" ht="36" x14ac:dyDescent="0.3">
      <c r="A254" s="238" t="s">
        <v>17363</v>
      </c>
      <c r="B254" s="238" t="s">
        <v>17370</v>
      </c>
      <c r="C254" s="238" t="s">
        <v>18853</v>
      </c>
      <c r="D254" s="238" t="s">
        <v>18845</v>
      </c>
      <c r="E254" s="259"/>
      <c r="F254" s="256" t="s">
        <v>17559</v>
      </c>
      <c r="G254" s="257" t="s">
        <v>12430</v>
      </c>
      <c r="H254" s="258">
        <v>2946</v>
      </c>
      <c r="I254" s="259" t="s">
        <v>10950</v>
      </c>
      <c r="J254" s="66">
        <v>17.989999999999998</v>
      </c>
      <c r="K254" s="67">
        <v>0</v>
      </c>
      <c r="L254" s="67">
        <v>0</v>
      </c>
      <c r="M254" s="67">
        <v>0.18</v>
      </c>
      <c r="N254" s="274">
        <v>17.989999999999998</v>
      </c>
      <c r="O254" s="214">
        <v>17.989999999999998</v>
      </c>
      <c r="P254" s="214">
        <f t="shared" si="12"/>
        <v>52998.539999999994</v>
      </c>
      <c r="Q254" s="278">
        <f t="shared" si="13"/>
        <v>52998.539999999994</v>
      </c>
      <c r="R254" s="66">
        <v>36.695</v>
      </c>
      <c r="S254" s="66">
        <f t="shared" si="14"/>
        <v>108103.47</v>
      </c>
      <c r="T254" s="70">
        <f t="shared" si="15"/>
        <v>0.50974247172639331</v>
      </c>
      <c r="U254" s="217"/>
    </row>
    <row r="255" spans="1:21" s="75" customFormat="1" ht="20.399999999999999" x14ac:dyDescent="0.3">
      <c r="A255" s="246" t="s">
        <v>17361</v>
      </c>
      <c r="B255" s="246" t="s">
        <v>17368</v>
      </c>
      <c r="C255" s="246" t="s">
        <v>18853</v>
      </c>
      <c r="D255" s="246" t="s">
        <v>18840</v>
      </c>
      <c r="E255" s="246" t="s">
        <v>18744</v>
      </c>
      <c r="F255" s="253" t="s">
        <v>17563</v>
      </c>
      <c r="G255" s="246"/>
      <c r="H255" s="272">
        <v>20619</v>
      </c>
      <c r="I255" s="246" t="s">
        <v>18733</v>
      </c>
      <c r="J255" s="66">
        <v>2.62</v>
      </c>
      <c r="K255" s="216">
        <v>0</v>
      </c>
      <c r="L255" s="216">
        <v>0</v>
      </c>
      <c r="M255" s="216">
        <v>0.18</v>
      </c>
      <c r="N255" s="274">
        <v>2.5</v>
      </c>
      <c r="O255" s="214">
        <v>2.62</v>
      </c>
      <c r="P255" s="214">
        <f t="shared" si="12"/>
        <v>54021.78</v>
      </c>
      <c r="Q255" s="278">
        <f t="shared" si="13"/>
        <v>51547.5</v>
      </c>
      <c r="R255" s="66">
        <v>5.0635000000000003</v>
      </c>
      <c r="S255" s="66">
        <f t="shared" si="14"/>
        <v>104404.30650000001</v>
      </c>
      <c r="T255" s="70">
        <f t="shared" si="15"/>
        <v>0.4825713439320628</v>
      </c>
      <c r="U255" s="80"/>
    </row>
    <row r="256" spans="1:21" s="75" customFormat="1" ht="36" x14ac:dyDescent="0.3">
      <c r="A256" s="238" t="s">
        <v>17363</v>
      </c>
      <c r="B256" s="238" t="s">
        <v>17370</v>
      </c>
      <c r="C256" s="238" t="s">
        <v>18853</v>
      </c>
      <c r="D256" s="238" t="s">
        <v>18841</v>
      </c>
      <c r="E256" s="255"/>
      <c r="F256" s="256" t="s">
        <v>17495</v>
      </c>
      <c r="G256" s="257" t="s">
        <v>12430</v>
      </c>
      <c r="H256" s="258">
        <v>16575</v>
      </c>
      <c r="I256" s="259" t="s">
        <v>18635</v>
      </c>
      <c r="J256" s="66">
        <v>3.34</v>
      </c>
      <c r="K256" s="67">
        <v>6.5000000000000002E-2</v>
      </c>
      <c r="L256" s="67">
        <v>0.2</v>
      </c>
      <c r="M256" s="67">
        <v>0.18</v>
      </c>
      <c r="N256" s="274">
        <v>4.1500000000000004</v>
      </c>
      <c r="O256" s="214">
        <v>4.2685199999999996</v>
      </c>
      <c r="P256" s="214">
        <f t="shared" si="12"/>
        <v>70750.718999999997</v>
      </c>
      <c r="Q256" s="278">
        <f t="shared" si="13"/>
        <v>68786.25</v>
      </c>
      <c r="R256" s="66">
        <v>13.120000000000001</v>
      </c>
      <c r="S256" s="66">
        <f t="shared" si="14"/>
        <v>217464.00000000003</v>
      </c>
      <c r="T256" s="70">
        <f t="shared" si="15"/>
        <v>0.74542682926829273</v>
      </c>
      <c r="U256" s="217" t="s">
        <v>18634</v>
      </c>
    </row>
    <row r="257" spans="1:21" s="75" customFormat="1" ht="60" x14ac:dyDescent="0.3">
      <c r="A257" s="238" t="s">
        <v>17365</v>
      </c>
      <c r="B257" s="238" t="s">
        <v>17369</v>
      </c>
      <c r="C257" s="238" t="s">
        <v>18853</v>
      </c>
      <c r="D257" s="238" t="s">
        <v>18841</v>
      </c>
      <c r="E257" s="259"/>
      <c r="F257" s="256" t="s">
        <v>17386</v>
      </c>
      <c r="G257" s="257" t="s">
        <v>12430</v>
      </c>
      <c r="H257" s="258">
        <v>61322</v>
      </c>
      <c r="I257" s="259" t="s">
        <v>18484</v>
      </c>
      <c r="J257" s="66">
        <v>12.99</v>
      </c>
      <c r="K257" s="67">
        <v>0</v>
      </c>
      <c r="L257" s="67">
        <v>0</v>
      </c>
      <c r="M257" s="67">
        <v>0</v>
      </c>
      <c r="N257" s="274">
        <v>12.99</v>
      </c>
      <c r="O257" s="214">
        <v>12.99</v>
      </c>
      <c r="P257" s="214">
        <f t="shared" si="12"/>
        <v>796572.78</v>
      </c>
      <c r="Q257" s="278">
        <f t="shared" si="13"/>
        <v>796572.78</v>
      </c>
      <c r="R257" s="66">
        <v>24.152169000000001</v>
      </c>
      <c r="S257" s="66">
        <f t="shared" si="14"/>
        <v>1481059.307418</v>
      </c>
      <c r="T257" s="70">
        <f t="shared" si="15"/>
        <v>0.46216010661402707</v>
      </c>
      <c r="U257" s="217"/>
    </row>
    <row r="258" spans="1:21" s="75" customFormat="1" ht="36" x14ac:dyDescent="0.3">
      <c r="A258" s="227" t="s">
        <v>17361</v>
      </c>
      <c r="B258" s="227" t="s">
        <v>17368</v>
      </c>
      <c r="C258" s="227" t="s">
        <v>18853</v>
      </c>
      <c r="D258" s="227" t="s">
        <v>18840</v>
      </c>
      <c r="E258" s="232" t="s">
        <v>18931</v>
      </c>
      <c r="F258" s="229" t="s">
        <v>17417</v>
      </c>
      <c r="G258" s="230" t="s">
        <v>12430</v>
      </c>
      <c r="H258" s="231">
        <v>4928</v>
      </c>
      <c r="I258" s="232" t="s">
        <v>18817</v>
      </c>
      <c r="J258" s="66">
        <v>69</v>
      </c>
      <c r="K258" s="67">
        <v>0</v>
      </c>
      <c r="L258" s="67">
        <v>0</v>
      </c>
      <c r="M258" s="67">
        <v>0</v>
      </c>
      <c r="N258" s="274">
        <f>VLOOKUP(E:E,[1]Export!$B:$V,21,0)</f>
        <v>68</v>
      </c>
      <c r="O258" s="214">
        <v>69</v>
      </c>
      <c r="P258" s="214">
        <f t="shared" si="12"/>
        <v>340032</v>
      </c>
      <c r="Q258" s="278">
        <f t="shared" si="13"/>
        <v>335104</v>
      </c>
      <c r="R258" s="66">
        <v>131.48699999999999</v>
      </c>
      <c r="S258" s="66">
        <f t="shared" si="14"/>
        <v>647967.93599999999</v>
      </c>
      <c r="T258" s="70">
        <f t="shared" si="15"/>
        <v>0.47523329302516598</v>
      </c>
      <c r="U258" s="217"/>
    </row>
    <row r="259" spans="1:21" s="75" customFormat="1" ht="36" x14ac:dyDescent="0.3">
      <c r="A259" s="227" t="s">
        <v>17360</v>
      </c>
      <c r="B259" s="227" t="s">
        <v>17367</v>
      </c>
      <c r="C259" s="227" t="s">
        <v>18853</v>
      </c>
      <c r="D259" s="227" t="s">
        <v>18840</v>
      </c>
      <c r="E259" s="228" t="s">
        <v>18729</v>
      </c>
      <c r="F259" s="229" t="s">
        <v>17409</v>
      </c>
      <c r="G259" s="230" t="s">
        <v>12431</v>
      </c>
      <c r="H259" s="231">
        <v>2707</v>
      </c>
      <c r="I259" s="232" t="s">
        <v>18932</v>
      </c>
      <c r="J259" s="66">
        <v>160</v>
      </c>
      <c r="K259" s="67">
        <v>0</v>
      </c>
      <c r="L259" s="67">
        <v>0</v>
      </c>
      <c r="M259" s="67">
        <v>0.18</v>
      </c>
      <c r="N259" s="274">
        <v>75</v>
      </c>
      <c r="O259" s="214">
        <v>160</v>
      </c>
      <c r="P259" s="214">
        <f t="shared" si="12"/>
        <v>433120</v>
      </c>
      <c r="Q259" s="278">
        <f t="shared" si="13"/>
        <v>203025</v>
      </c>
      <c r="R259" s="66">
        <v>269.68774999999999</v>
      </c>
      <c r="S259" s="66">
        <f t="shared" si="14"/>
        <v>730044.73924999998</v>
      </c>
      <c r="T259" s="70">
        <f t="shared" si="15"/>
        <v>0.40672129156774822</v>
      </c>
      <c r="U259" s="217"/>
    </row>
    <row r="260" spans="1:21" s="75" customFormat="1" ht="36" x14ac:dyDescent="0.3">
      <c r="A260" s="227" t="s">
        <v>17360</v>
      </c>
      <c r="B260" s="227" t="s">
        <v>17367</v>
      </c>
      <c r="C260" s="227" t="s">
        <v>18853</v>
      </c>
      <c r="D260" s="227" t="s">
        <v>18840</v>
      </c>
      <c r="E260" s="228" t="s">
        <v>18729</v>
      </c>
      <c r="F260" s="229" t="s">
        <v>17469</v>
      </c>
      <c r="G260" s="230" t="s">
        <v>12430</v>
      </c>
      <c r="H260" s="231">
        <v>3845</v>
      </c>
      <c r="I260" s="232" t="s">
        <v>18932</v>
      </c>
      <c r="J260" s="219">
        <v>75</v>
      </c>
      <c r="K260" s="67">
        <v>0</v>
      </c>
      <c r="L260" s="67">
        <v>0</v>
      </c>
      <c r="M260" s="67">
        <v>0.18</v>
      </c>
      <c r="N260" s="274">
        <v>75</v>
      </c>
      <c r="O260" s="214">
        <v>160</v>
      </c>
      <c r="P260" s="214">
        <f t="shared" si="12"/>
        <v>615200</v>
      </c>
      <c r="Q260" s="278">
        <f t="shared" si="13"/>
        <v>288375</v>
      </c>
      <c r="R260" s="66">
        <v>83.752749999999992</v>
      </c>
      <c r="S260" s="66">
        <f t="shared" si="14"/>
        <v>322029.32374999998</v>
      </c>
      <c r="T260" s="70">
        <f t="shared" si="15"/>
        <v>0.10450701618752808</v>
      </c>
      <c r="U260" s="217"/>
    </row>
    <row r="261" spans="1:21" s="75" customFormat="1" ht="24" x14ac:dyDescent="0.3">
      <c r="A261" s="227" t="s">
        <v>17360</v>
      </c>
      <c r="B261" s="227" t="s">
        <v>17367</v>
      </c>
      <c r="C261" s="227" t="s">
        <v>18853</v>
      </c>
      <c r="D261" s="227" t="s">
        <v>18840</v>
      </c>
      <c r="E261" s="228" t="s">
        <v>18637</v>
      </c>
      <c r="F261" s="229" t="s">
        <v>17538</v>
      </c>
      <c r="G261" s="230" t="s">
        <v>12430</v>
      </c>
      <c r="H261" s="231">
        <v>20156</v>
      </c>
      <c r="I261" s="232" t="s">
        <v>18638</v>
      </c>
      <c r="J261" s="66">
        <v>3.9</v>
      </c>
      <c r="K261" s="67">
        <v>6.5000000000000002E-2</v>
      </c>
      <c r="L261" s="67">
        <v>0</v>
      </c>
      <c r="M261" s="67">
        <v>0.18</v>
      </c>
      <c r="N261" s="274">
        <f>VLOOKUP(E:E,[1]Export!$B:$V,21,0)</f>
        <v>4.1500000000000004</v>
      </c>
      <c r="O261" s="214">
        <v>4.1535000000000002</v>
      </c>
      <c r="P261" s="214">
        <f t="shared" si="12"/>
        <v>83717.946000000011</v>
      </c>
      <c r="Q261" s="278">
        <f t="shared" si="13"/>
        <v>83647.400000000009</v>
      </c>
      <c r="R261" s="66">
        <v>6.50875</v>
      </c>
      <c r="S261" s="66">
        <f t="shared" si="14"/>
        <v>131190.36499999999</v>
      </c>
      <c r="T261" s="70">
        <f t="shared" si="15"/>
        <v>0.40080660649126176</v>
      </c>
      <c r="U261" s="217"/>
    </row>
    <row r="262" spans="1:21" s="75" customFormat="1" ht="24" x14ac:dyDescent="0.3">
      <c r="A262" s="227" t="s">
        <v>17364</v>
      </c>
      <c r="B262" s="227" t="s">
        <v>17369</v>
      </c>
      <c r="C262" s="227" t="s">
        <v>18853</v>
      </c>
      <c r="D262" s="227" t="s">
        <v>18840</v>
      </c>
      <c r="E262" s="232" t="s">
        <v>18637</v>
      </c>
      <c r="F262" s="229" t="s">
        <v>17552</v>
      </c>
      <c r="G262" s="230" t="s">
        <v>12434</v>
      </c>
      <c r="H262" s="231">
        <v>18360</v>
      </c>
      <c r="I262" s="232" t="s">
        <v>18638</v>
      </c>
      <c r="J262" s="66">
        <v>3.9</v>
      </c>
      <c r="K262" s="67">
        <v>6.5000000000000002E-2</v>
      </c>
      <c r="L262" s="67">
        <v>0</v>
      </c>
      <c r="M262" s="67">
        <v>0.18</v>
      </c>
      <c r="N262" s="274">
        <f>VLOOKUP(E:E,[1]Export!$B:$V,21,0)</f>
        <v>4.1500000000000004</v>
      </c>
      <c r="O262" s="214">
        <v>4.1535000000000002</v>
      </c>
      <c r="P262" s="214">
        <f t="shared" si="12"/>
        <v>76258.260000000009</v>
      </c>
      <c r="Q262" s="278">
        <f t="shared" si="13"/>
        <v>76194</v>
      </c>
      <c r="R262" s="66">
        <v>6.6884549999999994</v>
      </c>
      <c r="S262" s="66">
        <f t="shared" si="14"/>
        <v>122800.03379999999</v>
      </c>
      <c r="T262" s="70">
        <f t="shared" si="15"/>
        <v>0.41690569795266613</v>
      </c>
      <c r="U262" s="217"/>
    </row>
    <row r="263" spans="1:21" s="75" customFormat="1" ht="20.399999999999999" x14ac:dyDescent="0.3">
      <c r="A263" s="242" t="s">
        <v>17361</v>
      </c>
      <c r="B263" s="242" t="s">
        <v>17368</v>
      </c>
      <c r="C263" s="242" t="s">
        <v>18854</v>
      </c>
      <c r="D263" s="242" t="s">
        <v>18973</v>
      </c>
      <c r="E263" s="242"/>
      <c r="F263" s="269" t="s">
        <v>17644</v>
      </c>
      <c r="G263" s="242"/>
      <c r="H263" s="270">
        <v>6727</v>
      </c>
      <c r="I263" s="242" t="s">
        <v>7477</v>
      </c>
      <c r="J263" s="66">
        <v>2.0299999999999998</v>
      </c>
      <c r="K263" s="216">
        <v>0</v>
      </c>
      <c r="L263" s="216">
        <v>0</v>
      </c>
      <c r="M263" s="216">
        <v>0.04</v>
      </c>
      <c r="N263" s="274">
        <v>2.0299999999999998</v>
      </c>
      <c r="O263" s="214">
        <v>2.0299999999999998</v>
      </c>
      <c r="P263" s="214">
        <f t="shared" si="12"/>
        <v>13655.81</v>
      </c>
      <c r="Q263" s="278">
        <f t="shared" si="13"/>
        <v>13655.81</v>
      </c>
      <c r="R263" s="66">
        <v>3.1467499999999999</v>
      </c>
      <c r="S263" s="66">
        <f t="shared" si="14"/>
        <v>21168.187249999999</v>
      </c>
      <c r="T263" s="70">
        <f t="shared" si="15"/>
        <v>0.35488996583776916</v>
      </c>
      <c r="U263" s="80" t="s">
        <v>18825</v>
      </c>
    </row>
    <row r="264" spans="1:21" s="75" customFormat="1" ht="30.6" x14ac:dyDescent="0.3">
      <c r="A264" s="237" t="s">
        <v>17361</v>
      </c>
      <c r="B264" s="237" t="s">
        <v>17368</v>
      </c>
      <c r="C264" s="237" t="s">
        <v>18854</v>
      </c>
      <c r="D264" s="237" t="s">
        <v>18840</v>
      </c>
      <c r="E264" s="237" t="s">
        <v>18640</v>
      </c>
      <c r="F264" s="241" t="s">
        <v>17636</v>
      </c>
      <c r="G264" s="237"/>
      <c r="H264" s="247">
        <v>26790</v>
      </c>
      <c r="I264" s="237" t="s">
        <v>18639</v>
      </c>
      <c r="J264" s="66">
        <v>0.52</v>
      </c>
      <c r="K264" s="216">
        <v>0</v>
      </c>
      <c r="L264" s="216">
        <v>0</v>
      </c>
      <c r="M264" s="216">
        <v>0.04</v>
      </c>
      <c r="N264" s="274">
        <f>VLOOKUP(E:E,[1]Export!$B:$V,21,0)</f>
        <v>0.52</v>
      </c>
      <c r="O264" s="214">
        <v>0.52</v>
      </c>
      <c r="P264" s="214">
        <f t="shared" si="12"/>
        <v>13930.800000000001</v>
      </c>
      <c r="Q264" s="278">
        <f t="shared" si="13"/>
        <v>13930.800000000001</v>
      </c>
      <c r="R264" s="66">
        <v>1.1172500000000001</v>
      </c>
      <c r="S264" s="66">
        <f t="shared" si="14"/>
        <v>29931.127500000002</v>
      </c>
      <c r="T264" s="70">
        <f t="shared" si="15"/>
        <v>0.53457149250391589</v>
      </c>
      <c r="U264" s="80"/>
    </row>
    <row r="265" spans="1:21" s="75" customFormat="1" ht="60" x14ac:dyDescent="0.3">
      <c r="A265" s="238" t="s">
        <v>17365</v>
      </c>
      <c r="B265" s="238" t="s">
        <v>17369</v>
      </c>
      <c r="C265" s="238" t="s">
        <v>18853</v>
      </c>
      <c r="D265" s="238" t="s">
        <v>18841</v>
      </c>
      <c r="E265" s="255"/>
      <c r="F265" s="256" t="s">
        <v>17423</v>
      </c>
      <c r="G265" s="257" t="s">
        <v>12430</v>
      </c>
      <c r="H265" s="258">
        <v>50702</v>
      </c>
      <c r="I265" s="259" t="s">
        <v>18484</v>
      </c>
      <c r="J265" s="66">
        <v>7.99</v>
      </c>
      <c r="K265" s="67">
        <v>0</v>
      </c>
      <c r="L265" s="67">
        <v>0</v>
      </c>
      <c r="M265" s="67">
        <v>0</v>
      </c>
      <c r="N265" s="274">
        <v>8.99</v>
      </c>
      <c r="O265" s="214">
        <v>7.99</v>
      </c>
      <c r="P265" s="214">
        <f t="shared" ref="P265:P328" si="16">O265*H265</f>
        <v>405108.98000000004</v>
      </c>
      <c r="Q265" s="278">
        <f t="shared" ref="Q265:Q301" si="17">N265*H265</f>
        <v>455810.98000000004</v>
      </c>
      <c r="R265" s="66">
        <v>11.607365999999999</v>
      </c>
      <c r="S265" s="66">
        <f t="shared" ref="S265:S328" si="18">R265*H265</f>
        <v>588516.67093199992</v>
      </c>
      <c r="T265" s="70">
        <f t="shared" ref="T265:T301" si="19">(R265-J265)/R265</f>
        <v>0.31164400261006664</v>
      </c>
      <c r="U265" s="217"/>
    </row>
    <row r="266" spans="1:21" s="75" customFormat="1" ht="48" x14ac:dyDescent="0.3">
      <c r="A266" s="227" t="s">
        <v>17364</v>
      </c>
      <c r="B266" s="227" t="s">
        <v>17369</v>
      </c>
      <c r="C266" s="227" t="s">
        <v>18853</v>
      </c>
      <c r="D266" s="227" t="s">
        <v>18840</v>
      </c>
      <c r="E266" s="227" t="s">
        <v>18933</v>
      </c>
      <c r="F266" s="229" t="s">
        <v>17464</v>
      </c>
      <c r="G266" s="230" t="s">
        <v>12434</v>
      </c>
      <c r="H266" s="231">
        <v>38310</v>
      </c>
      <c r="I266" s="232" t="s">
        <v>18774</v>
      </c>
      <c r="J266" s="66">
        <v>5.6</v>
      </c>
      <c r="K266" s="67">
        <v>0</v>
      </c>
      <c r="L266" s="67">
        <v>0</v>
      </c>
      <c r="M266" s="67">
        <v>0.18</v>
      </c>
      <c r="N266" s="274">
        <v>4.5999999999999996</v>
      </c>
      <c r="O266" s="214">
        <v>5.6</v>
      </c>
      <c r="P266" s="214">
        <f t="shared" si="16"/>
        <v>214536</v>
      </c>
      <c r="Q266" s="278">
        <f t="shared" si="17"/>
        <v>176226</v>
      </c>
      <c r="R266" s="66">
        <v>8.8898519999999994</v>
      </c>
      <c r="S266" s="66">
        <f t="shared" si="18"/>
        <v>340570.23011999996</v>
      </c>
      <c r="T266" s="70">
        <f t="shared" si="19"/>
        <v>0.37006825310477609</v>
      </c>
      <c r="U266" s="217"/>
    </row>
    <row r="267" spans="1:21" s="75" customFormat="1" ht="40.799999999999997" x14ac:dyDescent="0.3">
      <c r="A267" s="246" t="s">
        <v>17360</v>
      </c>
      <c r="B267" s="246" t="s">
        <v>17367</v>
      </c>
      <c r="C267" s="246" t="s">
        <v>18853</v>
      </c>
      <c r="D267" s="238" t="s">
        <v>18841</v>
      </c>
      <c r="E267" s="246"/>
      <c r="F267" s="253" t="s">
        <v>17597</v>
      </c>
      <c r="G267" s="246"/>
      <c r="H267" s="254">
        <v>4284</v>
      </c>
      <c r="I267" s="246" t="s">
        <v>18774</v>
      </c>
      <c r="J267" s="66">
        <v>22.85</v>
      </c>
      <c r="K267" s="216">
        <v>0</v>
      </c>
      <c r="L267" s="216">
        <v>0</v>
      </c>
      <c r="M267" s="216">
        <v>0.18</v>
      </c>
      <c r="N267" s="274">
        <v>24.5</v>
      </c>
      <c r="O267" s="214">
        <v>22.85</v>
      </c>
      <c r="P267" s="214">
        <f t="shared" si="16"/>
        <v>97889.400000000009</v>
      </c>
      <c r="Q267" s="278">
        <f t="shared" si="17"/>
        <v>104958</v>
      </c>
      <c r="R267" s="66">
        <v>14.2065</v>
      </c>
      <c r="S267" s="66">
        <f t="shared" si="18"/>
        <v>60860.646000000001</v>
      </c>
      <c r="T267" s="70">
        <f t="shared" si="19"/>
        <v>-0.60841868158941337</v>
      </c>
      <c r="U267" s="80"/>
    </row>
    <row r="268" spans="1:21" s="75" customFormat="1" ht="40.799999999999997" x14ac:dyDescent="0.25">
      <c r="A268" s="237" t="s">
        <v>17360</v>
      </c>
      <c r="B268" s="237" t="s">
        <v>17367</v>
      </c>
      <c r="C268" s="237" t="s">
        <v>18853</v>
      </c>
      <c r="D268" s="227" t="s">
        <v>18840</v>
      </c>
      <c r="E268" s="248" t="s">
        <v>8842</v>
      </c>
      <c r="F268" s="241" t="s">
        <v>17632</v>
      </c>
      <c r="G268" s="237"/>
      <c r="H268" s="247">
        <v>3877</v>
      </c>
      <c r="I268" s="237" t="s">
        <v>18774</v>
      </c>
      <c r="J268" s="66">
        <v>6.9</v>
      </c>
      <c r="K268" s="216">
        <v>0</v>
      </c>
      <c r="L268" s="216">
        <v>0</v>
      </c>
      <c r="M268" s="216">
        <v>0.18</v>
      </c>
      <c r="N268" s="274">
        <v>4.7</v>
      </c>
      <c r="O268" s="214">
        <v>6.9</v>
      </c>
      <c r="P268" s="214">
        <f t="shared" si="16"/>
        <v>26751.300000000003</v>
      </c>
      <c r="Q268" s="278">
        <f t="shared" si="17"/>
        <v>18221.900000000001</v>
      </c>
      <c r="R268" s="66">
        <v>8.7022499999999994</v>
      </c>
      <c r="S268" s="66">
        <f t="shared" si="18"/>
        <v>33738.623249999997</v>
      </c>
      <c r="T268" s="70">
        <f t="shared" si="19"/>
        <v>0.20710161165215882</v>
      </c>
      <c r="U268" s="80"/>
    </row>
    <row r="269" spans="1:21" s="75" customFormat="1" ht="20.399999999999999" x14ac:dyDescent="0.3">
      <c r="A269" s="237" t="s">
        <v>17360</v>
      </c>
      <c r="B269" s="237" t="s">
        <v>17367</v>
      </c>
      <c r="C269" s="237" t="s">
        <v>18853</v>
      </c>
      <c r="D269" s="227" t="s">
        <v>18840</v>
      </c>
      <c r="E269" s="237" t="s">
        <v>18934</v>
      </c>
      <c r="F269" s="241" t="s">
        <v>17627</v>
      </c>
      <c r="G269" s="237"/>
      <c r="H269" s="247">
        <v>12509</v>
      </c>
      <c r="I269" s="237" t="s">
        <v>18826</v>
      </c>
      <c r="J269" s="66">
        <v>2.2000000000000002</v>
      </c>
      <c r="K269" s="216">
        <v>0</v>
      </c>
      <c r="L269" s="216">
        <v>0</v>
      </c>
      <c r="M269" s="216">
        <v>0</v>
      </c>
      <c r="N269" s="274">
        <f>VLOOKUP(E:E,[1]Export!$B:$V,21,0)</f>
        <v>2.5299999999999998</v>
      </c>
      <c r="O269" s="214">
        <v>2.2000000000000002</v>
      </c>
      <c r="P269" s="214">
        <f t="shared" si="16"/>
        <v>27519.800000000003</v>
      </c>
      <c r="Q269" s="278">
        <f t="shared" si="17"/>
        <v>31647.769999999997</v>
      </c>
      <c r="R269" s="66">
        <v>2.9929999999999999</v>
      </c>
      <c r="S269" s="66">
        <f t="shared" si="18"/>
        <v>37439.436999999998</v>
      </c>
      <c r="T269" s="70">
        <f t="shared" si="19"/>
        <v>0.26495155362512518</v>
      </c>
      <c r="U269" s="80"/>
    </row>
    <row r="270" spans="1:21" s="75" customFormat="1" ht="36" x14ac:dyDescent="0.3">
      <c r="A270" s="238" t="s">
        <v>17360</v>
      </c>
      <c r="B270" s="238" t="s">
        <v>17367</v>
      </c>
      <c r="C270" s="238" t="s">
        <v>18853</v>
      </c>
      <c r="D270" s="238" t="s">
        <v>18845</v>
      </c>
      <c r="E270" s="259"/>
      <c r="F270" s="256" t="s">
        <v>17460</v>
      </c>
      <c r="G270" s="257" t="s">
        <v>12430</v>
      </c>
      <c r="H270" s="258">
        <v>14934</v>
      </c>
      <c r="I270" s="259" t="s">
        <v>3888</v>
      </c>
      <c r="J270" s="66">
        <v>15.5</v>
      </c>
      <c r="K270" s="67">
        <v>0</v>
      </c>
      <c r="L270" s="67">
        <v>0</v>
      </c>
      <c r="M270" s="67">
        <v>0</v>
      </c>
      <c r="N270" s="274">
        <v>15.5</v>
      </c>
      <c r="O270" s="214">
        <v>15.5</v>
      </c>
      <c r="P270" s="214">
        <f t="shared" si="16"/>
        <v>231477</v>
      </c>
      <c r="Q270" s="278">
        <f t="shared" si="17"/>
        <v>231477</v>
      </c>
      <c r="R270" s="66">
        <v>22.980500000000003</v>
      </c>
      <c r="S270" s="66">
        <f t="shared" si="18"/>
        <v>343190.78700000007</v>
      </c>
      <c r="T270" s="70">
        <f t="shared" si="19"/>
        <v>0.3255151106372795</v>
      </c>
      <c r="U270" s="217"/>
    </row>
    <row r="271" spans="1:21" s="75" customFormat="1" ht="20.399999999999999" x14ac:dyDescent="0.3">
      <c r="A271" s="237" t="s">
        <v>17360</v>
      </c>
      <c r="B271" s="237" t="s">
        <v>17367</v>
      </c>
      <c r="C271" s="237" t="s">
        <v>18853</v>
      </c>
      <c r="D271" s="237" t="s">
        <v>18840</v>
      </c>
      <c r="E271" s="237" t="s">
        <v>18745</v>
      </c>
      <c r="F271" s="241" t="s">
        <v>17626</v>
      </c>
      <c r="G271" s="237"/>
      <c r="H271" s="247">
        <v>6162</v>
      </c>
      <c r="I271" s="237" t="s">
        <v>18746</v>
      </c>
      <c r="J271" s="66">
        <v>3.4</v>
      </c>
      <c r="K271" s="216">
        <v>0</v>
      </c>
      <c r="L271" s="216">
        <v>0</v>
      </c>
      <c r="M271" s="216">
        <v>0.18</v>
      </c>
      <c r="N271" s="274">
        <f>VLOOKUP(E:E,[1]Export!$B:$V,21,0)</f>
        <v>3.1</v>
      </c>
      <c r="O271" s="214">
        <v>3.4</v>
      </c>
      <c r="P271" s="214">
        <f t="shared" si="16"/>
        <v>20950.8</v>
      </c>
      <c r="Q271" s="278">
        <f t="shared" si="17"/>
        <v>19102.2</v>
      </c>
      <c r="R271" s="66">
        <v>6.109</v>
      </c>
      <c r="S271" s="66">
        <f t="shared" si="18"/>
        <v>37643.658000000003</v>
      </c>
      <c r="T271" s="70">
        <f t="shared" si="19"/>
        <v>0.44344409887051894</v>
      </c>
      <c r="U271" s="80"/>
    </row>
    <row r="272" spans="1:21" s="75" customFormat="1" ht="20.399999999999999" x14ac:dyDescent="0.3">
      <c r="A272" s="246" t="s">
        <v>17360</v>
      </c>
      <c r="B272" s="246" t="s">
        <v>17367</v>
      </c>
      <c r="C272" s="246" t="s">
        <v>18853</v>
      </c>
      <c r="D272" s="238" t="s">
        <v>18845</v>
      </c>
      <c r="E272" s="246"/>
      <c r="F272" s="253" t="s">
        <v>17620</v>
      </c>
      <c r="G272" s="246"/>
      <c r="H272" s="254">
        <v>4782</v>
      </c>
      <c r="I272" s="246" t="s">
        <v>18827</v>
      </c>
      <c r="J272" s="66">
        <v>4.53</v>
      </c>
      <c r="K272" s="216">
        <v>0</v>
      </c>
      <c r="L272" s="216">
        <v>0</v>
      </c>
      <c r="M272" s="216">
        <v>0</v>
      </c>
      <c r="N272" s="274">
        <v>4.53</v>
      </c>
      <c r="O272" s="214">
        <v>4.53</v>
      </c>
      <c r="P272" s="214">
        <f t="shared" si="16"/>
        <v>21662.460000000003</v>
      </c>
      <c r="Q272" s="278">
        <f t="shared" si="17"/>
        <v>21662.460000000003</v>
      </c>
      <c r="R272" s="66">
        <v>8.5689999999999991</v>
      </c>
      <c r="S272" s="66">
        <f t="shared" si="18"/>
        <v>40976.957999999999</v>
      </c>
      <c r="T272" s="70">
        <f t="shared" si="19"/>
        <v>0.47135021589450338</v>
      </c>
      <c r="U272" s="80"/>
    </row>
    <row r="273" spans="1:23" s="75" customFormat="1" ht="20.399999999999999" x14ac:dyDescent="0.3">
      <c r="A273" s="237" t="s">
        <v>17360</v>
      </c>
      <c r="B273" s="237" t="s">
        <v>17367</v>
      </c>
      <c r="C273" s="237" t="s">
        <v>18853</v>
      </c>
      <c r="D273" s="237" t="s">
        <v>18840</v>
      </c>
      <c r="E273" s="237" t="s">
        <v>18935</v>
      </c>
      <c r="F273" s="241" t="s">
        <v>17590</v>
      </c>
      <c r="G273" s="237"/>
      <c r="H273" s="247">
        <v>10300</v>
      </c>
      <c r="I273" s="237" t="s">
        <v>8992</v>
      </c>
      <c r="J273" s="66">
        <v>5.04</v>
      </c>
      <c r="K273" s="216">
        <v>0</v>
      </c>
      <c r="L273" s="216">
        <v>0</v>
      </c>
      <c r="M273" s="216">
        <v>0</v>
      </c>
      <c r="N273" s="274">
        <v>5.04</v>
      </c>
      <c r="O273" s="214">
        <v>5.04</v>
      </c>
      <c r="P273" s="214">
        <f t="shared" si="16"/>
        <v>51912</v>
      </c>
      <c r="Q273" s="278">
        <f t="shared" si="17"/>
        <v>51912</v>
      </c>
      <c r="R273" s="66">
        <v>7.1237500000000002</v>
      </c>
      <c r="S273" s="66">
        <f t="shared" si="18"/>
        <v>73374.625</v>
      </c>
      <c r="T273" s="70">
        <f t="shared" si="19"/>
        <v>0.29250745744867523</v>
      </c>
      <c r="U273" s="80"/>
    </row>
    <row r="274" spans="1:23" s="75" customFormat="1" ht="36" x14ac:dyDescent="0.3">
      <c r="A274" s="238" t="s">
        <v>17365</v>
      </c>
      <c r="B274" s="238" t="s">
        <v>17369</v>
      </c>
      <c r="C274" s="238" t="s">
        <v>18853</v>
      </c>
      <c r="D274" s="238" t="s">
        <v>18845</v>
      </c>
      <c r="E274" s="259"/>
      <c r="F274" s="256" t="s">
        <v>17546</v>
      </c>
      <c r="G274" s="257" t="s">
        <v>12430</v>
      </c>
      <c r="H274" s="258">
        <v>118403</v>
      </c>
      <c r="I274" s="259" t="s">
        <v>18944</v>
      </c>
      <c r="J274" s="66">
        <v>1.1000000000000001</v>
      </c>
      <c r="K274" s="67">
        <v>0</v>
      </c>
      <c r="L274" s="67">
        <v>0</v>
      </c>
      <c r="M274" s="67">
        <v>0</v>
      </c>
      <c r="N274" s="274">
        <v>1.71</v>
      </c>
      <c r="O274" s="214">
        <v>1.1000000000000001</v>
      </c>
      <c r="P274" s="214">
        <f t="shared" si="16"/>
        <v>130243.30000000002</v>
      </c>
      <c r="Q274" s="278">
        <f t="shared" si="17"/>
        <v>202469.13</v>
      </c>
      <c r="R274" s="66">
        <v>1.0743659999999999</v>
      </c>
      <c r="S274" s="66">
        <f t="shared" si="18"/>
        <v>127208.15749799999</v>
      </c>
      <c r="T274" s="70">
        <f t="shared" si="19"/>
        <v>-2.3859653041887176E-2</v>
      </c>
      <c r="U274" s="217"/>
    </row>
    <row r="275" spans="1:23" s="75" customFormat="1" ht="20.399999999999999" x14ac:dyDescent="0.3">
      <c r="A275" s="246" t="s">
        <v>17364</v>
      </c>
      <c r="B275" s="246" t="s">
        <v>17369</v>
      </c>
      <c r="C275" s="246" t="s">
        <v>18853</v>
      </c>
      <c r="D275" s="238" t="s">
        <v>18845</v>
      </c>
      <c r="E275" s="246"/>
      <c r="F275" s="253" t="s">
        <v>17546</v>
      </c>
      <c r="G275" s="246"/>
      <c r="H275" s="254">
        <v>20854</v>
      </c>
      <c r="I275" s="259" t="s">
        <v>18944</v>
      </c>
      <c r="J275" s="66">
        <v>1.1000000000000001</v>
      </c>
      <c r="K275" s="216">
        <v>0</v>
      </c>
      <c r="L275" s="216">
        <v>0</v>
      </c>
      <c r="M275" s="216">
        <v>0</v>
      </c>
      <c r="N275" s="274">
        <v>1.71</v>
      </c>
      <c r="O275" s="214">
        <v>1.1000000000000001</v>
      </c>
      <c r="P275" s="214">
        <f t="shared" si="16"/>
        <v>22939.4</v>
      </c>
      <c r="Q275" s="278">
        <f t="shared" si="17"/>
        <v>35660.339999999997</v>
      </c>
      <c r="R275" s="66">
        <v>1.0743659999999999</v>
      </c>
      <c r="S275" s="66">
        <f t="shared" si="18"/>
        <v>22404.828563999999</v>
      </c>
      <c r="T275" s="70">
        <f t="shared" si="19"/>
        <v>-2.3859653041887176E-2</v>
      </c>
      <c r="U275" s="80"/>
    </row>
    <row r="276" spans="1:23" s="75" customFormat="1" ht="36" x14ac:dyDescent="0.3">
      <c r="A276" s="227" t="s">
        <v>17360</v>
      </c>
      <c r="B276" s="227" t="s">
        <v>17367</v>
      </c>
      <c r="C276" s="227" t="s">
        <v>18853</v>
      </c>
      <c r="D276" s="227" t="s">
        <v>18840</v>
      </c>
      <c r="E276" s="228" t="s">
        <v>18747</v>
      </c>
      <c r="F276" s="229" t="s">
        <v>17457</v>
      </c>
      <c r="G276" s="230" t="s">
        <v>12430</v>
      </c>
      <c r="H276" s="231">
        <v>24052</v>
      </c>
      <c r="I276" s="232" t="s">
        <v>18748</v>
      </c>
      <c r="J276" s="66">
        <v>9.75</v>
      </c>
      <c r="K276" s="67">
        <v>0</v>
      </c>
      <c r="L276" s="67">
        <v>0</v>
      </c>
      <c r="M276" s="67">
        <v>0.18</v>
      </c>
      <c r="N276" s="274">
        <f>VLOOKUP(E:E,[1]Export!$B:$V,21,0)</f>
        <v>9.6999999999999993</v>
      </c>
      <c r="O276" s="214">
        <v>9.75</v>
      </c>
      <c r="P276" s="214">
        <f t="shared" si="16"/>
        <v>234507</v>
      </c>
      <c r="Q276" s="278">
        <f t="shared" si="17"/>
        <v>233304.4</v>
      </c>
      <c r="R276" s="66">
        <v>14.93425</v>
      </c>
      <c r="S276" s="66">
        <f t="shared" si="18"/>
        <v>359198.58100000001</v>
      </c>
      <c r="T276" s="70">
        <f t="shared" si="19"/>
        <v>0.34713828950231851</v>
      </c>
      <c r="U276" s="217"/>
    </row>
    <row r="277" spans="1:23" s="75" customFormat="1" ht="36" x14ac:dyDescent="0.3">
      <c r="A277" s="245" t="s">
        <v>17364</v>
      </c>
      <c r="B277" s="245" t="s">
        <v>17369</v>
      </c>
      <c r="C277" s="245" t="s">
        <v>18853</v>
      </c>
      <c r="D277" s="245" t="s">
        <v>18947</v>
      </c>
      <c r="E277" s="222"/>
      <c r="F277" s="88" t="s">
        <v>17378</v>
      </c>
      <c r="G277" s="262" t="s">
        <v>12430</v>
      </c>
      <c r="H277" s="263">
        <v>117922</v>
      </c>
      <c r="I277" s="222" t="s">
        <v>18789</v>
      </c>
      <c r="J277" s="66">
        <v>18</v>
      </c>
      <c r="K277" s="67">
        <v>0</v>
      </c>
      <c r="L277" s="67">
        <v>0</v>
      </c>
      <c r="M277" s="67">
        <v>0</v>
      </c>
      <c r="N277" s="274">
        <v>16.82</v>
      </c>
      <c r="O277" s="214">
        <v>18</v>
      </c>
      <c r="P277" s="214">
        <f t="shared" si="16"/>
        <v>2122596</v>
      </c>
      <c r="Q277" s="278">
        <f t="shared" si="17"/>
        <v>1983448.04</v>
      </c>
      <c r="R277" s="66">
        <v>29.882121000000001</v>
      </c>
      <c r="S277" s="66">
        <f t="shared" si="18"/>
        <v>3523759.4725620002</v>
      </c>
      <c r="T277" s="70">
        <f t="shared" si="19"/>
        <v>0.39763311981769972</v>
      </c>
      <c r="U277" s="217" t="s">
        <v>18791</v>
      </c>
    </row>
    <row r="278" spans="1:23" s="75" customFormat="1" ht="48" x14ac:dyDescent="0.3">
      <c r="A278" s="245" t="s">
        <v>17360</v>
      </c>
      <c r="B278" s="245" t="s">
        <v>17367</v>
      </c>
      <c r="C278" s="245" t="s">
        <v>18853</v>
      </c>
      <c r="D278" s="245" t="s">
        <v>18947</v>
      </c>
      <c r="E278" s="261"/>
      <c r="F278" s="88" t="s">
        <v>17408</v>
      </c>
      <c r="G278" s="262" t="s">
        <v>12430</v>
      </c>
      <c r="H278" s="263">
        <v>25409</v>
      </c>
      <c r="I278" s="222" t="s">
        <v>18789</v>
      </c>
      <c r="J278" s="66">
        <v>18</v>
      </c>
      <c r="K278" s="67">
        <v>0</v>
      </c>
      <c r="L278" s="67">
        <v>0</v>
      </c>
      <c r="M278" s="67">
        <v>0</v>
      </c>
      <c r="N278" s="274">
        <v>16.82</v>
      </c>
      <c r="O278" s="214">
        <v>18</v>
      </c>
      <c r="P278" s="214">
        <f t="shared" si="16"/>
        <v>457362</v>
      </c>
      <c r="Q278" s="278">
        <f t="shared" si="17"/>
        <v>427379.38</v>
      </c>
      <c r="R278" s="66">
        <v>29.079250000000002</v>
      </c>
      <c r="S278" s="66">
        <f t="shared" si="18"/>
        <v>738874.6632500001</v>
      </c>
      <c r="T278" s="70">
        <f t="shared" si="19"/>
        <v>0.38100191717461768</v>
      </c>
      <c r="U278" s="217" t="s">
        <v>18791</v>
      </c>
    </row>
    <row r="279" spans="1:23" s="75" customFormat="1" ht="36" x14ac:dyDescent="0.3">
      <c r="A279" s="245" t="s">
        <v>17363</v>
      </c>
      <c r="B279" s="245" t="s">
        <v>17370</v>
      </c>
      <c r="C279" s="245" t="s">
        <v>18853</v>
      </c>
      <c r="D279" s="245" t="s">
        <v>18947</v>
      </c>
      <c r="E279" s="261"/>
      <c r="F279" s="88" t="s">
        <v>17416</v>
      </c>
      <c r="G279" s="262" t="s">
        <v>12430</v>
      </c>
      <c r="H279" s="263">
        <v>22317</v>
      </c>
      <c r="I279" s="222" t="s">
        <v>18789</v>
      </c>
      <c r="J279" s="66">
        <v>18</v>
      </c>
      <c r="K279" s="67">
        <v>0</v>
      </c>
      <c r="L279" s="67">
        <v>0</v>
      </c>
      <c r="M279" s="67">
        <v>0</v>
      </c>
      <c r="N279" s="274">
        <v>16.82</v>
      </c>
      <c r="O279" s="214">
        <v>18</v>
      </c>
      <c r="P279" s="214">
        <f t="shared" si="16"/>
        <v>401706</v>
      </c>
      <c r="Q279" s="278">
        <f t="shared" si="17"/>
        <v>375371.94</v>
      </c>
      <c r="R279" s="66">
        <v>29.079250000000002</v>
      </c>
      <c r="S279" s="66">
        <f t="shared" si="18"/>
        <v>648961.62225000001</v>
      </c>
      <c r="T279" s="70">
        <f t="shared" si="19"/>
        <v>0.38100191717461768</v>
      </c>
      <c r="U279" s="217" t="s">
        <v>18791</v>
      </c>
    </row>
    <row r="280" spans="1:23" s="75" customFormat="1" ht="40.799999999999997" x14ac:dyDescent="0.25">
      <c r="A280" s="237" t="s">
        <v>17361</v>
      </c>
      <c r="B280" s="237" t="s">
        <v>17368</v>
      </c>
      <c r="C280" s="237" t="s">
        <v>18853</v>
      </c>
      <c r="D280" s="237" t="s">
        <v>18840</v>
      </c>
      <c r="E280" s="248" t="s">
        <v>3953</v>
      </c>
      <c r="F280" s="241" t="s">
        <v>17634</v>
      </c>
      <c r="G280" s="237"/>
      <c r="H280" s="247">
        <v>1354</v>
      </c>
      <c r="I280" s="237" t="s">
        <v>18830</v>
      </c>
      <c r="J280" s="66">
        <v>13.99</v>
      </c>
      <c r="K280" s="216">
        <v>0</v>
      </c>
      <c r="L280" s="216">
        <v>0</v>
      </c>
      <c r="M280" s="216">
        <v>0</v>
      </c>
      <c r="N280" s="274">
        <v>13.99</v>
      </c>
      <c r="O280" s="214">
        <v>13.99</v>
      </c>
      <c r="P280" s="214">
        <f t="shared" si="16"/>
        <v>18942.46</v>
      </c>
      <c r="Q280" s="278">
        <f t="shared" si="17"/>
        <v>18942.46</v>
      </c>
      <c r="R280" s="66">
        <v>23.185500000000001</v>
      </c>
      <c r="S280" s="66">
        <f t="shared" si="18"/>
        <v>31393.167000000001</v>
      </c>
      <c r="T280" s="70">
        <f t="shared" si="19"/>
        <v>0.39660563714390462</v>
      </c>
      <c r="U280" s="217"/>
    </row>
    <row r="281" spans="1:23" s="75" customFormat="1" ht="36" x14ac:dyDescent="0.3">
      <c r="A281" s="245" t="s">
        <v>17361</v>
      </c>
      <c r="B281" s="245" t="s">
        <v>17368</v>
      </c>
      <c r="C281" s="245" t="s">
        <v>18853</v>
      </c>
      <c r="D281" s="245" t="s">
        <v>18948</v>
      </c>
      <c r="E281" s="261"/>
      <c r="F281" s="88" t="s">
        <v>17431</v>
      </c>
      <c r="G281" s="262" t="s">
        <v>12430</v>
      </c>
      <c r="H281" s="263">
        <v>48326</v>
      </c>
      <c r="I281" s="222" t="s">
        <v>8406</v>
      </c>
      <c r="J281" s="66">
        <v>6.81</v>
      </c>
      <c r="K281" s="67">
        <v>0.1</v>
      </c>
      <c r="L281" s="67">
        <v>0</v>
      </c>
      <c r="M281" s="67">
        <v>0.18</v>
      </c>
      <c r="N281" s="274">
        <v>4.25</v>
      </c>
      <c r="O281" s="214">
        <v>7.4909999999999997</v>
      </c>
      <c r="P281" s="214">
        <f t="shared" si="16"/>
        <v>362010.06599999999</v>
      </c>
      <c r="Q281" s="278">
        <f t="shared" si="17"/>
        <v>205385.5</v>
      </c>
      <c r="R281" s="66">
        <v>11.14175</v>
      </c>
      <c r="S281" s="66">
        <f t="shared" si="18"/>
        <v>538436.21050000004</v>
      </c>
      <c r="T281" s="70">
        <f t="shared" si="19"/>
        <v>0.38878542419278844</v>
      </c>
      <c r="U281" s="217"/>
    </row>
    <row r="282" spans="1:23" s="75" customFormat="1" ht="36" x14ac:dyDescent="0.3">
      <c r="A282" s="245" t="s">
        <v>17360</v>
      </c>
      <c r="B282" s="245" t="s">
        <v>17367</v>
      </c>
      <c r="C282" s="245" t="s">
        <v>18853</v>
      </c>
      <c r="D282" s="245" t="s">
        <v>18964</v>
      </c>
      <c r="E282" s="222"/>
      <c r="F282" s="88" t="s">
        <v>17371</v>
      </c>
      <c r="G282" s="262" t="s">
        <v>12430</v>
      </c>
      <c r="H282" s="263">
        <v>973704</v>
      </c>
      <c r="I282" s="222" t="s">
        <v>18790</v>
      </c>
      <c r="J282" s="66">
        <v>10.73</v>
      </c>
      <c r="K282" s="67">
        <v>0</v>
      </c>
      <c r="L282" s="67">
        <v>0</v>
      </c>
      <c r="M282" s="67">
        <v>3.2500000000000001E-2</v>
      </c>
      <c r="N282" s="274">
        <v>10.73</v>
      </c>
      <c r="O282" s="214">
        <v>10.73</v>
      </c>
      <c r="P282" s="214">
        <f t="shared" si="16"/>
        <v>10447843.92</v>
      </c>
      <c r="Q282" s="278">
        <f t="shared" si="17"/>
        <v>10447843.92</v>
      </c>
      <c r="R282" s="66">
        <v>17.61975</v>
      </c>
      <c r="S282" s="66">
        <f t="shared" si="18"/>
        <v>17156421.054000001</v>
      </c>
      <c r="T282" s="70">
        <f t="shared" si="19"/>
        <v>0.39102427673491391</v>
      </c>
      <c r="U282" s="217" t="s">
        <v>18791</v>
      </c>
      <c r="V282" s="72"/>
      <c r="W282" s="72"/>
    </row>
    <row r="283" spans="1:23" s="75" customFormat="1" ht="20.399999999999999" x14ac:dyDescent="0.3">
      <c r="A283" s="246" t="s">
        <v>17366</v>
      </c>
      <c r="B283" s="246" t="s">
        <v>17369</v>
      </c>
      <c r="C283" s="246" t="s">
        <v>18853</v>
      </c>
      <c r="D283" s="238" t="s">
        <v>18841</v>
      </c>
      <c r="E283" s="246"/>
      <c r="F283" s="253" t="s">
        <v>17588</v>
      </c>
      <c r="G283" s="246"/>
      <c r="H283" s="254">
        <v>40852</v>
      </c>
      <c r="I283" s="246" t="s">
        <v>18772</v>
      </c>
      <c r="J283" s="66">
        <v>1</v>
      </c>
      <c r="K283" s="216">
        <v>0</v>
      </c>
      <c r="L283" s="216">
        <v>0</v>
      </c>
      <c r="M283" s="216">
        <v>0</v>
      </c>
      <c r="N283" s="274">
        <v>1</v>
      </c>
      <c r="O283" s="214">
        <v>1</v>
      </c>
      <c r="P283" s="214">
        <f t="shared" si="16"/>
        <v>40852</v>
      </c>
      <c r="Q283" s="278">
        <f t="shared" si="17"/>
        <v>40852</v>
      </c>
      <c r="R283" s="66">
        <v>1.8854070000000001</v>
      </c>
      <c r="S283" s="66">
        <f t="shared" si="18"/>
        <v>77022.646764000005</v>
      </c>
      <c r="T283" s="70">
        <f t="shared" si="19"/>
        <v>0.46961054032365429</v>
      </c>
      <c r="U283" s="80"/>
    </row>
    <row r="284" spans="1:23" s="75" customFormat="1" ht="24" x14ac:dyDescent="0.3">
      <c r="A284" s="238" t="s">
        <v>17366</v>
      </c>
      <c r="B284" s="238" t="s">
        <v>17369</v>
      </c>
      <c r="C284" s="238" t="s">
        <v>18853</v>
      </c>
      <c r="D284" s="238" t="s">
        <v>18841</v>
      </c>
      <c r="E284" s="255"/>
      <c r="F284" s="256" t="s">
        <v>17463</v>
      </c>
      <c r="G284" s="257" t="s">
        <v>12434</v>
      </c>
      <c r="H284" s="258">
        <v>52702</v>
      </c>
      <c r="I284" s="259" t="s">
        <v>18797</v>
      </c>
      <c r="J284" s="66">
        <v>3.95</v>
      </c>
      <c r="K284" s="67">
        <v>0</v>
      </c>
      <c r="L284" s="67">
        <v>0</v>
      </c>
      <c r="M284" s="67">
        <v>0.18</v>
      </c>
      <c r="N284" s="274">
        <v>3.95</v>
      </c>
      <c r="O284" s="214">
        <v>3.95</v>
      </c>
      <c r="P284" s="214">
        <f t="shared" si="16"/>
        <v>208172.90000000002</v>
      </c>
      <c r="Q284" s="278">
        <f t="shared" si="17"/>
        <v>208172.90000000002</v>
      </c>
      <c r="R284" s="66">
        <v>6.519927</v>
      </c>
      <c r="S284" s="66">
        <f t="shared" si="18"/>
        <v>343613.19275400002</v>
      </c>
      <c r="T284" s="70">
        <f t="shared" si="19"/>
        <v>0.39416499601912719</v>
      </c>
      <c r="U284" s="217" t="s">
        <v>18798</v>
      </c>
    </row>
    <row r="285" spans="1:23" s="75" customFormat="1" ht="30.6" x14ac:dyDescent="0.3">
      <c r="A285" s="237" t="s">
        <v>17360</v>
      </c>
      <c r="B285" s="237" t="s">
        <v>17367</v>
      </c>
      <c r="C285" s="237" t="s">
        <v>18853</v>
      </c>
      <c r="D285" s="227" t="s">
        <v>18840</v>
      </c>
      <c r="E285" s="237" t="s">
        <v>18936</v>
      </c>
      <c r="F285" s="241" t="s">
        <v>17614</v>
      </c>
      <c r="G285" s="237"/>
      <c r="H285" s="247">
        <v>13517</v>
      </c>
      <c r="I285" s="237" t="s">
        <v>18749</v>
      </c>
      <c r="J285" s="66">
        <v>2.9</v>
      </c>
      <c r="K285" s="216">
        <v>0</v>
      </c>
      <c r="L285" s="216">
        <v>0</v>
      </c>
      <c r="M285" s="216">
        <v>0.18</v>
      </c>
      <c r="N285" s="274">
        <f>VLOOKUP(E:E,[1]Export!$B:$V,21,0)</f>
        <v>2.9</v>
      </c>
      <c r="O285" s="214">
        <v>2.9</v>
      </c>
      <c r="P285" s="214">
        <f t="shared" si="16"/>
        <v>39199.299999999996</v>
      </c>
      <c r="Q285" s="278">
        <f t="shared" si="17"/>
        <v>39199.299999999996</v>
      </c>
      <c r="R285" s="66">
        <v>3.45425</v>
      </c>
      <c r="S285" s="66">
        <f t="shared" si="18"/>
        <v>46691.097249999999</v>
      </c>
      <c r="T285" s="70">
        <f t="shared" si="19"/>
        <v>0.16045451255699505</v>
      </c>
      <c r="U285" s="80"/>
    </row>
    <row r="286" spans="1:23" s="75" customFormat="1" ht="24" x14ac:dyDescent="0.3">
      <c r="A286" s="238" t="s">
        <v>17366</v>
      </c>
      <c r="B286" s="238" t="s">
        <v>17369</v>
      </c>
      <c r="C286" s="238" t="s">
        <v>18853</v>
      </c>
      <c r="D286" s="238" t="s">
        <v>18841</v>
      </c>
      <c r="E286" s="259"/>
      <c r="F286" s="256" t="s">
        <v>17480</v>
      </c>
      <c r="G286" s="257" t="s">
        <v>12434</v>
      </c>
      <c r="H286" s="258">
        <v>52702</v>
      </c>
      <c r="I286" s="259" t="s">
        <v>18799</v>
      </c>
      <c r="J286" s="66">
        <v>4.16</v>
      </c>
      <c r="K286" s="67">
        <v>0</v>
      </c>
      <c r="L286" s="67">
        <v>0</v>
      </c>
      <c r="M286" s="67">
        <v>0.18</v>
      </c>
      <c r="N286" s="274">
        <v>4.16</v>
      </c>
      <c r="O286" s="214">
        <v>4.16</v>
      </c>
      <c r="P286" s="214">
        <f t="shared" si="16"/>
        <v>219240.32000000001</v>
      </c>
      <c r="Q286" s="278">
        <f t="shared" si="17"/>
        <v>219240.32000000001</v>
      </c>
      <c r="R286" s="66">
        <v>5.3402310000000002</v>
      </c>
      <c r="S286" s="66">
        <f t="shared" si="18"/>
        <v>281440.854162</v>
      </c>
      <c r="T286" s="70">
        <f t="shared" si="19"/>
        <v>0.22100748076253629</v>
      </c>
      <c r="U286" s="217"/>
    </row>
    <row r="287" spans="1:23" s="75" customFormat="1" ht="24" x14ac:dyDescent="0.3">
      <c r="A287" s="227" t="s">
        <v>17363</v>
      </c>
      <c r="B287" s="227" t="s">
        <v>17370</v>
      </c>
      <c r="C287" s="227" t="s">
        <v>18853</v>
      </c>
      <c r="D287" s="227" t="s">
        <v>18840</v>
      </c>
      <c r="E287" s="228" t="s">
        <v>18937</v>
      </c>
      <c r="F287" s="229" t="s">
        <v>17540</v>
      </c>
      <c r="G287" s="230" t="s">
        <v>12430</v>
      </c>
      <c r="H287" s="231">
        <v>1627</v>
      </c>
      <c r="I287" s="232" t="s">
        <v>18831</v>
      </c>
      <c r="J287" s="66">
        <v>5.59</v>
      </c>
      <c r="K287" s="67">
        <v>0</v>
      </c>
      <c r="L287" s="67">
        <v>0</v>
      </c>
      <c r="M287" s="67">
        <v>0</v>
      </c>
      <c r="N287" s="274">
        <v>5.59</v>
      </c>
      <c r="O287" s="214">
        <v>5.59</v>
      </c>
      <c r="P287" s="214">
        <f t="shared" si="16"/>
        <v>9094.93</v>
      </c>
      <c r="Q287" s="278">
        <f t="shared" si="17"/>
        <v>9094.93</v>
      </c>
      <c r="R287" s="66">
        <v>78.269000000000005</v>
      </c>
      <c r="S287" s="66">
        <f t="shared" si="18"/>
        <v>127343.66300000002</v>
      </c>
      <c r="T287" s="70">
        <f t="shared" si="19"/>
        <v>0.92857964200385845</v>
      </c>
      <c r="U287" s="217"/>
    </row>
    <row r="288" spans="1:23" s="75" customFormat="1" ht="36" x14ac:dyDescent="0.3">
      <c r="A288" s="238" t="s">
        <v>17363</v>
      </c>
      <c r="B288" s="238" t="s">
        <v>17370</v>
      </c>
      <c r="C288" s="238" t="s">
        <v>18853</v>
      </c>
      <c r="D288" s="238" t="s">
        <v>18845</v>
      </c>
      <c r="E288" s="259"/>
      <c r="F288" s="256" t="s">
        <v>17547</v>
      </c>
      <c r="G288" s="257" t="s">
        <v>12430</v>
      </c>
      <c r="H288" s="258">
        <v>1271</v>
      </c>
      <c r="I288" s="259" t="s">
        <v>18667</v>
      </c>
      <c r="J288" s="66">
        <v>56.75</v>
      </c>
      <c r="K288" s="67">
        <v>9.7500000000000003E-2</v>
      </c>
      <c r="L288" s="67">
        <v>0</v>
      </c>
      <c r="M288" s="67">
        <v>0.18</v>
      </c>
      <c r="N288" s="274">
        <v>62.28</v>
      </c>
      <c r="O288" s="214">
        <v>62.283124999999998</v>
      </c>
      <c r="P288" s="214">
        <f t="shared" si="16"/>
        <v>79161.851874999993</v>
      </c>
      <c r="Q288" s="278">
        <f t="shared" si="17"/>
        <v>79157.88</v>
      </c>
      <c r="R288" s="66">
        <v>96.319249999999997</v>
      </c>
      <c r="S288" s="66">
        <f t="shared" si="18"/>
        <v>122421.76675</v>
      </c>
      <c r="T288" s="70">
        <f t="shared" si="19"/>
        <v>0.4108135185853295</v>
      </c>
      <c r="U288" s="217"/>
    </row>
    <row r="289" spans="1:21" s="75" customFormat="1" ht="36" x14ac:dyDescent="0.3">
      <c r="A289" s="227" t="s">
        <v>17361</v>
      </c>
      <c r="B289" s="227" t="s">
        <v>17368</v>
      </c>
      <c r="C289" s="237" t="s">
        <v>18865</v>
      </c>
      <c r="D289" s="227" t="s">
        <v>18840</v>
      </c>
      <c r="E289" s="232" t="s">
        <v>18649</v>
      </c>
      <c r="F289" s="229" t="s">
        <v>17493</v>
      </c>
      <c r="G289" s="230" t="s">
        <v>12430</v>
      </c>
      <c r="H289" s="231">
        <v>6875</v>
      </c>
      <c r="I289" s="232" t="s">
        <v>18647</v>
      </c>
      <c r="J289" s="66">
        <v>14</v>
      </c>
      <c r="K289" s="67">
        <v>0.15959999999999999</v>
      </c>
      <c r="L289" s="67">
        <v>0</v>
      </c>
      <c r="M289" s="67">
        <v>0.04</v>
      </c>
      <c r="N289" s="274">
        <f>VLOOKUP(E:E,[1]Export!$B:$V,21,0)</f>
        <v>13.88</v>
      </c>
      <c r="O289" s="214">
        <v>16.234400000000001</v>
      </c>
      <c r="P289" s="214">
        <f t="shared" si="16"/>
        <v>111611.5</v>
      </c>
      <c r="Q289" s="278">
        <f t="shared" si="17"/>
        <v>95425</v>
      </c>
      <c r="R289" s="66">
        <v>31.99025</v>
      </c>
      <c r="S289" s="66">
        <f t="shared" si="18"/>
        <v>219932.96875</v>
      </c>
      <c r="T289" s="70">
        <f t="shared" si="19"/>
        <v>0.56236665859128954</v>
      </c>
      <c r="U289" s="217"/>
    </row>
    <row r="290" spans="1:21" s="75" customFormat="1" ht="36" x14ac:dyDescent="0.3">
      <c r="A290" s="238" t="s">
        <v>17361</v>
      </c>
      <c r="B290" s="238" t="s">
        <v>17368</v>
      </c>
      <c r="C290" s="238" t="s">
        <v>18854</v>
      </c>
      <c r="D290" s="238" t="s">
        <v>18840</v>
      </c>
      <c r="E290" s="255" t="s">
        <v>18645</v>
      </c>
      <c r="F290" s="256" t="s">
        <v>17533</v>
      </c>
      <c r="G290" s="257" t="s">
        <v>12430</v>
      </c>
      <c r="H290" s="258">
        <v>21665</v>
      </c>
      <c r="I290" s="259" t="s">
        <v>18625</v>
      </c>
      <c r="J290" s="66">
        <v>3.22</v>
      </c>
      <c r="K290" s="67">
        <v>7.8E-2</v>
      </c>
      <c r="L290" s="67">
        <v>0</v>
      </c>
      <c r="M290" s="67">
        <v>0.04</v>
      </c>
      <c r="N290" s="274">
        <f>VLOOKUP(E:E,[1]Export!$B:$V,21,0)</f>
        <v>3.1</v>
      </c>
      <c r="O290" s="214">
        <v>3.4711600000000002</v>
      </c>
      <c r="P290" s="214">
        <f t="shared" si="16"/>
        <v>75202.681400000001</v>
      </c>
      <c r="Q290" s="278">
        <f t="shared" si="17"/>
        <v>67161.5</v>
      </c>
      <c r="R290" s="66">
        <v>6.2422500000000003</v>
      </c>
      <c r="S290" s="66">
        <f t="shared" si="18"/>
        <v>135238.34625</v>
      </c>
      <c r="T290" s="70">
        <f t="shared" si="19"/>
        <v>0.48416035884496778</v>
      </c>
      <c r="U290" s="217"/>
    </row>
    <row r="291" spans="1:21" s="75" customFormat="1" ht="20.399999999999999" x14ac:dyDescent="0.3">
      <c r="A291" s="237" t="s">
        <v>17361</v>
      </c>
      <c r="B291" s="237" t="s">
        <v>17368</v>
      </c>
      <c r="C291" s="237" t="s">
        <v>18854</v>
      </c>
      <c r="D291" s="237" t="s">
        <v>18840</v>
      </c>
      <c r="E291" s="237" t="s">
        <v>18641</v>
      </c>
      <c r="F291" s="241" t="s">
        <v>17633</v>
      </c>
      <c r="G291" s="237"/>
      <c r="H291" s="247">
        <v>8897</v>
      </c>
      <c r="I291" s="237" t="s">
        <v>18642</v>
      </c>
      <c r="J291" s="66">
        <v>1.82</v>
      </c>
      <c r="K291" s="216">
        <v>0</v>
      </c>
      <c r="L291" s="216">
        <v>0</v>
      </c>
      <c r="M291" s="216">
        <v>0.03</v>
      </c>
      <c r="N291" s="274">
        <f>VLOOKUP(E:E,[1]Export!$B:$V,21,0)</f>
        <v>1.82</v>
      </c>
      <c r="O291" s="214">
        <v>1.82</v>
      </c>
      <c r="P291" s="214">
        <f t="shared" si="16"/>
        <v>16192.54</v>
      </c>
      <c r="Q291" s="278">
        <f t="shared" si="17"/>
        <v>16192.54</v>
      </c>
      <c r="R291" s="66">
        <v>3.5567500000000001</v>
      </c>
      <c r="S291" s="66">
        <f t="shared" si="18"/>
        <v>31644.404750000002</v>
      </c>
      <c r="T291" s="70">
        <f t="shared" si="19"/>
        <v>0.48829690026006889</v>
      </c>
      <c r="U291" s="80"/>
    </row>
    <row r="292" spans="1:21" s="75" customFormat="1" ht="20.399999999999999" x14ac:dyDescent="0.3">
      <c r="A292" s="237" t="s">
        <v>17363</v>
      </c>
      <c r="B292" s="237" t="s">
        <v>17370</v>
      </c>
      <c r="C292" s="237" t="s">
        <v>18853</v>
      </c>
      <c r="D292" s="227" t="s">
        <v>18840</v>
      </c>
      <c r="E292" s="237" t="s">
        <v>18643</v>
      </c>
      <c r="F292" s="241" t="s">
        <v>17623</v>
      </c>
      <c r="G292" s="237"/>
      <c r="H292" s="247">
        <v>5078</v>
      </c>
      <c r="I292" s="237" t="s">
        <v>11837</v>
      </c>
      <c r="J292" s="66">
        <v>32.5</v>
      </c>
      <c r="K292" s="216">
        <v>0</v>
      </c>
      <c r="L292" s="216">
        <v>0</v>
      </c>
      <c r="M292" s="216">
        <v>0</v>
      </c>
      <c r="N292" s="274">
        <v>6.2</v>
      </c>
      <c r="O292" s="214">
        <v>32.5</v>
      </c>
      <c r="P292" s="214">
        <f t="shared" si="16"/>
        <v>165035</v>
      </c>
      <c r="Q292" s="278">
        <f t="shared" si="17"/>
        <v>31483.600000000002</v>
      </c>
      <c r="R292" s="66">
        <v>7.7079999999999993</v>
      </c>
      <c r="S292" s="66">
        <f t="shared" si="18"/>
        <v>39141.223999999995</v>
      </c>
      <c r="T292" s="70">
        <f t="shared" si="19"/>
        <v>-3.2163985469641934</v>
      </c>
      <c r="U292" s="80"/>
    </row>
    <row r="293" spans="1:21" s="75" customFormat="1" ht="40.799999999999997" x14ac:dyDescent="0.3">
      <c r="A293" s="242" t="s">
        <v>17360</v>
      </c>
      <c r="B293" s="242" t="s">
        <v>17367</v>
      </c>
      <c r="C293" s="242" t="s">
        <v>18853</v>
      </c>
      <c r="D293" s="244" t="s">
        <v>18974</v>
      </c>
      <c r="E293" s="242" t="s">
        <v>18643</v>
      </c>
      <c r="F293" s="269" t="s">
        <v>17660</v>
      </c>
      <c r="G293" s="242"/>
      <c r="H293" s="270">
        <v>7928</v>
      </c>
      <c r="I293" s="242" t="s">
        <v>18644</v>
      </c>
      <c r="J293" s="66">
        <v>7.0000000000000007E-2</v>
      </c>
      <c r="K293" s="216">
        <v>0</v>
      </c>
      <c r="L293" s="216">
        <v>0</v>
      </c>
      <c r="M293" s="216">
        <v>0.04</v>
      </c>
      <c r="N293" s="274">
        <v>5.8799999999999998E-2</v>
      </c>
      <c r="O293" s="214">
        <v>7.0000000000000007E-2</v>
      </c>
      <c r="P293" s="214">
        <f t="shared" si="16"/>
        <v>554.96</v>
      </c>
      <c r="Q293" s="278">
        <f t="shared" si="17"/>
        <v>466.16640000000001</v>
      </c>
      <c r="R293" s="66">
        <v>0.123</v>
      </c>
      <c r="S293" s="66">
        <f t="shared" si="18"/>
        <v>975.14400000000001</v>
      </c>
      <c r="T293" s="70">
        <f t="shared" si="19"/>
        <v>0.43089430894308939</v>
      </c>
      <c r="U293" s="80"/>
    </row>
    <row r="294" spans="1:21" s="75" customFormat="1" ht="36" x14ac:dyDescent="0.3">
      <c r="A294" s="238" t="s">
        <v>17361</v>
      </c>
      <c r="B294" s="238" t="s">
        <v>17368</v>
      </c>
      <c r="C294" s="238" t="s">
        <v>18853</v>
      </c>
      <c r="D294" s="238" t="s">
        <v>18840</v>
      </c>
      <c r="E294" s="255" t="s">
        <v>18643</v>
      </c>
      <c r="F294" s="256" t="s">
        <v>17380</v>
      </c>
      <c r="G294" s="257" t="s">
        <v>12431</v>
      </c>
      <c r="H294" s="258">
        <v>241212</v>
      </c>
      <c r="I294" s="259" t="s">
        <v>18644</v>
      </c>
      <c r="J294" s="66">
        <v>6.9</v>
      </c>
      <c r="K294" s="67">
        <v>0</v>
      </c>
      <c r="L294" s="67">
        <v>0</v>
      </c>
      <c r="M294" s="67">
        <v>0.04</v>
      </c>
      <c r="N294" s="274">
        <f>VLOOKUP(E:E,[1]Export!$B:$V,21,0)</f>
        <v>5.88</v>
      </c>
      <c r="O294" s="214">
        <v>6.9</v>
      </c>
      <c r="P294" s="214">
        <f t="shared" si="16"/>
        <v>1664362.8</v>
      </c>
      <c r="Q294" s="278">
        <f t="shared" si="17"/>
        <v>1418326.56</v>
      </c>
      <c r="R294" s="66">
        <v>13.31475</v>
      </c>
      <c r="S294" s="66">
        <f t="shared" si="18"/>
        <v>3211677.477</v>
      </c>
      <c r="T294" s="70">
        <f t="shared" si="19"/>
        <v>0.48177772770799299</v>
      </c>
      <c r="U294" s="217"/>
    </row>
    <row r="295" spans="1:21" s="75" customFormat="1" ht="36" x14ac:dyDescent="0.3">
      <c r="A295" s="238" t="s">
        <v>17362</v>
      </c>
      <c r="B295" s="238" t="s">
        <v>17369</v>
      </c>
      <c r="C295" s="238" t="s">
        <v>18853</v>
      </c>
      <c r="D295" s="238" t="s">
        <v>18843</v>
      </c>
      <c r="E295" s="259"/>
      <c r="F295" s="256" t="s">
        <v>17384</v>
      </c>
      <c r="G295" s="257" t="s">
        <v>12430</v>
      </c>
      <c r="H295" s="258">
        <v>43404</v>
      </c>
      <c r="I295" s="259" t="s">
        <v>18776</v>
      </c>
      <c r="J295" s="66">
        <v>24</v>
      </c>
      <c r="K295" s="67">
        <v>0</v>
      </c>
      <c r="L295" s="67">
        <v>0</v>
      </c>
      <c r="M295" s="67">
        <v>0</v>
      </c>
      <c r="N295" s="274">
        <v>24</v>
      </c>
      <c r="O295" s="214">
        <v>24</v>
      </c>
      <c r="P295" s="214">
        <f t="shared" si="16"/>
        <v>1041696</v>
      </c>
      <c r="Q295" s="278">
        <f t="shared" si="17"/>
        <v>1041696</v>
      </c>
      <c r="R295" s="66">
        <v>36.928698000000004</v>
      </c>
      <c r="S295" s="66">
        <f t="shared" si="18"/>
        <v>1602853.2079920003</v>
      </c>
      <c r="T295" s="70">
        <f t="shared" si="19"/>
        <v>0.35009893931272645</v>
      </c>
      <c r="U295" s="217"/>
    </row>
    <row r="296" spans="1:21" s="75" customFormat="1" ht="36" x14ac:dyDescent="0.3">
      <c r="A296" s="238" t="s">
        <v>17364</v>
      </c>
      <c r="B296" s="238" t="s">
        <v>17369</v>
      </c>
      <c r="C296" s="238" t="s">
        <v>18853</v>
      </c>
      <c r="D296" s="238" t="s">
        <v>18840</v>
      </c>
      <c r="E296" s="255" t="s">
        <v>18938</v>
      </c>
      <c r="F296" s="256" t="s">
        <v>17451</v>
      </c>
      <c r="G296" s="257" t="s">
        <v>12430</v>
      </c>
      <c r="H296" s="258">
        <v>39252</v>
      </c>
      <c r="I296" s="259" t="s">
        <v>18775</v>
      </c>
      <c r="J296" s="66">
        <v>11.05</v>
      </c>
      <c r="K296" s="67">
        <v>0</v>
      </c>
      <c r="L296" s="67">
        <v>0</v>
      </c>
      <c r="M296" s="67">
        <v>0.18</v>
      </c>
      <c r="N296" s="274">
        <f>VLOOKUP(E:E,[1]Export!$B:$V,21,0)</f>
        <v>10.15</v>
      </c>
      <c r="O296" s="214">
        <v>11.05</v>
      </c>
      <c r="P296" s="214">
        <f t="shared" si="16"/>
        <v>433734.60000000003</v>
      </c>
      <c r="Q296" s="278">
        <f t="shared" si="17"/>
        <v>398407.8</v>
      </c>
      <c r="R296" s="66">
        <v>10.859523000000001</v>
      </c>
      <c r="S296" s="66">
        <f t="shared" si="18"/>
        <v>426257.99679600005</v>
      </c>
      <c r="T296" s="70">
        <f t="shared" si="19"/>
        <v>-1.7540089007592647E-2</v>
      </c>
      <c r="U296" s="217"/>
    </row>
    <row r="297" spans="1:21" s="75" customFormat="1" ht="30.6" x14ac:dyDescent="0.3">
      <c r="A297" s="246" t="s">
        <v>17360</v>
      </c>
      <c r="B297" s="246" t="s">
        <v>17367</v>
      </c>
      <c r="C297" s="246" t="s">
        <v>18853</v>
      </c>
      <c r="D297" s="246" t="s">
        <v>18848</v>
      </c>
      <c r="E297" s="255" t="s">
        <v>18938</v>
      </c>
      <c r="F297" s="253" t="s">
        <v>17600</v>
      </c>
      <c r="G297" s="246"/>
      <c r="H297" s="254">
        <v>5670</v>
      </c>
      <c r="I297" s="246" t="s">
        <v>18775</v>
      </c>
      <c r="J297" s="66">
        <v>11.05</v>
      </c>
      <c r="K297" s="216">
        <v>0</v>
      </c>
      <c r="L297" s="216">
        <v>0</v>
      </c>
      <c r="M297" s="216">
        <v>0.18</v>
      </c>
      <c r="N297" s="274">
        <f>VLOOKUP(E:E,[1]Export!$B:$V,21,0)</f>
        <v>10.15</v>
      </c>
      <c r="O297" s="214">
        <v>11.05</v>
      </c>
      <c r="P297" s="214">
        <f t="shared" si="16"/>
        <v>62653.500000000007</v>
      </c>
      <c r="Q297" s="278">
        <f t="shared" si="17"/>
        <v>57550.5</v>
      </c>
      <c r="R297" s="66">
        <v>10.56775</v>
      </c>
      <c r="S297" s="66">
        <f t="shared" si="18"/>
        <v>59919.142500000002</v>
      </c>
      <c r="T297" s="70">
        <f t="shared" si="19"/>
        <v>-4.5634122684582862E-2</v>
      </c>
      <c r="U297" s="80"/>
    </row>
    <row r="298" spans="1:21" s="75" customFormat="1" ht="30.6" x14ac:dyDescent="0.3">
      <c r="A298" s="246" t="s">
        <v>17360</v>
      </c>
      <c r="B298" s="246" t="s">
        <v>17367</v>
      </c>
      <c r="C298" s="246" t="s">
        <v>18853</v>
      </c>
      <c r="D298" s="238" t="s">
        <v>18841</v>
      </c>
      <c r="E298" s="246"/>
      <c r="F298" s="253" t="s">
        <v>17577</v>
      </c>
      <c r="G298" s="246"/>
      <c r="H298" s="254">
        <v>4600</v>
      </c>
      <c r="I298" s="246" t="s">
        <v>18775</v>
      </c>
      <c r="J298" s="66">
        <v>20.149999999999999</v>
      </c>
      <c r="K298" s="216">
        <v>0</v>
      </c>
      <c r="L298" s="216">
        <v>0</v>
      </c>
      <c r="M298" s="216">
        <v>0.18</v>
      </c>
      <c r="N298" s="274">
        <v>20.149999999999999</v>
      </c>
      <c r="O298" s="214">
        <v>20.149999999999999</v>
      </c>
      <c r="P298" s="214">
        <f t="shared" si="16"/>
        <v>92690</v>
      </c>
      <c r="Q298" s="278">
        <f t="shared" si="17"/>
        <v>92690</v>
      </c>
      <c r="R298" s="66">
        <v>19.372499999999999</v>
      </c>
      <c r="S298" s="66">
        <f t="shared" si="18"/>
        <v>89113.5</v>
      </c>
      <c r="T298" s="70">
        <f t="shared" si="19"/>
        <v>-4.0134210865918181E-2</v>
      </c>
      <c r="U298" s="80"/>
    </row>
    <row r="299" spans="1:21" s="75" customFormat="1" ht="20.399999999999999" x14ac:dyDescent="0.3">
      <c r="A299" s="246" t="s">
        <v>17360</v>
      </c>
      <c r="B299" s="246" t="s">
        <v>17367</v>
      </c>
      <c r="C299" s="246" t="s">
        <v>18853</v>
      </c>
      <c r="D299" s="238" t="s">
        <v>18851</v>
      </c>
      <c r="E299" s="246"/>
      <c r="F299" s="253" t="s">
        <v>17572</v>
      </c>
      <c r="G299" s="246"/>
      <c r="H299" s="254">
        <v>3640</v>
      </c>
      <c r="I299" s="246" t="s">
        <v>18775</v>
      </c>
      <c r="J299" s="66">
        <v>20.149999999999999</v>
      </c>
      <c r="K299" s="216">
        <v>0</v>
      </c>
      <c r="L299" s="216">
        <v>0</v>
      </c>
      <c r="M299" s="216">
        <v>0.18</v>
      </c>
      <c r="N299" s="274">
        <v>20.149999999999999</v>
      </c>
      <c r="O299" s="214">
        <v>20.149999999999999</v>
      </c>
      <c r="P299" s="214">
        <f t="shared" si="16"/>
        <v>73346</v>
      </c>
      <c r="Q299" s="278">
        <f t="shared" si="17"/>
        <v>73346</v>
      </c>
      <c r="R299" s="66">
        <v>26.332250000000002</v>
      </c>
      <c r="S299" s="66">
        <f t="shared" si="18"/>
        <v>95849.390000000014</v>
      </c>
      <c r="T299" s="70">
        <f t="shared" si="19"/>
        <v>0.23477864595695402</v>
      </c>
      <c r="U299" s="80"/>
    </row>
    <row r="300" spans="1:21" s="75" customFormat="1" ht="24" x14ac:dyDescent="0.3">
      <c r="A300" s="238" t="s">
        <v>17366</v>
      </c>
      <c r="B300" s="238" t="s">
        <v>17369</v>
      </c>
      <c r="C300" s="238" t="s">
        <v>18853</v>
      </c>
      <c r="D300" s="238" t="s">
        <v>18841</v>
      </c>
      <c r="E300" s="259"/>
      <c r="F300" s="256" t="s">
        <v>17470</v>
      </c>
      <c r="G300" s="257" t="s">
        <v>12430</v>
      </c>
      <c r="H300" s="258">
        <v>40602</v>
      </c>
      <c r="I300" s="259" t="s">
        <v>18939</v>
      </c>
      <c r="J300" s="66">
        <v>4.54</v>
      </c>
      <c r="K300" s="67">
        <v>0</v>
      </c>
      <c r="L300" s="67">
        <v>0</v>
      </c>
      <c r="M300" s="67">
        <v>0</v>
      </c>
      <c r="N300" s="274">
        <v>2.69</v>
      </c>
      <c r="O300" s="214">
        <v>4.54</v>
      </c>
      <c r="P300" s="214">
        <f t="shared" si="16"/>
        <v>184333.08</v>
      </c>
      <c r="Q300" s="278">
        <f t="shared" si="17"/>
        <v>109219.38</v>
      </c>
      <c r="R300" s="66">
        <v>8.0998770000000011</v>
      </c>
      <c r="S300" s="66">
        <f t="shared" si="18"/>
        <v>328871.20595400006</v>
      </c>
      <c r="T300" s="70">
        <f t="shared" si="19"/>
        <v>0.43949766150769953</v>
      </c>
      <c r="U300" s="217"/>
    </row>
    <row r="301" spans="1:21" s="75" customFormat="1" ht="24" x14ac:dyDescent="0.3">
      <c r="A301" s="238" t="s">
        <v>17363</v>
      </c>
      <c r="B301" s="238" t="s">
        <v>17370</v>
      </c>
      <c r="C301" s="238" t="s">
        <v>18853</v>
      </c>
      <c r="D301" s="238" t="s">
        <v>18851</v>
      </c>
      <c r="E301" s="255"/>
      <c r="F301" s="256" t="s">
        <v>17532</v>
      </c>
      <c r="G301" s="257" t="s">
        <v>12430</v>
      </c>
      <c r="H301" s="258">
        <v>17486</v>
      </c>
      <c r="I301" s="259" t="s">
        <v>8781</v>
      </c>
      <c r="J301" s="66">
        <v>5.26</v>
      </c>
      <c r="K301" s="67">
        <v>9.7500000000000003E-2</v>
      </c>
      <c r="L301" s="67">
        <v>0.1346</v>
      </c>
      <c r="M301" s="67">
        <v>0.18</v>
      </c>
      <c r="N301" s="274">
        <v>6.55</v>
      </c>
      <c r="O301" s="214">
        <v>6.54987561</v>
      </c>
      <c r="P301" s="214">
        <f t="shared" si="16"/>
        <v>114531.12491646</v>
      </c>
      <c r="Q301" s="278">
        <f t="shared" si="17"/>
        <v>114533.3</v>
      </c>
      <c r="R301" s="66">
        <v>7.7797499999999999</v>
      </c>
      <c r="S301" s="66">
        <f t="shared" si="18"/>
        <v>136036.70850000001</v>
      </c>
      <c r="T301" s="70">
        <f t="shared" si="19"/>
        <v>0.32388572897586687</v>
      </c>
      <c r="U301" s="217"/>
    </row>
    <row r="304" spans="1:21" x14ac:dyDescent="0.2">
      <c r="P304" s="35">
        <f>SUBTOTAL(9,P9:P302)</f>
        <v>93866365.649641171</v>
      </c>
      <c r="Q304" s="35">
        <f>SUBTOTAL(9,Q9:Q302)</f>
        <v>90871139.258400023</v>
      </c>
    </row>
    <row r="307" spans="16:16" x14ac:dyDescent="0.2">
      <c r="P307" s="240">
        <f>Q304-P304</f>
        <v>-2995226.3912411481</v>
      </c>
    </row>
  </sheetData>
  <autoFilter ref="A8:W301" xr:uid="{05B7DACC-830A-45BF-A313-A6D4DBBF87E3}">
    <sortState xmlns:xlrd2="http://schemas.microsoft.com/office/spreadsheetml/2017/richdata2" ref="A9:W301">
      <sortCondition ref="F8:F301"/>
    </sortState>
  </autoFilter>
  <conditionalFormatting sqref="E9:E11">
    <cfRule type="duplicateValues" dxfId="11" priority="3"/>
  </conditionalFormatting>
  <conditionalFormatting sqref="E111">
    <cfRule type="duplicateValues" dxfId="10" priority="2"/>
  </conditionalFormatting>
  <conditionalFormatting sqref="E112">
    <cfRule type="duplicateValues" dxfId="9" priority="1"/>
  </conditionalFormatting>
  <conditionalFormatting sqref="E12:F12 E1:E6 F9:F11 E25:F29 E31:F32 F30 E34:F35 F33 E38:F38 F36:F37 E40:F40 F39 E42:F42 F41 E44:F45 F43 E50:F50 F46:F49 E54:F54 F51:F53 E58:F59 F55:F57 E62:F63 F60:F61 E68:F69 F64:F67 E71:F73 F70 E75:F75 F74 E77:F78 F76 E82:F82 F79:F81 E85:F88 F83:F84 E90:F91 F89 E93:F95 F92 E103:F104 F96:F102 E110:F110 F105:F109 E114:F114 F111:F113 E116:F116 F115 E119:F120 F117:F118 E123:F123 F121:F122 E126:F126 F124:F125 E128:F128 F127 E139:F139 F129:F138 E141:F143 F140 E146:F147 F144:F145 E149:F149 F148 E153:F153 F150:F152 E158:F158 F154:F157 E160:F160 F159 E164:F165 F161:F163 E167:F168 F166 E171:F172 F169:F170 E175:F175 F173:F174 E177:F177 F176 E179:F180 F178 E182:F182 F181 F183 E192:F193 F190:F191 F194:F198 E199:F201 E8:F8 F13:F24 E184:F189">
    <cfRule type="duplicateValues" dxfId="8" priority="4"/>
  </conditionalFormatting>
  <pageMargins left="0.511811024" right="0.511811024" top="0.78740157499999996" bottom="0.78740157499999996" header="0.31496062000000002" footer="0.31496062000000002"/>
  <pageSetup paperSize="9" scale="5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2F556-6B2E-48B7-9606-B8D21D67A8AE}">
  <dimension ref="B1:F9"/>
  <sheetViews>
    <sheetView workbookViewId="0">
      <selection activeCell="D6" sqref="B2:D6"/>
    </sheetView>
  </sheetViews>
  <sheetFormatPr defaultRowHeight="18" x14ac:dyDescent="0.35"/>
  <cols>
    <col min="2" max="2" width="12" style="279" bestFit="1" customWidth="1"/>
    <col min="3" max="3" width="92.5546875" style="279" bestFit="1" customWidth="1"/>
    <col min="4" max="4" width="12.33203125" style="279" bestFit="1" customWidth="1"/>
    <col min="6" max="6" width="33" customWidth="1"/>
  </cols>
  <sheetData>
    <row r="1" spans="2:6" ht="18.600000000000001" thickBot="1" x14ac:dyDescent="0.4"/>
    <row r="2" spans="2:6" ht="18.600000000000001" thickBot="1" x14ac:dyDescent="0.4">
      <c r="B2" s="282" t="s">
        <v>18977</v>
      </c>
      <c r="C2" s="283" t="s">
        <v>18981</v>
      </c>
      <c r="D2" s="284" t="s">
        <v>18979</v>
      </c>
    </row>
    <row r="3" spans="2:6" x14ac:dyDescent="0.35">
      <c r="B3" s="285" t="s">
        <v>18978</v>
      </c>
      <c r="C3" s="292" t="s">
        <v>18980</v>
      </c>
      <c r="D3" s="289" t="s">
        <v>18840</v>
      </c>
      <c r="F3" s="55"/>
    </row>
    <row r="4" spans="2:6" x14ac:dyDescent="0.35">
      <c r="B4" s="286" t="s">
        <v>18982</v>
      </c>
      <c r="C4" s="293" t="s">
        <v>18983</v>
      </c>
      <c r="D4" s="290" t="s">
        <v>18984</v>
      </c>
    </row>
    <row r="5" spans="2:6" x14ac:dyDescent="0.35">
      <c r="B5" s="287" t="s">
        <v>18985</v>
      </c>
      <c r="C5" s="293" t="s">
        <v>18987</v>
      </c>
      <c r="D5" s="290" t="s">
        <v>18984</v>
      </c>
    </row>
    <row r="6" spans="2:6" ht="18.600000000000001" thickBot="1" x14ac:dyDescent="0.4">
      <c r="B6" s="288" t="s">
        <v>18986</v>
      </c>
      <c r="C6" s="294" t="s">
        <v>18988</v>
      </c>
      <c r="D6" s="291" t="s">
        <v>18984</v>
      </c>
    </row>
    <row r="7" spans="2:6" x14ac:dyDescent="0.35">
      <c r="B7" s="281"/>
      <c r="C7" s="281"/>
      <c r="D7" s="281"/>
    </row>
    <row r="8" spans="2:6" x14ac:dyDescent="0.35">
      <c r="B8" s="280"/>
      <c r="C8" s="280"/>
      <c r="D8" s="280"/>
    </row>
    <row r="9" spans="2:6" x14ac:dyDescent="0.35">
      <c r="B9" s="280"/>
      <c r="C9" s="280"/>
      <c r="D9" s="280"/>
    </row>
  </sheetData>
  <conditionalFormatting sqref="F3">
    <cfRule type="duplicateValues" dxfId="7" priority="1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06D5C-841A-4A0C-9888-18B4CB5FC115}">
  <dimension ref="C5"/>
  <sheetViews>
    <sheetView topLeftCell="A4" workbookViewId="0">
      <selection activeCell="H7" sqref="H7"/>
    </sheetView>
  </sheetViews>
  <sheetFormatPr defaultRowHeight="14.4" x14ac:dyDescent="0.3"/>
  <cols>
    <col min="3" max="3" width="59.88671875" bestFit="1" customWidth="1"/>
  </cols>
  <sheetData>
    <row r="5" spans="3:3" ht="124.8" x14ac:dyDescent="0.3">
      <c r="C5" s="243" t="s">
        <v>17491</v>
      </c>
    </row>
  </sheetData>
  <conditionalFormatting sqref="C5">
    <cfRule type="duplicateValues" dxfId="6" priority="1"/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A1:AB301"/>
  <sheetViews>
    <sheetView showGridLines="0" zoomScaleNormal="100" workbookViewId="0">
      <pane ySplit="8" topLeftCell="A9" activePane="bottomLeft" state="frozen"/>
      <selection pane="bottomLeft" activeCell="J5" sqref="J5"/>
    </sheetView>
  </sheetViews>
  <sheetFormatPr defaultColWidth="9.109375" defaultRowHeight="10.199999999999999" x14ac:dyDescent="0.2"/>
  <cols>
    <col min="1" max="1" width="3.44140625" style="3" customWidth="1"/>
    <col min="2" max="2" width="3.6640625" style="3" customWidth="1"/>
    <col min="3" max="3" width="4.5546875" style="37" customWidth="1"/>
    <col min="4" max="4" width="5.33203125" style="37" customWidth="1"/>
    <col min="5" max="5" width="21.33203125" style="56" customWidth="1"/>
    <col min="6" max="6" width="5.88671875" style="39" customWidth="1"/>
    <col min="7" max="7" width="7.5546875" style="39" customWidth="1"/>
    <col min="8" max="8" width="4.88671875" style="38" customWidth="1"/>
    <col min="9" max="9" width="11.33203125" style="38" hidden="1" customWidth="1"/>
    <col min="10" max="10" width="6.6640625" style="37" customWidth="1"/>
    <col min="11" max="11" width="8.6640625" style="87" customWidth="1"/>
    <col min="12" max="12" width="7.109375" style="37" customWidth="1"/>
    <col min="13" max="13" width="11" style="35" hidden="1" customWidth="1"/>
    <col min="14" max="14" width="5.33203125" style="40" hidden="1" customWidth="1"/>
    <col min="15" max="15" width="5" style="40" hidden="1" customWidth="1"/>
    <col min="16" max="16" width="5.5546875" style="40" hidden="1" customWidth="1"/>
    <col min="17" max="17" width="11.5546875" style="38" customWidth="1"/>
    <col min="18" max="18" width="16.33203125" style="38" customWidth="1"/>
    <col min="19" max="19" width="9.44140625" style="38" bestFit="1" customWidth="1"/>
    <col min="20" max="20" width="11.109375" style="38" customWidth="1"/>
    <col min="21" max="21" width="15" style="38" customWidth="1"/>
    <col min="22" max="22" width="7.88671875" style="38" customWidth="1"/>
    <col min="23" max="23" width="15.109375" style="38" customWidth="1"/>
    <col min="24" max="24" width="18.5546875" style="38" customWidth="1"/>
    <col min="25" max="25" width="8.5546875" style="37" customWidth="1"/>
    <col min="26" max="26" width="15.88671875" style="3" customWidth="1"/>
    <col min="27" max="27" width="16.5546875" style="3" customWidth="1"/>
    <col min="28" max="28" width="14.6640625" style="3" bestFit="1" customWidth="1"/>
    <col min="29" max="16384" width="9.109375" style="3"/>
  </cols>
  <sheetData>
    <row r="1" spans="1:28" s="34" customFormat="1" ht="21" thickBot="1" x14ac:dyDescent="0.25">
      <c r="C1" s="91"/>
      <c r="D1" s="125"/>
      <c r="E1" s="126"/>
      <c r="F1" s="127"/>
      <c r="G1" s="128"/>
      <c r="H1" s="92"/>
      <c r="I1" s="92"/>
      <c r="J1" s="93"/>
      <c r="K1" s="93"/>
      <c r="L1" s="93"/>
      <c r="M1" s="94"/>
      <c r="N1" s="94"/>
      <c r="O1" s="95"/>
      <c r="P1" s="96"/>
      <c r="Q1" s="96"/>
      <c r="R1" s="97" t="s">
        <v>17355</v>
      </c>
      <c r="S1" s="98"/>
      <c r="T1" s="98" t="s">
        <v>17662</v>
      </c>
      <c r="U1" s="99" t="s">
        <v>17356</v>
      </c>
      <c r="V1" s="100" t="s">
        <v>17359</v>
      </c>
      <c r="W1" s="99" t="s">
        <v>17358</v>
      </c>
      <c r="X1" s="99" t="s">
        <v>17357</v>
      </c>
      <c r="Y1" s="101" t="s">
        <v>17352</v>
      </c>
      <c r="AB1" s="34">
        <f>SUBTOTAL(9,AB2:AB5)</f>
        <v>228358821.92830575</v>
      </c>
    </row>
    <row r="2" spans="1:28" s="34" customFormat="1" x14ac:dyDescent="0.2">
      <c r="C2" s="91"/>
      <c r="D2" s="125"/>
      <c r="E2" s="126"/>
      <c r="F2" s="127"/>
      <c r="G2" s="128"/>
      <c r="H2" s="92"/>
      <c r="I2" s="92"/>
      <c r="J2" s="93"/>
      <c r="K2" s="93"/>
      <c r="L2" s="93"/>
      <c r="M2" s="94"/>
      <c r="N2" s="94"/>
      <c r="O2" s="95"/>
      <c r="P2" s="96"/>
      <c r="Q2" s="96"/>
      <c r="R2" s="102">
        <f>SUMIFS($M$9:$M$301,$B$9:$B$301,T2)</f>
        <v>1178.6332999999991</v>
      </c>
      <c r="S2" s="103">
        <f>(U2-R2)/U2</f>
        <v>0.51703471957580893</v>
      </c>
      <c r="T2" s="104" t="s">
        <v>17368</v>
      </c>
      <c r="U2" s="105">
        <f>SUMIFS($T$9:$T$301,$B$9:$B$301,T2)</f>
        <v>2440.409999999998</v>
      </c>
      <c r="V2" s="106">
        <v>2.5000000000000001E-2</v>
      </c>
      <c r="W2" s="107">
        <f>X2-U2</f>
        <v>1046.9358900000011</v>
      </c>
      <c r="X2" s="107">
        <v>3487.3458899999991</v>
      </c>
      <c r="Y2" s="138">
        <f>(X2-R2)/X2</f>
        <v>0.66202569599426819</v>
      </c>
      <c r="Z2" s="109">
        <f>1-U2/X2</f>
        <v>0.30020993701889476</v>
      </c>
      <c r="AA2" s="34">
        <v>23153.01</v>
      </c>
      <c r="AB2" s="34">
        <f>AA2*X2</f>
        <v>80742554.264628872</v>
      </c>
    </row>
    <row r="3" spans="1:28" s="34" customFormat="1" x14ac:dyDescent="0.2">
      <c r="C3" s="91"/>
      <c r="D3" s="125"/>
      <c r="E3" s="126"/>
      <c r="F3" s="127"/>
      <c r="G3" s="128"/>
      <c r="H3" s="92"/>
      <c r="I3" s="92"/>
      <c r="J3" s="93"/>
      <c r="K3" s="93"/>
      <c r="L3" s="93"/>
      <c r="M3" s="94"/>
      <c r="N3" s="94"/>
      <c r="O3" s="95"/>
      <c r="P3" s="96"/>
      <c r="Q3" s="96"/>
      <c r="R3" s="139">
        <f>SUMIFS($M$9:$M$301,$B$9:$B$301,T3)</f>
        <v>526.86</v>
      </c>
      <c r="S3" s="110">
        <f>(U3-R3)/U3</f>
        <v>0.34264111393921265</v>
      </c>
      <c r="T3" s="136" t="s">
        <v>17369</v>
      </c>
      <c r="U3" s="135">
        <f>SUMIFS($T$9:$T$301,$B$9:$B$301,T3)</f>
        <v>801.48000000000025</v>
      </c>
      <c r="V3" s="111">
        <v>5.33E-2</v>
      </c>
      <c r="W3" s="137">
        <f>X3-U3</f>
        <v>665.22839999999951</v>
      </c>
      <c r="X3" s="137">
        <v>1466.7083999999998</v>
      </c>
      <c r="Y3" s="108">
        <f>(X3-R3)/X3</f>
        <v>0.64078749395585377</v>
      </c>
      <c r="AA3" s="34">
        <v>46891.53</v>
      </c>
      <c r="AB3" s="34">
        <f>AA3*X3</f>
        <v>68776200.939851984</v>
      </c>
    </row>
    <row r="4" spans="1:28" s="34" customFormat="1" x14ac:dyDescent="0.2">
      <c r="C4" s="91"/>
      <c r="D4" s="125"/>
      <c r="E4" s="126"/>
      <c r="F4" s="127"/>
      <c r="G4" s="128"/>
      <c r="H4" s="92"/>
      <c r="I4" s="92"/>
      <c r="J4" s="93"/>
      <c r="K4" s="93"/>
      <c r="L4" s="93"/>
      <c r="M4" s="94"/>
      <c r="N4" s="94"/>
      <c r="O4" s="95"/>
      <c r="P4" s="96"/>
      <c r="Q4" s="96"/>
      <c r="R4" s="139">
        <f>SUMIFS($M$9:$M$301,$B$9:$B$301,T4)</f>
        <v>934.76999999999987</v>
      </c>
      <c r="S4" s="110">
        <f>(U4-R4)/U4</f>
        <v>0.54107978339527429</v>
      </c>
      <c r="T4" s="136" t="s">
        <v>17370</v>
      </c>
      <c r="U4" s="135">
        <f>SUMIFS($T$9:$T$301,$B$9:$B$301,T4)</f>
        <v>2036.89</v>
      </c>
      <c r="V4" s="111">
        <v>2.5000000000000001E-2</v>
      </c>
      <c r="W4" s="137">
        <f>X4-U4</f>
        <v>873.82580999999914</v>
      </c>
      <c r="X4" s="137">
        <v>2910.7158099999992</v>
      </c>
      <c r="Y4" s="108">
        <f>(X4-R4)/X4</f>
        <v>0.6788521927188762</v>
      </c>
      <c r="AA4" s="34">
        <v>9304.91</v>
      </c>
      <c r="AB4" s="34">
        <f>AA4*X4</f>
        <v>27083948.647627093</v>
      </c>
    </row>
    <row r="5" spans="1:28" s="34" customFormat="1" ht="10.8" thickBot="1" x14ac:dyDescent="0.25">
      <c r="C5" s="91"/>
      <c r="D5" s="125"/>
      <c r="E5" s="126"/>
      <c r="F5" s="127"/>
      <c r="G5" s="128"/>
      <c r="H5" s="92"/>
      <c r="I5" s="92"/>
      <c r="J5" s="93"/>
      <c r="K5" s="93"/>
      <c r="L5" s="93"/>
      <c r="M5" s="94"/>
      <c r="N5" s="94"/>
      <c r="O5" s="95"/>
      <c r="P5" s="96"/>
      <c r="Q5" s="96"/>
      <c r="R5" s="140">
        <f>SUMIFS($M$9:$M$301,$B$9:$B$301,T5)</f>
        <v>701.93</v>
      </c>
      <c r="S5" s="121">
        <f>(U5-R5)/U5</f>
        <v>0.25130661091793427</v>
      </c>
      <c r="T5" s="141" t="s">
        <v>17367</v>
      </c>
      <c r="U5" s="142">
        <f>SUMIFS($T$9:$T$301,$B$9:$B$301,T5)</f>
        <v>937.54000000000008</v>
      </c>
      <c r="V5" s="143">
        <v>2.5000000000000001E-2</v>
      </c>
      <c r="W5" s="144">
        <f>X5-U5</f>
        <v>402.20465999999999</v>
      </c>
      <c r="X5" s="144">
        <v>1339.7446600000001</v>
      </c>
      <c r="Y5" s="124">
        <f>(X5-R5)/X5</f>
        <v>0.47607180610072375</v>
      </c>
      <c r="AA5" s="34">
        <v>38631.33</v>
      </c>
      <c r="AB5" s="34">
        <f>AA5*X5</f>
        <v>51756118.076197803</v>
      </c>
    </row>
    <row r="6" spans="1:28" s="34" customFormat="1" ht="13.5" customHeight="1" thickBot="1" x14ac:dyDescent="0.25">
      <c r="C6" s="91"/>
      <c r="D6" s="91"/>
      <c r="E6" s="58"/>
      <c r="F6" s="112"/>
      <c r="G6" s="92"/>
      <c r="H6" s="92"/>
      <c r="I6" s="92"/>
      <c r="J6" s="93"/>
      <c r="K6" s="93"/>
      <c r="L6" s="93"/>
      <c r="M6" s="94"/>
      <c r="N6" s="94"/>
      <c r="O6" s="95"/>
      <c r="P6" s="96"/>
      <c r="Q6" s="96"/>
      <c r="R6" s="130"/>
      <c r="S6" s="131"/>
      <c r="T6" s="132"/>
      <c r="U6" s="132"/>
      <c r="V6" s="132"/>
      <c r="W6" s="132"/>
      <c r="X6" s="133"/>
      <c r="Y6" s="134"/>
    </row>
    <row r="7" spans="1:28" s="36" customFormat="1" ht="25.95" customHeight="1" thickBot="1" x14ac:dyDescent="0.25">
      <c r="C7" s="113">
        <f>SUBTOTAL(3,C9:C201)</f>
        <v>193</v>
      </c>
      <c r="D7" s="113"/>
      <c r="E7" s="114"/>
      <c r="F7" s="115"/>
      <c r="G7" s="115"/>
      <c r="H7" s="35"/>
      <c r="I7" s="116"/>
      <c r="J7" s="117"/>
      <c r="K7" s="117"/>
      <c r="L7" s="118"/>
      <c r="M7" s="129">
        <f>SUBTOTAL(9,M9:M201)</f>
        <v>2704.8600000000015</v>
      </c>
      <c r="N7" s="120"/>
      <c r="O7" s="120"/>
      <c r="P7" s="120"/>
      <c r="Q7" s="120"/>
      <c r="R7" s="119">
        <f>SUBTOTAL(9,R9:R301)</f>
        <v>94526569.48964119</v>
      </c>
      <c r="S7" s="121">
        <f>(U7-R7)/U7</f>
        <v>0.36844956697861897</v>
      </c>
      <c r="T7" s="122">
        <f>SUBTOTAL(9,T9:T301)</f>
        <v>6216.3199999999943</v>
      </c>
      <c r="U7" s="122">
        <f>SUBTOTAL(9,U9:U301)</f>
        <v>149673825.7899999</v>
      </c>
      <c r="V7" s="123">
        <v>0.32940000000000003</v>
      </c>
      <c r="W7" s="122">
        <f>SUBTOTAL(9,W9:W301)</f>
        <v>6394.4098840000051</v>
      </c>
      <c r="X7" s="122">
        <f>SUBTOTAL(9,X9:X301)</f>
        <v>154484461.60694411</v>
      </c>
      <c r="Y7" s="124">
        <f>(X7-R7)/X7</f>
        <v>0.38811600528378193</v>
      </c>
    </row>
    <row r="8" spans="1:28" s="41" customFormat="1" ht="36" x14ac:dyDescent="0.3">
      <c r="A8" s="42" t="s">
        <v>12427</v>
      </c>
      <c r="B8" s="42" t="s">
        <v>17661</v>
      </c>
      <c r="C8" s="42" t="s">
        <v>8</v>
      </c>
      <c r="D8" s="42" t="s">
        <v>6</v>
      </c>
      <c r="E8" s="42" t="s">
        <v>154</v>
      </c>
      <c r="F8" s="52" t="s">
        <v>49</v>
      </c>
      <c r="G8" s="42" t="s">
        <v>12429</v>
      </c>
      <c r="H8" s="42" t="s">
        <v>9</v>
      </c>
      <c r="I8" s="42" t="s">
        <v>19</v>
      </c>
      <c r="J8" s="42" t="s">
        <v>45</v>
      </c>
      <c r="K8" s="43" t="s">
        <v>18622</v>
      </c>
      <c r="L8" s="43" t="s">
        <v>0</v>
      </c>
      <c r="M8" s="43" t="s">
        <v>1</v>
      </c>
      <c r="N8" s="44" t="s">
        <v>2</v>
      </c>
      <c r="O8" s="45" t="s">
        <v>3</v>
      </c>
      <c r="P8" s="45" t="s">
        <v>4</v>
      </c>
      <c r="Q8" s="45" t="s">
        <v>18</v>
      </c>
      <c r="R8" s="59" t="s">
        <v>5</v>
      </c>
      <c r="S8" s="46" t="s">
        <v>17354</v>
      </c>
      <c r="T8" s="60" t="s">
        <v>17</v>
      </c>
      <c r="U8" s="62" t="s">
        <v>17353</v>
      </c>
      <c r="V8" s="61" t="s">
        <v>12428</v>
      </c>
      <c r="W8" s="46" t="s">
        <v>149</v>
      </c>
      <c r="X8" s="46" t="s">
        <v>148</v>
      </c>
      <c r="Y8" s="46" t="s">
        <v>17352</v>
      </c>
      <c r="Z8" s="47" t="s">
        <v>16</v>
      </c>
    </row>
    <row r="9" spans="1:28" s="72" customFormat="1" ht="12.75" customHeight="1" x14ac:dyDescent="0.3">
      <c r="A9" s="63" t="s">
        <v>17360</v>
      </c>
      <c r="B9" s="63" t="s">
        <v>17367</v>
      </c>
      <c r="C9" s="64">
        <v>49</v>
      </c>
      <c r="D9" s="50"/>
      <c r="E9" s="55" t="s">
        <v>17371</v>
      </c>
      <c r="F9" s="48"/>
      <c r="G9" s="48"/>
      <c r="H9" s="49" t="s">
        <v>12430</v>
      </c>
      <c r="I9" s="65" t="str">
        <f>IFERROR(VLOOKUP(D9,'Relatório de Revenda'!$B$2:$X$6306,3,0),"")</f>
        <v/>
      </c>
      <c r="J9" s="55">
        <v>973704</v>
      </c>
      <c r="K9" s="85"/>
      <c r="L9" s="50" t="s">
        <v>18790</v>
      </c>
      <c r="M9" s="66">
        <v>10.73</v>
      </c>
      <c r="N9" s="67">
        <v>0</v>
      </c>
      <c r="O9" s="67">
        <v>0</v>
      </c>
      <c r="P9" s="67">
        <v>3.2500000000000001E-2</v>
      </c>
      <c r="Q9" s="68">
        <f t="shared" ref="Q9:Q72" si="0">(M9*N9+M9)*O9+(M9*N9+M9)</f>
        <v>10.73</v>
      </c>
      <c r="R9" s="68">
        <f t="shared" ref="R9:R72" si="1">Q9*J9</f>
        <v>10447843.92</v>
      </c>
      <c r="S9" s="69">
        <f t="shared" ref="S9:S72" si="2">(T9-M9)/T9</f>
        <v>0.37579988365328681</v>
      </c>
      <c r="T9" s="84">
        <v>17.190000000000001</v>
      </c>
      <c r="U9" s="68">
        <f t="shared" ref="U9:U72" si="3">T9*J9</f>
        <v>16737971.760000002</v>
      </c>
      <c r="V9" s="70">
        <v>2.5000000000000001E-2</v>
      </c>
      <c r="W9" s="66">
        <f t="shared" ref="W9:W72" si="4">(T9*V9)+T9</f>
        <v>17.61975</v>
      </c>
      <c r="X9" s="66">
        <f t="shared" ref="X9:X72" si="5">W9*J9</f>
        <v>17156421.054000001</v>
      </c>
      <c r="Y9" s="70">
        <f t="shared" ref="Y9:Y40" si="6">(W9-M9)/W9</f>
        <v>0.39102427673491391</v>
      </c>
      <c r="Z9" s="71" t="s">
        <v>18791</v>
      </c>
    </row>
    <row r="10" spans="1:28" s="75" customFormat="1" ht="12.75" customHeight="1" x14ac:dyDescent="0.3">
      <c r="A10" s="63" t="s">
        <v>17361</v>
      </c>
      <c r="B10" s="63" t="s">
        <v>17368</v>
      </c>
      <c r="C10" s="64">
        <v>94</v>
      </c>
      <c r="D10" s="50"/>
      <c r="E10" s="55" t="s">
        <v>17372</v>
      </c>
      <c r="F10" s="48"/>
      <c r="G10" s="48"/>
      <c r="H10" s="49" t="s">
        <v>12430</v>
      </c>
      <c r="I10" s="65" t="str">
        <f>IFERROR(VLOOKUP(D10,'Relatório de Revenda'!$B$2:$X$6306,3,0),"")</f>
        <v/>
      </c>
      <c r="J10" s="55">
        <v>631020</v>
      </c>
      <c r="K10" s="85"/>
      <c r="L10" s="50" t="s">
        <v>7</v>
      </c>
      <c r="M10" s="66">
        <v>17.940000000000001</v>
      </c>
      <c r="N10" s="67">
        <v>0</v>
      </c>
      <c r="O10" s="67">
        <v>0</v>
      </c>
      <c r="P10" s="67">
        <v>0</v>
      </c>
      <c r="Q10" s="68">
        <f t="shared" si="0"/>
        <v>17.940000000000001</v>
      </c>
      <c r="R10" s="68">
        <f t="shared" si="1"/>
        <v>11320498.800000001</v>
      </c>
      <c r="S10" s="69">
        <f t="shared" si="2"/>
        <v>0.17819514429683908</v>
      </c>
      <c r="T10" s="84">
        <v>21.83</v>
      </c>
      <c r="U10" s="68">
        <f t="shared" si="3"/>
        <v>13775166.6</v>
      </c>
      <c r="V10" s="70">
        <v>2.5000000000000001E-2</v>
      </c>
      <c r="W10" s="66">
        <f t="shared" si="4"/>
        <v>22.375749999999996</v>
      </c>
      <c r="X10" s="66">
        <f t="shared" si="5"/>
        <v>14119545.764999997</v>
      </c>
      <c r="Y10" s="70">
        <f t="shared" si="6"/>
        <v>0.19823916516764784</v>
      </c>
      <c r="Z10" s="71"/>
    </row>
    <row r="11" spans="1:28" s="75" customFormat="1" ht="12.75" customHeight="1" x14ac:dyDescent="0.3">
      <c r="A11" s="63" t="s">
        <v>17362</v>
      </c>
      <c r="B11" s="63" t="s">
        <v>17369</v>
      </c>
      <c r="C11" s="64">
        <v>2</v>
      </c>
      <c r="D11" s="50"/>
      <c r="E11" s="55" t="s">
        <v>17373</v>
      </c>
      <c r="F11" s="48"/>
      <c r="G11" s="48"/>
      <c r="H11" s="49" t="s">
        <v>12430</v>
      </c>
      <c r="I11" s="65" t="str">
        <f>IFERROR(VLOOKUP(D11,'Relatório de Revenda'!$B$2:$X$6306,3,0),"")</f>
        <v/>
      </c>
      <c r="J11" s="55">
        <v>43404</v>
      </c>
      <c r="K11" s="85"/>
      <c r="L11" s="50" t="s">
        <v>18800</v>
      </c>
      <c r="M11" s="66">
        <v>145</v>
      </c>
      <c r="N11" s="67">
        <v>0</v>
      </c>
      <c r="O11" s="67">
        <v>0</v>
      </c>
      <c r="P11" s="67">
        <v>0</v>
      </c>
      <c r="Q11" s="68">
        <f t="shared" si="0"/>
        <v>145</v>
      </c>
      <c r="R11" s="68">
        <f t="shared" si="1"/>
        <v>6293580</v>
      </c>
      <c r="S11" s="69">
        <f t="shared" si="2"/>
        <v>0.43128333856291184</v>
      </c>
      <c r="T11" s="84">
        <v>254.96</v>
      </c>
      <c r="U11" s="68">
        <f t="shared" si="3"/>
        <v>11066283.84</v>
      </c>
      <c r="V11" s="70">
        <v>5.33E-2</v>
      </c>
      <c r="W11" s="66">
        <f t="shared" si="4"/>
        <v>268.54936800000002</v>
      </c>
      <c r="X11" s="66">
        <f t="shared" si="5"/>
        <v>11656116.768672001</v>
      </c>
      <c r="Y11" s="70">
        <f t="shared" si="6"/>
        <v>0.46006203224429115</v>
      </c>
      <c r="Z11" s="71"/>
    </row>
    <row r="12" spans="1:28" s="75" customFormat="1" ht="12.75" customHeight="1" x14ac:dyDescent="0.3">
      <c r="A12" s="194" t="s">
        <v>17360</v>
      </c>
      <c r="B12" s="194" t="s">
        <v>17367</v>
      </c>
      <c r="C12" s="195">
        <v>32</v>
      </c>
      <c r="D12" s="196"/>
      <c r="E12" s="197" t="s">
        <v>17374</v>
      </c>
      <c r="F12" s="198"/>
      <c r="G12" s="198"/>
      <c r="H12" s="199" t="s">
        <v>12430</v>
      </c>
      <c r="I12" s="200" t="str">
        <f>IFERROR(VLOOKUP(D12,'Relatório de Revenda'!$B$2:$X$6306,3,0),"")</f>
        <v/>
      </c>
      <c r="J12" s="197">
        <v>73525</v>
      </c>
      <c r="K12" s="201"/>
      <c r="L12" s="196" t="s">
        <v>10525</v>
      </c>
      <c r="M12" s="202">
        <v>11.56</v>
      </c>
      <c r="N12" s="203">
        <v>0</v>
      </c>
      <c r="O12" s="203">
        <v>0</v>
      </c>
      <c r="P12" s="203">
        <v>0.04</v>
      </c>
      <c r="Q12" s="204">
        <f t="shared" si="0"/>
        <v>11.56</v>
      </c>
      <c r="R12" s="204">
        <f t="shared" si="1"/>
        <v>849949</v>
      </c>
      <c r="S12" s="205">
        <f t="shared" si="2"/>
        <v>0.85262621111677717</v>
      </c>
      <c r="T12" s="206">
        <v>78.44</v>
      </c>
      <c r="U12" s="204">
        <f t="shared" si="3"/>
        <v>5767301</v>
      </c>
      <c r="V12" s="207">
        <v>2.5000000000000001E-2</v>
      </c>
      <c r="W12" s="202">
        <f t="shared" si="4"/>
        <v>80.400999999999996</v>
      </c>
      <c r="X12" s="202">
        <f t="shared" si="5"/>
        <v>5911483.5249999994</v>
      </c>
      <c r="Y12" s="207">
        <f t="shared" si="6"/>
        <v>0.85622069377246546</v>
      </c>
      <c r="Z12" s="208" t="s">
        <v>18835</v>
      </c>
    </row>
    <row r="13" spans="1:28" s="75" customFormat="1" ht="12.75" customHeight="1" x14ac:dyDescent="0.3">
      <c r="A13" s="63" t="s">
        <v>17361</v>
      </c>
      <c r="B13" s="63" t="s">
        <v>17368</v>
      </c>
      <c r="C13" s="64">
        <v>66</v>
      </c>
      <c r="D13" s="50"/>
      <c r="E13" s="55" t="s">
        <v>17375</v>
      </c>
      <c r="F13" s="48"/>
      <c r="G13" s="48"/>
      <c r="H13" s="49" t="s">
        <v>12430</v>
      </c>
      <c r="I13" s="65" t="str">
        <f>IFERROR(VLOOKUP(D13,'Relatório de Revenda'!$B$2:$X$6306,3,0),"")</f>
        <v/>
      </c>
      <c r="J13" s="55">
        <v>333188</v>
      </c>
      <c r="K13" s="85"/>
      <c r="L13" s="50" t="s">
        <v>15302</v>
      </c>
      <c r="M13" s="66">
        <v>6.11</v>
      </c>
      <c r="N13" s="67">
        <v>3.2500000000000001E-2</v>
      </c>
      <c r="O13" s="67">
        <v>0</v>
      </c>
      <c r="P13" s="67">
        <v>0.18</v>
      </c>
      <c r="Q13" s="68">
        <f t="shared" si="0"/>
        <v>6.3085750000000003</v>
      </c>
      <c r="R13" s="68">
        <f t="shared" si="1"/>
        <v>2101941.4871</v>
      </c>
      <c r="S13" s="69">
        <f t="shared" si="2"/>
        <v>0.44905320108205588</v>
      </c>
      <c r="T13" s="84">
        <v>11.09</v>
      </c>
      <c r="U13" s="68">
        <f t="shared" si="3"/>
        <v>3695054.92</v>
      </c>
      <c r="V13" s="70">
        <v>2.5000000000000001E-2</v>
      </c>
      <c r="W13" s="66">
        <f t="shared" si="4"/>
        <v>11.36725</v>
      </c>
      <c r="X13" s="66">
        <f t="shared" si="5"/>
        <v>3787431.2930000001</v>
      </c>
      <c r="Y13" s="70">
        <f t="shared" si="6"/>
        <v>0.46249092788493257</v>
      </c>
      <c r="Z13" s="71"/>
    </row>
    <row r="14" spans="1:28" s="75" customFormat="1" ht="12.75" customHeight="1" x14ac:dyDescent="0.3">
      <c r="A14" s="63" t="s">
        <v>17361</v>
      </c>
      <c r="B14" s="63" t="s">
        <v>17368</v>
      </c>
      <c r="C14" s="64">
        <v>93</v>
      </c>
      <c r="D14" s="50"/>
      <c r="E14" s="55" t="s">
        <v>17376</v>
      </c>
      <c r="F14" s="48"/>
      <c r="G14" s="48"/>
      <c r="H14" s="49" t="s">
        <v>12430</v>
      </c>
      <c r="I14" s="65" t="str">
        <f>IFERROR(VLOOKUP(D14,'Relatório de Revenda'!$B$2:$X$6306,3,0),"")</f>
        <v/>
      </c>
      <c r="J14" s="55">
        <v>70780</v>
      </c>
      <c r="K14" s="85"/>
      <c r="L14" s="50" t="s">
        <v>7</v>
      </c>
      <c r="M14" s="66">
        <v>35.89</v>
      </c>
      <c r="N14" s="67">
        <v>0</v>
      </c>
      <c r="O14" s="67">
        <v>0</v>
      </c>
      <c r="P14" s="67">
        <v>0</v>
      </c>
      <c r="Q14" s="68">
        <f t="shared" si="0"/>
        <v>35.89</v>
      </c>
      <c r="R14" s="68">
        <f t="shared" si="1"/>
        <v>2540294.2000000002</v>
      </c>
      <c r="S14" s="69">
        <f t="shared" si="2"/>
        <v>0.27392271899656079</v>
      </c>
      <c r="T14" s="84">
        <v>49.43</v>
      </c>
      <c r="U14" s="68">
        <f t="shared" si="3"/>
        <v>3498655.4</v>
      </c>
      <c r="V14" s="70">
        <v>2.5000000000000001E-2</v>
      </c>
      <c r="W14" s="66">
        <f t="shared" si="4"/>
        <v>50.665750000000003</v>
      </c>
      <c r="X14" s="66">
        <f t="shared" si="5"/>
        <v>3586121.7850000001</v>
      </c>
      <c r="Y14" s="70">
        <f t="shared" si="6"/>
        <v>0.29163192097225443</v>
      </c>
      <c r="Z14" s="71"/>
    </row>
    <row r="15" spans="1:28" s="75" customFormat="1" ht="12.75" customHeight="1" x14ac:dyDescent="0.3">
      <c r="A15" s="63" t="s">
        <v>17363</v>
      </c>
      <c r="B15" s="63" t="s">
        <v>17370</v>
      </c>
      <c r="C15" s="64">
        <v>11</v>
      </c>
      <c r="D15" s="50"/>
      <c r="E15" s="55" t="s">
        <v>17377</v>
      </c>
      <c r="F15" s="48"/>
      <c r="G15" s="48"/>
      <c r="H15" s="49" t="s">
        <v>12430</v>
      </c>
      <c r="I15" s="65" t="str">
        <f>IFERROR(VLOOKUP(D15,'Relatório de Revenda'!$B$2:$X$6306,3,0),"")</f>
        <v/>
      </c>
      <c r="J15" s="55">
        <v>207738</v>
      </c>
      <c r="K15" s="85"/>
      <c r="L15" s="50" t="s">
        <v>18803</v>
      </c>
      <c r="M15" s="66">
        <v>13.97</v>
      </c>
      <c r="N15" s="67">
        <v>0</v>
      </c>
      <c r="O15" s="67">
        <v>0</v>
      </c>
      <c r="P15" s="67">
        <v>7.0000000000000007E-2</v>
      </c>
      <c r="Q15" s="68">
        <f t="shared" si="0"/>
        <v>13.97</v>
      </c>
      <c r="R15" s="68">
        <f t="shared" si="1"/>
        <v>2902099.8600000003</v>
      </c>
      <c r="S15" s="69">
        <f t="shared" si="2"/>
        <v>0.17042755344418048</v>
      </c>
      <c r="T15" s="84">
        <v>16.84</v>
      </c>
      <c r="U15" s="68">
        <f t="shared" si="3"/>
        <v>3498307.92</v>
      </c>
      <c r="V15" s="70">
        <v>2.5000000000000001E-2</v>
      </c>
      <c r="W15" s="66">
        <f t="shared" si="4"/>
        <v>17.260999999999999</v>
      </c>
      <c r="X15" s="66">
        <f t="shared" si="5"/>
        <v>3585765.6179999998</v>
      </c>
      <c r="Y15" s="70">
        <f t="shared" si="6"/>
        <v>0.19066102775041996</v>
      </c>
      <c r="Z15" s="71"/>
    </row>
    <row r="16" spans="1:28" s="75" customFormat="1" ht="12.75" customHeight="1" x14ac:dyDescent="0.3">
      <c r="A16" s="63" t="s">
        <v>17364</v>
      </c>
      <c r="B16" s="63" t="s">
        <v>17369</v>
      </c>
      <c r="C16" s="64">
        <v>21</v>
      </c>
      <c r="D16" s="50"/>
      <c r="E16" s="55" t="s">
        <v>17378</v>
      </c>
      <c r="F16" s="48"/>
      <c r="G16" s="48"/>
      <c r="H16" s="49" t="s">
        <v>12430</v>
      </c>
      <c r="I16" s="65" t="str">
        <f>IFERROR(VLOOKUP(D16,'Relatório de Revenda'!$B$2:$X$6306,3,0),"")</f>
        <v/>
      </c>
      <c r="J16" s="55">
        <v>117922</v>
      </c>
      <c r="K16" s="85"/>
      <c r="L16" s="50" t="s">
        <v>18789</v>
      </c>
      <c r="M16" s="66">
        <v>18</v>
      </c>
      <c r="N16" s="67">
        <v>0</v>
      </c>
      <c r="O16" s="67">
        <v>0</v>
      </c>
      <c r="P16" s="67">
        <v>0</v>
      </c>
      <c r="Q16" s="68">
        <f t="shared" si="0"/>
        <v>18</v>
      </c>
      <c r="R16" s="68">
        <f t="shared" si="1"/>
        <v>2122596</v>
      </c>
      <c r="S16" s="69">
        <f t="shared" si="2"/>
        <v>0.36552696510398308</v>
      </c>
      <c r="T16" s="84">
        <v>28.37</v>
      </c>
      <c r="U16" s="68">
        <f t="shared" si="3"/>
        <v>3345447.14</v>
      </c>
      <c r="V16" s="70">
        <v>5.33E-2</v>
      </c>
      <c r="W16" s="66">
        <f t="shared" si="4"/>
        <v>29.882121000000001</v>
      </c>
      <c r="X16" s="66">
        <f t="shared" si="5"/>
        <v>3523759.4725620002</v>
      </c>
      <c r="Y16" s="70">
        <f t="shared" si="6"/>
        <v>0.39763311981769972</v>
      </c>
      <c r="Z16" s="71" t="s">
        <v>18791</v>
      </c>
    </row>
    <row r="17" spans="1:26" s="75" customFormat="1" ht="12.75" customHeight="1" x14ac:dyDescent="0.3">
      <c r="A17" s="63" t="s">
        <v>17360</v>
      </c>
      <c r="B17" s="63" t="s">
        <v>17367</v>
      </c>
      <c r="C17" s="64">
        <v>34</v>
      </c>
      <c r="D17" s="76"/>
      <c r="E17" s="55" t="s">
        <v>17379</v>
      </c>
      <c r="F17" s="48"/>
      <c r="G17" s="48"/>
      <c r="H17" s="49" t="s">
        <v>12431</v>
      </c>
      <c r="I17" s="65" t="str">
        <f>IFERROR(VLOOKUP(D17,'Relatório de Revenda'!$B$2:$X$6306,3,0),"")</f>
        <v/>
      </c>
      <c r="J17" s="55">
        <v>143636</v>
      </c>
      <c r="K17" s="85"/>
      <c r="L17" s="50" t="s">
        <v>10117</v>
      </c>
      <c r="M17" s="66">
        <v>27.02</v>
      </c>
      <c r="N17" s="67">
        <v>0</v>
      </c>
      <c r="O17" s="67">
        <v>0</v>
      </c>
      <c r="P17" s="67">
        <v>0.04</v>
      </c>
      <c r="Q17" s="68">
        <f t="shared" si="0"/>
        <v>27.02</v>
      </c>
      <c r="R17" s="68">
        <f t="shared" si="1"/>
        <v>3881044.7199999997</v>
      </c>
      <c r="S17" s="69">
        <f t="shared" si="2"/>
        <v>-0.19399027839151572</v>
      </c>
      <c r="T17" s="84">
        <v>22.63</v>
      </c>
      <c r="U17" s="68">
        <f t="shared" si="3"/>
        <v>3250482.6799999997</v>
      </c>
      <c r="V17" s="70">
        <v>2.5000000000000001E-2</v>
      </c>
      <c r="W17" s="66">
        <f t="shared" si="4"/>
        <v>23.19575</v>
      </c>
      <c r="X17" s="66">
        <f t="shared" si="5"/>
        <v>3331744.747</v>
      </c>
      <c r="Y17" s="70">
        <f t="shared" si="6"/>
        <v>-0.16486856428440552</v>
      </c>
      <c r="Z17" s="71"/>
    </row>
    <row r="18" spans="1:26" s="75" customFormat="1" ht="12.75" customHeight="1" x14ac:dyDescent="0.3">
      <c r="A18" s="63" t="s">
        <v>17361</v>
      </c>
      <c r="B18" s="63" t="s">
        <v>17368</v>
      </c>
      <c r="C18" s="64">
        <v>134</v>
      </c>
      <c r="D18" s="77" t="s">
        <v>18643</v>
      </c>
      <c r="E18" s="55" t="s">
        <v>17380</v>
      </c>
      <c r="F18" s="48"/>
      <c r="G18" s="48"/>
      <c r="H18" s="49" t="s">
        <v>12431</v>
      </c>
      <c r="I18" s="65" t="str">
        <f>IFERROR(VLOOKUP(D18,'Relatório de Revenda'!$B$2:$X$6306,3,0),"")</f>
        <v/>
      </c>
      <c r="J18" s="55">
        <v>241212</v>
      </c>
      <c r="K18" s="85"/>
      <c r="L18" s="50" t="s">
        <v>18644</v>
      </c>
      <c r="M18" s="66">
        <v>6.9</v>
      </c>
      <c r="N18" s="67">
        <v>0</v>
      </c>
      <c r="O18" s="67">
        <v>0</v>
      </c>
      <c r="P18" s="67">
        <v>0.04</v>
      </c>
      <c r="Q18" s="68">
        <f t="shared" si="0"/>
        <v>6.9</v>
      </c>
      <c r="R18" s="68">
        <f t="shared" si="1"/>
        <v>1664362.8</v>
      </c>
      <c r="S18" s="69">
        <f t="shared" si="2"/>
        <v>0.46882217090069284</v>
      </c>
      <c r="T18" s="84">
        <v>12.99</v>
      </c>
      <c r="U18" s="68">
        <f t="shared" si="3"/>
        <v>3133343.88</v>
      </c>
      <c r="V18" s="70">
        <v>2.5000000000000001E-2</v>
      </c>
      <c r="W18" s="66">
        <f t="shared" si="4"/>
        <v>13.31475</v>
      </c>
      <c r="X18" s="66">
        <f t="shared" si="5"/>
        <v>3211677.477</v>
      </c>
      <c r="Y18" s="70">
        <f t="shared" si="6"/>
        <v>0.48177772770799299</v>
      </c>
      <c r="Z18" s="71"/>
    </row>
    <row r="19" spans="1:26" s="75" customFormat="1" ht="12.75" customHeight="1" x14ac:dyDescent="0.3">
      <c r="A19" s="63" t="s">
        <v>17361</v>
      </c>
      <c r="B19" s="63" t="s">
        <v>17368</v>
      </c>
      <c r="C19" s="64">
        <v>54</v>
      </c>
      <c r="D19" s="77"/>
      <c r="E19" s="55" t="s">
        <v>17381</v>
      </c>
      <c r="F19" s="48"/>
      <c r="G19" s="48"/>
      <c r="H19" s="49" t="s">
        <v>12431</v>
      </c>
      <c r="I19" s="65" t="str">
        <f>IFERROR(VLOOKUP(D19,'Relatório de Revenda'!$B$2:$X$6306,3,0),"")</f>
        <v/>
      </c>
      <c r="J19" s="55">
        <v>8654585</v>
      </c>
      <c r="K19" s="85"/>
      <c r="L19" s="50" t="s">
        <v>7828</v>
      </c>
      <c r="M19" s="66">
        <v>0.23</v>
      </c>
      <c r="N19" s="67">
        <v>0</v>
      </c>
      <c r="O19" s="67">
        <v>0</v>
      </c>
      <c r="P19" s="67">
        <v>0.03</v>
      </c>
      <c r="Q19" s="68">
        <f t="shared" si="0"/>
        <v>0.23</v>
      </c>
      <c r="R19" s="68">
        <f t="shared" si="1"/>
        <v>1990554.55</v>
      </c>
      <c r="S19" s="69">
        <f t="shared" si="2"/>
        <v>0.14814814814814817</v>
      </c>
      <c r="T19" s="84">
        <v>0.27</v>
      </c>
      <c r="U19" s="68">
        <f t="shared" si="3"/>
        <v>2336737.9500000002</v>
      </c>
      <c r="V19" s="70">
        <v>2.5000000000000001E-2</v>
      </c>
      <c r="W19" s="66">
        <f t="shared" si="4"/>
        <v>0.27675</v>
      </c>
      <c r="X19" s="66">
        <f t="shared" si="5"/>
        <v>2395156.3987500002</v>
      </c>
      <c r="Y19" s="70">
        <f t="shared" si="6"/>
        <v>0.16892502258355913</v>
      </c>
      <c r="Z19" s="71"/>
    </row>
    <row r="20" spans="1:26" s="75" customFormat="1" ht="12.75" customHeight="1" x14ac:dyDescent="0.3">
      <c r="A20" s="63" t="s">
        <v>17362</v>
      </c>
      <c r="B20" s="63" t="s">
        <v>17369</v>
      </c>
      <c r="C20" s="64">
        <v>4</v>
      </c>
      <c r="D20" s="76"/>
      <c r="E20" s="55" t="s">
        <v>17382</v>
      </c>
      <c r="F20" s="48" t="s">
        <v>18651</v>
      </c>
      <c r="G20" s="48"/>
      <c r="H20" s="49" t="s">
        <v>12431</v>
      </c>
      <c r="I20" s="65" t="str">
        <f>IFERROR(VLOOKUP(D20,'Relatório de Revenda'!$B$2:$X$6306,3,0),"")</f>
        <v/>
      </c>
      <c r="J20" s="55">
        <v>43404</v>
      </c>
      <c r="K20" s="85"/>
      <c r="L20" s="50" t="s">
        <v>18807</v>
      </c>
      <c r="M20" s="66">
        <v>26</v>
      </c>
      <c r="N20" s="67">
        <v>0</v>
      </c>
      <c r="O20" s="67">
        <v>0</v>
      </c>
      <c r="P20" s="67">
        <v>0</v>
      </c>
      <c r="Q20" s="68">
        <f t="shared" si="0"/>
        <v>26</v>
      </c>
      <c r="R20" s="68">
        <f t="shared" si="1"/>
        <v>1128504</v>
      </c>
      <c r="S20" s="69">
        <f t="shared" si="2"/>
        <v>0.31668856767411296</v>
      </c>
      <c r="T20" s="84">
        <v>38.049999999999997</v>
      </c>
      <c r="U20" s="68">
        <f t="shared" si="3"/>
        <v>1651522.2</v>
      </c>
      <c r="V20" s="70">
        <v>5.33E-2</v>
      </c>
      <c r="W20" s="66">
        <f t="shared" si="4"/>
        <v>40.078064999999995</v>
      </c>
      <c r="X20" s="66">
        <f t="shared" si="5"/>
        <v>1739548.3332599998</v>
      </c>
      <c r="Y20" s="70">
        <f t="shared" si="6"/>
        <v>0.35126608532622511</v>
      </c>
      <c r="Z20" s="71"/>
    </row>
    <row r="21" spans="1:26" s="75" customFormat="1" ht="12.75" customHeight="1" x14ac:dyDescent="0.3">
      <c r="A21" s="63" t="s">
        <v>17363</v>
      </c>
      <c r="B21" s="63" t="s">
        <v>17370</v>
      </c>
      <c r="C21" s="64">
        <v>33</v>
      </c>
      <c r="D21" s="76"/>
      <c r="E21" s="55" t="s">
        <v>17383</v>
      </c>
      <c r="F21" s="48"/>
      <c r="G21" s="48"/>
      <c r="H21" s="49" t="s">
        <v>12430</v>
      </c>
      <c r="I21" s="65" t="str">
        <f>IFERROR(VLOOKUP(D21,'Relatório de Revenda'!$B$2:$X$6306,3,0),"")</f>
        <v/>
      </c>
      <c r="J21" s="55">
        <v>4951</v>
      </c>
      <c r="K21" s="85"/>
      <c r="L21" s="50" t="s">
        <v>18804</v>
      </c>
      <c r="M21" s="66">
        <v>120</v>
      </c>
      <c r="N21" s="67">
        <v>0</v>
      </c>
      <c r="O21" s="67">
        <v>0</v>
      </c>
      <c r="P21" s="67">
        <v>0.12</v>
      </c>
      <c r="Q21" s="68">
        <f t="shared" si="0"/>
        <v>120</v>
      </c>
      <c r="R21" s="68">
        <f t="shared" si="1"/>
        <v>594120</v>
      </c>
      <c r="S21" s="69">
        <f t="shared" si="2"/>
        <v>0.60971802127036789</v>
      </c>
      <c r="T21" s="84">
        <v>307.47000000000003</v>
      </c>
      <c r="U21" s="68">
        <f t="shared" si="3"/>
        <v>1522283.9700000002</v>
      </c>
      <c r="V21" s="70">
        <v>2.5000000000000001E-2</v>
      </c>
      <c r="W21" s="66">
        <f t="shared" si="4"/>
        <v>315.15675000000005</v>
      </c>
      <c r="X21" s="66">
        <f t="shared" si="5"/>
        <v>1560341.0692500002</v>
      </c>
      <c r="Y21" s="70">
        <f t="shared" si="6"/>
        <v>0.61923709392231019</v>
      </c>
      <c r="Z21" s="71" t="s">
        <v>18805</v>
      </c>
    </row>
    <row r="22" spans="1:26" s="75" customFormat="1" ht="12.75" customHeight="1" x14ac:dyDescent="0.3">
      <c r="A22" s="63" t="s">
        <v>17362</v>
      </c>
      <c r="B22" s="63" t="s">
        <v>17369</v>
      </c>
      <c r="C22" s="64">
        <v>5</v>
      </c>
      <c r="D22" s="50"/>
      <c r="E22" s="88" t="s">
        <v>17384</v>
      </c>
      <c r="F22" s="48" t="s">
        <v>18651</v>
      </c>
      <c r="G22" s="48"/>
      <c r="H22" s="49" t="s">
        <v>12430</v>
      </c>
      <c r="I22" s="65" t="str">
        <f>IFERROR(VLOOKUP(D22,'Relatório de Revenda'!$B$2:$X$6306,3,0),"")</f>
        <v/>
      </c>
      <c r="J22" s="55">
        <v>43404</v>
      </c>
      <c r="K22" s="85"/>
      <c r="L22" s="50" t="s">
        <v>18776</v>
      </c>
      <c r="M22" s="66">
        <v>24</v>
      </c>
      <c r="N22" s="67">
        <v>0</v>
      </c>
      <c r="O22" s="67">
        <v>0</v>
      </c>
      <c r="P22" s="67">
        <v>0</v>
      </c>
      <c r="Q22" s="68">
        <f t="shared" si="0"/>
        <v>24</v>
      </c>
      <c r="R22" s="68">
        <f t="shared" si="1"/>
        <v>1041696</v>
      </c>
      <c r="S22" s="69">
        <f t="shared" si="2"/>
        <v>0.31545921277809474</v>
      </c>
      <c r="T22" s="84">
        <v>35.06</v>
      </c>
      <c r="U22" s="68">
        <f t="shared" si="3"/>
        <v>1521744.24</v>
      </c>
      <c r="V22" s="70">
        <v>5.33E-2</v>
      </c>
      <c r="W22" s="66">
        <f t="shared" si="4"/>
        <v>36.928698000000004</v>
      </c>
      <c r="X22" s="66">
        <f t="shared" si="5"/>
        <v>1602853.2079920003</v>
      </c>
      <c r="Y22" s="70">
        <f t="shared" si="6"/>
        <v>0.35009893931272645</v>
      </c>
      <c r="Z22" s="71"/>
    </row>
    <row r="23" spans="1:26" s="75" customFormat="1" ht="12.75" customHeight="1" x14ac:dyDescent="0.3">
      <c r="A23" s="63" t="s">
        <v>17362</v>
      </c>
      <c r="B23" s="63" t="s">
        <v>17369</v>
      </c>
      <c r="C23" s="64">
        <v>1</v>
      </c>
      <c r="D23" s="76"/>
      <c r="E23" s="55" t="s">
        <v>17385</v>
      </c>
      <c r="F23" s="48"/>
      <c r="G23" s="48"/>
      <c r="H23" s="49" t="s">
        <v>12430</v>
      </c>
      <c r="I23" s="65" t="str">
        <f>IFERROR(VLOOKUP(D23,'Relatório de Revenda'!$B$2:$X$6306,3,0),"")</f>
        <v/>
      </c>
      <c r="J23" s="55">
        <v>43404</v>
      </c>
      <c r="K23" s="85"/>
      <c r="L23" s="50" t="s">
        <v>18776</v>
      </c>
      <c r="M23" s="66">
        <v>33</v>
      </c>
      <c r="N23" s="67">
        <v>0</v>
      </c>
      <c r="O23" s="67">
        <v>0</v>
      </c>
      <c r="P23" s="67">
        <v>0</v>
      </c>
      <c r="Q23" s="68">
        <f t="shared" si="0"/>
        <v>33</v>
      </c>
      <c r="R23" s="68">
        <f t="shared" si="1"/>
        <v>1432332</v>
      </c>
      <c r="S23" s="69">
        <f t="shared" si="2"/>
        <v>4.5691150954308805E-2</v>
      </c>
      <c r="T23" s="84">
        <v>34.58</v>
      </c>
      <c r="U23" s="68">
        <f t="shared" si="3"/>
        <v>1500910.3199999998</v>
      </c>
      <c r="V23" s="70">
        <v>5.33E-2</v>
      </c>
      <c r="W23" s="66">
        <f t="shared" si="4"/>
        <v>36.423113999999998</v>
      </c>
      <c r="X23" s="66">
        <f t="shared" si="5"/>
        <v>1580908.8400559998</v>
      </c>
      <c r="Y23" s="70">
        <f t="shared" si="6"/>
        <v>9.3981914890637813E-2</v>
      </c>
      <c r="Z23" s="71"/>
    </row>
    <row r="24" spans="1:26" s="75" customFormat="1" ht="12.75" customHeight="1" x14ac:dyDescent="0.3">
      <c r="A24" s="63" t="s">
        <v>17365</v>
      </c>
      <c r="B24" s="63" t="s">
        <v>17369</v>
      </c>
      <c r="C24" s="64">
        <v>5</v>
      </c>
      <c r="D24" s="50"/>
      <c r="E24" s="55" t="s">
        <v>17386</v>
      </c>
      <c r="F24" s="48"/>
      <c r="G24" s="48"/>
      <c r="H24" s="49" t="s">
        <v>12430</v>
      </c>
      <c r="I24" s="65" t="str">
        <f>IFERROR(VLOOKUP(D24,'Relatório de Revenda'!$B$2:$X$6306,3,0),"")</f>
        <v/>
      </c>
      <c r="J24" s="55">
        <v>61322</v>
      </c>
      <c r="K24" s="85"/>
      <c r="L24" s="50" t="s">
        <v>18484</v>
      </c>
      <c r="M24" s="66">
        <v>12.99</v>
      </c>
      <c r="N24" s="67">
        <v>0</v>
      </c>
      <c r="O24" s="67">
        <v>0</v>
      </c>
      <c r="P24" s="67">
        <v>0</v>
      </c>
      <c r="Q24" s="68">
        <f t="shared" si="0"/>
        <v>12.99</v>
      </c>
      <c r="R24" s="68">
        <f t="shared" si="1"/>
        <v>796572.78</v>
      </c>
      <c r="S24" s="69">
        <f t="shared" si="2"/>
        <v>0.43349324029655473</v>
      </c>
      <c r="T24" s="84">
        <v>22.93</v>
      </c>
      <c r="U24" s="68">
        <f t="shared" si="3"/>
        <v>1406113.46</v>
      </c>
      <c r="V24" s="70">
        <v>5.33E-2</v>
      </c>
      <c r="W24" s="66">
        <f t="shared" si="4"/>
        <v>24.152169000000001</v>
      </c>
      <c r="X24" s="66">
        <f t="shared" si="5"/>
        <v>1481059.307418</v>
      </c>
      <c r="Y24" s="70">
        <f t="shared" si="6"/>
        <v>0.46216010661402707</v>
      </c>
      <c r="Z24" s="71"/>
    </row>
    <row r="25" spans="1:26" s="75" customFormat="1" ht="12.75" customHeight="1" x14ac:dyDescent="0.3">
      <c r="A25" s="63" t="s">
        <v>17360</v>
      </c>
      <c r="B25" s="63" t="s">
        <v>17367</v>
      </c>
      <c r="C25" s="64">
        <v>33</v>
      </c>
      <c r="D25" s="76" t="s">
        <v>18737</v>
      </c>
      <c r="E25" s="55" t="s">
        <v>17387</v>
      </c>
      <c r="F25" s="48"/>
      <c r="G25" s="48"/>
      <c r="H25" s="49" t="s">
        <v>12430</v>
      </c>
      <c r="I25" s="65" t="str">
        <f>IFERROR(VLOOKUP(D25,'Relatório de Revenda'!$B$2:$X$6306,3,0),"")</f>
        <v/>
      </c>
      <c r="J25" s="55">
        <v>275397</v>
      </c>
      <c r="K25" s="85"/>
      <c r="L25" s="50" t="s">
        <v>18736</v>
      </c>
      <c r="M25" s="66">
        <v>3.63</v>
      </c>
      <c r="N25" s="67">
        <v>0</v>
      </c>
      <c r="O25" s="67">
        <v>0</v>
      </c>
      <c r="P25" s="67">
        <v>0.12</v>
      </c>
      <c r="Q25" s="68">
        <f t="shared" si="0"/>
        <v>3.63</v>
      </c>
      <c r="R25" s="68">
        <f t="shared" si="1"/>
        <v>999691.11</v>
      </c>
      <c r="S25" s="69">
        <f t="shared" si="2"/>
        <v>0.23739495798319327</v>
      </c>
      <c r="T25" s="84">
        <v>4.76</v>
      </c>
      <c r="U25" s="68">
        <f t="shared" si="3"/>
        <v>1310889.72</v>
      </c>
      <c r="V25" s="70">
        <v>2.5000000000000001E-2</v>
      </c>
      <c r="W25" s="66">
        <f t="shared" si="4"/>
        <v>4.8789999999999996</v>
      </c>
      <c r="X25" s="66">
        <f t="shared" si="5"/>
        <v>1343661.963</v>
      </c>
      <c r="Y25" s="70">
        <f t="shared" si="6"/>
        <v>0.25599508095921292</v>
      </c>
      <c r="Z25" s="71" t="s">
        <v>18738</v>
      </c>
    </row>
    <row r="26" spans="1:26" s="75" customFormat="1" ht="12.75" customHeight="1" x14ac:dyDescent="0.3">
      <c r="A26" s="63" t="s">
        <v>17366</v>
      </c>
      <c r="B26" s="63" t="s">
        <v>17369</v>
      </c>
      <c r="C26" s="64">
        <v>9</v>
      </c>
      <c r="D26" s="76"/>
      <c r="E26" s="55" t="s">
        <v>17388</v>
      </c>
      <c r="F26" s="48"/>
      <c r="G26" s="48"/>
      <c r="H26" s="49" t="s">
        <v>12430</v>
      </c>
      <c r="I26" s="65" t="str">
        <f>IFERROR(VLOOKUP(D26,'Relatório de Revenda'!$B$2:$X$6306,3,0),"")</f>
        <v/>
      </c>
      <c r="J26" s="55">
        <v>76361</v>
      </c>
      <c r="K26" s="85"/>
      <c r="L26" s="50" t="s">
        <v>18803</v>
      </c>
      <c r="M26" s="66">
        <v>13.97</v>
      </c>
      <c r="N26" s="67">
        <v>0</v>
      </c>
      <c r="O26" s="67">
        <v>0</v>
      </c>
      <c r="P26" s="67">
        <v>7.0000000000000007E-2</v>
      </c>
      <c r="Q26" s="68">
        <f t="shared" si="0"/>
        <v>13.97</v>
      </c>
      <c r="R26" s="68">
        <f t="shared" si="1"/>
        <v>1066763.1700000002</v>
      </c>
      <c r="S26" s="69">
        <f t="shared" si="2"/>
        <v>0.17042755344418048</v>
      </c>
      <c r="T26" s="84">
        <v>16.84</v>
      </c>
      <c r="U26" s="68">
        <f t="shared" si="3"/>
        <v>1285919.24</v>
      </c>
      <c r="V26" s="70">
        <v>5.33E-2</v>
      </c>
      <c r="W26" s="66">
        <f t="shared" si="4"/>
        <v>17.737572</v>
      </c>
      <c r="X26" s="66">
        <f t="shared" si="5"/>
        <v>1354458.7354920001</v>
      </c>
      <c r="Y26" s="70">
        <f t="shared" si="6"/>
        <v>0.21240629777288569</v>
      </c>
      <c r="Z26" s="71"/>
    </row>
    <row r="27" spans="1:26" s="75" customFormat="1" ht="12.75" customHeight="1" x14ac:dyDescent="0.3">
      <c r="A27" s="63" t="s">
        <v>17363</v>
      </c>
      <c r="B27" s="63" t="s">
        <v>17370</v>
      </c>
      <c r="C27" s="64">
        <v>18</v>
      </c>
      <c r="D27" s="76" t="s">
        <v>18711</v>
      </c>
      <c r="E27" s="55" t="s">
        <v>17389</v>
      </c>
      <c r="F27" s="48"/>
      <c r="G27" s="48"/>
      <c r="H27" s="49" t="s">
        <v>12430</v>
      </c>
      <c r="I27" s="65" t="str">
        <f>IFERROR(VLOOKUP(D27,'Relatório de Revenda'!$B$2:$X$6306,3,0),"")</f>
        <v>COPO PLASTICO DESCARTAVEL 180ML PS C/100UN</v>
      </c>
      <c r="J27" s="55">
        <v>11261</v>
      </c>
      <c r="K27" s="85"/>
      <c r="L27" s="50" t="s">
        <v>18713</v>
      </c>
      <c r="M27" s="66">
        <v>3</v>
      </c>
      <c r="N27" s="67">
        <v>6.5000000000000002E-2</v>
      </c>
      <c r="O27" s="67">
        <v>0</v>
      </c>
      <c r="P27" s="67">
        <v>0.18</v>
      </c>
      <c r="Q27" s="68">
        <f t="shared" si="0"/>
        <v>3.1949999999999998</v>
      </c>
      <c r="R27" s="68">
        <f t="shared" si="1"/>
        <v>35978.894999999997</v>
      </c>
      <c r="S27" s="69">
        <f t="shared" si="2"/>
        <v>0.97168208419860302</v>
      </c>
      <c r="T27" s="84">
        <v>105.94</v>
      </c>
      <c r="U27" s="68">
        <f t="shared" si="3"/>
        <v>1192990.3400000001</v>
      </c>
      <c r="V27" s="70">
        <v>2.5000000000000001E-2</v>
      </c>
      <c r="W27" s="66">
        <f t="shared" si="4"/>
        <v>108.5885</v>
      </c>
      <c r="X27" s="66">
        <f t="shared" si="5"/>
        <v>1222815.0984999998</v>
      </c>
      <c r="Y27" s="70">
        <f t="shared" si="6"/>
        <v>0.97237276507180781</v>
      </c>
      <c r="Z27" s="71"/>
    </row>
    <row r="28" spans="1:26" s="75" customFormat="1" ht="12.75" customHeight="1" x14ac:dyDescent="0.3">
      <c r="A28" s="63" t="s">
        <v>17364</v>
      </c>
      <c r="B28" s="63" t="s">
        <v>17369</v>
      </c>
      <c r="C28" s="64">
        <v>7</v>
      </c>
      <c r="D28" s="50"/>
      <c r="E28" s="55" t="s">
        <v>17390</v>
      </c>
      <c r="F28" s="48"/>
      <c r="G28" s="48"/>
      <c r="H28" s="49" t="s">
        <v>12430</v>
      </c>
      <c r="I28" s="65" t="str">
        <f>IFERROR(VLOOKUP(D28,'Relatório de Revenda'!$B$2:$X$6306,3,0),"")</f>
        <v/>
      </c>
      <c r="J28" s="55">
        <v>129537</v>
      </c>
      <c r="K28" s="85"/>
      <c r="L28" s="50" t="s">
        <v>18758</v>
      </c>
      <c r="M28" s="66">
        <v>6</v>
      </c>
      <c r="N28" s="67">
        <v>0</v>
      </c>
      <c r="O28" s="67">
        <v>0</v>
      </c>
      <c r="P28" s="67">
        <v>0</v>
      </c>
      <c r="Q28" s="68">
        <f t="shared" si="0"/>
        <v>6</v>
      </c>
      <c r="R28" s="68">
        <f t="shared" si="1"/>
        <v>777222</v>
      </c>
      <c r="S28" s="69">
        <f t="shared" si="2"/>
        <v>0.33184855233853011</v>
      </c>
      <c r="T28" s="84">
        <v>8.98</v>
      </c>
      <c r="U28" s="68">
        <f t="shared" si="3"/>
        <v>1163242.26</v>
      </c>
      <c r="V28" s="70">
        <v>5.33E-2</v>
      </c>
      <c r="W28" s="66">
        <f t="shared" si="4"/>
        <v>9.458634</v>
      </c>
      <c r="X28" s="66">
        <f t="shared" si="5"/>
        <v>1225243.0724579999</v>
      </c>
      <c r="Y28" s="70">
        <f t="shared" si="6"/>
        <v>0.36565893130022792</v>
      </c>
      <c r="Z28" s="71"/>
    </row>
    <row r="29" spans="1:26" s="75" customFormat="1" ht="12.75" customHeight="1" x14ac:dyDescent="0.3">
      <c r="A29" s="63" t="s">
        <v>17363</v>
      </c>
      <c r="B29" s="63" t="s">
        <v>17370</v>
      </c>
      <c r="C29" s="64">
        <v>12</v>
      </c>
      <c r="D29" s="77" t="s">
        <v>18707</v>
      </c>
      <c r="E29" s="55" t="s">
        <v>17391</v>
      </c>
      <c r="F29" s="48"/>
      <c r="G29" s="48"/>
      <c r="H29" s="49" t="s">
        <v>12430</v>
      </c>
      <c r="I29" s="65" t="str">
        <f>IFERROR(VLOOKUP(D29,'Relatório de Revenda'!$B$2:$X$6306,3,0),"")</f>
        <v>LIXEIRA EM INOX COM PEDAL 12 LITROS CROMADA</v>
      </c>
      <c r="J29" s="55">
        <v>8297</v>
      </c>
      <c r="K29" s="85"/>
      <c r="L29" s="50" t="s">
        <v>18714</v>
      </c>
      <c r="M29" s="66">
        <v>79</v>
      </c>
      <c r="N29" s="67">
        <v>0</v>
      </c>
      <c r="O29" s="67">
        <v>0</v>
      </c>
      <c r="P29" s="67">
        <v>0</v>
      </c>
      <c r="Q29" s="68">
        <f t="shared" si="0"/>
        <v>79</v>
      </c>
      <c r="R29" s="68">
        <f t="shared" si="1"/>
        <v>655463</v>
      </c>
      <c r="S29" s="69">
        <f t="shared" si="2"/>
        <v>0.41490149607465565</v>
      </c>
      <c r="T29" s="84">
        <v>135.02000000000001</v>
      </c>
      <c r="U29" s="68">
        <f t="shared" si="3"/>
        <v>1120260.9400000002</v>
      </c>
      <c r="V29" s="70">
        <v>2.5000000000000001E-2</v>
      </c>
      <c r="W29" s="66">
        <f t="shared" si="4"/>
        <v>138.3955</v>
      </c>
      <c r="X29" s="66">
        <f t="shared" si="5"/>
        <v>1148267.4635000001</v>
      </c>
      <c r="Y29" s="70">
        <f t="shared" si="6"/>
        <v>0.42917219129234691</v>
      </c>
      <c r="Z29" s="71"/>
    </row>
    <row r="30" spans="1:26" s="75" customFormat="1" ht="12.75" customHeight="1" x14ac:dyDescent="0.3">
      <c r="A30" s="63" t="s">
        <v>17361</v>
      </c>
      <c r="B30" s="63" t="s">
        <v>17368</v>
      </c>
      <c r="C30" s="64">
        <v>60</v>
      </c>
      <c r="D30" s="77"/>
      <c r="E30" s="55" t="s">
        <v>17392</v>
      </c>
      <c r="F30" s="48"/>
      <c r="G30" s="48"/>
      <c r="H30" s="49" t="s">
        <v>12430</v>
      </c>
      <c r="I30" s="65" t="str">
        <f>IFERROR(VLOOKUP(D30,'Relatório de Revenda'!$B$2:$X$6306,3,0),"")</f>
        <v/>
      </c>
      <c r="J30" s="55">
        <v>16839</v>
      </c>
      <c r="K30" s="85"/>
      <c r="L30" s="50" t="s">
        <v>18785</v>
      </c>
      <c r="M30" s="66">
        <v>15.38</v>
      </c>
      <c r="N30" s="67">
        <v>0</v>
      </c>
      <c r="O30" s="67">
        <v>0</v>
      </c>
      <c r="P30" s="67">
        <v>0</v>
      </c>
      <c r="Q30" s="68">
        <f t="shared" si="0"/>
        <v>15.38</v>
      </c>
      <c r="R30" s="68">
        <f t="shared" si="1"/>
        <v>258983.82</v>
      </c>
      <c r="S30" s="69">
        <f t="shared" si="2"/>
        <v>0.74683127572016461</v>
      </c>
      <c r="T30" s="84">
        <v>60.75</v>
      </c>
      <c r="U30" s="68">
        <f t="shared" si="3"/>
        <v>1022969.25</v>
      </c>
      <c r="V30" s="70">
        <v>2.5000000000000001E-2</v>
      </c>
      <c r="W30" s="66">
        <f t="shared" si="4"/>
        <v>62.268749999999997</v>
      </c>
      <c r="X30" s="66">
        <f t="shared" si="5"/>
        <v>1048543.48125</v>
      </c>
      <c r="Y30" s="70">
        <f t="shared" si="6"/>
        <v>0.75300612265381905</v>
      </c>
      <c r="Z30" s="71"/>
    </row>
    <row r="31" spans="1:26" s="75" customFormat="1" ht="12.75" customHeight="1" x14ac:dyDescent="0.3">
      <c r="A31" s="63" t="s">
        <v>17361</v>
      </c>
      <c r="B31" s="63" t="s">
        <v>17368</v>
      </c>
      <c r="C31" s="64">
        <v>114</v>
      </c>
      <c r="D31" s="50"/>
      <c r="E31" s="55" t="s">
        <v>17393</v>
      </c>
      <c r="F31" s="48"/>
      <c r="G31" s="48"/>
      <c r="H31" s="49" t="s">
        <v>12430</v>
      </c>
      <c r="I31" s="65" t="str">
        <f>IFERROR(VLOOKUP(D31,'Relatório de Revenda'!$B$2:$X$6306,3,0),"")</f>
        <v/>
      </c>
      <c r="J31" s="55">
        <v>32217</v>
      </c>
      <c r="K31" s="85"/>
      <c r="L31" s="50" t="s">
        <v>14</v>
      </c>
      <c r="M31" s="66">
        <v>13.85</v>
      </c>
      <c r="N31" s="67">
        <v>0.15</v>
      </c>
      <c r="O31" s="67">
        <v>0</v>
      </c>
      <c r="P31" s="67">
        <v>0</v>
      </c>
      <c r="Q31" s="68">
        <f t="shared" si="0"/>
        <v>15.927499999999998</v>
      </c>
      <c r="R31" s="68">
        <f t="shared" si="1"/>
        <v>513136.26749999996</v>
      </c>
      <c r="S31" s="69">
        <f t="shared" si="2"/>
        <v>0.55877668047148765</v>
      </c>
      <c r="T31" s="84">
        <v>31.39</v>
      </c>
      <c r="U31" s="68">
        <f t="shared" si="3"/>
        <v>1011291.63</v>
      </c>
      <c r="V31" s="70">
        <v>2.5000000000000001E-2</v>
      </c>
      <c r="W31" s="66">
        <f t="shared" si="4"/>
        <v>32.174750000000003</v>
      </c>
      <c r="X31" s="66">
        <f t="shared" si="5"/>
        <v>1036573.92075</v>
      </c>
      <c r="Y31" s="70">
        <f t="shared" si="6"/>
        <v>0.56953822485023198</v>
      </c>
      <c r="Z31" s="71"/>
    </row>
    <row r="32" spans="1:26" s="75" customFormat="1" ht="12.75" customHeight="1" x14ac:dyDescent="0.3">
      <c r="A32" s="63" t="s">
        <v>17363</v>
      </c>
      <c r="B32" s="63" t="s">
        <v>17370</v>
      </c>
      <c r="C32" s="64">
        <v>3</v>
      </c>
      <c r="D32" s="50" t="s">
        <v>10197</v>
      </c>
      <c r="E32" s="55" t="s">
        <v>17394</v>
      </c>
      <c r="F32" s="48"/>
      <c r="G32" s="48"/>
      <c r="H32" s="49" t="s">
        <v>12430</v>
      </c>
      <c r="I32" s="65" t="str">
        <f>IFERROR(VLOOKUP(D32,'Relatório de Revenda'!$B$2:$X$6306,3,0),"")</f>
        <v>ACUCAR  SACHE 5G C/400 UND</v>
      </c>
      <c r="J32" s="55">
        <v>40390</v>
      </c>
      <c r="K32" s="85"/>
      <c r="L32" s="50" t="s">
        <v>10196</v>
      </c>
      <c r="M32" s="66">
        <v>16.72</v>
      </c>
      <c r="N32" s="67">
        <v>0</v>
      </c>
      <c r="O32" s="67">
        <v>0</v>
      </c>
      <c r="P32" s="67">
        <v>7.0000000000000007E-2</v>
      </c>
      <c r="Q32" s="68">
        <f t="shared" si="0"/>
        <v>16.72</v>
      </c>
      <c r="R32" s="68">
        <f t="shared" si="1"/>
        <v>675320.79999999993</v>
      </c>
      <c r="S32" s="69">
        <f t="shared" si="2"/>
        <v>0.31782945736434115</v>
      </c>
      <c r="T32" s="84">
        <v>24.51</v>
      </c>
      <c r="U32" s="68">
        <f t="shared" si="3"/>
        <v>989958.9</v>
      </c>
      <c r="V32" s="70">
        <v>2.5000000000000001E-2</v>
      </c>
      <c r="W32" s="66">
        <f t="shared" si="4"/>
        <v>25.122750000000003</v>
      </c>
      <c r="X32" s="66">
        <f t="shared" si="5"/>
        <v>1014707.8725000002</v>
      </c>
      <c r="Y32" s="70">
        <f t="shared" si="6"/>
        <v>0.33446776328228411</v>
      </c>
      <c r="Z32" s="71"/>
    </row>
    <row r="33" spans="1:26" s="75" customFormat="1" ht="12.75" customHeight="1" x14ac:dyDescent="0.3">
      <c r="A33" s="63" t="s">
        <v>17366</v>
      </c>
      <c r="B33" s="63" t="s">
        <v>17369</v>
      </c>
      <c r="C33" s="64">
        <v>15</v>
      </c>
      <c r="D33" s="50"/>
      <c r="E33" s="88" t="s">
        <v>17395</v>
      </c>
      <c r="F33" s="48" t="s">
        <v>18653</v>
      </c>
      <c r="G33" s="48"/>
      <c r="H33" s="49" t="s">
        <v>12430</v>
      </c>
      <c r="I33" s="65" t="str">
        <f>IFERROR(VLOOKUP(D33,'Relatório de Revenda'!$B$2:$X$6306,3,0),"")</f>
        <v/>
      </c>
      <c r="J33" s="55">
        <v>63652</v>
      </c>
      <c r="K33" s="85"/>
      <c r="L33" s="57" t="s">
        <v>18771</v>
      </c>
      <c r="M33" s="66">
        <v>12.75</v>
      </c>
      <c r="N33" s="67">
        <v>0</v>
      </c>
      <c r="O33" s="67">
        <v>0</v>
      </c>
      <c r="P33" s="67">
        <v>0</v>
      </c>
      <c r="Q33" s="68">
        <f t="shared" si="0"/>
        <v>12.75</v>
      </c>
      <c r="R33" s="68">
        <f t="shared" si="1"/>
        <v>811563</v>
      </c>
      <c r="S33" s="69">
        <f t="shared" si="2"/>
        <v>0.17582417582417587</v>
      </c>
      <c r="T33" s="84">
        <v>15.47</v>
      </c>
      <c r="U33" s="68">
        <f t="shared" si="3"/>
        <v>984696.44000000006</v>
      </c>
      <c r="V33" s="70">
        <v>5.33E-2</v>
      </c>
      <c r="W33" s="66">
        <f t="shared" si="4"/>
        <v>16.294551000000002</v>
      </c>
      <c r="X33" s="66">
        <f t="shared" si="5"/>
        <v>1037180.7602520002</v>
      </c>
      <c r="Y33" s="70">
        <f t="shared" si="6"/>
        <v>0.21752983558736916</v>
      </c>
      <c r="Z33" s="71"/>
    </row>
    <row r="34" spans="1:26" s="75" customFormat="1" ht="12.75" customHeight="1" x14ac:dyDescent="0.3">
      <c r="A34" s="63" t="s">
        <v>17361</v>
      </c>
      <c r="B34" s="63" t="s">
        <v>17368</v>
      </c>
      <c r="C34" s="64">
        <v>74</v>
      </c>
      <c r="D34" s="50" t="s">
        <v>11798</v>
      </c>
      <c r="E34" s="55" t="s">
        <v>17396</v>
      </c>
      <c r="F34" s="48"/>
      <c r="G34" s="48"/>
      <c r="H34" s="49" t="s">
        <v>12432</v>
      </c>
      <c r="I34" s="65" t="str">
        <f>IFERROR(VLOOKUP(D34,'Relatório de Revenda'!$B$2:$X$6306,3,0),"")</f>
        <v>GRAMPEADOR METAL P/20 FLS. 13CM.</v>
      </c>
      <c r="J34" s="55">
        <v>32453</v>
      </c>
      <c r="K34" s="85"/>
      <c r="L34" s="50" t="s">
        <v>18788</v>
      </c>
      <c r="M34" s="66">
        <v>5.36</v>
      </c>
      <c r="N34" s="67">
        <v>0</v>
      </c>
      <c r="O34" s="67">
        <v>0</v>
      </c>
      <c r="P34" s="67">
        <v>0.04</v>
      </c>
      <c r="Q34" s="68">
        <f t="shared" si="0"/>
        <v>5.36</v>
      </c>
      <c r="R34" s="68">
        <f t="shared" si="1"/>
        <v>173948.08000000002</v>
      </c>
      <c r="S34" s="69">
        <f t="shared" si="2"/>
        <v>0.81836665537106068</v>
      </c>
      <c r="T34" s="84">
        <v>29.51</v>
      </c>
      <c r="U34" s="68">
        <f t="shared" si="3"/>
        <v>957688.03</v>
      </c>
      <c r="V34" s="70">
        <v>2.5000000000000001E-2</v>
      </c>
      <c r="W34" s="66">
        <f t="shared" si="4"/>
        <v>30.247750000000003</v>
      </c>
      <c r="X34" s="66">
        <f t="shared" si="5"/>
        <v>981630.2307500001</v>
      </c>
      <c r="Y34" s="70">
        <f t="shared" si="6"/>
        <v>0.82279673694737632</v>
      </c>
      <c r="Z34" s="71"/>
    </row>
    <row r="35" spans="1:26" s="75" customFormat="1" ht="12.75" customHeight="1" x14ac:dyDescent="0.3">
      <c r="A35" s="63" t="s">
        <v>17363</v>
      </c>
      <c r="B35" s="63" t="s">
        <v>17370</v>
      </c>
      <c r="C35" s="64">
        <v>36</v>
      </c>
      <c r="D35" s="50" t="s">
        <v>18729</v>
      </c>
      <c r="E35" s="55" t="s">
        <v>17397</v>
      </c>
      <c r="F35" s="48"/>
      <c r="G35" s="48"/>
      <c r="H35" s="49" t="s">
        <v>12430</v>
      </c>
      <c r="I35" s="65" t="str">
        <f>IFERROR(VLOOKUP(D35,'Relatório de Revenda'!$B$2:$X$6306,3,0),"")</f>
        <v>LIXEIRA C/PEDAL 100LTS BRANCA</v>
      </c>
      <c r="J35" s="55">
        <v>3603</v>
      </c>
      <c r="K35" s="85"/>
      <c r="L35" s="50" t="s">
        <v>18730</v>
      </c>
      <c r="M35" s="66">
        <v>160</v>
      </c>
      <c r="N35" s="67">
        <v>0</v>
      </c>
      <c r="O35" s="67">
        <v>0</v>
      </c>
      <c r="P35" s="67">
        <v>0.18</v>
      </c>
      <c r="Q35" s="68">
        <f t="shared" si="0"/>
        <v>160</v>
      </c>
      <c r="R35" s="68">
        <f t="shared" si="1"/>
        <v>576480</v>
      </c>
      <c r="S35" s="69">
        <f t="shared" si="2"/>
        <v>0.39188932385694197</v>
      </c>
      <c r="T35" s="84">
        <v>263.11</v>
      </c>
      <c r="U35" s="68">
        <f t="shared" si="3"/>
        <v>947985.33000000007</v>
      </c>
      <c r="V35" s="70">
        <v>2.5000000000000001E-2</v>
      </c>
      <c r="W35" s="66">
        <f t="shared" si="4"/>
        <v>269.68774999999999</v>
      </c>
      <c r="X35" s="66">
        <f t="shared" si="5"/>
        <v>971684.96325000003</v>
      </c>
      <c r="Y35" s="70">
        <f t="shared" si="6"/>
        <v>0.40672129156774822</v>
      </c>
      <c r="Z35" s="71"/>
    </row>
    <row r="36" spans="1:26" s="75" customFormat="1" ht="12.75" customHeight="1" x14ac:dyDescent="0.3">
      <c r="A36" s="63" t="s">
        <v>17361</v>
      </c>
      <c r="B36" s="63" t="s">
        <v>17368</v>
      </c>
      <c r="C36" s="73">
        <v>70</v>
      </c>
      <c r="D36" s="78"/>
      <c r="E36" s="55" t="s">
        <v>17398</v>
      </c>
      <c r="F36" s="48"/>
      <c r="G36" s="48"/>
      <c r="H36" s="49" t="s">
        <v>12430</v>
      </c>
      <c r="I36" s="65" t="str">
        <f>IFERROR(VLOOKUP(D36,'Relatório de Revenda'!$B$2:$X$6306,3,0),"")</f>
        <v/>
      </c>
      <c r="J36" s="55">
        <v>6731</v>
      </c>
      <c r="K36" s="85"/>
      <c r="L36" s="50" t="s">
        <v>11892</v>
      </c>
      <c r="M36" s="66">
        <v>98.2</v>
      </c>
      <c r="N36" s="67">
        <v>0</v>
      </c>
      <c r="O36" s="67">
        <v>0</v>
      </c>
      <c r="P36" s="67">
        <v>0.12</v>
      </c>
      <c r="Q36" s="68">
        <f t="shared" si="0"/>
        <v>98.2</v>
      </c>
      <c r="R36" s="68">
        <f t="shared" si="1"/>
        <v>660984.20000000007</v>
      </c>
      <c r="S36" s="69">
        <f t="shared" si="2"/>
        <v>0.29882184933952166</v>
      </c>
      <c r="T36" s="84">
        <v>140.05000000000001</v>
      </c>
      <c r="U36" s="68">
        <f t="shared" si="3"/>
        <v>942676.55</v>
      </c>
      <c r="V36" s="70">
        <v>2.5000000000000001E-2</v>
      </c>
      <c r="W36" s="66">
        <f t="shared" si="4"/>
        <v>143.55125000000001</v>
      </c>
      <c r="X36" s="66">
        <f t="shared" si="5"/>
        <v>966243.46375000011</v>
      </c>
      <c r="Y36" s="70">
        <f t="shared" si="6"/>
        <v>0.31592375545319185</v>
      </c>
      <c r="Z36" s="71"/>
    </row>
    <row r="37" spans="1:26" s="75" customFormat="1" ht="12.75" customHeight="1" x14ac:dyDescent="0.3">
      <c r="A37" s="63" t="s">
        <v>17363</v>
      </c>
      <c r="B37" s="63" t="s">
        <v>17370</v>
      </c>
      <c r="C37" s="64">
        <v>4</v>
      </c>
      <c r="D37" s="77"/>
      <c r="E37" s="55" t="s">
        <v>17399</v>
      </c>
      <c r="F37" s="48"/>
      <c r="G37" s="48"/>
      <c r="H37" s="49" t="s">
        <v>12430</v>
      </c>
      <c r="I37" s="65" t="str">
        <f>IFERROR(VLOOKUP(D37,'Relatório de Revenda'!$B$2:$X$6306,3,0),"")</f>
        <v/>
      </c>
      <c r="J37" s="55">
        <v>93121</v>
      </c>
      <c r="K37" s="85"/>
      <c r="L37" s="50" t="s">
        <v>18751</v>
      </c>
      <c r="M37" s="66">
        <v>2.39</v>
      </c>
      <c r="N37" s="67">
        <v>0</v>
      </c>
      <c r="O37" s="67">
        <v>0</v>
      </c>
      <c r="P37" s="67">
        <v>0.18</v>
      </c>
      <c r="Q37" s="68">
        <f t="shared" si="0"/>
        <v>2.39</v>
      </c>
      <c r="R37" s="68">
        <f t="shared" si="1"/>
        <v>222559.19</v>
      </c>
      <c r="S37" s="69">
        <f t="shared" si="2"/>
        <v>0.75686673448626651</v>
      </c>
      <c r="T37" s="84">
        <v>9.83</v>
      </c>
      <c r="U37" s="68">
        <f t="shared" si="3"/>
        <v>915379.43</v>
      </c>
      <c r="V37" s="70">
        <v>2.5000000000000001E-2</v>
      </c>
      <c r="W37" s="66">
        <f t="shared" si="4"/>
        <v>10.075749999999999</v>
      </c>
      <c r="X37" s="66">
        <f t="shared" si="5"/>
        <v>938263.91574999993</v>
      </c>
      <c r="Y37" s="70">
        <f t="shared" si="6"/>
        <v>0.76279681413294287</v>
      </c>
      <c r="Z37" s="71"/>
    </row>
    <row r="38" spans="1:26" s="75" customFormat="1" ht="12.75" customHeight="1" x14ac:dyDescent="0.3">
      <c r="A38" s="63" t="s">
        <v>17361</v>
      </c>
      <c r="B38" s="63" t="s">
        <v>17368</v>
      </c>
      <c r="C38" s="64">
        <v>32</v>
      </c>
      <c r="D38" s="76" t="s">
        <v>18694</v>
      </c>
      <c r="E38" s="55" t="s">
        <v>17400</v>
      </c>
      <c r="F38" s="48"/>
      <c r="G38" s="48"/>
      <c r="H38" s="49" t="s">
        <v>12430</v>
      </c>
      <c r="I38" s="65" t="str">
        <f>IFERROR(VLOOKUP(D38,'Relatório de Revenda'!$B$2:$X$6306,3,0),"")</f>
        <v>CARREGADOR DE BATERIAS E PILHAS AA E AAA. BIVOLT</v>
      </c>
      <c r="J38" s="55">
        <v>3175</v>
      </c>
      <c r="K38" s="85"/>
      <c r="L38" s="50" t="s">
        <v>18695</v>
      </c>
      <c r="M38" s="66">
        <v>28</v>
      </c>
      <c r="N38" s="67">
        <v>0</v>
      </c>
      <c r="O38" s="67">
        <v>0</v>
      </c>
      <c r="P38" s="67">
        <v>0</v>
      </c>
      <c r="Q38" s="68">
        <f t="shared" si="0"/>
        <v>28</v>
      </c>
      <c r="R38" s="68">
        <f t="shared" si="1"/>
        <v>88900</v>
      </c>
      <c r="S38" s="69">
        <f t="shared" si="2"/>
        <v>0.89479616757467595</v>
      </c>
      <c r="T38" s="84">
        <v>266.14999999999998</v>
      </c>
      <c r="U38" s="68">
        <f t="shared" si="3"/>
        <v>845026.24999999988</v>
      </c>
      <c r="V38" s="70">
        <v>2.5000000000000001E-2</v>
      </c>
      <c r="W38" s="66">
        <f t="shared" si="4"/>
        <v>272.80374999999998</v>
      </c>
      <c r="X38" s="66">
        <f t="shared" si="5"/>
        <v>866151.90624999988</v>
      </c>
      <c r="Y38" s="70">
        <f t="shared" si="6"/>
        <v>0.89736211470700089</v>
      </c>
      <c r="Z38" s="71"/>
    </row>
    <row r="39" spans="1:26" s="75" customFormat="1" ht="12.75" customHeight="1" x14ac:dyDescent="0.3">
      <c r="A39" s="63" t="s">
        <v>17361</v>
      </c>
      <c r="B39" s="63" t="s">
        <v>17368</v>
      </c>
      <c r="C39" s="64">
        <v>111</v>
      </c>
      <c r="D39" s="76"/>
      <c r="E39" s="55" t="s">
        <v>17401</v>
      </c>
      <c r="F39" s="48"/>
      <c r="G39" s="48"/>
      <c r="H39" s="49" t="s">
        <v>12430</v>
      </c>
      <c r="I39" s="65" t="str">
        <f>IFERROR(VLOOKUP(D39,'Relatório de Revenda'!$B$2:$X$6306,3,0),"")</f>
        <v/>
      </c>
      <c r="J39" s="55">
        <v>53192</v>
      </c>
      <c r="K39" s="85"/>
      <c r="L39" s="50" t="s">
        <v>11120</v>
      </c>
      <c r="M39" s="66">
        <v>7.5</v>
      </c>
      <c r="N39" s="67">
        <v>0.1</v>
      </c>
      <c r="O39" s="67">
        <v>0</v>
      </c>
      <c r="P39" s="67">
        <v>0</v>
      </c>
      <c r="Q39" s="68">
        <f t="shared" si="0"/>
        <v>8.25</v>
      </c>
      <c r="R39" s="68">
        <f t="shared" si="1"/>
        <v>438834</v>
      </c>
      <c r="S39" s="69">
        <f t="shared" si="2"/>
        <v>0.50396825396825395</v>
      </c>
      <c r="T39" s="84">
        <v>15.12</v>
      </c>
      <c r="U39" s="68">
        <f t="shared" si="3"/>
        <v>804263.03999999992</v>
      </c>
      <c r="V39" s="70">
        <v>2.5000000000000001E-2</v>
      </c>
      <c r="W39" s="66">
        <f t="shared" si="4"/>
        <v>15.497999999999999</v>
      </c>
      <c r="X39" s="66">
        <f t="shared" si="5"/>
        <v>824369.61599999992</v>
      </c>
      <c r="Y39" s="70">
        <f t="shared" si="6"/>
        <v>0.51606658923732096</v>
      </c>
      <c r="Z39" s="71"/>
    </row>
    <row r="40" spans="1:26" s="75" customFormat="1" ht="12.75" customHeight="1" x14ac:dyDescent="0.3">
      <c r="A40" s="63" t="s">
        <v>17361</v>
      </c>
      <c r="B40" s="63" t="s">
        <v>17368</v>
      </c>
      <c r="C40" s="64">
        <v>59</v>
      </c>
      <c r="D40" s="77"/>
      <c r="E40" s="55" t="s">
        <v>17402</v>
      </c>
      <c r="F40" s="48"/>
      <c r="G40" s="48"/>
      <c r="H40" s="49" t="s">
        <v>12433</v>
      </c>
      <c r="I40" s="65" t="str">
        <f>IFERROR(VLOOKUP(D40,'Relatório de Revenda'!$B$2:$X$6306,3,0),"")</f>
        <v/>
      </c>
      <c r="J40" s="55">
        <v>7784</v>
      </c>
      <c r="K40" s="85"/>
      <c r="L40" s="50" t="s">
        <v>18785</v>
      </c>
      <c r="M40" s="66">
        <v>22.67</v>
      </c>
      <c r="N40" s="67">
        <v>0</v>
      </c>
      <c r="O40" s="67">
        <v>0</v>
      </c>
      <c r="P40" s="67">
        <v>0</v>
      </c>
      <c r="Q40" s="68">
        <f t="shared" si="0"/>
        <v>22.67</v>
      </c>
      <c r="R40" s="68">
        <f t="shared" si="1"/>
        <v>176463.28</v>
      </c>
      <c r="S40" s="69">
        <f t="shared" si="2"/>
        <v>0.7767602166420482</v>
      </c>
      <c r="T40" s="84">
        <v>101.55</v>
      </c>
      <c r="U40" s="68">
        <f t="shared" si="3"/>
        <v>790465.2</v>
      </c>
      <c r="V40" s="70">
        <v>2.5000000000000001E-2</v>
      </c>
      <c r="W40" s="66">
        <f t="shared" si="4"/>
        <v>104.08875</v>
      </c>
      <c r="X40" s="66">
        <f t="shared" si="5"/>
        <v>810226.83000000007</v>
      </c>
      <c r="Y40" s="70">
        <f t="shared" si="6"/>
        <v>0.78220508940687639</v>
      </c>
      <c r="Z40" s="71"/>
    </row>
    <row r="41" spans="1:26" s="75" customFormat="1" ht="12.75" customHeight="1" x14ac:dyDescent="0.3">
      <c r="A41" s="63" t="s">
        <v>17363</v>
      </c>
      <c r="B41" s="63" t="s">
        <v>17370</v>
      </c>
      <c r="C41" s="64">
        <v>28</v>
      </c>
      <c r="D41" s="50"/>
      <c r="E41" s="55" t="s">
        <v>17403</v>
      </c>
      <c r="F41" s="48"/>
      <c r="G41" s="48"/>
      <c r="H41" s="49" t="s">
        <v>12432</v>
      </c>
      <c r="I41" s="65" t="str">
        <f>IFERROR(VLOOKUP(D41,'Relatório de Revenda'!$B$2:$X$6306,3,0),"")</f>
        <v/>
      </c>
      <c r="J41" s="55">
        <v>5959</v>
      </c>
      <c r="K41" s="85"/>
      <c r="L41" s="50" t="s">
        <v>15272</v>
      </c>
      <c r="M41" s="66">
        <v>37.57</v>
      </c>
      <c r="N41" s="67">
        <v>0.15</v>
      </c>
      <c r="O41" s="67">
        <v>0</v>
      </c>
      <c r="P41" s="67">
        <v>0.18</v>
      </c>
      <c r="Q41" s="68">
        <f t="shared" si="0"/>
        <v>43.205500000000001</v>
      </c>
      <c r="R41" s="68">
        <f t="shared" si="1"/>
        <v>257461.57450000002</v>
      </c>
      <c r="S41" s="69">
        <f t="shared" si="2"/>
        <v>0.71252582447012014</v>
      </c>
      <c r="T41" s="84">
        <v>130.69</v>
      </c>
      <c r="U41" s="68">
        <f t="shared" si="3"/>
        <v>778781.71</v>
      </c>
      <c r="V41" s="70">
        <v>2.5000000000000001E-2</v>
      </c>
      <c r="W41" s="66">
        <f t="shared" si="4"/>
        <v>133.95724999999999</v>
      </c>
      <c r="X41" s="66">
        <f t="shared" si="5"/>
        <v>798251.25274999987</v>
      </c>
      <c r="Y41" s="70">
        <f t="shared" ref="Y41:Y72" si="7">(W41-M41)/W41</f>
        <v>0.71953738972694647</v>
      </c>
      <c r="Z41" s="71"/>
    </row>
    <row r="42" spans="1:26" s="75" customFormat="1" ht="12.75" customHeight="1" x14ac:dyDescent="0.3">
      <c r="A42" s="63" t="s">
        <v>17361</v>
      </c>
      <c r="B42" s="63" t="s">
        <v>17368</v>
      </c>
      <c r="C42" s="64">
        <v>51</v>
      </c>
      <c r="D42" s="76"/>
      <c r="E42" s="55" t="s">
        <v>17404</v>
      </c>
      <c r="F42" s="48"/>
      <c r="G42" s="48"/>
      <c r="H42" s="49" t="s">
        <v>12431</v>
      </c>
      <c r="I42" s="65" t="str">
        <f>IFERROR(VLOOKUP(D42,'Relatório de Revenda'!$B$2:$X$6306,3,0),"")</f>
        <v/>
      </c>
      <c r="J42" s="55">
        <v>639262</v>
      </c>
      <c r="K42" s="85"/>
      <c r="L42" s="50" t="s">
        <v>18718</v>
      </c>
      <c r="M42" s="66">
        <v>0.83</v>
      </c>
      <c r="N42" s="67">
        <v>0</v>
      </c>
      <c r="O42" s="67">
        <v>0</v>
      </c>
      <c r="P42" s="67">
        <v>0.18</v>
      </c>
      <c r="Q42" s="68">
        <f t="shared" si="0"/>
        <v>0.83</v>
      </c>
      <c r="R42" s="68">
        <f t="shared" si="1"/>
        <v>530587.46</v>
      </c>
      <c r="S42" s="69">
        <f t="shared" si="2"/>
        <v>0.29661016949152541</v>
      </c>
      <c r="T42" s="84">
        <v>1.18</v>
      </c>
      <c r="U42" s="68">
        <f t="shared" si="3"/>
        <v>754329.15999999992</v>
      </c>
      <c r="V42" s="70">
        <v>2.5000000000000001E-2</v>
      </c>
      <c r="W42" s="66">
        <f t="shared" si="4"/>
        <v>1.2095</v>
      </c>
      <c r="X42" s="66">
        <f t="shared" si="5"/>
        <v>773187.38899999997</v>
      </c>
      <c r="Y42" s="70">
        <f t="shared" si="7"/>
        <v>0.31376601901612239</v>
      </c>
      <c r="Z42" s="71"/>
    </row>
    <row r="43" spans="1:26" s="75" customFormat="1" ht="12.75" customHeight="1" x14ac:dyDescent="0.3">
      <c r="A43" s="63" t="s">
        <v>17363</v>
      </c>
      <c r="B43" s="63" t="s">
        <v>17370</v>
      </c>
      <c r="C43" s="64">
        <v>5</v>
      </c>
      <c r="D43" s="76"/>
      <c r="E43" s="55" t="s">
        <v>17405</v>
      </c>
      <c r="F43" s="48" t="s">
        <v>18652</v>
      </c>
      <c r="G43" s="48"/>
      <c r="H43" s="49" t="s">
        <v>12431</v>
      </c>
      <c r="I43" s="65" t="str">
        <f>IFERROR(VLOOKUP(D43,'Relatório de Revenda'!$B$2:$X$6306,3,0),"")</f>
        <v/>
      </c>
      <c r="J43" s="55">
        <v>18267</v>
      </c>
      <c r="K43" s="85"/>
      <c r="L43" s="50" t="s">
        <v>18752</v>
      </c>
      <c r="M43" s="66">
        <v>28.77</v>
      </c>
      <c r="N43" s="67">
        <v>0</v>
      </c>
      <c r="O43" s="67">
        <v>0</v>
      </c>
      <c r="P43" s="67">
        <v>7.0000000000000007E-2</v>
      </c>
      <c r="Q43" s="68">
        <f t="shared" si="0"/>
        <v>28.77</v>
      </c>
      <c r="R43" s="68">
        <f t="shared" si="1"/>
        <v>525541.59</v>
      </c>
      <c r="S43" s="69">
        <f t="shared" si="2"/>
        <v>0.27984981226533173</v>
      </c>
      <c r="T43" s="84">
        <v>39.950000000000003</v>
      </c>
      <c r="U43" s="68">
        <f t="shared" si="3"/>
        <v>729766.65</v>
      </c>
      <c r="V43" s="70">
        <v>2.5000000000000001E-2</v>
      </c>
      <c r="W43" s="66">
        <f t="shared" si="4"/>
        <v>40.948750000000004</v>
      </c>
      <c r="X43" s="66">
        <f t="shared" si="5"/>
        <v>748010.81625000003</v>
      </c>
      <c r="Y43" s="70">
        <f t="shared" si="7"/>
        <v>0.29741445099056757</v>
      </c>
      <c r="Z43" s="71"/>
    </row>
    <row r="44" spans="1:26" s="75" customFormat="1" ht="12.75" customHeight="1" x14ac:dyDescent="0.3">
      <c r="A44" s="63" t="s">
        <v>17360</v>
      </c>
      <c r="B44" s="63" t="s">
        <v>17367</v>
      </c>
      <c r="C44" s="64">
        <v>35</v>
      </c>
      <c r="D44" s="77" t="s">
        <v>18740</v>
      </c>
      <c r="E44" s="55" t="s">
        <v>17406</v>
      </c>
      <c r="F44" s="48"/>
      <c r="G44" s="48"/>
      <c r="H44" s="49" t="s">
        <v>12432</v>
      </c>
      <c r="I44" s="65" t="str">
        <f>IFERROR(VLOOKUP(D44,'Relatório de Revenda'!$B$2:$X$6306,3,0),"")</f>
        <v>PAPEL TOALHA INTERF. 2D 20X21MM BRANCA  C/1000 FLS</v>
      </c>
      <c r="J44" s="55">
        <v>74219</v>
      </c>
      <c r="K44" s="85"/>
      <c r="L44" s="50" t="s">
        <v>18741</v>
      </c>
      <c r="M44" s="66">
        <v>7.1</v>
      </c>
      <c r="N44" s="67">
        <v>0</v>
      </c>
      <c r="O44" s="67">
        <v>0</v>
      </c>
      <c r="P44" s="67">
        <v>3.2500000000000001E-2</v>
      </c>
      <c r="Q44" s="68">
        <f t="shared" si="0"/>
        <v>7.1</v>
      </c>
      <c r="R44" s="68">
        <f t="shared" si="1"/>
        <v>526954.9</v>
      </c>
      <c r="S44" s="69">
        <f t="shared" si="2"/>
        <v>0.27477017364657813</v>
      </c>
      <c r="T44" s="84">
        <v>9.7899999999999991</v>
      </c>
      <c r="U44" s="68">
        <f t="shared" si="3"/>
        <v>726604.00999999989</v>
      </c>
      <c r="V44" s="70">
        <v>2.5000000000000001E-2</v>
      </c>
      <c r="W44" s="66">
        <f t="shared" si="4"/>
        <v>10.034749999999999</v>
      </c>
      <c r="X44" s="66">
        <f t="shared" si="5"/>
        <v>744769.11024999991</v>
      </c>
      <c r="Y44" s="70">
        <f t="shared" si="7"/>
        <v>0.29245870599666157</v>
      </c>
      <c r="Z44" s="71" t="s">
        <v>18739</v>
      </c>
    </row>
    <row r="45" spans="1:26" s="75" customFormat="1" ht="12.75" customHeight="1" x14ac:dyDescent="0.3">
      <c r="A45" s="63" t="s">
        <v>17364</v>
      </c>
      <c r="B45" s="63" t="s">
        <v>17369</v>
      </c>
      <c r="C45" s="64">
        <v>4</v>
      </c>
      <c r="D45" s="76"/>
      <c r="E45" s="55" t="s">
        <v>17407</v>
      </c>
      <c r="F45" s="48"/>
      <c r="G45" s="48"/>
      <c r="H45" s="49" t="s">
        <v>12431</v>
      </c>
      <c r="I45" s="65" t="str">
        <f>IFERROR(VLOOKUP(D45,'Relatório de Revenda'!$B$2:$X$6306,3,0),"")</f>
        <v/>
      </c>
      <c r="J45" s="55">
        <v>18084</v>
      </c>
      <c r="K45" s="85"/>
      <c r="L45" s="50" t="s">
        <v>18668</v>
      </c>
      <c r="M45" s="66">
        <v>22.9</v>
      </c>
      <c r="N45" s="67">
        <v>5.1999999999999998E-2</v>
      </c>
      <c r="O45" s="67">
        <v>0</v>
      </c>
      <c r="P45" s="67">
        <v>0.18</v>
      </c>
      <c r="Q45" s="68">
        <f t="shared" si="0"/>
        <v>24.090799999999998</v>
      </c>
      <c r="R45" s="68">
        <f t="shared" si="1"/>
        <v>435658.02719999995</v>
      </c>
      <c r="S45" s="69">
        <f t="shared" si="2"/>
        <v>0.42678347934918653</v>
      </c>
      <c r="T45" s="84">
        <v>39.950000000000003</v>
      </c>
      <c r="U45" s="68">
        <f t="shared" si="3"/>
        <v>722455.8</v>
      </c>
      <c r="V45" s="70">
        <v>5.33E-2</v>
      </c>
      <c r="W45" s="66">
        <f t="shared" si="4"/>
        <v>42.079335</v>
      </c>
      <c r="X45" s="66">
        <f t="shared" si="5"/>
        <v>760962.69414000004</v>
      </c>
      <c r="Y45" s="70">
        <f t="shared" si="7"/>
        <v>0.45578987880868366</v>
      </c>
      <c r="Z45" s="71"/>
    </row>
    <row r="46" spans="1:26" s="75" customFormat="1" ht="12.75" customHeight="1" x14ac:dyDescent="0.3">
      <c r="A46" s="63" t="s">
        <v>17360</v>
      </c>
      <c r="B46" s="63" t="s">
        <v>17367</v>
      </c>
      <c r="C46" s="64">
        <v>48</v>
      </c>
      <c r="D46" s="77"/>
      <c r="E46" s="55" t="s">
        <v>17408</v>
      </c>
      <c r="F46" s="48"/>
      <c r="G46" s="48"/>
      <c r="H46" s="49" t="s">
        <v>12430</v>
      </c>
      <c r="I46" s="65" t="str">
        <f>IFERROR(VLOOKUP(D46,'Relatório de Revenda'!$B$2:$X$6306,3,0),"")</f>
        <v/>
      </c>
      <c r="J46" s="55">
        <v>25409</v>
      </c>
      <c r="K46" s="85"/>
      <c r="L46" s="50" t="s">
        <v>18789</v>
      </c>
      <c r="M46" s="66">
        <v>18</v>
      </c>
      <c r="N46" s="67">
        <v>0</v>
      </c>
      <c r="O46" s="67">
        <v>0</v>
      </c>
      <c r="P46" s="67">
        <v>0</v>
      </c>
      <c r="Q46" s="68">
        <f t="shared" si="0"/>
        <v>18</v>
      </c>
      <c r="R46" s="68">
        <f t="shared" si="1"/>
        <v>457362</v>
      </c>
      <c r="S46" s="69">
        <f t="shared" si="2"/>
        <v>0.36552696510398308</v>
      </c>
      <c r="T46" s="84">
        <v>28.37</v>
      </c>
      <c r="U46" s="68">
        <f t="shared" si="3"/>
        <v>720853.33000000007</v>
      </c>
      <c r="V46" s="70">
        <v>2.5000000000000001E-2</v>
      </c>
      <c r="W46" s="66">
        <f t="shared" si="4"/>
        <v>29.079250000000002</v>
      </c>
      <c r="X46" s="66">
        <f t="shared" si="5"/>
        <v>738874.6632500001</v>
      </c>
      <c r="Y46" s="70">
        <f t="shared" si="7"/>
        <v>0.38100191717461768</v>
      </c>
      <c r="Z46" s="71" t="s">
        <v>18791</v>
      </c>
    </row>
    <row r="47" spans="1:26" s="75" customFormat="1" ht="12.75" customHeight="1" x14ac:dyDescent="0.3">
      <c r="A47" s="63" t="s">
        <v>17360</v>
      </c>
      <c r="B47" s="63" t="s">
        <v>17367</v>
      </c>
      <c r="C47" s="64">
        <v>37</v>
      </c>
      <c r="D47" s="76" t="s">
        <v>18729</v>
      </c>
      <c r="E47" s="55" t="s">
        <v>17409</v>
      </c>
      <c r="F47" s="48"/>
      <c r="G47" s="48"/>
      <c r="H47" s="49" t="s">
        <v>12431</v>
      </c>
      <c r="I47" s="65" t="str">
        <f>IFERROR(VLOOKUP(D47,'Relatório de Revenda'!$B$2:$X$6306,3,0),"")</f>
        <v>LIXEIRA C/PEDAL 100LTS BRANCA</v>
      </c>
      <c r="J47" s="55">
        <v>2707</v>
      </c>
      <c r="K47" s="85"/>
      <c r="L47" s="50" t="s">
        <v>18730</v>
      </c>
      <c r="M47" s="66">
        <v>160</v>
      </c>
      <c r="N47" s="67">
        <v>0</v>
      </c>
      <c r="O47" s="67">
        <v>0</v>
      </c>
      <c r="P47" s="67">
        <v>0.18</v>
      </c>
      <c r="Q47" s="68">
        <f t="shared" si="0"/>
        <v>160</v>
      </c>
      <c r="R47" s="68">
        <f t="shared" si="1"/>
        <v>433120</v>
      </c>
      <c r="S47" s="69">
        <f t="shared" si="2"/>
        <v>0.39188932385694197</v>
      </c>
      <c r="T47" s="84">
        <v>263.11</v>
      </c>
      <c r="U47" s="68">
        <f t="shared" si="3"/>
        <v>712238.77</v>
      </c>
      <c r="V47" s="70">
        <v>2.5000000000000001E-2</v>
      </c>
      <c r="W47" s="66">
        <f t="shared" si="4"/>
        <v>269.68774999999999</v>
      </c>
      <c r="X47" s="66">
        <f t="shared" si="5"/>
        <v>730044.73924999998</v>
      </c>
      <c r="Y47" s="70">
        <f t="shared" si="7"/>
        <v>0.40672129156774822</v>
      </c>
      <c r="Z47" s="71"/>
    </row>
    <row r="48" spans="1:26" s="75" customFormat="1" ht="12.75" customHeight="1" x14ac:dyDescent="0.3">
      <c r="A48" s="63" t="s">
        <v>17361</v>
      </c>
      <c r="B48" s="63" t="s">
        <v>17368</v>
      </c>
      <c r="C48" s="64">
        <v>25</v>
      </c>
      <c r="D48" s="77" t="s">
        <v>18673</v>
      </c>
      <c r="E48" s="55" t="s">
        <v>17410</v>
      </c>
      <c r="F48" s="48"/>
      <c r="G48" s="48"/>
      <c r="H48" s="49" t="s">
        <v>12430</v>
      </c>
      <c r="I48" s="65" t="str">
        <f>IFERROR(VLOOKUP(D48,'Relatório de Revenda'!$B$2:$X$6306,3,0),"")</f>
        <v>CANETA ESF. BIC MEDIA AZ</v>
      </c>
      <c r="J48" s="55">
        <v>933029</v>
      </c>
      <c r="K48" s="85"/>
      <c r="L48" s="50" t="s">
        <v>18672</v>
      </c>
      <c r="M48" s="66">
        <v>0.36</v>
      </c>
      <c r="N48" s="67">
        <v>0</v>
      </c>
      <c r="O48" s="67">
        <v>0.15079999999999999</v>
      </c>
      <c r="P48" s="67">
        <v>0.18</v>
      </c>
      <c r="Q48" s="68">
        <f t="shared" si="0"/>
        <v>0.41428799999999999</v>
      </c>
      <c r="R48" s="68">
        <f t="shared" si="1"/>
        <v>386542.718352</v>
      </c>
      <c r="S48" s="69">
        <f t="shared" si="2"/>
        <v>0.51351351351351349</v>
      </c>
      <c r="T48" s="84">
        <v>0.74</v>
      </c>
      <c r="U48" s="68">
        <f t="shared" si="3"/>
        <v>690441.46</v>
      </c>
      <c r="V48" s="70">
        <v>2.5000000000000001E-2</v>
      </c>
      <c r="W48" s="66">
        <f t="shared" si="4"/>
        <v>0.75849999999999995</v>
      </c>
      <c r="X48" s="66">
        <f t="shared" si="5"/>
        <v>707702.49650000001</v>
      </c>
      <c r="Y48" s="70">
        <f t="shared" si="7"/>
        <v>0.52537903757415949</v>
      </c>
      <c r="Z48" s="71"/>
    </row>
    <row r="49" spans="1:26" s="75" customFormat="1" ht="12.75" customHeight="1" x14ac:dyDescent="0.3">
      <c r="A49" s="63" t="s">
        <v>17361</v>
      </c>
      <c r="B49" s="63" t="s">
        <v>17368</v>
      </c>
      <c r="C49" s="64">
        <v>100</v>
      </c>
      <c r="D49" s="77" t="s">
        <v>18740</v>
      </c>
      <c r="E49" s="55" t="s">
        <v>17411</v>
      </c>
      <c r="F49" s="48"/>
      <c r="G49" s="48"/>
      <c r="H49" s="49" t="s">
        <v>12430</v>
      </c>
      <c r="I49" s="65" t="str">
        <f>IFERROR(VLOOKUP(D49,'Relatório de Revenda'!$B$2:$X$6306,3,0),"")</f>
        <v>PAPEL TOALHA INTERF. 2D 20X21MM BRANCA  C/1000 FLS</v>
      </c>
      <c r="J49" s="55">
        <v>69682</v>
      </c>
      <c r="K49" s="85"/>
      <c r="L49" s="50" t="s">
        <v>18741</v>
      </c>
      <c r="M49" s="66">
        <v>7.1</v>
      </c>
      <c r="N49" s="67">
        <v>0</v>
      </c>
      <c r="O49" s="67">
        <v>0</v>
      </c>
      <c r="P49" s="67">
        <v>3.2500000000000001E-2</v>
      </c>
      <c r="Q49" s="68">
        <f t="shared" si="0"/>
        <v>7.1</v>
      </c>
      <c r="R49" s="68">
        <f t="shared" si="1"/>
        <v>494742.19999999995</v>
      </c>
      <c r="S49" s="69">
        <f t="shared" si="2"/>
        <v>0.27477017364657813</v>
      </c>
      <c r="T49" s="84">
        <v>9.7899999999999991</v>
      </c>
      <c r="U49" s="68">
        <f t="shared" si="3"/>
        <v>682186.77999999991</v>
      </c>
      <c r="V49" s="70">
        <v>2.5000000000000001E-2</v>
      </c>
      <c r="W49" s="66">
        <f t="shared" si="4"/>
        <v>10.034749999999999</v>
      </c>
      <c r="X49" s="66">
        <f t="shared" si="5"/>
        <v>699241.44949999987</v>
      </c>
      <c r="Y49" s="70">
        <f t="shared" si="7"/>
        <v>0.29245870599666157</v>
      </c>
      <c r="Z49" s="71" t="s">
        <v>18739</v>
      </c>
    </row>
    <row r="50" spans="1:26" s="75" customFormat="1" ht="12.75" customHeight="1" x14ac:dyDescent="0.3">
      <c r="A50" s="63" t="s">
        <v>17361</v>
      </c>
      <c r="B50" s="63" t="s">
        <v>17368</v>
      </c>
      <c r="C50" s="64">
        <v>85</v>
      </c>
      <c r="D50" s="50"/>
      <c r="E50" s="55" t="s">
        <v>17412</v>
      </c>
      <c r="F50" s="48"/>
      <c r="G50" s="48"/>
      <c r="H50" s="49" t="s">
        <v>12430</v>
      </c>
      <c r="I50" s="65" t="str">
        <f>IFERROR(VLOOKUP(D50,'Relatório de Revenda'!$B$2:$X$6306,3,0),"")</f>
        <v/>
      </c>
      <c r="J50" s="55">
        <v>32948</v>
      </c>
      <c r="K50" s="85"/>
      <c r="L50" s="50" t="s">
        <v>11837</v>
      </c>
      <c r="M50" s="66">
        <v>16</v>
      </c>
      <c r="N50" s="67">
        <v>0</v>
      </c>
      <c r="O50" s="67">
        <v>0</v>
      </c>
      <c r="P50" s="67">
        <v>0</v>
      </c>
      <c r="Q50" s="68">
        <f t="shared" si="0"/>
        <v>16</v>
      </c>
      <c r="R50" s="68">
        <f t="shared" si="1"/>
        <v>527168</v>
      </c>
      <c r="S50" s="69">
        <f t="shared" si="2"/>
        <v>0.2221682061254254</v>
      </c>
      <c r="T50" s="84">
        <v>20.57</v>
      </c>
      <c r="U50" s="68">
        <f t="shared" si="3"/>
        <v>677740.36</v>
      </c>
      <c r="V50" s="70">
        <v>2.5000000000000001E-2</v>
      </c>
      <c r="W50" s="66">
        <f t="shared" si="4"/>
        <v>21.084250000000001</v>
      </c>
      <c r="X50" s="66">
        <f t="shared" si="5"/>
        <v>694683.86900000006</v>
      </c>
      <c r="Y50" s="70">
        <f t="shared" si="7"/>
        <v>0.24113971329309797</v>
      </c>
      <c r="Z50" s="71"/>
    </row>
    <row r="51" spans="1:26" s="75" customFormat="1" ht="12.75" customHeight="1" x14ac:dyDescent="0.3">
      <c r="A51" s="63" t="s">
        <v>17361</v>
      </c>
      <c r="B51" s="63" t="s">
        <v>17368</v>
      </c>
      <c r="C51" s="64">
        <v>8</v>
      </c>
      <c r="D51" s="50"/>
      <c r="E51" s="55" t="s">
        <v>17413</v>
      </c>
      <c r="F51" s="48"/>
      <c r="G51" s="48"/>
      <c r="H51" s="49" t="s">
        <v>12430</v>
      </c>
      <c r="I51" s="65" t="str">
        <f>IFERROR(VLOOKUP(D51,'Relatório de Revenda'!$B$2:$X$6306,3,0),"")</f>
        <v/>
      </c>
      <c r="J51" s="55">
        <v>22252</v>
      </c>
      <c r="K51" s="85"/>
      <c r="L51" s="57" t="s">
        <v>18761</v>
      </c>
      <c r="M51" s="66">
        <v>12.5</v>
      </c>
      <c r="N51" s="67">
        <v>0</v>
      </c>
      <c r="O51" s="67">
        <v>0</v>
      </c>
      <c r="P51" s="67">
        <v>0.04</v>
      </c>
      <c r="Q51" s="68">
        <f t="shared" si="0"/>
        <v>12.5</v>
      </c>
      <c r="R51" s="68">
        <f t="shared" si="1"/>
        <v>278150</v>
      </c>
      <c r="S51" s="69">
        <f t="shared" si="2"/>
        <v>0.57381520627344018</v>
      </c>
      <c r="T51" s="84">
        <v>29.33</v>
      </c>
      <c r="U51" s="68">
        <f t="shared" si="3"/>
        <v>652651.15999999992</v>
      </c>
      <c r="V51" s="70">
        <v>2.5000000000000001E-2</v>
      </c>
      <c r="W51" s="66">
        <f t="shared" si="4"/>
        <v>30.063249999999996</v>
      </c>
      <c r="X51" s="66">
        <f t="shared" si="5"/>
        <v>668967.4389999999</v>
      </c>
      <c r="Y51" s="70">
        <f t="shared" si="7"/>
        <v>0.58420995733994152</v>
      </c>
      <c r="Z51" s="71"/>
    </row>
    <row r="52" spans="1:26" s="75" customFormat="1" ht="12.75" customHeight="1" x14ac:dyDescent="0.3">
      <c r="A52" s="63" t="s">
        <v>17363</v>
      </c>
      <c r="B52" s="63" t="s">
        <v>17370</v>
      </c>
      <c r="C52" s="64">
        <v>2</v>
      </c>
      <c r="D52" s="76"/>
      <c r="E52" s="55" t="s">
        <v>17414</v>
      </c>
      <c r="F52" s="48"/>
      <c r="G52" s="48"/>
      <c r="H52" s="49" t="s">
        <v>12430</v>
      </c>
      <c r="I52" s="65" t="str">
        <f>IFERROR(VLOOKUP(D52,'Relatório de Revenda'!$B$2:$X$6306,3,0),"")</f>
        <v/>
      </c>
      <c r="J52" s="55">
        <v>129042</v>
      </c>
      <c r="K52" s="85"/>
      <c r="L52" s="50" t="s">
        <v>18654</v>
      </c>
      <c r="M52" s="66">
        <v>3.5</v>
      </c>
      <c r="N52" s="67">
        <v>0.05</v>
      </c>
      <c r="O52" s="67">
        <v>0</v>
      </c>
      <c r="P52" s="67">
        <v>7.0000000000000007E-2</v>
      </c>
      <c r="Q52" s="68">
        <f t="shared" si="0"/>
        <v>3.6749999999999998</v>
      </c>
      <c r="R52" s="68">
        <f t="shared" si="1"/>
        <v>474229.35</v>
      </c>
      <c r="S52" s="69">
        <f t="shared" si="2"/>
        <v>0.30555555555555558</v>
      </c>
      <c r="T52" s="84">
        <v>5.04</v>
      </c>
      <c r="U52" s="68">
        <f t="shared" si="3"/>
        <v>650371.68000000005</v>
      </c>
      <c r="V52" s="70">
        <v>2.5000000000000001E-2</v>
      </c>
      <c r="W52" s="66">
        <f t="shared" si="4"/>
        <v>5.1660000000000004</v>
      </c>
      <c r="X52" s="66">
        <f t="shared" si="5"/>
        <v>666630.97200000007</v>
      </c>
      <c r="Y52" s="70">
        <f t="shared" si="7"/>
        <v>0.32249322493224936</v>
      </c>
      <c r="Z52" s="71"/>
    </row>
    <row r="53" spans="1:26" s="75" customFormat="1" ht="12.75" customHeight="1" x14ac:dyDescent="0.3">
      <c r="A53" s="63" t="s">
        <v>17361</v>
      </c>
      <c r="B53" s="63" t="s">
        <v>17368</v>
      </c>
      <c r="C53" s="64">
        <v>73</v>
      </c>
      <c r="D53" s="77" t="s">
        <v>9969</v>
      </c>
      <c r="E53" s="55" t="s">
        <v>17415</v>
      </c>
      <c r="F53" s="48"/>
      <c r="G53" s="48"/>
      <c r="H53" s="49" t="s">
        <v>12430</v>
      </c>
      <c r="I53" s="65" t="str">
        <f>IFERROR(VLOOKUP(D53,'Relatório de Revenda'!$B$2:$X$6306,3,0),"")</f>
        <v>GRAMPEADOR METAL P/100FLS. REF.93018</v>
      </c>
      <c r="J53" s="55">
        <v>8855</v>
      </c>
      <c r="K53" s="85"/>
      <c r="L53" s="50" t="s">
        <v>12847</v>
      </c>
      <c r="M53" s="66">
        <v>38.19</v>
      </c>
      <c r="N53" s="67">
        <v>0.13</v>
      </c>
      <c r="O53" s="67">
        <v>0</v>
      </c>
      <c r="P53" s="67">
        <v>0.04</v>
      </c>
      <c r="Q53" s="68">
        <f t="shared" si="0"/>
        <v>43.154699999999998</v>
      </c>
      <c r="R53" s="68">
        <f t="shared" si="1"/>
        <v>382134.86849999998</v>
      </c>
      <c r="S53" s="69">
        <f t="shared" si="2"/>
        <v>0.46795764837001952</v>
      </c>
      <c r="T53" s="84">
        <v>71.78</v>
      </c>
      <c r="U53" s="68">
        <f t="shared" si="3"/>
        <v>635611.9</v>
      </c>
      <c r="V53" s="70">
        <v>2.5000000000000001E-2</v>
      </c>
      <c r="W53" s="66">
        <f t="shared" si="4"/>
        <v>73.5745</v>
      </c>
      <c r="X53" s="66">
        <f t="shared" si="5"/>
        <v>651502.19750000001</v>
      </c>
      <c r="Y53" s="70">
        <f t="shared" si="7"/>
        <v>0.48093429109270197</v>
      </c>
      <c r="Z53" s="71"/>
    </row>
    <row r="54" spans="1:26" s="75" customFormat="1" ht="12.75" customHeight="1" x14ac:dyDescent="0.3">
      <c r="A54" s="63" t="s">
        <v>17363</v>
      </c>
      <c r="B54" s="63" t="s">
        <v>17370</v>
      </c>
      <c r="C54" s="73">
        <v>46</v>
      </c>
      <c r="D54" s="79"/>
      <c r="E54" s="55" t="s">
        <v>17416</v>
      </c>
      <c r="F54" s="48"/>
      <c r="G54" s="48"/>
      <c r="H54" s="49" t="s">
        <v>12430</v>
      </c>
      <c r="I54" s="65" t="str">
        <f>IFERROR(VLOOKUP(D54,'Relatório de Revenda'!$B$2:$X$6306,3,0),"")</f>
        <v/>
      </c>
      <c r="J54" s="55">
        <v>22317</v>
      </c>
      <c r="K54" s="85"/>
      <c r="L54" s="50" t="s">
        <v>18789</v>
      </c>
      <c r="M54" s="66">
        <v>18</v>
      </c>
      <c r="N54" s="67">
        <v>0</v>
      </c>
      <c r="O54" s="67">
        <v>0</v>
      </c>
      <c r="P54" s="67">
        <v>0</v>
      </c>
      <c r="Q54" s="68">
        <f t="shared" si="0"/>
        <v>18</v>
      </c>
      <c r="R54" s="68">
        <f t="shared" si="1"/>
        <v>401706</v>
      </c>
      <c r="S54" s="69">
        <f t="shared" si="2"/>
        <v>0.36552696510398308</v>
      </c>
      <c r="T54" s="84">
        <v>28.37</v>
      </c>
      <c r="U54" s="68">
        <f t="shared" si="3"/>
        <v>633133.29</v>
      </c>
      <c r="V54" s="70">
        <v>2.5000000000000001E-2</v>
      </c>
      <c r="W54" s="66">
        <f t="shared" si="4"/>
        <v>29.079250000000002</v>
      </c>
      <c r="X54" s="66">
        <f t="shared" si="5"/>
        <v>648961.62225000001</v>
      </c>
      <c r="Y54" s="70">
        <f t="shared" si="7"/>
        <v>0.38100191717461768</v>
      </c>
      <c r="Z54" s="71" t="s">
        <v>18791</v>
      </c>
    </row>
    <row r="55" spans="1:26" s="75" customFormat="1" ht="12.75" customHeight="1" x14ac:dyDescent="0.3">
      <c r="A55" s="63" t="s">
        <v>17361</v>
      </c>
      <c r="B55" s="63" t="s">
        <v>17368</v>
      </c>
      <c r="C55" s="64">
        <v>126</v>
      </c>
      <c r="D55" s="50"/>
      <c r="E55" s="55" t="s">
        <v>17417</v>
      </c>
      <c r="F55" s="48"/>
      <c r="G55" s="48"/>
      <c r="H55" s="49" t="s">
        <v>12430</v>
      </c>
      <c r="I55" s="65" t="str">
        <f>IFERROR(VLOOKUP(D55,'Relatório de Revenda'!$B$2:$X$6306,3,0),"")</f>
        <v/>
      </c>
      <c r="J55" s="55">
        <v>4928</v>
      </c>
      <c r="K55" s="85"/>
      <c r="L55" s="50" t="s">
        <v>18817</v>
      </c>
      <c r="M55" s="66">
        <v>69</v>
      </c>
      <c r="N55" s="67">
        <v>0</v>
      </c>
      <c r="O55" s="67">
        <v>0</v>
      </c>
      <c r="P55" s="67">
        <v>0</v>
      </c>
      <c r="Q55" s="68">
        <f t="shared" si="0"/>
        <v>69</v>
      </c>
      <c r="R55" s="68">
        <f t="shared" si="1"/>
        <v>340032</v>
      </c>
      <c r="S55" s="69">
        <f t="shared" si="2"/>
        <v>0.46211412535079516</v>
      </c>
      <c r="T55" s="84">
        <v>128.28</v>
      </c>
      <c r="U55" s="68">
        <f t="shared" si="3"/>
        <v>632163.83999999997</v>
      </c>
      <c r="V55" s="70">
        <v>2.5000000000000001E-2</v>
      </c>
      <c r="W55" s="66">
        <f t="shared" si="4"/>
        <v>131.48699999999999</v>
      </c>
      <c r="X55" s="66">
        <f t="shared" si="5"/>
        <v>647967.93599999999</v>
      </c>
      <c r="Y55" s="70">
        <f t="shared" si="7"/>
        <v>0.47523329302516598</v>
      </c>
      <c r="Z55" s="71"/>
    </row>
    <row r="56" spans="1:26" s="75" customFormat="1" ht="12.75" customHeight="1" x14ac:dyDescent="0.3">
      <c r="A56" s="63" t="s">
        <v>17361</v>
      </c>
      <c r="B56" s="63" t="s">
        <v>17368</v>
      </c>
      <c r="C56" s="64">
        <v>26</v>
      </c>
      <c r="D56" s="50" t="s">
        <v>18674</v>
      </c>
      <c r="E56" s="55" t="s">
        <v>17418</v>
      </c>
      <c r="F56" s="48"/>
      <c r="G56" s="48"/>
      <c r="H56" s="49" t="s">
        <v>12430</v>
      </c>
      <c r="I56" s="65" t="str">
        <f>IFERROR(VLOOKUP(D56,'Relatório de Revenda'!$B$2:$X$6306,3,0),"")</f>
        <v>CANETA ESF. BIC MEDIA PT</v>
      </c>
      <c r="J56" s="55">
        <v>882316</v>
      </c>
      <c r="K56" s="85"/>
      <c r="L56" s="50" t="s">
        <v>18672</v>
      </c>
      <c r="M56" s="66">
        <v>0.36</v>
      </c>
      <c r="N56" s="67">
        <v>0</v>
      </c>
      <c r="O56" s="67">
        <v>0.15079999999999999</v>
      </c>
      <c r="P56" s="67">
        <v>0.18</v>
      </c>
      <c r="Q56" s="68">
        <f t="shared" si="0"/>
        <v>0.41428799999999999</v>
      </c>
      <c r="R56" s="68">
        <f t="shared" si="1"/>
        <v>365532.93100799999</v>
      </c>
      <c r="S56" s="69">
        <f t="shared" si="2"/>
        <v>0.49295774647887325</v>
      </c>
      <c r="T56" s="84">
        <v>0.71</v>
      </c>
      <c r="U56" s="68">
        <f t="shared" si="3"/>
        <v>626444.36</v>
      </c>
      <c r="V56" s="70">
        <v>2.5000000000000001E-2</v>
      </c>
      <c r="W56" s="66">
        <f t="shared" si="4"/>
        <v>0.72775000000000001</v>
      </c>
      <c r="X56" s="66">
        <f t="shared" si="5"/>
        <v>642105.46900000004</v>
      </c>
      <c r="Y56" s="70">
        <f t="shared" si="7"/>
        <v>0.5053246307110959</v>
      </c>
      <c r="Z56" s="71"/>
    </row>
    <row r="57" spans="1:26" s="75" customFormat="1" ht="12.75" customHeight="1" x14ac:dyDescent="0.3">
      <c r="A57" s="63" t="s">
        <v>17361</v>
      </c>
      <c r="B57" s="63" t="s">
        <v>17368</v>
      </c>
      <c r="C57" s="64">
        <v>22</v>
      </c>
      <c r="D57" s="77" t="s">
        <v>18670</v>
      </c>
      <c r="E57" s="55" t="s">
        <v>17419</v>
      </c>
      <c r="F57" s="48"/>
      <c r="G57" s="48"/>
      <c r="H57" s="49" t="s">
        <v>12430</v>
      </c>
      <c r="I57" s="65" t="str">
        <f>IFERROR(VLOOKUP(D57,'Relatório de Revenda'!$B$2:$X$6306,3,0),"")</f>
        <v>ARQUIVO MORTO OF POLIONDA AZUL</v>
      </c>
      <c r="J57" s="55">
        <v>103972</v>
      </c>
      <c r="K57" s="85"/>
      <c r="L57" s="50" t="s">
        <v>18750</v>
      </c>
      <c r="M57" s="66">
        <v>2.23</v>
      </c>
      <c r="N57" s="67">
        <v>9.7500000000000003E-2</v>
      </c>
      <c r="O57" s="67">
        <v>0</v>
      </c>
      <c r="P57" s="67">
        <v>0.18</v>
      </c>
      <c r="Q57" s="68">
        <f t="shared" si="0"/>
        <v>2.447425</v>
      </c>
      <c r="R57" s="68">
        <f t="shared" si="1"/>
        <v>254463.6721</v>
      </c>
      <c r="S57" s="69">
        <f t="shared" si="2"/>
        <v>0.62771285475792993</v>
      </c>
      <c r="T57" s="84">
        <v>5.99</v>
      </c>
      <c r="U57" s="68">
        <f t="shared" si="3"/>
        <v>622792.28</v>
      </c>
      <c r="V57" s="70">
        <v>2.5000000000000001E-2</v>
      </c>
      <c r="W57" s="66">
        <f t="shared" si="4"/>
        <v>6.1397500000000003</v>
      </c>
      <c r="X57" s="66">
        <f t="shared" si="5"/>
        <v>638362.08700000006</v>
      </c>
      <c r="Y57" s="70">
        <f t="shared" si="7"/>
        <v>0.63679302903212676</v>
      </c>
      <c r="Z57" s="71"/>
    </row>
    <row r="58" spans="1:26" s="75" customFormat="1" ht="12.75" customHeight="1" x14ac:dyDescent="0.3">
      <c r="A58" s="63" t="s">
        <v>17361</v>
      </c>
      <c r="B58" s="63" t="s">
        <v>17368</v>
      </c>
      <c r="C58" s="64">
        <v>97</v>
      </c>
      <c r="D58" s="76"/>
      <c r="E58" s="55" t="s">
        <v>17420</v>
      </c>
      <c r="F58" s="48"/>
      <c r="G58" s="48"/>
      <c r="H58" s="49" t="s">
        <v>12430</v>
      </c>
      <c r="I58" s="65" t="str">
        <f>IFERROR(VLOOKUP(D58,'Relatório de Revenda'!$B$2:$X$6306,3,0),"")</f>
        <v/>
      </c>
      <c r="J58" s="55">
        <v>3482</v>
      </c>
      <c r="K58" s="85"/>
      <c r="L58" s="50" t="s">
        <v>7</v>
      </c>
      <c r="M58" s="66">
        <v>66.709999999999994</v>
      </c>
      <c r="N58" s="67">
        <v>0</v>
      </c>
      <c r="O58" s="67">
        <v>0</v>
      </c>
      <c r="P58" s="67">
        <v>0</v>
      </c>
      <c r="Q58" s="68">
        <f t="shared" si="0"/>
        <v>66.709999999999994</v>
      </c>
      <c r="R58" s="68">
        <f t="shared" si="1"/>
        <v>232284.21999999997</v>
      </c>
      <c r="S58" s="69">
        <f t="shared" si="2"/>
        <v>0.61486057386986903</v>
      </c>
      <c r="T58" s="84">
        <v>173.21</v>
      </c>
      <c r="U58" s="68">
        <f t="shared" si="3"/>
        <v>603117.22</v>
      </c>
      <c r="V58" s="70">
        <v>2.5000000000000001E-2</v>
      </c>
      <c r="W58" s="66">
        <f t="shared" si="4"/>
        <v>177.54025000000001</v>
      </c>
      <c r="X58" s="66">
        <f t="shared" si="5"/>
        <v>618195.15050000011</v>
      </c>
      <c r="Y58" s="70">
        <f t="shared" si="7"/>
        <v>0.62425421840962836</v>
      </c>
      <c r="Z58" s="71"/>
    </row>
    <row r="59" spans="1:26" s="75" customFormat="1" ht="12.75" customHeight="1" x14ac:dyDescent="0.3">
      <c r="A59" s="63" t="s">
        <v>17366</v>
      </c>
      <c r="B59" s="63" t="s">
        <v>17369</v>
      </c>
      <c r="C59" s="64">
        <v>14</v>
      </c>
      <c r="D59" s="50"/>
      <c r="E59" s="55" t="s">
        <v>17421</v>
      </c>
      <c r="F59" s="48"/>
      <c r="G59" s="48"/>
      <c r="H59" s="49" t="s">
        <v>12430</v>
      </c>
      <c r="I59" s="65" t="str">
        <f>IFERROR(VLOOKUP(D59,'Relatório de Revenda'!$B$2:$X$6306,3,0),"")</f>
        <v/>
      </c>
      <c r="J59" s="55">
        <v>72249</v>
      </c>
      <c r="K59" s="85"/>
      <c r="L59" s="50" t="s">
        <v>18753</v>
      </c>
      <c r="M59" s="66">
        <v>5.69</v>
      </c>
      <c r="N59" s="67">
        <v>0</v>
      </c>
      <c r="O59" s="67">
        <v>0</v>
      </c>
      <c r="P59" s="67">
        <v>0.04</v>
      </c>
      <c r="Q59" s="68">
        <f t="shared" si="0"/>
        <v>5.69</v>
      </c>
      <c r="R59" s="68">
        <f t="shared" si="1"/>
        <v>411096.81000000006</v>
      </c>
      <c r="S59" s="69">
        <f t="shared" si="2"/>
        <v>0.27144686299615867</v>
      </c>
      <c r="T59" s="84">
        <v>7.81</v>
      </c>
      <c r="U59" s="68">
        <f t="shared" si="3"/>
        <v>564264.68999999994</v>
      </c>
      <c r="V59" s="70">
        <v>5.33E-2</v>
      </c>
      <c r="W59" s="66">
        <f t="shared" si="4"/>
        <v>8.2262729999999991</v>
      </c>
      <c r="X59" s="66">
        <f t="shared" si="5"/>
        <v>594339.99797699996</v>
      </c>
      <c r="Y59" s="70">
        <f t="shared" si="7"/>
        <v>0.30831374062105632</v>
      </c>
      <c r="Z59" s="71"/>
    </row>
    <row r="60" spans="1:26" s="75" customFormat="1" ht="12.75" customHeight="1" x14ac:dyDescent="0.3">
      <c r="A60" s="63" t="s">
        <v>17366</v>
      </c>
      <c r="B60" s="63" t="s">
        <v>17369</v>
      </c>
      <c r="C60" s="64">
        <v>4</v>
      </c>
      <c r="D60" s="50"/>
      <c r="E60" s="55" t="s">
        <v>17422</v>
      </c>
      <c r="F60" s="48"/>
      <c r="G60" s="48"/>
      <c r="H60" s="49" t="s">
        <v>12430</v>
      </c>
      <c r="I60" s="65" t="str">
        <f>IFERROR(VLOOKUP(D60,'Relatório de Revenda'!$B$2:$X$6306,3,0),"")</f>
        <v/>
      </c>
      <c r="J60" s="55">
        <v>54913</v>
      </c>
      <c r="K60" s="85"/>
      <c r="L60" s="50" t="s">
        <v>10096</v>
      </c>
      <c r="M60" s="66">
        <v>10.3</v>
      </c>
      <c r="N60" s="67">
        <v>0</v>
      </c>
      <c r="O60" s="67">
        <v>0</v>
      </c>
      <c r="P60" s="67">
        <v>0.18</v>
      </c>
      <c r="Q60" s="68">
        <f t="shared" si="0"/>
        <v>10.3</v>
      </c>
      <c r="R60" s="68">
        <f t="shared" si="1"/>
        <v>565603.9</v>
      </c>
      <c r="S60" s="69">
        <f t="shared" si="2"/>
        <v>-3.898635477582936E-3</v>
      </c>
      <c r="T60" s="84">
        <v>10.26</v>
      </c>
      <c r="U60" s="68">
        <f t="shared" si="3"/>
        <v>563407.38</v>
      </c>
      <c r="V60" s="70">
        <v>5.33E-2</v>
      </c>
      <c r="W60" s="66">
        <f t="shared" si="4"/>
        <v>10.806858</v>
      </c>
      <c r="X60" s="66">
        <f t="shared" si="5"/>
        <v>593436.99335400003</v>
      </c>
      <c r="Y60" s="70">
        <f t="shared" si="7"/>
        <v>4.6901513835011004E-2</v>
      </c>
      <c r="Z60" s="71"/>
    </row>
    <row r="61" spans="1:26" s="75" customFormat="1" ht="12.75" customHeight="1" x14ac:dyDescent="0.3">
      <c r="A61" s="63" t="s">
        <v>17365</v>
      </c>
      <c r="B61" s="63" t="s">
        <v>17369</v>
      </c>
      <c r="C61" s="64">
        <v>6</v>
      </c>
      <c r="D61" s="76"/>
      <c r="E61" s="88" t="s">
        <v>17423</v>
      </c>
      <c r="F61" s="48" t="s">
        <v>18651</v>
      </c>
      <c r="G61" s="48"/>
      <c r="H61" s="49" t="s">
        <v>12430</v>
      </c>
      <c r="I61" s="65" t="str">
        <f>IFERROR(VLOOKUP(D61,'Relatório de Revenda'!$B$2:$X$6306,3,0),"")</f>
        <v/>
      </c>
      <c r="J61" s="55">
        <v>50702</v>
      </c>
      <c r="K61" s="85"/>
      <c r="L61" s="50" t="s">
        <v>18484</v>
      </c>
      <c r="M61" s="66">
        <v>7.99</v>
      </c>
      <c r="N61" s="67">
        <v>0</v>
      </c>
      <c r="O61" s="67">
        <v>0</v>
      </c>
      <c r="P61" s="67">
        <v>0</v>
      </c>
      <c r="Q61" s="68">
        <f t="shared" si="0"/>
        <v>7.99</v>
      </c>
      <c r="R61" s="68">
        <f t="shared" si="1"/>
        <v>405108.98000000004</v>
      </c>
      <c r="S61" s="69">
        <f t="shared" si="2"/>
        <v>0.27495462794918324</v>
      </c>
      <c r="T61" s="84">
        <v>11.02</v>
      </c>
      <c r="U61" s="68">
        <f t="shared" si="3"/>
        <v>558736.03999999992</v>
      </c>
      <c r="V61" s="70">
        <v>5.33E-2</v>
      </c>
      <c r="W61" s="66">
        <f t="shared" si="4"/>
        <v>11.607365999999999</v>
      </c>
      <c r="X61" s="66">
        <f t="shared" si="5"/>
        <v>588516.67093199992</v>
      </c>
      <c r="Y61" s="70">
        <f t="shared" si="7"/>
        <v>0.31164400261006664</v>
      </c>
      <c r="Z61" s="71"/>
    </row>
    <row r="62" spans="1:26" s="75" customFormat="1" ht="12.75" customHeight="1" x14ac:dyDescent="0.3">
      <c r="A62" s="63" t="s">
        <v>17366</v>
      </c>
      <c r="B62" s="63" t="s">
        <v>17369</v>
      </c>
      <c r="C62" s="64">
        <v>5</v>
      </c>
      <c r="D62" s="77"/>
      <c r="E62" s="55" t="s">
        <v>17424</v>
      </c>
      <c r="F62" s="48" t="s">
        <v>18653</v>
      </c>
      <c r="G62" s="48"/>
      <c r="H62" s="49" t="s">
        <v>12430</v>
      </c>
      <c r="I62" s="65" t="str">
        <f>IFERROR(VLOOKUP(D62,'Relatório de Revenda'!$B$2:$X$6306,3,0),"")</f>
        <v/>
      </c>
      <c r="J62" s="55">
        <v>104152</v>
      </c>
      <c r="K62" s="85"/>
      <c r="L62" s="50" t="s">
        <v>18753</v>
      </c>
      <c r="M62" s="66">
        <v>5.65</v>
      </c>
      <c r="N62" s="67">
        <v>0</v>
      </c>
      <c r="O62" s="67">
        <v>0</v>
      </c>
      <c r="P62" s="67">
        <v>0.18</v>
      </c>
      <c r="Q62" s="68">
        <f t="shared" si="0"/>
        <v>5.65</v>
      </c>
      <c r="R62" s="68">
        <f t="shared" si="1"/>
        <v>588458.80000000005</v>
      </c>
      <c r="S62" s="69">
        <f t="shared" si="2"/>
        <v>-6.60377358490567E-2</v>
      </c>
      <c r="T62" s="84">
        <v>5.3</v>
      </c>
      <c r="U62" s="68">
        <f t="shared" si="3"/>
        <v>552005.6</v>
      </c>
      <c r="V62" s="70">
        <v>5.33E-2</v>
      </c>
      <c r="W62" s="66">
        <f t="shared" si="4"/>
        <v>5.58249</v>
      </c>
      <c r="X62" s="66">
        <f t="shared" si="5"/>
        <v>581427.49847999995</v>
      </c>
      <c r="Y62" s="70">
        <f t="shared" si="7"/>
        <v>-1.2093169893721332E-2</v>
      </c>
      <c r="Z62" s="71"/>
    </row>
    <row r="63" spans="1:26" s="75" customFormat="1" ht="12.75" customHeight="1" x14ac:dyDescent="0.3">
      <c r="A63" s="63" t="s">
        <v>17361</v>
      </c>
      <c r="B63" s="63" t="s">
        <v>17368</v>
      </c>
      <c r="C63" s="64">
        <v>21</v>
      </c>
      <c r="D63" s="76"/>
      <c r="E63" s="55" t="s">
        <v>17425</v>
      </c>
      <c r="F63" s="48"/>
      <c r="G63" s="48"/>
      <c r="H63" s="49" t="s">
        <v>12430</v>
      </c>
      <c r="I63" s="65" t="str">
        <f>IFERROR(VLOOKUP(D63,'Relatório de Revenda'!$B$2:$X$6306,3,0),"")</f>
        <v/>
      </c>
      <c r="J63" s="55">
        <v>178971</v>
      </c>
      <c r="K63" s="85"/>
      <c r="L63" s="50" t="s">
        <v>8885</v>
      </c>
      <c r="M63" s="66">
        <v>1.48</v>
      </c>
      <c r="N63" s="67">
        <v>0</v>
      </c>
      <c r="O63" s="67">
        <v>0</v>
      </c>
      <c r="P63" s="67">
        <v>0.03</v>
      </c>
      <c r="Q63" s="68">
        <f t="shared" si="0"/>
        <v>1.48</v>
      </c>
      <c r="R63" s="68">
        <f t="shared" si="1"/>
        <v>264877.08</v>
      </c>
      <c r="S63" s="69">
        <f t="shared" si="2"/>
        <v>0.51791530944625408</v>
      </c>
      <c r="T63" s="84">
        <v>3.07</v>
      </c>
      <c r="U63" s="68">
        <f t="shared" si="3"/>
        <v>549440.97</v>
      </c>
      <c r="V63" s="70">
        <v>2.5000000000000001E-2</v>
      </c>
      <c r="W63" s="66">
        <f t="shared" si="4"/>
        <v>3.1467499999999999</v>
      </c>
      <c r="X63" s="66">
        <f t="shared" si="5"/>
        <v>563176.99424999999</v>
      </c>
      <c r="Y63" s="70">
        <f t="shared" si="7"/>
        <v>0.5296734726304918</v>
      </c>
      <c r="Z63" s="71"/>
    </row>
    <row r="64" spans="1:26" s="75" customFormat="1" ht="12.75" customHeight="1" x14ac:dyDescent="0.3">
      <c r="A64" s="63" t="s">
        <v>17366</v>
      </c>
      <c r="B64" s="63" t="s">
        <v>17369</v>
      </c>
      <c r="C64" s="64">
        <v>17</v>
      </c>
      <c r="D64" s="76"/>
      <c r="E64" s="88" t="s">
        <v>17426</v>
      </c>
      <c r="F64" s="48" t="s">
        <v>18653</v>
      </c>
      <c r="G64" s="48"/>
      <c r="H64" s="49" t="s">
        <v>12430</v>
      </c>
      <c r="I64" s="65" t="str">
        <f>IFERROR(VLOOKUP(D64,'Relatório de Revenda'!$B$2:$X$6306,3,0),"")</f>
        <v/>
      </c>
      <c r="J64" s="55">
        <v>66152</v>
      </c>
      <c r="K64" s="85"/>
      <c r="L64" s="50" t="s">
        <v>18819</v>
      </c>
      <c r="M64" s="66">
        <v>7.44</v>
      </c>
      <c r="N64" s="67">
        <v>0</v>
      </c>
      <c r="O64" s="67">
        <v>0</v>
      </c>
      <c r="P64" s="67">
        <v>0</v>
      </c>
      <c r="Q64" s="68">
        <f t="shared" si="0"/>
        <v>7.44</v>
      </c>
      <c r="R64" s="68">
        <f t="shared" si="1"/>
        <v>492170.88</v>
      </c>
      <c r="S64" s="69">
        <f t="shared" si="2"/>
        <v>9.1575091575091472E-2</v>
      </c>
      <c r="T64" s="84">
        <v>8.19</v>
      </c>
      <c r="U64" s="68">
        <f t="shared" si="3"/>
        <v>541784.88</v>
      </c>
      <c r="V64" s="70">
        <v>5.33E-2</v>
      </c>
      <c r="W64" s="66">
        <f t="shared" si="4"/>
        <v>8.6265269999999994</v>
      </c>
      <c r="X64" s="66">
        <f t="shared" si="5"/>
        <v>570662.01410399994</v>
      </c>
      <c r="Y64" s="70">
        <f t="shared" si="7"/>
        <v>0.13754399655852223</v>
      </c>
      <c r="Z64" s="71"/>
    </row>
    <row r="65" spans="1:26" s="75" customFormat="1" ht="12.75" customHeight="1" x14ac:dyDescent="0.3">
      <c r="A65" s="63" t="s">
        <v>17363</v>
      </c>
      <c r="B65" s="63" t="s">
        <v>17370</v>
      </c>
      <c r="C65" s="64">
        <v>10</v>
      </c>
      <c r="D65" s="50"/>
      <c r="E65" s="55" t="s">
        <v>17427</v>
      </c>
      <c r="F65" s="48" t="s">
        <v>18652</v>
      </c>
      <c r="G65" s="48"/>
      <c r="H65" s="49" t="s">
        <v>12430</v>
      </c>
      <c r="I65" s="65" t="str">
        <f>IFERROR(VLOOKUP(D65,'Relatório de Revenda'!$B$2:$X$6306,3,0),"")</f>
        <v/>
      </c>
      <c r="J65" s="55">
        <v>3050</v>
      </c>
      <c r="K65" s="85"/>
      <c r="L65" s="50" t="s">
        <v>18714</v>
      </c>
      <c r="M65" s="66">
        <v>26.37</v>
      </c>
      <c r="N65" s="67">
        <v>6.5000000000000002E-2</v>
      </c>
      <c r="O65" s="67">
        <v>0</v>
      </c>
      <c r="P65" s="67">
        <v>0.18</v>
      </c>
      <c r="Q65" s="68">
        <f t="shared" si="0"/>
        <v>28.084050000000001</v>
      </c>
      <c r="R65" s="68">
        <f t="shared" si="1"/>
        <v>85656.352500000008</v>
      </c>
      <c r="S65" s="69">
        <f t="shared" si="2"/>
        <v>0.85048477632250385</v>
      </c>
      <c r="T65" s="84">
        <v>176.37</v>
      </c>
      <c r="U65" s="68">
        <f t="shared" si="3"/>
        <v>537928.5</v>
      </c>
      <c r="V65" s="70">
        <v>2.5000000000000001E-2</v>
      </c>
      <c r="W65" s="66">
        <f t="shared" si="4"/>
        <v>180.77924999999999</v>
      </c>
      <c r="X65" s="66">
        <f t="shared" si="5"/>
        <v>551376.71250000002</v>
      </c>
      <c r="Y65" s="70">
        <f t="shared" si="7"/>
        <v>0.85413148909512571</v>
      </c>
      <c r="Z65" s="71" t="s">
        <v>18779</v>
      </c>
    </row>
    <row r="66" spans="1:26" s="75" customFormat="1" ht="12.75" customHeight="1" x14ac:dyDescent="0.3">
      <c r="A66" s="63" t="s">
        <v>17360</v>
      </c>
      <c r="B66" s="63" t="s">
        <v>17367</v>
      </c>
      <c r="C66" s="64">
        <v>12</v>
      </c>
      <c r="D66" s="76"/>
      <c r="E66" s="55" t="s">
        <v>17428</v>
      </c>
      <c r="F66" s="48"/>
      <c r="G66" s="48"/>
      <c r="H66" s="49" t="s">
        <v>12430</v>
      </c>
      <c r="I66" s="65" t="str">
        <f>IFERROR(VLOOKUP(D66,'Relatório de Revenda'!$B$2:$X$6306,3,0),"")</f>
        <v/>
      </c>
      <c r="J66" s="55">
        <v>40368</v>
      </c>
      <c r="K66" s="85"/>
      <c r="L66" s="50" t="s">
        <v>18801</v>
      </c>
      <c r="M66" s="66">
        <v>6</v>
      </c>
      <c r="N66" s="67">
        <v>0</v>
      </c>
      <c r="O66" s="67">
        <v>0</v>
      </c>
      <c r="P66" s="67">
        <v>0</v>
      </c>
      <c r="Q66" s="68">
        <f t="shared" si="0"/>
        <v>6</v>
      </c>
      <c r="R66" s="68">
        <f t="shared" si="1"/>
        <v>242208</v>
      </c>
      <c r="S66" s="69">
        <f t="shared" si="2"/>
        <v>0.54372623574144485</v>
      </c>
      <c r="T66" s="84">
        <v>13.15</v>
      </c>
      <c r="U66" s="68">
        <f t="shared" si="3"/>
        <v>530839.20000000007</v>
      </c>
      <c r="V66" s="70">
        <v>2.5000000000000001E-2</v>
      </c>
      <c r="W66" s="66">
        <f t="shared" si="4"/>
        <v>13.47875</v>
      </c>
      <c r="X66" s="66">
        <f t="shared" si="5"/>
        <v>544110.17999999993</v>
      </c>
      <c r="Y66" s="70">
        <f t="shared" si="7"/>
        <v>0.55485486413799501</v>
      </c>
      <c r="Z66" s="71"/>
    </row>
    <row r="67" spans="1:26" s="75" customFormat="1" ht="12.75" customHeight="1" x14ac:dyDescent="0.3">
      <c r="A67" s="63" t="s">
        <v>17361</v>
      </c>
      <c r="B67" s="63" t="s">
        <v>17368</v>
      </c>
      <c r="C67" s="64">
        <v>27</v>
      </c>
      <c r="D67" s="76" t="s">
        <v>18675</v>
      </c>
      <c r="E67" s="55" t="s">
        <v>17429</v>
      </c>
      <c r="F67" s="48"/>
      <c r="G67" s="48"/>
      <c r="H67" s="49" t="s">
        <v>12430</v>
      </c>
      <c r="I67" s="65" t="str">
        <f>IFERROR(VLOOKUP(D67,'Relatório de Revenda'!$B$2:$X$6306,3,0),"")</f>
        <v>CANETA ESF. BIC MEDIA VM</v>
      </c>
      <c r="J67" s="55">
        <v>756709</v>
      </c>
      <c r="K67" s="85"/>
      <c r="L67" s="50" t="s">
        <v>18672</v>
      </c>
      <c r="M67" s="66">
        <v>0.36</v>
      </c>
      <c r="N67" s="67">
        <v>0</v>
      </c>
      <c r="O67" s="67">
        <v>0.15079999999999999</v>
      </c>
      <c r="P67" s="67">
        <v>0.18</v>
      </c>
      <c r="Q67" s="68">
        <f t="shared" si="0"/>
        <v>0.41428799999999999</v>
      </c>
      <c r="R67" s="68">
        <f t="shared" si="1"/>
        <v>313495.45819199999</v>
      </c>
      <c r="S67" s="69">
        <f t="shared" si="2"/>
        <v>0.48571428571428571</v>
      </c>
      <c r="T67" s="84">
        <v>0.7</v>
      </c>
      <c r="U67" s="68">
        <f t="shared" si="3"/>
        <v>529696.29999999993</v>
      </c>
      <c r="V67" s="70">
        <v>2.5000000000000001E-2</v>
      </c>
      <c r="W67" s="66">
        <f t="shared" si="4"/>
        <v>0.71749999999999992</v>
      </c>
      <c r="X67" s="66">
        <f t="shared" si="5"/>
        <v>542938.7074999999</v>
      </c>
      <c r="Y67" s="70">
        <f t="shared" si="7"/>
        <v>0.49825783972125431</v>
      </c>
      <c r="Z67" s="71"/>
    </row>
    <row r="68" spans="1:26" s="75" customFormat="1" ht="12.75" customHeight="1" x14ac:dyDescent="0.3">
      <c r="A68" s="63" t="s">
        <v>17362</v>
      </c>
      <c r="B68" s="63" t="s">
        <v>17369</v>
      </c>
      <c r="C68" s="64">
        <v>3</v>
      </c>
      <c r="D68" s="76"/>
      <c r="E68" s="55" t="s">
        <v>17430</v>
      </c>
      <c r="F68" s="48" t="s">
        <v>18651</v>
      </c>
      <c r="G68" s="48"/>
      <c r="H68" s="49" t="s">
        <v>12430</v>
      </c>
      <c r="I68" s="65" t="str">
        <f>IFERROR(VLOOKUP(D68,'Relatório de Revenda'!$B$2:$X$6306,3,0),"")</f>
        <v/>
      </c>
      <c r="J68" s="55">
        <v>43404</v>
      </c>
      <c r="K68" s="85"/>
      <c r="L68" s="50" t="s">
        <v>18776</v>
      </c>
      <c r="M68" s="66">
        <v>5.5</v>
      </c>
      <c r="N68" s="67">
        <v>0</v>
      </c>
      <c r="O68" s="67">
        <v>0</v>
      </c>
      <c r="P68" s="67">
        <v>0.18</v>
      </c>
      <c r="Q68" s="68">
        <f t="shared" si="0"/>
        <v>5.5</v>
      </c>
      <c r="R68" s="68">
        <f t="shared" si="1"/>
        <v>238722</v>
      </c>
      <c r="S68" s="69">
        <f t="shared" si="2"/>
        <v>0.54582989265070192</v>
      </c>
      <c r="T68" s="84">
        <v>12.11</v>
      </c>
      <c r="U68" s="68">
        <f t="shared" si="3"/>
        <v>525622.43999999994</v>
      </c>
      <c r="V68" s="70">
        <v>5.33E-2</v>
      </c>
      <c r="W68" s="66">
        <f t="shared" si="4"/>
        <v>12.755462999999999</v>
      </c>
      <c r="X68" s="66">
        <f t="shared" si="5"/>
        <v>553638.11605199997</v>
      </c>
      <c r="Y68" s="70">
        <f t="shared" si="7"/>
        <v>0.56881220226972551</v>
      </c>
      <c r="Z68" s="71"/>
    </row>
    <row r="69" spans="1:26" s="75" customFormat="1" ht="12.75" customHeight="1" x14ac:dyDescent="0.3">
      <c r="A69" s="63" t="s">
        <v>17361</v>
      </c>
      <c r="B69" s="63" t="s">
        <v>17368</v>
      </c>
      <c r="C69" s="64">
        <v>130</v>
      </c>
      <c r="D69" s="76"/>
      <c r="E69" s="55" t="s">
        <v>17431</v>
      </c>
      <c r="F69" s="48"/>
      <c r="G69" s="48"/>
      <c r="H69" s="49" t="s">
        <v>12430</v>
      </c>
      <c r="I69" s="65" t="str">
        <f>IFERROR(VLOOKUP(D69,'Relatório de Revenda'!$B$2:$X$6306,3,0),"")</f>
        <v/>
      </c>
      <c r="J69" s="55">
        <v>48326</v>
      </c>
      <c r="K69" s="85"/>
      <c r="L69" s="50" t="s">
        <v>8406</v>
      </c>
      <c r="M69" s="66">
        <v>6.81</v>
      </c>
      <c r="N69" s="67">
        <v>0.1</v>
      </c>
      <c r="O69" s="67">
        <v>0</v>
      </c>
      <c r="P69" s="67">
        <v>0.18</v>
      </c>
      <c r="Q69" s="68">
        <f t="shared" si="0"/>
        <v>7.4909999999999997</v>
      </c>
      <c r="R69" s="68">
        <f t="shared" si="1"/>
        <v>362010.06599999999</v>
      </c>
      <c r="S69" s="69">
        <f t="shared" si="2"/>
        <v>0.37350505979760806</v>
      </c>
      <c r="T69" s="84">
        <v>10.87</v>
      </c>
      <c r="U69" s="68">
        <f t="shared" si="3"/>
        <v>525303.62</v>
      </c>
      <c r="V69" s="70">
        <v>2.5000000000000001E-2</v>
      </c>
      <c r="W69" s="66">
        <f t="shared" si="4"/>
        <v>11.14175</v>
      </c>
      <c r="X69" s="66">
        <f t="shared" si="5"/>
        <v>538436.21050000004</v>
      </c>
      <c r="Y69" s="70">
        <f t="shared" si="7"/>
        <v>0.38878542419278844</v>
      </c>
      <c r="Z69" s="71"/>
    </row>
    <row r="70" spans="1:26" s="75" customFormat="1" ht="12.75" customHeight="1" x14ac:dyDescent="0.3">
      <c r="A70" s="63" t="s">
        <v>17360</v>
      </c>
      <c r="B70" s="63" t="s">
        <v>17367</v>
      </c>
      <c r="C70" s="64">
        <v>31</v>
      </c>
      <c r="D70" s="50"/>
      <c r="E70" s="55" t="s">
        <v>17432</v>
      </c>
      <c r="F70" s="48"/>
      <c r="G70" s="48"/>
      <c r="H70" s="49" t="s">
        <v>12430</v>
      </c>
      <c r="I70" s="65" t="str">
        <f>IFERROR(VLOOKUP(D70,'Relatório de Revenda'!$B$2:$X$6306,3,0),"")</f>
        <v/>
      </c>
      <c r="J70" s="55">
        <v>19569</v>
      </c>
      <c r="K70" s="85"/>
      <c r="L70" s="50" t="s">
        <v>18775</v>
      </c>
      <c r="M70" s="66">
        <v>23.5</v>
      </c>
      <c r="N70" s="67">
        <v>0</v>
      </c>
      <c r="O70" s="67">
        <v>0</v>
      </c>
      <c r="P70" s="67">
        <v>0.18</v>
      </c>
      <c r="Q70" s="68">
        <f t="shared" si="0"/>
        <v>23.5</v>
      </c>
      <c r="R70" s="68">
        <f t="shared" si="1"/>
        <v>459871.5</v>
      </c>
      <c r="S70" s="69">
        <f t="shared" si="2"/>
        <v>0.11819887429643522</v>
      </c>
      <c r="T70" s="84">
        <v>26.65</v>
      </c>
      <c r="U70" s="68">
        <f t="shared" si="3"/>
        <v>521513.85</v>
      </c>
      <c r="V70" s="70">
        <v>2.5000000000000001E-2</v>
      </c>
      <c r="W70" s="66">
        <f t="shared" si="4"/>
        <v>27.31625</v>
      </c>
      <c r="X70" s="66">
        <f t="shared" si="5"/>
        <v>534551.69625000004</v>
      </c>
      <c r="Y70" s="70">
        <f t="shared" si="7"/>
        <v>0.13970621882579051</v>
      </c>
      <c r="Z70" s="71"/>
    </row>
    <row r="71" spans="1:26" s="75" customFormat="1" ht="12.75" customHeight="1" x14ac:dyDescent="0.3">
      <c r="A71" s="63" t="s">
        <v>17361</v>
      </c>
      <c r="B71" s="63" t="s">
        <v>17368</v>
      </c>
      <c r="C71" s="64">
        <v>115</v>
      </c>
      <c r="D71" s="50"/>
      <c r="E71" s="55" t="s">
        <v>17433</v>
      </c>
      <c r="F71" s="48"/>
      <c r="G71" s="48"/>
      <c r="H71" s="49" t="s">
        <v>12430</v>
      </c>
      <c r="I71" s="65" t="str">
        <f>IFERROR(VLOOKUP(D71,'Relatório de Revenda'!$B$2:$X$6306,3,0),"")</f>
        <v/>
      </c>
      <c r="J71" s="55">
        <v>12791</v>
      </c>
      <c r="K71" s="85"/>
      <c r="L71" s="57" t="s">
        <v>12847</v>
      </c>
      <c r="M71" s="66">
        <v>26.45</v>
      </c>
      <c r="N71" s="67">
        <v>0.13</v>
      </c>
      <c r="O71" s="67">
        <v>0</v>
      </c>
      <c r="P71" s="67">
        <v>0</v>
      </c>
      <c r="Q71" s="68">
        <f t="shared" si="0"/>
        <v>29.888500000000001</v>
      </c>
      <c r="R71" s="68">
        <f t="shared" si="1"/>
        <v>382303.80349999998</v>
      </c>
      <c r="S71" s="69">
        <f t="shared" si="2"/>
        <v>0.34948352188883419</v>
      </c>
      <c r="T71" s="84">
        <v>40.659999999999997</v>
      </c>
      <c r="U71" s="68">
        <f t="shared" si="3"/>
        <v>520082.05999999994</v>
      </c>
      <c r="V71" s="70">
        <v>2.5000000000000001E-2</v>
      </c>
      <c r="W71" s="66">
        <f t="shared" si="4"/>
        <v>41.676499999999997</v>
      </c>
      <c r="X71" s="66">
        <f t="shared" si="5"/>
        <v>533084.1115</v>
      </c>
      <c r="Y71" s="70">
        <f t="shared" si="7"/>
        <v>0.36534977745252117</v>
      </c>
      <c r="Z71" s="71"/>
    </row>
    <row r="72" spans="1:26" s="75" customFormat="1" ht="12.75" customHeight="1" x14ac:dyDescent="0.3">
      <c r="A72" s="63" t="s">
        <v>17364</v>
      </c>
      <c r="B72" s="63" t="s">
        <v>17369</v>
      </c>
      <c r="C72" s="64">
        <v>14</v>
      </c>
      <c r="D72" s="77"/>
      <c r="E72" s="55" t="s">
        <v>17434</v>
      </c>
      <c r="F72" s="48"/>
      <c r="G72" s="48"/>
      <c r="H72" s="49" t="s">
        <v>12430</v>
      </c>
      <c r="I72" s="65" t="str">
        <f>IFERROR(VLOOKUP(D72,'Relatório de Revenda'!$B$2:$X$6306,3,0),"")</f>
        <v/>
      </c>
      <c r="J72" s="55">
        <v>135073</v>
      </c>
      <c r="K72" s="85"/>
      <c r="L72" s="50" t="s">
        <v>18775</v>
      </c>
      <c r="M72" s="66">
        <v>2.5499999999999998</v>
      </c>
      <c r="N72" s="67">
        <v>0</v>
      </c>
      <c r="O72" s="67">
        <v>0</v>
      </c>
      <c r="P72" s="67">
        <v>0.18</v>
      </c>
      <c r="Q72" s="68">
        <f t="shared" si="0"/>
        <v>2.5499999999999998</v>
      </c>
      <c r="R72" s="68">
        <f t="shared" si="1"/>
        <v>344436.14999999997</v>
      </c>
      <c r="S72" s="69">
        <f t="shared" si="2"/>
        <v>0.3359375</v>
      </c>
      <c r="T72" s="84">
        <v>3.84</v>
      </c>
      <c r="U72" s="68">
        <f t="shared" si="3"/>
        <v>518680.32000000001</v>
      </c>
      <c r="V72" s="70">
        <v>5.33E-2</v>
      </c>
      <c r="W72" s="66">
        <f t="shared" si="4"/>
        <v>4.0446720000000003</v>
      </c>
      <c r="X72" s="66">
        <f t="shared" si="5"/>
        <v>546325.98105599999</v>
      </c>
      <c r="Y72" s="70">
        <f t="shared" si="7"/>
        <v>0.36954096648628132</v>
      </c>
      <c r="Z72" s="71"/>
    </row>
    <row r="73" spans="1:26" s="75" customFormat="1" ht="12.75" customHeight="1" x14ac:dyDescent="0.3">
      <c r="A73" s="63" t="s">
        <v>17363</v>
      </c>
      <c r="B73" s="63" t="s">
        <v>17370</v>
      </c>
      <c r="C73" s="64">
        <v>34</v>
      </c>
      <c r="D73" s="50" t="s">
        <v>18725</v>
      </c>
      <c r="E73" s="55" t="s">
        <v>17435</v>
      </c>
      <c r="F73" s="48"/>
      <c r="G73" s="48"/>
      <c r="H73" s="49" t="s">
        <v>12430</v>
      </c>
      <c r="I73" s="65" t="str">
        <f>IFERROR(VLOOKUP(D73,'Relatório de Revenda'!$B$2:$X$6306,3,0),"")</f>
        <v>GUARDANAPO PAPEL FS 20X22 COM 50 UNIDADES</v>
      </c>
      <c r="J73" s="55">
        <v>257572</v>
      </c>
      <c r="K73" s="85"/>
      <c r="L73" s="50" t="s">
        <v>18726</v>
      </c>
      <c r="M73" s="66">
        <v>0.68</v>
      </c>
      <c r="N73" s="67">
        <v>0</v>
      </c>
      <c r="O73" s="67">
        <v>0</v>
      </c>
      <c r="P73" s="67">
        <v>0</v>
      </c>
      <c r="Q73" s="68">
        <f t="shared" ref="Q73:Q136" si="8">(M73*N73+M73)*O73+(M73*N73+M73)</f>
        <v>0.68</v>
      </c>
      <c r="R73" s="68">
        <f t="shared" ref="R73:R136" si="9">Q73*J73</f>
        <v>175148.96000000002</v>
      </c>
      <c r="S73" s="69">
        <f t="shared" ref="S73:S136" si="10">(T73-M73)/T73</f>
        <v>0.65482233502538079</v>
      </c>
      <c r="T73" s="84">
        <v>1.97</v>
      </c>
      <c r="U73" s="68">
        <f t="shared" ref="U73:U136" si="11">T73*J73</f>
        <v>507416.83999999997</v>
      </c>
      <c r="V73" s="70">
        <v>2.5000000000000001E-2</v>
      </c>
      <c r="W73" s="66">
        <f t="shared" ref="W73:W136" si="12">(T73*V73)+T73</f>
        <v>2.01925</v>
      </c>
      <c r="X73" s="66">
        <f t="shared" ref="X73:X136" si="13">W73*J73</f>
        <v>520102.261</v>
      </c>
      <c r="Y73" s="70">
        <f t="shared" ref="Y73:Y104" si="14">(W73-M73)/W73</f>
        <v>0.66324130246378599</v>
      </c>
      <c r="Z73" s="71"/>
    </row>
    <row r="74" spans="1:26" s="75" customFormat="1" ht="12.75" customHeight="1" x14ac:dyDescent="0.3">
      <c r="A74" s="63" t="s">
        <v>17361</v>
      </c>
      <c r="B74" s="63" t="s">
        <v>17368</v>
      </c>
      <c r="C74" s="64">
        <v>106</v>
      </c>
      <c r="D74" s="50"/>
      <c r="E74" s="55" t="s">
        <v>17436</v>
      </c>
      <c r="F74" s="48"/>
      <c r="G74" s="48"/>
      <c r="H74" s="49" t="s">
        <v>12430</v>
      </c>
      <c r="I74" s="65" t="str">
        <f>IFERROR(VLOOKUP(D74,'Relatório de Revenda'!$B$2:$X$6306,3,0),"")</f>
        <v/>
      </c>
      <c r="J74" s="55">
        <v>26861</v>
      </c>
      <c r="K74" s="85"/>
      <c r="L74" s="50" t="s">
        <v>8406</v>
      </c>
      <c r="M74" s="66">
        <v>7.69</v>
      </c>
      <c r="N74" s="67">
        <v>7.0000000000000007E-2</v>
      </c>
      <c r="O74" s="67">
        <v>0</v>
      </c>
      <c r="P74" s="67">
        <v>0.18</v>
      </c>
      <c r="Q74" s="68">
        <f t="shared" si="8"/>
        <v>8.2283000000000008</v>
      </c>
      <c r="R74" s="68">
        <f t="shared" si="9"/>
        <v>221020.36630000002</v>
      </c>
      <c r="S74" s="69">
        <f t="shared" si="10"/>
        <v>0.59052183173588924</v>
      </c>
      <c r="T74" s="84">
        <v>18.78</v>
      </c>
      <c r="U74" s="68">
        <f t="shared" si="11"/>
        <v>504449.58</v>
      </c>
      <c r="V74" s="70">
        <v>2.5000000000000001E-2</v>
      </c>
      <c r="W74" s="66">
        <f t="shared" si="12"/>
        <v>19.249500000000001</v>
      </c>
      <c r="X74" s="66">
        <f t="shared" si="13"/>
        <v>517060.81950000004</v>
      </c>
      <c r="Y74" s="70">
        <f t="shared" si="14"/>
        <v>0.60050910413257486</v>
      </c>
      <c r="Z74" s="71"/>
    </row>
    <row r="75" spans="1:26" s="75" customFormat="1" ht="12.75" customHeight="1" x14ac:dyDescent="0.3">
      <c r="A75" s="63" t="s">
        <v>17363</v>
      </c>
      <c r="B75" s="63" t="s">
        <v>17370</v>
      </c>
      <c r="C75" s="64">
        <v>6</v>
      </c>
      <c r="D75" s="76" t="s">
        <v>18698</v>
      </c>
      <c r="E75" s="55" t="s">
        <v>17437</v>
      </c>
      <c r="F75" s="48"/>
      <c r="G75" s="48"/>
      <c r="H75" s="49" t="s">
        <v>12430</v>
      </c>
      <c r="I75" s="65" t="str">
        <f>IFERROR(VLOOKUP(D75,'Relatório de Revenda'!$B$2:$X$6306,3,0),"")</f>
        <v>ALCOOL LIQUIDO 46% 1 LITRO</v>
      </c>
      <c r="J75" s="55">
        <v>66346</v>
      </c>
      <c r="K75" s="85"/>
      <c r="L75" s="50" t="s">
        <v>18668</v>
      </c>
      <c r="M75" s="66">
        <v>3.94</v>
      </c>
      <c r="N75" s="67">
        <v>0</v>
      </c>
      <c r="O75" s="67">
        <v>0</v>
      </c>
      <c r="P75" s="67">
        <v>0.18</v>
      </c>
      <c r="Q75" s="68">
        <f t="shared" si="8"/>
        <v>3.94</v>
      </c>
      <c r="R75" s="68">
        <f t="shared" si="9"/>
        <v>261403.24</v>
      </c>
      <c r="S75" s="69">
        <f t="shared" si="10"/>
        <v>0.4781456953642384</v>
      </c>
      <c r="T75" s="84">
        <v>7.55</v>
      </c>
      <c r="U75" s="68">
        <f t="shared" si="11"/>
        <v>500912.3</v>
      </c>
      <c r="V75" s="70">
        <v>2.5000000000000001E-2</v>
      </c>
      <c r="W75" s="66">
        <f t="shared" si="12"/>
        <v>7.7387499999999996</v>
      </c>
      <c r="X75" s="66">
        <f t="shared" si="13"/>
        <v>513435.10749999998</v>
      </c>
      <c r="Y75" s="70">
        <f t="shared" si="14"/>
        <v>0.49087384913584231</v>
      </c>
      <c r="Z75" s="71"/>
    </row>
    <row r="76" spans="1:26" s="75" customFormat="1" ht="12.75" customHeight="1" x14ac:dyDescent="0.3">
      <c r="A76" s="63" t="s">
        <v>17363</v>
      </c>
      <c r="B76" s="63" t="s">
        <v>17370</v>
      </c>
      <c r="C76" s="64">
        <v>14</v>
      </c>
      <c r="D76" s="76"/>
      <c r="E76" s="55" t="s">
        <v>17438</v>
      </c>
      <c r="F76" s="48" t="s">
        <v>18651</v>
      </c>
      <c r="G76" s="48" t="s">
        <v>18656</v>
      </c>
      <c r="H76" s="49" t="s">
        <v>12430</v>
      </c>
      <c r="I76" s="65" t="str">
        <f>IFERROR(VLOOKUP(D76,'Relatório de Revenda'!$B$2:$X$6306,3,0),"")</f>
        <v/>
      </c>
      <c r="J76" s="55">
        <v>14267</v>
      </c>
      <c r="K76" s="85"/>
      <c r="L76" s="50" t="s">
        <v>8781</v>
      </c>
      <c r="M76" s="66">
        <v>1.85</v>
      </c>
      <c r="N76" s="67">
        <v>0</v>
      </c>
      <c r="O76" s="67">
        <v>0</v>
      </c>
      <c r="P76" s="67">
        <v>0.18</v>
      </c>
      <c r="Q76" s="68">
        <f t="shared" si="8"/>
        <v>1.85</v>
      </c>
      <c r="R76" s="68">
        <f t="shared" si="9"/>
        <v>26393.95</v>
      </c>
      <c r="S76" s="69">
        <f t="shared" si="10"/>
        <v>0.94667051023349669</v>
      </c>
      <c r="T76" s="84">
        <v>34.69</v>
      </c>
      <c r="U76" s="68">
        <f t="shared" si="11"/>
        <v>494922.23</v>
      </c>
      <c r="V76" s="70">
        <v>2.5000000000000001E-2</v>
      </c>
      <c r="W76" s="66">
        <f t="shared" si="12"/>
        <v>35.557249999999996</v>
      </c>
      <c r="X76" s="66">
        <f t="shared" si="13"/>
        <v>507295.28574999992</v>
      </c>
      <c r="Y76" s="70">
        <f t="shared" si="14"/>
        <v>0.94797122949609425</v>
      </c>
      <c r="Z76" s="71" t="s">
        <v>18657</v>
      </c>
    </row>
    <row r="77" spans="1:26" s="75" customFormat="1" ht="12.75" customHeight="1" x14ac:dyDescent="0.3">
      <c r="A77" s="63" t="s">
        <v>17361</v>
      </c>
      <c r="B77" s="63" t="s">
        <v>17368</v>
      </c>
      <c r="C77" s="64">
        <v>119</v>
      </c>
      <c r="D77" s="50"/>
      <c r="E77" s="55" t="s">
        <v>17439</v>
      </c>
      <c r="F77" s="48"/>
      <c r="G77" s="48"/>
      <c r="H77" s="49" t="s">
        <v>12430</v>
      </c>
      <c r="I77" s="65" t="str">
        <f>IFERROR(VLOOKUP(D77,'Relatório de Revenda'!$B$2:$X$6306,3,0),"")</f>
        <v/>
      </c>
      <c r="J77" s="55">
        <v>19708</v>
      </c>
      <c r="K77" s="85"/>
      <c r="L77" s="50" t="s">
        <v>7477</v>
      </c>
      <c r="M77" s="66">
        <v>1.28</v>
      </c>
      <c r="N77" s="67">
        <v>0.03</v>
      </c>
      <c r="O77" s="67">
        <v>0</v>
      </c>
      <c r="P77" s="67">
        <v>0.04</v>
      </c>
      <c r="Q77" s="68">
        <f t="shared" si="8"/>
        <v>1.3184</v>
      </c>
      <c r="R77" s="68">
        <f t="shared" si="9"/>
        <v>25983.0272</v>
      </c>
      <c r="S77" s="69">
        <f t="shared" si="10"/>
        <v>0.94898365882821833</v>
      </c>
      <c r="T77" s="84">
        <v>25.09</v>
      </c>
      <c r="U77" s="68">
        <f t="shared" si="11"/>
        <v>494473.72</v>
      </c>
      <c r="V77" s="70">
        <v>2.5000000000000001E-2</v>
      </c>
      <c r="W77" s="66">
        <f t="shared" si="12"/>
        <v>25.71725</v>
      </c>
      <c r="X77" s="66">
        <f t="shared" si="13"/>
        <v>506835.56300000002</v>
      </c>
      <c r="Y77" s="70">
        <f t="shared" si="14"/>
        <v>0.95022795983240815</v>
      </c>
      <c r="Z77" s="71"/>
    </row>
    <row r="78" spans="1:26" s="75" customFormat="1" ht="12.75" customHeight="1" x14ac:dyDescent="0.3">
      <c r="A78" s="63" t="s">
        <v>17364</v>
      </c>
      <c r="B78" s="63" t="s">
        <v>17369</v>
      </c>
      <c r="C78" s="64">
        <v>12</v>
      </c>
      <c r="D78" s="50"/>
      <c r="E78" s="55" t="s">
        <v>17440</v>
      </c>
      <c r="F78" s="48"/>
      <c r="G78" s="48"/>
      <c r="H78" s="49" t="s">
        <v>12430</v>
      </c>
      <c r="I78" s="65" t="str">
        <f>IFERROR(VLOOKUP(D78,'Relatório de Revenda'!$B$2:$X$6306,3,0),"")</f>
        <v/>
      </c>
      <c r="J78" s="55">
        <v>125115</v>
      </c>
      <c r="K78" s="85"/>
      <c r="L78" s="50" t="s">
        <v>18644</v>
      </c>
      <c r="M78" s="66">
        <v>2</v>
      </c>
      <c r="N78" s="67">
        <v>0</v>
      </c>
      <c r="O78" s="67">
        <v>0</v>
      </c>
      <c r="P78" s="67">
        <v>0.04</v>
      </c>
      <c r="Q78" s="68">
        <f t="shared" si="8"/>
        <v>2</v>
      </c>
      <c r="R78" s="68">
        <f t="shared" si="9"/>
        <v>250230</v>
      </c>
      <c r="S78" s="69">
        <f t="shared" si="10"/>
        <v>0.49238578680203043</v>
      </c>
      <c r="T78" s="84">
        <v>3.94</v>
      </c>
      <c r="U78" s="68">
        <f t="shared" si="11"/>
        <v>492953.1</v>
      </c>
      <c r="V78" s="70">
        <v>5.33E-2</v>
      </c>
      <c r="W78" s="66">
        <f t="shared" si="12"/>
        <v>4.1500019999999997</v>
      </c>
      <c r="X78" s="66">
        <f t="shared" si="13"/>
        <v>519227.50022999995</v>
      </c>
      <c r="Y78" s="70">
        <f t="shared" si="14"/>
        <v>0.51807252141083304</v>
      </c>
      <c r="Z78" s="71"/>
    </row>
    <row r="79" spans="1:26" s="75" customFormat="1" ht="12.75" customHeight="1" x14ac:dyDescent="0.3">
      <c r="A79" s="63" t="s">
        <v>17361</v>
      </c>
      <c r="B79" s="63" t="s">
        <v>17368</v>
      </c>
      <c r="C79" s="64">
        <v>87</v>
      </c>
      <c r="D79" s="77"/>
      <c r="E79" s="55" t="s">
        <v>17441</v>
      </c>
      <c r="F79" s="48"/>
      <c r="G79" s="48"/>
      <c r="H79" s="49" t="s">
        <v>12430</v>
      </c>
      <c r="I79" s="65" t="str">
        <f>IFERROR(VLOOKUP(D79,'Relatório de Revenda'!$B$2:$X$6306,3,0),"")</f>
        <v/>
      </c>
      <c r="J79" s="55">
        <v>33640</v>
      </c>
      <c r="K79" s="85"/>
      <c r="L79" s="50" t="s">
        <v>11837</v>
      </c>
      <c r="M79" s="66">
        <v>16.399999999999999</v>
      </c>
      <c r="N79" s="67">
        <v>0</v>
      </c>
      <c r="O79" s="67">
        <v>0</v>
      </c>
      <c r="P79" s="67">
        <v>0.04</v>
      </c>
      <c r="Q79" s="68">
        <f t="shared" si="8"/>
        <v>16.399999999999999</v>
      </c>
      <c r="R79" s="68">
        <f t="shared" si="9"/>
        <v>551696</v>
      </c>
      <c r="S79" s="69">
        <f t="shared" si="10"/>
        <v>-0.1841155234657039</v>
      </c>
      <c r="T79" s="84">
        <v>13.85</v>
      </c>
      <c r="U79" s="68">
        <f t="shared" si="11"/>
        <v>465914</v>
      </c>
      <c r="V79" s="70">
        <v>2.5000000000000001E-2</v>
      </c>
      <c r="W79" s="66">
        <f t="shared" si="12"/>
        <v>14.196249999999999</v>
      </c>
      <c r="X79" s="66">
        <f t="shared" si="13"/>
        <v>477561.85</v>
      </c>
      <c r="Y79" s="70">
        <f t="shared" si="14"/>
        <v>-0.15523465703971115</v>
      </c>
      <c r="Z79" s="71"/>
    </row>
    <row r="80" spans="1:26" s="75" customFormat="1" ht="12.75" customHeight="1" x14ac:dyDescent="0.3">
      <c r="A80" s="63" t="s">
        <v>17364</v>
      </c>
      <c r="B80" s="63" t="s">
        <v>17369</v>
      </c>
      <c r="C80" s="64">
        <v>17</v>
      </c>
      <c r="D80" s="50" t="s">
        <v>18743</v>
      </c>
      <c r="E80" s="55" t="s">
        <v>17442</v>
      </c>
      <c r="F80" s="48"/>
      <c r="G80" s="48"/>
      <c r="H80" s="49" t="s">
        <v>12430</v>
      </c>
      <c r="I80" s="65" t="str">
        <f>IFERROR(VLOOKUP(D80,'Relatório de Revenda'!$B$2:$X$6306,3,0),"")</f>
        <v>DISPENSER PARA PAPEL TOALHA REF. 39999</v>
      </c>
      <c r="J80" s="55">
        <v>18253</v>
      </c>
      <c r="K80" s="85"/>
      <c r="L80" s="48" t="s">
        <v>18742</v>
      </c>
      <c r="M80" s="66">
        <v>15.5</v>
      </c>
      <c r="N80" s="67">
        <v>3.2500000000000001E-2</v>
      </c>
      <c r="O80" s="67">
        <v>0</v>
      </c>
      <c r="P80" s="67">
        <v>0.18</v>
      </c>
      <c r="Q80" s="68">
        <f t="shared" si="8"/>
        <v>16.00375</v>
      </c>
      <c r="R80" s="68">
        <f t="shared" si="9"/>
        <v>292116.44874999998</v>
      </c>
      <c r="S80" s="69">
        <f t="shared" si="10"/>
        <v>0.38197767145135564</v>
      </c>
      <c r="T80" s="84">
        <v>25.08</v>
      </c>
      <c r="U80" s="68">
        <f t="shared" si="11"/>
        <v>457785.24</v>
      </c>
      <c r="V80" s="70">
        <v>5.33E-2</v>
      </c>
      <c r="W80" s="66">
        <f t="shared" si="12"/>
        <v>26.416763999999997</v>
      </c>
      <c r="X80" s="66">
        <f t="shared" si="13"/>
        <v>482185.19329199992</v>
      </c>
      <c r="Y80" s="70">
        <f t="shared" si="14"/>
        <v>0.41325137325676975</v>
      </c>
      <c r="Z80" s="71"/>
    </row>
    <row r="81" spans="1:26" s="75" customFormat="1" ht="12.75" customHeight="1" x14ac:dyDescent="0.3">
      <c r="A81" s="63" t="s">
        <v>17361</v>
      </c>
      <c r="B81" s="63" t="s">
        <v>17368</v>
      </c>
      <c r="C81" s="64">
        <v>56</v>
      </c>
      <c r="D81" s="50" t="s">
        <v>18784</v>
      </c>
      <c r="E81" s="55" t="s">
        <v>17443</v>
      </c>
      <c r="F81" s="48"/>
      <c r="G81" s="48"/>
      <c r="H81" s="49" t="s">
        <v>12430</v>
      </c>
      <c r="I81" s="65" t="str">
        <f>IFERROR(VLOOKUP(D81,'Relatório de Revenda'!$B$2:$X$6306,3,0),"")</f>
        <v>ETIQUETA INKJET CT 25,4X66,7MM C/100FLS 3000 ETIQUETAS</v>
      </c>
      <c r="J81" s="55">
        <v>10122</v>
      </c>
      <c r="K81" s="85"/>
      <c r="L81" s="48" t="s">
        <v>18785</v>
      </c>
      <c r="M81" s="66">
        <v>23.77</v>
      </c>
      <c r="N81" s="67">
        <v>0</v>
      </c>
      <c r="O81" s="67">
        <v>0</v>
      </c>
      <c r="P81" s="67">
        <v>0</v>
      </c>
      <c r="Q81" s="68">
        <f t="shared" si="8"/>
        <v>23.77</v>
      </c>
      <c r="R81" s="68">
        <f t="shared" si="9"/>
        <v>240599.94</v>
      </c>
      <c r="S81" s="69">
        <f t="shared" si="10"/>
        <v>0.47012929112795365</v>
      </c>
      <c r="T81" s="84">
        <v>44.86</v>
      </c>
      <c r="U81" s="68">
        <f t="shared" si="11"/>
        <v>454072.92</v>
      </c>
      <c r="V81" s="70">
        <v>2.5000000000000001E-2</v>
      </c>
      <c r="W81" s="66">
        <f t="shared" si="12"/>
        <v>45.981499999999997</v>
      </c>
      <c r="X81" s="66">
        <f t="shared" si="13"/>
        <v>465424.74299999996</v>
      </c>
      <c r="Y81" s="70">
        <f t="shared" si="14"/>
        <v>0.4830529669541011</v>
      </c>
      <c r="Z81" s="71"/>
    </row>
    <row r="82" spans="1:26" s="75" customFormat="1" ht="12.75" customHeight="1" x14ac:dyDescent="0.3">
      <c r="A82" s="63" t="s">
        <v>17366</v>
      </c>
      <c r="B82" s="63" t="s">
        <v>17369</v>
      </c>
      <c r="C82" s="64">
        <v>6</v>
      </c>
      <c r="D82" s="50"/>
      <c r="E82" s="55" t="s">
        <v>17444</v>
      </c>
      <c r="F82" s="48"/>
      <c r="G82" s="48"/>
      <c r="H82" s="49" t="s">
        <v>12430</v>
      </c>
      <c r="I82" s="65" t="str">
        <f>IFERROR(VLOOKUP(D82,'Relatório de Revenda'!$B$2:$X$6306,3,0),"")</f>
        <v/>
      </c>
      <c r="J82" s="55">
        <v>22342</v>
      </c>
      <c r="K82" s="85"/>
      <c r="L82" s="50" t="s">
        <v>18765</v>
      </c>
      <c r="M82" s="66">
        <v>7.99</v>
      </c>
      <c r="N82" s="67">
        <v>0</v>
      </c>
      <c r="O82" s="67">
        <v>0</v>
      </c>
      <c r="P82" s="67">
        <v>0</v>
      </c>
      <c r="Q82" s="68">
        <f t="shared" si="8"/>
        <v>7.99</v>
      </c>
      <c r="R82" s="68">
        <f t="shared" si="9"/>
        <v>178512.58000000002</v>
      </c>
      <c r="S82" s="69">
        <f t="shared" si="10"/>
        <v>0.60465116279069764</v>
      </c>
      <c r="T82" s="84">
        <v>20.21</v>
      </c>
      <c r="U82" s="68">
        <f t="shared" si="11"/>
        <v>451531.82</v>
      </c>
      <c r="V82" s="70">
        <v>5.33E-2</v>
      </c>
      <c r="W82" s="66">
        <f t="shared" si="12"/>
        <v>21.287193000000002</v>
      </c>
      <c r="X82" s="66">
        <f t="shared" si="13"/>
        <v>475598.46600600006</v>
      </c>
      <c r="Y82" s="70">
        <f t="shared" si="14"/>
        <v>0.62465694748950695</v>
      </c>
      <c r="Z82" s="71" t="s">
        <v>18764</v>
      </c>
    </row>
    <row r="83" spans="1:26" s="75" customFormat="1" ht="12.75" customHeight="1" x14ac:dyDescent="0.3">
      <c r="A83" s="63" t="s">
        <v>17363</v>
      </c>
      <c r="B83" s="63" t="s">
        <v>17370</v>
      </c>
      <c r="C83" s="64">
        <v>19</v>
      </c>
      <c r="D83" s="77"/>
      <c r="E83" s="55" t="s">
        <v>17445</v>
      </c>
      <c r="F83" s="48"/>
      <c r="G83" s="48" t="s">
        <v>18659</v>
      </c>
      <c r="H83" s="49" t="s">
        <v>12430</v>
      </c>
      <c r="I83" s="65" t="str">
        <f>IFERROR(VLOOKUP(D83,'Relatório de Revenda'!$B$2:$X$6306,3,0),"")</f>
        <v/>
      </c>
      <c r="J83" s="55">
        <v>93063</v>
      </c>
      <c r="K83" s="85"/>
      <c r="L83" s="50" t="s">
        <v>8781</v>
      </c>
      <c r="M83" s="66">
        <v>3.55</v>
      </c>
      <c r="N83" s="67">
        <v>9.7500000000000003E-2</v>
      </c>
      <c r="O83" s="67">
        <v>0</v>
      </c>
      <c r="P83" s="67">
        <v>0.18</v>
      </c>
      <c r="Q83" s="68">
        <f t="shared" si="8"/>
        <v>3.8961249999999996</v>
      </c>
      <c r="R83" s="68">
        <f t="shared" si="9"/>
        <v>362585.08087499999</v>
      </c>
      <c r="S83" s="69">
        <f t="shared" si="10"/>
        <v>0.26652892561983471</v>
      </c>
      <c r="T83" s="84">
        <v>4.84</v>
      </c>
      <c r="U83" s="68">
        <f t="shared" si="11"/>
        <v>450424.92</v>
      </c>
      <c r="V83" s="70">
        <v>2.5000000000000001E-2</v>
      </c>
      <c r="W83" s="66">
        <f t="shared" si="12"/>
        <v>4.9610000000000003</v>
      </c>
      <c r="X83" s="66">
        <f t="shared" si="13"/>
        <v>461685.54300000001</v>
      </c>
      <c r="Y83" s="70">
        <f t="shared" si="14"/>
        <v>0.284418464019351</v>
      </c>
      <c r="Z83" s="71"/>
    </row>
    <row r="84" spans="1:26" s="75" customFormat="1" ht="12.75" customHeight="1" x14ac:dyDescent="0.3">
      <c r="A84" s="63" t="s">
        <v>17360</v>
      </c>
      <c r="B84" s="63" t="s">
        <v>17367</v>
      </c>
      <c r="C84" s="64">
        <v>3</v>
      </c>
      <c r="D84" s="76" t="s">
        <v>18698</v>
      </c>
      <c r="E84" s="55" t="s">
        <v>17446</v>
      </c>
      <c r="F84" s="48"/>
      <c r="G84" s="48"/>
      <c r="H84" s="49" t="s">
        <v>12430</v>
      </c>
      <c r="I84" s="65" t="str">
        <f>IFERROR(VLOOKUP(D84,'Relatório de Revenda'!$B$2:$X$6306,3,0),"")</f>
        <v>ALCOOL LIQUIDO 46% 1 LITRO</v>
      </c>
      <c r="J84" s="55">
        <v>61316</v>
      </c>
      <c r="K84" s="85"/>
      <c r="L84" s="50" t="s">
        <v>18668</v>
      </c>
      <c r="M84" s="66">
        <v>3.94</v>
      </c>
      <c r="N84" s="67">
        <v>0</v>
      </c>
      <c r="O84" s="67">
        <v>0</v>
      </c>
      <c r="P84" s="67">
        <v>0.18</v>
      </c>
      <c r="Q84" s="68">
        <f t="shared" si="8"/>
        <v>3.94</v>
      </c>
      <c r="R84" s="68">
        <f t="shared" si="9"/>
        <v>241585.04</v>
      </c>
      <c r="S84" s="69">
        <f t="shared" si="10"/>
        <v>0.44895104895104898</v>
      </c>
      <c r="T84" s="84">
        <v>7.15</v>
      </c>
      <c r="U84" s="68">
        <f t="shared" si="11"/>
        <v>438409.4</v>
      </c>
      <c r="V84" s="70">
        <v>2.5000000000000001E-2</v>
      </c>
      <c r="W84" s="66">
        <f t="shared" si="12"/>
        <v>7.3287500000000003</v>
      </c>
      <c r="X84" s="66">
        <f t="shared" si="13"/>
        <v>449369.63500000001</v>
      </c>
      <c r="Y84" s="70">
        <f t="shared" si="14"/>
        <v>0.46239126726931606</v>
      </c>
      <c r="Z84" s="71"/>
    </row>
    <row r="85" spans="1:26" s="75" customFormat="1" ht="12.75" customHeight="1" x14ac:dyDescent="0.3">
      <c r="A85" s="63" t="s">
        <v>17361</v>
      </c>
      <c r="B85" s="63" t="s">
        <v>17368</v>
      </c>
      <c r="C85" s="64">
        <v>23</v>
      </c>
      <c r="D85" s="76" t="s">
        <v>18671</v>
      </c>
      <c r="E85" s="55" t="s">
        <v>17447</v>
      </c>
      <c r="F85" s="48"/>
      <c r="G85" s="48"/>
      <c r="H85" s="49" t="s">
        <v>12430</v>
      </c>
      <c r="I85" s="65" t="str">
        <f>IFERROR(VLOOKUP(D85,'Relatório de Revenda'!$B$2:$X$6306,3,0),"")</f>
        <v>CAIXA CORRESPONDENCIA TRIPLA MOVEL HORIZONTAL FUME REF.3044.I.0004.CH</v>
      </c>
      <c r="J85" s="55">
        <v>7725</v>
      </c>
      <c r="K85" s="85"/>
      <c r="L85" s="50" t="s">
        <v>18639</v>
      </c>
      <c r="M85" s="66">
        <v>29.35</v>
      </c>
      <c r="N85" s="67">
        <v>0</v>
      </c>
      <c r="O85" s="67">
        <v>0.1865</v>
      </c>
      <c r="P85" s="67">
        <v>0.18</v>
      </c>
      <c r="Q85" s="68">
        <f t="shared" si="8"/>
        <v>34.823774999999998</v>
      </c>
      <c r="R85" s="68">
        <f t="shared" si="9"/>
        <v>269013.66187499999</v>
      </c>
      <c r="S85" s="69">
        <f t="shared" si="10"/>
        <v>0.45938478541167799</v>
      </c>
      <c r="T85" s="84">
        <v>54.29</v>
      </c>
      <c r="U85" s="68">
        <f t="shared" si="11"/>
        <v>419390.25</v>
      </c>
      <c r="V85" s="70">
        <v>2.5000000000000001E-2</v>
      </c>
      <c r="W85" s="66">
        <f t="shared" si="12"/>
        <v>55.64725</v>
      </c>
      <c r="X85" s="66">
        <f t="shared" si="13"/>
        <v>429875.00624999998</v>
      </c>
      <c r="Y85" s="70">
        <f t="shared" si="14"/>
        <v>0.47257052235285657</v>
      </c>
      <c r="Z85" s="71"/>
    </row>
    <row r="86" spans="1:26" s="75" customFormat="1" ht="12.75" customHeight="1" x14ac:dyDescent="0.3">
      <c r="A86" s="63" t="s">
        <v>17361</v>
      </c>
      <c r="B86" s="63" t="s">
        <v>17368</v>
      </c>
      <c r="C86" s="64">
        <v>80</v>
      </c>
      <c r="D86" s="76"/>
      <c r="E86" s="55" t="s">
        <v>17448</v>
      </c>
      <c r="F86" s="48"/>
      <c r="G86" s="48"/>
      <c r="H86" s="49" t="s">
        <v>12430</v>
      </c>
      <c r="I86" s="65" t="str">
        <f>IFERROR(VLOOKUP(D86,'Relatório de Revenda'!$B$2:$X$6306,3,0),"")</f>
        <v/>
      </c>
      <c r="J86" s="55">
        <v>1228883</v>
      </c>
      <c r="K86" s="85"/>
      <c r="L86" s="50" t="s">
        <v>12847</v>
      </c>
      <c r="M86" s="66">
        <v>0.25</v>
      </c>
      <c r="N86" s="67">
        <v>0</v>
      </c>
      <c r="O86" s="67">
        <v>0</v>
      </c>
      <c r="P86" s="67">
        <v>0.18</v>
      </c>
      <c r="Q86" s="68">
        <f t="shared" si="8"/>
        <v>0.25</v>
      </c>
      <c r="R86" s="68">
        <f t="shared" si="9"/>
        <v>307220.75</v>
      </c>
      <c r="S86" s="69">
        <f t="shared" si="10"/>
        <v>0.26470588235294124</v>
      </c>
      <c r="T86" s="84">
        <v>0.34</v>
      </c>
      <c r="U86" s="68">
        <f t="shared" si="11"/>
        <v>417820.22000000003</v>
      </c>
      <c r="V86" s="70">
        <v>2.5000000000000001E-2</v>
      </c>
      <c r="W86" s="66">
        <f t="shared" si="12"/>
        <v>0.34850000000000003</v>
      </c>
      <c r="X86" s="66">
        <f t="shared" si="13"/>
        <v>428265.72550000006</v>
      </c>
      <c r="Y86" s="70">
        <f t="shared" si="14"/>
        <v>0.2826398852223817</v>
      </c>
      <c r="Z86" s="71"/>
    </row>
    <row r="87" spans="1:26" s="75" customFormat="1" ht="12.75" customHeight="1" x14ac:dyDescent="0.3">
      <c r="A87" s="63" t="s">
        <v>17364</v>
      </c>
      <c r="B87" s="63" t="s">
        <v>17369</v>
      </c>
      <c r="C87" s="64">
        <v>2</v>
      </c>
      <c r="D87" s="50"/>
      <c r="E87" s="55" t="s">
        <v>17449</v>
      </c>
      <c r="F87" s="48"/>
      <c r="G87" s="48"/>
      <c r="H87" s="49" t="s">
        <v>12434</v>
      </c>
      <c r="I87" s="65" t="str">
        <f>IFERROR(VLOOKUP(D87,'Relatório de Revenda'!$B$2:$X$6306,3,0),"")</f>
        <v/>
      </c>
      <c r="J87" s="55">
        <v>50561</v>
      </c>
      <c r="K87" s="85"/>
      <c r="L87" s="50" t="s">
        <v>18755</v>
      </c>
      <c r="M87" s="66">
        <v>5.2</v>
      </c>
      <c r="N87" s="67">
        <v>0</v>
      </c>
      <c r="O87" s="67">
        <v>0</v>
      </c>
      <c r="P87" s="67">
        <v>0.18</v>
      </c>
      <c r="Q87" s="68">
        <f t="shared" si="8"/>
        <v>5.2</v>
      </c>
      <c r="R87" s="68">
        <f t="shared" si="9"/>
        <v>262917.2</v>
      </c>
      <c r="S87" s="69">
        <f t="shared" si="10"/>
        <v>0.36039360393603942</v>
      </c>
      <c r="T87" s="84">
        <v>8.1300000000000008</v>
      </c>
      <c r="U87" s="68">
        <f t="shared" si="11"/>
        <v>411060.93000000005</v>
      </c>
      <c r="V87" s="70">
        <v>5.33E-2</v>
      </c>
      <c r="W87" s="66">
        <f t="shared" si="12"/>
        <v>8.5633290000000013</v>
      </c>
      <c r="X87" s="66">
        <f t="shared" si="13"/>
        <v>432970.47756900004</v>
      </c>
      <c r="Y87" s="70">
        <f t="shared" si="14"/>
        <v>0.3927595214431211</v>
      </c>
      <c r="Z87" s="71"/>
    </row>
    <row r="88" spans="1:26" s="75" customFormat="1" ht="12.75" customHeight="1" x14ac:dyDescent="0.3">
      <c r="A88" s="63" t="s">
        <v>17361</v>
      </c>
      <c r="B88" s="63" t="s">
        <v>17368</v>
      </c>
      <c r="C88" s="64">
        <v>86</v>
      </c>
      <c r="D88" s="50"/>
      <c r="E88" s="55" t="s">
        <v>17450</v>
      </c>
      <c r="F88" s="48"/>
      <c r="G88" s="48"/>
      <c r="H88" s="49" t="s">
        <v>12430</v>
      </c>
      <c r="I88" s="65" t="str">
        <f>IFERROR(VLOOKUP(D88,'Relatório de Revenda'!$B$2:$X$6306,3,0),"")</f>
        <v/>
      </c>
      <c r="J88" s="55">
        <v>29433</v>
      </c>
      <c r="K88" s="85"/>
      <c r="L88" s="50" t="s">
        <v>11837</v>
      </c>
      <c r="M88" s="66">
        <v>16.399999999999999</v>
      </c>
      <c r="N88" s="67">
        <v>0</v>
      </c>
      <c r="O88" s="67">
        <v>0</v>
      </c>
      <c r="P88" s="67">
        <v>0.04</v>
      </c>
      <c r="Q88" s="68">
        <f t="shared" si="8"/>
        <v>16.399999999999999</v>
      </c>
      <c r="R88" s="68">
        <f t="shared" si="9"/>
        <v>482701.19999999995</v>
      </c>
      <c r="S88" s="69">
        <f t="shared" si="10"/>
        <v>-0.1841155234657039</v>
      </c>
      <c r="T88" s="84">
        <v>13.85</v>
      </c>
      <c r="U88" s="68">
        <f t="shared" si="11"/>
        <v>407647.05</v>
      </c>
      <c r="V88" s="70">
        <v>2.5000000000000001E-2</v>
      </c>
      <c r="W88" s="66">
        <f t="shared" si="12"/>
        <v>14.196249999999999</v>
      </c>
      <c r="X88" s="66">
        <f t="shared" si="13"/>
        <v>417838.22624999995</v>
      </c>
      <c r="Y88" s="70">
        <f t="shared" si="14"/>
        <v>-0.15523465703971115</v>
      </c>
      <c r="Z88" s="71"/>
    </row>
    <row r="89" spans="1:26" s="75" customFormat="1" ht="12.75" customHeight="1" x14ac:dyDescent="0.3">
      <c r="A89" s="63" t="s">
        <v>17364</v>
      </c>
      <c r="B89" s="63" t="s">
        <v>17369</v>
      </c>
      <c r="C89" s="64">
        <v>22</v>
      </c>
      <c r="D89" s="77"/>
      <c r="E89" s="55" t="s">
        <v>17451</v>
      </c>
      <c r="F89" s="48"/>
      <c r="G89" s="48"/>
      <c r="H89" s="49" t="s">
        <v>12430</v>
      </c>
      <c r="I89" s="65" t="str">
        <f>IFERROR(VLOOKUP(D89,'Relatório de Revenda'!$B$2:$X$6306,3,0),"")</f>
        <v/>
      </c>
      <c r="J89" s="55">
        <v>39252</v>
      </c>
      <c r="K89" s="85"/>
      <c r="L89" s="50" t="s">
        <v>18775</v>
      </c>
      <c r="M89" s="66">
        <v>11.05</v>
      </c>
      <c r="N89" s="67">
        <v>0</v>
      </c>
      <c r="O89" s="67">
        <v>0</v>
      </c>
      <c r="P89" s="67">
        <v>0.18</v>
      </c>
      <c r="Q89" s="68">
        <f t="shared" si="8"/>
        <v>11.05</v>
      </c>
      <c r="R89" s="68">
        <f t="shared" si="9"/>
        <v>433734.60000000003</v>
      </c>
      <c r="S89" s="69">
        <f t="shared" si="10"/>
        <v>-7.1774975751697404E-2</v>
      </c>
      <c r="T89" s="84">
        <v>10.31</v>
      </c>
      <c r="U89" s="68">
        <f t="shared" si="11"/>
        <v>404688.12</v>
      </c>
      <c r="V89" s="70">
        <v>5.33E-2</v>
      </c>
      <c r="W89" s="66">
        <f t="shared" si="12"/>
        <v>10.859523000000001</v>
      </c>
      <c r="X89" s="66">
        <f t="shared" si="13"/>
        <v>426257.99679600005</v>
      </c>
      <c r="Y89" s="70">
        <f t="shared" si="14"/>
        <v>-1.7540089007592647E-2</v>
      </c>
      <c r="Z89" s="71"/>
    </row>
    <row r="90" spans="1:26" s="75" customFormat="1" ht="12.75" customHeight="1" x14ac:dyDescent="0.3">
      <c r="A90" s="63" t="s">
        <v>17364</v>
      </c>
      <c r="B90" s="63" t="s">
        <v>17369</v>
      </c>
      <c r="C90" s="64">
        <v>3</v>
      </c>
      <c r="D90" s="50" t="s">
        <v>18698</v>
      </c>
      <c r="E90" s="55" t="s">
        <v>17452</v>
      </c>
      <c r="F90" s="48"/>
      <c r="G90" s="48"/>
      <c r="H90" s="49" t="s">
        <v>12434</v>
      </c>
      <c r="I90" s="65" t="str">
        <f>IFERROR(VLOOKUP(D90,'Relatório de Revenda'!$B$2:$X$6306,3,0),"")</f>
        <v>ALCOOL LIQUIDO 46% 1 LITRO</v>
      </c>
      <c r="J90" s="55">
        <v>44033</v>
      </c>
      <c r="K90" s="85"/>
      <c r="L90" s="50" t="s">
        <v>18668</v>
      </c>
      <c r="M90" s="66">
        <v>3.94</v>
      </c>
      <c r="N90" s="67">
        <v>0</v>
      </c>
      <c r="O90" s="67">
        <v>0</v>
      </c>
      <c r="P90" s="67">
        <v>0.18</v>
      </c>
      <c r="Q90" s="68">
        <f t="shared" si="8"/>
        <v>3.94</v>
      </c>
      <c r="R90" s="68">
        <f t="shared" si="9"/>
        <v>173490.02</v>
      </c>
      <c r="S90" s="69">
        <f t="shared" si="10"/>
        <v>0.56703296703296702</v>
      </c>
      <c r="T90" s="84">
        <v>9.1</v>
      </c>
      <c r="U90" s="68">
        <f t="shared" si="11"/>
        <v>400700.3</v>
      </c>
      <c r="V90" s="70">
        <v>5.33E-2</v>
      </c>
      <c r="W90" s="66">
        <f t="shared" si="12"/>
        <v>9.5850299999999997</v>
      </c>
      <c r="X90" s="66">
        <f t="shared" si="13"/>
        <v>422057.62598999997</v>
      </c>
      <c r="Y90" s="70">
        <f t="shared" si="14"/>
        <v>0.58894234029523129</v>
      </c>
      <c r="Z90" s="71"/>
    </row>
    <row r="91" spans="1:26" s="75" customFormat="1" ht="12.75" customHeight="1" x14ac:dyDescent="0.3">
      <c r="A91" s="63" t="s">
        <v>17361</v>
      </c>
      <c r="B91" s="63" t="s">
        <v>17368</v>
      </c>
      <c r="C91" s="64">
        <v>57</v>
      </c>
      <c r="D91" s="76"/>
      <c r="E91" s="55" t="s">
        <v>17453</v>
      </c>
      <c r="F91" s="48"/>
      <c r="G91" s="48"/>
      <c r="H91" s="49" t="s">
        <v>12430</v>
      </c>
      <c r="I91" s="65" t="str">
        <f>IFERROR(VLOOKUP(D91,'Relatório de Revenda'!$B$2:$X$6306,3,0),"")</f>
        <v/>
      </c>
      <c r="J91" s="55">
        <v>9157</v>
      </c>
      <c r="K91" s="85"/>
      <c r="L91" s="50" t="s">
        <v>18785</v>
      </c>
      <c r="M91" s="66">
        <v>23.77</v>
      </c>
      <c r="N91" s="67">
        <v>0</v>
      </c>
      <c r="O91" s="67">
        <v>0</v>
      </c>
      <c r="P91" s="67">
        <v>0</v>
      </c>
      <c r="Q91" s="68">
        <f t="shared" si="8"/>
        <v>23.77</v>
      </c>
      <c r="R91" s="68">
        <f t="shared" si="9"/>
        <v>217661.88999999998</v>
      </c>
      <c r="S91" s="69">
        <f t="shared" si="10"/>
        <v>0.43819428031198304</v>
      </c>
      <c r="T91" s="84">
        <v>42.31</v>
      </c>
      <c r="U91" s="68">
        <f t="shared" si="11"/>
        <v>387432.67000000004</v>
      </c>
      <c r="V91" s="70">
        <v>2.5000000000000001E-2</v>
      </c>
      <c r="W91" s="66">
        <f t="shared" si="12"/>
        <v>43.367750000000001</v>
      </c>
      <c r="X91" s="66">
        <f t="shared" si="13"/>
        <v>397118.48674999998</v>
      </c>
      <c r="Y91" s="70">
        <f t="shared" si="14"/>
        <v>0.45189685884095904</v>
      </c>
      <c r="Z91" s="71"/>
    </row>
    <row r="92" spans="1:26" s="75" customFormat="1" ht="12.75" customHeight="1" x14ac:dyDescent="0.3">
      <c r="A92" s="63" t="s">
        <v>17361</v>
      </c>
      <c r="B92" s="63" t="s">
        <v>17368</v>
      </c>
      <c r="C92" s="64">
        <v>91</v>
      </c>
      <c r="D92" s="50"/>
      <c r="E92" s="55" t="s">
        <v>17454</v>
      </c>
      <c r="F92" s="48"/>
      <c r="G92" s="48"/>
      <c r="H92" s="49" t="s">
        <v>12430</v>
      </c>
      <c r="I92" s="65" t="str">
        <f>IFERROR(VLOOKUP(D92,'Relatório de Revenda'!$B$2:$X$6306,3,0),"")</f>
        <v/>
      </c>
      <c r="J92" s="55">
        <v>10815</v>
      </c>
      <c r="K92" s="85"/>
      <c r="L92" s="50" t="s">
        <v>7436</v>
      </c>
      <c r="M92" s="66">
        <v>12.53</v>
      </c>
      <c r="N92" s="67">
        <v>0.1</v>
      </c>
      <c r="O92" s="67">
        <v>0</v>
      </c>
      <c r="P92" s="67">
        <v>0.12</v>
      </c>
      <c r="Q92" s="68">
        <f t="shared" si="8"/>
        <v>13.782999999999999</v>
      </c>
      <c r="R92" s="68">
        <f t="shared" si="9"/>
        <v>149063.14499999999</v>
      </c>
      <c r="S92" s="69">
        <f t="shared" si="10"/>
        <v>0.63744212962962965</v>
      </c>
      <c r="T92" s="84">
        <v>34.56</v>
      </c>
      <c r="U92" s="68">
        <f t="shared" si="11"/>
        <v>373766.40000000002</v>
      </c>
      <c r="V92" s="70">
        <v>2.5000000000000001E-2</v>
      </c>
      <c r="W92" s="66">
        <f t="shared" si="12"/>
        <v>35.423999999999999</v>
      </c>
      <c r="X92" s="66">
        <f t="shared" si="13"/>
        <v>383110.56</v>
      </c>
      <c r="Y92" s="70">
        <f t="shared" si="14"/>
        <v>0.64628500451671178</v>
      </c>
      <c r="Z92" s="71"/>
    </row>
    <row r="93" spans="1:26" s="75" customFormat="1" ht="12.75" customHeight="1" x14ac:dyDescent="0.3">
      <c r="A93" s="63" t="s">
        <v>17361</v>
      </c>
      <c r="B93" s="63" t="s">
        <v>17368</v>
      </c>
      <c r="C93" s="64">
        <v>118</v>
      </c>
      <c r="D93" s="50"/>
      <c r="E93" s="55" t="s">
        <v>17455</v>
      </c>
      <c r="F93" s="48"/>
      <c r="G93" s="48"/>
      <c r="H93" s="49" t="s">
        <v>12430</v>
      </c>
      <c r="I93" s="65" t="str">
        <f>IFERROR(VLOOKUP(D93,'Relatório de Revenda'!$B$2:$X$6306,3,0),"")</f>
        <v/>
      </c>
      <c r="J93" s="55">
        <v>82791</v>
      </c>
      <c r="K93" s="85"/>
      <c r="L93" s="50" t="s">
        <v>8701</v>
      </c>
      <c r="M93" s="66">
        <v>2.19</v>
      </c>
      <c r="N93" s="67">
        <v>0.1</v>
      </c>
      <c r="O93" s="67">
        <v>0</v>
      </c>
      <c r="P93" s="67">
        <v>0.04</v>
      </c>
      <c r="Q93" s="68">
        <f t="shared" si="8"/>
        <v>2.4089999999999998</v>
      </c>
      <c r="R93" s="68">
        <f t="shared" si="9"/>
        <v>199443.51899999997</v>
      </c>
      <c r="S93" s="69">
        <f t="shared" si="10"/>
        <v>0.51333333333333331</v>
      </c>
      <c r="T93" s="84">
        <v>4.5</v>
      </c>
      <c r="U93" s="68">
        <f t="shared" si="11"/>
        <v>372559.5</v>
      </c>
      <c r="V93" s="70">
        <v>2.5000000000000001E-2</v>
      </c>
      <c r="W93" s="66">
        <f t="shared" si="12"/>
        <v>4.6124999999999998</v>
      </c>
      <c r="X93" s="66">
        <f t="shared" si="13"/>
        <v>381873.48749999999</v>
      </c>
      <c r="Y93" s="70">
        <f t="shared" si="14"/>
        <v>0.52520325203252027</v>
      </c>
      <c r="Z93" s="71"/>
    </row>
    <row r="94" spans="1:26" s="75" customFormat="1" ht="12.75" customHeight="1" x14ac:dyDescent="0.3">
      <c r="A94" s="63" t="s">
        <v>17361</v>
      </c>
      <c r="B94" s="63" t="s">
        <v>17368</v>
      </c>
      <c r="C94" s="64">
        <v>31</v>
      </c>
      <c r="D94" s="77" t="s">
        <v>18681</v>
      </c>
      <c r="E94" s="55" t="s">
        <v>17456</v>
      </c>
      <c r="F94" s="48"/>
      <c r="G94" s="48" t="s">
        <v>18683</v>
      </c>
      <c r="H94" s="49" t="s">
        <v>12430</v>
      </c>
      <c r="I94" s="65" t="str">
        <f>IFERROR(VLOOKUP(D94,'Relatório de Revenda'!$B$2:$X$6306,3,0),"")</f>
        <v>CAPA PLAST ENCAD 220X330MM PCT C/50 PRETO REF.1337PT</v>
      </c>
      <c r="J94" s="55">
        <v>23857</v>
      </c>
      <c r="K94" s="85"/>
      <c r="L94" s="50" t="s">
        <v>18682</v>
      </c>
      <c r="M94" s="66">
        <v>11.16</v>
      </c>
      <c r="N94" s="67">
        <v>9.7500000000000003E-2</v>
      </c>
      <c r="O94" s="67">
        <v>0</v>
      </c>
      <c r="P94" s="67">
        <v>0.18</v>
      </c>
      <c r="Q94" s="68">
        <f t="shared" si="8"/>
        <v>12.248100000000001</v>
      </c>
      <c r="R94" s="68">
        <f t="shared" si="9"/>
        <v>292202.92170000001</v>
      </c>
      <c r="S94" s="69">
        <f t="shared" si="10"/>
        <v>0.24133242692046231</v>
      </c>
      <c r="T94" s="84">
        <v>14.71</v>
      </c>
      <c r="U94" s="68">
        <f t="shared" si="11"/>
        <v>350936.47000000003</v>
      </c>
      <c r="V94" s="70">
        <v>2.5000000000000001E-2</v>
      </c>
      <c r="W94" s="66">
        <f t="shared" si="12"/>
        <v>15.077750000000002</v>
      </c>
      <c r="X94" s="66">
        <f t="shared" si="13"/>
        <v>359709.88175000006</v>
      </c>
      <c r="Y94" s="70">
        <f t="shared" si="14"/>
        <v>0.25983651406874375</v>
      </c>
      <c r="Z94" s="71"/>
    </row>
    <row r="95" spans="1:26" s="75" customFormat="1" ht="12.75" customHeight="1" x14ac:dyDescent="0.3">
      <c r="A95" s="63" t="s">
        <v>17360</v>
      </c>
      <c r="B95" s="63" t="s">
        <v>17367</v>
      </c>
      <c r="C95" s="64">
        <v>47</v>
      </c>
      <c r="D95" s="76" t="s">
        <v>18747</v>
      </c>
      <c r="E95" s="55" t="s">
        <v>17457</v>
      </c>
      <c r="F95" s="48"/>
      <c r="G95" s="48"/>
      <c r="H95" s="49" t="s">
        <v>12430</v>
      </c>
      <c r="I95" s="65" t="str">
        <f>IFERROR(VLOOKUP(D95,'Relatório de Revenda'!$B$2:$X$6306,3,0),"")</f>
        <v/>
      </c>
      <c r="J95" s="55">
        <v>24052</v>
      </c>
      <c r="K95" s="85"/>
      <c r="L95" s="50" t="s">
        <v>18748</v>
      </c>
      <c r="M95" s="66">
        <v>9.75</v>
      </c>
      <c r="N95" s="67">
        <v>0</v>
      </c>
      <c r="O95" s="67">
        <v>0</v>
      </c>
      <c r="P95" s="67">
        <v>0.18</v>
      </c>
      <c r="Q95" s="68">
        <f t="shared" si="8"/>
        <v>9.75</v>
      </c>
      <c r="R95" s="68">
        <f t="shared" si="9"/>
        <v>234507</v>
      </c>
      <c r="S95" s="69">
        <f t="shared" si="10"/>
        <v>0.33081674673987649</v>
      </c>
      <c r="T95" s="84">
        <v>14.57</v>
      </c>
      <c r="U95" s="68">
        <f t="shared" si="11"/>
        <v>350437.64</v>
      </c>
      <c r="V95" s="70">
        <v>2.5000000000000001E-2</v>
      </c>
      <c r="W95" s="66">
        <f t="shared" si="12"/>
        <v>14.93425</v>
      </c>
      <c r="X95" s="66">
        <f t="shared" si="13"/>
        <v>359198.58100000001</v>
      </c>
      <c r="Y95" s="70">
        <f t="shared" si="14"/>
        <v>0.34713828950231851</v>
      </c>
      <c r="Z95" s="71"/>
    </row>
    <row r="96" spans="1:26" s="75" customFormat="1" ht="12.75" customHeight="1" x14ac:dyDescent="0.3">
      <c r="A96" s="63" t="s">
        <v>17366</v>
      </c>
      <c r="B96" s="63" t="s">
        <v>17369</v>
      </c>
      <c r="C96" s="64">
        <v>16</v>
      </c>
      <c r="D96" s="77"/>
      <c r="E96" s="55" t="s">
        <v>17458</v>
      </c>
      <c r="F96" s="48" t="s">
        <v>18653</v>
      </c>
      <c r="G96" s="48"/>
      <c r="H96" s="49" t="s">
        <v>12430</v>
      </c>
      <c r="I96" s="65" t="str">
        <f>IFERROR(VLOOKUP(D96,'Relatório de Revenda'!$B$2:$X$6306,3,0),"")</f>
        <v/>
      </c>
      <c r="J96" s="55">
        <v>69152</v>
      </c>
      <c r="K96" s="85"/>
      <c r="L96" s="50" t="s">
        <v>18808</v>
      </c>
      <c r="M96" s="66">
        <v>3.22</v>
      </c>
      <c r="N96" s="67">
        <v>0</v>
      </c>
      <c r="O96" s="67">
        <v>0</v>
      </c>
      <c r="P96" s="67">
        <v>0</v>
      </c>
      <c r="Q96" s="68">
        <f t="shared" si="8"/>
        <v>3.22</v>
      </c>
      <c r="R96" s="68">
        <f t="shared" si="9"/>
        <v>222669.44</v>
      </c>
      <c r="S96" s="69">
        <f t="shared" si="10"/>
        <v>0.35984095427435386</v>
      </c>
      <c r="T96" s="84">
        <v>5.03</v>
      </c>
      <c r="U96" s="68">
        <f t="shared" si="11"/>
        <v>347834.56</v>
      </c>
      <c r="V96" s="70">
        <v>5.33E-2</v>
      </c>
      <c r="W96" s="66">
        <f t="shared" si="12"/>
        <v>5.2980990000000006</v>
      </c>
      <c r="X96" s="66">
        <f t="shared" si="13"/>
        <v>366374.14204800007</v>
      </c>
      <c r="Y96" s="70">
        <f t="shared" si="14"/>
        <v>0.3922348374388625</v>
      </c>
      <c r="Z96" s="71"/>
    </row>
    <row r="97" spans="1:26" s="75" customFormat="1" ht="12.75" customHeight="1" x14ac:dyDescent="0.3">
      <c r="A97" s="63" t="s">
        <v>17361</v>
      </c>
      <c r="B97" s="63" t="s">
        <v>17368</v>
      </c>
      <c r="C97" s="64">
        <v>2</v>
      </c>
      <c r="D97" s="50"/>
      <c r="E97" s="55" t="s">
        <v>17459</v>
      </c>
      <c r="F97" s="48"/>
      <c r="G97" s="48"/>
      <c r="H97" s="49" t="s">
        <v>12430</v>
      </c>
      <c r="I97" s="65" t="str">
        <f>IFERROR(VLOOKUP(D97,'Relatório de Revenda'!$B$2:$X$6306,3,0),"")</f>
        <v/>
      </c>
      <c r="J97" s="55">
        <v>53380</v>
      </c>
      <c r="K97" s="85"/>
      <c r="L97" s="50" t="s">
        <v>18668</v>
      </c>
      <c r="M97" s="66">
        <v>4.1500000000000004</v>
      </c>
      <c r="N97" s="67">
        <v>0.05</v>
      </c>
      <c r="O97" s="67">
        <v>0</v>
      </c>
      <c r="P97" s="67">
        <v>0.18</v>
      </c>
      <c r="Q97" s="68">
        <f t="shared" si="8"/>
        <v>4.3574999999999999</v>
      </c>
      <c r="R97" s="68">
        <f t="shared" si="9"/>
        <v>232603.35</v>
      </c>
      <c r="S97" s="69">
        <f t="shared" si="10"/>
        <v>0.35458786936236386</v>
      </c>
      <c r="T97" s="84">
        <v>6.43</v>
      </c>
      <c r="U97" s="68">
        <f t="shared" si="11"/>
        <v>343233.39999999997</v>
      </c>
      <c r="V97" s="70">
        <v>2.5000000000000001E-2</v>
      </c>
      <c r="W97" s="66">
        <f t="shared" si="12"/>
        <v>6.5907499999999999</v>
      </c>
      <c r="X97" s="66">
        <f t="shared" si="13"/>
        <v>351814.23499999999</v>
      </c>
      <c r="Y97" s="70">
        <f t="shared" si="14"/>
        <v>0.37032962864620866</v>
      </c>
      <c r="Z97" s="71"/>
    </row>
    <row r="98" spans="1:26" s="75" customFormat="1" ht="12.75" customHeight="1" x14ac:dyDescent="0.3">
      <c r="A98" s="63" t="s">
        <v>17360</v>
      </c>
      <c r="B98" s="63" t="s">
        <v>17367</v>
      </c>
      <c r="C98" s="64">
        <v>43</v>
      </c>
      <c r="D98" s="50"/>
      <c r="E98" s="55" t="s">
        <v>17460</v>
      </c>
      <c r="F98" s="48"/>
      <c r="G98" s="48"/>
      <c r="H98" s="49" t="s">
        <v>12430</v>
      </c>
      <c r="I98" s="65" t="str">
        <f>IFERROR(VLOOKUP(D98,'Relatório de Revenda'!$B$2:$X$6306,3,0),"")</f>
        <v/>
      </c>
      <c r="J98" s="55">
        <v>14934</v>
      </c>
      <c r="K98" s="85"/>
      <c r="L98" s="50" t="s">
        <v>3888</v>
      </c>
      <c r="M98" s="66">
        <v>15.5</v>
      </c>
      <c r="N98" s="67">
        <v>0</v>
      </c>
      <c r="O98" s="67">
        <v>0</v>
      </c>
      <c r="P98" s="67">
        <v>0</v>
      </c>
      <c r="Q98" s="68">
        <f t="shared" si="8"/>
        <v>15.5</v>
      </c>
      <c r="R98" s="68">
        <f t="shared" si="9"/>
        <v>231477</v>
      </c>
      <c r="S98" s="69">
        <f t="shared" si="10"/>
        <v>0.30865298840321148</v>
      </c>
      <c r="T98" s="84">
        <v>22.42</v>
      </c>
      <c r="U98" s="68">
        <f t="shared" si="11"/>
        <v>334820.28000000003</v>
      </c>
      <c r="V98" s="70">
        <v>2.5000000000000001E-2</v>
      </c>
      <c r="W98" s="66">
        <f t="shared" si="12"/>
        <v>22.980500000000003</v>
      </c>
      <c r="X98" s="66">
        <f t="shared" si="13"/>
        <v>343190.78700000007</v>
      </c>
      <c r="Y98" s="70">
        <f t="shared" si="14"/>
        <v>0.3255151106372795</v>
      </c>
      <c r="Z98" s="71"/>
    </row>
    <row r="99" spans="1:26" s="75" customFormat="1" ht="12.75" customHeight="1" x14ac:dyDescent="0.3">
      <c r="A99" s="63" t="s">
        <v>17363</v>
      </c>
      <c r="B99" s="63" t="s">
        <v>17370</v>
      </c>
      <c r="C99" s="64">
        <v>17</v>
      </c>
      <c r="D99" s="50"/>
      <c r="E99" s="88" t="s">
        <v>17461</v>
      </c>
      <c r="F99" s="48" t="s">
        <v>18651</v>
      </c>
      <c r="G99" s="48"/>
      <c r="H99" s="49" t="s">
        <v>12430</v>
      </c>
      <c r="I99" s="65" t="str">
        <f>IFERROR(VLOOKUP(D99,'Relatório de Revenda'!$B$2:$X$6306,3,0),"")</f>
        <v/>
      </c>
      <c r="J99" s="55">
        <v>32906</v>
      </c>
      <c r="K99" s="85"/>
      <c r="L99" s="50" t="s">
        <v>8781</v>
      </c>
      <c r="M99" s="66">
        <v>7</v>
      </c>
      <c r="N99" s="67">
        <v>0</v>
      </c>
      <c r="O99" s="67">
        <v>0</v>
      </c>
      <c r="P99" s="67">
        <v>0.18</v>
      </c>
      <c r="Q99" s="68">
        <f t="shared" si="8"/>
        <v>7</v>
      </c>
      <c r="R99" s="68">
        <f t="shared" si="9"/>
        <v>230342</v>
      </c>
      <c r="S99" s="69">
        <f t="shared" si="10"/>
        <v>0.30761622156280904</v>
      </c>
      <c r="T99" s="84">
        <v>10.11</v>
      </c>
      <c r="U99" s="68">
        <f t="shared" si="11"/>
        <v>332679.65999999997</v>
      </c>
      <c r="V99" s="70">
        <v>2.5000000000000001E-2</v>
      </c>
      <c r="W99" s="66">
        <f t="shared" si="12"/>
        <v>10.36275</v>
      </c>
      <c r="X99" s="66">
        <f t="shared" si="13"/>
        <v>340996.65149999998</v>
      </c>
      <c r="Y99" s="70">
        <f t="shared" si="14"/>
        <v>0.3245036307929845</v>
      </c>
      <c r="Z99" s="71"/>
    </row>
    <row r="100" spans="1:26" s="75" customFormat="1" ht="12.75" customHeight="1" x14ac:dyDescent="0.3">
      <c r="A100" s="63" t="s">
        <v>17360</v>
      </c>
      <c r="B100" s="63" t="s">
        <v>17367</v>
      </c>
      <c r="C100" s="64">
        <v>13</v>
      </c>
      <c r="D100" s="77"/>
      <c r="E100" s="55" t="s">
        <v>17390</v>
      </c>
      <c r="F100" s="48"/>
      <c r="G100" s="48"/>
      <c r="H100" s="49" t="s">
        <v>12433</v>
      </c>
      <c r="I100" s="65" t="str">
        <f>IFERROR(VLOOKUP(D100,'Relatório de Revenda'!$B$2:$X$6306,3,0),"")</f>
        <v/>
      </c>
      <c r="J100" s="55">
        <v>36920</v>
      </c>
      <c r="K100" s="85"/>
      <c r="L100" s="50" t="s">
        <v>18758</v>
      </c>
      <c r="M100" s="66">
        <v>6</v>
      </c>
      <c r="N100" s="67">
        <v>0</v>
      </c>
      <c r="O100" s="67">
        <v>0</v>
      </c>
      <c r="P100" s="67">
        <v>0</v>
      </c>
      <c r="Q100" s="68">
        <f t="shared" si="8"/>
        <v>6</v>
      </c>
      <c r="R100" s="68">
        <f t="shared" si="9"/>
        <v>221520</v>
      </c>
      <c r="S100" s="69">
        <f t="shared" si="10"/>
        <v>0.33184855233853011</v>
      </c>
      <c r="T100" s="84">
        <v>8.98</v>
      </c>
      <c r="U100" s="68">
        <f t="shared" si="11"/>
        <v>331541.60000000003</v>
      </c>
      <c r="V100" s="70">
        <v>2.5000000000000001E-2</v>
      </c>
      <c r="W100" s="66">
        <f t="shared" si="12"/>
        <v>9.2045000000000012</v>
      </c>
      <c r="X100" s="66">
        <f t="shared" si="13"/>
        <v>339830.14000000007</v>
      </c>
      <c r="Y100" s="70">
        <f t="shared" si="14"/>
        <v>0.34814492911076111</v>
      </c>
      <c r="Z100" s="71"/>
    </row>
    <row r="101" spans="1:26" s="75" customFormat="1" ht="12.75" customHeight="1" x14ac:dyDescent="0.3">
      <c r="A101" s="63" t="s">
        <v>17364</v>
      </c>
      <c r="B101" s="63" t="s">
        <v>17369</v>
      </c>
      <c r="C101" s="64">
        <v>6</v>
      </c>
      <c r="D101" s="50" t="s">
        <v>3999</v>
      </c>
      <c r="E101" s="55" t="s">
        <v>17462</v>
      </c>
      <c r="F101" s="48" t="s">
        <v>18652</v>
      </c>
      <c r="G101" s="48"/>
      <c r="H101" s="49" t="s">
        <v>12434</v>
      </c>
      <c r="I101" s="65" t="str">
        <f>IFERROR(VLOOKUP(D101,'Relatório de Revenda'!$B$2:$X$6306,3,0),"")</f>
        <v>BALDE PLASTICO 10 LITROS</v>
      </c>
      <c r="J101" s="55">
        <v>35484</v>
      </c>
      <c r="K101" s="85"/>
      <c r="L101" s="50" t="s">
        <v>4001</v>
      </c>
      <c r="M101" s="66">
        <v>5.0999999999999996</v>
      </c>
      <c r="N101" s="67">
        <v>0</v>
      </c>
      <c r="O101" s="67">
        <v>0</v>
      </c>
      <c r="P101" s="67">
        <v>0.12</v>
      </c>
      <c r="Q101" s="68">
        <f t="shared" si="8"/>
        <v>5.0999999999999996</v>
      </c>
      <c r="R101" s="68">
        <f t="shared" si="9"/>
        <v>180968.4</v>
      </c>
      <c r="S101" s="69">
        <f t="shared" si="10"/>
        <v>0.45396145610278377</v>
      </c>
      <c r="T101" s="84">
        <v>9.34</v>
      </c>
      <c r="U101" s="68">
        <f t="shared" si="11"/>
        <v>331420.56</v>
      </c>
      <c r="V101" s="70">
        <v>5.33E-2</v>
      </c>
      <c r="W101" s="66">
        <f t="shared" si="12"/>
        <v>9.8378219999999992</v>
      </c>
      <c r="X101" s="66">
        <f t="shared" si="13"/>
        <v>349085.27584799996</v>
      </c>
      <c r="Y101" s="70">
        <f t="shared" si="14"/>
        <v>0.48159257201441535</v>
      </c>
      <c r="Z101" s="71"/>
    </row>
    <row r="102" spans="1:26" s="75" customFormat="1" ht="12.75" customHeight="1" x14ac:dyDescent="0.3">
      <c r="A102" s="63" t="s">
        <v>17366</v>
      </c>
      <c r="B102" s="63" t="s">
        <v>17369</v>
      </c>
      <c r="C102" s="64">
        <v>19</v>
      </c>
      <c r="D102" s="77"/>
      <c r="E102" s="55" t="s">
        <v>17463</v>
      </c>
      <c r="F102" s="48" t="s">
        <v>18653</v>
      </c>
      <c r="G102" s="48"/>
      <c r="H102" s="49" t="s">
        <v>12434</v>
      </c>
      <c r="I102" s="65" t="str">
        <f>IFERROR(VLOOKUP(D102,'Relatório de Revenda'!$B$2:$X$6306,3,0),"")</f>
        <v/>
      </c>
      <c r="J102" s="55">
        <v>52702</v>
      </c>
      <c r="K102" s="85"/>
      <c r="L102" s="50" t="s">
        <v>18797</v>
      </c>
      <c r="M102" s="66">
        <v>3.95</v>
      </c>
      <c r="N102" s="67">
        <v>0</v>
      </c>
      <c r="O102" s="67">
        <v>0</v>
      </c>
      <c r="P102" s="67">
        <v>0.18</v>
      </c>
      <c r="Q102" s="68">
        <f t="shared" si="8"/>
        <v>3.95</v>
      </c>
      <c r="R102" s="68">
        <f t="shared" si="9"/>
        <v>208172.90000000002</v>
      </c>
      <c r="S102" s="69">
        <f t="shared" si="10"/>
        <v>0.36187399030694672</v>
      </c>
      <c r="T102" s="84">
        <v>6.19</v>
      </c>
      <c r="U102" s="68">
        <f t="shared" si="11"/>
        <v>326225.38</v>
      </c>
      <c r="V102" s="70">
        <v>5.33E-2</v>
      </c>
      <c r="W102" s="66">
        <f t="shared" si="12"/>
        <v>6.519927</v>
      </c>
      <c r="X102" s="66">
        <f t="shared" si="13"/>
        <v>343613.19275400002</v>
      </c>
      <c r="Y102" s="70">
        <f t="shared" si="14"/>
        <v>0.39416499601912719</v>
      </c>
      <c r="Z102" s="71" t="s">
        <v>18798</v>
      </c>
    </row>
    <row r="103" spans="1:26" s="75" customFormat="1" ht="12.75" customHeight="1" x14ac:dyDescent="0.3">
      <c r="A103" s="63" t="s">
        <v>17364</v>
      </c>
      <c r="B103" s="63" t="s">
        <v>17369</v>
      </c>
      <c r="C103" s="64">
        <v>19</v>
      </c>
      <c r="D103" s="77"/>
      <c r="E103" s="55" t="s">
        <v>17464</v>
      </c>
      <c r="F103" s="48"/>
      <c r="G103" s="48"/>
      <c r="H103" s="49" t="s">
        <v>12434</v>
      </c>
      <c r="I103" s="65" t="str">
        <f>IFERROR(VLOOKUP(D103,'Relatório de Revenda'!$B$2:$X$6306,3,0),"")</f>
        <v/>
      </c>
      <c r="J103" s="55">
        <v>38310</v>
      </c>
      <c r="K103" s="85"/>
      <c r="L103" s="50" t="s">
        <v>18774</v>
      </c>
      <c r="M103" s="66">
        <v>5.6</v>
      </c>
      <c r="N103" s="67">
        <v>0</v>
      </c>
      <c r="O103" s="67">
        <v>0</v>
      </c>
      <c r="P103" s="67">
        <v>0.18</v>
      </c>
      <c r="Q103" s="68">
        <f t="shared" si="8"/>
        <v>5.6</v>
      </c>
      <c r="R103" s="68">
        <f t="shared" si="9"/>
        <v>214536</v>
      </c>
      <c r="S103" s="69">
        <f t="shared" si="10"/>
        <v>0.33649289099526064</v>
      </c>
      <c r="T103" s="84">
        <v>8.44</v>
      </c>
      <c r="U103" s="68">
        <f t="shared" si="11"/>
        <v>323336.39999999997</v>
      </c>
      <c r="V103" s="70">
        <v>5.33E-2</v>
      </c>
      <c r="W103" s="66">
        <f t="shared" si="12"/>
        <v>8.8898519999999994</v>
      </c>
      <c r="X103" s="66">
        <f t="shared" si="13"/>
        <v>340570.23011999996</v>
      </c>
      <c r="Y103" s="70">
        <f t="shared" si="14"/>
        <v>0.37006825310477609</v>
      </c>
      <c r="Z103" s="71"/>
    </row>
    <row r="104" spans="1:26" s="75" customFormat="1" ht="12.75" customHeight="1" x14ac:dyDescent="0.3">
      <c r="A104" s="63" t="s">
        <v>17360</v>
      </c>
      <c r="B104" s="63" t="s">
        <v>17367</v>
      </c>
      <c r="C104" s="64">
        <v>2</v>
      </c>
      <c r="D104" s="76"/>
      <c r="E104" s="55" t="s">
        <v>17465</v>
      </c>
      <c r="F104" s="48"/>
      <c r="G104" s="48"/>
      <c r="H104" s="49" t="s">
        <v>12434</v>
      </c>
      <c r="I104" s="65" t="s">
        <v>17350</v>
      </c>
      <c r="J104" s="55">
        <v>45790</v>
      </c>
      <c r="K104" s="85"/>
      <c r="L104" s="50" t="s">
        <v>18755</v>
      </c>
      <c r="M104" s="66">
        <v>5.2</v>
      </c>
      <c r="N104" s="67">
        <v>0</v>
      </c>
      <c r="O104" s="67">
        <v>0</v>
      </c>
      <c r="P104" s="67">
        <v>0.18</v>
      </c>
      <c r="Q104" s="68">
        <f t="shared" si="8"/>
        <v>5.2</v>
      </c>
      <c r="R104" s="68">
        <f t="shared" si="9"/>
        <v>238108</v>
      </c>
      <c r="S104" s="69">
        <f t="shared" si="10"/>
        <v>0.26241134751773043</v>
      </c>
      <c r="T104" s="84">
        <v>7.05</v>
      </c>
      <c r="U104" s="68">
        <f t="shared" si="11"/>
        <v>322819.5</v>
      </c>
      <c r="V104" s="70">
        <v>2.5000000000000001E-2</v>
      </c>
      <c r="W104" s="66">
        <f t="shared" si="12"/>
        <v>7.2262500000000003</v>
      </c>
      <c r="X104" s="66">
        <f t="shared" si="13"/>
        <v>330889.98749999999</v>
      </c>
      <c r="Y104" s="70">
        <f t="shared" si="14"/>
        <v>0.28040131465144441</v>
      </c>
      <c r="Z104" s="71"/>
    </row>
    <row r="105" spans="1:26" s="75" customFormat="1" ht="12.75" customHeight="1" x14ac:dyDescent="0.3">
      <c r="A105" s="63" t="s">
        <v>17361</v>
      </c>
      <c r="B105" s="63" t="s">
        <v>17368</v>
      </c>
      <c r="C105" s="64">
        <v>84</v>
      </c>
      <c r="D105" s="50"/>
      <c r="E105" s="55" t="s">
        <v>17466</v>
      </c>
      <c r="F105" s="48"/>
      <c r="G105" s="48"/>
      <c r="H105" s="49" t="s">
        <v>12430</v>
      </c>
      <c r="I105" s="65" t="str">
        <f>IFERROR(VLOOKUP(D105,'Relatório de Revenda'!$B$2:$X$6306,3,0),"")</f>
        <v/>
      </c>
      <c r="J105" s="55">
        <v>14301</v>
      </c>
      <c r="K105" s="85"/>
      <c r="L105" s="50" t="s">
        <v>10575</v>
      </c>
      <c r="M105" s="66">
        <v>15.75</v>
      </c>
      <c r="N105" s="67">
        <v>0</v>
      </c>
      <c r="O105" s="67">
        <v>0</v>
      </c>
      <c r="P105" s="67">
        <v>0</v>
      </c>
      <c r="Q105" s="68">
        <f t="shared" si="8"/>
        <v>15.75</v>
      </c>
      <c r="R105" s="68">
        <f t="shared" si="9"/>
        <v>225240.75</v>
      </c>
      <c r="S105" s="69">
        <f t="shared" si="10"/>
        <v>0.29530201342281881</v>
      </c>
      <c r="T105" s="84">
        <v>22.35</v>
      </c>
      <c r="U105" s="68">
        <f t="shared" si="11"/>
        <v>319627.35000000003</v>
      </c>
      <c r="V105" s="70">
        <v>2.5000000000000001E-2</v>
      </c>
      <c r="W105" s="66">
        <f t="shared" si="12"/>
        <v>22.908750000000001</v>
      </c>
      <c r="X105" s="66">
        <f t="shared" si="13"/>
        <v>327618.03375</v>
      </c>
      <c r="Y105" s="70">
        <f t="shared" ref="Y105:Y136" si="15">(W105-M105)/W105</f>
        <v>0.31248976919299398</v>
      </c>
      <c r="Z105" s="71"/>
    </row>
    <row r="106" spans="1:26" s="75" customFormat="1" ht="12.75" customHeight="1" x14ac:dyDescent="0.3">
      <c r="A106" s="63" t="s">
        <v>17366</v>
      </c>
      <c r="B106" s="63" t="s">
        <v>17369</v>
      </c>
      <c r="C106" s="64">
        <v>11</v>
      </c>
      <c r="D106" s="76"/>
      <c r="E106" s="88" t="s">
        <v>17467</v>
      </c>
      <c r="F106" s="48" t="s">
        <v>18653</v>
      </c>
      <c r="G106" s="48"/>
      <c r="H106" s="49" t="s">
        <v>12430</v>
      </c>
      <c r="I106" s="65" t="str">
        <f>IFERROR(VLOOKUP(D106,'Relatório de Revenda'!$B$2:$X$6306,3,0),"")</f>
        <v/>
      </c>
      <c r="J106" s="55">
        <v>57996</v>
      </c>
      <c r="K106" s="85"/>
      <c r="L106" s="50" t="s">
        <v>18769</v>
      </c>
      <c r="M106" s="66">
        <v>3.25</v>
      </c>
      <c r="N106" s="67">
        <v>0</v>
      </c>
      <c r="O106" s="67">
        <v>0</v>
      </c>
      <c r="P106" s="67">
        <v>0.18</v>
      </c>
      <c r="Q106" s="68">
        <f t="shared" si="8"/>
        <v>3.25</v>
      </c>
      <c r="R106" s="68">
        <f t="shared" si="9"/>
        <v>188487</v>
      </c>
      <c r="S106" s="69">
        <f t="shared" si="10"/>
        <v>0.40909090909090912</v>
      </c>
      <c r="T106" s="84">
        <v>5.5</v>
      </c>
      <c r="U106" s="68">
        <f t="shared" si="11"/>
        <v>318978</v>
      </c>
      <c r="V106" s="70">
        <v>5.33E-2</v>
      </c>
      <c r="W106" s="66">
        <f t="shared" si="12"/>
        <v>5.7931499999999998</v>
      </c>
      <c r="X106" s="66">
        <f t="shared" si="13"/>
        <v>335979.52739999996</v>
      </c>
      <c r="Y106" s="70">
        <f t="shared" si="15"/>
        <v>0.43899260333324702</v>
      </c>
      <c r="Z106" s="71"/>
    </row>
    <row r="107" spans="1:26" s="75" customFormat="1" ht="12.75" customHeight="1" x14ac:dyDescent="0.3">
      <c r="A107" s="63" t="s">
        <v>17366</v>
      </c>
      <c r="B107" s="63" t="s">
        <v>17369</v>
      </c>
      <c r="C107" s="64">
        <v>2</v>
      </c>
      <c r="D107" s="50"/>
      <c r="E107" s="55" t="s">
        <v>17468</v>
      </c>
      <c r="F107" s="48"/>
      <c r="G107" s="48"/>
      <c r="H107" s="49" t="s">
        <v>12430</v>
      </c>
      <c r="I107" s="65" t="str">
        <f>IFERROR(VLOOKUP(D107,'Relatório de Revenda'!$B$2:$X$6306,3,0),"")</f>
        <v/>
      </c>
      <c r="J107" s="55">
        <v>63139</v>
      </c>
      <c r="K107" s="85"/>
      <c r="L107" s="50" t="s">
        <v>18654</v>
      </c>
      <c r="M107" s="66">
        <v>3.5</v>
      </c>
      <c r="N107" s="67">
        <v>0.05</v>
      </c>
      <c r="O107" s="67">
        <v>0</v>
      </c>
      <c r="P107" s="67">
        <v>7.0000000000000007E-2</v>
      </c>
      <c r="Q107" s="68">
        <f t="shared" si="8"/>
        <v>3.6749999999999998</v>
      </c>
      <c r="R107" s="68">
        <f t="shared" si="9"/>
        <v>232035.82499999998</v>
      </c>
      <c r="S107" s="69">
        <f t="shared" si="10"/>
        <v>0.30555555555555558</v>
      </c>
      <c r="T107" s="84">
        <v>5.04</v>
      </c>
      <c r="U107" s="68">
        <f t="shared" si="11"/>
        <v>318220.56</v>
      </c>
      <c r="V107" s="70">
        <v>5.33E-2</v>
      </c>
      <c r="W107" s="66">
        <f t="shared" si="12"/>
        <v>5.3086320000000002</v>
      </c>
      <c r="X107" s="66">
        <f t="shared" si="13"/>
        <v>335181.71584800002</v>
      </c>
      <c r="Y107" s="70">
        <f t="shared" si="15"/>
        <v>0.34069643554120915</v>
      </c>
      <c r="Z107" s="71"/>
    </row>
    <row r="108" spans="1:26" s="75" customFormat="1" ht="12.75" customHeight="1" x14ac:dyDescent="0.3">
      <c r="A108" s="63" t="s">
        <v>17360</v>
      </c>
      <c r="B108" s="63" t="s">
        <v>17367</v>
      </c>
      <c r="C108" s="64">
        <v>38</v>
      </c>
      <c r="D108" s="76" t="s">
        <v>18729</v>
      </c>
      <c r="E108" s="55" t="s">
        <v>17469</v>
      </c>
      <c r="F108" s="48"/>
      <c r="G108" s="48"/>
      <c r="H108" s="49" t="s">
        <v>12430</v>
      </c>
      <c r="I108" s="65" t="str">
        <f>IFERROR(VLOOKUP(D108,'Relatório de Revenda'!$B$2:$X$6306,3,0),"")</f>
        <v>LIXEIRA C/PEDAL 100LTS BRANCA</v>
      </c>
      <c r="J108" s="55">
        <v>3845</v>
      </c>
      <c r="K108" s="85"/>
      <c r="L108" s="50" t="s">
        <v>18730</v>
      </c>
      <c r="M108" s="66">
        <v>160</v>
      </c>
      <c r="N108" s="67">
        <v>0</v>
      </c>
      <c r="O108" s="67">
        <v>0</v>
      </c>
      <c r="P108" s="67">
        <v>0.18</v>
      </c>
      <c r="Q108" s="68">
        <f t="shared" si="8"/>
        <v>160</v>
      </c>
      <c r="R108" s="68">
        <f t="shared" si="9"/>
        <v>615200</v>
      </c>
      <c r="S108" s="69">
        <f t="shared" si="10"/>
        <v>-0.95814465793660519</v>
      </c>
      <c r="T108" s="84">
        <v>81.709999999999994</v>
      </c>
      <c r="U108" s="68">
        <f t="shared" si="11"/>
        <v>314174.94999999995</v>
      </c>
      <c r="V108" s="70">
        <v>2.5000000000000001E-2</v>
      </c>
      <c r="W108" s="66">
        <f t="shared" si="12"/>
        <v>83.752749999999992</v>
      </c>
      <c r="X108" s="66">
        <f t="shared" si="13"/>
        <v>322029.32374999998</v>
      </c>
      <c r="Y108" s="70">
        <f t="shared" si="15"/>
        <v>-0.91038503213327338</v>
      </c>
      <c r="Z108" s="71"/>
    </row>
    <row r="109" spans="1:26" s="75" customFormat="1" ht="12.75" customHeight="1" x14ac:dyDescent="0.3">
      <c r="A109" s="63" t="s">
        <v>17366</v>
      </c>
      <c r="B109" s="63" t="s">
        <v>17369</v>
      </c>
      <c r="C109" s="64">
        <v>21</v>
      </c>
      <c r="D109" s="50"/>
      <c r="E109" s="88" t="s">
        <v>17470</v>
      </c>
      <c r="F109" s="48" t="s">
        <v>18653</v>
      </c>
      <c r="G109" s="48"/>
      <c r="H109" s="49" t="s">
        <v>12430</v>
      </c>
      <c r="I109" s="65" t="str">
        <f>IFERROR(VLOOKUP(D109,'Relatório de Revenda'!$B$2:$X$6306,3,0),"")</f>
        <v/>
      </c>
      <c r="J109" s="55">
        <v>40602</v>
      </c>
      <c r="K109" s="85"/>
      <c r="L109" s="50"/>
      <c r="M109" s="66">
        <v>4.54</v>
      </c>
      <c r="N109" s="67">
        <v>0</v>
      </c>
      <c r="O109" s="67">
        <v>0</v>
      </c>
      <c r="P109" s="67">
        <v>0</v>
      </c>
      <c r="Q109" s="68">
        <f t="shared" si="8"/>
        <v>4.54</v>
      </c>
      <c r="R109" s="68">
        <f t="shared" si="9"/>
        <v>184333.08</v>
      </c>
      <c r="S109" s="69">
        <f t="shared" si="10"/>
        <v>0.40962288686605985</v>
      </c>
      <c r="T109" s="84">
        <v>7.69</v>
      </c>
      <c r="U109" s="68">
        <f t="shared" si="11"/>
        <v>312229.38</v>
      </c>
      <c r="V109" s="70">
        <v>5.33E-2</v>
      </c>
      <c r="W109" s="66">
        <f t="shared" si="12"/>
        <v>8.0998770000000011</v>
      </c>
      <c r="X109" s="66">
        <f t="shared" si="13"/>
        <v>328871.20595400006</v>
      </c>
      <c r="Y109" s="70">
        <f t="shared" si="15"/>
        <v>0.43949766150769953</v>
      </c>
      <c r="Z109" s="71"/>
    </row>
    <row r="110" spans="1:26" s="75" customFormat="1" ht="12.75" customHeight="1" x14ac:dyDescent="0.3">
      <c r="A110" s="63" t="s">
        <v>17363</v>
      </c>
      <c r="B110" s="63" t="s">
        <v>17370</v>
      </c>
      <c r="C110" s="64">
        <v>39</v>
      </c>
      <c r="D110" s="76" t="s">
        <v>18731</v>
      </c>
      <c r="E110" s="55" t="s">
        <v>17471</v>
      </c>
      <c r="F110" s="48"/>
      <c r="G110" s="48"/>
      <c r="H110" s="49" t="s">
        <v>12430</v>
      </c>
      <c r="I110" s="74" t="str">
        <f>IFERROR(VLOOKUP(D110,'Relatório de Revenda'!$B$2:$X$6306,3,0),"")</f>
        <v>MEXEDOR DE CAFE PCT 8,5CM 500PCT</v>
      </c>
      <c r="J110" s="55">
        <v>40791</v>
      </c>
      <c r="K110" s="85"/>
      <c r="L110" s="50" t="s">
        <v>18732</v>
      </c>
      <c r="M110" s="66">
        <v>4</v>
      </c>
      <c r="N110" s="67">
        <v>0</v>
      </c>
      <c r="O110" s="67">
        <v>0</v>
      </c>
      <c r="P110" s="67">
        <v>0.04</v>
      </c>
      <c r="Q110" s="68">
        <f t="shared" si="8"/>
        <v>4</v>
      </c>
      <c r="R110" s="68">
        <f t="shared" si="9"/>
        <v>163164</v>
      </c>
      <c r="S110" s="69">
        <f t="shared" si="10"/>
        <v>0.47437582128777928</v>
      </c>
      <c r="T110" s="84">
        <v>7.61</v>
      </c>
      <c r="U110" s="68">
        <f t="shared" si="11"/>
        <v>310419.51</v>
      </c>
      <c r="V110" s="70">
        <v>2.5000000000000001E-2</v>
      </c>
      <c r="W110" s="66">
        <f t="shared" si="12"/>
        <v>7.8002500000000001</v>
      </c>
      <c r="X110" s="66">
        <f t="shared" si="13"/>
        <v>318179.99774999998</v>
      </c>
      <c r="Y110" s="70">
        <f t="shared" si="15"/>
        <v>0.48719592320758953</v>
      </c>
      <c r="Z110" s="71"/>
    </row>
    <row r="111" spans="1:26" s="75" customFormat="1" ht="12.75" customHeight="1" x14ac:dyDescent="0.3">
      <c r="A111" s="63" t="s">
        <v>17363</v>
      </c>
      <c r="B111" s="63" t="s">
        <v>17370</v>
      </c>
      <c r="C111" s="64">
        <v>20</v>
      </c>
      <c r="D111" s="50" t="s">
        <v>18712</v>
      </c>
      <c r="E111" s="55" t="s">
        <v>17472</v>
      </c>
      <c r="F111" s="48"/>
      <c r="G111" s="48"/>
      <c r="H111" s="49" t="s">
        <v>12430</v>
      </c>
      <c r="I111" s="65" t="str">
        <f>IFERROR(VLOOKUP(D111,'Relatório de Revenda'!$B$2:$X$6306,3,0),"")</f>
        <v>COPO PLASTICO DESCARTAVEL 50ML PS C/100UN</v>
      </c>
      <c r="J111" s="55">
        <v>81780</v>
      </c>
      <c r="K111" s="85"/>
      <c r="L111" s="50" t="s">
        <v>18713</v>
      </c>
      <c r="M111" s="66">
        <v>1.71</v>
      </c>
      <c r="N111" s="67">
        <v>6.5000000000000002E-2</v>
      </c>
      <c r="O111" s="67">
        <v>0</v>
      </c>
      <c r="P111" s="67">
        <v>0.18</v>
      </c>
      <c r="Q111" s="68">
        <f t="shared" si="8"/>
        <v>1.82115</v>
      </c>
      <c r="R111" s="68">
        <f t="shared" si="9"/>
        <v>148933.647</v>
      </c>
      <c r="S111" s="69">
        <f t="shared" si="10"/>
        <v>0.53908355795148244</v>
      </c>
      <c r="T111" s="84">
        <v>3.71</v>
      </c>
      <c r="U111" s="68">
        <f t="shared" si="11"/>
        <v>303403.8</v>
      </c>
      <c r="V111" s="70">
        <v>2.5000000000000001E-2</v>
      </c>
      <c r="W111" s="66">
        <f t="shared" si="12"/>
        <v>3.8027500000000001</v>
      </c>
      <c r="X111" s="66">
        <f t="shared" si="13"/>
        <v>310988.89500000002</v>
      </c>
      <c r="Y111" s="70">
        <f t="shared" si="15"/>
        <v>0.55032542239169024</v>
      </c>
      <c r="Z111" s="71"/>
    </row>
    <row r="112" spans="1:26" s="75" customFormat="1" ht="12.75" customHeight="1" x14ac:dyDescent="0.3">
      <c r="A112" s="63" t="s">
        <v>17366</v>
      </c>
      <c r="B112" s="63" t="s">
        <v>17369</v>
      </c>
      <c r="C112" s="64">
        <v>12</v>
      </c>
      <c r="D112" s="50"/>
      <c r="E112" s="55" t="s">
        <v>17473</v>
      </c>
      <c r="F112" s="48"/>
      <c r="G112" s="48"/>
      <c r="H112" s="49" t="s">
        <v>12430</v>
      </c>
      <c r="I112" s="65" t="str">
        <f>IFERROR(VLOOKUP(D112,'Relatório de Revenda'!$B$2:$X$6306,3,0),"")</f>
        <v/>
      </c>
      <c r="J112" s="55">
        <v>76248</v>
      </c>
      <c r="K112" s="85"/>
      <c r="L112" s="50" t="s">
        <v>18806</v>
      </c>
      <c r="M112" s="66">
        <v>2.98</v>
      </c>
      <c r="N112" s="67">
        <v>0</v>
      </c>
      <c r="O112" s="67">
        <v>0</v>
      </c>
      <c r="P112" s="67">
        <v>0</v>
      </c>
      <c r="Q112" s="68">
        <f t="shared" si="8"/>
        <v>2.98</v>
      </c>
      <c r="R112" s="68">
        <f t="shared" si="9"/>
        <v>227219.04</v>
      </c>
      <c r="S112" s="69">
        <f t="shared" si="10"/>
        <v>0.23979591836734693</v>
      </c>
      <c r="T112" s="84">
        <v>3.92</v>
      </c>
      <c r="U112" s="68">
        <f t="shared" si="11"/>
        <v>298892.15999999997</v>
      </c>
      <c r="V112" s="70">
        <v>5.33E-2</v>
      </c>
      <c r="W112" s="66">
        <f t="shared" si="12"/>
        <v>4.1289359999999995</v>
      </c>
      <c r="X112" s="66">
        <f t="shared" si="13"/>
        <v>314823.11212799995</v>
      </c>
      <c r="Y112" s="70">
        <f t="shared" si="15"/>
        <v>0.27826442453939698</v>
      </c>
      <c r="Z112" s="71"/>
    </row>
    <row r="113" spans="1:26" s="75" customFormat="1" ht="12.75" customHeight="1" x14ac:dyDescent="0.3">
      <c r="A113" s="63" t="s">
        <v>17364</v>
      </c>
      <c r="B113" s="63" t="s">
        <v>17369</v>
      </c>
      <c r="C113" s="64">
        <v>9</v>
      </c>
      <c r="D113" s="76" t="s">
        <v>18717</v>
      </c>
      <c r="E113" s="55" t="s">
        <v>17474</v>
      </c>
      <c r="F113" s="48"/>
      <c r="G113" s="48"/>
      <c r="H113" s="49" t="s">
        <v>12430</v>
      </c>
      <c r="I113" s="65" t="str">
        <f>IFERROR(VLOOKUP(D113,'Relatório de Revenda'!$B$2:$X$6306,3,0),"")</f>
        <v/>
      </c>
      <c r="J113" s="55">
        <v>11796</v>
      </c>
      <c r="K113" s="85"/>
      <c r="L113" s="50" t="s">
        <v>18638</v>
      </c>
      <c r="M113" s="66">
        <v>15.4</v>
      </c>
      <c r="N113" s="67">
        <v>0.03</v>
      </c>
      <c r="O113" s="67">
        <v>0</v>
      </c>
      <c r="P113" s="67">
        <v>0.18</v>
      </c>
      <c r="Q113" s="68">
        <f t="shared" si="8"/>
        <v>15.862</v>
      </c>
      <c r="R113" s="68">
        <f t="shared" si="9"/>
        <v>187108.152</v>
      </c>
      <c r="S113" s="69">
        <f t="shared" si="10"/>
        <v>0.37474624441737714</v>
      </c>
      <c r="T113" s="84">
        <v>24.63</v>
      </c>
      <c r="U113" s="68">
        <f t="shared" si="11"/>
        <v>290535.48</v>
      </c>
      <c r="V113" s="70">
        <v>5.33E-2</v>
      </c>
      <c r="W113" s="66">
        <f t="shared" si="12"/>
        <v>25.942778999999998</v>
      </c>
      <c r="X113" s="66">
        <f t="shared" si="13"/>
        <v>306021.02108399995</v>
      </c>
      <c r="Y113" s="70">
        <f t="shared" si="15"/>
        <v>0.4063858771645088</v>
      </c>
      <c r="Z113" s="71"/>
    </row>
    <row r="114" spans="1:26" s="75" customFormat="1" ht="12.75" customHeight="1" x14ac:dyDescent="0.3">
      <c r="A114" s="63" t="s">
        <v>17364</v>
      </c>
      <c r="B114" s="63" t="s">
        <v>17369</v>
      </c>
      <c r="C114" s="64">
        <v>13</v>
      </c>
      <c r="D114" s="50"/>
      <c r="E114" s="55" t="s">
        <v>17475</v>
      </c>
      <c r="F114" s="48"/>
      <c r="G114" s="48"/>
      <c r="H114" s="49" t="s">
        <v>12430</v>
      </c>
      <c r="I114" s="65" t="str">
        <f>IFERROR(VLOOKUP(D114,'Relatório de Revenda'!$B$2:$X$6306,3,0),"")</f>
        <v/>
      </c>
      <c r="J114" s="55">
        <v>37893</v>
      </c>
      <c r="K114" s="85"/>
      <c r="L114" s="50" t="s">
        <v>18775</v>
      </c>
      <c r="M114" s="66">
        <v>5.0999999999999996</v>
      </c>
      <c r="N114" s="67">
        <v>0</v>
      </c>
      <c r="O114" s="67">
        <v>0</v>
      </c>
      <c r="P114" s="67">
        <v>0.18</v>
      </c>
      <c r="Q114" s="68">
        <f t="shared" si="8"/>
        <v>5.0999999999999996</v>
      </c>
      <c r="R114" s="68">
        <f t="shared" si="9"/>
        <v>193254.3</v>
      </c>
      <c r="S114" s="69">
        <f t="shared" si="10"/>
        <v>0.33420365535248048</v>
      </c>
      <c r="T114" s="84">
        <v>7.66</v>
      </c>
      <c r="U114" s="68">
        <f t="shared" si="11"/>
        <v>290260.38</v>
      </c>
      <c r="V114" s="70">
        <v>5.33E-2</v>
      </c>
      <c r="W114" s="66">
        <f t="shared" si="12"/>
        <v>8.0682779999999994</v>
      </c>
      <c r="X114" s="66">
        <f t="shared" si="13"/>
        <v>305731.25825399999</v>
      </c>
      <c r="Y114" s="70">
        <f t="shared" si="15"/>
        <v>0.36789485934916966</v>
      </c>
      <c r="Z114" s="71"/>
    </row>
    <row r="115" spans="1:26" s="75" customFormat="1" ht="12.75" customHeight="1" x14ac:dyDescent="0.3">
      <c r="A115" s="63" t="s">
        <v>17360</v>
      </c>
      <c r="B115" s="63" t="s">
        <v>17367</v>
      </c>
      <c r="C115" s="64">
        <v>15</v>
      </c>
      <c r="D115" s="77"/>
      <c r="E115" s="55" t="s">
        <v>17476</v>
      </c>
      <c r="F115" s="48"/>
      <c r="G115" s="48"/>
      <c r="H115" s="49" t="s">
        <v>12430</v>
      </c>
      <c r="I115" s="65" t="str">
        <f>IFERROR(VLOOKUP(D115,'Relatório de Revenda'!$B$2:$X$6306,3,0),"")</f>
        <v/>
      </c>
      <c r="J115" s="55">
        <v>12636</v>
      </c>
      <c r="K115" s="85"/>
      <c r="L115" s="50" t="s">
        <v>18758</v>
      </c>
      <c r="M115" s="66">
        <v>9.8000000000000007</v>
      </c>
      <c r="N115" s="67">
        <v>0</v>
      </c>
      <c r="O115" s="67">
        <v>0</v>
      </c>
      <c r="P115" s="67">
        <v>0</v>
      </c>
      <c r="Q115" s="68">
        <f t="shared" si="8"/>
        <v>9.8000000000000007</v>
      </c>
      <c r="R115" s="68">
        <f t="shared" si="9"/>
        <v>123832.8</v>
      </c>
      <c r="S115" s="69">
        <f t="shared" si="10"/>
        <v>0.56289027653880463</v>
      </c>
      <c r="T115" s="84">
        <v>22.42</v>
      </c>
      <c r="U115" s="68">
        <f t="shared" si="11"/>
        <v>283299.12</v>
      </c>
      <c r="V115" s="70">
        <v>2.5000000000000001E-2</v>
      </c>
      <c r="W115" s="66">
        <f t="shared" si="12"/>
        <v>22.980500000000003</v>
      </c>
      <c r="X115" s="66">
        <f t="shared" si="13"/>
        <v>290381.59800000006</v>
      </c>
      <c r="Y115" s="70">
        <f t="shared" si="15"/>
        <v>0.57355148930615085</v>
      </c>
      <c r="Z115" s="71"/>
    </row>
    <row r="116" spans="1:26" s="75" customFormat="1" ht="12.75" customHeight="1" x14ac:dyDescent="0.3">
      <c r="A116" s="63" t="s">
        <v>17361</v>
      </c>
      <c r="B116" s="63" t="s">
        <v>17368</v>
      </c>
      <c r="C116" s="64">
        <v>76</v>
      </c>
      <c r="D116" s="50"/>
      <c r="E116" s="55" t="s">
        <v>17477</v>
      </c>
      <c r="F116" s="48"/>
      <c r="G116" s="48"/>
      <c r="H116" s="49" t="s">
        <v>12430</v>
      </c>
      <c r="I116" s="65" t="str">
        <f>IFERROR(VLOOKUP(D116,'Relatório de Revenda'!$B$2:$X$6306,3,0),"")</f>
        <v/>
      </c>
      <c r="J116" s="55">
        <v>53948</v>
      </c>
      <c r="K116" s="85"/>
      <c r="L116" s="50" t="s">
        <v>18810</v>
      </c>
      <c r="M116" s="66">
        <v>2.96</v>
      </c>
      <c r="N116" s="67">
        <v>7.0000000000000007E-2</v>
      </c>
      <c r="O116" s="67">
        <v>0</v>
      </c>
      <c r="P116" s="67">
        <v>0.04</v>
      </c>
      <c r="Q116" s="68">
        <f t="shared" si="8"/>
        <v>3.1671999999999998</v>
      </c>
      <c r="R116" s="68">
        <f t="shared" si="9"/>
        <v>170864.10559999998</v>
      </c>
      <c r="S116" s="69">
        <f t="shared" si="10"/>
        <v>0.425242718446602</v>
      </c>
      <c r="T116" s="84">
        <v>5.15</v>
      </c>
      <c r="U116" s="68">
        <f t="shared" si="11"/>
        <v>277832.2</v>
      </c>
      <c r="V116" s="70">
        <v>2.5000000000000001E-2</v>
      </c>
      <c r="W116" s="66">
        <f t="shared" si="12"/>
        <v>5.2787500000000005</v>
      </c>
      <c r="X116" s="66">
        <f t="shared" si="13"/>
        <v>284778.005</v>
      </c>
      <c r="Y116" s="70">
        <f t="shared" si="15"/>
        <v>0.4392611887283922</v>
      </c>
      <c r="Z116" s="71"/>
    </row>
    <row r="117" spans="1:26" s="75" customFormat="1" ht="12.75" customHeight="1" x14ac:dyDescent="0.3">
      <c r="A117" s="63" t="s">
        <v>17366</v>
      </c>
      <c r="B117" s="63" t="s">
        <v>17369</v>
      </c>
      <c r="C117" s="64">
        <v>8</v>
      </c>
      <c r="D117" s="50"/>
      <c r="E117" s="55" t="s">
        <v>17478</v>
      </c>
      <c r="F117" s="48"/>
      <c r="G117" s="48"/>
      <c r="H117" s="49" t="s">
        <v>12434</v>
      </c>
      <c r="I117" s="65" t="s">
        <v>17351</v>
      </c>
      <c r="J117" s="55">
        <v>68363</v>
      </c>
      <c r="K117" s="85"/>
      <c r="L117" s="50" t="s">
        <v>18796</v>
      </c>
      <c r="M117" s="66">
        <v>2.5</v>
      </c>
      <c r="N117" s="67">
        <v>0</v>
      </c>
      <c r="O117" s="67">
        <v>0</v>
      </c>
      <c r="P117" s="67">
        <v>0</v>
      </c>
      <c r="Q117" s="68">
        <f t="shared" si="8"/>
        <v>2.5</v>
      </c>
      <c r="R117" s="68">
        <f t="shared" si="9"/>
        <v>170907.5</v>
      </c>
      <c r="S117" s="69">
        <f t="shared" si="10"/>
        <v>0.375</v>
      </c>
      <c r="T117" s="84">
        <v>4</v>
      </c>
      <c r="U117" s="68">
        <f t="shared" si="11"/>
        <v>273452</v>
      </c>
      <c r="V117" s="70">
        <v>5.33E-2</v>
      </c>
      <c r="W117" s="66">
        <f t="shared" si="12"/>
        <v>4.2131999999999996</v>
      </c>
      <c r="X117" s="66">
        <f t="shared" si="13"/>
        <v>288026.99159999995</v>
      </c>
      <c r="Y117" s="70">
        <f t="shared" si="15"/>
        <v>0.40662679198708812</v>
      </c>
      <c r="Z117" s="71"/>
    </row>
    <row r="118" spans="1:26" s="75" customFormat="1" ht="12.75" customHeight="1" x14ac:dyDescent="0.3">
      <c r="A118" s="63" t="s">
        <v>17363</v>
      </c>
      <c r="B118" s="63" t="s">
        <v>17370</v>
      </c>
      <c r="C118" s="64">
        <v>30</v>
      </c>
      <c r="D118" s="50"/>
      <c r="E118" s="55" t="s">
        <v>17479</v>
      </c>
      <c r="F118" s="48"/>
      <c r="G118" s="48"/>
      <c r="H118" s="49" t="s">
        <v>12434</v>
      </c>
      <c r="I118" s="65" t="s">
        <v>17351</v>
      </c>
      <c r="J118" s="55">
        <v>64791</v>
      </c>
      <c r="K118" s="85"/>
      <c r="L118" s="50" t="s">
        <v>18723</v>
      </c>
      <c r="M118" s="66">
        <v>2.6</v>
      </c>
      <c r="N118" s="67">
        <v>0</v>
      </c>
      <c r="O118" s="67">
        <v>0</v>
      </c>
      <c r="P118" s="67">
        <v>0.18</v>
      </c>
      <c r="Q118" s="68">
        <f t="shared" si="8"/>
        <v>2.6</v>
      </c>
      <c r="R118" s="68">
        <f t="shared" si="9"/>
        <v>168456.6</v>
      </c>
      <c r="S118" s="69">
        <f t="shared" si="10"/>
        <v>0.3764988009592326</v>
      </c>
      <c r="T118" s="84">
        <v>4.17</v>
      </c>
      <c r="U118" s="68">
        <f t="shared" si="11"/>
        <v>270178.46999999997</v>
      </c>
      <c r="V118" s="70">
        <v>2.5000000000000001E-2</v>
      </c>
      <c r="W118" s="66">
        <f t="shared" si="12"/>
        <v>4.2742500000000003</v>
      </c>
      <c r="X118" s="66">
        <f t="shared" si="13"/>
        <v>276932.93175000005</v>
      </c>
      <c r="Y118" s="70">
        <f t="shared" si="15"/>
        <v>0.39170614727730013</v>
      </c>
      <c r="Z118" s="71"/>
    </row>
    <row r="119" spans="1:26" s="75" customFormat="1" ht="12.75" customHeight="1" x14ac:dyDescent="0.3">
      <c r="A119" s="63" t="s">
        <v>17366</v>
      </c>
      <c r="B119" s="63" t="s">
        <v>17369</v>
      </c>
      <c r="C119" s="64">
        <v>20</v>
      </c>
      <c r="D119" s="50"/>
      <c r="E119" s="55" t="s">
        <v>17480</v>
      </c>
      <c r="F119" s="48" t="s">
        <v>18653</v>
      </c>
      <c r="G119" s="48"/>
      <c r="H119" s="49" t="s">
        <v>12434</v>
      </c>
      <c r="I119" s="65" t="str">
        <f>IFERROR(VLOOKUP(D119,'Relatório de Revenda'!$B$2:$X$6306,3,0),"")</f>
        <v/>
      </c>
      <c r="J119" s="55">
        <v>52702</v>
      </c>
      <c r="K119" s="85"/>
      <c r="L119" s="50" t="s">
        <v>18799</v>
      </c>
      <c r="M119" s="66">
        <v>4.16</v>
      </c>
      <c r="N119" s="67">
        <v>0</v>
      </c>
      <c r="O119" s="67">
        <v>0</v>
      </c>
      <c r="P119" s="67">
        <v>0.18</v>
      </c>
      <c r="Q119" s="68">
        <f t="shared" si="8"/>
        <v>4.16</v>
      </c>
      <c r="R119" s="68">
        <f t="shared" si="9"/>
        <v>219240.32000000001</v>
      </c>
      <c r="S119" s="69">
        <f t="shared" si="10"/>
        <v>0.17948717948717952</v>
      </c>
      <c r="T119" s="84">
        <v>5.07</v>
      </c>
      <c r="U119" s="68">
        <f t="shared" si="11"/>
        <v>267199.14</v>
      </c>
      <c r="V119" s="70">
        <v>5.33E-2</v>
      </c>
      <c r="W119" s="66">
        <f t="shared" si="12"/>
        <v>5.3402310000000002</v>
      </c>
      <c r="X119" s="66">
        <f t="shared" si="13"/>
        <v>281440.854162</v>
      </c>
      <c r="Y119" s="70">
        <f t="shared" si="15"/>
        <v>0.22100748076253629</v>
      </c>
      <c r="Z119" s="71"/>
    </row>
    <row r="120" spans="1:26" s="75" customFormat="1" ht="12.75" customHeight="1" x14ac:dyDescent="0.3">
      <c r="A120" s="63" t="s">
        <v>17361</v>
      </c>
      <c r="B120" s="63" t="s">
        <v>17368</v>
      </c>
      <c r="C120" s="64">
        <v>117</v>
      </c>
      <c r="D120" s="50"/>
      <c r="E120" s="55" t="s">
        <v>17481</v>
      </c>
      <c r="F120" s="48"/>
      <c r="G120" s="48"/>
      <c r="H120" s="49" t="s">
        <v>12434</v>
      </c>
      <c r="I120" s="65" t="s">
        <v>17351</v>
      </c>
      <c r="J120" s="55">
        <v>56016</v>
      </c>
      <c r="K120" s="85"/>
      <c r="L120" s="50" t="s">
        <v>8701</v>
      </c>
      <c r="M120" s="66">
        <v>2.5</v>
      </c>
      <c r="N120" s="67">
        <v>0.1</v>
      </c>
      <c r="O120" s="67">
        <v>0</v>
      </c>
      <c r="P120" s="67">
        <v>0.04</v>
      </c>
      <c r="Q120" s="68">
        <f t="shared" si="8"/>
        <v>2.75</v>
      </c>
      <c r="R120" s="68">
        <f t="shared" si="9"/>
        <v>154044</v>
      </c>
      <c r="S120" s="69">
        <f t="shared" si="10"/>
        <v>0.46351931330472107</v>
      </c>
      <c r="T120" s="84">
        <v>4.66</v>
      </c>
      <c r="U120" s="68">
        <f t="shared" si="11"/>
        <v>261034.56</v>
      </c>
      <c r="V120" s="70">
        <v>2.5000000000000001E-2</v>
      </c>
      <c r="W120" s="66">
        <f t="shared" si="12"/>
        <v>4.7765000000000004</v>
      </c>
      <c r="X120" s="66">
        <f t="shared" si="13"/>
        <v>267560.424</v>
      </c>
      <c r="Y120" s="70">
        <f t="shared" si="15"/>
        <v>0.47660420810216692</v>
      </c>
      <c r="Z120" s="71"/>
    </row>
    <row r="121" spans="1:26" s="75" customFormat="1" ht="12.75" customHeight="1" x14ac:dyDescent="0.3">
      <c r="A121" s="63" t="s">
        <v>17360</v>
      </c>
      <c r="B121" s="63" t="s">
        <v>17367</v>
      </c>
      <c r="C121" s="64">
        <v>30</v>
      </c>
      <c r="D121" s="50"/>
      <c r="E121" s="55" t="s">
        <v>17482</v>
      </c>
      <c r="F121" s="48"/>
      <c r="G121" s="48"/>
      <c r="H121" s="49" t="s">
        <v>12434</v>
      </c>
      <c r="I121" s="65" t="s">
        <v>17351</v>
      </c>
      <c r="J121" s="55">
        <v>84543</v>
      </c>
      <c r="K121" s="85"/>
      <c r="L121" s="50" t="s">
        <v>18775</v>
      </c>
      <c r="M121" s="66">
        <v>2.5499999999999998</v>
      </c>
      <c r="N121" s="67">
        <v>0</v>
      </c>
      <c r="O121" s="67">
        <v>0</v>
      </c>
      <c r="P121" s="67">
        <v>0.18</v>
      </c>
      <c r="Q121" s="68">
        <f t="shared" si="8"/>
        <v>2.5499999999999998</v>
      </c>
      <c r="R121" s="68">
        <f t="shared" si="9"/>
        <v>215584.65</v>
      </c>
      <c r="S121" s="69">
        <f t="shared" si="10"/>
        <v>0.1693811074918567</v>
      </c>
      <c r="T121" s="84">
        <v>3.07</v>
      </c>
      <c r="U121" s="68">
        <f t="shared" si="11"/>
        <v>259547.00999999998</v>
      </c>
      <c r="V121" s="70">
        <v>2.5000000000000001E-2</v>
      </c>
      <c r="W121" s="66">
        <f t="shared" si="12"/>
        <v>3.1467499999999999</v>
      </c>
      <c r="X121" s="66">
        <f t="shared" si="13"/>
        <v>266035.68524999998</v>
      </c>
      <c r="Y121" s="70">
        <f t="shared" si="15"/>
        <v>0.1896401048701041</v>
      </c>
      <c r="Z121" s="71"/>
    </row>
    <row r="122" spans="1:26" s="75" customFormat="1" ht="12.75" customHeight="1" x14ac:dyDescent="0.3">
      <c r="A122" s="63" t="s">
        <v>17361</v>
      </c>
      <c r="B122" s="63" t="s">
        <v>17368</v>
      </c>
      <c r="C122" s="64">
        <v>53</v>
      </c>
      <c r="D122" s="77"/>
      <c r="E122" s="55" t="s">
        <v>17483</v>
      </c>
      <c r="F122" s="48"/>
      <c r="G122" s="192"/>
      <c r="H122" s="49" t="s">
        <v>12430</v>
      </c>
      <c r="I122" s="65" t="str">
        <f>IFERROR(VLOOKUP(D122,'Relatório de Revenda'!$B$2:$X$6306,3,0),"")</f>
        <v/>
      </c>
      <c r="J122" s="55">
        <v>1114854</v>
      </c>
      <c r="K122" s="85"/>
      <c r="L122" s="50"/>
      <c r="M122" s="66">
        <v>0.1</v>
      </c>
      <c r="N122" s="67">
        <v>3.2500000000000001E-2</v>
      </c>
      <c r="O122" s="67">
        <v>0</v>
      </c>
      <c r="P122" s="67">
        <v>0.03</v>
      </c>
      <c r="Q122" s="68">
        <f t="shared" si="8"/>
        <v>0.10325000000000001</v>
      </c>
      <c r="R122" s="68">
        <f t="shared" si="9"/>
        <v>115108.67550000001</v>
      </c>
      <c r="S122" s="69">
        <f t="shared" si="10"/>
        <v>0.56521739130434778</v>
      </c>
      <c r="T122" s="84">
        <v>0.23</v>
      </c>
      <c r="U122" s="68">
        <f t="shared" si="11"/>
        <v>256416.42</v>
      </c>
      <c r="V122" s="70">
        <v>2.5000000000000001E-2</v>
      </c>
      <c r="W122" s="66">
        <f t="shared" si="12"/>
        <v>0.23575000000000002</v>
      </c>
      <c r="X122" s="66">
        <f t="shared" si="13"/>
        <v>262826.83050000004</v>
      </c>
      <c r="Y122" s="70">
        <f t="shared" si="15"/>
        <v>0.57582184517497348</v>
      </c>
      <c r="Z122" s="71"/>
    </row>
    <row r="123" spans="1:26" s="75" customFormat="1" ht="12.75" customHeight="1" x14ac:dyDescent="0.3">
      <c r="A123" s="63" t="s">
        <v>17366</v>
      </c>
      <c r="B123" s="63" t="s">
        <v>17369</v>
      </c>
      <c r="C123" s="64">
        <v>13</v>
      </c>
      <c r="D123" s="50"/>
      <c r="E123" s="88" t="s">
        <v>17484</v>
      </c>
      <c r="F123" s="48" t="s">
        <v>18653</v>
      </c>
      <c r="G123" s="48"/>
      <c r="H123" s="49" t="s">
        <v>12430</v>
      </c>
      <c r="I123" s="65" t="str">
        <f>IFERROR(VLOOKUP(D123,'Relatório de Revenda'!$B$2:$X$6306,3,0),"")</f>
        <v/>
      </c>
      <c r="J123" s="55">
        <v>45974</v>
      </c>
      <c r="K123" s="85"/>
      <c r="L123" s="50" t="s">
        <v>18773</v>
      </c>
      <c r="M123" s="66">
        <v>2.89</v>
      </c>
      <c r="N123" s="67">
        <v>0</v>
      </c>
      <c r="O123" s="67">
        <v>0</v>
      </c>
      <c r="P123" s="67">
        <v>0</v>
      </c>
      <c r="Q123" s="68">
        <f t="shared" si="8"/>
        <v>2.89</v>
      </c>
      <c r="R123" s="68">
        <f t="shared" si="9"/>
        <v>132864.86000000002</v>
      </c>
      <c r="S123" s="69">
        <f t="shared" si="10"/>
        <v>0.47454545454545455</v>
      </c>
      <c r="T123" s="84">
        <v>5.5</v>
      </c>
      <c r="U123" s="68">
        <f t="shared" si="11"/>
        <v>252857</v>
      </c>
      <c r="V123" s="70">
        <v>5.33E-2</v>
      </c>
      <c r="W123" s="66">
        <f t="shared" si="12"/>
        <v>5.7931499999999998</v>
      </c>
      <c r="X123" s="66">
        <f t="shared" si="13"/>
        <v>266334.2781</v>
      </c>
      <c r="Y123" s="70">
        <f t="shared" si="15"/>
        <v>0.50113496111787192</v>
      </c>
      <c r="Z123" s="71"/>
    </row>
    <row r="124" spans="1:26" s="75" customFormat="1" ht="12.75" customHeight="1" x14ac:dyDescent="0.3">
      <c r="A124" s="63" t="s">
        <v>17361</v>
      </c>
      <c r="B124" s="63" t="s">
        <v>17368</v>
      </c>
      <c r="C124" s="64">
        <v>58</v>
      </c>
      <c r="D124" s="50"/>
      <c r="E124" s="55" t="s">
        <v>17485</v>
      </c>
      <c r="F124" s="48"/>
      <c r="G124" s="48"/>
      <c r="H124" s="49" t="s">
        <v>12430</v>
      </c>
      <c r="I124" s="65" t="str">
        <f>IFERROR(VLOOKUP(D124,'Relatório de Revenda'!$B$2:$X$6306,3,0),"")</f>
        <v/>
      </c>
      <c r="J124" s="55">
        <v>16158</v>
      </c>
      <c r="K124" s="85"/>
      <c r="L124" s="50" t="s">
        <v>18795</v>
      </c>
      <c r="M124" s="66">
        <v>3.5</v>
      </c>
      <c r="N124" s="67">
        <v>0</v>
      </c>
      <c r="O124" s="67">
        <v>0</v>
      </c>
      <c r="P124" s="67">
        <v>0</v>
      </c>
      <c r="Q124" s="68">
        <f t="shared" si="8"/>
        <v>3.5</v>
      </c>
      <c r="R124" s="68">
        <f t="shared" si="9"/>
        <v>56553</v>
      </c>
      <c r="S124" s="69">
        <f t="shared" si="10"/>
        <v>0.77477477477477474</v>
      </c>
      <c r="T124" s="84">
        <v>15.54</v>
      </c>
      <c r="U124" s="68">
        <f t="shared" si="11"/>
        <v>251095.31999999998</v>
      </c>
      <c r="V124" s="70">
        <v>2.5000000000000001E-2</v>
      </c>
      <c r="W124" s="66">
        <f t="shared" si="12"/>
        <v>15.9285</v>
      </c>
      <c r="X124" s="66">
        <f t="shared" si="13"/>
        <v>257372.70300000001</v>
      </c>
      <c r="Y124" s="70">
        <f t="shared" si="15"/>
        <v>0.78026807295099976</v>
      </c>
      <c r="Z124" s="71"/>
    </row>
    <row r="125" spans="1:26" s="75" customFormat="1" ht="12.75" customHeight="1" x14ac:dyDescent="0.3">
      <c r="A125" s="63" t="s">
        <v>17364</v>
      </c>
      <c r="B125" s="63" t="s">
        <v>17369</v>
      </c>
      <c r="C125" s="64">
        <v>11</v>
      </c>
      <c r="D125" s="77"/>
      <c r="E125" s="55" t="s">
        <v>17486</v>
      </c>
      <c r="F125" s="48"/>
      <c r="G125" s="48"/>
      <c r="H125" s="49" t="s">
        <v>12430</v>
      </c>
      <c r="I125" s="65" t="str">
        <f>IFERROR(VLOOKUP(D125,'Relatório de Revenda'!$B$2:$X$6306,3,0),"")</f>
        <v/>
      </c>
      <c r="J125" s="55">
        <v>33384</v>
      </c>
      <c r="K125" s="85"/>
      <c r="L125" s="50" t="s">
        <v>18755</v>
      </c>
      <c r="M125" s="66">
        <v>5.2</v>
      </c>
      <c r="N125" s="67">
        <v>0</v>
      </c>
      <c r="O125" s="67">
        <v>0</v>
      </c>
      <c r="P125" s="67">
        <v>0</v>
      </c>
      <c r="Q125" s="68">
        <f t="shared" si="8"/>
        <v>5.2</v>
      </c>
      <c r="R125" s="68">
        <f t="shared" si="9"/>
        <v>173596.80000000002</v>
      </c>
      <c r="S125" s="69">
        <f t="shared" si="10"/>
        <v>0.30666666666666664</v>
      </c>
      <c r="T125" s="84">
        <v>7.5</v>
      </c>
      <c r="U125" s="68">
        <f t="shared" si="11"/>
        <v>250380</v>
      </c>
      <c r="V125" s="70">
        <v>5.33E-2</v>
      </c>
      <c r="W125" s="66">
        <f t="shared" si="12"/>
        <v>7.89975</v>
      </c>
      <c r="X125" s="66">
        <f t="shared" si="13"/>
        <v>263725.25400000002</v>
      </c>
      <c r="Y125" s="70">
        <f t="shared" si="15"/>
        <v>0.34175132124434315</v>
      </c>
      <c r="Z125" s="71"/>
    </row>
    <row r="126" spans="1:26" s="75" customFormat="1" ht="12.75" customHeight="1" x14ac:dyDescent="0.3">
      <c r="A126" s="63" t="s">
        <v>17361</v>
      </c>
      <c r="B126" s="63" t="s">
        <v>17368</v>
      </c>
      <c r="C126" s="64">
        <v>16</v>
      </c>
      <c r="D126" s="77"/>
      <c r="E126" s="55" t="s">
        <v>17487</v>
      </c>
      <c r="F126" s="48"/>
      <c r="G126" s="48"/>
      <c r="H126" s="49" t="s">
        <v>12430</v>
      </c>
      <c r="I126" s="65" t="str">
        <f>IFERROR(VLOOKUP(D126,'Relatório de Revenda'!$B$2:$X$6306,3,0),"")</f>
        <v/>
      </c>
      <c r="J126" s="55">
        <v>52173</v>
      </c>
      <c r="K126" s="85"/>
      <c r="L126" s="50" t="s">
        <v>12847</v>
      </c>
      <c r="M126" s="66">
        <v>2.2599999999999998</v>
      </c>
      <c r="N126" s="67">
        <v>9.7500000000000003E-2</v>
      </c>
      <c r="O126" s="67">
        <v>0</v>
      </c>
      <c r="P126" s="67">
        <v>0.18</v>
      </c>
      <c r="Q126" s="68">
        <f t="shared" si="8"/>
        <v>2.4803499999999996</v>
      </c>
      <c r="R126" s="68">
        <f t="shared" si="9"/>
        <v>129407.30054999999</v>
      </c>
      <c r="S126" s="69">
        <f t="shared" si="10"/>
        <v>0.52219873150105722</v>
      </c>
      <c r="T126" s="84">
        <v>4.7300000000000004</v>
      </c>
      <c r="U126" s="68">
        <f t="shared" si="11"/>
        <v>246778.29</v>
      </c>
      <c r="V126" s="70">
        <v>2.5000000000000001E-2</v>
      </c>
      <c r="W126" s="66">
        <f t="shared" si="12"/>
        <v>4.8482500000000002</v>
      </c>
      <c r="X126" s="66">
        <f t="shared" si="13"/>
        <v>252947.74725000001</v>
      </c>
      <c r="Y126" s="70">
        <f t="shared" si="15"/>
        <v>0.5338524209766411</v>
      </c>
      <c r="Z126" s="71" t="s">
        <v>18780</v>
      </c>
    </row>
    <row r="127" spans="1:26" s="75" customFormat="1" ht="12.75" customHeight="1" x14ac:dyDescent="0.3">
      <c r="A127" s="63" t="s">
        <v>17361</v>
      </c>
      <c r="B127" s="63" t="s">
        <v>17368</v>
      </c>
      <c r="C127" s="64">
        <v>47</v>
      </c>
      <c r="D127" s="76"/>
      <c r="E127" s="55" t="s">
        <v>17488</v>
      </c>
      <c r="F127" s="48"/>
      <c r="G127" s="48"/>
      <c r="H127" s="49" t="s">
        <v>12430</v>
      </c>
      <c r="I127" s="65" t="str">
        <f>IFERROR(VLOOKUP(D127,'Relatório de Revenda'!$B$2:$X$6306,3,0),"")</f>
        <v/>
      </c>
      <c r="J127" s="55">
        <v>19865</v>
      </c>
      <c r="K127" s="85"/>
      <c r="L127" s="80" t="s">
        <v>18759</v>
      </c>
      <c r="M127" s="66">
        <v>5.0999999999999996</v>
      </c>
      <c r="N127" s="67">
        <v>0</v>
      </c>
      <c r="O127" s="67">
        <v>0</v>
      </c>
      <c r="P127" s="67">
        <v>0.03</v>
      </c>
      <c r="Q127" s="68">
        <f t="shared" si="8"/>
        <v>5.0999999999999996</v>
      </c>
      <c r="R127" s="68">
        <f t="shared" si="9"/>
        <v>101311.5</v>
      </c>
      <c r="S127" s="69">
        <f t="shared" si="10"/>
        <v>0.58704453441295545</v>
      </c>
      <c r="T127" s="84">
        <v>12.35</v>
      </c>
      <c r="U127" s="68">
        <f t="shared" si="11"/>
        <v>245332.75</v>
      </c>
      <c r="V127" s="70">
        <v>2.5000000000000001E-2</v>
      </c>
      <c r="W127" s="66">
        <f t="shared" si="12"/>
        <v>12.65875</v>
      </c>
      <c r="X127" s="66">
        <f t="shared" si="13"/>
        <v>251466.06874999998</v>
      </c>
      <c r="Y127" s="70">
        <f t="shared" si="15"/>
        <v>0.59711661893946877</v>
      </c>
      <c r="Z127" s="71"/>
    </row>
    <row r="128" spans="1:26" s="75" customFormat="1" ht="12.75" customHeight="1" x14ac:dyDescent="0.3">
      <c r="A128" s="63" t="s">
        <v>17361</v>
      </c>
      <c r="B128" s="63" t="s">
        <v>17368</v>
      </c>
      <c r="C128" s="64">
        <v>9</v>
      </c>
      <c r="D128" s="50" t="s">
        <v>18626</v>
      </c>
      <c r="E128" s="55" t="s">
        <v>17489</v>
      </c>
      <c r="F128" s="48" t="s">
        <v>18631</v>
      </c>
      <c r="G128" s="48"/>
      <c r="H128" s="49" t="s">
        <v>12430</v>
      </c>
      <c r="I128" s="65" t="str">
        <f>IFERROR(VLOOKUP(D128,'Relatório de Revenda'!$B$2:$X$6306,3,0),"")</f>
        <v/>
      </c>
      <c r="J128" s="55">
        <v>36265</v>
      </c>
      <c r="K128" s="85"/>
      <c r="L128" s="50" t="s">
        <v>18627</v>
      </c>
      <c r="M128" s="66">
        <v>2.95</v>
      </c>
      <c r="N128" s="67">
        <v>0</v>
      </c>
      <c r="O128" s="67">
        <v>0</v>
      </c>
      <c r="P128" s="67">
        <v>0.04</v>
      </c>
      <c r="Q128" s="68">
        <f t="shared" si="8"/>
        <v>2.95</v>
      </c>
      <c r="R128" s="68">
        <f t="shared" si="9"/>
        <v>106981.75</v>
      </c>
      <c r="S128" s="69">
        <f t="shared" si="10"/>
        <v>0.5461538461538461</v>
      </c>
      <c r="T128" s="84">
        <v>6.5</v>
      </c>
      <c r="U128" s="68">
        <f t="shared" si="11"/>
        <v>235722.5</v>
      </c>
      <c r="V128" s="70">
        <v>2.5000000000000001E-2</v>
      </c>
      <c r="W128" s="66">
        <f t="shared" si="12"/>
        <v>6.6624999999999996</v>
      </c>
      <c r="X128" s="66">
        <f t="shared" si="13"/>
        <v>241615.5625</v>
      </c>
      <c r="Y128" s="70">
        <f t="shared" si="15"/>
        <v>0.55722326454033766</v>
      </c>
      <c r="Z128" s="71" t="s">
        <v>18628</v>
      </c>
    </row>
    <row r="129" spans="1:26" s="75" customFormat="1" ht="12.75" customHeight="1" x14ac:dyDescent="0.3">
      <c r="A129" s="63" t="s">
        <v>17360</v>
      </c>
      <c r="B129" s="63" t="s">
        <v>17367</v>
      </c>
      <c r="C129" s="64">
        <v>29</v>
      </c>
      <c r="D129" s="77"/>
      <c r="E129" s="55" t="s">
        <v>17490</v>
      </c>
      <c r="F129" s="48"/>
      <c r="G129" s="48"/>
      <c r="H129" s="49" t="s">
        <v>12430</v>
      </c>
      <c r="I129" s="65" t="str">
        <f>IFERROR(VLOOKUP(D129,'Relatório de Revenda'!$B$2:$X$6306,3,0),"")</f>
        <v/>
      </c>
      <c r="J129" s="55">
        <v>82105</v>
      </c>
      <c r="K129" s="85"/>
      <c r="L129" s="50" t="s">
        <v>18824</v>
      </c>
      <c r="M129" s="66">
        <v>1.62</v>
      </c>
      <c r="N129" s="67">
        <v>0</v>
      </c>
      <c r="O129" s="67">
        <v>0</v>
      </c>
      <c r="P129" s="67">
        <v>0</v>
      </c>
      <c r="Q129" s="68">
        <f t="shared" si="8"/>
        <v>1.62</v>
      </c>
      <c r="R129" s="68">
        <f t="shared" si="9"/>
        <v>133010.1</v>
      </c>
      <c r="S129" s="69">
        <f t="shared" si="10"/>
        <v>0.43554006968641112</v>
      </c>
      <c r="T129" s="84">
        <v>2.87</v>
      </c>
      <c r="U129" s="68">
        <f t="shared" si="11"/>
        <v>235641.35</v>
      </c>
      <c r="V129" s="70">
        <v>2.5000000000000001E-2</v>
      </c>
      <c r="W129" s="66">
        <f t="shared" si="12"/>
        <v>2.9417500000000003</v>
      </c>
      <c r="X129" s="66">
        <f t="shared" si="13"/>
        <v>241532.38375000004</v>
      </c>
      <c r="Y129" s="70">
        <f t="shared" si="15"/>
        <v>0.44930738505991336</v>
      </c>
      <c r="Z129" s="71"/>
    </row>
    <row r="130" spans="1:26" s="75" customFormat="1" ht="12.75" customHeight="1" x14ac:dyDescent="0.3">
      <c r="A130" s="63" t="s">
        <v>17360</v>
      </c>
      <c r="B130" s="63" t="s">
        <v>17367</v>
      </c>
      <c r="C130" s="64">
        <v>6</v>
      </c>
      <c r="D130" s="76"/>
      <c r="E130" s="55" t="s">
        <v>17491</v>
      </c>
      <c r="F130" s="48" t="s">
        <v>18651</v>
      </c>
      <c r="G130" s="48"/>
      <c r="H130" s="49" t="s">
        <v>12430</v>
      </c>
      <c r="I130" s="65" t="str">
        <f>IFERROR(VLOOKUP(D130,'Relatório de Revenda'!$B$2:$X$6306,3,0),"")</f>
        <v/>
      </c>
      <c r="J130" s="55">
        <v>21555</v>
      </c>
      <c r="K130" s="85"/>
      <c r="L130" s="50" t="s">
        <v>8159</v>
      </c>
      <c r="M130" s="66">
        <v>1.8</v>
      </c>
      <c r="N130" s="67">
        <v>0</v>
      </c>
      <c r="O130" s="67">
        <v>0</v>
      </c>
      <c r="P130" s="67">
        <v>0.18</v>
      </c>
      <c r="Q130" s="68">
        <f t="shared" si="8"/>
        <v>1.8</v>
      </c>
      <c r="R130" s="68">
        <f t="shared" si="9"/>
        <v>38799</v>
      </c>
      <c r="S130" s="69">
        <f t="shared" si="10"/>
        <v>0.829059829059829</v>
      </c>
      <c r="T130" s="84">
        <v>10.53</v>
      </c>
      <c r="U130" s="68">
        <f t="shared" si="11"/>
        <v>226974.15</v>
      </c>
      <c r="V130" s="70">
        <v>2.5000000000000001E-2</v>
      </c>
      <c r="W130" s="66">
        <f t="shared" si="12"/>
        <v>10.793249999999999</v>
      </c>
      <c r="X130" s="66">
        <f t="shared" si="13"/>
        <v>232648.50374999997</v>
      </c>
      <c r="Y130" s="70">
        <f t="shared" si="15"/>
        <v>0.83322910152178431</v>
      </c>
      <c r="Z130" s="71"/>
    </row>
    <row r="131" spans="1:26" s="75" customFormat="1" ht="12.75" customHeight="1" x14ac:dyDescent="0.3">
      <c r="A131" s="63" t="s">
        <v>17361</v>
      </c>
      <c r="B131" s="63" t="s">
        <v>17368</v>
      </c>
      <c r="C131" s="64">
        <v>88</v>
      </c>
      <c r="D131" s="77"/>
      <c r="E131" s="55" t="s">
        <v>17492</v>
      </c>
      <c r="F131" s="48"/>
      <c r="G131" s="48"/>
      <c r="H131" s="49" t="s">
        <v>12430</v>
      </c>
      <c r="I131" s="65" t="str">
        <f>IFERROR(VLOOKUP(D131,'Relatório de Revenda'!$B$2:$X$6306,3,0),"")</f>
        <v/>
      </c>
      <c r="J131" s="55">
        <v>12382</v>
      </c>
      <c r="K131" s="85"/>
      <c r="L131" s="50" t="s">
        <v>18818</v>
      </c>
      <c r="M131" s="66">
        <v>3.6</v>
      </c>
      <c r="N131" s="67">
        <v>0</v>
      </c>
      <c r="O131" s="67">
        <v>0</v>
      </c>
      <c r="P131" s="67">
        <v>0.18</v>
      </c>
      <c r="Q131" s="68">
        <f t="shared" si="8"/>
        <v>3.6</v>
      </c>
      <c r="R131" s="68">
        <f t="shared" si="9"/>
        <v>44575.200000000004</v>
      </c>
      <c r="S131" s="69">
        <f t="shared" si="10"/>
        <v>0.79899497487437188</v>
      </c>
      <c r="T131" s="84">
        <v>17.91</v>
      </c>
      <c r="U131" s="68">
        <f t="shared" si="11"/>
        <v>221761.62</v>
      </c>
      <c r="V131" s="70">
        <v>2.5000000000000001E-2</v>
      </c>
      <c r="W131" s="66">
        <f t="shared" si="12"/>
        <v>18.357749999999999</v>
      </c>
      <c r="X131" s="66">
        <f t="shared" si="13"/>
        <v>227305.6605</v>
      </c>
      <c r="Y131" s="70">
        <f t="shared" si="15"/>
        <v>0.80389753646280182</v>
      </c>
      <c r="Z131" s="71"/>
    </row>
    <row r="132" spans="1:26" s="75" customFormat="1" ht="12.75" customHeight="1" x14ac:dyDescent="0.3">
      <c r="A132" s="63" t="s">
        <v>17361</v>
      </c>
      <c r="B132" s="63" t="s">
        <v>17368</v>
      </c>
      <c r="C132" s="64">
        <v>131</v>
      </c>
      <c r="D132" s="50" t="s">
        <v>18649</v>
      </c>
      <c r="E132" s="55" t="s">
        <v>17493</v>
      </c>
      <c r="F132" s="48"/>
      <c r="G132" s="48" t="s">
        <v>18648</v>
      </c>
      <c r="H132" s="49" t="s">
        <v>12430</v>
      </c>
      <c r="I132" s="65" t="str">
        <f>IFERROR(VLOOKUP(D132,'Relatório de Revenda'!$B$2:$X$6306,3,0),"")</f>
        <v/>
      </c>
      <c r="J132" s="55">
        <v>6875</v>
      </c>
      <c r="K132" s="85"/>
      <c r="L132" s="50" t="s">
        <v>18647</v>
      </c>
      <c r="M132" s="66">
        <v>14</v>
      </c>
      <c r="N132" s="67">
        <v>0.15959999999999999</v>
      </c>
      <c r="O132" s="67">
        <v>0</v>
      </c>
      <c r="P132" s="67">
        <v>0.04</v>
      </c>
      <c r="Q132" s="68">
        <f t="shared" si="8"/>
        <v>16.234400000000001</v>
      </c>
      <c r="R132" s="68">
        <f t="shared" si="9"/>
        <v>111611.5</v>
      </c>
      <c r="S132" s="69">
        <f t="shared" si="10"/>
        <v>0.55142582505607174</v>
      </c>
      <c r="T132" s="84">
        <v>31.21</v>
      </c>
      <c r="U132" s="68">
        <f t="shared" si="11"/>
        <v>214568.75</v>
      </c>
      <c r="V132" s="70">
        <v>2.5000000000000001E-2</v>
      </c>
      <c r="W132" s="66">
        <f t="shared" si="12"/>
        <v>31.99025</v>
      </c>
      <c r="X132" s="66">
        <f t="shared" si="13"/>
        <v>219932.96875</v>
      </c>
      <c r="Y132" s="70">
        <f t="shared" si="15"/>
        <v>0.56236665859128954</v>
      </c>
      <c r="Z132" s="71"/>
    </row>
    <row r="133" spans="1:26" s="75" customFormat="1" ht="12.75" customHeight="1" x14ac:dyDescent="0.3">
      <c r="A133" s="63" t="s">
        <v>17366</v>
      </c>
      <c r="B133" s="63" t="s">
        <v>17369</v>
      </c>
      <c r="C133" s="64">
        <v>10</v>
      </c>
      <c r="D133" s="77"/>
      <c r="E133" s="55" t="s">
        <v>17494</v>
      </c>
      <c r="F133" s="48"/>
      <c r="G133" s="48"/>
      <c r="H133" s="49" t="s">
        <v>12430</v>
      </c>
      <c r="I133" s="65" t="str">
        <f>IFERROR(VLOOKUP(D133,'Relatório de Revenda'!$B$2:$X$6306,3,0),"")</f>
        <v/>
      </c>
      <c r="J133" s="55">
        <v>56582</v>
      </c>
      <c r="K133" s="85"/>
      <c r="L133" s="50" t="s">
        <v>18770</v>
      </c>
      <c r="M133" s="66">
        <v>1.0900000000000001</v>
      </c>
      <c r="N133" s="67">
        <v>0</v>
      </c>
      <c r="O133" s="67">
        <v>0</v>
      </c>
      <c r="P133" s="67">
        <v>0.18</v>
      </c>
      <c r="Q133" s="68">
        <f t="shared" si="8"/>
        <v>1.0900000000000001</v>
      </c>
      <c r="R133" s="68">
        <f t="shared" si="9"/>
        <v>61674.380000000005</v>
      </c>
      <c r="S133" s="69">
        <f t="shared" si="10"/>
        <v>0.71240105540897103</v>
      </c>
      <c r="T133" s="84">
        <v>3.79</v>
      </c>
      <c r="U133" s="68">
        <f t="shared" si="11"/>
        <v>214445.78</v>
      </c>
      <c r="V133" s="70">
        <v>5.33E-2</v>
      </c>
      <c r="W133" s="66">
        <f t="shared" si="12"/>
        <v>3.9920070000000001</v>
      </c>
      <c r="X133" s="66">
        <f t="shared" si="13"/>
        <v>225875.740074</v>
      </c>
      <c r="Y133" s="70">
        <f t="shared" si="15"/>
        <v>0.72695438660302958</v>
      </c>
      <c r="Z133" s="71"/>
    </row>
    <row r="134" spans="1:26" s="75" customFormat="1" ht="12.75" customHeight="1" x14ac:dyDescent="0.3">
      <c r="A134" s="63" t="s">
        <v>17363</v>
      </c>
      <c r="B134" s="63" t="s">
        <v>17370</v>
      </c>
      <c r="C134" s="64">
        <v>45</v>
      </c>
      <c r="D134" s="76" t="s">
        <v>18633</v>
      </c>
      <c r="E134" s="55" t="s">
        <v>17495</v>
      </c>
      <c r="F134" s="48" t="s">
        <v>18636</v>
      </c>
      <c r="G134" s="48"/>
      <c r="H134" s="49" t="s">
        <v>12430</v>
      </c>
      <c r="I134" s="65" t="str">
        <f>IFERROR(VLOOKUP(D134,'Relatório de Revenda'!$B$2:$X$6306,3,0),"")</f>
        <v>PRATO DE VIDRO TRANSPARENTE C/ 6 UNIDADES</v>
      </c>
      <c r="J134" s="55">
        <v>16575</v>
      </c>
      <c r="K134" s="85"/>
      <c r="L134" s="50" t="s">
        <v>18635</v>
      </c>
      <c r="M134" s="66">
        <v>3.34</v>
      </c>
      <c r="N134" s="67">
        <v>6.5000000000000002E-2</v>
      </c>
      <c r="O134" s="67">
        <v>0.2</v>
      </c>
      <c r="P134" s="67">
        <v>0.18</v>
      </c>
      <c r="Q134" s="68">
        <f t="shared" si="8"/>
        <v>4.2685199999999996</v>
      </c>
      <c r="R134" s="68">
        <f t="shared" si="9"/>
        <v>70750.718999999997</v>
      </c>
      <c r="S134" s="69">
        <f t="shared" si="10"/>
        <v>0.73906250000000007</v>
      </c>
      <c r="T134" s="84">
        <v>12.8</v>
      </c>
      <c r="U134" s="68">
        <f t="shared" si="11"/>
        <v>212160</v>
      </c>
      <c r="V134" s="70">
        <v>2.5000000000000001E-2</v>
      </c>
      <c r="W134" s="66">
        <f t="shared" si="12"/>
        <v>13.120000000000001</v>
      </c>
      <c r="X134" s="66">
        <f t="shared" si="13"/>
        <v>217464.00000000003</v>
      </c>
      <c r="Y134" s="70">
        <f t="shared" si="15"/>
        <v>0.74542682926829273</v>
      </c>
      <c r="Z134" s="71" t="s">
        <v>18634</v>
      </c>
    </row>
    <row r="135" spans="1:26" s="75" customFormat="1" ht="12.75" customHeight="1" x14ac:dyDescent="0.3">
      <c r="A135" s="63" t="s">
        <v>17360</v>
      </c>
      <c r="B135" s="63" t="s">
        <v>17367</v>
      </c>
      <c r="C135" s="64">
        <v>5</v>
      </c>
      <c r="D135" s="77"/>
      <c r="E135" s="55" t="s">
        <v>17496</v>
      </c>
      <c r="F135" s="48" t="s">
        <v>18651</v>
      </c>
      <c r="G135" s="48"/>
      <c r="H135" s="49" t="s">
        <v>12430</v>
      </c>
      <c r="I135" s="65" t="str">
        <f>IFERROR(VLOOKUP(D135,'Relatório de Revenda'!$B$2:$X$6306,3,0),"")</f>
        <v/>
      </c>
      <c r="J135" s="55">
        <v>26520</v>
      </c>
      <c r="K135" s="85"/>
      <c r="L135" s="50" t="s">
        <v>3888</v>
      </c>
      <c r="M135" s="66">
        <v>1.8</v>
      </c>
      <c r="N135" s="67">
        <v>0</v>
      </c>
      <c r="O135" s="67">
        <v>0</v>
      </c>
      <c r="P135" s="67">
        <v>0.18</v>
      </c>
      <c r="Q135" s="68">
        <f t="shared" si="8"/>
        <v>1.8</v>
      </c>
      <c r="R135" s="68">
        <f t="shared" si="9"/>
        <v>47736</v>
      </c>
      <c r="S135" s="69">
        <f t="shared" si="10"/>
        <v>0.76982097186700771</v>
      </c>
      <c r="T135" s="84">
        <v>7.82</v>
      </c>
      <c r="U135" s="68">
        <f t="shared" si="11"/>
        <v>207386.4</v>
      </c>
      <c r="V135" s="70">
        <v>2.5000000000000001E-2</v>
      </c>
      <c r="W135" s="66">
        <f t="shared" si="12"/>
        <v>8.0154999999999994</v>
      </c>
      <c r="X135" s="66">
        <f t="shared" si="13"/>
        <v>212571.06</v>
      </c>
      <c r="Y135" s="70">
        <f t="shared" si="15"/>
        <v>0.77543509450439774</v>
      </c>
      <c r="Z135" s="71"/>
    </row>
    <row r="136" spans="1:26" s="75" customFormat="1" ht="12.75" customHeight="1" x14ac:dyDescent="0.3">
      <c r="A136" s="63" t="s">
        <v>17366</v>
      </c>
      <c r="B136" s="63" t="s">
        <v>17369</v>
      </c>
      <c r="C136" s="64">
        <v>3</v>
      </c>
      <c r="D136" s="50"/>
      <c r="E136" s="55" t="s">
        <v>17497</v>
      </c>
      <c r="F136" s="48"/>
      <c r="G136" s="48"/>
      <c r="H136" s="49" t="s">
        <v>12430</v>
      </c>
      <c r="I136" s="65" t="str">
        <f>IFERROR(VLOOKUP(D136,'Relatório de Revenda'!$B$2:$X$6306,3,0),"")</f>
        <v/>
      </c>
      <c r="J136" s="55">
        <v>165467</v>
      </c>
      <c r="K136" s="85"/>
      <c r="L136" s="50" t="s">
        <v>10096</v>
      </c>
      <c r="M136" s="66">
        <v>1.71</v>
      </c>
      <c r="N136" s="67">
        <v>0</v>
      </c>
      <c r="O136" s="67">
        <v>0</v>
      </c>
      <c r="P136" s="67">
        <v>0.18</v>
      </c>
      <c r="Q136" s="68">
        <f t="shared" si="8"/>
        <v>1.71</v>
      </c>
      <c r="R136" s="68">
        <f t="shared" si="9"/>
        <v>282948.57</v>
      </c>
      <c r="S136" s="69">
        <f t="shared" si="10"/>
        <v>-0.37903225806451613</v>
      </c>
      <c r="T136" s="84">
        <v>1.24</v>
      </c>
      <c r="U136" s="68">
        <f t="shared" si="11"/>
        <v>205179.08</v>
      </c>
      <c r="V136" s="70">
        <v>5.33E-2</v>
      </c>
      <c r="W136" s="66">
        <f t="shared" si="12"/>
        <v>1.306092</v>
      </c>
      <c r="X136" s="66">
        <f t="shared" si="13"/>
        <v>216115.12496400002</v>
      </c>
      <c r="Y136" s="70">
        <f t="shared" si="15"/>
        <v>-0.30924927187365048</v>
      </c>
      <c r="Z136" s="71"/>
    </row>
    <row r="137" spans="1:26" s="75" customFormat="1" ht="12.75" customHeight="1" x14ac:dyDescent="0.3">
      <c r="A137" s="63" t="s">
        <v>17363</v>
      </c>
      <c r="B137" s="63" t="s">
        <v>17370</v>
      </c>
      <c r="C137" s="64">
        <v>29</v>
      </c>
      <c r="D137" s="76"/>
      <c r="E137" s="55" t="s">
        <v>17498</v>
      </c>
      <c r="F137" s="48"/>
      <c r="G137" s="48"/>
      <c r="H137" s="49" t="s">
        <v>12430</v>
      </c>
      <c r="I137" s="65" t="str">
        <f>IFERROR(VLOOKUP(D137,'Relatório de Revenda'!$B$2:$X$6306,3,0),"")</f>
        <v/>
      </c>
      <c r="J137" s="55">
        <v>52666</v>
      </c>
      <c r="K137" s="85"/>
      <c r="L137" s="50" t="s">
        <v>18724</v>
      </c>
      <c r="M137" s="66">
        <v>2.9</v>
      </c>
      <c r="N137" s="67">
        <v>0</v>
      </c>
      <c r="O137" s="67">
        <v>0</v>
      </c>
      <c r="P137" s="67">
        <v>0.18</v>
      </c>
      <c r="Q137" s="68">
        <f t="shared" ref="Q137:Q200" si="16">(M137*N137+M137)*O137+(M137*N137+M137)</f>
        <v>2.9</v>
      </c>
      <c r="R137" s="68">
        <f t="shared" ref="R137:R200" si="17">Q137*J137</f>
        <v>152731.4</v>
      </c>
      <c r="S137" s="69">
        <f t="shared" ref="S137:S200" si="18">(T137-M137)/T137</f>
        <v>0.25064599483204136</v>
      </c>
      <c r="T137" s="84">
        <v>3.87</v>
      </c>
      <c r="U137" s="68">
        <f t="shared" ref="U137:U200" si="19">T137*J137</f>
        <v>203817.42</v>
      </c>
      <c r="V137" s="70">
        <v>2.5000000000000001E-2</v>
      </c>
      <c r="W137" s="66">
        <f t="shared" ref="W137:W200" si="20">(T137*V137)+T137</f>
        <v>3.9667500000000002</v>
      </c>
      <c r="X137" s="66">
        <f t="shared" ref="X137:X200" si="21">W137*J137</f>
        <v>208912.85550000001</v>
      </c>
      <c r="Y137" s="70">
        <f t="shared" ref="Y137:Y168" si="22">(W137-M137)/W137</f>
        <v>0.26892292178735749</v>
      </c>
      <c r="Z137" s="71"/>
    </row>
    <row r="138" spans="1:26" s="75" customFormat="1" ht="12.75" customHeight="1" x14ac:dyDescent="0.3">
      <c r="A138" s="63" t="s">
        <v>17364</v>
      </c>
      <c r="B138" s="63" t="s">
        <v>17369</v>
      </c>
      <c r="C138" s="64">
        <v>15</v>
      </c>
      <c r="D138" s="76" t="s">
        <v>18737</v>
      </c>
      <c r="E138" s="55" t="s">
        <v>17499</v>
      </c>
      <c r="F138" s="48"/>
      <c r="G138" s="48"/>
      <c r="H138" s="49" t="s">
        <v>12430</v>
      </c>
      <c r="I138" s="65" t="str">
        <f>IFERROR(VLOOKUP(D138,'Relatório de Revenda'!$B$2:$X$6306,3,0),"")</f>
        <v/>
      </c>
      <c r="J138" s="55">
        <v>42252</v>
      </c>
      <c r="K138" s="85"/>
      <c r="L138" s="50" t="s">
        <v>18736</v>
      </c>
      <c r="M138" s="66">
        <v>3.63</v>
      </c>
      <c r="N138" s="67">
        <v>0</v>
      </c>
      <c r="O138" s="67">
        <v>0</v>
      </c>
      <c r="P138" s="67">
        <v>0.12</v>
      </c>
      <c r="Q138" s="68">
        <f t="shared" si="16"/>
        <v>3.63</v>
      </c>
      <c r="R138" s="68">
        <f t="shared" si="17"/>
        <v>153374.76</v>
      </c>
      <c r="S138" s="69">
        <f t="shared" si="18"/>
        <v>0.23739495798319327</v>
      </c>
      <c r="T138" s="84">
        <v>4.76</v>
      </c>
      <c r="U138" s="68">
        <f t="shared" si="19"/>
        <v>201119.52</v>
      </c>
      <c r="V138" s="70">
        <v>5.33E-2</v>
      </c>
      <c r="W138" s="66">
        <f t="shared" si="20"/>
        <v>5.0137079999999994</v>
      </c>
      <c r="X138" s="66">
        <f t="shared" si="21"/>
        <v>211839.19041599997</v>
      </c>
      <c r="Y138" s="70">
        <f t="shared" si="22"/>
        <v>0.27598495963466552</v>
      </c>
      <c r="Z138" s="71" t="s">
        <v>18738</v>
      </c>
    </row>
    <row r="139" spans="1:26" s="75" customFormat="1" ht="12.75" customHeight="1" x14ac:dyDescent="0.3">
      <c r="A139" s="63" t="s">
        <v>17365</v>
      </c>
      <c r="B139" s="63" t="s">
        <v>17369</v>
      </c>
      <c r="C139" s="64">
        <v>2</v>
      </c>
      <c r="D139" s="76"/>
      <c r="E139" s="55" t="s">
        <v>17500</v>
      </c>
      <c r="F139" s="48" t="s">
        <v>18652</v>
      </c>
      <c r="G139" s="48"/>
      <c r="H139" s="49" t="s">
        <v>12430</v>
      </c>
      <c r="I139" s="65" t="str">
        <f>IFERROR(VLOOKUP(D139,'Relatório de Revenda'!$B$2:$X$6306,3,0),"")</f>
        <v/>
      </c>
      <c r="J139" s="55">
        <v>115397</v>
      </c>
      <c r="K139" s="85"/>
      <c r="L139" s="50" t="s">
        <v>18802</v>
      </c>
      <c r="M139" s="66">
        <v>1.45</v>
      </c>
      <c r="N139" s="67">
        <v>0</v>
      </c>
      <c r="O139" s="67">
        <v>0</v>
      </c>
      <c r="P139" s="67">
        <v>0</v>
      </c>
      <c r="Q139" s="68">
        <f t="shared" si="16"/>
        <v>1.45</v>
      </c>
      <c r="R139" s="68">
        <f t="shared" si="17"/>
        <v>167325.65</v>
      </c>
      <c r="S139" s="69">
        <f t="shared" si="18"/>
        <v>0.16666666666666669</v>
      </c>
      <c r="T139" s="84">
        <v>1.74</v>
      </c>
      <c r="U139" s="68">
        <f t="shared" si="19"/>
        <v>200790.78</v>
      </c>
      <c r="V139" s="70">
        <v>5.33E-2</v>
      </c>
      <c r="W139" s="66">
        <f t="shared" si="20"/>
        <v>1.8327420000000001</v>
      </c>
      <c r="X139" s="66">
        <f t="shared" si="21"/>
        <v>211492.92857400002</v>
      </c>
      <c r="Y139" s="70">
        <f t="shared" si="22"/>
        <v>0.20883572264945099</v>
      </c>
      <c r="Z139" s="71"/>
    </row>
    <row r="140" spans="1:26" s="75" customFormat="1" ht="12.75" customHeight="1" x14ac:dyDescent="0.3">
      <c r="A140" s="63" t="s">
        <v>17361</v>
      </c>
      <c r="B140" s="63" t="s">
        <v>17368</v>
      </c>
      <c r="C140" s="64">
        <v>30</v>
      </c>
      <c r="D140" s="50" t="s">
        <v>18680</v>
      </c>
      <c r="E140" s="55" t="s">
        <v>17501</v>
      </c>
      <c r="F140" s="48"/>
      <c r="G140" s="48"/>
      <c r="H140" s="49" t="s">
        <v>12430</v>
      </c>
      <c r="I140" s="65" t="str">
        <f>IFERROR(VLOOKUP(D140,'Relatório de Revenda'!$B$2:$X$6306,3,0),"")</f>
        <v>CANETA MARCA TEXTO AM.</v>
      </c>
      <c r="J140" s="55">
        <v>153379</v>
      </c>
      <c r="K140" s="85"/>
      <c r="L140" s="50" t="s">
        <v>18625</v>
      </c>
      <c r="M140" s="66">
        <v>0.7</v>
      </c>
      <c r="N140" s="67">
        <v>0.13</v>
      </c>
      <c r="O140" s="67">
        <v>0</v>
      </c>
      <c r="P140" s="67">
        <v>0.04</v>
      </c>
      <c r="Q140" s="68">
        <f t="shared" si="16"/>
        <v>0.79099999999999993</v>
      </c>
      <c r="R140" s="68">
        <f t="shared" si="17"/>
        <v>121322.78899999999</v>
      </c>
      <c r="S140" s="69">
        <f t="shared" si="18"/>
        <v>0.46153846153846156</v>
      </c>
      <c r="T140" s="84">
        <v>1.3</v>
      </c>
      <c r="U140" s="68">
        <f t="shared" si="19"/>
        <v>199392.7</v>
      </c>
      <c r="V140" s="70">
        <v>2.5000000000000001E-2</v>
      </c>
      <c r="W140" s="66">
        <f t="shared" si="20"/>
        <v>1.3325</v>
      </c>
      <c r="X140" s="66">
        <f t="shared" si="21"/>
        <v>204377.51750000002</v>
      </c>
      <c r="Y140" s="70">
        <f t="shared" si="22"/>
        <v>0.47467166979362108</v>
      </c>
      <c r="Z140" s="71"/>
    </row>
    <row r="141" spans="1:26" s="75" customFormat="1" ht="12.75" customHeight="1" x14ac:dyDescent="0.3">
      <c r="A141" s="63" t="s">
        <v>17360</v>
      </c>
      <c r="B141" s="63" t="s">
        <v>17367</v>
      </c>
      <c r="C141" s="64">
        <v>23</v>
      </c>
      <c r="D141" s="77" t="s">
        <v>18728</v>
      </c>
      <c r="E141" s="55" t="s">
        <v>17502</v>
      </c>
      <c r="F141" s="48"/>
      <c r="G141" s="48"/>
      <c r="H141" s="49" t="s">
        <v>12431</v>
      </c>
      <c r="I141" s="65" t="str">
        <f>IFERROR(VLOOKUP(D141,'Relatório de Revenda'!$B$2:$X$6306,3,0),"")</f>
        <v>INSETICIDA AEROSOL SEM CHEIRO 350ML</v>
      </c>
      <c r="J141" s="55">
        <v>23364</v>
      </c>
      <c r="K141" s="85"/>
      <c r="L141" s="50" t="s">
        <v>18727</v>
      </c>
      <c r="M141" s="66">
        <v>6.69</v>
      </c>
      <c r="N141" s="67">
        <v>0</v>
      </c>
      <c r="O141" s="67">
        <v>0</v>
      </c>
      <c r="P141" s="67">
        <v>0.18</v>
      </c>
      <c r="Q141" s="68">
        <f t="shared" si="16"/>
        <v>6.69</v>
      </c>
      <c r="R141" s="68">
        <f t="shared" si="17"/>
        <v>156305.16</v>
      </c>
      <c r="S141" s="69">
        <f t="shared" si="18"/>
        <v>0.21386603995299641</v>
      </c>
      <c r="T141" s="84">
        <v>8.51</v>
      </c>
      <c r="U141" s="68">
        <f t="shared" si="19"/>
        <v>198827.63999999998</v>
      </c>
      <c r="V141" s="70">
        <v>2.5000000000000001E-2</v>
      </c>
      <c r="W141" s="66">
        <f t="shared" si="20"/>
        <v>8.7227499999999996</v>
      </c>
      <c r="X141" s="66">
        <f t="shared" si="21"/>
        <v>203798.33099999998</v>
      </c>
      <c r="Y141" s="70">
        <f t="shared" si="22"/>
        <v>0.23304003897853307</v>
      </c>
      <c r="Z141" s="71"/>
    </row>
    <row r="142" spans="1:26" s="75" customFormat="1" ht="12.75" customHeight="1" x14ac:dyDescent="0.3">
      <c r="A142" s="63" t="s">
        <v>17365</v>
      </c>
      <c r="B142" s="63" t="s">
        <v>17369</v>
      </c>
      <c r="C142" s="64">
        <v>4</v>
      </c>
      <c r="D142" s="76"/>
      <c r="E142" s="55" t="s">
        <v>17503</v>
      </c>
      <c r="F142" s="48"/>
      <c r="G142" s="48"/>
      <c r="H142" s="49" t="s">
        <v>12431</v>
      </c>
      <c r="I142" s="65" t="str">
        <f>IFERROR(VLOOKUP(D142,'Relatório de Revenda'!$B$2:$X$6306,3,0),"")</f>
        <v/>
      </c>
      <c r="J142" s="55">
        <v>39902</v>
      </c>
      <c r="K142" s="85"/>
      <c r="L142" s="50" t="s">
        <v>18736</v>
      </c>
      <c r="M142" s="66">
        <v>3.63</v>
      </c>
      <c r="N142" s="67">
        <v>0</v>
      </c>
      <c r="O142" s="67">
        <v>0</v>
      </c>
      <c r="P142" s="67">
        <v>0.12</v>
      </c>
      <c r="Q142" s="68">
        <f t="shared" si="16"/>
        <v>3.63</v>
      </c>
      <c r="R142" s="68">
        <f t="shared" si="17"/>
        <v>144844.26</v>
      </c>
      <c r="S142" s="69">
        <f t="shared" si="18"/>
        <v>0.23739495798319327</v>
      </c>
      <c r="T142" s="84">
        <v>4.76</v>
      </c>
      <c r="U142" s="68">
        <f t="shared" si="19"/>
        <v>189933.52</v>
      </c>
      <c r="V142" s="70">
        <v>5.33E-2</v>
      </c>
      <c r="W142" s="66">
        <f t="shared" si="20"/>
        <v>5.0137079999999994</v>
      </c>
      <c r="X142" s="66">
        <f t="shared" si="21"/>
        <v>200056.97661599997</v>
      </c>
      <c r="Y142" s="70">
        <f t="shared" si="22"/>
        <v>0.27598495963466552</v>
      </c>
      <c r="Z142" s="71"/>
    </row>
    <row r="143" spans="1:26" s="75" customFormat="1" ht="12.75" customHeight="1" x14ac:dyDescent="0.3">
      <c r="A143" s="63" t="s">
        <v>17360</v>
      </c>
      <c r="B143" s="63" t="s">
        <v>17367</v>
      </c>
      <c r="C143" s="64">
        <v>26</v>
      </c>
      <c r="D143" s="76"/>
      <c r="E143" s="55" t="s">
        <v>17504</v>
      </c>
      <c r="F143" s="48"/>
      <c r="G143" s="48"/>
      <c r="H143" s="49" t="s">
        <v>12431</v>
      </c>
      <c r="I143" s="65" t="str">
        <f>IFERROR(VLOOKUP(D143,'Relatório de Revenda'!$B$2:$X$6306,3,0),"")</f>
        <v/>
      </c>
      <c r="J143" s="55">
        <v>47207</v>
      </c>
      <c r="K143" s="85"/>
      <c r="L143" s="50" t="s">
        <v>18644</v>
      </c>
      <c r="M143" s="66">
        <v>2</v>
      </c>
      <c r="N143" s="67">
        <v>0</v>
      </c>
      <c r="O143" s="67">
        <v>0</v>
      </c>
      <c r="P143" s="67">
        <v>0.04</v>
      </c>
      <c r="Q143" s="68">
        <f t="shared" si="16"/>
        <v>2</v>
      </c>
      <c r="R143" s="68">
        <f t="shared" si="17"/>
        <v>94414</v>
      </c>
      <c r="S143" s="69">
        <f t="shared" si="18"/>
        <v>0.49238578680203043</v>
      </c>
      <c r="T143" s="84">
        <v>3.94</v>
      </c>
      <c r="U143" s="68">
        <f t="shared" si="19"/>
        <v>185995.58</v>
      </c>
      <c r="V143" s="70">
        <v>2.5000000000000001E-2</v>
      </c>
      <c r="W143" s="66">
        <f t="shared" si="20"/>
        <v>4.0385</v>
      </c>
      <c r="X143" s="66">
        <f t="shared" si="21"/>
        <v>190645.46950000001</v>
      </c>
      <c r="Y143" s="70">
        <f t="shared" si="22"/>
        <v>0.50476662127027361</v>
      </c>
      <c r="Z143" s="71"/>
    </row>
    <row r="144" spans="1:26" s="75" customFormat="1" ht="12.75" customHeight="1" x14ac:dyDescent="0.3">
      <c r="A144" s="63" t="s">
        <v>17361</v>
      </c>
      <c r="B144" s="63" t="s">
        <v>17368</v>
      </c>
      <c r="C144" s="64">
        <v>116</v>
      </c>
      <c r="D144" s="76"/>
      <c r="E144" s="55" t="s">
        <v>17505</v>
      </c>
      <c r="F144" s="48"/>
      <c r="G144" s="48"/>
      <c r="H144" s="49" t="s">
        <v>12430</v>
      </c>
      <c r="I144" s="65" t="str">
        <f>IFERROR(VLOOKUP(D144,'Relatório de Revenda'!$B$2:$X$6306,3,0),"")</f>
        <v/>
      </c>
      <c r="J144" s="55">
        <v>16629</v>
      </c>
      <c r="K144" s="85"/>
      <c r="L144" s="50" t="s">
        <v>8701</v>
      </c>
      <c r="M144" s="66">
        <v>9.41</v>
      </c>
      <c r="N144" s="67">
        <v>0.1</v>
      </c>
      <c r="O144" s="67">
        <v>0</v>
      </c>
      <c r="P144" s="67">
        <v>0.04</v>
      </c>
      <c r="Q144" s="68">
        <f t="shared" si="16"/>
        <v>10.351000000000001</v>
      </c>
      <c r="R144" s="68">
        <f t="shared" si="17"/>
        <v>172126.77900000001</v>
      </c>
      <c r="S144" s="69">
        <f t="shared" si="18"/>
        <v>0.14609800362976402</v>
      </c>
      <c r="T144" s="84">
        <v>11.02</v>
      </c>
      <c r="U144" s="68">
        <f t="shared" si="19"/>
        <v>183251.58</v>
      </c>
      <c r="V144" s="70">
        <v>2.5000000000000001E-2</v>
      </c>
      <c r="W144" s="66">
        <f t="shared" si="20"/>
        <v>11.295499999999999</v>
      </c>
      <c r="X144" s="66">
        <f t="shared" si="21"/>
        <v>187832.86949999997</v>
      </c>
      <c r="Y144" s="70">
        <f t="shared" si="22"/>
        <v>0.16692488159001362</v>
      </c>
      <c r="Z144" s="71"/>
    </row>
    <row r="145" spans="1:26" s="75" customFormat="1" ht="12.75" customHeight="1" x14ac:dyDescent="0.3">
      <c r="A145" s="63" t="s">
        <v>17361</v>
      </c>
      <c r="B145" s="63" t="s">
        <v>17368</v>
      </c>
      <c r="C145" s="64">
        <v>69</v>
      </c>
      <c r="D145" s="77" t="s">
        <v>10256</v>
      </c>
      <c r="E145" s="55" t="s">
        <v>17506</v>
      </c>
      <c r="F145" s="48"/>
      <c r="G145" s="48"/>
      <c r="H145" s="49" t="s">
        <v>12430</v>
      </c>
      <c r="I145" s="65" t="str">
        <f>IFERROR(VLOOKUP(D145,'Relatório de Revenda'!$B$2:$X$6306,3,0),"")</f>
        <v>CORRETIVO EM FITA 5MM X 10MT REF.70000085</v>
      </c>
      <c r="J145" s="55">
        <v>33275</v>
      </c>
      <c r="K145" s="85"/>
      <c r="L145" s="50" t="s">
        <v>18768</v>
      </c>
      <c r="M145" s="66">
        <v>3.32</v>
      </c>
      <c r="N145" s="67">
        <v>0</v>
      </c>
      <c r="O145" s="67">
        <v>0</v>
      </c>
      <c r="P145" s="67">
        <v>0.04</v>
      </c>
      <c r="Q145" s="68">
        <f t="shared" si="16"/>
        <v>3.32</v>
      </c>
      <c r="R145" s="68">
        <f t="shared" si="17"/>
        <v>110473</v>
      </c>
      <c r="S145" s="69">
        <f t="shared" si="18"/>
        <v>0.39416058394160591</v>
      </c>
      <c r="T145" s="84">
        <v>5.48</v>
      </c>
      <c r="U145" s="68">
        <f t="shared" si="19"/>
        <v>182347</v>
      </c>
      <c r="V145" s="70">
        <v>2.5000000000000001E-2</v>
      </c>
      <c r="W145" s="66">
        <f t="shared" si="20"/>
        <v>5.6170000000000009</v>
      </c>
      <c r="X145" s="66">
        <f t="shared" si="21"/>
        <v>186905.67500000002</v>
      </c>
      <c r="Y145" s="70">
        <f t="shared" si="22"/>
        <v>0.40893715506498141</v>
      </c>
      <c r="Z145" s="71"/>
    </row>
    <row r="146" spans="1:26" s="75" customFormat="1" ht="12.75" customHeight="1" x14ac:dyDescent="0.3">
      <c r="A146" s="63" t="s">
        <v>17366</v>
      </c>
      <c r="B146" s="63" t="s">
        <v>17369</v>
      </c>
      <c r="C146" s="64">
        <v>7</v>
      </c>
      <c r="D146" s="77"/>
      <c r="E146" s="55" t="s">
        <v>17507</v>
      </c>
      <c r="F146" s="48"/>
      <c r="G146" s="48"/>
      <c r="H146" s="49" t="s">
        <v>12430</v>
      </c>
      <c r="I146" s="65" t="str">
        <f>IFERROR(VLOOKUP(D146,'Relatório de Revenda'!$B$2:$X$6306,3,0),"")</f>
        <v/>
      </c>
      <c r="J146" s="55">
        <v>67165</v>
      </c>
      <c r="K146" s="85"/>
      <c r="L146" s="50" t="s">
        <v>18796</v>
      </c>
      <c r="M146" s="66">
        <v>2.3199999999999998</v>
      </c>
      <c r="N146" s="67">
        <v>0</v>
      </c>
      <c r="O146" s="67">
        <v>0</v>
      </c>
      <c r="P146" s="67">
        <v>0</v>
      </c>
      <c r="Q146" s="68">
        <f t="shared" si="16"/>
        <v>2.3199999999999998</v>
      </c>
      <c r="R146" s="68">
        <f t="shared" si="17"/>
        <v>155822.79999999999</v>
      </c>
      <c r="S146" s="69">
        <f t="shared" si="18"/>
        <v>0.1178707224334601</v>
      </c>
      <c r="T146" s="84">
        <v>2.63</v>
      </c>
      <c r="U146" s="68">
        <f t="shared" si="19"/>
        <v>176643.94999999998</v>
      </c>
      <c r="V146" s="70">
        <v>5.33E-2</v>
      </c>
      <c r="W146" s="66">
        <f t="shared" si="20"/>
        <v>2.7701789999999997</v>
      </c>
      <c r="X146" s="66">
        <f t="shared" si="21"/>
        <v>186059.07253499998</v>
      </c>
      <c r="Y146" s="70">
        <f t="shared" si="22"/>
        <v>0.16250899310116781</v>
      </c>
      <c r="Z146" s="71"/>
    </row>
    <row r="147" spans="1:26" s="75" customFormat="1" ht="12.75" customHeight="1" x14ac:dyDescent="0.3">
      <c r="A147" s="63" t="s">
        <v>17363</v>
      </c>
      <c r="B147" s="63" t="s">
        <v>17370</v>
      </c>
      <c r="C147" s="64">
        <v>26</v>
      </c>
      <c r="D147" s="76"/>
      <c r="E147" s="88" t="s">
        <v>17508</v>
      </c>
      <c r="F147" s="48" t="s">
        <v>18651</v>
      </c>
      <c r="G147" s="48" t="s">
        <v>18662</v>
      </c>
      <c r="H147" s="49" t="s">
        <v>12430</v>
      </c>
      <c r="I147" s="65" t="str">
        <f>IFERROR(VLOOKUP(D147,'Relatório de Revenda'!$B$2:$X$6306,3,0),"")</f>
        <v/>
      </c>
      <c r="J147" s="55">
        <v>19636</v>
      </c>
      <c r="K147" s="85"/>
      <c r="L147" s="50" t="s">
        <v>8781</v>
      </c>
      <c r="M147" s="66">
        <v>1.8</v>
      </c>
      <c r="N147" s="67">
        <v>7.8E-2</v>
      </c>
      <c r="O147" s="67">
        <v>0</v>
      </c>
      <c r="P147" s="67">
        <v>0.18</v>
      </c>
      <c r="Q147" s="68">
        <f t="shared" si="16"/>
        <v>1.9404000000000001</v>
      </c>
      <c r="R147" s="68">
        <f t="shared" si="17"/>
        <v>38101.6944</v>
      </c>
      <c r="S147" s="69">
        <f t="shared" si="18"/>
        <v>0.7988826815642458</v>
      </c>
      <c r="T147" s="84">
        <v>8.9499999999999993</v>
      </c>
      <c r="U147" s="68">
        <f t="shared" si="19"/>
        <v>175742.19999999998</v>
      </c>
      <c r="V147" s="70">
        <v>2.5000000000000001E-2</v>
      </c>
      <c r="W147" s="66">
        <f t="shared" si="20"/>
        <v>9.1737500000000001</v>
      </c>
      <c r="X147" s="66">
        <f t="shared" si="21"/>
        <v>180135.755</v>
      </c>
      <c r="Y147" s="70">
        <f t="shared" si="22"/>
        <v>0.80378798201389834</v>
      </c>
      <c r="Z147" s="71"/>
    </row>
    <row r="148" spans="1:26" s="75" customFormat="1" ht="12.75" customHeight="1" x14ac:dyDescent="0.3">
      <c r="A148" s="63" t="s">
        <v>17361</v>
      </c>
      <c r="B148" s="63" t="s">
        <v>17368</v>
      </c>
      <c r="C148" s="64">
        <v>14</v>
      </c>
      <c r="D148" s="76" t="s">
        <v>12425</v>
      </c>
      <c r="E148" s="55" t="s">
        <v>17509</v>
      </c>
      <c r="F148" s="48"/>
      <c r="G148" s="48"/>
      <c r="H148" s="49" t="s">
        <v>12434</v>
      </c>
      <c r="I148" s="65" t="str">
        <f>IFERROR(VLOOKUP(D148,'Relatório de Revenda'!$B$2:$X$6306,3,0),"")</f>
        <v>PAPEL FLIP CHART 640X880 PCT. C/50FLS</v>
      </c>
      <c r="J148" s="55">
        <v>4731</v>
      </c>
      <c r="K148" s="85"/>
      <c r="L148" s="50" t="s">
        <v>12412</v>
      </c>
      <c r="M148" s="66">
        <v>25.7</v>
      </c>
      <c r="N148" s="67">
        <v>0</v>
      </c>
      <c r="O148" s="67">
        <v>0</v>
      </c>
      <c r="P148" s="67">
        <v>0.18</v>
      </c>
      <c r="Q148" s="68">
        <f t="shared" si="16"/>
        <v>25.7</v>
      </c>
      <c r="R148" s="68">
        <f t="shared" si="17"/>
        <v>121586.7</v>
      </c>
      <c r="S148" s="69">
        <f t="shared" si="18"/>
        <v>0.30746429533818381</v>
      </c>
      <c r="T148" s="84">
        <v>37.11</v>
      </c>
      <c r="U148" s="68">
        <f t="shared" si="19"/>
        <v>175567.41</v>
      </c>
      <c r="V148" s="70">
        <v>2.5000000000000001E-2</v>
      </c>
      <c r="W148" s="66">
        <f t="shared" si="20"/>
        <v>38.037750000000003</v>
      </c>
      <c r="X148" s="66">
        <f t="shared" si="21"/>
        <v>179956.59525000001</v>
      </c>
      <c r="Y148" s="70">
        <f t="shared" si="22"/>
        <v>0.32435541008603302</v>
      </c>
      <c r="Z148" s="71"/>
    </row>
    <row r="149" spans="1:26" s="75" customFormat="1" ht="12.75" customHeight="1" x14ac:dyDescent="0.3">
      <c r="A149" s="63" t="s">
        <v>17361</v>
      </c>
      <c r="B149" s="63" t="s">
        <v>17368</v>
      </c>
      <c r="C149" s="64">
        <v>13</v>
      </c>
      <c r="D149" s="50" t="s">
        <v>10043</v>
      </c>
      <c r="E149" s="55" t="s">
        <v>17510</v>
      </c>
      <c r="F149" s="48"/>
      <c r="G149" s="48"/>
      <c r="H149" s="49" t="s">
        <v>12430</v>
      </c>
      <c r="I149" s="65" t="str">
        <f>IFERROR(VLOOKUP(D149,'Relatório de Revenda'!$B$2:$X$6306,3,0),"")</f>
        <v>BLOCO ADES. 38X50 C/4BL. 100FLS. 4CORES REF.91115</v>
      </c>
      <c r="J149" s="55">
        <v>36497</v>
      </c>
      <c r="K149" s="85"/>
      <c r="L149" s="50" t="s">
        <v>12847</v>
      </c>
      <c r="M149" s="66">
        <v>2.2599999999999998</v>
      </c>
      <c r="N149" s="67">
        <v>9.7500000000000003E-2</v>
      </c>
      <c r="O149" s="67">
        <v>0</v>
      </c>
      <c r="P149" s="67">
        <v>0.04</v>
      </c>
      <c r="Q149" s="68">
        <f t="shared" si="16"/>
        <v>2.4803499999999996</v>
      </c>
      <c r="R149" s="68">
        <f t="shared" si="17"/>
        <v>90525.333949999986</v>
      </c>
      <c r="S149" s="69">
        <f t="shared" si="18"/>
        <v>0.52320675105485237</v>
      </c>
      <c r="T149" s="84">
        <v>4.74</v>
      </c>
      <c r="U149" s="68">
        <f t="shared" si="19"/>
        <v>172995.78</v>
      </c>
      <c r="V149" s="70">
        <v>2.5000000000000001E-2</v>
      </c>
      <c r="W149" s="66">
        <f t="shared" si="20"/>
        <v>4.8585000000000003</v>
      </c>
      <c r="X149" s="66">
        <f t="shared" si="21"/>
        <v>177320.67450000002</v>
      </c>
      <c r="Y149" s="70">
        <f t="shared" si="22"/>
        <v>0.53483585468766082</v>
      </c>
      <c r="Z149" s="71"/>
    </row>
    <row r="150" spans="1:26" s="75" customFormat="1" ht="12.75" customHeight="1" x14ac:dyDescent="0.3">
      <c r="A150" s="63" t="s">
        <v>17364</v>
      </c>
      <c r="B150" s="63" t="s">
        <v>17369</v>
      </c>
      <c r="C150" s="64">
        <v>16</v>
      </c>
      <c r="D150" s="77" t="s">
        <v>18740</v>
      </c>
      <c r="E150" s="55" t="s">
        <v>17511</v>
      </c>
      <c r="F150" s="48"/>
      <c r="G150" s="48"/>
      <c r="H150" s="49" t="s">
        <v>12434</v>
      </c>
      <c r="I150" s="65" t="str">
        <f>IFERROR(VLOOKUP(D150,'Relatório de Revenda'!$B$2:$X$6306,3,0),"")</f>
        <v>PAPEL TOALHA INTERF. 2D 20X21MM BRANCA  C/1000 FLS</v>
      </c>
      <c r="J150" s="55">
        <v>17202</v>
      </c>
      <c r="K150" s="85"/>
      <c r="L150" s="50" t="s">
        <v>18741</v>
      </c>
      <c r="M150" s="66">
        <v>7.1</v>
      </c>
      <c r="N150" s="67">
        <v>0</v>
      </c>
      <c r="O150" s="67">
        <v>0</v>
      </c>
      <c r="P150" s="67">
        <v>3.2500000000000001E-2</v>
      </c>
      <c r="Q150" s="68">
        <f t="shared" si="16"/>
        <v>7.1</v>
      </c>
      <c r="R150" s="68">
        <f t="shared" si="17"/>
        <v>122134.2</v>
      </c>
      <c r="S150" s="69">
        <f t="shared" si="18"/>
        <v>0.27477017364657813</v>
      </c>
      <c r="T150" s="84">
        <v>9.7899999999999991</v>
      </c>
      <c r="U150" s="68">
        <f t="shared" si="19"/>
        <v>168407.58</v>
      </c>
      <c r="V150" s="70">
        <v>5.33E-2</v>
      </c>
      <c r="W150" s="66">
        <f t="shared" si="20"/>
        <v>10.311806999999998</v>
      </c>
      <c r="X150" s="66">
        <f t="shared" si="21"/>
        <v>177383.70401399996</v>
      </c>
      <c r="Y150" s="70">
        <f t="shared" si="22"/>
        <v>0.3114688822240369</v>
      </c>
      <c r="Z150" s="71" t="s">
        <v>18739</v>
      </c>
    </row>
    <row r="151" spans="1:26" s="75" customFormat="1" ht="12.75" customHeight="1" x14ac:dyDescent="0.3">
      <c r="A151" s="63" t="s">
        <v>17361</v>
      </c>
      <c r="B151" s="63" t="s">
        <v>17368</v>
      </c>
      <c r="C151" s="64">
        <v>77</v>
      </c>
      <c r="D151" s="77"/>
      <c r="E151" s="55" t="s">
        <v>17512</v>
      </c>
      <c r="F151" s="48"/>
      <c r="G151" s="48"/>
      <c r="H151" s="49" t="s">
        <v>12430</v>
      </c>
      <c r="I151" s="65" t="str">
        <f>IFERROR(VLOOKUP(D151,'Relatório de Revenda'!$B$2:$X$6306,3,0),"")</f>
        <v/>
      </c>
      <c r="J151" s="55">
        <v>18195</v>
      </c>
      <c r="K151" s="85"/>
      <c r="L151" s="50" t="s">
        <v>8583</v>
      </c>
      <c r="M151" s="66">
        <v>8.36</v>
      </c>
      <c r="N151" s="67">
        <v>0.1</v>
      </c>
      <c r="O151" s="67">
        <v>0.18</v>
      </c>
      <c r="P151" s="67">
        <v>0</v>
      </c>
      <c r="Q151" s="68">
        <f t="shared" si="16"/>
        <v>10.851279999999999</v>
      </c>
      <c r="R151" s="68">
        <f t="shared" si="17"/>
        <v>197439.03959999999</v>
      </c>
      <c r="S151" s="69">
        <f t="shared" si="18"/>
        <v>9.2290988056460521E-2</v>
      </c>
      <c r="T151" s="84">
        <v>9.2100000000000009</v>
      </c>
      <c r="U151" s="68">
        <f t="shared" si="19"/>
        <v>167575.95000000001</v>
      </c>
      <c r="V151" s="70">
        <v>2.5000000000000001E-2</v>
      </c>
      <c r="W151" s="66">
        <f t="shared" si="20"/>
        <v>9.4402500000000007</v>
      </c>
      <c r="X151" s="66">
        <f t="shared" si="21"/>
        <v>171765.34875</v>
      </c>
      <c r="Y151" s="70">
        <f t="shared" si="22"/>
        <v>0.11443023225020536</v>
      </c>
      <c r="Z151" s="71"/>
    </row>
    <row r="152" spans="1:26" s="75" customFormat="1" ht="12.75" customHeight="1" x14ac:dyDescent="0.3">
      <c r="A152" s="63" t="s">
        <v>17360</v>
      </c>
      <c r="B152" s="63" t="s">
        <v>17367</v>
      </c>
      <c r="C152" s="64">
        <v>14</v>
      </c>
      <c r="D152" s="50" t="s">
        <v>18715</v>
      </c>
      <c r="E152" s="55" t="s">
        <v>17513</v>
      </c>
      <c r="F152" s="48"/>
      <c r="G152" s="48"/>
      <c r="H152" s="49" t="s">
        <v>12431</v>
      </c>
      <c r="I152" s="65" t="str">
        <f>IFERROR(VLOOKUP(D152,'Relatório de Revenda'!$B$2:$X$6306,3,0),"")</f>
        <v>DETERGENTE  LAVA LOUCAS NEUTRO 500ML</v>
      </c>
      <c r="J152" s="55">
        <v>104563</v>
      </c>
      <c r="K152" s="85"/>
      <c r="L152" s="50" t="s">
        <v>18716</v>
      </c>
      <c r="M152" s="66">
        <v>1.1000000000000001</v>
      </c>
      <c r="N152" s="67">
        <v>3.2500000000000001E-2</v>
      </c>
      <c r="O152" s="67">
        <v>6.9000000000000006E-2</v>
      </c>
      <c r="P152" s="67">
        <v>0.18</v>
      </c>
      <c r="Q152" s="68">
        <f t="shared" si="16"/>
        <v>1.2141167500000001</v>
      </c>
      <c r="R152" s="68">
        <f t="shared" si="17"/>
        <v>126951.68973025001</v>
      </c>
      <c r="S152" s="69">
        <f t="shared" si="18"/>
        <v>0.30379746835443033</v>
      </c>
      <c r="T152" s="84">
        <v>1.58</v>
      </c>
      <c r="U152" s="68">
        <f t="shared" si="19"/>
        <v>165209.54</v>
      </c>
      <c r="V152" s="70">
        <v>2.5000000000000001E-2</v>
      </c>
      <c r="W152" s="66">
        <f t="shared" si="20"/>
        <v>1.6195000000000002</v>
      </c>
      <c r="X152" s="66">
        <f t="shared" si="21"/>
        <v>169339.77850000001</v>
      </c>
      <c r="Y152" s="70">
        <f t="shared" si="22"/>
        <v>0.32077801790676136</v>
      </c>
      <c r="Z152" s="71"/>
    </row>
    <row r="153" spans="1:26" s="75" customFormat="1" ht="12.75" customHeight="1" x14ac:dyDescent="0.3">
      <c r="A153" s="63" t="s">
        <v>17361</v>
      </c>
      <c r="B153" s="63" t="s">
        <v>17368</v>
      </c>
      <c r="C153" s="64">
        <v>67</v>
      </c>
      <c r="D153" s="77"/>
      <c r="E153" s="55" t="s">
        <v>17514</v>
      </c>
      <c r="F153" s="48"/>
      <c r="G153" s="48"/>
      <c r="H153" s="49" t="s">
        <v>12430</v>
      </c>
      <c r="I153" s="65" t="str">
        <f>IFERROR(VLOOKUP(D153,'Relatório de Revenda'!$B$2:$X$6306,3,0),"")</f>
        <v/>
      </c>
      <c r="J153" s="55">
        <v>28922</v>
      </c>
      <c r="K153" s="85"/>
      <c r="L153" s="50" t="s">
        <v>11912</v>
      </c>
      <c r="M153" s="66">
        <v>1.65</v>
      </c>
      <c r="N153" s="67">
        <v>0.15</v>
      </c>
      <c r="O153" s="67">
        <v>0</v>
      </c>
      <c r="P153" s="67">
        <v>0.18</v>
      </c>
      <c r="Q153" s="68">
        <f t="shared" si="16"/>
        <v>1.8975</v>
      </c>
      <c r="R153" s="68">
        <f t="shared" si="17"/>
        <v>54879.494999999995</v>
      </c>
      <c r="S153" s="69">
        <f t="shared" si="18"/>
        <v>0.71001757469244298</v>
      </c>
      <c r="T153" s="84">
        <v>5.69</v>
      </c>
      <c r="U153" s="68">
        <f t="shared" si="19"/>
        <v>164566.18000000002</v>
      </c>
      <c r="V153" s="70">
        <v>2.5000000000000001E-2</v>
      </c>
      <c r="W153" s="66">
        <f t="shared" si="20"/>
        <v>5.8322500000000002</v>
      </c>
      <c r="X153" s="66">
        <f t="shared" si="21"/>
        <v>168680.3345</v>
      </c>
      <c r="Y153" s="70">
        <f t="shared" si="22"/>
        <v>0.71709031677311497</v>
      </c>
      <c r="Z153" s="71"/>
    </row>
    <row r="154" spans="1:26" s="75" customFormat="1" ht="12.75" customHeight="1" x14ac:dyDescent="0.3">
      <c r="A154" s="63" t="s">
        <v>17361</v>
      </c>
      <c r="B154" s="63" t="s">
        <v>17368</v>
      </c>
      <c r="C154" s="64">
        <v>29</v>
      </c>
      <c r="D154" s="50" t="s">
        <v>18678</v>
      </c>
      <c r="E154" s="55" t="s">
        <v>17515</v>
      </c>
      <c r="F154" s="48"/>
      <c r="G154" s="48" t="s">
        <v>18679</v>
      </c>
      <c r="H154" s="49" t="s">
        <v>12433</v>
      </c>
      <c r="I154" s="65" t="str">
        <f>IFERROR(VLOOKUP(D154,'Relatório de Revenda'!$B$2:$X$6306,3,0),"")</f>
        <v>CANETA RETRO PROJETOR/CD PONTA 2MM ESCRITA 1MM VM. REF. CA5013</v>
      </c>
      <c r="J154" s="55">
        <v>54681</v>
      </c>
      <c r="K154" s="85"/>
      <c r="L154" s="50" t="s">
        <v>18625</v>
      </c>
      <c r="M154" s="66">
        <v>1.26</v>
      </c>
      <c r="N154" s="67">
        <v>0.13</v>
      </c>
      <c r="O154" s="67">
        <v>0</v>
      </c>
      <c r="P154" s="67">
        <v>0.04</v>
      </c>
      <c r="Q154" s="68">
        <f t="shared" si="16"/>
        <v>1.4238</v>
      </c>
      <c r="R154" s="68">
        <f t="shared" si="17"/>
        <v>77854.807799999995</v>
      </c>
      <c r="S154" s="69">
        <f t="shared" si="18"/>
        <v>0.57859531772575257</v>
      </c>
      <c r="T154" s="84">
        <v>2.99</v>
      </c>
      <c r="U154" s="68">
        <f t="shared" si="19"/>
        <v>163496.19</v>
      </c>
      <c r="V154" s="70">
        <v>2.5000000000000001E-2</v>
      </c>
      <c r="W154" s="66">
        <f t="shared" si="20"/>
        <v>3.0647500000000001</v>
      </c>
      <c r="X154" s="66">
        <f t="shared" si="21"/>
        <v>167583.59475000002</v>
      </c>
      <c r="Y154" s="70">
        <f t="shared" si="22"/>
        <v>0.58887348070805123</v>
      </c>
      <c r="Z154" s="71"/>
    </row>
    <row r="155" spans="1:26" s="75" customFormat="1" ht="12.75" customHeight="1" x14ac:dyDescent="0.3">
      <c r="A155" s="63" t="s">
        <v>17366</v>
      </c>
      <c r="B155" s="63" t="s">
        <v>17369</v>
      </c>
      <c r="C155" s="64">
        <v>1</v>
      </c>
      <c r="D155" s="77"/>
      <c r="E155" s="55" t="s">
        <v>17516</v>
      </c>
      <c r="F155" s="48" t="s">
        <v>18651</v>
      </c>
      <c r="G155" s="48"/>
      <c r="H155" s="49" t="s">
        <v>12433</v>
      </c>
      <c r="I155" s="65" t="str">
        <f>IFERROR(VLOOKUP(D155,'Relatório de Revenda'!$B$2:$X$6306,3,0),"")</f>
        <v/>
      </c>
      <c r="J155" s="55">
        <v>23813</v>
      </c>
      <c r="K155" s="85"/>
      <c r="L155" s="50" t="s">
        <v>18792</v>
      </c>
      <c r="M155" s="66">
        <v>3.09</v>
      </c>
      <c r="N155" s="67">
        <v>0</v>
      </c>
      <c r="O155" s="67">
        <v>0</v>
      </c>
      <c r="P155" s="67">
        <v>0</v>
      </c>
      <c r="Q155" s="68">
        <f t="shared" si="16"/>
        <v>3.09</v>
      </c>
      <c r="R155" s="68">
        <f t="shared" si="17"/>
        <v>73582.17</v>
      </c>
      <c r="S155" s="69">
        <f t="shared" si="18"/>
        <v>0.54154302670623145</v>
      </c>
      <c r="T155" s="84">
        <v>6.74</v>
      </c>
      <c r="U155" s="68">
        <f t="shared" si="19"/>
        <v>160499.62</v>
      </c>
      <c r="V155" s="70">
        <v>5.33E-2</v>
      </c>
      <c r="W155" s="66">
        <f t="shared" si="20"/>
        <v>7.0992420000000003</v>
      </c>
      <c r="X155" s="66">
        <f t="shared" si="21"/>
        <v>169054.24974600002</v>
      </c>
      <c r="Y155" s="70">
        <f t="shared" si="22"/>
        <v>0.56474226403325878</v>
      </c>
      <c r="Z155" s="71"/>
    </row>
    <row r="156" spans="1:26" s="75" customFormat="1" ht="12.75" customHeight="1" x14ac:dyDescent="0.3">
      <c r="A156" s="63" t="s">
        <v>17361</v>
      </c>
      <c r="B156" s="63" t="s">
        <v>17368</v>
      </c>
      <c r="C156" s="64">
        <v>62</v>
      </c>
      <c r="D156" s="77"/>
      <c r="E156" s="55" t="s">
        <v>17517</v>
      </c>
      <c r="F156" s="48"/>
      <c r="G156" s="48"/>
      <c r="H156" s="49" t="s">
        <v>12433</v>
      </c>
      <c r="I156" s="65" t="str">
        <f>IFERROR(VLOOKUP(D156,'Relatório de Revenda'!$B$2:$X$6306,3,0),"")</f>
        <v/>
      </c>
      <c r="J156" s="55">
        <v>12263</v>
      </c>
      <c r="K156" s="85"/>
      <c r="L156" s="50" t="s">
        <v>18766</v>
      </c>
      <c r="M156" s="66">
        <v>18</v>
      </c>
      <c r="N156" s="67">
        <v>0</v>
      </c>
      <c r="O156" s="67">
        <v>0</v>
      </c>
      <c r="P156" s="67">
        <v>0.18</v>
      </c>
      <c r="Q156" s="68">
        <f t="shared" si="16"/>
        <v>18</v>
      </c>
      <c r="R156" s="68">
        <f t="shared" si="17"/>
        <v>220734</v>
      </c>
      <c r="S156" s="69">
        <f t="shared" si="18"/>
        <v>-0.38142747505755953</v>
      </c>
      <c r="T156" s="84">
        <v>13.03</v>
      </c>
      <c r="U156" s="68">
        <f t="shared" si="19"/>
        <v>159786.88999999998</v>
      </c>
      <c r="V156" s="70">
        <v>2.5000000000000001E-2</v>
      </c>
      <c r="W156" s="66">
        <f t="shared" si="20"/>
        <v>13.355749999999999</v>
      </c>
      <c r="X156" s="66">
        <f t="shared" si="21"/>
        <v>163781.56224999999</v>
      </c>
      <c r="Y156" s="70">
        <f t="shared" si="22"/>
        <v>-0.34773412200737525</v>
      </c>
      <c r="Z156" s="71"/>
    </row>
    <row r="157" spans="1:26" s="75" customFormat="1" ht="12.75" customHeight="1" x14ac:dyDescent="0.3">
      <c r="A157" s="63" t="s">
        <v>17361</v>
      </c>
      <c r="B157" s="63" t="s">
        <v>17368</v>
      </c>
      <c r="C157" s="64">
        <v>113</v>
      </c>
      <c r="D157" s="77"/>
      <c r="E157" s="55" t="s">
        <v>17518</v>
      </c>
      <c r="F157" s="48"/>
      <c r="G157" s="48"/>
      <c r="H157" s="49" t="s">
        <v>12430</v>
      </c>
      <c r="I157" s="65" t="str">
        <f>IFERROR(VLOOKUP(D157,'Relatório de Revenda'!$B$2:$X$6306,3,0),"")</f>
        <v/>
      </c>
      <c r="J157" s="55">
        <v>60535</v>
      </c>
      <c r="K157" s="85"/>
      <c r="L157" s="50" t="s">
        <v>18688</v>
      </c>
      <c r="M157" s="66">
        <v>1.1599999999999999</v>
      </c>
      <c r="N157" s="67">
        <v>0.1</v>
      </c>
      <c r="O157" s="67">
        <v>0</v>
      </c>
      <c r="P157" s="67">
        <v>0</v>
      </c>
      <c r="Q157" s="68">
        <f t="shared" si="16"/>
        <v>1.2759999999999998</v>
      </c>
      <c r="R157" s="68">
        <f t="shared" si="17"/>
        <v>77242.659999999989</v>
      </c>
      <c r="S157" s="69">
        <f t="shared" si="18"/>
        <v>0.55555555555555558</v>
      </c>
      <c r="T157" s="84">
        <v>2.61</v>
      </c>
      <c r="U157" s="68">
        <f t="shared" si="19"/>
        <v>157996.35</v>
      </c>
      <c r="V157" s="70">
        <v>2.5000000000000001E-2</v>
      </c>
      <c r="W157" s="66">
        <f t="shared" si="20"/>
        <v>2.6752499999999997</v>
      </c>
      <c r="X157" s="66">
        <f t="shared" si="21"/>
        <v>161946.25874999998</v>
      </c>
      <c r="Y157" s="70">
        <f t="shared" si="22"/>
        <v>0.56639566395663954</v>
      </c>
      <c r="Z157" s="71"/>
    </row>
    <row r="158" spans="1:26" s="75" customFormat="1" ht="12.75" customHeight="1" x14ac:dyDescent="0.3">
      <c r="A158" s="63" t="s">
        <v>17361</v>
      </c>
      <c r="B158" s="63" t="s">
        <v>17368</v>
      </c>
      <c r="C158" s="64">
        <v>107</v>
      </c>
      <c r="D158" s="76"/>
      <c r="E158" s="55" t="s">
        <v>17519</v>
      </c>
      <c r="F158" s="48"/>
      <c r="G158" s="48"/>
      <c r="H158" s="49" t="s">
        <v>12433</v>
      </c>
      <c r="I158" s="65" t="str">
        <f>IFERROR(VLOOKUP(D158,'Relatório de Revenda'!$B$2:$X$6306,3,0),"")</f>
        <v/>
      </c>
      <c r="J158" s="55">
        <v>35987</v>
      </c>
      <c r="K158" s="85"/>
      <c r="L158" s="50" t="s">
        <v>8406</v>
      </c>
      <c r="M158" s="66">
        <v>1.23</v>
      </c>
      <c r="N158" s="67">
        <v>7.0000000000000007E-2</v>
      </c>
      <c r="O158" s="67">
        <v>0</v>
      </c>
      <c r="P158" s="67">
        <v>0.18</v>
      </c>
      <c r="Q158" s="68">
        <f t="shared" si="16"/>
        <v>1.3161</v>
      </c>
      <c r="R158" s="68">
        <f t="shared" si="17"/>
        <v>47362.490700000002</v>
      </c>
      <c r="S158" s="69">
        <f t="shared" si="18"/>
        <v>0.71593533487297922</v>
      </c>
      <c r="T158" s="84">
        <v>4.33</v>
      </c>
      <c r="U158" s="68">
        <f t="shared" si="19"/>
        <v>155823.71</v>
      </c>
      <c r="V158" s="70">
        <v>2.5000000000000001E-2</v>
      </c>
      <c r="W158" s="66">
        <f t="shared" si="20"/>
        <v>4.43825</v>
      </c>
      <c r="X158" s="66">
        <f t="shared" si="21"/>
        <v>159719.30275</v>
      </c>
      <c r="Y158" s="70">
        <f t="shared" si="22"/>
        <v>0.72286374133949194</v>
      </c>
      <c r="Z158" s="71"/>
    </row>
    <row r="159" spans="1:26" s="75" customFormat="1" ht="12.75" customHeight="1" x14ac:dyDescent="0.3">
      <c r="A159" s="63" t="s">
        <v>17361</v>
      </c>
      <c r="B159" s="63" t="s">
        <v>17368</v>
      </c>
      <c r="C159" s="64">
        <v>71</v>
      </c>
      <c r="D159" s="76"/>
      <c r="E159" s="55" t="s">
        <v>17520</v>
      </c>
      <c r="F159" s="48"/>
      <c r="G159" s="48"/>
      <c r="H159" s="49" t="s">
        <v>12430</v>
      </c>
      <c r="I159" s="65" t="str">
        <f>IFERROR(VLOOKUP(D159,'Relatório de Revenda'!$B$2:$X$6306,3,0),"")</f>
        <v/>
      </c>
      <c r="J159" s="55">
        <v>6342</v>
      </c>
      <c r="K159" s="85"/>
      <c r="L159" s="50" t="s">
        <v>11892</v>
      </c>
      <c r="M159" s="66">
        <v>16.86</v>
      </c>
      <c r="N159" s="67">
        <v>0</v>
      </c>
      <c r="O159" s="67">
        <v>0</v>
      </c>
      <c r="P159" s="67">
        <v>0.12</v>
      </c>
      <c r="Q159" s="68">
        <f t="shared" si="16"/>
        <v>16.86</v>
      </c>
      <c r="R159" s="68">
        <f t="shared" si="17"/>
        <v>106926.12</v>
      </c>
      <c r="S159" s="69">
        <f t="shared" si="18"/>
        <v>0.31295843520782396</v>
      </c>
      <c r="T159" s="84">
        <v>24.54</v>
      </c>
      <c r="U159" s="68">
        <f t="shared" si="19"/>
        <v>155632.68</v>
      </c>
      <c r="V159" s="70">
        <v>2.5000000000000001E-2</v>
      </c>
      <c r="W159" s="66">
        <f t="shared" si="20"/>
        <v>25.153499999999998</v>
      </c>
      <c r="X159" s="66">
        <f t="shared" si="21"/>
        <v>159523.49699999997</v>
      </c>
      <c r="Y159" s="70">
        <f t="shared" si="22"/>
        <v>0.32971554654421847</v>
      </c>
      <c r="Z159" s="71"/>
    </row>
    <row r="160" spans="1:26" s="75" customFormat="1" ht="12.75" customHeight="1" x14ac:dyDescent="0.3">
      <c r="A160" s="63" t="s">
        <v>17363</v>
      </c>
      <c r="B160" s="63" t="s">
        <v>17370</v>
      </c>
      <c r="C160" s="64">
        <v>21</v>
      </c>
      <c r="D160" s="50" t="s">
        <v>18715</v>
      </c>
      <c r="E160" s="55" t="s">
        <v>17521</v>
      </c>
      <c r="F160" s="48"/>
      <c r="G160" s="48"/>
      <c r="H160" s="49" t="s">
        <v>12430</v>
      </c>
      <c r="I160" s="65" t="str">
        <f>IFERROR(VLOOKUP(D160,'Relatório de Revenda'!$B$2:$X$6306,3,0),"")</f>
        <v>DETERGENTE  LAVA LOUCAS NEUTRO 500ML</v>
      </c>
      <c r="J160" s="55">
        <v>98006</v>
      </c>
      <c r="K160" s="85"/>
      <c r="L160" s="50" t="s">
        <v>18716</v>
      </c>
      <c r="M160" s="66">
        <v>1.1000000000000001</v>
      </c>
      <c r="N160" s="67">
        <v>3.2500000000000001E-2</v>
      </c>
      <c r="O160" s="67">
        <v>6.9000000000000006E-2</v>
      </c>
      <c r="P160" s="67">
        <v>0.18</v>
      </c>
      <c r="Q160" s="68">
        <f t="shared" si="16"/>
        <v>1.2141167500000001</v>
      </c>
      <c r="R160" s="68">
        <f t="shared" si="17"/>
        <v>118990.72620050001</v>
      </c>
      <c r="S160" s="69">
        <f t="shared" si="18"/>
        <v>0.30379746835443033</v>
      </c>
      <c r="T160" s="84">
        <v>1.58</v>
      </c>
      <c r="U160" s="68">
        <f t="shared" si="19"/>
        <v>154849.48000000001</v>
      </c>
      <c r="V160" s="70">
        <v>2.5000000000000001E-2</v>
      </c>
      <c r="W160" s="66">
        <f t="shared" si="20"/>
        <v>1.6195000000000002</v>
      </c>
      <c r="X160" s="66">
        <f t="shared" si="21"/>
        <v>158720.717</v>
      </c>
      <c r="Y160" s="70">
        <f t="shared" si="22"/>
        <v>0.32077801790676136</v>
      </c>
      <c r="Z160" s="71"/>
    </row>
    <row r="161" spans="1:26" s="75" customFormat="1" ht="12.75" customHeight="1" x14ac:dyDescent="0.3">
      <c r="A161" s="63" t="s">
        <v>17364</v>
      </c>
      <c r="B161" s="63" t="s">
        <v>17369</v>
      </c>
      <c r="C161" s="64">
        <v>8</v>
      </c>
      <c r="D161" s="50" t="s">
        <v>18715</v>
      </c>
      <c r="E161" s="55" t="s">
        <v>17522</v>
      </c>
      <c r="F161" s="48"/>
      <c r="G161" s="48"/>
      <c r="H161" s="49" t="s">
        <v>12431</v>
      </c>
      <c r="I161" s="65" t="str">
        <f>IFERROR(VLOOKUP(D161,'Relatório de Revenda'!$B$2:$X$6306,3,0),"")</f>
        <v>DETERGENTE  LAVA LOUCAS NEUTRO 500ML</v>
      </c>
      <c r="J161" s="55">
        <v>95120</v>
      </c>
      <c r="K161" s="85"/>
      <c r="L161" s="50" t="s">
        <v>18716</v>
      </c>
      <c r="M161" s="66">
        <v>1.1000000000000001</v>
      </c>
      <c r="N161" s="67">
        <v>3.2500000000000001E-2</v>
      </c>
      <c r="O161" s="67">
        <v>6.9000000000000006E-2</v>
      </c>
      <c r="P161" s="67">
        <v>0.18</v>
      </c>
      <c r="Q161" s="68">
        <f t="shared" si="16"/>
        <v>1.2141167500000001</v>
      </c>
      <c r="R161" s="68">
        <f t="shared" si="17"/>
        <v>115486.78526</v>
      </c>
      <c r="S161" s="69">
        <f t="shared" si="18"/>
        <v>0.30379746835443033</v>
      </c>
      <c r="T161" s="84">
        <v>1.58</v>
      </c>
      <c r="U161" s="68">
        <f t="shared" si="19"/>
        <v>150289.60000000001</v>
      </c>
      <c r="V161" s="70">
        <v>5.33E-2</v>
      </c>
      <c r="W161" s="66">
        <f t="shared" si="20"/>
        <v>1.6642140000000001</v>
      </c>
      <c r="X161" s="66">
        <f t="shared" si="21"/>
        <v>158300.03568</v>
      </c>
      <c r="Y161" s="70">
        <f t="shared" si="22"/>
        <v>0.33902731259321217</v>
      </c>
      <c r="Z161" s="71"/>
    </row>
    <row r="162" spans="1:26" s="75" customFormat="1" ht="12.75" customHeight="1" x14ac:dyDescent="0.3">
      <c r="A162" s="63" t="s">
        <v>17363</v>
      </c>
      <c r="B162" s="63" t="s">
        <v>17370</v>
      </c>
      <c r="C162" s="64">
        <v>43</v>
      </c>
      <c r="D162" s="50"/>
      <c r="E162" s="55" t="s">
        <v>17523</v>
      </c>
      <c r="F162" s="48"/>
      <c r="G162" s="48"/>
      <c r="H162" s="49" t="s">
        <v>12431</v>
      </c>
      <c r="I162" s="65" t="str">
        <f>IFERROR(VLOOKUP(D162,'Relatório de Revenda'!$B$2:$X$6306,3,0),"")</f>
        <v/>
      </c>
      <c r="J162" s="55">
        <v>3781</v>
      </c>
      <c r="K162" s="85"/>
      <c r="L162" s="50" t="s">
        <v>4146</v>
      </c>
      <c r="M162" s="66">
        <v>20.92</v>
      </c>
      <c r="N162" s="67">
        <v>0</v>
      </c>
      <c r="O162" s="67">
        <v>0</v>
      </c>
      <c r="P162" s="67">
        <v>0</v>
      </c>
      <c r="Q162" s="68">
        <f t="shared" si="16"/>
        <v>20.92</v>
      </c>
      <c r="R162" s="68">
        <f t="shared" si="17"/>
        <v>79098.52</v>
      </c>
      <c r="S162" s="69">
        <f t="shared" si="18"/>
        <v>0.46863093726187444</v>
      </c>
      <c r="T162" s="84">
        <v>39.369999999999997</v>
      </c>
      <c r="U162" s="68">
        <f t="shared" si="19"/>
        <v>148857.97</v>
      </c>
      <c r="V162" s="70">
        <v>2.5000000000000001E-2</v>
      </c>
      <c r="W162" s="66">
        <f t="shared" si="20"/>
        <v>40.35425</v>
      </c>
      <c r="X162" s="66">
        <f t="shared" si="21"/>
        <v>152579.41925000001</v>
      </c>
      <c r="Y162" s="70">
        <f t="shared" si="22"/>
        <v>0.4815911583042678</v>
      </c>
      <c r="Z162" s="71"/>
    </row>
    <row r="163" spans="1:26" s="75" customFormat="1" ht="12.75" customHeight="1" x14ac:dyDescent="0.3">
      <c r="A163" s="63" t="s">
        <v>17361</v>
      </c>
      <c r="B163" s="63" t="s">
        <v>17368</v>
      </c>
      <c r="C163" s="64">
        <v>99</v>
      </c>
      <c r="D163" s="76"/>
      <c r="E163" s="55" t="s">
        <v>17524</v>
      </c>
      <c r="F163" s="54"/>
      <c r="G163" s="48"/>
      <c r="H163" s="49" t="s">
        <v>12431</v>
      </c>
      <c r="I163" s="65" t="str">
        <f>IFERROR(VLOOKUP(D163,'Relatório de Revenda'!$B$2:$X$6306,3,0),"")</f>
        <v/>
      </c>
      <c r="J163" s="55">
        <v>4586</v>
      </c>
      <c r="K163" s="85"/>
      <c r="L163" s="50" t="s">
        <v>18813</v>
      </c>
      <c r="M163" s="66">
        <v>9.7100000000000009</v>
      </c>
      <c r="N163" s="67">
        <v>0</v>
      </c>
      <c r="O163" s="67">
        <v>0</v>
      </c>
      <c r="P163" s="67">
        <v>0</v>
      </c>
      <c r="Q163" s="68">
        <f t="shared" si="16"/>
        <v>9.7100000000000009</v>
      </c>
      <c r="R163" s="68">
        <f t="shared" si="17"/>
        <v>44530.060000000005</v>
      </c>
      <c r="S163" s="69">
        <f t="shared" si="18"/>
        <v>0.69928770517187977</v>
      </c>
      <c r="T163" s="84">
        <v>32.29</v>
      </c>
      <c r="U163" s="68">
        <f t="shared" si="19"/>
        <v>148081.94</v>
      </c>
      <c r="V163" s="70">
        <v>2.5000000000000001E-2</v>
      </c>
      <c r="W163" s="66">
        <f t="shared" si="20"/>
        <v>33.097250000000003</v>
      </c>
      <c r="X163" s="66">
        <f t="shared" si="21"/>
        <v>151783.98850000001</v>
      </c>
      <c r="Y163" s="70">
        <f t="shared" si="22"/>
        <v>0.70662215138719986</v>
      </c>
      <c r="Z163" s="71"/>
    </row>
    <row r="164" spans="1:26" s="75" customFormat="1" ht="12.75" customHeight="1" x14ac:dyDescent="0.3">
      <c r="A164" s="63" t="s">
        <v>17361</v>
      </c>
      <c r="B164" s="63" t="s">
        <v>17368</v>
      </c>
      <c r="C164" s="64">
        <v>50</v>
      </c>
      <c r="D164" s="77"/>
      <c r="E164" s="55" t="s">
        <v>17525</v>
      </c>
      <c r="F164" s="48"/>
      <c r="G164" s="48"/>
      <c r="H164" s="49" t="s">
        <v>12430</v>
      </c>
      <c r="I164" s="65" t="str">
        <f>IFERROR(VLOOKUP(D164,'Relatório de Revenda'!$B$2:$X$6306,3,0),"")</f>
        <v/>
      </c>
      <c r="J164" s="55">
        <v>4048</v>
      </c>
      <c r="K164" s="85"/>
      <c r="L164" s="50" t="s">
        <v>14</v>
      </c>
      <c r="M164" s="66">
        <v>35.67</v>
      </c>
      <c r="N164" s="67">
        <v>0.1</v>
      </c>
      <c r="O164" s="67">
        <v>0</v>
      </c>
      <c r="P164" s="67">
        <v>0.12</v>
      </c>
      <c r="Q164" s="68">
        <f t="shared" si="16"/>
        <v>39.237000000000002</v>
      </c>
      <c r="R164" s="68">
        <f t="shared" si="17"/>
        <v>158831.37600000002</v>
      </c>
      <c r="S164" s="69">
        <f t="shared" si="18"/>
        <v>1.7084596307522664E-2</v>
      </c>
      <c r="T164" s="84">
        <v>36.29</v>
      </c>
      <c r="U164" s="68">
        <f t="shared" si="19"/>
        <v>146901.91999999998</v>
      </c>
      <c r="V164" s="70">
        <v>2.5000000000000001E-2</v>
      </c>
      <c r="W164" s="66">
        <f t="shared" si="20"/>
        <v>37.197249999999997</v>
      </c>
      <c r="X164" s="66">
        <f t="shared" si="21"/>
        <v>150574.46799999999</v>
      </c>
      <c r="Y164" s="70">
        <f t="shared" si="22"/>
        <v>4.1058142739046441E-2</v>
      </c>
      <c r="Z164" s="71"/>
    </row>
    <row r="165" spans="1:26" s="75" customFormat="1" ht="12.75" customHeight="1" x14ac:dyDescent="0.3">
      <c r="A165" s="63" t="s">
        <v>17360</v>
      </c>
      <c r="B165" s="63" t="s">
        <v>17367</v>
      </c>
      <c r="C165" s="64">
        <v>10</v>
      </c>
      <c r="D165" s="77"/>
      <c r="E165" s="55" t="s">
        <v>17526</v>
      </c>
      <c r="F165" s="48"/>
      <c r="G165" s="48"/>
      <c r="H165" s="49" t="s">
        <v>12430</v>
      </c>
      <c r="I165" s="65" t="str">
        <f>IFERROR(VLOOKUP(D165,'Relatório de Revenda'!$B$2:$X$6306,3,0),"")</f>
        <v/>
      </c>
      <c r="J165" s="55">
        <v>18857</v>
      </c>
      <c r="K165" s="85"/>
      <c r="L165" s="50" t="s">
        <v>18755</v>
      </c>
      <c r="M165" s="66">
        <v>5</v>
      </c>
      <c r="N165" s="67">
        <v>0</v>
      </c>
      <c r="O165" s="67">
        <v>0</v>
      </c>
      <c r="P165" s="67">
        <v>0</v>
      </c>
      <c r="Q165" s="68">
        <f t="shared" si="16"/>
        <v>5</v>
      </c>
      <c r="R165" s="68">
        <f t="shared" si="17"/>
        <v>94285</v>
      </c>
      <c r="S165" s="69">
        <f t="shared" si="18"/>
        <v>0.35649935649935649</v>
      </c>
      <c r="T165" s="84">
        <v>7.77</v>
      </c>
      <c r="U165" s="68">
        <f t="shared" si="19"/>
        <v>146518.88999999998</v>
      </c>
      <c r="V165" s="70">
        <v>2.5000000000000001E-2</v>
      </c>
      <c r="W165" s="66">
        <f t="shared" si="20"/>
        <v>7.9642499999999998</v>
      </c>
      <c r="X165" s="66">
        <f t="shared" si="21"/>
        <v>150181.86225000001</v>
      </c>
      <c r="Y165" s="70">
        <f t="shared" si="22"/>
        <v>0.37219449414571365</v>
      </c>
      <c r="Z165" s="71" t="s">
        <v>18756</v>
      </c>
    </row>
    <row r="166" spans="1:26" s="75" customFormat="1" ht="12.75" customHeight="1" x14ac:dyDescent="0.3">
      <c r="A166" s="63" t="s">
        <v>17361</v>
      </c>
      <c r="B166" s="63" t="s">
        <v>17368</v>
      </c>
      <c r="C166" s="64">
        <v>11</v>
      </c>
      <c r="D166" s="76"/>
      <c r="E166" s="55" t="s">
        <v>17527</v>
      </c>
      <c r="F166" s="48"/>
      <c r="G166" s="48"/>
      <c r="H166" s="49" t="s">
        <v>12434</v>
      </c>
      <c r="I166" s="65" t="str">
        <f>IFERROR(VLOOKUP(D166,'Relatório de Revenda'!$B$2:$X$6306,3,0),"")</f>
        <v/>
      </c>
      <c r="J166" s="55">
        <v>12704</v>
      </c>
      <c r="K166" s="85"/>
      <c r="L166" s="50" t="s">
        <v>8701</v>
      </c>
      <c r="M166" s="66">
        <v>5.45</v>
      </c>
      <c r="N166" s="67">
        <v>9.7500000000000003E-2</v>
      </c>
      <c r="O166" s="67">
        <v>0</v>
      </c>
      <c r="P166" s="67">
        <v>0.04</v>
      </c>
      <c r="Q166" s="68">
        <f t="shared" si="16"/>
        <v>5.9813749999999999</v>
      </c>
      <c r="R166" s="68">
        <f t="shared" si="17"/>
        <v>75987.387999999992</v>
      </c>
      <c r="S166" s="69">
        <f t="shared" si="18"/>
        <v>0.52690972222222221</v>
      </c>
      <c r="T166" s="84">
        <v>11.52</v>
      </c>
      <c r="U166" s="68">
        <f t="shared" si="19"/>
        <v>146350.07999999999</v>
      </c>
      <c r="V166" s="70">
        <v>2.5000000000000001E-2</v>
      </c>
      <c r="W166" s="66">
        <f t="shared" si="20"/>
        <v>11.808</v>
      </c>
      <c r="X166" s="66">
        <f t="shared" si="21"/>
        <v>150008.83199999999</v>
      </c>
      <c r="Y166" s="70">
        <f t="shared" si="22"/>
        <v>0.53844850948509482</v>
      </c>
      <c r="Z166" s="71" t="s">
        <v>18762</v>
      </c>
    </row>
    <row r="167" spans="1:26" s="75" customFormat="1" ht="12.75" customHeight="1" x14ac:dyDescent="0.3">
      <c r="A167" s="63" t="s">
        <v>17361</v>
      </c>
      <c r="B167" s="63" t="s">
        <v>17368</v>
      </c>
      <c r="C167" s="64">
        <v>39</v>
      </c>
      <c r="D167" s="50" t="s">
        <v>18690</v>
      </c>
      <c r="E167" s="55" t="s">
        <v>17528</v>
      </c>
      <c r="F167" s="48"/>
      <c r="G167" s="48"/>
      <c r="H167" s="49" t="s">
        <v>12433</v>
      </c>
      <c r="I167" s="65" t="str">
        <f>IFERROR(VLOOKUP(D167,'Relatório de Revenda'!$B$2:$X$6306,3,0),"")</f>
        <v>CLIPS 6/0 CX C/50UN</v>
      </c>
      <c r="J167" s="55">
        <v>51771</v>
      </c>
      <c r="K167" s="85"/>
      <c r="L167" s="80" t="s">
        <v>18688</v>
      </c>
      <c r="M167" s="66">
        <v>1.3</v>
      </c>
      <c r="N167" s="83">
        <v>6.5000000000000002E-2</v>
      </c>
      <c r="O167" s="83">
        <v>0</v>
      </c>
      <c r="P167" s="83">
        <v>0.18</v>
      </c>
      <c r="Q167" s="68">
        <f t="shared" si="16"/>
        <v>1.3845000000000001</v>
      </c>
      <c r="R167" s="68">
        <f t="shared" si="17"/>
        <v>71676.949500000002</v>
      </c>
      <c r="S167" s="69">
        <f t="shared" si="18"/>
        <v>0.53900709219858156</v>
      </c>
      <c r="T167" s="84">
        <v>2.82</v>
      </c>
      <c r="U167" s="68">
        <f t="shared" si="19"/>
        <v>145994.22</v>
      </c>
      <c r="V167" s="70">
        <v>2.5000000000000001E-2</v>
      </c>
      <c r="W167" s="66">
        <f t="shared" si="20"/>
        <v>2.8904999999999998</v>
      </c>
      <c r="X167" s="66">
        <f t="shared" si="21"/>
        <v>149644.07550000001</v>
      </c>
      <c r="Y167" s="70">
        <f t="shared" si="22"/>
        <v>0.55025082165715267</v>
      </c>
      <c r="Z167" s="71"/>
    </row>
    <row r="168" spans="1:26" s="75" customFormat="1" ht="12.75" customHeight="1" x14ac:dyDescent="0.3">
      <c r="A168" s="63" t="s">
        <v>17361</v>
      </c>
      <c r="B168" s="63" t="s">
        <v>17368</v>
      </c>
      <c r="C168" s="64">
        <v>83</v>
      </c>
      <c r="D168" s="50"/>
      <c r="E168" s="55" t="s">
        <v>17529</v>
      </c>
      <c r="F168" s="48"/>
      <c r="G168" s="48"/>
      <c r="H168" s="49" t="s">
        <v>12430</v>
      </c>
      <c r="I168" s="65" t="str">
        <f>IFERROR(VLOOKUP(D168,'Relatório de Revenda'!$B$2:$X$6306,3,0),"")</f>
        <v/>
      </c>
      <c r="J168" s="55">
        <v>11782</v>
      </c>
      <c r="K168" s="85"/>
      <c r="L168" s="50" t="s">
        <v>10575</v>
      </c>
      <c r="M168" s="66">
        <v>7.15</v>
      </c>
      <c r="N168" s="67">
        <v>0</v>
      </c>
      <c r="O168" s="67">
        <v>0</v>
      </c>
      <c r="P168" s="67">
        <v>0</v>
      </c>
      <c r="Q168" s="68">
        <f t="shared" si="16"/>
        <v>7.15</v>
      </c>
      <c r="R168" s="68">
        <f t="shared" si="17"/>
        <v>84241.3</v>
      </c>
      <c r="S168" s="69">
        <f t="shared" si="18"/>
        <v>0.38888888888888884</v>
      </c>
      <c r="T168" s="84">
        <v>11.7</v>
      </c>
      <c r="U168" s="68">
        <f t="shared" si="19"/>
        <v>137849.4</v>
      </c>
      <c r="V168" s="70">
        <v>2.5000000000000001E-2</v>
      </c>
      <c r="W168" s="66">
        <f t="shared" si="20"/>
        <v>11.9925</v>
      </c>
      <c r="X168" s="66">
        <f t="shared" si="21"/>
        <v>141295.63500000001</v>
      </c>
      <c r="Y168" s="70">
        <f t="shared" si="22"/>
        <v>0.40379403794037938</v>
      </c>
      <c r="Z168" s="71"/>
    </row>
    <row r="169" spans="1:26" s="75" customFormat="1" ht="12.75" customHeight="1" x14ac:dyDescent="0.3">
      <c r="A169" s="63" t="s">
        <v>17361</v>
      </c>
      <c r="B169" s="63" t="s">
        <v>17368</v>
      </c>
      <c r="C169" s="64">
        <v>46</v>
      </c>
      <c r="D169" s="77"/>
      <c r="E169" s="55" t="s">
        <v>17530</v>
      </c>
      <c r="F169" s="48"/>
      <c r="G169" s="48"/>
      <c r="H169" s="49" t="s">
        <v>12430</v>
      </c>
      <c r="I169" s="65" t="str">
        <f>IFERROR(VLOOKUP(D169,'Relatório de Revenda'!$B$2:$X$6306,3,0),"")</f>
        <v/>
      </c>
      <c r="J169" s="55">
        <v>20662</v>
      </c>
      <c r="K169" s="85"/>
      <c r="L169" s="80" t="s">
        <v>18759</v>
      </c>
      <c r="M169" s="66">
        <v>3.85</v>
      </c>
      <c r="N169" s="67">
        <v>0</v>
      </c>
      <c r="O169" s="67">
        <v>0</v>
      </c>
      <c r="P169" s="67">
        <v>0.03</v>
      </c>
      <c r="Q169" s="68">
        <f t="shared" si="16"/>
        <v>3.85</v>
      </c>
      <c r="R169" s="68">
        <f t="shared" si="17"/>
        <v>79548.7</v>
      </c>
      <c r="S169" s="69">
        <f t="shared" si="18"/>
        <v>0.41842900302114805</v>
      </c>
      <c r="T169" s="84">
        <v>6.62</v>
      </c>
      <c r="U169" s="68">
        <f t="shared" si="19"/>
        <v>136782.44</v>
      </c>
      <c r="V169" s="70">
        <v>2.5000000000000001E-2</v>
      </c>
      <c r="W169" s="66">
        <f t="shared" si="20"/>
        <v>6.7854999999999999</v>
      </c>
      <c r="X169" s="66">
        <f t="shared" si="21"/>
        <v>140202.00099999999</v>
      </c>
      <c r="Y169" s="70">
        <f t="shared" ref="Y169:Y201" si="23">(W169-M169)/W169</f>
        <v>0.43261366148404684</v>
      </c>
      <c r="Z169" s="71"/>
    </row>
    <row r="170" spans="1:26" s="75" customFormat="1" ht="12.75" customHeight="1" x14ac:dyDescent="0.3">
      <c r="A170" s="63" t="s">
        <v>17360</v>
      </c>
      <c r="B170" s="63" t="s">
        <v>17367</v>
      </c>
      <c r="C170" s="64">
        <v>36</v>
      </c>
      <c r="D170" s="50" t="s">
        <v>18743</v>
      </c>
      <c r="E170" s="55" t="s">
        <v>17531</v>
      </c>
      <c r="F170" s="48"/>
      <c r="G170" s="48"/>
      <c r="H170" s="49" t="s">
        <v>12430</v>
      </c>
      <c r="I170" s="65" t="str">
        <f>IFERROR(VLOOKUP(D170,'Relatório de Revenda'!$B$2:$X$6306,3,0),"")</f>
        <v>DISPENSER PARA PAPEL TOALHA REF. 39999</v>
      </c>
      <c r="J170" s="55">
        <v>5433</v>
      </c>
      <c r="K170" s="85"/>
      <c r="L170" s="50" t="s">
        <v>18742</v>
      </c>
      <c r="M170" s="66">
        <v>15.5</v>
      </c>
      <c r="N170" s="67">
        <v>3.2500000000000001E-2</v>
      </c>
      <c r="O170" s="67">
        <v>0</v>
      </c>
      <c r="P170" s="67">
        <v>0.18</v>
      </c>
      <c r="Q170" s="68">
        <f t="shared" si="16"/>
        <v>16.00375</v>
      </c>
      <c r="R170" s="68">
        <f t="shared" si="17"/>
        <v>86948.373749999999</v>
      </c>
      <c r="S170" s="69">
        <f t="shared" si="18"/>
        <v>0.38197767145135564</v>
      </c>
      <c r="T170" s="84">
        <v>25.08</v>
      </c>
      <c r="U170" s="68">
        <f t="shared" si="19"/>
        <v>136259.63999999998</v>
      </c>
      <c r="V170" s="70">
        <v>2.5000000000000001E-2</v>
      </c>
      <c r="W170" s="66">
        <f t="shared" si="20"/>
        <v>25.706999999999997</v>
      </c>
      <c r="X170" s="66">
        <f t="shared" si="21"/>
        <v>139666.13099999999</v>
      </c>
      <c r="Y170" s="70">
        <f t="shared" si="23"/>
        <v>0.39705138678181034</v>
      </c>
      <c r="Z170" s="71"/>
    </row>
    <row r="171" spans="1:26" s="75" customFormat="1" ht="12.75" customHeight="1" x14ac:dyDescent="0.3">
      <c r="A171" s="63" t="s">
        <v>17363</v>
      </c>
      <c r="B171" s="63" t="s">
        <v>17370</v>
      </c>
      <c r="C171" s="64">
        <v>50</v>
      </c>
      <c r="D171" s="76"/>
      <c r="E171" s="55" t="s">
        <v>17532</v>
      </c>
      <c r="F171" s="48"/>
      <c r="G171" s="48" t="s">
        <v>18669</v>
      </c>
      <c r="H171" s="49" t="s">
        <v>12430</v>
      </c>
      <c r="I171" s="65" t="str">
        <f>IFERROR(VLOOKUP(D171,'Relatório de Revenda'!$B$2:$X$6306,3,0),"")</f>
        <v/>
      </c>
      <c r="J171" s="55">
        <v>17486</v>
      </c>
      <c r="K171" s="85"/>
      <c r="L171" s="50" t="s">
        <v>8781</v>
      </c>
      <c r="M171" s="66">
        <v>5.26</v>
      </c>
      <c r="N171" s="67">
        <v>9.7500000000000003E-2</v>
      </c>
      <c r="O171" s="67">
        <v>0.1346</v>
      </c>
      <c r="P171" s="67">
        <v>0.18</v>
      </c>
      <c r="Q171" s="68">
        <f t="shared" si="16"/>
        <v>6.54987561</v>
      </c>
      <c r="R171" s="68">
        <f t="shared" si="17"/>
        <v>114531.12491646</v>
      </c>
      <c r="S171" s="69">
        <f t="shared" si="18"/>
        <v>0.30698287220026355</v>
      </c>
      <c r="T171" s="84">
        <v>7.59</v>
      </c>
      <c r="U171" s="68">
        <f t="shared" si="19"/>
        <v>132718.74</v>
      </c>
      <c r="V171" s="70">
        <v>2.5000000000000001E-2</v>
      </c>
      <c r="W171" s="66">
        <f t="shared" si="20"/>
        <v>7.7797499999999999</v>
      </c>
      <c r="X171" s="66">
        <f t="shared" si="21"/>
        <v>136036.70850000001</v>
      </c>
      <c r="Y171" s="70">
        <f t="shared" si="23"/>
        <v>0.32388572897586687</v>
      </c>
      <c r="Z171" s="71"/>
    </row>
    <row r="172" spans="1:26" s="75" customFormat="1" ht="12.75" customHeight="1" x14ac:dyDescent="0.3">
      <c r="A172" s="63" t="s">
        <v>17361</v>
      </c>
      <c r="B172" s="63" t="s">
        <v>17368</v>
      </c>
      <c r="C172" s="64">
        <v>132</v>
      </c>
      <c r="D172" s="77" t="s">
        <v>18645</v>
      </c>
      <c r="E172" s="55" t="s">
        <v>17533</v>
      </c>
      <c r="F172" s="48"/>
      <c r="G172" s="48" t="s">
        <v>18646</v>
      </c>
      <c r="H172" s="49" t="s">
        <v>12430</v>
      </c>
      <c r="I172" s="65" t="str">
        <f>IFERROR(VLOOKUP(D172,'Relatório de Revenda'!$B$2:$X$6306,3,0),"")</f>
        <v/>
      </c>
      <c r="J172" s="55">
        <v>21665</v>
      </c>
      <c r="K172" s="85"/>
      <c r="L172" s="50" t="s">
        <v>18625</v>
      </c>
      <c r="M172" s="66">
        <v>3.22</v>
      </c>
      <c r="N172" s="67">
        <v>7.8E-2</v>
      </c>
      <c r="O172" s="67">
        <v>0</v>
      </c>
      <c r="P172" s="67">
        <v>0.04</v>
      </c>
      <c r="Q172" s="68">
        <f t="shared" si="16"/>
        <v>3.4711600000000002</v>
      </c>
      <c r="R172" s="68">
        <f t="shared" si="17"/>
        <v>75202.681400000001</v>
      </c>
      <c r="S172" s="69">
        <f t="shared" si="18"/>
        <v>0.47126436781609193</v>
      </c>
      <c r="T172" s="84">
        <v>6.09</v>
      </c>
      <c r="U172" s="68">
        <f t="shared" si="19"/>
        <v>131939.85</v>
      </c>
      <c r="V172" s="70">
        <v>2.5000000000000001E-2</v>
      </c>
      <c r="W172" s="66">
        <f t="shared" si="20"/>
        <v>6.2422500000000003</v>
      </c>
      <c r="X172" s="66">
        <f t="shared" si="21"/>
        <v>135238.34625</v>
      </c>
      <c r="Y172" s="70">
        <f t="shared" si="23"/>
        <v>0.48416035884496778</v>
      </c>
      <c r="Z172" s="71"/>
    </row>
    <row r="173" spans="1:26" s="75" customFormat="1" ht="12.75" customHeight="1" x14ac:dyDescent="0.3">
      <c r="A173" s="63" t="s">
        <v>17361</v>
      </c>
      <c r="B173" s="63" t="s">
        <v>17368</v>
      </c>
      <c r="C173" s="64">
        <v>45</v>
      </c>
      <c r="D173" s="77"/>
      <c r="E173" s="55" t="s">
        <v>17534</v>
      </c>
      <c r="F173" s="48"/>
      <c r="G173" s="48"/>
      <c r="H173" s="49" t="s">
        <v>12430</v>
      </c>
      <c r="I173" s="65" t="str">
        <f>IFERROR(VLOOKUP(D173,'Relatório de Revenda'!$B$2:$X$6306,3,0),"")</f>
        <v/>
      </c>
      <c r="J173" s="55">
        <v>21078</v>
      </c>
      <c r="K173" s="85"/>
      <c r="L173" s="80" t="s">
        <v>18759</v>
      </c>
      <c r="M173" s="66">
        <v>3.4</v>
      </c>
      <c r="N173" s="67">
        <v>0</v>
      </c>
      <c r="O173" s="67">
        <v>0</v>
      </c>
      <c r="P173" s="67">
        <v>0.03</v>
      </c>
      <c r="Q173" s="68">
        <f t="shared" si="16"/>
        <v>3.4</v>
      </c>
      <c r="R173" s="68">
        <f t="shared" si="17"/>
        <v>71665.2</v>
      </c>
      <c r="S173" s="69">
        <f t="shared" si="18"/>
        <v>0.45425361155698241</v>
      </c>
      <c r="T173" s="84">
        <v>6.23</v>
      </c>
      <c r="U173" s="68">
        <f t="shared" si="19"/>
        <v>131315.94</v>
      </c>
      <c r="V173" s="70">
        <v>2.5000000000000001E-2</v>
      </c>
      <c r="W173" s="66">
        <f t="shared" si="20"/>
        <v>6.3857500000000007</v>
      </c>
      <c r="X173" s="66">
        <f t="shared" si="21"/>
        <v>134598.83850000001</v>
      </c>
      <c r="Y173" s="70">
        <f t="shared" si="23"/>
        <v>0.46756449907998282</v>
      </c>
      <c r="Z173" s="71"/>
    </row>
    <row r="174" spans="1:26" s="75" customFormat="1" ht="12.75" customHeight="1" x14ac:dyDescent="0.3">
      <c r="A174" s="63" t="s">
        <v>17360</v>
      </c>
      <c r="B174" s="63" t="s">
        <v>17367</v>
      </c>
      <c r="C174" s="64">
        <v>20</v>
      </c>
      <c r="D174" s="77"/>
      <c r="E174" s="55" t="s">
        <v>17535</v>
      </c>
      <c r="F174" s="48"/>
      <c r="G174" s="48"/>
      <c r="H174" s="49" t="s">
        <v>12430</v>
      </c>
      <c r="I174" s="65" t="str">
        <f>IFERROR(VLOOKUP(D174,'Relatório de Revenda'!$B$2:$X$6306,3,0),"")</f>
        <v/>
      </c>
      <c r="J174" s="55">
        <v>66190</v>
      </c>
      <c r="K174" s="85"/>
      <c r="L174" s="50" t="s">
        <v>18775</v>
      </c>
      <c r="M174" s="66">
        <v>1.75</v>
      </c>
      <c r="N174" s="67">
        <v>0</v>
      </c>
      <c r="O174" s="67">
        <v>0</v>
      </c>
      <c r="P174" s="67">
        <v>0.18</v>
      </c>
      <c r="Q174" s="68">
        <f t="shared" si="16"/>
        <v>1.75</v>
      </c>
      <c r="R174" s="68">
        <f t="shared" si="17"/>
        <v>115832.5</v>
      </c>
      <c r="S174" s="69">
        <f t="shared" si="18"/>
        <v>0.11167512690355329</v>
      </c>
      <c r="T174" s="84">
        <v>1.97</v>
      </c>
      <c r="U174" s="68">
        <f t="shared" si="19"/>
        <v>130394.3</v>
      </c>
      <c r="V174" s="70">
        <v>2.5000000000000001E-2</v>
      </c>
      <c r="W174" s="66">
        <f t="shared" si="20"/>
        <v>2.01925</v>
      </c>
      <c r="X174" s="66">
        <f t="shared" si="21"/>
        <v>133654.1575</v>
      </c>
      <c r="Y174" s="70">
        <f t="shared" si="23"/>
        <v>0.13334158722297881</v>
      </c>
      <c r="Z174" s="71"/>
    </row>
    <row r="175" spans="1:26" s="75" customFormat="1" ht="12.75" customHeight="1" x14ac:dyDescent="0.3">
      <c r="A175" s="63" t="s">
        <v>17361</v>
      </c>
      <c r="B175" s="63" t="s">
        <v>17368</v>
      </c>
      <c r="C175" s="64">
        <v>42</v>
      </c>
      <c r="D175" s="77" t="s">
        <v>18706</v>
      </c>
      <c r="E175" s="55" t="s">
        <v>17536</v>
      </c>
      <c r="F175" s="48"/>
      <c r="G175" s="48"/>
      <c r="H175" s="49" t="s">
        <v>12430</v>
      </c>
      <c r="I175" s="65" t="str">
        <f>IFERROR(VLOOKUP(D175,'Relatório de Revenda'!$B$2:$X$6306,3,0),"")</f>
        <v>COLA INSTANTANEA 5GR.</v>
      </c>
      <c r="J175" s="55">
        <v>10135</v>
      </c>
      <c r="K175" s="85"/>
      <c r="L175" s="50" t="s">
        <v>18705</v>
      </c>
      <c r="M175" s="66">
        <v>3.54</v>
      </c>
      <c r="N175" s="67">
        <v>0</v>
      </c>
      <c r="O175" s="67">
        <v>0</v>
      </c>
      <c r="P175" s="67">
        <v>0.18</v>
      </c>
      <c r="Q175" s="68">
        <f t="shared" si="16"/>
        <v>3.54</v>
      </c>
      <c r="R175" s="68">
        <f t="shared" si="17"/>
        <v>35877.9</v>
      </c>
      <c r="S175" s="69">
        <f t="shared" si="18"/>
        <v>0.72343750000000007</v>
      </c>
      <c r="T175" s="84">
        <v>12.8</v>
      </c>
      <c r="U175" s="68">
        <f t="shared" si="19"/>
        <v>129728</v>
      </c>
      <c r="V175" s="70">
        <v>2.5000000000000001E-2</v>
      </c>
      <c r="W175" s="66">
        <f t="shared" si="20"/>
        <v>13.120000000000001</v>
      </c>
      <c r="X175" s="66">
        <f t="shared" si="21"/>
        <v>132971.20000000001</v>
      </c>
      <c r="Y175" s="70">
        <f t="shared" si="23"/>
        <v>0.73018292682926833</v>
      </c>
      <c r="Z175" s="71"/>
    </row>
    <row r="176" spans="1:26" s="75" customFormat="1" ht="12.75" customHeight="1" x14ac:dyDescent="0.3">
      <c r="A176" s="63" t="s">
        <v>17361</v>
      </c>
      <c r="B176" s="63" t="s">
        <v>17368</v>
      </c>
      <c r="C176" s="64">
        <v>112</v>
      </c>
      <c r="D176" s="50"/>
      <c r="E176" s="55" t="s">
        <v>17537</v>
      </c>
      <c r="F176" s="48"/>
      <c r="G176" s="48"/>
      <c r="H176" s="49" t="s">
        <v>12430</v>
      </c>
      <c r="I176" s="65" t="str">
        <f>IFERROR(VLOOKUP(D176,'Relatório de Revenda'!$B$2:$X$6306,3,0),"")</f>
        <v/>
      </c>
      <c r="J176" s="55">
        <v>12622</v>
      </c>
      <c r="K176" s="85"/>
      <c r="L176" s="50" t="s">
        <v>11008</v>
      </c>
      <c r="M176" s="66">
        <v>9.8000000000000007</v>
      </c>
      <c r="N176" s="67">
        <v>7.0000000000000007E-2</v>
      </c>
      <c r="O176" s="67">
        <v>0</v>
      </c>
      <c r="P176" s="67">
        <v>0</v>
      </c>
      <c r="Q176" s="68">
        <f t="shared" si="16"/>
        <v>10.486000000000001</v>
      </c>
      <c r="R176" s="68">
        <f t="shared" si="17"/>
        <v>132354.29200000002</v>
      </c>
      <c r="S176" s="69">
        <f t="shared" si="18"/>
        <v>3.9215686274509665E-2</v>
      </c>
      <c r="T176" s="84">
        <v>10.199999999999999</v>
      </c>
      <c r="U176" s="68">
        <f t="shared" si="19"/>
        <v>128744.4</v>
      </c>
      <c r="V176" s="70">
        <v>2.5000000000000001E-2</v>
      </c>
      <c r="W176" s="66">
        <f t="shared" si="20"/>
        <v>10.455</v>
      </c>
      <c r="X176" s="66">
        <f t="shared" si="21"/>
        <v>131963.01</v>
      </c>
      <c r="Y176" s="70">
        <f t="shared" si="23"/>
        <v>6.2649450023911937E-2</v>
      </c>
      <c r="Z176" s="71"/>
    </row>
    <row r="177" spans="1:26" s="75" customFormat="1" ht="12.75" customHeight="1" x14ac:dyDescent="0.3">
      <c r="A177" s="63" t="s">
        <v>17360</v>
      </c>
      <c r="B177" s="63" t="s">
        <v>17367</v>
      </c>
      <c r="C177" s="64">
        <v>39</v>
      </c>
      <c r="D177" s="77" t="s">
        <v>18637</v>
      </c>
      <c r="E177" s="55" t="s">
        <v>17538</v>
      </c>
      <c r="F177" s="48"/>
      <c r="G177" s="48"/>
      <c r="H177" s="49" t="s">
        <v>12430</v>
      </c>
      <c r="I177" s="65" t="str">
        <f>IFERROR(VLOOKUP(D177,'Relatório de Revenda'!$B$2:$X$6306,3,0),"")</f>
        <v/>
      </c>
      <c r="J177" s="55">
        <v>20156</v>
      </c>
      <c r="K177" s="85"/>
      <c r="L177" s="50" t="s">
        <v>18638</v>
      </c>
      <c r="M177" s="66">
        <v>3.9</v>
      </c>
      <c r="N177" s="67">
        <v>6.5000000000000002E-2</v>
      </c>
      <c r="O177" s="67">
        <v>0</v>
      </c>
      <c r="P177" s="67">
        <v>0.18</v>
      </c>
      <c r="Q177" s="68">
        <f t="shared" si="16"/>
        <v>4.1535000000000002</v>
      </c>
      <c r="R177" s="68">
        <f t="shared" si="17"/>
        <v>83717.946000000011</v>
      </c>
      <c r="S177" s="69">
        <f t="shared" si="18"/>
        <v>0.38582677165354329</v>
      </c>
      <c r="T177" s="84">
        <v>6.35</v>
      </c>
      <c r="U177" s="68">
        <f t="shared" si="19"/>
        <v>127990.59999999999</v>
      </c>
      <c r="V177" s="70">
        <v>2.5000000000000001E-2</v>
      </c>
      <c r="W177" s="66">
        <f t="shared" si="20"/>
        <v>6.50875</v>
      </c>
      <c r="X177" s="66">
        <f t="shared" si="21"/>
        <v>131190.36499999999</v>
      </c>
      <c r="Y177" s="70">
        <f t="shared" si="23"/>
        <v>0.40080660649126176</v>
      </c>
      <c r="Z177" s="71"/>
    </row>
    <row r="178" spans="1:26" s="75" customFormat="1" ht="12.75" customHeight="1" x14ac:dyDescent="0.3">
      <c r="A178" s="63" t="s">
        <v>17361</v>
      </c>
      <c r="B178" s="63" t="s">
        <v>17368</v>
      </c>
      <c r="C178" s="64">
        <v>124</v>
      </c>
      <c r="D178" s="76"/>
      <c r="E178" s="55" t="s">
        <v>17539</v>
      </c>
      <c r="F178" s="48"/>
      <c r="G178" s="48"/>
      <c r="H178" s="49" t="s">
        <v>12430</v>
      </c>
      <c r="I178" s="65" t="str">
        <f>IFERROR(VLOOKUP(D178,'Relatório de Revenda'!$B$2:$X$6306,3,0),"")</f>
        <v/>
      </c>
      <c r="J178" s="55">
        <v>9804</v>
      </c>
      <c r="K178" s="85"/>
      <c r="L178" s="50" t="s">
        <v>7779</v>
      </c>
      <c r="M178" s="66">
        <v>5</v>
      </c>
      <c r="N178" s="67">
        <v>0</v>
      </c>
      <c r="O178" s="67">
        <v>0</v>
      </c>
      <c r="P178" s="67">
        <v>0</v>
      </c>
      <c r="Q178" s="68">
        <f t="shared" si="16"/>
        <v>5</v>
      </c>
      <c r="R178" s="68">
        <f t="shared" si="17"/>
        <v>49020</v>
      </c>
      <c r="S178" s="69">
        <f t="shared" si="18"/>
        <v>0.61149961149961152</v>
      </c>
      <c r="T178" s="84">
        <v>12.87</v>
      </c>
      <c r="U178" s="68">
        <f t="shared" si="19"/>
        <v>126177.48</v>
      </c>
      <c r="V178" s="70">
        <v>2.5000000000000001E-2</v>
      </c>
      <c r="W178" s="66">
        <f t="shared" si="20"/>
        <v>13.191749999999999</v>
      </c>
      <c r="X178" s="66">
        <f t="shared" si="21"/>
        <v>129331.91699999999</v>
      </c>
      <c r="Y178" s="70">
        <f t="shared" si="23"/>
        <v>0.62097523073132821</v>
      </c>
      <c r="Z178" s="71"/>
    </row>
    <row r="179" spans="1:26" s="75" customFormat="1" ht="12.75" customHeight="1" x14ac:dyDescent="0.3">
      <c r="A179" s="63" t="s">
        <v>17363</v>
      </c>
      <c r="B179" s="63" t="s">
        <v>17370</v>
      </c>
      <c r="C179" s="64">
        <v>47</v>
      </c>
      <c r="D179" s="76"/>
      <c r="E179" s="55" t="s">
        <v>17540</v>
      </c>
      <c r="F179" s="48"/>
      <c r="G179" s="48"/>
      <c r="H179" s="49" t="s">
        <v>12430</v>
      </c>
      <c r="I179" s="65" t="str">
        <f>IFERROR(VLOOKUP(D179,'Relatório de Revenda'!$B$2:$X$6306,3,0),"")</f>
        <v/>
      </c>
      <c r="J179" s="55">
        <v>1627</v>
      </c>
      <c r="K179" s="85"/>
      <c r="L179" s="50" t="s">
        <v>18831</v>
      </c>
      <c r="M179" s="66">
        <v>5.59</v>
      </c>
      <c r="N179" s="67">
        <v>0</v>
      </c>
      <c r="O179" s="67">
        <v>0</v>
      </c>
      <c r="P179" s="67">
        <v>0</v>
      </c>
      <c r="Q179" s="68">
        <f t="shared" si="16"/>
        <v>5.59</v>
      </c>
      <c r="R179" s="68">
        <f t="shared" si="17"/>
        <v>9094.93</v>
      </c>
      <c r="S179" s="69">
        <f t="shared" si="18"/>
        <v>0.92679413305395486</v>
      </c>
      <c r="T179" s="84">
        <v>76.36</v>
      </c>
      <c r="U179" s="68">
        <f t="shared" si="19"/>
        <v>124237.72</v>
      </c>
      <c r="V179" s="70">
        <v>2.5000000000000001E-2</v>
      </c>
      <c r="W179" s="66">
        <f t="shared" si="20"/>
        <v>78.269000000000005</v>
      </c>
      <c r="X179" s="66">
        <f t="shared" si="21"/>
        <v>127343.66300000002</v>
      </c>
      <c r="Y179" s="70">
        <f t="shared" si="23"/>
        <v>0.92857964200385845</v>
      </c>
      <c r="Z179" s="71"/>
    </row>
    <row r="180" spans="1:26" s="75" customFormat="1" ht="12.75" customHeight="1" x14ac:dyDescent="0.3">
      <c r="A180" s="63" t="s">
        <v>17361</v>
      </c>
      <c r="B180" s="63" t="s">
        <v>17368</v>
      </c>
      <c r="C180" s="64">
        <v>19</v>
      </c>
      <c r="D180" s="50"/>
      <c r="E180" s="55" t="s">
        <v>17541</v>
      </c>
      <c r="F180" s="48"/>
      <c r="G180" s="48"/>
      <c r="H180" s="49" t="s">
        <v>12430</v>
      </c>
      <c r="I180" s="65" t="str">
        <f>IFERROR(VLOOKUP(D180,'Relatório de Revenda'!$B$2:$X$6306,3,0),"")</f>
        <v/>
      </c>
      <c r="J180" s="55">
        <v>5642</v>
      </c>
      <c r="K180" s="85"/>
      <c r="L180" s="50" t="s">
        <v>13576</v>
      </c>
      <c r="M180" s="66">
        <v>12.47</v>
      </c>
      <c r="N180" s="67">
        <v>0</v>
      </c>
      <c r="O180" s="67">
        <v>0</v>
      </c>
      <c r="P180" s="67">
        <v>0.04</v>
      </c>
      <c r="Q180" s="68">
        <f t="shared" si="16"/>
        <v>12.47</v>
      </c>
      <c r="R180" s="68">
        <f t="shared" si="17"/>
        <v>70355.740000000005</v>
      </c>
      <c r="S180" s="69">
        <f t="shared" si="18"/>
        <v>0.43369663941871023</v>
      </c>
      <c r="T180" s="84">
        <v>22.02</v>
      </c>
      <c r="U180" s="68">
        <f t="shared" si="19"/>
        <v>124236.84</v>
      </c>
      <c r="V180" s="70">
        <v>2.5000000000000001E-2</v>
      </c>
      <c r="W180" s="66">
        <f t="shared" si="20"/>
        <v>22.570499999999999</v>
      </c>
      <c r="X180" s="66">
        <f t="shared" si="21"/>
        <v>127342.761</v>
      </c>
      <c r="Y180" s="70">
        <f t="shared" si="23"/>
        <v>0.44750891650605873</v>
      </c>
      <c r="Z180" s="71"/>
    </row>
    <row r="181" spans="1:26" s="75" customFormat="1" ht="12.75" customHeight="1" x14ac:dyDescent="0.3">
      <c r="A181" s="63" t="s">
        <v>17365</v>
      </c>
      <c r="B181" s="63" t="s">
        <v>17369</v>
      </c>
      <c r="C181" s="64">
        <v>1</v>
      </c>
      <c r="D181" s="76"/>
      <c r="E181" s="55" t="s">
        <v>17542</v>
      </c>
      <c r="F181" s="48"/>
      <c r="G181" s="48"/>
      <c r="H181" s="49" t="s">
        <v>12430</v>
      </c>
      <c r="I181" s="65" t="str">
        <f>IFERROR(VLOOKUP(D181,'Relatório de Revenda'!$B$2:$X$6306,3,0),"")</f>
        <v/>
      </c>
      <c r="J181" s="55">
        <v>63308</v>
      </c>
      <c r="K181" s="85"/>
      <c r="L181" s="50" t="s">
        <v>18754</v>
      </c>
      <c r="M181" s="66">
        <v>1.38</v>
      </c>
      <c r="N181" s="67">
        <v>0</v>
      </c>
      <c r="O181" s="67">
        <v>0.15409999999999999</v>
      </c>
      <c r="P181" s="67">
        <v>0.12</v>
      </c>
      <c r="Q181" s="68">
        <f t="shared" si="16"/>
        <v>1.5926579999999999</v>
      </c>
      <c r="R181" s="68">
        <f t="shared" si="17"/>
        <v>100827.99266399999</v>
      </c>
      <c r="S181" s="69">
        <f t="shared" si="18"/>
        <v>0.29591836734693883</v>
      </c>
      <c r="T181" s="84">
        <v>1.96</v>
      </c>
      <c r="U181" s="68">
        <f t="shared" si="19"/>
        <v>124083.68</v>
      </c>
      <c r="V181" s="70">
        <v>5.33E-2</v>
      </c>
      <c r="W181" s="66">
        <f t="shared" si="20"/>
        <v>2.0644679999999997</v>
      </c>
      <c r="X181" s="66">
        <f t="shared" si="21"/>
        <v>130697.34014399999</v>
      </c>
      <c r="Y181" s="70">
        <f t="shared" si="23"/>
        <v>0.33154691668749525</v>
      </c>
      <c r="Z181" s="71"/>
    </row>
    <row r="182" spans="1:26" s="75" customFormat="1" ht="12.75" customHeight="1" x14ac:dyDescent="0.3">
      <c r="A182" s="63" t="s">
        <v>17363</v>
      </c>
      <c r="B182" s="63" t="s">
        <v>17370</v>
      </c>
      <c r="C182" s="64">
        <v>31</v>
      </c>
      <c r="D182" s="77"/>
      <c r="E182" s="55" t="s">
        <v>17543</v>
      </c>
      <c r="F182" s="48"/>
      <c r="G182" s="48"/>
      <c r="H182" s="49" t="s">
        <v>12430</v>
      </c>
      <c r="I182" s="65" t="str">
        <f>IFERROR(VLOOKUP(D182,'Relatório de Revenda'!$B$2:$X$6306,3,0),"")</f>
        <v/>
      </c>
      <c r="J182" s="55">
        <v>2513</v>
      </c>
      <c r="K182" s="85"/>
      <c r="L182" s="50" t="s">
        <v>18787</v>
      </c>
      <c r="M182" s="66">
        <v>22.92</v>
      </c>
      <c r="N182" s="67">
        <v>6.5000000000000002E-2</v>
      </c>
      <c r="O182" s="67">
        <v>0</v>
      </c>
      <c r="P182" s="67">
        <v>0.18</v>
      </c>
      <c r="Q182" s="68">
        <f t="shared" si="16"/>
        <v>24.409800000000001</v>
      </c>
      <c r="R182" s="68">
        <f t="shared" si="17"/>
        <v>61341.827400000002</v>
      </c>
      <c r="S182" s="69">
        <f t="shared" si="18"/>
        <v>0.53433563592035749</v>
      </c>
      <c r="T182" s="84">
        <v>49.22</v>
      </c>
      <c r="U182" s="68">
        <f t="shared" si="19"/>
        <v>123689.86</v>
      </c>
      <c r="V182" s="70">
        <v>2.5000000000000001E-2</v>
      </c>
      <c r="W182" s="66">
        <f t="shared" si="20"/>
        <v>50.450499999999998</v>
      </c>
      <c r="X182" s="66">
        <f t="shared" si="21"/>
        <v>126782.10649999999</v>
      </c>
      <c r="Y182" s="70">
        <f t="shared" si="23"/>
        <v>0.54569330333693422</v>
      </c>
      <c r="Z182" s="71"/>
    </row>
    <row r="183" spans="1:26" s="75" customFormat="1" ht="12.75" customHeight="1" x14ac:dyDescent="0.3">
      <c r="A183" s="63" t="s">
        <v>17363</v>
      </c>
      <c r="B183" s="63" t="s">
        <v>17370</v>
      </c>
      <c r="C183" s="64">
        <v>27</v>
      </c>
      <c r="D183" s="76"/>
      <c r="E183" s="88" t="s">
        <v>17544</v>
      </c>
      <c r="F183" s="48" t="s">
        <v>18651</v>
      </c>
      <c r="G183" s="48" t="s">
        <v>18663</v>
      </c>
      <c r="H183" s="49" t="s">
        <v>12430</v>
      </c>
      <c r="I183" s="65" t="str">
        <f>IFERROR(VLOOKUP(D183,'Relatório de Revenda'!$B$2:$X$6306,3,0),"")</f>
        <v/>
      </c>
      <c r="J183" s="55">
        <v>1754</v>
      </c>
      <c r="K183" s="85"/>
      <c r="L183" s="50" t="s">
        <v>8781</v>
      </c>
      <c r="M183" s="66">
        <v>17</v>
      </c>
      <c r="N183" s="67">
        <v>7.8E-2</v>
      </c>
      <c r="O183" s="67">
        <v>0</v>
      </c>
      <c r="P183" s="67">
        <v>0.18</v>
      </c>
      <c r="Q183" s="68">
        <f t="shared" si="16"/>
        <v>18.326000000000001</v>
      </c>
      <c r="R183" s="68">
        <f t="shared" si="17"/>
        <v>32143.804</v>
      </c>
      <c r="S183" s="69">
        <f t="shared" si="18"/>
        <v>0.7567606238374589</v>
      </c>
      <c r="T183" s="84">
        <v>69.89</v>
      </c>
      <c r="U183" s="68">
        <f t="shared" si="19"/>
        <v>122587.06</v>
      </c>
      <c r="V183" s="70">
        <v>2.5000000000000001E-2</v>
      </c>
      <c r="W183" s="66">
        <f t="shared" si="20"/>
        <v>71.637249999999995</v>
      </c>
      <c r="X183" s="66">
        <f t="shared" si="21"/>
        <v>125651.73649999998</v>
      </c>
      <c r="Y183" s="70">
        <f t="shared" si="23"/>
        <v>0.76269329154874033</v>
      </c>
      <c r="Z183" s="71"/>
    </row>
    <row r="184" spans="1:26" s="75" customFormat="1" ht="12.75" customHeight="1" x14ac:dyDescent="0.3">
      <c r="A184" s="63" t="s">
        <v>17360</v>
      </c>
      <c r="B184" s="63" t="s">
        <v>17367</v>
      </c>
      <c r="C184" s="64">
        <v>16</v>
      </c>
      <c r="D184" s="50" t="s">
        <v>18717</v>
      </c>
      <c r="E184" s="55" t="s">
        <v>17545</v>
      </c>
      <c r="F184" s="48"/>
      <c r="G184" s="48"/>
      <c r="H184" s="49" t="s">
        <v>12430</v>
      </c>
      <c r="I184" s="65" t="str">
        <f>IFERROR(VLOOKUP(D184,'Relatório de Revenda'!$B$2:$X$6306,3,0),"")</f>
        <v/>
      </c>
      <c r="J184" s="55">
        <v>4948</v>
      </c>
      <c r="K184" s="85"/>
      <c r="L184" s="50" t="s">
        <v>18638</v>
      </c>
      <c r="M184" s="66">
        <v>15.4</v>
      </c>
      <c r="N184" s="67">
        <v>3.2500000000000001E-2</v>
      </c>
      <c r="O184" s="67">
        <v>0</v>
      </c>
      <c r="P184" s="67">
        <v>0.18</v>
      </c>
      <c r="Q184" s="68">
        <f t="shared" si="16"/>
        <v>15.900500000000001</v>
      </c>
      <c r="R184" s="68">
        <f t="shared" si="17"/>
        <v>78675.673999999999</v>
      </c>
      <c r="S184" s="69">
        <f t="shared" si="18"/>
        <v>0.37474624441737714</v>
      </c>
      <c r="T184" s="84">
        <v>24.63</v>
      </c>
      <c r="U184" s="68">
        <f t="shared" si="19"/>
        <v>121869.23999999999</v>
      </c>
      <c r="V184" s="70">
        <v>2.5000000000000001E-2</v>
      </c>
      <c r="W184" s="66">
        <f t="shared" si="20"/>
        <v>25.245749999999997</v>
      </c>
      <c r="X184" s="66">
        <f t="shared" si="21"/>
        <v>124915.97099999999</v>
      </c>
      <c r="Y184" s="70">
        <f t="shared" si="23"/>
        <v>0.38999633601695327</v>
      </c>
      <c r="Z184" s="71"/>
    </row>
    <row r="185" spans="1:26" s="75" customFormat="1" ht="12.75" customHeight="1" x14ac:dyDescent="0.3">
      <c r="A185" s="63" t="s">
        <v>17365</v>
      </c>
      <c r="B185" s="63" t="s">
        <v>17369</v>
      </c>
      <c r="C185" s="64">
        <v>7</v>
      </c>
      <c r="D185" s="50"/>
      <c r="E185" s="55" t="s">
        <v>17546</v>
      </c>
      <c r="F185" s="48"/>
      <c r="G185" s="48"/>
      <c r="H185" s="49" t="s">
        <v>12430</v>
      </c>
      <c r="I185" s="65" t="str">
        <f>IFERROR(VLOOKUP(D185,'Relatório de Revenda'!$B$2:$X$6306,3,0),"")</f>
        <v/>
      </c>
      <c r="J185" s="55">
        <v>118403</v>
      </c>
      <c r="K185" s="85"/>
      <c r="L185" s="50" t="s">
        <v>18828</v>
      </c>
      <c r="M185" s="66">
        <v>1.1000000000000001</v>
      </c>
      <c r="N185" s="67">
        <v>0</v>
      </c>
      <c r="O185" s="67">
        <v>0</v>
      </c>
      <c r="P185" s="67">
        <v>0</v>
      </c>
      <c r="Q185" s="68">
        <f t="shared" si="16"/>
        <v>1.1000000000000001</v>
      </c>
      <c r="R185" s="68">
        <f t="shared" si="17"/>
        <v>130243.30000000002</v>
      </c>
      <c r="S185" s="69">
        <f t="shared" si="18"/>
        <v>-7.8431372549019676E-2</v>
      </c>
      <c r="T185" s="84">
        <v>1.02</v>
      </c>
      <c r="U185" s="68">
        <f t="shared" si="19"/>
        <v>120771.06</v>
      </c>
      <c r="V185" s="70">
        <v>5.33E-2</v>
      </c>
      <c r="W185" s="66">
        <f t="shared" si="20"/>
        <v>1.0743659999999999</v>
      </c>
      <c r="X185" s="66">
        <f t="shared" si="21"/>
        <v>127208.15749799999</v>
      </c>
      <c r="Y185" s="70">
        <f t="shared" si="23"/>
        <v>-2.3859653041887176E-2</v>
      </c>
      <c r="Z185" s="71"/>
    </row>
    <row r="186" spans="1:26" s="75" customFormat="1" ht="12.75" customHeight="1" x14ac:dyDescent="0.3">
      <c r="A186" s="63" t="s">
        <v>17363</v>
      </c>
      <c r="B186" s="63" t="s">
        <v>17370</v>
      </c>
      <c r="C186" s="64">
        <v>48</v>
      </c>
      <c r="D186" s="50"/>
      <c r="E186" s="55" t="s">
        <v>17547</v>
      </c>
      <c r="F186" s="48"/>
      <c r="G186" s="48"/>
      <c r="H186" s="49" t="s">
        <v>12430</v>
      </c>
      <c r="I186" s="65" t="str">
        <f>IFERROR(VLOOKUP(D186,'Relatório de Revenda'!$B$2:$X$6306,3,0),"")</f>
        <v/>
      </c>
      <c r="J186" s="55">
        <v>1271</v>
      </c>
      <c r="K186" s="85"/>
      <c r="L186" s="50" t="s">
        <v>18667</v>
      </c>
      <c r="M186" s="66">
        <v>56.75</v>
      </c>
      <c r="N186" s="67">
        <v>9.7500000000000003E-2</v>
      </c>
      <c r="O186" s="67">
        <v>0</v>
      </c>
      <c r="P186" s="67">
        <v>0.18</v>
      </c>
      <c r="Q186" s="68">
        <f t="shared" si="16"/>
        <v>62.283124999999998</v>
      </c>
      <c r="R186" s="68">
        <f t="shared" si="17"/>
        <v>79161.851874999993</v>
      </c>
      <c r="S186" s="69">
        <f t="shared" si="18"/>
        <v>0.39608385654996275</v>
      </c>
      <c r="T186" s="84">
        <v>93.97</v>
      </c>
      <c r="U186" s="68">
        <f t="shared" si="19"/>
        <v>119435.87</v>
      </c>
      <c r="V186" s="70">
        <v>2.5000000000000001E-2</v>
      </c>
      <c r="W186" s="66">
        <f t="shared" si="20"/>
        <v>96.319249999999997</v>
      </c>
      <c r="X186" s="66">
        <f t="shared" si="21"/>
        <v>122421.76675</v>
      </c>
      <c r="Y186" s="70">
        <f t="shared" si="23"/>
        <v>0.4108135185853295</v>
      </c>
      <c r="Z186" s="71"/>
    </row>
    <row r="187" spans="1:26" s="75" customFormat="1" ht="12.75" customHeight="1" x14ac:dyDescent="0.3">
      <c r="A187" s="63" t="s">
        <v>17364</v>
      </c>
      <c r="B187" s="63" t="s">
        <v>17369</v>
      </c>
      <c r="C187" s="64">
        <v>5</v>
      </c>
      <c r="D187" s="50"/>
      <c r="E187" s="55" t="s">
        <v>17548</v>
      </c>
      <c r="F187" s="48"/>
      <c r="G187" s="48"/>
      <c r="H187" s="49" t="s">
        <v>12430</v>
      </c>
      <c r="I187" s="65" t="str">
        <f>IFERROR(VLOOKUP(D187,'Relatório de Revenda'!$B$2:$X$6306,3,0),"")</f>
        <v/>
      </c>
      <c r="J187" s="55">
        <v>16955</v>
      </c>
      <c r="K187" s="85"/>
      <c r="L187" s="50" t="s">
        <v>18793</v>
      </c>
      <c r="M187" s="66">
        <v>9.4</v>
      </c>
      <c r="N187" s="67">
        <v>0</v>
      </c>
      <c r="O187" s="67">
        <v>0</v>
      </c>
      <c r="P187" s="67">
        <v>0</v>
      </c>
      <c r="Q187" s="68">
        <f t="shared" si="16"/>
        <v>9.4</v>
      </c>
      <c r="R187" s="68">
        <f t="shared" si="17"/>
        <v>159377</v>
      </c>
      <c r="S187" s="69">
        <f t="shared" si="18"/>
        <v>-0.33522727272727276</v>
      </c>
      <c r="T187" s="84">
        <v>7.04</v>
      </c>
      <c r="U187" s="68">
        <f t="shared" si="19"/>
        <v>119363.2</v>
      </c>
      <c r="V187" s="70">
        <v>5.33E-2</v>
      </c>
      <c r="W187" s="66">
        <f t="shared" si="20"/>
        <v>7.4152319999999996</v>
      </c>
      <c r="X187" s="66">
        <f t="shared" si="21"/>
        <v>125725.25855999999</v>
      </c>
      <c r="Y187" s="70">
        <f t="shared" si="23"/>
        <v>-0.26766094439122079</v>
      </c>
      <c r="Z187" s="71"/>
    </row>
    <row r="188" spans="1:26" s="75" customFormat="1" ht="12.75" customHeight="1" x14ac:dyDescent="0.3">
      <c r="A188" s="63" t="s">
        <v>17361</v>
      </c>
      <c r="B188" s="63" t="s">
        <v>17368</v>
      </c>
      <c r="C188" s="64">
        <v>101</v>
      </c>
      <c r="D188" s="50"/>
      <c r="E188" s="55" t="s">
        <v>17549</v>
      </c>
      <c r="F188" s="48"/>
      <c r="G188" s="48"/>
      <c r="H188" s="49" t="s">
        <v>12430</v>
      </c>
      <c r="I188" s="65" t="str">
        <f>IFERROR(VLOOKUP(D188,'Relatório de Revenda'!$B$2:$X$6306,3,0),"")</f>
        <v/>
      </c>
      <c r="J188" s="55">
        <v>4404</v>
      </c>
      <c r="K188" s="85"/>
      <c r="L188" s="50" t="s">
        <v>12129</v>
      </c>
      <c r="M188" s="66">
        <v>6.8</v>
      </c>
      <c r="N188" s="67">
        <v>0.03</v>
      </c>
      <c r="O188" s="67">
        <v>0</v>
      </c>
      <c r="P188" s="67">
        <v>0</v>
      </c>
      <c r="Q188" s="68">
        <f t="shared" si="16"/>
        <v>7.0039999999999996</v>
      </c>
      <c r="R188" s="68">
        <f t="shared" si="17"/>
        <v>30845.615999999998</v>
      </c>
      <c r="S188" s="69">
        <f t="shared" si="18"/>
        <v>0.74796145292809491</v>
      </c>
      <c r="T188" s="84">
        <v>26.98</v>
      </c>
      <c r="U188" s="68">
        <f t="shared" si="19"/>
        <v>118819.92</v>
      </c>
      <c r="V188" s="70">
        <v>2.5000000000000001E-2</v>
      </c>
      <c r="W188" s="66">
        <f t="shared" si="20"/>
        <v>27.654499999999999</v>
      </c>
      <c r="X188" s="66">
        <f t="shared" si="21"/>
        <v>121790.41799999999</v>
      </c>
      <c r="Y188" s="70">
        <f t="shared" si="23"/>
        <v>0.75410873456399496</v>
      </c>
      <c r="Z188" s="71"/>
    </row>
    <row r="189" spans="1:26" s="75" customFormat="1" ht="12.75" customHeight="1" x14ac:dyDescent="0.3">
      <c r="A189" s="63" t="s">
        <v>17361</v>
      </c>
      <c r="B189" s="63" t="s">
        <v>17368</v>
      </c>
      <c r="C189" s="64">
        <v>82</v>
      </c>
      <c r="D189" s="79"/>
      <c r="E189" s="55" t="s">
        <v>17550</v>
      </c>
      <c r="F189" s="48"/>
      <c r="G189" s="48"/>
      <c r="H189" s="49" t="s">
        <v>12431</v>
      </c>
      <c r="I189" s="65" t="str">
        <f>IFERROR(VLOOKUP(D189,'Relatório de Revenda'!$B$2:$X$6306,3,0),"")</f>
        <v/>
      </c>
      <c r="J189" s="55">
        <v>8662</v>
      </c>
      <c r="K189" s="85"/>
      <c r="L189" s="50" t="s">
        <v>18817</v>
      </c>
      <c r="M189" s="66">
        <v>6.88</v>
      </c>
      <c r="N189" s="67">
        <v>0</v>
      </c>
      <c r="O189" s="67">
        <v>0</v>
      </c>
      <c r="P189" s="67">
        <v>0.18</v>
      </c>
      <c r="Q189" s="68">
        <f t="shared" si="16"/>
        <v>6.88</v>
      </c>
      <c r="R189" s="68">
        <f t="shared" si="17"/>
        <v>59594.559999999998</v>
      </c>
      <c r="S189" s="69">
        <f t="shared" si="18"/>
        <v>0.49781021897810218</v>
      </c>
      <c r="T189" s="84">
        <v>13.7</v>
      </c>
      <c r="U189" s="68">
        <f t="shared" si="19"/>
        <v>118669.4</v>
      </c>
      <c r="V189" s="70">
        <v>2.5000000000000001E-2</v>
      </c>
      <c r="W189" s="66">
        <f t="shared" si="20"/>
        <v>14.042499999999999</v>
      </c>
      <c r="X189" s="66">
        <f t="shared" si="21"/>
        <v>121636.13499999999</v>
      </c>
      <c r="Y189" s="70">
        <f t="shared" si="23"/>
        <v>0.51005875022253866</v>
      </c>
      <c r="Z189" s="71"/>
    </row>
    <row r="190" spans="1:26" s="75" customFormat="1" ht="12.75" customHeight="1" x14ac:dyDescent="0.3">
      <c r="A190" s="63" t="s">
        <v>17363</v>
      </c>
      <c r="B190" s="63" t="s">
        <v>17370</v>
      </c>
      <c r="C190" s="64">
        <v>7</v>
      </c>
      <c r="D190" s="50"/>
      <c r="E190" s="55" t="s">
        <v>17551</v>
      </c>
      <c r="F190" s="48"/>
      <c r="G190" s="48"/>
      <c r="H190" s="49" t="s">
        <v>12430</v>
      </c>
      <c r="I190" s="65" t="str">
        <f>IFERROR(VLOOKUP(D190,'Relatório de Revenda'!$B$2:$X$6306,3,0),"")</f>
        <v/>
      </c>
      <c r="J190" s="55">
        <v>3935</v>
      </c>
      <c r="K190" s="85"/>
      <c r="L190" s="50" t="s">
        <v>18760</v>
      </c>
      <c r="M190" s="66">
        <v>5.9</v>
      </c>
      <c r="N190" s="67">
        <v>0.12</v>
      </c>
      <c r="O190" s="67">
        <v>0</v>
      </c>
      <c r="P190" s="67">
        <v>0.18</v>
      </c>
      <c r="Q190" s="68">
        <f t="shared" si="16"/>
        <v>6.6080000000000005</v>
      </c>
      <c r="R190" s="68">
        <f t="shared" si="17"/>
        <v>26002.480000000003</v>
      </c>
      <c r="S190" s="69">
        <f t="shared" si="18"/>
        <v>0.80379115397406053</v>
      </c>
      <c r="T190" s="84">
        <v>30.07</v>
      </c>
      <c r="U190" s="68">
        <f t="shared" si="19"/>
        <v>118325.45</v>
      </c>
      <c r="V190" s="70">
        <v>2.5000000000000001E-2</v>
      </c>
      <c r="W190" s="66">
        <f t="shared" si="20"/>
        <v>30.821750000000002</v>
      </c>
      <c r="X190" s="66">
        <f t="shared" si="21"/>
        <v>121283.58625000001</v>
      </c>
      <c r="Y190" s="70">
        <f t="shared" si="23"/>
        <v>0.80857673558444931</v>
      </c>
      <c r="Z190" s="71"/>
    </row>
    <row r="191" spans="1:26" s="75" customFormat="1" ht="12.75" customHeight="1" x14ac:dyDescent="0.3">
      <c r="A191" s="63" t="s">
        <v>17364</v>
      </c>
      <c r="B191" s="63" t="s">
        <v>17369</v>
      </c>
      <c r="C191" s="64">
        <v>18</v>
      </c>
      <c r="D191" s="50" t="s">
        <v>18637</v>
      </c>
      <c r="E191" s="55" t="s">
        <v>17552</v>
      </c>
      <c r="F191" s="48"/>
      <c r="G191" s="48"/>
      <c r="H191" s="49" t="s">
        <v>12434</v>
      </c>
      <c r="I191" s="65" t="str">
        <f>IFERROR(VLOOKUP(D191,'Relatório de Revenda'!$B$2:$X$6306,3,0),"")</f>
        <v/>
      </c>
      <c r="J191" s="55">
        <v>18360</v>
      </c>
      <c r="K191" s="85"/>
      <c r="L191" s="50" t="s">
        <v>18638</v>
      </c>
      <c r="M191" s="66">
        <v>3.9</v>
      </c>
      <c r="N191" s="67">
        <v>6.5000000000000002E-2</v>
      </c>
      <c r="O191" s="67">
        <v>0</v>
      </c>
      <c r="P191" s="67">
        <v>0.18</v>
      </c>
      <c r="Q191" s="68">
        <f t="shared" si="16"/>
        <v>4.1535000000000002</v>
      </c>
      <c r="R191" s="68">
        <f t="shared" si="17"/>
        <v>76258.260000000009</v>
      </c>
      <c r="S191" s="69">
        <f t="shared" si="18"/>
        <v>0.38582677165354329</v>
      </c>
      <c r="T191" s="84">
        <v>6.35</v>
      </c>
      <c r="U191" s="68">
        <f t="shared" si="19"/>
        <v>116586</v>
      </c>
      <c r="V191" s="70">
        <v>5.33E-2</v>
      </c>
      <c r="W191" s="66">
        <f t="shared" si="20"/>
        <v>6.6884549999999994</v>
      </c>
      <c r="X191" s="66">
        <f t="shared" si="21"/>
        <v>122800.03379999999</v>
      </c>
      <c r="Y191" s="70">
        <f t="shared" si="23"/>
        <v>0.41690569795266613</v>
      </c>
      <c r="Z191" s="71"/>
    </row>
    <row r="192" spans="1:26" s="75" customFormat="1" ht="12.75" customHeight="1" x14ac:dyDescent="0.3">
      <c r="A192" s="63" t="s">
        <v>17361</v>
      </c>
      <c r="B192" s="63" t="s">
        <v>17368</v>
      </c>
      <c r="C192" s="64">
        <v>64</v>
      </c>
      <c r="D192" s="77"/>
      <c r="E192" s="55" t="s">
        <v>17553</v>
      </c>
      <c r="F192" s="48"/>
      <c r="G192" s="48"/>
      <c r="H192" s="49" t="s">
        <v>12434</v>
      </c>
      <c r="I192" s="65" t="str">
        <f>IFERROR(VLOOKUP(D192,'Relatório de Revenda'!$B$2:$X$6306,3,0),"")</f>
        <v/>
      </c>
      <c r="J192" s="55">
        <v>8350</v>
      </c>
      <c r="K192" s="85"/>
      <c r="L192" s="50" t="s">
        <v>18822</v>
      </c>
      <c r="M192" s="66">
        <v>4.68</v>
      </c>
      <c r="N192" s="67">
        <v>0</v>
      </c>
      <c r="O192" s="67">
        <v>0</v>
      </c>
      <c r="P192" s="67">
        <v>0</v>
      </c>
      <c r="Q192" s="68">
        <f t="shared" si="16"/>
        <v>4.68</v>
      </c>
      <c r="R192" s="68">
        <f t="shared" si="17"/>
        <v>39078</v>
      </c>
      <c r="S192" s="69">
        <f t="shared" si="18"/>
        <v>0.66330935251798562</v>
      </c>
      <c r="T192" s="84">
        <v>13.9</v>
      </c>
      <c r="U192" s="68">
        <f t="shared" si="19"/>
        <v>116065</v>
      </c>
      <c r="V192" s="70">
        <v>2.5000000000000001E-2</v>
      </c>
      <c r="W192" s="66">
        <f t="shared" si="20"/>
        <v>14.2475</v>
      </c>
      <c r="X192" s="66">
        <f t="shared" si="21"/>
        <v>118966.625</v>
      </c>
      <c r="Y192" s="70">
        <f t="shared" si="23"/>
        <v>0.67152131952974214</v>
      </c>
      <c r="Z192" s="71" t="s">
        <v>18821</v>
      </c>
    </row>
    <row r="193" spans="1:26" s="75" customFormat="1" ht="12.75" customHeight="1" x14ac:dyDescent="0.3">
      <c r="A193" s="63" t="s">
        <v>17365</v>
      </c>
      <c r="B193" s="63" t="s">
        <v>17369</v>
      </c>
      <c r="C193" s="64">
        <v>3</v>
      </c>
      <c r="D193" s="50"/>
      <c r="E193" s="55" t="s">
        <v>17554</v>
      </c>
      <c r="F193" s="48"/>
      <c r="G193" s="80" t="s">
        <v>18661</v>
      </c>
      <c r="H193" s="49" t="s">
        <v>12430</v>
      </c>
      <c r="I193" s="65" t="str">
        <f>IFERROR(VLOOKUP(D193,'Relatório de Revenda'!$B$2:$X$6306,3,0),"")</f>
        <v/>
      </c>
      <c r="J193" s="55">
        <v>115399</v>
      </c>
      <c r="K193" s="85"/>
      <c r="L193" s="80" t="s">
        <v>18660</v>
      </c>
      <c r="M193" s="66">
        <v>1.41</v>
      </c>
      <c r="N193" s="83">
        <v>0</v>
      </c>
      <c r="O193" s="83">
        <v>0</v>
      </c>
      <c r="P193" s="83">
        <v>0.04</v>
      </c>
      <c r="Q193" s="68">
        <f t="shared" si="16"/>
        <v>1.41</v>
      </c>
      <c r="R193" s="68">
        <f t="shared" si="17"/>
        <v>162712.59</v>
      </c>
      <c r="S193" s="69">
        <f t="shared" si="18"/>
        <v>-0.40999999999999992</v>
      </c>
      <c r="T193" s="84">
        <v>1</v>
      </c>
      <c r="U193" s="68">
        <f t="shared" si="19"/>
        <v>115399</v>
      </c>
      <c r="V193" s="70">
        <v>5.33E-2</v>
      </c>
      <c r="W193" s="66">
        <f t="shared" si="20"/>
        <v>1.0532999999999999</v>
      </c>
      <c r="X193" s="66">
        <f t="shared" si="21"/>
        <v>121549.76669999999</v>
      </c>
      <c r="Y193" s="70">
        <f t="shared" si="23"/>
        <v>-0.33864995727712904</v>
      </c>
      <c r="Z193" s="71"/>
    </row>
    <row r="194" spans="1:26" s="75" customFormat="1" ht="12.75" customHeight="1" x14ac:dyDescent="0.3">
      <c r="A194" s="63" t="s">
        <v>17361</v>
      </c>
      <c r="B194" s="63" t="s">
        <v>17368</v>
      </c>
      <c r="C194" s="64">
        <v>98</v>
      </c>
      <c r="D194" s="50"/>
      <c r="E194" s="55" t="s">
        <v>17555</v>
      </c>
      <c r="F194" s="48"/>
      <c r="G194" s="48"/>
      <c r="H194" s="49" t="s">
        <v>12430</v>
      </c>
      <c r="I194" s="65" t="str">
        <f>IFERROR(VLOOKUP(D194,'Relatório de Revenda'!$B$2:$X$6306,3,0),"")</f>
        <v/>
      </c>
      <c r="J194" s="55">
        <v>4009</v>
      </c>
      <c r="K194" s="85"/>
      <c r="L194" s="50" t="s">
        <v>15996</v>
      </c>
      <c r="M194" s="66">
        <v>10.9</v>
      </c>
      <c r="N194" s="67">
        <v>0.03</v>
      </c>
      <c r="O194" s="67">
        <v>0</v>
      </c>
      <c r="P194" s="67">
        <v>0</v>
      </c>
      <c r="Q194" s="68">
        <f t="shared" si="16"/>
        <v>11.227</v>
      </c>
      <c r="R194" s="68">
        <f t="shared" si="17"/>
        <v>45009.042999999998</v>
      </c>
      <c r="S194" s="69">
        <f t="shared" si="18"/>
        <v>0.6126510305614784</v>
      </c>
      <c r="T194" s="84">
        <v>28.14</v>
      </c>
      <c r="U194" s="68">
        <f t="shared" si="19"/>
        <v>112813.26000000001</v>
      </c>
      <c r="V194" s="70">
        <v>2.5000000000000001E-2</v>
      </c>
      <c r="W194" s="66">
        <f t="shared" si="20"/>
        <v>28.843499999999999</v>
      </c>
      <c r="X194" s="66">
        <f t="shared" si="21"/>
        <v>115633.59149999999</v>
      </c>
      <c r="Y194" s="70">
        <f t="shared" si="23"/>
        <v>0.62209856640144234</v>
      </c>
      <c r="Z194" s="71"/>
    </row>
    <row r="195" spans="1:26" s="75" customFormat="1" ht="12.75" customHeight="1" x14ac:dyDescent="0.3">
      <c r="A195" s="63" t="s">
        <v>17361</v>
      </c>
      <c r="B195" s="63" t="s">
        <v>17368</v>
      </c>
      <c r="C195" s="64">
        <v>43</v>
      </c>
      <c r="D195" s="76" t="s">
        <v>18708</v>
      </c>
      <c r="E195" s="55" t="s">
        <v>17556</v>
      </c>
      <c r="F195" s="48"/>
      <c r="G195" s="48"/>
      <c r="H195" s="49" t="s">
        <v>12430</v>
      </c>
      <c r="I195" s="65" t="str">
        <f>IFERROR(VLOOKUP(D195,'Relatório de Revenda'!$B$2:$X$6306,3,0),"")</f>
        <v>COLA BASTAO 40GR. REF.4545</v>
      </c>
      <c r="J195" s="55">
        <v>30349</v>
      </c>
      <c r="K195" s="85"/>
      <c r="L195" s="50" t="s">
        <v>12847</v>
      </c>
      <c r="M195" s="66">
        <v>1</v>
      </c>
      <c r="N195" s="67">
        <v>0</v>
      </c>
      <c r="O195" s="67">
        <v>0</v>
      </c>
      <c r="P195" s="67">
        <v>0.04</v>
      </c>
      <c r="Q195" s="68">
        <f t="shared" si="16"/>
        <v>1</v>
      </c>
      <c r="R195" s="68">
        <f t="shared" si="17"/>
        <v>30349</v>
      </c>
      <c r="S195" s="69">
        <f t="shared" si="18"/>
        <v>0.72602739726027399</v>
      </c>
      <c r="T195" s="84">
        <v>3.65</v>
      </c>
      <c r="U195" s="68">
        <f t="shared" si="19"/>
        <v>110773.84999999999</v>
      </c>
      <c r="V195" s="70">
        <v>2.5000000000000001E-2</v>
      </c>
      <c r="W195" s="66">
        <f t="shared" si="20"/>
        <v>3.74125</v>
      </c>
      <c r="X195" s="66">
        <f t="shared" si="21"/>
        <v>113543.19624999999</v>
      </c>
      <c r="Y195" s="70">
        <f t="shared" si="23"/>
        <v>0.73270965586368197</v>
      </c>
      <c r="Z195" s="71"/>
    </row>
    <row r="196" spans="1:26" s="75" customFormat="1" ht="12.75" customHeight="1" x14ac:dyDescent="0.3">
      <c r="A196" s="63" t="s">
        <v>17361</v>
      </c>
      <c r="B196" s="63" t="s">
        <v>17368</v>
      </c>
      <c r="C196" s="64">
        <v>78</v>
      </c>
      <c r="D196" s="76" t="s">
        <v>18626</v>
      </c>
      <c r="E196" s="55" t="s">
        <v>17557</v>
      </c>
      <c r="F196" s="48" t="s">
        <v>18632</v>
      </c>
      <c r="G196" s="48"/>
      <c r="H196" s="49" t="s">
        <v>12430</v>
      </c>
      <c r="I196" s="65" t="str">
        <f>IFERROR(VLOOKUP(D196,'Relatório de Revenda'!$B$2:$X$6306,3,0),"")</f>
        <v/>
      </c>
      <c r="J196" s="55">
        <v>3201</v>
      </c>
      <c r="K196" s="85"/>
      <c r="L196" s="50" t="s">
        <v>18650</v>
      </c>
      <c r="M196" s="66">
        <v>12</v>
      </c>
      <c r="N196" s="67">
        <v>0</v>
      </c>
      <c r="O196" s="67">
        <v>0</v>
      </c>
      <c r="P196" s="67">
        <v>0.04</v>
      </c>
      <c r="Q196" s="68">
        <f t="shared" si="16"/>
        <v>12</v>
      </c>
      <c r="R196" s="68">
        <f t="shared" si="17"/>
        <v>38412</v>
      </c>
      <c r="S196" s="69">
        <f t="shared" si="18"/>
        <v>0.64539007092198586</v>
      </c>
      <c r="T196" s="84">
        <v>33.840000000000003</v>
      </c>
      <c r="U196" s="68">
        <f t="shared" si="19"/>
        <v>108321.84000000001</v>
      </c>
      <c r="V196" s="70">
        <v>2.5000000000000001E-2</v>
      </c>
      <c r="W196" s="66">
        <f t="shared" si="20"/>
        <v>34.686000000000007</v>
      </c>
      <c r="X196" s="66">
        <f t="shared" si="21"/>
        <v>111029.88600000003</v>
      </c>
      <c r="Y196" s="70">
        <f t="shared" si="23"/>
        <v>0.65403909358242529</v>
      </c>
      <c r="Z196" s="71"/>
    </row>
    <row r="197" spans="1:26" s="75" customFormat="1" ht="12.75" customHeight="1" x14ac:dyDescent="0.3">
      <c r="A197" s="63" t="s">
        <v>17361</v>
      </c>
      <c r="B197" s="63" t="s">
        <v>17368</v>
      </c>
      <c r="C197" s="64">
        <v>90</v>
      </c>
      <c r="D197" s="76"/>
      <c r="E197" s="55" t="s">
        <v>17558</v>
      </c>
      <c r="F197" s="48"/>
      <c r="G197" s="48"/>
      <c r="H197" s="49" t="s">
        <v>12434</v>
      </c>
      <c r="I197" s="65" t="str">
        <f>IFERROR(VLOOKUP(D197,'Relatório de Revenda'!$B$2:$X$6306,3,0),"")</f>
        <v/>
      </c>
      <c r="J197" s="55">
        <v>8164</v>
      </c>
      <c r="K197" s="85"/>
      <c r="L197" s="50" t="s">
        <v>7436</v>
      </c>
      <c r="M197" s="66">
        <v>4.55</v>
      </c>
      <c r="N197" s="67">
        <v>0.1</v>
      </c>
      <c r="O197" s="67">
        <v>0</v>
      </c>
      <c r="P197" s="67">
        <v>0.12</v>
      </c>
      <c r="Q197" s="68">
        <f t="shared" si="16"/>
        <v>5.0049999999999999</v>
      </c>
      <c r="R197" s="68">
        <f t="shared" si="17"/>
        <v>40860.82</v>
      </c>
      <c r="S197" s="69">
        <f t="shared" si="18"/>
        <v>0.65240641711229941</v>
      </c>
      <c r="T197" s="84">
        <v>13.09</v>
      </c>
      <c r="U197" s="68">
        <f t="shared" si="19"/>
        <v>106866.76</v>
      </c>
      <c r="V197" s="70">
        <v>2.5000000000000001E-2</v>
      </c>
      <c r="W197" s="66">
        <f t="shared" si="20"/>
        <v>13.417249999999999</v>
      </c>
      <c r="X197" s="66">
        <f t="shared" si="21"/>
        <v>109538.42899999999</v>
      </c>
      <c r="Y197" s="70">
        <f t="shared" si="23"/>
        <v>0.66088430937785303</v>
      </c>
      <c r="Z197" s="71"/>
    </row>
    <row r="198" spans="1:26" s="75" customFormat="1" ht="12.75" customHeight="1" x14ac:dyDescent="0.3">
      <c r="A198" s="63" t="s">
        <v>17363</v>
      </c>
      <c r="B198" s="63" t="s">
        <v>17370</v>
      </c>
      <c r="C198" s="64">
        <v>44</v>
      </c>
      <c r="D198" s="50"/>
      <c r="E198" s="88" t="s">
        <v>17559</v>
      </c>
      <c r="F198" s="48" t="s">
        <v>18652</v>
      </c>
      <c r="G198" s="48"/>
      <c r="H198" s="49" t="s">
        <v>12430</v>
      </c>
      <c r="I198" s="65" t="str">
        <f>IFERROR(VLOOKUP(D198,'Relatório de Revenda'!$B$2:$X$6306,3,0),"")</f>
        <v/>
      </c>
      <c r="J198" s="55">
        <v>2946</v>
      </c>
      <c r="K198" s="85"/>
      <c r="L198" s="50" t="s">
        <v>10950</v>
      </c>
      <c r="M198" s="66">
        <v>17.989999999999998</v>
      </c>
      <c r="N198" s="67">
        <v>0</v>
      </c>
      <c r="O198" s="67">
        <v>0</v>
      </c>
      <c r="P198" s="67">
        <v>0.18</v>
      </c>
      <c r="Q198" s="68">
        <f t="shared" si="16"/>
        <v>17.989999999999998</v>
      </c>
      <c r="R198" s="68">
        <f t="shared" si="17"/>
        <v>52998.539999999994</v>
      </c>
      <c r="S198" s="69">
        <f t="shared" si="18"/>
        <v>0.49748603351955306</v>
      </c>
      <c r="T198" s="84">
        <v>35.799999999999997</v>
      </c>
      <c r="U198" s="68">
        <f t="shared" si="19"/>
        <v>105466.79999999999</v>
      </c>
      <c r="V198" s="70">
        <v>2.5000000000000001E-2</v>
      </c>
      <c r="W198" s="66">
        <f t="shared" si="20"/>
        <v>36.695</v>
      </c>
      <c r="X198" s="66">
        <f t="shared" si="21"/>
        <v>108103.47</v>
      </c>
      <c r="Y198" s="70">
        <f t="shared" si="23"/>
        <v>0.50974247172639331</v>
      </c>
      <c r="Z198" s="71"/>
    </row>
    <row r="199" spans="1:26" s="75" customFormat="1" ht="12.75" customHeight="1" x14ac:dyDescent="0.3">
      <c r="A199" s="63" t="s">
        <v>17361</v>
      </c>
      <c r="B199" s="63" t="s">
        <v>17368</v>
      </c>
      <c r="C199" s="64">
        <v>37</v>
      </c>
      <c r="D199" s="77" t="s">
        <v>18687</v>
      </c>
      <c r="E199" s="55" t="s">
        <v>17560</v>
      </c>
      <c r="F199" s="48"/>
      <c r="G199" s="48"/>
      <c r="H199" s="49" t="s">
        <v>12434</v>
      </c>
      <c r="I199" s="65" t="str">
        <f>IFERROR(VLOOKUP(D199,'Relatório de Revenda'!$B$2:$X$6306,3,0),"")</f>
        <v>CAPA PVC 0,20 525X335 CRISTAL 60MM</v>
      </c>
      <c r="J199" s="55">
        <v>53828</v>
      </c>
      <c r="K199" s="85"/>
      <c r="L199" s="50" t="s">
        <v>18688</v>
      </c>
      <c r="M199" s="66">
        <v>1.25</v>
      </c>
      <c r="N199" s="67">
        <v>6.5000000000000002E-2</v>
      </c>
      <c r="O199" s="67">
        <v>0</v>
      </c>
      <c r="P199" s="67">
        <v>0.18</v>
      </c>
      <c r="Q199" s="68">
        <f t="shared" si="16"/>
        <v>1.33125</v>
      </c>
      <c r="R199" s="68">
        <f t="shared" si="17"/>
        <v>71658.525000000009</v>
      </c>
      <c r="S199" s="69">
        <f t="shared" si="18"/>
        <v>0.35567010309278346</v>
      </c>
      <c r="T199" s="84">
        <v>1.94</v>
      </c>
      <c r="U199" s="68">
        <f t="shared" si="19"/>
        <v>104426.31999999999</v>
      </c>
      <c r="V199" s="70">
        <v>2.5000000000000001E-2</v>
      </c>
      <c r="W199" s="66">
        <f t="shared" si="20"/>
        <v>1.9884999999999999</v>
      </c>
      <c r="X199" s="66">
        <f t="shared" si="21"/>
        <v>107036.978</v>
      </c>
      <c r="Y199" s="70">
        <f t="shared" si="23"/>
        <v>0.37138546643198389</v>
      </c>
      <c r="Z199" s="71"/>
    </row>
    <row r="200" spans="1:26" s="75" customFormat="1" ht="12.75" customHeight="1" x14ac:dyDescent="0.3">
      <c r="A200" s="63" t="s">
        <v>17360</v>
      </c>
      <c r="B200" s="63" t="s">
        <v>17367</v>
      </c>
      <c r="C200" s="64">
        <v>18</v>
      </c>
      <c r="D200" s="50"/>
      <c r="E200" s="55" t="s">
        <v>17561</v>
      </c>
      <c r="F200" s="48"/>
      <c r="G200" s="48"/>
      <c r="H200" s="49" t="s">
        <v>12430</v>
      </c>
      <c r="I200" s="65" t="str">
        <f>IFERROR(VLOOKUP(D200,'Relatório de Revenda'!$B$2:$X$6306,3,0),"")</f>
        <v/>
      </c>
      <c r="J200" s="55">
        <v>4828</v>
      </c>
      <c r="K200" s="85"/>
      <c r="L200" s="50" t="s">
        <v>18775</v>
      </c>
      <c r="M200" s="66">
        <v>7.95</v>
      </c>
      <c r="N200" s="67">
        <v>0</v>
      </c>
      <c r="O200" s="67">
        <v>0</v>
      </c>
      <c r="P200" s="67">
        <v>0.18</v>
      </c>
      <c r="Q200" s="68">
        <f t="shared" si="16"/>
        <v>7.95</v>
      </c>
      <c r="R200" s="68">
        <f t="shared" si="17"/>
        <v>38382.6</v>
      </c>
      <c r="S200" s="69">
        <f t="shared" si="18"/>
        <v>0.62988826815642462</v>
      </c>
      <c r="T200" s="84">
        <v>21.48</v>
      </c>
      <c r="U200" s="68">
        <f t="shared" si="19"/>
        <v>103705.44</v>
      </c>
      <c r="V200" s="70">
        <v>2.5000000000000001E-2</v>
      </c>
      <c r="W200" s="66">
        <f t="shared" si="20"/>
        <v>22.016999999999999</v>
      </c>
      <c r="X200" s="66">
        <f t="shared" si="21"/>
        <v>106298.076</v>
      </c>
      <c r="Y200" s="70">
        <f t="shared" si="23"/>
        <v>0.63891538356724353</v>
      </c>
      <c r="Z200" s="71"/>
    </row>
    <row r="201" spans="1:26" s="75" customFormat="1" ht="12.75" customHeight="1" x14ac:dyDescent="0.3">
      <c r="A201" s="63" t="s">
        <v>17361</v>
      </c>
      <c r="B201" s="63" t="s">
        <v>17368</v>
      </c>
      <c r="C201" s="64">
        <v>15</v>
      </c>
      <c r="D201" s="50" t="s">
        <v>9932</v>
      </c>
      <c r="E201" s="55" t="s">
        <v>17562</v>
      </c>
      <c r="F201" s="48"/>
      <c r="G201" s="48"/>
      <c r="H201" s="49" t="s">
        <v>12430</v>
      </c>
      <c r="I201" s="65" t="str">
        <f>IFERROR(VLOOKUP(D201,'Relatório de Revenda'!$B$2:$X$6306,3,0),"")</f>
        <v>BLOCO ADESIVO 76X102 100 FOLHAS AM. REF.10160</v>
      </c>
      <c r="J201" s="55">
        <v>30514</v>
      </c>
      <c r="K201" s="85"/>
      <c r="L201" s="50" t="s">
        <v>12847</v>
      </c>
      <c r="M201" s="66">
        <v>2.27</v>
      </c>
      <c r="N201" s="67">
        <v>9.7500000000000003E-2</v>
      </c>
      <c r="O201" s="67">
        <v>0</v>
      </c>
      <c r="P201" s="67">
        <v>0.04</v>
      </c>
      <c r="Q201" s="68">
        <f t="shared" ref="Q201:Q264" si="24">(M201*N201+M201)*O201+(M201*N201+M201)</f>
        <v>2.4913250000000002</v>
      </c>
      <c r="R201" s="68">
        <f t="shared" ref="R201:R264" si="25">Q201*J201</f>
        <v>76020.291050000014</v>
      </c>
      <c r="S201" s="69">
        <f t="shared" ref="S201:S264" si="26">(T201-M201)/T201</f>
        <v>0.32440476190476186</v>
      </c>
      <c r="T201" s="84">
        <v>3.36</v>
      </c>
      <c r="U201" s="68">
        <f t="shared" ref="U201:U264" si="27">T201*J201</f>
        <v>102527.03999999999</v>
      </c>
      <c r="V201" s="70">
        <v>2.5000000000000001E-2</v>
      </c>
      <c r="W201" s="66">
        <f t="shared" ref="W201:W264" si="28">(T201*V201)+T201</f>
        <v>3.444</v>
      </c>
      <c r="X201" s="66">
        <f t="shared" ref="X201:X264" si="29">W201*J201</f>
        <v>105090.216</v>
      </c>
      <c r="Y201" s="70">
        <f t="shared" si="23"/>
        <v>0.3408826945412311</v>
      </c>
      <c r="Z201" s="71"/>
    </row>
    <row r="202" spans="1:26" s="75" customFormat="1" ht="12.75" customHeight="1" x14ac:dyDescent="0.3">
      <c r="A202" s="80" t="s">
        <v>17361</v>
      </c>
      <c r="B202" s="80" t="s">
        <v>17368</v>
      </c>
      <c r="C202" s="80">
        <v>125</v>
      </c>
      <c r="D202" s="80" t="s">
        <v>18744</v>
      </c>
      <c r="E202" s="81" t="s">
        <v>17563</v>
      </c>
      <c r="F202" s="80"/>
      <c r="G202" s="80"/>
      <c r="H202" s="80"/>
      <c r="I202" s="80"/>
      <c r="J202" s="50">
        <v>20619</v>
      </c>
      <c r="K202" s="86"/>
      <c r="L202" s="80" t="s">
        <v>18733</v>
      </c>
      <c r="M202" s="66">
        <v>2.62</v>
      </c>
      <c r="N202" s="83">
        <v>0</v>
      </c>
      <c r="O202" s="83">
        <v>0</v>
      </c>
      <c r="P202" s="83">
        <v>0.18</v>
      </c>
      <c r="Q202" s="68">
        <f t="shared" si="24"/>
        <v>2.62</v>
      </c>
      <c r="R202" s="68">
        <f t="shared" si="25"/>
        <v>54021.78</v>
      </c>
      <c r="S202" s="69">
        <f t="shared" si="26"/>
        <v>0.46963562753036442</v>
      </c>
      <c r="T202" s="82">
        <v>4.9400000000000004</v>
      </c>
      <c r="U202" s="68">
        <f t="shared" si="27"/>
        <v>101857.86000000002</v>
      </c>
      <c r="V202" s="70">
        <v>2.5000000000000001E-2</v>
      </c>
      <c r="W202" s="66">
        <f t="shared" si="28"/>
        <v>5.0635000000000003</v>
      </c>
      <c r="X202" s="66">
        <f t="shared" si="29"/>
        <v>104404.30650000001</v>
      </c>
      <c r="Y202" s="80"/>
    </row>
    <row r="203" spans="1:26" s="75" customFormat="1" ht="12.75" customHeight="1" x14ac:dyDescent="0.3">
      <c r="A203" s="80" t="s">
        <v>17363</v>
      </c>
      <c r="B203" s="80" t="s">
        <v>17370</v>
      </c>
      <c r="C203" s="80">
        <v>25</v>
      </c>
      <c r="D203" s="80"/>
      <c r="E203" s="81" t="s">
        <v>17564</v>
      </c>
      <c r="F203" s="80"/>
      <c r="G203" s="80"/>
      <c r="H203" s="80"/>
      <c r="I203" s="80"/>
      <c r="J203" s="80">
        <v>1396</v>
      </c>
      <c r="K203" s="82"/>
      <c r="L203" s="80" t="s">
        <v>8781</v>
      </c>
      <c r="M203" s="66">
        <v>50</v>
      </c>
      <c r="N203" s="83">
        <v>0</v>
      </c>
      <c r="O203" s="83">
        <v>0</v>
      </c>
      <c r="P203" s="83">
        <v>0</v>
      </c>
      <c r="Q203" s="68">
        <f t="shared" si="24"/>
        <v>50</v>
      </c>
      <c r="R203" s="68">
        <f t="shared" si="25"/>
        <v>69800</v>
      </c>
      <c r="S203" s="69">
        <f t="shared" si="26"/>
        <v>0.31422301467562747</v>
      </c>
      <c r="T203" s="82">
        <v>72.91</v>
      </c>
      <c r="U203" s="68">
        <f t="shared" si="27"/>
        <v>101782.36</v>
      </c>
      <c r="V203" s="70">
        <v>2.5000000000000001E-2</v>
      </c>
      <c r="W203" s="66">
        <f t="shared" si="28"/>
        <v>74.732749999999996</v>
      </c>
      <c r="X203" s="66">
        <f t="shared" si="29"/>
        <v>104326.91899999999</v>
      </c>
      <c r="Y203" s="80"/>
    </row>
    <row r="204" spans="1:26" s="75" customFormat="1" ht="12.75" customHeight="1" x14ac:dyDescent="0.3">
      <c r="A204" s="80" t="s">
        <v>17361</v>
      </c>
      <c r="B204" s="80" t="s">
        <v>17368</v>
      </c>
      <c r="C204" s="80">
        <v>24</v>
      </c>
      <c r="D204" s="80" t="s">
        <v>18693</v>
      </c>
      <c r="E204" s="81" t="s">
        <v>17565</v>
      </c>
      <c r="F204" s="80"/>
      <c r="G204" s="80" t="s">
        <v>18692</v>
      </c>
      <c r="H204" s="80"/>
      <c r="I204" s="80"/>
      <c r="J204" s="80">
        <v>4673</v>
      </c>
      <c r="K204" s="82"/>
      <c r="L204" s="80" t="s">
        <v>18691</v>
      </c>
      <c r="M204" s="66">
        <v>11.85</v>
      </c>
      <c r="N204" s="83">
        <v>9.7500000000000003E-2</v>
      </c>
      <c r="O204" s="83">
        <v>0</v>
      </c>
      <c r="P204" s="83">
        <v>0.04</v>
      </c>
      <c r="Q204" s="68">
        <f t="shared" si="24"/>
        <v>13.005374999999999</v>
      </c>
      <c r="R204" s="68">
        <f t="shared" si="25"/>
        <v>60774.117374999994</v>
      </c>
      <c r="S204" s="69">
        <f t="shared" si="26"/>
        <v>0.443400657585721</v>
      </c>
      <c r="T204" s="82">
        <v>21.29</v>
      </c>
      <c r="U204" s="68">
        <f t="shared" si="27"/>
        <v>99488.17</v>
      </c>
      <c r="V204" s="70">
        <v>2.5000000000000001E-2</v>
      </c>
      <c r="W204" s="66">
        <f t="shared" si="28"/>
        <v>21.82225</v>
      </c>
      <c r="X204" s="66">
        <f t="shared" si="29"/>
        <v>101975.37425000001</v>
      </c>
      <c r="Y204" s="80"/>
    </row>
    <row r="205" spans="1:26" s="75" customFormat="1" ht="12.75" customHeight="1" x14ac:dyDescent="0.3">
      <c r="A205" s="80" t="s">
        <v>17361</v>
      </c>
      <c r="B205" s="80" t="s">
        <v>17368</v>
      </c>
      <c r="C205" s="80">
        <v>38</v>
      </c>
      <c r="D205" s="80" t="s">
        <v>18689</v>
      </c>
      <c r="E205" s="81" t="s">
        <v>17566</v>
      </c>
      <c r="F205" s="80"/>
      <c r="G205" s="80"/>
      <c r="H205" s="80"/>
      <c r="I205" s="80"/>
      <c r="J205" s="80">
        <v>47417</v>
      </c>
      <c r="K205" s="82"/>
      <c r="L205" s="80" t="s">
        <v>18688</v>
      </c>
      <c r="M205" s="66">
        <v>1.3</v>
      </c>
      <c r="N205" s="83">
        <v>6.5000000000000002E-2</v>
      </c>
      <c r="O205" s="83">
        <v>0</v>
      </c>
      <c r="P205" s="83">
        <v>0.18</v>
      </c>
      <c r="Q205" s="68">
        <f t="shared" si="24"/>
        <v>1.3845000000000001</v>
      </c>
      <c r="R205" s="68">
        <f t="shared" si="25"/>
        <v>65648.836500000005</v>
      </c>
      <c r="S205" s="69">
        <f t="shared" si="26"/>
        <v>0.37799043062200949</v>
      </c>
      <c r="T205" s="82">
        <v>2.09</v>
      </c>
      <c r="U205" s="68">
        <f t="shared" si="27"/>
        <v>99101.53</v>
      </c>
      <c r="V205" s="70">
        <v>2.5000000000000001E-2</v>
      </c>
      <c r="W205" s="66">
        <f t="shared" si="28"/>
        <v>2.1422499999999998</v>
      </c>
      <c r="X205" s="66">
        <f t="shared" si="29"/>
        <v>101579.06824999998</v>
      </c>
      <c r="Y205" s="80"/>
    </row>
    <row r="206" spans="1:26" s="75" customFormat="1" ht="12.75" customHeight="1" x14ac:dyDescent="0.3">
      <c r="A206" s="80" t="s">
        <v>17361</v>
      </c>
      <c r="B206" s="80" t="s">
        <v>17368</v>
      </c>
      <c r="C206" s="80">
        <v>103</v>
      </c>
      <c r="D206" s="80"/>
      <c r="E206" s="81" t="s">
        <v>17567</v>
      </c>
      <c r="F206" s="80"/>
      <c r="G206" s="80"/>
      <c r="H206" s="80"/>
      <c r="I206" s="80"/>
      <c r="J206" s="80">
        <v>1886</v>
      </c>
      <c r="K206" s="82"/>
      <c r="L206" s="80" t="s">
        <v>8796</v>
      </c>
      <c r="M206" s="66">
        <v>28</v>
      </c>
      <c r="N206" s="83">
        <v>0</v>
      </c>
      <c r="O206" s="83">
        <v>0</v>
      </c>
      <c r="P206" s="83">
        <v>0</v>
      </c>
      <c r="Q206" s="68">
        <f t="shared" si="24"/>
        <v>28</v>
      </c>
      <c r="R206" s="68">
        <f t="shared" si="25"/>
        <v>52808</v>
      </c>
      <c r="S206" s="69">
        <f t="shared" si="26"/>
        <v>0.46462715105162522</v>
      </c>
      <c r="T206" s="82">
        <v>52.3</v>
      </c>
      <c r="U206" s="68">
        <f t="shared" si="27"/>
        <v>98637.799999999988</v>
      </c>
      <c r="V206" s="70">
        <v>2.5000000000000001E-2</v>
      </c>
      <c r="W206" s="66">
        <f t="shared" si="28"/>
        <v>53.607499999999995</v>
      </c>
      <c r="X206" s="66">
        <f t="shared" si="29"/>
        <v>101103.745</v>
      </c>
      <c r="Y206" s="80"/>
    </row>
    <row r="207" spans="1:26" s="75" customFormat="1" ht="12.75" customHeight="1" x14ac:dyDescent="0.3">
      <c r="A207" s="80" t="s">
        <v>17360</v>
      </c>
      <c r="B207" s="80" t="s">
        <v>17367</v>
      </c>
      <c r="C207" s="80">
        <v>19</v>
      </c>
      <c r="D207" s="80" t="s">
        <v>18719</v>
      </c>
      <c r="E207" s="81" t="s">
        <v>17568</v>
      </c>
      <c r="F207" s="80"/>
      <c r="G207" s="80"/>
      <c r="H207" s="80"/>
      <c r="I207" s="80"/>
      <c r="J207" s="80">
        <v>146900</v>
      </c>
      <c r="K207" s="82"/>
      <c r="L207" s="80" t="s">
        <v>18720</v>
      </c>
      <c r="M207" s="66">
        <v>0.42</v>
      </c>
      <c r="N207" s="83">
        <v>0</v>
      </c>
      <c r="O207" s="83">
        <v>0</v>
      </c>
      <c r="P207" s="83">
        <v>0.18</v>
      </c>
      <c r="Q207" s="68">
        <f t="shared" si="24"/>
        <v>0.42</v>
      </c>
      <c r="R207" s="68">
        <f t="shared" si="25"/>
        <v>61698</v>
      </c>
      <c r="S207" s="69">
        <f t="shared" si="26"/>
        <v>0.37313432835820903</v>
      </c>
      <c r="T207" s="82">
        <v>0.67</v>
      </c>
      <c r="U207" s="68">
        <f t="shared" si="27"/>
        <v>98423</v>
      </c>
      <c r="V207" s="70">
        <v>2.5000000000000001E-2</v>
      </c>
      <c r="W207" s="66">
        <f t="shared" si="28"/>
        <v>0.68675000000000008</v>
      </c>
      <c r="X207" s="66">
        <f t="shared" si="29"/>
        <v>100883.57500000001</v>
      </c>
      <c r="Y207" s="80"/>
    </row>
    <row r="208" spans="1:26" s="75" customFormat="1" ht="12.75" customHeight="1" x14ac:dyDescent="0.3">
      <c r="A208" s="80" t="s">
        <v>17361</v>
      </c>
      <c r="B208" s="80" t="s">
        <v>17368</v>
      </c>
      <c r="C208" s="80">
        <v>49</v>
      </c>
      <c r="D208" s="80"/>
      <c r="E208" s="81" t="s">
        <v>17569</v>
      </c>
      <c r="F208" s="80"/>
      <c r="G208" s="80"/>
      <c r="H208" s="80"/>
      <c r="I208" s="80"/>
      <c r="J208" s="80">
        <v>20093</v>
      </c>
      <c r="K208" s="82"/>
      <c r="L208" s="80" t="s">
        <v>18759</v>
      </c>
      <c r="M208" s="66">
        <v>3</v>
      </c>
      <c r="N208" s="83">
        <v>0</v>
      </c>
      <c r="O208" s="83">
        <v>0</v>
      </c>
      <c r="P208" s="83">
        <v>0.03</v>
      </c>
      <c r="Q208" s="68">
        <f t="shared" si="24"/>
        <v>3</v>
      </c>
      <c r="R208" s="68">
        <f t="shared" si="25"/>
        <v>60279</v>
      </c>
      <c r="S208" s="69">
        <f t="shared" si="26"/>
        <v>0.38650306748466251</v>
      </c>
      <c r="T208" s="82">
        <v>4.8899999999999997</v>
      </c>
      <c r="U208" s="68">
        <f t="shared" si="27"/>
        <v>98254.76999999999</v>
      </c>
      <c r="V208" s="70">
        <v>2.5000000000000001E-2</v>
      </c>
      <c r="W208" s="66">
        <f t="shared" si="28"/>
        <v>5.0122499999999999</v>
      </c>
      <c r="X208" s="66">
        <f t="shared" si="29"/>
        <v>100711.13924999999</v>
      </c>
      <c r="Y208" s="80">
        <f>(W208-M208)/W208</f>
        <v>0.40146640730210981</v>
      </c>
    </row>
    <row r="209" spans="1:25" s="75" customFormat="1" ht="12.75" customHeight="1" x14ac:dyDescent="0.3">
      <c r="A209" s="80" t="s">
        <v>17361</v>
      </c>
      <c r="B209" s="80" t="s">
        <v>17368</v>
      </c>
      <c r="C209" s="80">
        <v>3</v>
      </c>
      <c r="D209" s="80" t="s">
        <v>18629</v>
      </c>
      <c r="E209" s="81" t="s">
        <v>17570</v>
      </c>
      <c r="F209" s="80" t="s">
        <v>18630</v>
      </c>
      <c r="G209" s="80"/>
      <c r="H209" s="80"/>
      <c r="I209" s="80"/>
      <c r="J209" s="80">
        <v>21907</v>
      </c>
      <c r="K209" s="82"/>
      <c r="L209" s="80" t="s">
        <v>18625</v>
      </c>
      <c r="M209" s="66">
        <v>1.8</v>
      </c>
      <c r="N209" s="83">
        <v>6.5000000000000002E-2</v>
      </c>
      <c r="O209" s="83">
        <v>0</v>
      </c>
      <c r="P209" s="83">
        <v>0.04</v>
      </c>
      <c r="Q209" s="68">
        <f t="shared" si="24"/>
        <v>1.917</v>
      </c>
      <c r="R209" s="68">
        <f t="shared" si="25"/>
        <v>41995.718999999997</v>
      </c>
      <c r="S209" s="69">
        <f t="shared" si="26"/>
        <v>0.5936794582392777</v>
      </c>
      <c r="T209" s="82">
        <v>4.43</v>
      </c>
      <c r="U209" s="68">
        <f t="shared" si="27"/>
        <v>97048.01</v>
      </c>
      <c r="V209" s="70">
        <v>2.5000000000000001E-2</v>
      </c>
      <c r="W209" s="66">
        <f t="shared" si="28"/>
        <v>4.5407500000000001</v>
      </c>
      <c r="X209" s="66">
        <f t="shared" si="29"/>
        <v>99474.210250000004</v>
      </c>
      <c r="Y209" s="80"/>
    </row>
    <row r="210" spans="1:25" s="75" customFormat="1" ht="12.75" customHeight="1" x14ac:dyDescent="0.3">
      <c r="A210" s="80" t="s">
        <v>17361</v>
      </c>
      <c r="B210" s="80" t="s">
        <v>17368</v>
      </c>
      <c r="C210" s="80">
        <v>18</v>
      </c>
      <c r="D210" s="80" t="s">
        <v>9987</v>
      </c>
      <c r="E210" s="81" t="s">
        <v>17571</v>
      </c>
      <c r="F210" s="80"/>
      <c r="G210" s="80"/>
      <c r="H210" s="80"/>
      <c r="I210" s="80"/>
      <c r="J210" s="80">
        <v>59568</v>
      </c>
      <c r="K210" s="82"/>
      <c r="L210" s="80" t="s">
        <v>12847</v>
      </c>
      <c r="M210" s="66">
        <v>0.46</v>
      </c>
      <c r="N210" s="83">
        <v>0</v>
      </c>
      <c r="O210" s="83">
        <v>0</v>
      </c>
      <c r="P210" s="83">
        <v>0.04</v>
      </c>
      <c r="Q210" s="68">
        <f t="shared" si="24"/>
        <v>0.46</v>
      </c>
      <c r="R210" s="68">
        <f t="shared" si="25"/>
        <v>27401.280000000002</v>
      </c>
      <c r="S210" s="69">
        <f t="shared" si="26"/>
        <v>0.71250000000000002</v>
      </c>
      <c r="T210" s="82">
        <v>1.6</v>
      </c>
      <c r="U210" s="68">
        <f t="shared" si="27"/>
        <v>95308.800000000003</v>
      </c>
      <c r="V210" s="70">
        <v>2.5000000000000001E-2</v>
      </c>
      <c r="W210" s="66">
        <f t="shared" si="28"/>
        <v>1.6400000000000001</v>
      </c>
      <c r="X210" s="66">
        <f t="shared" si="29"/>
        <v>97691.520000000004</v>
      </c>
      <c r="Y210" s="80"/>
    </row>
    <row r="211" spans="1:25" s="75" customFormat="1" ht="12.75" customHeight="1" x14ac:dyDescent="0.3">
      <c r="A211" s="80" t="s">
        <v>17360</v>
      </c>
      <c r="B211" s="80" t="s">
        <v>17367</v>
      </c>
      <c r="C211" s="80">
        <v>54</v>
      </c>
      <c r="D211" s="80"/>
      <c r="E211" s="81" t="s">
        <v>17572</v>
      </c>
      <c r="F211" s="80"/>
      <c r="G211" s="80"/>
      <c r="H211" s="80"/>
      <c r="I211" s="80"/>
      <c r="J211" s="80">
        <v>3640</v>
      </c>
      <c r="K211" s="82"/>
      <c r="L211" s="80" t="s">
        <v>18775</v>
      </c>
      <c r="M211" s="66">
        <v>20.149999999999999</v>
      </c>
      <c r="N211" s="83">
        <v>0</v>
      </c>
      <c r="O211" s="83">
        <v>0</v>
      </c>
      <c r="P211" s="83">
        <v>0.18</v>
      </c>
      <c r="Q211" s="68">
        <f t="shared" si="24"/>
        <v>20.149999999999999</v>
      </c>
      <c r="R211" s="68">
        <f t="shared" si="25"/>
        <v>73346</v>
      </c>
      <c r="S211" s="69">
        <f t="shared" si="26"/>
        <v>0.21564811210587786</v>
      </c>
      <c r="T211" s="82">
        <v>25.69</v>
      </c>
      <c r="U211" s="68">
        <f t="shared" si="27"/>
        <v>93511.6</v>
      </c>
      <c r="V211" s="70">
        <v>2.5000000000000001E-2</v>
      </c>
      <c r="W211" s="66">
        <f t="shared" si="28"/>
        <v>26.332250000000002</v>
      </c>
      <c r="X211" s="66">
        <f t="shared" si="29"/>
        <v>95849.390000000014</v>
      </c>
      <c r="Y211" s="80"/>
    </row>
    <row r="212" spans="1:25" s="75" customFormat="1" ht="12.75" customHeight="1" x14ac:dyDescent="0.3">
      <c r="A212" s="80" t="s">
        <v>17363</v>
      </c>
      <c r="B212" s="80" t="s">
        <v>17370</v>
      </c>
      <c r="C212" s="80">
        <v>35</v>
      </c>
      <c r="D212" s="80"/>
      <c r="E212" s="89" t="s">
        <v>17573</v>
      </c>
      <c r="F212" s="80" t="s">
        <v>18651</v>
      </c>
      <c r="G212" s="80" t="s">
        <v>18665</v>
      </c>
      <c r="H212" s="80"/>
      <c r="I212" s="80"/>
      <c r="J212" s="80">
        <v>3753</v>
      </c>
      <c r="K212" s="82"/>
      <c r="L212" s="80" t="s">
        <v>8781</v>
      </c>
      <c r="M212" s="66">
        <v>55.6</v>
      </c>
      <c r="N212" s="83">
        <v>0</v>
      </c>
      <c r="O212" s="83">
        <v>0</v>
      </c>
      <c r="P212" s="83">
        <v>0.18</v>
      </c>
      <c r="Q212" s="68">
        <f t="shared" si="24"/>
        <v>55.6</v>
      </c>
      <c r="R212" s="68">
        <f t="shared" si="25"/>
        <v>208666.80000000002</v>
      </c>
      <c r="S212" s="69">
        <f t="shared" si="26"/>
        <v>-1.2338288469264764</v>
      </c>
      <c r="T212" s="82">
        <v>24.89</v>
      </c>
      <c r="U212" s="68">
        <f t="shared" si="27"/>
        <v>93412.17</v>
      </c>
      <c r="V212" s="70">
        <v>2.5000000000000001E-2</v>
      </c>
      <c r="W212" s="66">
        <f t="shared" si="28"/>
        <v>25.512250000000002</v>
      </c>
      <c r="X212" s="66">
        <f t="shared" si="29"/>
        <v>95747.474249999999</v>
      </c>
      <c r="Y212" s="80"/>
    </row>
    <row r="213" spans="1:25" s="75" customFormat="1" ht="12.75" customHeight="1" x14ac:dyDescent="0.3">
      <c r="A213" s="80" t="s">
        <v>17361</v>
      </c>
      <c r="B213" s="80" t="s">
        <v>17368</v>
      </c>
      <c r="C213" s="80">
        <v>12</v>
      </c>
      <c r="D213" s="80" t="s">
        <v>12422</v>
      </c>
      <c r="E213" s="81" t="s">
        <v>17574</v>
      </c>
      <c r="F213" s="80"/>
      <c r="G213" s="80"/>
      <c r="H213" s="80"/>
      <c r="I213" s="80"/>
      <c r="J213" s="80">
        <v>47466</v>
      </c>
      <c r="K213" s="82"/>
      <c r="L213" s="80" t="s">
        <v>12412</v>
      </c>
      <c r="M213" s="66">
        <v>1.51</v>
      </c>
      <c r="N213" s="83">
        <v>0</v>
      </c>
      <c r="O213" s="83">
        <v>0</v>
      </c>
      <c r="P213" s="83">
        <v>0</v>
      </c>
      <c r="Q213" s="68">
        <f t="shared" si="24"/>
        <v>1.51</v>
      </c>
      <c r="R213" s="68">
        <f t="shared" si="25"/>
        <v>71673.66</v>
      </c>
      <c r="S213" s="69">
        <f t="shared" si="26"/>
        <v>0.22959183673469385</v>
      </c>
      <c r="T213" s="82">
        <v>1.96</v>
      </c>
      <c r="U213" s="68">
        <f t="shared" si="27"/>
        <v>93033.36</v>
      </c>
      <c r="V213" s="70">
        <v>2.5000000000000001E-2</v>
      </c>
      <c r="W213" s="66">
        <f t="shared" si="28"/>
        <v>2.0089999999999999</v>
      </c>
      <c r="X213" s="66">
        <f t="shared" si="29"/>
        <v>95359.193999999989</v>
      </c>
      <c r="Y213" s="80"/>
    </row>
    <row r="214" spans="1:25" s="75" customFormat="1" ht="12.75" customHeight="1" x14ac:dyDescent="0.3">
      <c r="A214" s="80" t="s">
        <v>17361</v>
      </c>
      <c r="B214" s="80" t="s">
        <v>17368</v>
      </c>
      <c r="C214" s="80">
        <v>75</v>
      </c>
      <c r="D214" s="80"/>
      <c r="E214" s="81" t="s">
        <v>17575</v>
      </c>
      <c r="F214" s="80"/>
      <c r="G214" s="80"/>
      <c r="H214" s="80"/>
      <c r="I214" s="80"/>
      <c r="J214" s="80">
        <v>21911</v>
      </c>
      <c r="K214" s="82"/>
      <c r="L214" s="80" t="s">
        <v>12847</v>
      </c>
      <c r="M214" s="66">
        <v>3.72</v>
      </c>
      <c r="N214" s="83">
        <v>6.5000000000000002E-2</v>
      </c>
      <c r="O214" s="83">
        <v>0</v>
      </c>
      <c r="P214" s="83">
        <v>0</v>
      </c>
      <c r="Q214" s="68">
        <f t="shared" si="24"/>
        <v>3.9618000000000002</v>
      </c>
      <c r="R214" s="68">
        <f t="shared" si="25"/>
        <v>86806.999800000005</v>
      </c>
      <c r="S214" s="69">
        <f t="shared" si="26"/>
        <v>0.11428571428571428</v>
      </c>
      <c r="T214" s="82">
        <v>4.2</v>
      </c>
      <c r="U214" s="68">
        <f t="shared" si="27"/>
        <v>92026.2</v>
      </c>
      <c r="V214" s="70">
        <v>2.5000000000000001E-2</v>
      </c>
      <c r="W214" s="66">
        <f t="shared" si="28"/>
        <v>4.3050000000000006</v>
      </c>
      <c r="X214" s="66">
        <f t="shared" si="29"/>
        <v>94326.85500000001</v>
      </c>
      <c r="Y214" s="80">
        <f>(W214-M214)/W214</f>
        <v>0.13588850174216036</v>
      </c>
    </row>
    <row r="215" spans="1:25" s="75" customFormat="1" ht="12.75" customHeight="1" x14ac:dyDescent="0.3">
      <c r="A215" s="80" t="s">
        <v>17361</v>
      </c>
      <c r="B215" s="80" t="s">
        <v>17368</v>
      </c>
      <c r="C215" s="80">
        <v>109</v>
      </c>
      <c r="D215" s="80"/>
      <c r="E215" s="81" t="s">
        <v>17576</v>
      </c>
      <c r="F215" s="80"/>
      <c r="G215" s="80"/>
      <c r="H215" s="80"/>
      <c r="I215" s="80"/>
      <c r="J215" s="80">
        <v>33408</v>
      </c>
      <c r="K215" s="82"/>
      <c r="L215" s="80" t="s">
        <v>3579</v>
      </c>
      <c r="M215" s="66">
        <v>1.05</v>
      </c>
      <c r="N215" s="83">
        <v>7.0000000000000007E-2</v>
      </c>
      <c r="O215" s="83">
        <v>0</v>
      </c>
      <c r="P215" s="83">
        <v>0.18</v>
      </c>
      <c r="Q215" s="68">
        <f t="shared" si="24"/>
        <v>1.1234999999999999</v>
      </c>
      <c r="R215" s="68">
        <f t="shared" si="25"/>
        <v>37533.887999999999</v>
      </c>
      <c r="S215" s="69">
        <f t="shared" si="26"/>
        <v>0.61538461538461542</v>
      </c>
      <c r="T215" s="82">
        <v>2.73</v>
      </c>
      <c r="U215" s="68">
        <f t="shared" si="27"/>
        <v>91203.839999999997</v>
      </c>
      <c r="V215" s="70">
        <v>2.5000000000000001E-2</v>
      </c>
      <c r="W215" s="66">
        <f t="shared" si="28"/>
        <v>2.7982499999999999</v>
      </c>
      <c r="X215" s="66">
        <f t="shared" si="29"/>
        <v>93483.936000000002</v>
      </c>
      <c r="Y215" s="80"/>
    </row>
    <row r="216" spans="1:25" s="75" customFormat="1" ht="12.75" customHeight="1" x14ac:dyDescent="0.3">
      <c r="A216" s="80" t="s">
        <v>17360</v>
      </c>
      <c r="B216" s="80" t="s">
        <v>17367</v>
      </c>
      <c r="C216" s="80">
        <v>53</v>
      </c>
      <c r="D216" s="80"/>
      <c r="E216" s="81" t="s">
        <v>17577</v>
      </c>
      <c r="F216" s="80"/>
      <c r="G216" s="80"/>
      <c r="H216" s="80"/>
      <c r="I216" s="80"/>
      <c r="J216" s="80">
        <v>4600</v>
      </c>
      <c r="K216" s="82"/>
      <c r="L216" s="80" t="s">
        <v>18775</v>
      </c>
      <c r="M216" s="66">
        <v>20.149999999999999</v>
      </c>
      <c r="N216" s="83">
        <v>0</v>
      </c>
      <c r="O216" s="83">
        <v>0</v>
      </c>
      <c r="P216" s="83">
        <v>0.18</v>
      </c>
      <c r="Q216" s="68">
        <f t="shared" si="24"/>
        <v>20.149999999999999</v>
      </c>
      <c r="R216" s="68">
        <f t="shared" si="25"/>
        <v>92690</v>
      </c>
      <c r="S216" s="69">
        <f t="shared" si="26"/>
        <v>-6.6137566137566148E-2</v>
      </c>
      <c r="T216" s="82">
        <v>18.899999999999999</v>
      </c>
      <c r="U216" s="68">
        <f t="shared" si="27"/>
        <v>86940</v>
      </c>
      <c r="V216" s="70">
        <v>2.5000000000000001E-2</v>
      </c>
      <c r="W216" s="66">
        <f t="shared" si="28"/>
        <v>19.372499999999999</v>
      </c>
      <c r="X216" s="66">
        <f t="shared" si="29"/>
        <v>89113.5</v>
      </c>
      <c r="Y216" s="80"/>
    </row>
    <row r="217" spans="1:25" s="75" customFormat="1" ht="12.75" customHeight="1" x14ac:dyDescent="0.3">
      <c r="A217" s="80" t="s">
        <v>17361</v>
      </c>
      <c r="B217" s="80" t="s">
        <v>17368</v>
      </c>
      <c r="C217" s="80">
        <v>65</v>
      </c>
      <c r="D217" s="80" t="s">
        <v>18786</v>
      </c>
      <c r="E217" s="81" t="s">
        <v>17578</v>
      </c>
      <c r="F217" s="80"/>
      <c r="G217" s="80"/>
      <c r="H217" s="80"/>
      <c r="I217" s="80"/>
      <c r="J217" s="80">
        <v>54062</v>
      </c>
      <c r="K217" s="82"/>
      <c r="L217" s="80" t="s">
        <v>11912</v>
      </c>
      <c r="M217" s="66">
        <v>0.8</v>
      </c>
      <c r="N217" s="83">
        <v>0</v>
      </c>
      <c r="O217" s="83">
        <v>0</v>
      </c>
      <c r="P217" s="83">
        <v>0.18</v>
      </c>
      <c r="Q217" s="68">
        <f t="shared" si="24"/>
        <v>0.8</v>
      </c>
      <c r="R217" s="68">
        <f t="shared" si="25"/>
        <v>43249.600000000006</v>
      </c>
      <c r="S217" s="69">
        <f t="shared" si="26"/>
        <v>0.49044585987261147</v>
      </c>
      <c r="T217" s="82">
        <v>1.57</v>
      </c>
      <c r="U217" s="68">
        <f t="shared" si="27"/>
        <v>84877.34</v>
      </c>
      <c r="V217" s="70">
        <v>2.5000000000000001E-2</v>
      </c>
      <c r="W217" s="66">
        <f t="shared" si="28"/>
        <v>1.6092500000000001</v>
      </c>
      <c r="X217" s="66">
        <f t="shared" si="29"/>
        <v>86999.27350000001</v>
      </c>
      <c r="Y217" s="80"/>
    </row>
    <row r="218" spans="1:25" s="75" customFormat="1" ht="12.75" customHeight="1" x14ac:dyDescent="0.3">
      <c r="A218" s="80" t="s">
        <v>17361</v>
      </c>
      <c r="B218" s="80" t="s">
        <v>17368</v>
      </c>
      <c r="C218" s="80">
        <v>20</v>
      </c>
      <c r="D218" s="80" t="s">
        <v>8377</v>
      </c>
      <c r="E218" s="81" t="s">
        <v>17579</v>
      </c>
      <c r="F218" s="80"/>
      <c r="G218" s="80"/>
      <c r="H218" s="80"/>
      <c r="I218" s="80"/>
      <c r="J218" s="80">
        <v>12987</v>
      </c>
      <c r="K218" s="82"/>
      <c r="L218" s="80"/>
      <c r="M218" s="66">
        <v>3.87</v>
      </c>
      <c r="N218" s="83">
        <v>0</v>
      </c>
      <c r="O218" s="83">
        <v>0</v>
      </c>
      <c r="P218" s="83">
        <v>0.12</v>
      </c>
      <c r="Q218" s="68">
        <f t="shared" si="24"/>
        <v>3.87</v>
      </c>
      <c r="R218" s="68">
        <f t="shared" si="25"/>
        <v>50259.69</v>
      </c>
      <c r="S218" s="69">
        <f t="shared" si="26"/>
        <v>0.40277777777777779</v>
      </c>
      <c r="T218" s="82">
        <v>6.48</v>
      </c>
      <c r="U218" s="68">
        <f t="shared" si="27"/>
        <v>84155.760000000009</v>
      </c>
      <c r="V218" s="70">
        <v>2.5000000000000001E-2</v>
      </c>
      <c r="W218" s="66">
        <f t="shared" si="28"/>
        <v>6.6420000000000003</v>
      </c>
      <c r="X218" s="66">
        <f t="shared" si="29"/>
        <v>86259.65400000001</v>
      </c>
      <c r="Y218" s="80"/>
    </row>
    <row r="219" spans="1:25" s="75" customFormat="1" ht="12.75" customHeight="1" x14ac:dyDescent="0.3">
      <c r="A219" s="80" t="s">
        <v>17360</v>
      </c>
      <c r="B219" s="80" t="s">
        <v>17367</v>
      </c>
      <c r="C219" s="80">
        <v>11</v>
      </c>
      <c r="D219" s="80"/>
      <c r="E219" s="81" t="s">
        <v>17580</v>
      </c>
      <c r="F219" s="80"/>
      <c r="G219" s="80"/>
      <c r="H219" s="80"/>
      <c r="I219" s="80"/>
      <c r="J219" s="80">
        <v>5080</v>
      </c>
      <c r="K219" s="82"/>
      <c r="L219" s="80" t="s">
        <v>18757</v>
      </c>
      <c r="M219" s="66">
        <v>12</v>
      </c>
      <c r="N219" s="83">
        <v>0</v>
      </c>
      <c r="O219" s="83">
        <v>0</v>
      </c>
      <c r="P219" s="83">
        <v>0</v>
      </c>
      <c r="Q219" s="68">
        <f t="shared" si="24"/>
        <v>12</v>
      </c>
      <c r="R219" s="68">
        <f t="shared" si="25"/>
        <v>60960</v>
      </c>
      <c r="S219" s="69">
        <f t="shared" si="26"/>
        <v>0.26829268292682923</v>
      </c>
      <c r="T219" s="82">
        <v>16.399999999999999</v>
      </c>
      <c r="U219" s="68">
        <f t="shared" si="27"/>
        <v>83312</v>
      </c>
      <c r="V219" s="70">
        <v>2.5000000000000001E-2</v>
      </c>
      <c r="W219" s="66">
        <f t="shared" si="28"/>
        <v>16.809999999999999</v>
      </c>
      <c r="X219" s="66">
        <f t="shared" si="29"/>
        <v>85394.799999999988</v>
      </c>
      <c r="Y219" s="80"/>
    </row>
    <row r="220" spans="1:25" s="75" customFormat="1" ht="12.75" customHeight="1" x14ac:dyDescent="0.3">
      <c r="A220" s="80" t="s">
        <v>17360</v>
      </c>
      <c r="B220" s="80" t="s">
        <v>17367</v>
      </c>
      <c r="C220" s="80">
        <v>22</v>
      </c>
      <c r="D220" s="80"/>
      <c r="E220" s="81" t="s">
        <v>17581</v>
      </c>
      <c r="F220" s="80"/>
      <c r="G220" s="80"/>
      <c r="H220" s="80"/>
      <c r="I220" s="80"/>
      <c r="J220" s="80">
        <v>28710</v>
      </c>
      <c r="K220" s="82"/>
      <c r="L220" s="80" t="s">
        <v>4102</v>
      </c>
      <c r="M220" s="66">
        <v>4.08</v>
      </c>
      <c r="N220" s="83">
        <v>0</v>
      </c>
      <c r="O220" s="83">
        <v>0</v>
      </c>
      <c r="P220" s="83">
        <v>0</v>
      </c>
      <c r="Q220" s="68">
        <f t="shared" si="24"/>
        <v>4.08</v>
      </c>
      <c r="R220" s="68">
        <f t="shared" si="25"/>
        <v>117136.8</v>
      </c>
      <c r="S220" s="69">
        <f t="shared" si="26"/>
        <v>-0.41666666666666674</v>
      </c>
      <c r="T220" s="82">
        <v>2.88</v>
      </c>
      <c r="U220" s="68">
        <f t="shared" si="27"/>
        <v>82684.800000000003</v>
      </c>
      <c r="V220" s="70">
        <v>2.5000000000000001E-2</v>
      </c>
      <c r="W220" s="66">
        <f t="shared" si="28"/>
        <v>2.952</v>
      </c>
      <c r="X220" s="66">
        <f t="shared" si="29"/>
        <v>84751.92</v>
      </c>
      <c r="Y220" s="80"/>
    </row>
    <row r="221" spans="1:25" s="75" customFormat="1" ht="12.75" customHeight="1" x14ac:dyDescent="0.3">
      <c r="A221" s="80" t="s">
        <v>17361</v>
      </c>
      <c r="B221" s="80" t="s">
        <v>17368</v>
      </c>
      <c r="C221" s="80">
        <v>63</v>
      </c>
      <c r="D221" s="80"/>
      <c r="E221" s="81" t="s">
        <v>17582</v>
      </c>
      <c r="F221" s="80"/>
      <c r="G221" s="80"/>
      <c r="H221" s="80"/>
      <c r="I221" s="80"/>
      <c r="J221" s="80">
        <v>70893</v>
      </c>
      <c r="K221" s="82"/>
      <c r="L221" s="80" t="s">
        <v>8787</v>
      </c>
      <c r="M221" s="66">
        <v>0.8</v>
      </c>
      <c r="N221" s="83">
        <v>0.15</v>
      </c>
      <c r="O221" s="83">
        <v>0</v>
      </c>
      <c r="P221" s="83">
        <v>0.18</v>
      </c>
      <c r="Q221" s="68">
        <f t="shared" si="24"/>
        <v>0.92</v>
      </c>
      <c r="R221" s="68">
        <f t="shared" si="25"/>
        <v>65221.560000000005</v>
      </c>
      <c r="S221" s="69">
        <f t="shared" si="26"/>
        <v>0.3103448275862068</v>
      </c>
      <c r="T221" s="82">
        <v>1.1599999999999999</v>
      </c>
      <c r="U221" s="68">
        <f t="shared" si="27"/>
        <v>82235.87999999999</v>
      </c>
      <c r="V221" s="70">
        <v>2.5000000000000001E-2</v>
      </c>
      <c r="W221" s="66">
        <f t="shared" si="28"/>
        <v>1.1889999999999998</v>
      </c>
      <c r="X221" s="66">
        <f t="shared" si="29"/>
        <v>84291.776999999987</v>
      </c>
      <c r="Y221" s="80"/>
    </row>
    <row r="222" spans="1:25" s="75" customFormat="1" ht="12.75" customHeight="1" x14ac:dyDescent="0.3">
      <c r="A222" s="80" t="s">
        <v>17360</v>
      </c>
      <c r="B222" s="80" t="s">
        <v>17367</v>
      </c>
      <c r="C222" s="80">
        <v>28</v>
      </c>
      <c r="D222" s="80"/>
      <c r="E222" s="81" t="s">
        <v>17583</v>
      </c>
      <c r="F222" s="80"/>
      <c r="G222" s="80"/>
      <c r="H222" s="80"/>
      <c r="I222" s="80"/>
      <c r="J222" s="80">
        <v>10569</v>
      </c>
      <c r="K222" s="82"/>
      <c r="L222" s="80" t="s">
        <v>18775</v>
      </c>
      <c r="M222" s="66">
        <v>5.0999999999999996</v>
      </c>
      <c r="N222" s="83">
        <v>0</v>
      </c>
      <c r="O222" s="83">
        <v>0</v>
      </c>
      <c r="P222" s="83">
        <v>0.18</v>
      </c>
      <c r="Q222" s="68">
        <f t="shared" si="24"/>
        <v>5.0999999999999996</v>
      </c>
      <c r="R222" s="68">
        <f t="shared" si="25"/>
        <v>53901.899999999994</v>
      </c>
      <c r="S222" s="69">
        <f t="shared" si="26"/>
        <v>0.33420365535248048</v>
      </c>
      <c r="T222" s="82">
        <v>7.66</v>
      </c>
      <c r="U222" s="68">
        <f t="shared" si="27"/>
        <v>80958.540000000008</v>
      </c>
      <c r="V222" s="70">
        <v>2.5000000000000001E-2</v>
      </c>
      <c r="W222" s="66">
        <f t="shared" si="28"/>
        <v>7.8514999999999997</v>
      </c>
      <c r="X222" s="66">
        <f t="shared" si="29"/>
        <v>82982.503499999992</v>
      </c>
      <c r="Y222" s="80"/>
    </row>
    <row r="223" spans="1:25" s="75" customFormat="1" ht="12.75" customHeight="1" x14ac:dyDescent="0.3">
      <c r="A223" s="80" t="s">
        <v>17361</v>
      </c>
      <c r="B223" s="80" t="s">
        <v>17368</v>
      </c>
      <c r="C223" s="80">
        <v>92</v>
      </c>
      <c r="D223" s="80"/>
      <c r="E223" s="81" t="s">
        <v>17584</v>
      </c>
      <c r="F223" s="80"/>
      <c r="G223" s="80"/>
      <c r="H223" s="80"/>
      <c r="I223" s="80"/>
      <c r="J223" s="80">
        <v>12268</v>
      </c>
      <c r="K223" s="82"/>
      <c r="L223" s="80" t="s">
        <v>18815</v>
      </c>
      <c r="M223" s="66">
        <v>3.08</v>
      </c>
      <c r="N223" s="83">
        <v>0</v>
      </c>
      <c r="O223" s="83">
        <v>0</v>
      </c>
      <c r="P223" s="83">
        <v>0.04</v>
      </c>
      <c r="Q223" s="68">
        <f t="shared" si="24"/>
        <v>3.08</v>
      </c>
      <c r="R223" s="68">
        <f t="shared" si="25"/>
        <v>37785.440000000002</v>
      </c>
      <c r="S223" s="69">
        <f t="shared" si="26"/>
        <v>0.52615384615384619</v>
      </c>
      <c r="T223" s="82">
        <v>6.5</v>
      </c>
      <c r="U223" s="68">
        <f t="shared" si="27"/>
        <v>79742</v>
      </c>
      <c r="V223" s="70">
        <v>2.5000000000000001E-2</v>
      </c>
      <c r="W223" s="66">
        <f t="shared" si="28"/>
        <v>6.6624999999999996</v>
      </c>
      <c r="X223" s="66">
        <f t="shared" si="29"/>
        <v>81735.55</v>
      </c>
      <c r="Y223" s="80">
        <f>(W223-M223)/W223</f>
        <v>0.53771106941838642</v>
      </c>
    </row>
    <row r="224" spans="1:25" s="75" customFormat="1" ht="12.75" customHeight="1" x14ac:dyDescent="0.3">
      <c r="A224" s="80" t="s">
        <v>17361</v>
      </c>
      <c r="B224" s="80" t="s">
        <v>17368</v>
      </c>
      <c r="C224" s="80">
        <v>10</v>
      </c>
      <c r="D224" s="80" t="s">
        <v>8722</v>
      </c>
      <c r="E224" s="81" t="s">
        <v>17585</v>
      </c>
      <c r="F224" s="80"/>
      <c r="G224" s="80"/>
      <c r="H224" s="80"/>
      <c r="I224" s="80"/>
      <c r="J224" s="80">
        <v>4260</v>
      </c>
      <c r="K224" s="82"/>
      <c r="L224" s="80" t="s">
        <v>8701</v>
      </c>
      <c r="M224" s="66">
        <v>16.989999999999998</v>
      </c>
      <c r="N224" s="83">
        <v>9.7500000000000003E-2</v>
      </c>
      <c r="O224" s="83">
        <v>0</v>
      </c>
      <c r="P224" s="83">
        <v>0.04</v>
      </c>
      <c r="Q224" s="68">
        <f t="shared" si="24"/>
        <v>18.646524999999997</v>
      </c>
      <c r="R224" s="68">
        <f t="shared" si="25"/>
        <v>79434.196499999991</v>
      </c>
      <c r="S224" s="69">
        <f t="shared" si="26"/>
        <v>8.8030059044551828E-2</v>
      </c>
      <c r="T224" s="82">
        <v>18.63</v>
      </c>
      <c r="U224" s="68">
        <f t="shared" si="27"/>
        <v>79363.8</v>
      </c>
      <c r="V224" s="70">
        <v>2.5000000000000001E-2</v>
      </c>
      <c r="W224" s="66">
        <f t="shared" si="28"/>
        <v>19.095749999999999</v>
      </c>
      <c r="X224" s="66">
        <f t="shared" si="29"/>
        <v>81347.89499999999</v>
      </c>
      <c r="Y224" s="80"/>
    </row>
    <row r="225" spans="1:26" s="75" customFormat="1" ht="12.75" customHeight="1" x14ac:dyDescent="0.3">
      <c r="A225" s="80" t="s">
        <v>17361</v>
      </c>
      <c r="B225" s="80" t="s">
        <v>17368</v>
      </c>
      <c r="C225" s="80">
        <v>48</v>
      </c>
      <c r="D225" s="80"/>
      <c r="E225" s="81" t="s">
        <v>17586</v>
      </c>
      <c r="F225" s="80"/>
      <c r="G225" s="80"/>
      <c r="H225" s="80"/>
      <c r="I225" s="80"/>
      <c r="J225" s="80">
        <v>19713</v>
      </c>
      <c r="K225" s="82"/>
      <c r="L225" s="80" t="s">
        <v>18759</v>
      </c>
      <c r="M225" s="66">
        <v>2.9</v>
      </c>
      <c r="N225" s="83">
        <v>0</v>
      </c>
      <c r="O225" s="83">
        <v>0</v>
      </c>
      <c r="P225" s="83">
        <v>0.03</v>
      </c>
      <c r="Q225" s="68">
        <f t="shared" si="24"/>
        <v>2.9</v>
      </c>
      <c r="R225" s="68">
        <f t="shared" si="25"/>
        <v>57167.7</v>
      </c>
      <c r="S225" s="69">
        <f t="shared" si="26"/>
        <v>0.26208651399491101</v>
      </c>
      <c r="T225" s="82">
        <v>3.93</v>
      </c>
      <c r="U225" s="68">
        <f t="shared" si="27"/>
        <v>77472.09</v>
      </c>
      <c r="V225" s="70">
        <v>2.5000000000000001E-2</v>
      </c>
      <c r="W225" s="66">
        <f t="shared" si="28"/>
        <v>4.0282499999999999</v>
      </c>
      <c r="X225" s="66">
        <f t="shared" si="29"/>
        <v>79408.892250000004</v>
      </c>
      <c r="Y225" s="80"/>
    </row>
    <row r="226" spans="1:26" s="75" customFormat="1" ht="12.75" customHeight="1" x14ac:dyDescent="0.3">
      <c r="A226" s="80" t="s">
        <v>17361</v>
      </c>
      <c r="B226" s="80" t="s">
        <v>17368</v>
      </c>
      <c r="C226" s="80">
        <v>108</v>
      </c>
      <c r="D226" s="80"/>
      <c r="E226" s="81" t="s">
        <v>17587</v>
      </c>
      <c r="F226" s="80"/>
      <c r="G226" s="80"/>
      <c r="H226" s="80"/>
      <c r="I226" s="80"/>
      <c r="J226" s="80">
        <v>21151</v>
      </c>
      <c r="K226" s="82"/>
      <c r="L226" s="80" t="s">
        <v>11008</v>
      </c>
      <c r="M226" s="66">
        <v>2.08</v>
      </c>
      <c r="N226" s="83">
        <v>7.0000000000000007E-2</v>
      </c>
      <c r="O226" s="83">
        <v>0</v>
      </c>
      <c r="P226" s="83">
        <v>0.18</v>
      </c>
      <c r="Q226" s="68">
        <f t="shared" si="24"/>
        <v>2.2256</v>
      </c>
      <c r="R226" s="68">
        <f t="shared" si="25"/>
        <v>47073.6656</v>
      </c>
      <c r="S226" s="69">
        <f t="shared" si="26"/>
        <v>0.4040114613180516</v>
      </c>
      <c r="T226" s="82">
        <v>3.49</v>
      </c>
      <c r="U226" s="68">
        <f t="shared" si="27"/>
        <v>73816.990000000005</v>
      </c>
      <c r="V226" s="70">
        <v>2.5000000000000001E-2</v>
      </c>
      <c r="W226" s="66">
        <f t="shared" si="28"/>
        <v>3.5772500000000003</v>
      </c>
      <c r="X226" s="66">
        <f t="shared" si="29"/>
        <v>75662.414750000011</v>
      </c>
      <c r="Y226" s="80"/>
    </row>
    <row r="227" spans="1:26" s="75" customFormat="1" ht="12.75" customHeight="1" x14ac:dyDescent="0.3">
      <c r="A227" s="80" t="s">
        <v>17366</v>
      </c>
      <c r="B227" s="80" t="s">
        <v>17369</v>
      </c>
      <c r="C227" s="80">
        <v>18</v>
      </c>
      <c r="D227" s="80"/>
      <c r="E227" s="81" t="s">
        <v>17588</v>
      </c>
      <c r="F227" s="80"/>
      <c r="G227" s="80"/>
      <c r="H227" s="80"/>
      <c r="I227" s="80"/>
      <c r="J227" s="80">
        <v>40852</v>
      </c>
      <c r="K227" s="82"/>
      <c r="L227" s="80" t="s">
        <v>18772</v>
      </c>
      <c r="M227" s="66">
        <v>1</v>
      </c>
      <c r="N227" s="83">
        <v>0</v>
      </c>
      <c r="O227" s="83">
        <v>0</v>
      </c>
      <c r="P227" s="83">
        <v>0</v>
      </c>
      <c r="Q227" s="68">
        <f t="shared" si="24"/>
        <v>1</v>
      </c>
      <c r="R227" s="68">
        <f t="shared" si="25"/>
        <v>40852</v>
      </c>
      <c r="S227" s="69">
        <f t="shared" si="26"/>
        <v>0.44134078212290506</v>
      </c>
      <c r="T227" s="82">
        <v>1.79</v>
      </c>
      <c r="U227" s="68">
        <f t="shared" si="27"/>
        <v>73125.08</v>
      </c>
      <c r="V227" s="70">
        <v>5.33E-2</v>
      </c>
      <c r="W227" s="66">
        <f t="shared" si="28"/>
        <v>1.8854070000000001</v>
      </c>
      <c r="X227" s="66">
        <f t="shared" si="29"/>
        <v>77022.646764000005</v>
      </c>
      <c r="Y227" s="80"/>
    </row>
    <row r="228" spans="1:26" s="75" customFormat="1" ht="12.75" customHeight="1" x14ac:dyDescent="0.3">
      <c r="A228" s="80" t="s">
        <v>17363</v>
      </c>
      <c r="B228" s="80" t="s">
        <v>17370</v>
      </c>
      <c r="C228" s="80">
        <v>40</v>
      </c>
      <c r="D228" s="80"/>
      <c r="E228" s="81" t="s">
        <v>17589</v>
      </c>
      <c r="F228" s="80"/>
      <c r="G228" s="80"/>
      <c r="H228" s="80"/>
      <c r="I228" s="80"/>
      <c r="J228" s="80">
        <v>13922</v>
      </c>
      <c r="K228" s="82"/>
      <c r="L228" s="80" t="s">
        <v>18735</v>
      </c>
      <c r="M228" s="66">
        <v>3.5</v>
      </c>
      <c r="N228" s="83">
        <v>0</v>
      </c>
      <c r="O228" s="83">
        <v>0</v>
      </c>
      <c r="P228" s="83">
        <v>0.18</v>
      </c>
      <c r="Q228" s="68">
        <f t="shared" si="24"/>
        <v>3.5</v>
      </c>
      <c r="R228" s="68">
        <f t="shared" si="25"/>
        <v>48727</v>
      </c>
      <c r="S228" s="69">
        <f t="shared" si="26"/>
        <v>0.33206106870229013</v>
      </c>
      <c r="T228" s="82">
        <v>5.24</v>
      </c>
      <c r="U228" s="68">
        <f t="shared" si="27"/>
        <v>72951.28</v>
      </c>
      <c r="V228" s="70">
        <v>2.5000000000000001E-2</v>
      </c>
      <c r="W228" s="66">
        <f t="shared" si="28"/>
        <v>5.3710000000000004</v>
      </c>
      <c r="X228" s="66">
        <f t="shared" si="29"/>
        <v>74775.062000000005</v>
      </c>
      <c r="Y228" s="80"/>
    </row>
    <row r="229" spans="1:26" s="75" customFormat="1" ht="12.75" customHeight="1" x14ac:dyDescent="0.3">
      <c r="A229" s="80" t="s">
        <v>17360</v>
      </c>
      <c r="B229" s="80" t="s">
        <v>17367</v>
      </c>
      <c r="C229" s="80">
        <v>46</v>
      </c>
      <c r="D229" s="80"/>
      <c r="E229" s="81" t="s">
        <v>17590</v>
      </c>
      <c r="F229" s="80"/>
      <c r="G229" s="80"/>
      <c r="H229" s="80"/>
      <c r="I229" s="80"/>
      <c r="J229" s="80">
        <v>10300</v>
      </c>
      <c r="K229" s="82"/>
      <c r="L229" s="80" t="s">
        <v>8992</v>
      </c>
      <c r="M229" s="66">
        <v>5.04</v>
      </c>
      <c r="N229" s="83">
        <v>0</v>
      </c>
      <c r="O229" s="83">
        <v>0</v>
      </c>
      <c r="P229" s="83">
        <v>0</v>
      </c>
      <c r="Q229" s="68">
        <f t="shared" si="24"/>
        <v>5.04</v>
      </c>
      <c r="R229" s="68">
        <f t="shared" si="25"/>
        <v>51912</v>
      </c>
      <c r="S229" s="69">
        <f t="shared" si="26"/>
        <v>0.27482014388489212</v>
      </c>
      <c r="T229" s="82">
        <v>6.95</v>
      </c>
      <c r="U229" s="68">
        <f t="shared" si="27"/>
        <v>71585</v>
      </c>
      <c r="V229" s="70">
        <v>2.5000000000000001E-2</v>
      </c>
      <c r="W229" s="66">
        <f t="shared" si="28"/>
        <v>7.1237500000000002</v>
      </c>
      <c r="X229" s="66">
        <f t="shared" si="29"/>
        <v>73374.625</v>
      </c>
      <c r="Y229" s="80"/>
    </row>
    <row r="230" spans="1:26" s="75" customFormat="1" ht="12.75" customHeight="1" x14ac:dyDescent="0.3">
      <c r="A230" s="80" t="s">
        <v>17361</v>
      </c>
      <c r="B230" s="80" t="s">
        <v>17368</v>
      </c>
      <c r="C230" s="80">
        <v>96</v>
      </c>
      <c r="D230" s="80"/>
      <c r="E230" s="81" t="s">
        <v>17591</v>
      </c>
      <c r="F230" s="80"/>
      <c r="G230" s="80"/>
      <c r="H230" s="80"/>
      <c r="I230" s="80"/>
      <c r="J230" s="80">
        <v>1878</v>
      </c>
      <c r="K230" s="82"/>
      <c r="L230" s="80" t="s">
        <v>18812</v>
      </c>
      <c r="M230" s="66">
        <v>26</v>
      </c>
      <c r="N230" s="83">
        <v>0</v>
      </c>
      <c r="O230" s="83">
        <v>0</v>
      </c>
      <c r="P230" s="83">
        <v>0</v>
      </c>
      <c r="Q230" s="68">
        <f t="shared" si="24"/>
        <v>26</v>
      </c>
      <c r="R230" s="68">
        <f t="shared" si="25"/>
        <v>48828</v>
      </c>
      <c r="S230" s="69">
        <f t="shared" si="26"/>
        <v>0.31416512793458184</v>
      </c>
      <c r="T230" s="82">
        <v>37.909999999999997</v>
      </c>
      <c r="U230" s="68">
        <f t="shared" si="27"/>
        <v>71194.98</v>
      </c>
      <c r="V230" s="70">
        <v>2.5000000000000001E-2</v>
      </c>
      <c r="W230" s="66">
        <f t="shared" si="28"/>
        <v>38.857749999999996</v>
      </c>
      <c r="X230" s="66">
        <f t="shared" si="29"/>
        <v>72974.854499999987</v>
      </c>
      <c r="Y230" s="80"/>
    </row>
    <row r="231" spans="1:26" s="75" customFormat="1" ht="12.75" customHeight="1" x14ac:dyDescent="0.3">
      <c r="A231" s="80" t="s">
        <v>17360</v>
      </c>
      <c r="B231" s="80" t="s">
        <v>17367</v>
      </c>
      <c r="C231" s="80">
        <v>24</v>
      </c>
      <c r="D231" s="80"/>
      <c r="E231" s="81" t="s">
        <v>17592</v>
      </c>
      <c r="F231" s="80"/>
      <c r="G231" s="80"/>
      <c r="H231" s="80"/>
      <c r="I231" s="80"/>
      <c r="J231" s="80">
        <v>26173</v>
      </c>
      <c r="K231" s="82"/>
      <c r="L231" s="80" t="s">
        <v>8992</v>
      </c>
      <c r="M231" s="66">
        <v>1.95</v>
      </c>
      <c r="N231" s="83">
        <v>7.6200000000000004E-2</v>
      </c>
      <c r="O231" s="83">
        <v>0</v>
      </c>
      <c r="P231" s="83">
        <v>0.18</v>
      </c>
      <c r="Q231" s="68">
        <f t="shared" si="24"/>
        <v>2.0985899999999997</v>
      </c>
      <c r="R231" s="68">
        <f t="shared" si="25"/>
        <v>54926.396069999995</v>
      </c>
      <c r="S231" s="69">
        <f t="shared" si="26"/>
        <v>0.2723880597014926</v>
      </c>
      <c r="T231" s="82">
        <v>2.68</v>
      </c>
      <c r="U231" s="68">
        <f t="shared" si="27"/>
        <v>70143.64</v>
      </c>
      <c r="V231" s="70">
        <v>2.5000000000000001E-2</v>
      </c>
      <c r="W231" s="66">
        <f t="shared" si="28"/>
        <v>2.7470000000000003</v>
      </c>
      <c r="X231" s="66">
        <f t="shared" si="29"/>
        <v>71897.231000000014</v>
      </c>
      <c r="Y231" s="80"/>
    </row>
    <row r="232" spans="1:26" s="75" customFormat="1" ht="12.75" customHeight="1" x14ac:dyDescent="0.3">
      <c r="A232" s="80" t="s">
        <v>17361</v>
      </c>
      <c r="B232" s="80" t="s">
        <v>17368</v>
      </c>
      <c r="C232" s="80">
        <v>44</v>
      </c>
      <c r="D232" s="80" t="s">
        <v>18709</v>
      </c>
      <c r="E232" s="81" t="s">
        <v>17593</v>
      </c>
      <c r="F232" s="80"/>
      <c r="G232" s="80"/>
      <c r="H232" s="80"/>
      <c r="I232" s="80"/>
      <c r="J232" s="80">
        <v>32334</v>
      </c>
      <c r="K232" s="82"/>
      <c r="L232" s="80" t="s">
        <v>18710</v>
      </c>
      <c r="M232" s="66">
        <v>1.34</v>
      </c>
      <c r="N232" s="83">
        <v>0</v>
      </c>
      <c r="O232" s="83">
        <v>0</v>
      </c>
      <c r="P232" s="83">
        <v>0.18</v>
      </c>
      <c r="Q232" s="68">
        <f t="shared" si="24"/>
        <v>1.34</v>
      </c>
      <c r="R232" s="68">
        <f t="shared" si="25"/>
        <v>43327.560000000005</v>
      </c>
      <c r="S232" s="69">
        <f t="shared" si="26"/>
        <v>0.36792452830188677</v>
      </c>
      <c r="T232" s="82">
        <v>2.12</v>
      </c>
      <c r="U232" s="68">
        <f t="shared" si="27"/>
        <v>68548.08</v>
      </c>
      <c r="V232" s="70">
        <v>2.5000000000000001E-2</v>
      </c>
      <c r="W232" s="66">
        <f t="shared" si="28"/>
        <v>2.173</v>
      </c>
      <c r="X232" s="66">
        <f t="shared" si="29"/>
        <v>70261.782000000007</v>
      </c>
      <c r="Y232" s="80"/>
    </row>
    <row r="233" spans="1:26" s="75" customFormat="1" ht="12.75" customHeight="1" x14ac:dyDescent="0.3">
      <c r="A233" s="80" t="s">
        <v>17360</v>
      </c>
      <c r="B233" s="80" t="s">
        <v>17367</v>
      </c>
      <c r="C233" s="80">
        <v>4</v>
      </c>
      <c r="D233" s="80"/>
      <c r="E233" s="81" t="s">
        <v>17594</v>
      </c>
      <c r="F233" s="80"/>
      <c r="G233" s="80"/>
      <c r="H233" s="80"/>
      <c r="I233" s="80"/>
      <c r="J233" s="80">
        <v>9494</v>
      </c>
      <c r="K233" s="82"/>
      <c r="L233" s="50" t="s">
        <v>18793</v>
      </c>
      <c r="M233" s="66">
        <v>9.4</v>
      </c>
      <c r="N233" s="67">
        <v>0</v>
      </c>
      <c r="O233" s="67">
        <v>0</v>
      </c>
      <c r="P233" s="67">
        <v>0</v>
      </c>
      <c r="Q233" s="68">
        <f t="shared" si="24"/>
        <v>9.4</v>
      </c>
      <c r="R233" s="68">
        <f t="shared" si="25"/>
        <v>89243.6</v>
      </c>
      <c r="S233" s="69">
        <f t="shared" si="26"/>
        <v>-0.33522727272727276</v>
      </c>
      <c r="T233" s="82">
        <v>7.04</v>
      </c>
      <c r="U233" s="68">
        <f t="shared" si="27"/>
        <v>66837.759999999995</v>
      </c>
      <c r="V233" s="70">
        <v>2.5000000000000001E-2</v>
      </c>
      <c r="W233" s="66">
        <f t="shared" si="28"/>
        <v>7.2160000000000002</v>
      </c>
      <c r="X233" s="66">
        <f t="shared" si="29"/>
        <v>68508.703999999998</v>
      </c>
      <c r="Y233" s="80"/>
    </row>
    <row r="234" spans="1:26" s="75" customFormat="1" ht="12.75" customHeight="1" x14ac:dyDescent="0.3">
      <c r="A234" s="80" t="s">
        <v>17361</v>
      </c>
      <c r="B234" s="80" t="s">
        <v>17368</v>
      </c>
      <c r="C234" s="80">
        <v>40</v>
      </c>
      <c r="D234" s="80" t="s">
        <v>18671</v>
      </c>
      <c r="E234" s="81" t="s">
        <v>17595</v>
      </c>
      <c r="F234" s="80"/>
      <c r="G234" s="80"/>
      <c r="H234" s="80"/>
      <c r="I234" s="80"/>
      <c r="J234" s="80">
        <v>26697</v>
      </c>
      <c r="K234" s="82"/>
      <c r="L234" s="80" t="s">
        <v>18688</v>
      </c>
      <c r="M234" s="66">
        <v>1.5</v>
      </c>
      <c r="N234" s="83">
        <v>6.5000000000000002E-2</v>
      </c>
      <c r="O234" s="83">
        <v>0</v>
      </c>
      <c r="P234" s="83">
        <v>0.18</v>
      </c>
      <c r="Q234" s="68">
        <f t="shared" si="24"/>
        <v>1.5974999999999999</v>
      </c>
      <c r="R234" s="68">
        <f t="shared" si="25"/>
        <v>42648.457499999997</v>
      </c>
      <c r="S234" s="69">
        <f t="shared" si="26"/>
        <v>0.35622317596566527</v>
      </c>
      <c r="T234" s="82">
        <v>2.33</v>
      </c>
      <c r="U234" s="68">
        <f t="shared" si="27"/>
        <v>62204.01</v>
      </c>
      <c r="V234" s="70">
        <v>2.5000000000000001E-2</v>
      </c>
      <c r="W234" s="66">
        <f t="shared" si="28"/>
        <v>2.3882500000000002</v>
      </c>
      <c r="X234" s="66">
        <f t="shared" si="29"/>
        <v>63759.110250000005</v>
      </c>
      <c r="Y234" s="80"/>
    </row>
    <row r="235" spans="1:26" s="75" customFormat="1" ht="12.75" customHeight="1" x14ac:dyDescent="0.3">
      <c r="A235" s="80" t="s">
        <v>17364</v>
      </c>
      <c r="B235" s="80" t="s">
        <v>17369</v>
      </c>
      <c r="C235" s="80">
        <v>10</v>
      </c>
      <c r="D235" s="80" t="s">
        <v>143</v>
      </c>
      <c r="E235" s="81" t="s">
        <v>17596</v>
      </c>
      <c r="F235" s="80"/>
      <c r="G235" s="80"/>
      <c r="H235" s="80"/>
      <c r="I235" s="80"/>
      <c r="J235" s="80">
        <v>14127</v>
      </c>
      <c r="K235" s="82"/>
      <c r="L235" s="80" t="s">
        <v>10525</v>
      </c>
      <c r="M235" s="66">
        <v>2.8</v>
      </c>
      <c r="N235" s="83">
        <v>3.2500000000000001E-2</v>
      </c>
      <c r="O235" s="83">
        <v>0</v>
      </c>
      <c r="P235" s="83">
        <v>0.04</v>
      </c>
      <c r="Q235" s="68">
        <f t="shared" si="24"/>
        <v>2.891</v>
      </c>
      <c r="R235" s="68">
        <f t="shared" si="25"/>
        <v>40841.156999999999</v>
      </c>
      <c r="S235" s="69">
        <f t="shared" si="26"/>
        <v>0.35334872979214788</v>
      </c>
      <c r="T235" s="82">
        <v>4.33</v>
      </c>
      <c r="U235" s="68">
        <f t="shared" si="27"/>
        <v>61169.91</v>
      </c>
      <c r="V235" s="70">
        <v>5.33E-2</v>
      </c>
      <c r="W235" s="66">
        <f t="shared" si="28"/>
        <v>4.5607889999999998</v>
      </c>
      <c r="X235" s="66">
        <f t="shared" si="29"/>
        <v>64430.266202999999</v>
      </c>
      <c r="Y235" s="80"/>
    </row>
    <row r="236" spans="1:26" s="75" customFormat="1" ht="12.75" customHeight="1" x14ac:dyDescent="0.3">
      <c r="A236" s="80" t="s">
        <v>17360</v>
      </c>
      <c r="B236" s="80" t="s">
        <v>17367</v>
      </c>
      <c r="C236" s="80">
        <v>40</v>
      </c>
      <c r="D236" s="80"/>
      <c r="E236" s="81" t="s">
        <v>17597</v>
      </c>
      <c r="F236" s="80"/>
      <c r="G236" s="80"/>
      <c r="H236" s="80"/>
      <c r="I236" s="80"/>
      <c r="J236" s="80">
        <v>4284</v>
      </c>
      <c r="K236" s="82"/>
      <c r="L236" s="80" t="s">
        <v>18774</v>
      </c>
      <c r="M236" s="66">
        <v>22.85</v>
      </c>
      <c r="N236" s="83">
        <v>0</v>
      </c>
      <c r="O236" s="83">
        <v>0</v>
      </c>
      <c r="P236" s="83">
        <v>0.18</v>
      </c>
      <c r="Q236" s="68">
        <f t="shared" si="24"/>
        <v>22.85</v>
      </c>
      <c r="R236" s="68">
        <f t="shared" si="25"/>
        <v>97889.400000000009</v>
      </c>
      <c r="S236" s="69">
        <f t="shared" si="26"/>
        <v>-0.64862914862914878</v>
      </c>
      <c r="T236" s="82">
        <v>13.86</v>
      </c>
      <c r="U236" s="68">
        <f t="shared" si="27"/>
        <v>59376.24</v>
      </c>
      <c r="V236" s="70">
        <v>2.5000000000000001E-2</v>
      </c>
      <c r="W236" s="66">
        <f t="shared" si="28"/>
        <v>14.2065</v>
      </c>
      <c r="X236" s="66">
        <f t="shared" si="29"/>
        <v>60860.646000000001</v>
      </c>
      <c r="Y236" s="80"/>
    </row>
    <row r="237" spans="1:26" s="75" customFormat="1" ht="12.75" customHeight="1" x14ac:dyDescent="0.3">
      <c r="A237" s="80" t="s">
        <v>17361</v>
      </c>
      <c r="B237" s="80" t="s">
        <v>17368</v>
      </c>
      <c r="C237" s="80">
        <v>105</v>
      </c>
      <c r="D237" s="80"/>
      <c r="E237" s="81" t="s">
        <v>17598</v>
      </c>
      <c r="F237" s="80"/>
      <c r="G237" s="80"/>
      <c r="H237" s="80"/>
      <c r="I237" s="80"/>
      <c r="J237" s="80">
        <v>26460</v>
      </c>
      <c r="K237" s="82"/>
      <c r="L237" s="80" t="s">
        <v>3579</v>
      </c>
      <c r="M237" s="66">
        <v>1.1100000000000001</v>
      </c>
      <c r="N237" s="83">
        <v>7.0000000000000007E-2</v>
      </c>
      <c r="O237" s="83">
        <v>0</v>
      </c>
      <c r="P237" s="83">
        <v>0.18</v>
      </c>
      <c r="Q237" s="68">
        <f t="shared" si="24"/>
        <v>1.1877000000000002</v>
      </c>
      <c r="R237" s="68">
        <f t="shared" si="25"/>
        <v>31426.542000000005</v>
      </c>
      <c r="S237" s="69">
        <f t="shared" si="26"/>
        <v>0.50224215246636772</v>
      </c>
      <c r="T237" s="82">
        <v>2.23</v>
      </c>
      <c r="U237" s="68">
        <f t="shared" si="27"/>
        <v>59005.8</v>
      </c>
      <c r="V237" s="70">
        <v>2.5000000000000001E-2</v>
      </c>
      <c r="W237" s="66">
        <f t="shared" si="28"/>
        <v>2.2857500000000002</v>
      </c>
      <c r="X237" s="66">
        <f t="shared" si="29"/>
        <v>60480.945000000007</v>
      </c>
      <c r="Y237" s="80"/>
    </row>
    <row r="238" spans="1:26" s="75" customFormat="1" ht="12.75" customHeight="1" x14ac:dyDescent="0.3">
      <c r="A238" s="80" t="s">
        <v>17361</v>
      </c>
      <c r="B238" s="80" t="s">
        <v>17368</v>
      </c>
      <c r="C238" s="80">
        <v>41</v>
      </c>
      <c r="D238" s="80" t="s">
        <v>18704</v>
      </c>
      <c r="E238" s="81" t="s">
        <v>17599</v>
      </c>
      <c r="F238" s="80"/>
      <c r="G238" s="80"/>
      <c r="H238" s="80"/>
      <c r="I238" s="80"/>
      <c r="J238" s="80">
        <v>21644</v>
      </c>
      <c r="K238" s="82"/>
      <c r="L238" s="80" t="s">
        <v>18703</v>
      </c>
      <c r="M238" s="66">
        <v>2.42</v>
      </c>
      <c r="N238" s="83">
        <v>6.5000000000000002E-2</v>
      </c>
      <c r="O238" s="83">
        <v>0</v>
      </c>
      <c r="P238" s="83">
        <v>0.18</v>
      </c>
      <c r="Q238" s="68">
        <f t="shared" si="24"/>
        <v>2.5773000000000001</v>
      </c>
      <c r="R238" s="68">
        <f t="shared" si="25"/>
        <v>55783.081200000001</v>
      </c>
      <c r="S238" s="69">
        <f t="shared" si="26"/>
        <v>0.11029411764705892</v>
      </c>
      <c r="T238" s="82">
        <v>2.72</v>
      </c>
      <c r="U238" s="68">
        <f t="shared" si="27"/>
        <v>58871.680000000008</v>
      </c>
      <c r="V238" s="70">
        <v>2.5000000000000001E-2</v>
      </c>
      <c r="W238" s="66">
        <f t="shared" si="28"/>
        <v>2.7880000000000003</v>
      </c>
      <c r="X238" s="66">
        <f t="shared" si="29"/>
        <v>60343.472000000009</v>
      </c>
      <c r="Y238" s="80"/>
      <c r="Z238" s="75" t="s">
        <v>18702</v>
      </c>
    </row>
    <row r="239" spans="1:26" s="75" customFormat="1" ht="12.75" customHeight="1" x14ac:dyDescent="0.3">
      <c r="A239" s="80" t="s">
        <v>17360</v>
      </c>
      <c r="B239" s="80" t="s">
        <v>17367</v>
      </c>
      <c r="C239" s="80">
        <v>52</v>
      </c>
      <c r="D239" s="80"/>
      <c r="E239" s="81" t="s">
        <v>17600</v>
      </c>
      <c r="F239" s="80"/>
      <c r="G239" s="80"/>
      <c r="H239" s="80"/>
      <c r="I239" s="80"/>
      <c r="J239" s="80">
        <v>5670</v>
      </c>
      <c r="K239" s="82"/>
      <c r="L239" s="80" t="s">
        <v>18775</v>
      </c>
      <c r="M239" s="66">
        <v>11.05</v>
      </c>
      <c r="N239" s="83">
        <v>0</v>
      </c>
      <c r="O239" s="83">
        <v>0</v>
      </c>
      <c r="P239" s="83">
        <v>0.18</v>
      </c>
      <c r="Q239" s="68">
        <f t="shared" si="24"/>
        <v>11.05</v>
      </c>
      <c r="R239" s="68">
        <f t="shared" si="25"/>
        <v>62653.500000000007</v>
      </c>
      <c r="S239" s="69">
        <f t="shared" si="26"/>
        <v>-7.1774975751697404E-2</v>
      </c>
      <c r="T239" s="82">
        <v>10.31</v>
      </c>
      <c r="U239" s="68">
        <f t="shared" si="27"/>
        <v>58457.700000000004</v>
      </c>
      <c r="V239" s="70">
        <v>2.5000000000000001E-2</v>
      </c>
      <c r="W239" s="66">
        <f t="shared" si="28"/>
        <v>10.56775</v>
      </c>
      <c r="X239" s="66">
        <f t="shared" si="29"/>
        <v>59919.142500000002</v>
      </c>
      <c r="Y239" s="80"/>
    </row>
    <row r="240" spans="1:26" s="75" customFormat="1" ht="12.75" customHeight="1" x14ac:dyDescent="0.3">
      <c r="A240" s="80" t="s">
        <v>17361</v>
      </c>
      <c r="B240" s="80" t="s">
        <v>17368</v>
      </c>
      <c r="C240" s="80">
        <v>35</v>
      </c>
      <c r="D240" s="80"/>
      <c r="E240" s="81" t="s">
        <v>17601</v>
      </c>
      <c r="F240" s="80"/>
      <c r="G240" s="80"/>
      <c r="H240" s="80"/>
      <c r="I240" s="80"/>
      <c r="J240" s="80">
        <v>1635</v>
      </c>
      <c r="K240" s="82"/>
      <c r="L240" s="80" t="s">
        <v>18763</v>
      </c>
      <c r="M240" s="66">
        <v>37.5</v>
      </c>
      <c r="N240" s="83">
        <v>9.7500000000000003E-2</v>
      </c>
      <c r="O240" s="83">
        <v>0</v>
      </c>
      <c r="P240" s="83">
        <v>0.04</v>
      </c>
      <c r="Q240" s="68">
        <f t="shared" si="24"/>
        <v>41.15625</v>
      </c>
      <c r="R240" s="68">
        <f t="shared" si="25"/>
        <v>67290.46875</v>
      </c>
      <c r="S240" s="69">
        <f t="shared" si="26"/>
        <v>-6.8376068376068327E-2</v>
      </c>
      <c r="T240" s="82">
        <v>35.1</v>
      </c>
      <c r="U240" s="68">
        <f t="shared" si="27"/>
        <v>57388.5</v>
      </c>
      <c r="V240" s="70">
        <v>2.5000000000000001E-2</v>
      </c>
      <c r="W240" s="66">
        <f t="shared" si="28"/>
        <v>35.977499999999999</v>
      </c>
      <c r="X240" s="66">
        <f t="shared" si="29"/>
        <v>58823.212500000001</v>
      </c>
      <c r="Y240" s="80"/>
    </row>
    <row r="241" spans="1:26" s="75" customFormat="1" ht="12.75" customHeight="1" x14ac:dyDescent="0.3">
      <c r="A241" s="80" t="s">
        <v>17361</v>
      </c>
      <c r="B241" s="80" t="s">
        <v>17368</v>
      </c>
      <c r="C241" s="80">
        <v>33</v>
      </c>
      <c r="D241" s="80" t="s">
        <v>18699</v>
      </c>
      <c r="E241" s="81" t="s">
        <v>17602</v>
      </c>
      <c r="F241" s="80"/>
      <c r="G241" s="80"/>
      <c r="H241" s="80"/>
      <c r="I241" s="80"/>
      <c r="J241" s="80">
        <v>40318</v>
      </c>
      <c r="K241" s="82"/>
      <c r="L241" s="80" t="s">
        <v>18701</v>
      </c>
      <c r="M241" s="66">
        <v>0.65</v>
      </c>
      <c r="N241" s="83">
        <v>0</v>
      </c>
      <c r="O241" s="83">
        <v>0</v>
      </c>
      <c r="P241" s="83">
        <v>0.18</v>
      </c>
      <c r="Q241" s="68">
        <f t="shared" si="24"/>
        <v>0.65</v>
      </c>
      <c r="R241" s="68">
        <f t="shared" si="25"/>
        <v>26206.7</v>
      </c>
      <c r="S241" s="69">
        <f t="shared" si="26"/>
        <v>0.5357142857142857</v>
      </c>
      <c r="T241" s="82">
        <v>1.4</v>
      </c>
      <c r="U241" s="68">
        <f t="shared" si="27"/>
        <v>56445.2</v>
      </c>
      <c r="V241" s="70">
        <v>2.5000000000000001E-2</v>
      </c>
      <c r="W241" s="66">
        <f t="shared" si="28"/>
        <v>1.4349999999999998</v>
      </c>
      <c r="X241" s="66">
        <f t="shared" si="29"/>
        <v>57856.329999999994</v>
      </c>
      <c r="Y241" s="80"/>
      <c r="Z241" s="75" t="s">
        <v>18700</v>
      </c>
    </row>
    <row r="242" spans="1:26" s="75" customFormat="1" ht="12.75" customHeight="1" x14ac:dyDescent="0.3">
      <c r="A242" s="80" t="s">
        <v>17360</v>
      </c>
      <c r="B242" s="80" t="s">
        <v>17367</v>
      </c>
      <c r="C242" s="80">
        <v>7</v>
      </c>
      <c r="D242" s="80" t="s">
        <v>18777</v>
      </c>
      <c r="E242" s="81" t="s">
        <v>17603</v>
      </c>
      <c r="F242" s="80" t="s">
        <v>18651</v>
      </c>
      <c r="G242" s="80"/>
      <c r="H242" s="80"/>
      <c r="I242" s="80"/>
      <c r="J242" s="80">
        <v>25201</v>
      </c>
      <c r="K242" s="82"/>
      <c r="L242" s="80" t="s">
        <v>18778</v>
      </c>
      <c r="M242" s="66">
        <v>1.68</v>
      </c>
      <c r="N242" s="83">
        <v>0</v>
      </c>
      <c r="O242" s="83">
        <v>0</v>
      </c>
      <c r="P242" s="83">
        <v>0.12</v>
      </c>
      <c r="Q242" s="68">
        <f t="shared" si="24"/>
        <v>1.68</v>
      </c>
      <c r="R242" s="68">
        <f t="shared" si="25"/>
        <v>42337.68</v>
      </c>
      <c r="S242" s="69">
        <f t="shared" si="26"/>
        <v>0.24663677130044845</v>
      </c>
      <c r="T242" s="82">
        <v>2.23</v>
      </c>
      <c r="U242" s="68">
        <f t="shared" si="27"/>
        <v>56198.229999999996</v>
      </c>
      <c r="V242" s="70">
        <v>2.5000000000000001E-2</v>
      </c>
      <c r="W242" s="66">
        <f t="shared" si="28"/>
        <v>2.2857500000000002</v>
      </c>
      <c r="X242" s="66">
        <f t="shared" si="29"/>
        <v>57603.185750000004</v>
      </c>
      <c r="Y242" s="80"/>
    </row>
    <row r="243" spans="1:26" s="75" customFormat="1" ht="12.75" customHeight="1" x14ac:dyDescent="0.3">
      <c r="A243" s="80" t="s">
        <v>17360</v>
      </c>
      <c r="B243" s="80" t="s">
        <v>17367</v>
      </c>
      <c r="C243" s="80">
        <v>8</v>
      </c>
      <c r="D243" s="80" t="s">
        <v>3999</v>
      </c>
      <c r="E243" s="81" t="s">
        <v>17604</v>
      </c>
      <c r="F243" s="80" t="s">
        <v>18652</v>
      </c>
      <c r="G243" s="80"/>
      <c r="H243" s="80"/>
      <c r="I243" s="80"/>
      <c r="J243" s="80">
        <v>5955</v>
      </c>
      <c r="K243" s="82"/>
      <c r="L243" s="50" t="s">
        <v>4001</v>
      </c>
      <c r="M243" s="66">
        <v>5.0999999999999996</v>
      </c>
      <c r="N243" s="67">
        <v>0</v>
      </c>
      <c r="O243" s="67">
        <v>0</v>
      </c>
      <c r="P243" s="83">
        <v>0.12</v>
      </c>
      <c r="Q243" s="68">
        <f t="shared" si="24"/>
        <v>5.0999999999999996</v>
      </c>
      <c r="R243" s="68">
        <f t="shared" si="25"/>
        <v>30370.499999999996</v>
      </c>
      <c r="S243" s="69">
        <f t="shared" si="26"/>
        <v>0.45396145610278377</v>
      </c>
      <c r="T243" s="82">
        <v>9.34</v>
      </c>
      <c r="U243" s="68">
        <f t="shared" si="27"/>
        <v>55619.7</v>
      </c>
      <c r="V243" s="70">
        <v>2.5000000000000001E-2</v>
      </c>
      <c r="W243" s="66">
        <f t="shared" si="28"/>
        <v>9.5734999999999992</v>
      </c>
      <c r="X243" s="66">
        <f t="shared" si="29"/>
        <v>57010.192499999997</v>
      </c>
      <c r="Y243" s="80"/>
    </row>
    <row r="244" spans="1:26" s="75" customFormat="1" ht="12.75" customHeight="1" x14ac:dyDescent="0.3">
      <c r="A244" s="80" t="s">
        <v>17363</v>
      </c>
      <c r="B244" s="80" t="s">
        <v>17370</v>
      </c>
      <c r="C244" s="80">
        <v>13</v>
      </c>
      <c r="D244" s="80" t="s">
        <v>18697</v>
      </c>
      <c r="E244" s="81" t="s">
        <v>17605</v>
      </c>
      <c r="F244" s="80"/>
      <c r="G244" s="80"/>
      <c r="H244" s="80"/>
      <c r="I244" s="80"/>
      <c r="J244" s="80">
        <v>5633</v>
      </c>
      <c r="K244" s="82"/>
      <c r="L244" s="80" t="s">
        <v>18696</v>
      </c>
      <c r="M244" s="66">
        <v>5</v>
      </c>
      <c r="N244" s="83">
        <v>0</v>
      </c>
      <c r="O244" s="83">
        <v>0</v>
      </c>
      <c r="P244" s="83">
        <v>0.18</v>
      </c>
      <c r="Q244" s="68">
        <f t="shared" si="24"/>
        <v>5</v>
      </c>
      <c r="R244" s="68">
        <f t="shared" si="25"/>
        <v>28165</v>
      </c>
      <c r="S244" s="69">
        <f t="shared" si="26"/>
        <v>0.48240165631469978</v>
      </c>
      <c r="T244" s="82">
        <v>9.66</v>
      </c>
      <c r="U244" s="68">
        <f t="shared" si="27"/>
        <v>54414.78</v>
      </c>
      <c r="V244" s="70">
        <v>2.5000000000000001E-2</v>
      </c>
      <c r="W244" s="66">
        <f t="shared" si="28"/>
        <v>9.9015000000000004</v>
      </c>
      <c r="X244" s="66">
        <f t="shared" si="29"/>
        <v>55775.1495</v>
      </c>
      <c r="Y244" s="80"/>
    </row>
    <row r="245" spans="1:26" s="75" customFormat="1" ht="12.75" customHeight="1" x14ac:dyDescent="0.3">
      <c r="A245" s="80" t="s">
        <v>17361</v>
      </c>
      <c r="B245" s="80" t="s">
        <v>17368</v>
      </c>
      <c r="C245" s="80">
        <v>61</v>
      </c>
      <c r="D245" s="80"/>
      <c r="E245" s="81" t="s">
        <v>17606</v>
      </c>
      <c r="F245" s="80"/>
      <c r="G245" s="80"/>
      <c r="H245" s="80"/>
      <c r="I245" s="80"/>
      <c r="J245" s="80">
        <v>35617</v>
      </c>
      <c r="K245" s="82"/>
      <c r="L245" s="80" t="s">
        <v>7779</v>
      </c>
      <c r="M245" s="66">
        <v>1.08</v>
      </c>
      <c r="N245" s="83">
        <v>0</v>
      </c>
      <c r="O245" s="83">
        <v>0</v>
      </c>
      <c r="P245" s="83">
        <v>0.18</v>
      </c>
      <c r="Q245" s="68">
        <f t="shared" si="24"/>
        <v>1.08</v>
      </c>
      <c r="R245" s="68">
        <f t="shared" si="25"/>
        <v>38466.36</v>
      </c>
      <c r="S245" s="69">
        <f t="shared" si="26"/>
        <v>0.28947368421052627</v>
      </c>
      <c r="T245" s="82">
        <v>1.52</v>
      </c>
      <c r="U245" s="68">
        <f t="shared" si="27"/>
        <v>54137.840000000004</v>
      </c>
      <c r="V245" s="70">
        <v>2.5000000000000001E-2</v>
      </c>
      <c r="W245" s="66">
        <f t="shared" si="28"/>
        <v>1.5580000000000001</v>
      </c>
      <c r="X245" s="66">
        <f t="shared" si="29"/>
        <v>55491.286</v>
      </c>
      <c r="Y245" s="80"/>
    </row>
    <row r="246" spans="1:26" s="75" customFormat="1" ht="12.75" customHeight="1" x14ac:dyDescent="0.3">
      <c r="A246" s="80" t="s">
        <v>17364</v>
      </c>
      <c r="B246" s="80" t="s">
        <v>17369</v>
      </c>
      <c r="C246" s="80">
        <v>1</v>
      </c>
      <c r="D246" s="80"/>
      <c r="E246" s="90" t="s">
        <v>17607</v>
      </c>
      <c r="F246" s="80"/>
      <c r="G246" s="80"/>
      <c r="H246" s="80"/>
      <c r="I246" s="80"/>
      <c r="J246" s="80">
        <v>13701</v>
      </c>
      <c r="K246" s="82"/>
      <c r="L246" s="80" t="s">
        <v>4082</v>
      </c>
      <c r="M246" s="66">
        <v>6.85</v>
      </c>
      <c r="N246" s="83">
        <v>0</v>
      </c>
      <c r="O246" s="83">
        <v>0</v>
      </c>
      <c r="P246" s="83">
        <v>0.18</v>
      </c>
      <c r="Q246" s="68">
        <f t="shared" si="24"/>
        <v>6.85</v>
      </c>
      <c r="R246" s="68">
        <f t="shared" si="25"/>
        <v>93851.849999999991</v>
      </c>
      <c r="S246" s="69">
        <f t="shared" si="26"/>
        <v>-0.73857868020304562</v>
      </c>
      <c r="T246" s="82">
        <v>3.94</v>
      </c>
      <c r="U246" s="68">
        <f t="shared" si="27"/>
        <v>53981.94</v>
      </c>
      <c r="V246" s="70">
        <v>5.33E-2</v>
      </c>
      <c r="W246" s="66">
        <f t="shared" si="28"/>
        <v>4.1500019999999997</v>
      </c>
      <c r="X246" s="66">
        <f t="shared" si="29"/>
        <v>56859.177401999994</v>
      </c>
      <c r="Y246" s="80"/>
    </row>
    <row r="247" spans="1:26" s="75" customFormat="1" ht="12.75" customHeight="1" x14ac:dyDescent="0.3">
      <c r="A247" s="80" t="s">
        <v>17363</v>
      </c>
      <c r="B247" s="80" t="s">
        <v>17370</v>
      </c>
      <c r="C247" s="80">
        <v>32</v>
      </c>
      <c r="D247" s="80"/>
      <c r="E247" s="89" t="s">
        <v>17608</v>
      </c>
      <c r="F247" s="80" t="s">
        <v>18651</v>
      </c>
      <c r="G247" s="80" t="s">
        <v>18664</v>
      </c>
      <c r="H247" s="80"/>
      <c r="I247" s="80"/>
      <c r="J247" s="80">
        <v>14805</v>
      </c>
      <c r="K247" s="82"/>
      <c r="L247" s="80" t="s">
        <v>8781</v>
      </c>
      <c r="M247" s="66">
        <v>1.62</v>
      </c>
      <c r="N247" s="83">
        <v>6.5000000000000002E-2</v>
      </c>
      <c r="O247" s="83">
        <v>0</v>
      </c>
      <c r="P247" s="83">
        <v>0.18</v>
      </c>
      <c r="Q247" s="68">
        <f t="shared" si="24"/>
        <v>1.7253000000000001</v>
      </c>
      <c r="R247" s="68">
        <f t="shared" si="25"/>
        <v>25543.066500000001</v>
      </c>
      <c r="S247" s="69">
        <f t="shared" si="26"/>
        <v>0.55494505494505497</v>
      </c>
      <c r="T247" s="82">
        <v>3.64</v>
      </c>
      <c r="U247" s="68">
        <f t="shared" si="27"/>
        <v>53890.200000000004</v>
      </c>
      <c r="V247" s="70">
        <v>2.5000000000000001E-2</v>
      </c>
      <c r="W247" s="66">
        <f t="shared" si="28"/>
        <v>3.7310000000000003</v>
      </c>
      <c r="X247" s="66">
        <f t="shared" si="29"/>
        <v>55237.455000000002</v>
      </c>
      <c r="Y247" s="80"/>
    </row>
    <row r="248" spans="1:26" s="75" customFormat="1" ht="12.75" customHeight="1" x14ac:dyDescent="0.3">
      <c r="A248" s="80" t="s">
        <v>17363</v>
      </c>
      <c r="B248" s="80" t="s">
        <v>17370</v>
      </c>
      <c r="C248" s="80">
        <v>22</v>
      </c>
      <c r="D248" s="80" t="s">
        <v>18717</v>
      </c>
      <c r="E248" s="81" t="s">
        <v>17609</v>
      </c>
      <c r="F248" s="80"/>
      <c r="G248" s="80"/>
      <c r="H248" s="80"/>
      <c r="I248" s="80"/>
      <c r="J248" s="80">
        <v>2176</v>
      </c>
      <c r="K248" s="82"/>
      <c r="L248" s="80" t="s">
        <v>18638</v>
      </c>
      <c r="M248" s="66">
        <v>15.4</v>
      </c>
      <c r="N248" s="83">
        <v>3.2500000000000001E-2</v>
      </c>
      <c r="O248" s="83">
        <v>0</v>
      </c>
      <c r="P248" s="83">
        <v>0.18</v>
      </c>
      <c r="Q248" s="68">
        <f t="shared" si="24"/>
        <v>15.900500000000001</v>
      </c>
      <c r="R248" s="68">
        <f t="shared" si="25"/>
        <v>34599.488000000005</v>
      </c>
      <c r="S248" s="69">
        <f t="shared" si="26"/>
        <v>0.37474624441737714</v>
      </c>
      <c r="T248" s="82">
        <v>24.63</v>
      </c>
      <c r="U248" s="68">
        <f t="shared" si="27"/>
        <v>53594.879999999997</v>
      </c>
      <c r="V248" s="70">
        <v>2.5000000000000001E-2</v>
      </c>
      <c r="W248" s="66">
        <f t="shared" si="28"/>
        <v>25.245749999999997</v>
      </c>
      <c r="X248" s="66">
        <f t="shared" si="29"/>
        <v>54934.751999999993</v>
      </c>
      <c r="Y248" s="80"/>
    </row>
    <row r="249" spans="1:26" s="75" customFormat="1" ht="12.75" customHeight="1" x14ac:dyDescent="0.3">
      <c r="A249" s="80" t="s">
        <v>17361</v>
      </c>
      <c r="B249" s="80" t="s">
        <v>17368</v>
      </c>
      <c r="C249" s="80">
        <v>55</v>
      </c>
      <c r="D249" s="80" t="s">
        <v>10016</v>
      </c>
      <c r="E249" s="81" t="s">
        <v>17610</v>
      </c>
      <c r="F249" s="80"/>
      <c r="G249" s="80"/>
      <c r="H249" s="80"/>
      <c r="I249" s="80"/>
      <c r="J249" s="80">
        <v>17250</v>
      </c>
      <c r="K249" s="82"/>
      <c r="L249" s="80" t="s">
        <v>12847</v>
      </c>
      <c r="M249" s="66">
        <v>1.5</v>
      </c>
      <c r="N249" s="83">
        <v>7.8E-2</v>
      </c>
      <c r="O249" s="83">
        <v>0</v>
      </c>
      <c r="P249" s="83">
        <v>0.04</v>
      </c>
      <c r="Q249" s="68">
        <f t="shared" si="24"/>
        <v>1.617</v>
      </c>
      <c r="R249" s="68">
        <f t="shared" si="25"/>
        <v>27893.25</v>
      </c>
      <c r="S249" s="69">
        <f t="shared" si="26"/>
        <v>0.50166112956810627</v>
      </c>
      <c r="T249" s="82">
        <v>3.01</v>
      </c>
      <c r="U249" s="68">
        <f t="shared" si="27"/>
        <v>51922.499999999993</v>
      </c>
      <c r="V249" s="70">
        <v>2.5000000000000001E-2</v>
      </c>
      <c r="W249" s="66">
        <f t="shared" si="28"/>
        <v>3.0852499999999998</v>
      </c>
      <c r="X249" s="66">
        <f t="shared" si="29"/>
        <v>53220.5625</v>
      </c>
      <c r="Y249" s="80"/>
    </row>
    <row r="250" spans="1:26" s="75" customFormat="1" ht="12.75" customHeight="1" x14ac:dyDescent="0.3">
      <c r="A250" s="80" t="s">
        <v>17360</v>
      </c>
      <c r="B250" s="80" t="s">
        <v>17367</v>
      </c>
      <c r="C250" s="80">
        <v>9</v>
      </c>
      <c r="D250" s="80" t="s">
        <v>18684</v>
      </c>
      <c r="E250" s="81" t="s">
        <v>17611</v>
      </c>
      <c r="F250" s="80"/>
      <c r="G250" s="80"/>
      <c r="H250" s="80"/>
      <c r="I250" s="80"/>
      <c r="J250" s="80">
        <v>6246</v>
      </c>
      <c r="K250" s="82"/>
      <c r="L250" s="80" t="s">
        <v>18685</v>
      </c>
      <c r="M250" s="66">
        <v>3.97</v>
      </c>
      <c r="N250" s="83">
        <v>0</v>
      </c>
      <c r="O250" s="83">
        <v>0</v>
      </c>
      <c r="P250" s="83">
        <v>0.18</v>
      </c>
      <c r="Q250" s="68">
        <f t="shared" si="24"/>
        <v>3.97</v>
      </c>
      <c r="R250" s="68">
        <f t="shared" si="25"/>
        <v>24796.620000000003</v>
      </c>
      <c r="S250" s="69">
        <f t="shared" si="26"/>
        <v>0.50744416873449127</v>
      </c>
      <c r="T250" s="82">
        <v>8.06</v>
      </c>
      <c r="U250" s="68">
        <f t="shared" si="27"/>
        <v>50342.76</v>
      </c>
      <c r="V250" s="70">
        <v>2.5000000000000001E-2</v>
      </c>
      <c r="W250" s="66">
        <f t="shared" si="28"/>
        <v>8.2614999999999998</v>
      </c>
      <c r="X250" s="66">
        <f t="shared" si="29"/>
        <v>51601.328999999998</v>
      </c>
      <c r="Y250" s="80"/>
    </row>
    <row r="251" spans="1:26" s="75" customFormat="1" ht="12.75" customHeight="1" x14ac:dyDescent="0.3">
      <c r="A251" s="80" t="s">
        <v>17361</v>
      </c>
      <c r="B251" s="80" t="s">
        <v>17368</v>
      </c>
      <c r="C251" s="80">
        <v>123</v>
      </c>
      <c r="D251" s="80"/>
      <c r="E251" s="81" t="s">
        <v>17612</v>
      </c>
      <c r="F251" s="80"/>
      <c r="G251" s="80"/>
      <c r="H251" s="80"/>
      <c r="I251" s="80"/>
      <c r="J251" s="80">
        <v>14437</v>
      </c>
      <c r="K251" s="82"/>
      <c r="L251" s="80" t="s">
        <v>18823</v>
      </c>
      <c r="M251" s="66">
        <v>3</v>
      </c>
      <c r="N251" s="83">
        <v>0</v>
      </c>
      <c r="O251" s="83">
        <v>0</v>
      </c>
      <c r="P251" s="83">
        <v>0</v>
      </c>
      <c r="Q251" s="68">
        <f t="shared" si="24"/>
        <v>3</v>
      </c>
      <c r="R251" s="68">
        <f t="shared" si="25"/>
        <v>43311</v>
      </c>
      <c r="S251" s="69">
        <f t="shared" si="26"/>
        <v>0.10447761194029853</v>
      </c>
      <c r="T251" s="82">
        <v>3.35</v>
      </c>
      <c r="U251" s="68">
        <f t="shared" si="27"/>
        <v>48363.950000000004</v>
      </c>
      <c r="V251" s="70">
        <v>2.5000000000000001E-2</v>
      </c>
      <c r="W251" s="66">
        <f t="shared" si="28"/>
        <v>3.4337500000000003</v>
      </c>
      <c r="X251" s="66">
        <f t="shared" si="29"/>
        <v>49573.048750000002</v>
      </c>
      <c r="Y251" s="80"/>
    </row>
    <row r="252" spans="1:26" s="75" customFormat="1" ht="12.75" customHeight="1" x14ac:dyDescent="0.3">
      <c r="A252" s="80" t="s">
        <v>17361</v>
      </c>
      <c r="B252" s="80" t="s">
        <v>17368</v>
      </c>
      <c r="C252" s="80">
        <v>81</v>
      </c>
      <c r="D252" s="80"/>
      <c r="E252" s="81" t="s">
        <v>17613</v>
      </c>
      <c r="F252" s="80"/>
      <c r="G252" s="80"/>
      <c r="H252" s="80"/>
      <c r="I252" s="80"/>
      <c r="J252" s="80">
        <v>8623</v>
      </c>
      <c r="K252" s="82"/>
      <c r="L252" s="80" t="s">
        <v>7477</v>
      </c>
      <c r="M252" s="66">
        <v>2.54</v>
      </c>
      <c r="N252" s="83">
        <v>0.13</v>
      </c>
      <c r="O252" s="83">
        <v>0</v>
      </c>
      <c r="P252" s="83">
        <v>0.18</v>
      </c>
      <c r="Q252" s="68">
        <f t="shared" si="24"/>
        <v>2.8702000000000001</v>
      </c>
      <c r="R252" s="68">
        <f t="shared" si="25"/>
        <v>24749.7346</v>
      </c>
      <c r="S252" s="69">
        <f t="shared" si="26"/>
        <v>0.5216572504708098</v>
      </c>
      <c r="T252" s="82">
        <v>5.31</v>
      </c>
      <c r="U252" s="68">
        <f t="shared" si="27"/>
        <v>45788.13</v>
      </c>
      <c r="V252" s="70">
        <v>2.5000000000000001E-2</v>
      </c>
      <c r="W252" s="66">
        <f t="shared" si="28"/>
        <v>5.4427499999999993</v>
      </c>
      <c r="X252" s="66">
        <f t="shared" si="29"/>
        <v>46932.833249999996</v>
      </c>
      <c r="Y252" s="80"/>
      <c r="Z252" s="75" t="s">
        <v>18811</v>
      </c>
    </row>
    <row r="253" spans="1:26" s="75" customFormat="1" ht="12.75" customHeight="1" x14ac:dyDescent="0.3">
      <c r="A253" s="80" t="s">
        <v>17360</v>
      </c>
      <c r="B253" s="80" t="s">
        <v>17367</v>
      </c>
      <c r="C253" s="80">
        <v>50</v>
      </c>
      <c r="D253" s="80"/>
      <c r="E253" s="81" t="s">
        <v>17614</v>
      </c>
      <c r="F253" s="80"/>
      <c r="G253" s="80"/>
      <c r="H253" s="80"/>
      <c r="I253" s="80"/>
      <c r="J253" s="80">
        <v>13517</v>
      </c>
      <c r="K253" s="82"/>
      <c r="L253" s="80" t="s">
        <v>18749</v>
      </c>
      <c r="M253" s="66">
        <v>2.9</v>
      </c>
      <c r="N253" s="83">
        <v>0</v>
      </c>
      <c r="O253" s="83">
        <v>0</v>
      </c>
      <c r="P253" s="83">
        <v>0.18</v>
      </c>
      <c r="Q253" s="68">
        <f t="shared" si="24"/>
        <v>2.9</v>
      </c>
      <c r="R253" s="68">
        <f t="shared" si="25"/>
        <v>39199.299999999996</v>
      </c>
      <c r="S253" s="69">
        <f t="shared" si="26"/>
        <v>0.13946587537091992</v>
      </c>
      <c r="T253" s="82">
        <v>3.37</v>
      </c>
      <c r="U253" s="68">
        <f t="shared" si="27"/>
        <v>45552.29</v>
      </c>
      <c r="V253" s="70">
        <v>2.5000000000000001E-2</v>
      </c>
      <c r="W253" s="66">
        <f t="shared" si="28"/>
        <v>3.45425</v>
      </c>
      <c r="X253" s="66">
        <f t="shared" si="29"/>
        <v>46691.097249999999</v>
      </c>
      <c r="Y253" s="80"/>
    </row>
    <row r="254" spans="1:26" s="75" customFormat="1" ht="12.75" customHeight="1" x14ac:dyDescent="0.3">
      <c r="A254" s="80" t="s">
        <v>17361</v>
      </c>
      <c r="B254" s="80" t="s">
        <v>17368</v>
      </c>
      <c r="C254" s="80">
        <v>102</v>
      </c>
      <c r="D254" s="80"/>
      <c r="E254" s="81" t="s">
        <v>17615</v>
      </c>
      <c r="F254" s="80"/>
      <c r="G254" s="80"/>
      <c r="H254" s="80"/>
      <c r="I254" s="80"/>
      <c r="J254" s="80">
        <v>1727</v>
      </c>
      <c r="K254" s="82"/>
      <c r="L254" s="80" t="s">
        <v>12129</v>
      </c>
      <c r="M254" s="66">
        <v>5.22</v>
      </c>
      <c r="N254" s="83">
        <v>0.03</v>
      </c>
      <c r="O254" s="83">
        <v>0</v>
      </c>
      <c r="P254" s="83">
        <v>0.12</v>
      </c>
      <c r="Q254" s="68">
        <f t="shared" si="24"/>
        <v>5.3765999999999998</v>
      </c>
      <c r="R254" s="68">
        <f t="shared" si="25"/>
        <v>9285.3881999999994</v>
      </c>
      <c r="S254" s="69">
        <f t="shared" si="26"/>
        <v>0.79915352058484035</v>
      </c>
      <c r="T254" s="82">
        <v>25.99</v>
      </c>
      <c r="U254" s="68">
        <f t="shared" si="27"/>
        <v>44884.729999999996</v>
      </c>
      <c r="V254" s="70">
        <v>2.5000000000000001E-2</v>
      </c>
      <c r="W254" s="66">
        <f t="shared" si="28"/>
        <v>26.639749999999999</v>
      </c>
      <c r="X254" s="66">
        <f t="shared" si="29"/>
        <v>46006.848249999995</v>
      </c>
      <c r="Y254" s="80"/>
    </row>
    <row r="255" spans="1:26" s="75" customFormat="1" ht="12.75" customHeight="1" x14ac:dyDescent="0.3">
      <c r="A255" s="80" t="s">
        <v>17363</v>
      </c>
      <c r="B255" s="80" t="s">
        <v>17370</v>
      </c>
      <c r="C255" s="80">
        <v>24</v>
      </c>
      <c r="D255" s="80" t="s">
        <v>18721</v>
      </c>
      <c r="E255" s="81" t="s">
        <v>17616</v>
      </c>
      <c r="F255" s="80"/>
      <c r="G255" s="80"/>
      <c r="H255" s="80"/>
      <c r="I255" s="80"/>
      <c r="J255" s="80">
        <v>21259</v>
      </c>
      <c r="K255" s="82"/>
      <c r="L255" s="80" t="s">
        <v>18722</v>
      </c>
      <c r="M255" s="66">
        <v>1.89</v>
      </c>
      <c r="N255" s="83">
        <v>0</v>
      </c>
      <c r="O255" s="83">
        <v>0</v>
      </c>
      <c r="P255" s="83">
        <v>0.18</v>
      </c>
      <c r="Q255" s="68">
        <f t="shared" si="24"/>
        <v>1.89</v>
      </c>
      <c r="R255" s="68">
        <f t="shared" si="25"/>
        <v>40179.509999999995</v>
      </c>
      <c r="S255" s="69">
        <f t="shared" si="26"/>
        <v>8.6956521739130405E-2</v>
      </c>
      <c r="T255" s="82">
        <v>2.0699999999999998</v>
      </c>
      <c r="U255" s="68">
        <f t="shared" si="27"/>
        <v>44006.13</v>
      </c>
      <c r="V255" s="70">
        <v>2.5000000000000001E-2</v>
      </c>
      <c r="W255" s="66">
        <f t="shared" si="28"/>
        <v>2.12175</v>
      </c>
      <c r="X255" s="66">
        <f t="shared" si="29"/>
        <v>45106.28325</v>
      </c>
      <c r="Y255" s="80"/>
    </row>
    <row r="256" spans="1:26" s="75" customFormat="1" ht="12.75" customHeight="1" x14ac:dyDescent="0.3">
      <c r="A256" s="80" t="s">
        <v>17363</v>
      </c>
      <c r="B256" s="80" t="s">
        <v>17370</v>
      </c>
      <c r="C256" s="80">
        <v>23</v>
      </c>
      <c r="D256" s="80"/>
      <c r="E256" s="81" t="s">
        <v>17617</v>
      </c>
      <c r="F256" s="80"/>
      <c r="G256" s="80"/>
      <c r="H256" s="80"/>
      <c r="I256" s="80"/>
      <c r="J256" s="80">
        <v>2007</v>
      </c>
      <c r="K256" s="82"/>
      <c r="L256" s="80" t="s">
        <v>18809</v>
      </c>
      <c r="M256" s="66">
        <v>15.9</v>
      </c>
      <c r="N256" s="83">
        <v>0</v>
      </c>
      <c r="O256" s="83">
        <v>0</v>
      </c>
      <c r="P256" s="83">
        <v>0</v>
      </c>
      <c r="Q256" s="68">
        <f t="shared" si="24"/>
        <v>15.9</v>
      </c>
      <c r="R256" s="68">
        <f t="shared" si="25"/>
        <v>31911.3</v>
      </c>
      <c r="S256" s="69">
        <f t="shared" si="26"/>
        <v>0.2679558011049723</v>
      </c>
      <c r="T256" s="82">
        <v>21.72</v>
      </c>
      <c r="U256" s="68">
        <f t="shared" si="27"/>
        <v>43592.04</v>
      </c>
      <c r="V256" s="70">
        <v>2.5000000000000001E-2</v>
      </c>
      <c r="W256" s="66">
        <f t="shared" si="28"/>
        <v>22.262999999999998</v>
      </c>
      <c r="X256" s="66">
        <f t="shared" si="29"/>
        <v>44681.840999999993</v>
      </c>
      <c r="Y256" s="80"/>
    </row>
    <row r="257" spans="1:26" s="75" customFormat="1" ht="12.75" customHeight="1" x14ac:dyDescent="0.3">
      <c r="A257" s="80" t="s">
        <v>17361</v>
      </c>
      <c r="B257" s="80" t="s">
        <v>17368</v>
      </c>
      <c r="C257" s="80">
        <v>6</v>
      </c>
      <c r="D257" s="80" t="s">
        <v>11729</v>
      </c>
      <c r="E257" s="81" t="s">
        <v>17618</v>
      </c>
      <c r="F257" s="80"/>
      <c r="G257" s="80"/>
      <c r="H257" s="80"/>
      <c r="I257" s="80"/>
      <c r="J257" s="80">
        <v>7309</v>
      </c>
      <c r="K257" s="82"/>
      <c r="L257" s="80" t="s">
        <v>16521</v>
      </c>
      <c r="M257" s="66">
        <v>2.5</v>
      </c>
      <c r="N257" s="83">
        <v>0</v>
      </c>
      <c r="O257" s="83">
        <v>0</v>
      </c>
      <c r="P257" s="83">
        <v>0</v>
      </c>
      <c r="Q257" s="68">
        <f t="shared" si="24"/>
        <v>2.5</v>
      </c>
      <c r="R257" s="68">
        <f t="shared" si="25"/>
        <v>18272.5</v>
      </c>
      <c r="S257" s="69">
        <f t="shared" si="26"/>
        <v>0.56217162872154114</v>
      </c>
      <c r="T257" s="82">
        <v>5.71</v>
      </c>
      <c r="U257" s="68">
        <f t="shared" si="27"/>
        <v>41734.39</v>
      </c>
      <c r="V257" s="70">
        <v>2.5000000000000001E-2</v>
      </c>
      <c r="W257" s="66">
        <f t="shared" si="28"/>
        <v>5.8527500000000003</v>
      </c>
      <c r="X257" s="66">
        <f t="shared" si="29"/>
        <v>42777.749750000003</v>
      </c>
      <c r="Y257" s="80"/>
    </row>
    <row r="258" spans="1:26" s="75" customFormat="1" ht="12.75" customHeight="1" x14ac:dyDescent="0.3">
      <c r="A258" s="80" t="s">
        <v>17361</v>
      </c>
      <c r="B258" s="80" t="s">
        <v>17368</v>
      </c>
      <c r="C258" s="80">
        <v>120</v>
      </c>
      <c r="D258" s="80"/>
      <c r="E258" s="81" t="s">
        <v>17619</v>
      </c>
      <c r="F258" s="80"/>
      <c r="G258" s="80"/>
      <c r="H258" s="80"/>
      <c r="I258" s="80"/>
      <c r="J258" s="80">
        <v>21721</v>
      </c>
      <c r="K258" s="82"/>
      <c r="L258" s="80" t="s">
        <v>7477</v>
      </c>
      <c r="M258" s="66">
        <v>0.87</v>
      </c>
      <c r="N258" s="83">
        <v>0.03</v>
      </c>
      <c r="O258" s="83">
        <v>0</v>
      </c>
      <c r="P258" s="83">
        <v>0.04</v>
      </c>
      <c r="Q258" s="68">
        <f t="shared" si="24"/>
        <v>0.89610000000000001</v>
      </c>
      <c r="R258" s="68">
        <f t="shared" si="25"/>
        <v>19464.188099999999</v>
      </c>
      <c r="S258" s="69">
        <f t="shared" si="26"/>
        <v>0.54210526315789465</v>
      </c>
      <c r="T258" s="82">
        <v>1.9</v>
      </c>
      <c r="U258" s="68">
        <f t="shared" si="27"/>
        <v>41269.9</v>
      </c>
      <c r="V258" s="70">
        <v>2.5000000000000001E-2</v>
      </c>
      <c r="W258" s="66">
        <f t="shared" si="28"/>
        <v>1.9475</v>
      </c>
      <c r="X258" s="66">
        <f t="shared" si="29"/>
        <v>42301.647499999999</v>
      </c>
      <c r="Y258" s="80"/>
    </row>
    <row r="259" spans="1:26" s="75" customFormat="1" ht="12.75" customHeight="1" x14ac:dyDescent="0.3">
      <c r="A259" s="80" t="s">
        <v>17360</v>
      </c>
      <c r="B259" s="80" t="s">
        <v>17367</v>
      </c>
      <c r="C259" s="80">
        <v>45</v>
      </c>
      <c r="D259" s="80"/>
      <c r="E259" s="81" t="s">
        <v>17620</v>
      </c>
      <c r="F259" s="80"/>
      <c r="G259" s="80"/>
      <c r="H259" s="80"/>
      <c r="I259" s="80"/>
      <c r="J259" s="80">
        <v>4782</v>
      </c>
      <c r="K259" s="82"/>
      <c r="L259" s="80" t="s">
        <v>18827</v>
      </c>
      <c r="M259" s="66">
        <v>4.53</v>
      </c>
      <c r="N259" s="83">
        <v>0</v>
      </c>
      <c r="O259" s="83">
        <v>0</v>
      </c>
      <c r="P259" s="83">
        <v>0</v>
      </c>
      <c r="Q259" s="68">
        <f t="shared" si="24"/>
        <v>4.53</v>
      </c>
      <c r="R259" s="68">
        <f t="shared" si="25"/>
        <v>21662.460000000003</v>
      </c>
      <c r="S259" s="69">
        <f t="shared" si="26"/>
        <v>0.45813397129186595</v>
      </c>
      <c r="T259" s="82">
        <v>8.36</v>
      </c>
      <c r="U259" s="68">
        <f t="shared" si="27"/>
        <v>39977.519999999997</v>
      </c>
      <c r="V259" s="70">
        <v>2.5000000000000001E-2</v>
      </c>
      <c r="W259" s="66">
        <f t="shared" si="28"/>
        <v>8.5689999999999991</v>
      </c>
      <c r="X259" s="66">
        <f t="shared" si="29"/>
        <v>40976.957999999999</v>
      </c>
      <c r="Y259" s="80"/>
    </row>
    <row r="260" spans="1:26" s="75" customFormat="1" ht="12.75" customHeight="1" x14ac:dyDescent="0.3">
      <c r="A260" s="80" t="s">
        <v>17361</v>
      </c>
      <c r="B260" s="80" t="s">
        <v>17368</v>
      </c>
      <c r="C260" s="80">
        <v>104</v>
      </c>
      <c r="D260" s="80"/>
      <c r="E260" s="81" t="s">
        <v>17621</v>
      </c>
      <c r="F260" s="80"/>
      <c r="G260" s="80"/>
      <c r="H260" s="80"/>
      <c r="I260" s="80"/>
      <c r="J260" s="80">
        <v>40472</v>
      </c>
      <c r="K260" s="82"/>
      <c r="L260" s="80" t="s">
        <v>8406</v>
      </c>
      <c r="M260" s="66">
        <v>0.37</v>
      </c>
      <c r="N260" s="83">
        <v>7.0000000000000007E-2</v>
      </c>
      <c r="O260" s="83">
        <v>0</v>
      </c>
      <c r="P260" s="83">
        <v>0.18</v>
      </c>
      <c r="Q260" s="68">
        <f t="shared" si="24"/>
        <v>0.39589999999999997</v>
      </c>
      <c r="R260" s="68">
        <f t="shared" si="25"/>
        <v>16022.864799999999</v>
      </c>
      <c r="S260" s="69">
        <f t="shared" si="26"/>
        <v>0.61855670103092786</v>
      </c>
      <c r="T260" s="82">
        <v>0.97</v>
      </c>
      <c r="U260" s="68">
        <f t="shared" si="27"/>
        <v>39257.839999999997</v>
      </c>
      <c r="V260" s="70">
        <v>2.5000000000000001E-2</v>
      </c>
      <c r="W260" s="66">
        <f t="shared" si="28"/>
        <v>0.99424999999999997</v>
      </c>
      <c r="X260" s="66">
        <f t="shared" si="29"/>
        <v>40239.286</v>
      </c>
      <c r="Y260" s="80"/>
    </row>
    <row r="261" spans="1:26" s="75" customFormat="1" ht="12.75" customHeight="1" x14ac:dyDescent="0.3">
      <c r="A261" s="80" t="s">
        <v>17363</v>
      </c>
      <c r="B261" s="80" t="s">
        <v>17370</v>
      </c>
      <c r="C261" s="80">
        <v>15</v>
      </c>
      <c r="D261" s="80"/>
      <c r="E261" s="81" t="s">
        <v>17622</v>
      </c>
      <c r="F261" s="80" t="s">
        <v>18651</v>
      </c>
      <c r="G261" s="80"/>
      <c r="H261" s="80"/>
      <c r="I261" s="80"/>
      <c r="J261" s="80">
        <v>13370</v>
      </c>
      <c r="K261" s="82"/>
      <c r="L261" s="80" t="s">
        <v>18783</v>
      </c>
      <c r="M261" s="66">
        <v>1.97</v>
      </c>
      <c r="N261" s="83">
        <v>6.5000000000000002E-2</v>
      </c>
      <c r="O261" s="83">
        <v>0</v>
      </c>
      <c r="P261" s="83">
        <v>0.04</v>
      </c>
      <c r="Q261" s="68">
        <f t="shared" si="24"/>
        <v>2.0980499999999997</v>
      </c>
      <c r="R261" s="68">
        <f t="shared" si="25"/>
        <v>28050.928499999998</v>
      </c>
      <c r="S261" s="69">
        <f t="shared" si="26"/>
        <v>0.32534246575342463</v>
      </c>
      <c r="T261" s="82">
        <v>2.92</v>
      </c>
      <c r="U261" s="68">
        <f t="shared" si="27"/>
        <v>39040.400000000001</v>
      </c>
      <c r="V261" s="70">
        <v>2.5000000000000001E-2</v>
      </c>
      <c r="W261" s="66">
        <f t="shared" si="28"/>
        <v>2.9929999999999999</v>
      </c>
      <c r="X261" s="66">
        <f t="shared" si="29"/>
        <v>40016.409999999996</v>
      </c>
      <c r="Y261" s="80"/>
    </row>
    <row r="262" spans="1:26" s="75" customFormat="1" ht="12.75" customHeight="1" x14ac:dyDescent="0.3">
      <c r="A262" s="80" t="s">
        <v>17363</v>
      </c>
      <c r="B262" s="80" t="s">
        <v>17370</v>
      </c>
      <c r="C262" s="80">
        <v>49</v>
      </c>
      <c r="D262" s="80"/>
      <c r="E262" s="81" t="s">
        <v>17623</v>
      </c>
      <c r="F262" s="80"/>
      <c r="G262" s="80"/>
      <c r="H262" s="80"/>
      <c r="I262" s="80"/>
      <c r="J262" s="80">
        <v>5078</v>
      </c>
      <c r="K262" s="82"/>
      <c r="L262" s="80" t="s">
        <v>11837</v>
      </c>
      <c r="M262" s="66">
        <v>32.5</v>
      </c>
      <c r="N262" s="83">
        <v>0</v>
      </c>
      <c r="O262" s="83">
        <v>0</v>
      </c>
      <c r="P262" s="83">
        <v>0</v>
      </c>
      <c r="Q262" s="68">
        <f t="shared" si="24"/>
        <v>32.5</v>
      </c>
      <c r="R262" s="68">
        <f t="shared" si="25"/>
        <v>165035</v>
      </c>
      <c r="S262" s="69">
        <f t="shared" si="26"/>
        <v>-3.3218085106382982</v>
      </c>
      <c r="T262" s="82">
        <v>7.52</v>
      </c>
      <c r="U262" s="68">
        <f t="shared" si="27"/>
        <v>38186.559999999998</v>
      </c>
      <c r="V262" s="70">
        <v>2.5000000000000001E-2</v>
      </c>
      <c r="W262" s="66">
        <f t="shared" si="28"/>
        <v>7.7079999999999993</v>
      </c>
      <c r="X262" s="66">
        <f t="shared" si="29"/>
        <v>39141.223999999995</v>
      </c>
      <c r="Y262" s="80"/>
    </row>
    <row r="263" spans="1:26" s="75" customFormat="1" ht="12.75" customHeight="1" x14ac:dyDescent="0.3">
      <c r="A263" s="80" t="s">
        <v>17361</v>
      </c>
      <c r="B263" s="80" t="s">
        <v>17368</v>
      </c>
      <c r="C263" s="80">
        <v>121</v>
      </c>
      <c r="D263" s="80"/>
      <c r="E263" s="81" t="s">
        <v>17624</v>
      </c>
      <c r="F263" s="80"/>
      <c r="G263" s="80"/>
      <c r="H263" s="80"/>
      <c r="I263" s="80"/>
      <c r="J263" s="80">
        <v>19667</v>
      </c>
      <c r="K263" s="82"/>
      <c r="L263" s="80" t="s">
        <v>7477</v>
      </c>
      <c r="M263" s="66">
        <v>0.87</v>
      </c>
      <c r="N263" s="83">
        <v>0.03</v>
      </c>
      <c r="O263" s="83">
        <v>0</v>
      </c>
      <c r="P263" s="83">
        <v>0.04</v>
      </c>
      <c r="Q263" s="68">
        <f t="shared" si="24"/>
        <v>0.89610000000000001</v>
      </c>
      <c r="R263" s="68">
        <f t="shared" si="25"/>
        <v>17623.598699999999</v>
      </c>
      <c r="S263" s="69">
        <f t="shared" si="26"/>
        <v>0.54210526315789465</v>
      </c>
      <c r="T263" s="82">
        <v>1.9</v>
      </c>
      <c r="U263" s="68">
        <f t="shared" si="27"/>
        <v>37367.299999999996</v>
      </c>
      <c r="V263" s="70">
        <v>2.5000000000000001E-2</v>
      </c>
      <c r="W263" s="66">
        <f t="shared" si="28"/>
        <v>1.9475</v>
      </c>
      <c r="X263" s="66">
        <f t="shared" si="29"/>
        <v>38301.482499999998</v>
      </c>
      <c r="Y263" s="80"/>
    </row>
    <row r="264" spans="1:26" s="75" customFormat="1" ht="12.75" customHeight="1" x14ac:dyDescent="0.3">
      <c r="A264" s="80" t="s">
        <v>17363</v>
      </c>
      <c r="B264" s="80" t="s">
        <v>17370</v>
      </c>
      <c r="C264" s="80">
        <v>41</v>
      </c>
      <c r="D264" s="80"/>
      <c r="E264" s="81" t="s">
        <v>17625</v>
      </c>
      <c r="F264" s="80"/>
      <c r="G264" s="80" t="s">
        <v>18666</v>
      </c>
      <c r="H264" s="80"/>
      <c r="I264" s="80"/>
      <c r="J264" s="80">
        <v>907</v>
      </c>
      <c r="K264" s="82"/>
      <c r="L264" s="80" t="s">
        <v>8781</v>
      </c>
      <c r="M264" s="66">
        <v>3.16</v>
      </c>
      <c r="N264" s="83">
        <v>0</v>
      </c>
      <c r="O264" s="83">
        <v>9.5399999999999999E-2</v>
      </c>
      <c r="P264" s="83">
        <v>0.18</v>
      </c>
      <c r="Q264" s="68">
        <f t="shared" si="24"/>
        <v>3.4614640000000003</v>
      </c>
      <c r="R264" s="68">
        <f t="shared" si="25"/>
        <v>3139.5478480000002</v>
      </c>
      <c r="S264" s="69">
        <f t="shared" si="26"/>
        <v>0.92199456924216239</v>
      </c>
      <c r="T264" s="82">
        <v>40.51</v>
      </c>
      <c r="U264" s="68">
        <f t="shared" si="27"/>
        <v>36742.57</v>
      </c>
      <c r="V264" s="70">
        <v>2.5000000000000001E-2</v>
      </c>
      <c r="W264" s="66">
        <f t="shared" si="28"/>
        <v>41.522749999999995</v>
      </c>
      <c r="X264" s="66">
        <f t="shared" si="29"/>
        <v>37661.134249999996</v>
      </c>
      <c r="Y264" s="80"/>
    </row>
    <row r="265" spans="1:26" s="75" customFormat="1" ht="12.75" customHeight="1" x14ac:dyDescent="0.3">
      <c r="A265" s="80" t="s">
        <v>17360</v>
      </c>
      <c r="B265" s="80" t="s">
        <v>17367</v>
      </c>
      <c r="C265" s="80">
        <v>44</v>
      </c>
      <c r="D265" s="80" t="s">
        <v>18745</v>
      </c>
      <c r="E265" s="81" t="s">
        <v>17626</v>
      </c>
      <c r="F265" s="80"/>
      <c r="G265" s="80"/>
      <c r="H265" s="80"/>
      <c r="I265" s="80"/>
      <c r="J265" s="80">
        <v>6162</v>
      </c>
      <c r="K265" s="82"/>
      <c r="L265" s="80" t="s">
        <v>18746</v>
      </c>
      <c r="M265" s="66">
        <v>3.4</v>
      </c>
      <c r="N265" s="83">
        <v>0</v>
      </c>
      <c r="O265" s="83">
        <v>0</v>
      </c>
      <c r="P265" s="83">
        <v>0.18</v>
      </c>
      <c r="Q265" s="68">
        <f t="shared" ref="Q265:Q301" si="30">(M265*N265+M265)*O265+(M265*N265+M265)</f>
        <v>3.4</v>
      </c>
      <c r="R265" s="68">
        <f t="shared" ref="R265:R301" si="31">Q265*J265</f>
        <v>20950.8</v>
      </c>
      <c r="S265" s="69">
        <f t="shared" ref="S265:S301" si="32">(T265-M265)/T265</f>
        <v>0.42953020134228187</v>
      </c>
      <c r="T265" s="82">
        <v>5.96</v>
      </c>
      <c r="U265" s="68">
        <f t="shared" ref="U265:U301" si="33">T265*J265</f>
        <v>36725.519999999997</v>
      </c>
      <c r="V265" s="70">
        <v>2.5000000000000001E-2</v>
      </c>
      <c r="W265" s="66">
        <f t="shared" ref="W265:W301" si="34">(T265*V265)+T265</f>
        <v>6.109</v>
      </c>
      <c r="X265" s="66">
        <f t="shared" ref="X265:X301" si="35">W265*J265</f>
        <v>37643.658000000003</v>
      </c>
      <c r="Y265" s="80"/>
    </row>
    <row r="266" spans="1:26" s="75" customFormat="1" ht="12.75" customHeight="1" x14ac:dyDescent="0.3">
      <c r="A266" s="80" t="s">
        <v>17360</v>
      </c>
      <c r="B266" s="80" t="s">
        <v>17367</v>
      </c>
      <c r="C266" s="80">
        <v>42</v>
      </c>
      <c r="D266" s="80"/>
      <c r="E266" s="81" t="s">
        <v>17627</v>
      </c>
      <c r="F266" s="80"/>
      <c r="G266" s="80"/>
      <c r="H266" s="80"/>
      <c r="I266" s="80"/>
      <c r="J266" s="80">
        <v>12509</v>
      </c>
      <c r="K266" s="82"/>
      <c r="L266" s="80" t="s">
        <v>18826</v>
      </c>
      <c r="M266" s="66">
        <v>2.2000000000000002</v>
      </c>
      <c r="N266" s="83">
        <v>0</v>
      </c>
      <c r="O266" s="83">
        <v>0</v>
      </c>
      <c r="P266" s="83">
        <v>0</v>
      </c>
      <c r="Q266" s="68">
        <f t="shared" si="30"/>
        <v>2.2000000000000002</v>
      </c>
      <c r="R266" s="68">
        <f t="shared" si="31"/>
        <v>27519.800000000003</v>
      </c>
      <c r="S266" s="69">
        <f t="shared" si="32"/>
        <v>0.24657534246575336</v>
      </c>
      <c r="T266" s="82">
        <v>2.92</v>
      </c>
      <c r="U266" s="68">
        <f t="shared" si="33"/>
        <v>36526.28</v>
      </c>
      <c r="V266" s="70">
        <v>2.5000000000000001E-2</v>
      </c>
      <c r="W266" s="66">
        <f t="shared" si="34"/>
        <v>2.9929999999999999</v>
      </c>
      <c r="X266" s="66">
        <f t="shared" si="35"/>
        <v>37439.436999999998</v>
      </c>
      <c r="Y266" s="80"/>
    </row>
    <row r="267" spans="1:26" s="75" customFormat="1" ht="12.75" customHeight="1" x14ac:dyDescent="0.3">
      <c r="A267" s="80" t="s">
        <v>17360</v>
      </c>
      <c r="B267" s="80" t="s">
        <v>17367</v>
      </c>
      <c r="C267" s="80">
        <v>21</v>
      </c>
      <c r="D267" s="80" t="s">
        <v>143</v>
      </c>
      <c r="E267" s="81" t="s">
        <v>17628</v>
      </c>
      <c r="F267" s="80"/>
      <c r="G267" s="80"/>
      <c r="H267" s="80"/>
      <c r="I267" s="80"/>
      <c r="J267" s="80">
        <v>8422</v>
      </c>
      <c r="K267" s="82"/>
      <c r="L267" s="80" t="s">
        <v>10525</v>
      </c>
      <c r="M267" s="66">
        <v>2.8</v>
      </c>
      <c r="N267" s="83">
        <v>3.2500000000000001E-2</v>
      </c>
      <c r="O267" s="83">
        <v>0</v>
      </c>
      <c r="P267" s="83">
        <v>0.04</v>
      </c>
      <c r="Q267" s="68">
        <f t="shared" si="30"/>
        <v>2.891</v>
      </c>
      <c r="R267" s="68">
        <f t="shared" si="31"/>
        <v>24348.002</v>
      </c>
      <c r="S267" s="69">
        <f t="shared" si="32"/>
        <v>0.35334872979214788</v>
      </c>
      <c r="T267" s="82">
        <v>4.33</v>
      </c>
      <c r="U267" s="68">
        <f t="shared" si="33"/>
        <v>36467.26</v>
      </c>
      <c r="V267" s="70">
        <v>2.5000000000000001E-2</v>
      </c>
      <c r="W267" s="66">
        <f t="shared" si="34"/>
        <v>4.43825</v>
      </c>
      <c r="X267" s="66">
        <f t="shared" si="35"/>
        <v>37378.941500000001</v>
      </c>
      <c r="Y267" s="80"/>
    </row>
    <row r="268" spans="1:26" s="75" customFormat="1" ht="12.75" customHeight="1" x14ac:dyDescent="0.3">
      <c r="A268" s="80" t="s">
        <v>17363</v>
      </c>
      <c r="B268" s="80" t="s">
        <v>17370</v>
      </c>
      <c r="C268" s="80">
        <v>8</v>
      </c>
      <c r="D268" s="80"/>
      <c r="E268" s="89" t="s">
        <v>17629</v>
      </c>
      <c r="F268" s="80" t="s">
        <v>18652</v>
      </c>
      <c r="G268" s="80"/>
      <c r="H268" s="80"/>
      <c r="I268" s="80"/>
      <c r="J268" s="80">
        <v>1068</v>
      </c>
      <c r="K268" s="82"/>
      <c r="L268" s="80" t="s">
        <v>18781</v>
      </c>
      <c r="M268" s="66">
        <v>11.55</v>
      </c>
      <c r="N268" s="83">
        <v>6.5000000000000002E-2</v>
      </c>
      <c r="O268" s="83">
        <v>0</v>
      </c>
      <c r="P268" s="83">
        <v>0.18</v>
      </c>
      <c r="Q268" s="68">
        <f t="shared" si="30"/>
        <v>12.300750000000001</v>
      </c>
      <c r="R268" s="68">
        <f t="shared" si="31"/>
        <v>13137.201000000001</v>
      </c>
      <c r="S268" s="69">
        <f t="shared" si="32"/>
        <v>0.64052287581699352</v>
      </c>
      <c r="T268" s="82">
        <v>32.130000000000003</v>
      </c>
      <c r="U268" s="68">
        <f t="shared" si="33"/>
        <v>34314.840000000004</v>
      </c>
      <c r="V268" s="70">
        <v>2.5000000000000001E-2</v>
      </c>
      <c r="W268" s="66">
        <f t="shared" si="34"/>
        <v>32.933250000000001</v>
      </c>
      <c r="X268" s="66">
        <f t="shared" si="35"/>
        <v>35172.711000000003</v>
      </c>
      <c r="Y268" s="80"/>
      <c r="Z268" s="75" t="s">
        <v>18782</v>
      </c>
    </row>
    <row r="269" spans="1:26" s="75" customFormat="1" ht="12.75" customHeight="1" x14ac:dyDescent="0.3">
      <c r="A269" s="80" t="s">
        <v>17361</v>
      </c>
      <c r="B269" s="80" t="s">
        <v>17368</v>
      </c>
      <c r="C269" s="80">
        <v>36</v>
      </c>
      <c r="D269" s="80"/>
      <c r="E269" s="81" t="s">
        <v>17630</v>
      </c>
      <c r="F269" s="80"/>
      <c r="G269" s="80"/>
      <c r="H269" s="80"/>
      <c r="I269" s="80"/>
      <c r="J269" s="80">
        <v>20954</v>
      </c>
      <c r="K269" s="82"/>
      <c r="L269" s="80" t="s">
        <v>18686</v>
      </c>
      <c r="M269" s="66">
        <v>0.38</v>
      </c>
      <c r="N269" s="83">
        <v>0</v>
      </c>
      <c r="O269" s="83">
        <v>0</v>
      </c>
      <c r="P269" s="83">
        <v>0.18</v>
      </c>
      <c r="Q269" s="68">
        <f t="shared" si="30"/>
        <v>0.38</v>
      </c>
      <c r="R269" s="68">
        <f t="shared" si="31"/>
        <v>7962.52</v>
      </c>
      <c r="S269" s="69">
        <f t="shared" si="32"/>
        <v>0.76687116564417179</v>
      </c>
      <c r="T269" s="82">
        <v>1.63</v>
      </c>
      <c r="U269" s="68">
        <f t="shared" si="33"/>
        <v>34155.019999999997</v>
      </c>
      <c r="V269" s="70">
        <v>2.5000000000000001E-2</v>
      </c>
      <c r="W269" s="66">
        <f t="shared" si="34"/>
        <v>1.67075</v>
      </c>
      <c r="X269" s="66">
        <f t="shared" si="35"/>
        <v>35008.895499999999</v>
      </c>
      <c r="Y269" s="80"/>
    </row>
    <row r="270" spans="1:26" s="75" customFormat="1" ht="12.75" customHeight="1" x14ac:dyDescent="0.3">
      <c r="A270" s="80" t="s">
        <v>17361</v>
      </c>
      <c r="B270" s="80" t="s">
        <v>17368</v>
      </c>
      <c r="C270" s="80">
        <v>52</v>
      </c>
      <c r="D270" s="80"/>
      <c r="E270" s="81" t="s">
        <v>17631</v>
      </c>
      <c r="F270" s="80"/>
      <c r="G270" s="80"/>
      <c r="H270" s="80"/>
      <c r="I270" s="80"/>
      <c r="J270" s="80">
        <v>125557</v>
      </c>
      <c r="K270" s="82"/>
      <c r="L270" s="50" t="s">
        <v>7828</v>
      </c>
      <c r="M270" s="66">
        <v>0.23</v>
      </c>
      <c r="N270" s="67">
        <v>0</v>
      </c>
      <c r="O270" s="67">
        <v>0</v>
      </c>
      <c r="P270" s="67">
        <v>0.03</v>
      </c>
      <c r="Q270" s="68">
        <f t="shared" si="30"/>
        <v>0.23</v>
      </c>
      <c r="R270" s="68">
        <f t="shared" si="31"/>
        <v>28878.11</v>
      </c>
      <c r="S270" s="69">
        <f t="shared" si="32"/>
        <v>0.14814814814814817</v>
      </c>
      <c r="T270" s="82">
        <v>0.27</v>
      </c>
      <c r="U270" s="68">
        <f t="shared" si="33"/>
        <v>33900.39</v>
      </c>
      <c r="V270" s="70">
        <v>2.5000000000000001E-2</v>
      </c>
      <c r="W270" s="66">
        <f t="shared" si="34"/>
        <v>0.27675</v>
      </c>
      <c r="X270" s="66">
        <f t="shared" si="35"/>
        <v>34747.899749999997</v>
      </c>
      <c r="Y270" s="80"/>
    </row>
    <row r="271" spans="1:26" s="75" customFormat="1" ht="12.75" customHeight="1" x14ac:dyDescent="0.3">
      <c r="A271" s="80" t="s">
        <v>17360</v>
      </c>
      <c r="B271" s="80" t="s">
        <v>17367</v>
      </c>
      <c r="C271" s="80">
        <v>41</v>
      </c>
      <c r="D271" s="80"/>
      <c r="E271" s="81" t="s">
        <v>17632</v>
      </c>
      <c r="F271" s="80"/>
      <c r="G271" s="80"/>
      <c r="H271" s="80"/>
      <c r="I271" s="80"/>
      <c r="J271" s="80">
        <v>3877</v>
      </c>
      <c r="K271" s="82"/>
      <c r="L271" s="80" t="s">
        <v>18774</v>
      </c>
      <c r="M271" s="66">
        <v>6.9</v>
      </c>
      <c r="N271" s="83">
        <v>0</v>
      </c>
      <c r="O271" s="83">
        <v>0</v>
      </c>
      <c r="P271" s="83">
        <v>0.18</v>
      </c>
      <c r="Q271" s="68">
        <f t="shared" si="30"/>
        <v>6.9</v>
      </c>
      <c r="R271" s="68">
        <f t="shared" si="31"/>
        <v>26751.300000000003</v>
      </c>
      <c r="S271" s="69">
        <f t="shared" si="32"/>
        <v>0.18727915194346287</v>
      </c>
      <c r="T271" s="82">
        <v>8.49</v>
      </c>
      <c r="U271" s="68">
        <f t="shared" si="33"/>
        <v>32915.730000000003</v>
      </c>
      <c r="V271" s="70">
        <v>2.5000000000000001E-2</v>
      </c>
      <c r="W271" s="66">
        <f t="shared" si="34"/>
        <v>8.7022499999999994</v>
      </c>
      <c r="X271" s="66">
        <f t="shared" si="35"/>
        <v>33738.623249999997</v>
      </c>
      <c r="Y271" s="80"/>
    </row>
    <row r="272" spans="1:26" s="75" customFormat="1" ht="12.75" customHeight="1" x14ac:dyDescent="0.3">
      <c r="A272" s="80" t="s">
        <v>17361</v>
      </c>
      <c r="B272" s="80" t="s">
        <v>17368</v>
      </c>
      <c r="C272" s="80">
        <v>133</v>
      </c>
      <c r="D272" s="80" t="s">
        <v>18641</v>
      </c>
      <c r="E272" s="81" t="s">
        <v>17633</v>
      </c>
      <c r="F272" s="80"/>
      <c r="G272" s="80"/>
      <c r="H272" s="80"/>
      <c r="I272" s="80"/>
      <c r="J272" s="80">
        <v>8897</v>
      </c>
      <c r="K272" s="82"/>
      <c r="L272" s="80" t="s">
        <v>18642</v>
      </c>
      <c r="M272" s="66">
        <v>1.82</v>
      </c>
      <c r="N272" s="83">
        <v>0</v>
      </c>
      <c r="O272" s="83">
        <v>0</v>
      </c>
      <c r="P272" s="83">
        <v>0.03</v>
      </c>
      <c r="Q272" s="68">
        <f t="shared" si="30"/>
        <v>1.82</v>
      </c>
      <c r="R272" s="68">
        <f t="shared" si="31"/>
        <v>16192.54</v>
      </c>
      <c r="S272" s="69">
        <f t="shared" si="32"/>
        <v>0.47550432276657062</v>
      </c>
      <c r="T272" s="82">
        <v>3.47</v>
      </c>
      <c r="U272" s="68">
        <f t="shared" si="33"/>
        <v>30872.59</v>
      </c>
      <c r="V272" s="70">
        <v>2.5000000000000001E-2</v>
      </c>
      <c r="W272" s="66">
        <f t="shared" si="34"/>
        <v>3.5567500000000001</v>
      </c>
      <c r="X272" s="66">
        <f t="shared" si="35"/>
        <v>31644.404750000002</v>
      </c>
      <c r="Y272" s="80"/>
    </row>
    <row r="273" spans="1:26" s="75" customFormat="1" ht="12.75" customHeight="1" x14ac:dyDescent="0.3">
      <c r="A273" s="80" t="s">
        <v>17361</v>
      </c>
      <c r="B273" s="80" t="s">
        <v>17368</v>
      </c>
      <c r="C273" s="80">
        <v>129</v>
      </c>
      <c r="D273" s="80"/>
      <c r="E273" s="81" t="s">
        <v>17634</v>
      </c>
      <c r="F273" s="80"/>
      <c r="G273" s="80"/>
      <c r="H273" s="80"/>
      <c r="I273" s="80"/>
      <c r="J273" s="80">
        <v>1354</v>
      </c>
      <c r="K273" s="82"/>
      <c r="L273" s="80" t="s">
        <v>18830</v>
      </c>
      <c r="M273" s="66">
        <v>13.99</v>
      </c>
      <c r="N273" s="83">
        <v>0</v>
      </c>
      <c r="O273" s="83">
        <v>0</v>
      </c>
      <c r="P273" s="83">
        <v>0</v>
      </c>
      <c r="Q273" s="68">
        <f t="shared" si="30"/>
        <v>13.99</v>
      </c>
      <c r="R273" s="68">
        <f t="shared" si="31"/>
        <v>18942.46</v>
      </c>
      <c r="S273" s="69">
        <f t="shared" si="32"/>
        <v>0.38152077807250223</v>
      </c>
      <c r="T273" s="82">
        <v>22.62</v>
      </c>
      <c r="U273" s="68">
        <f t="shared" si="33"/>
        <v>30627.48</v>
      </c>
      <c r="V273" s="70">
        <v>2.5000000000000001E-2</v>
      </c>
      <c r="W273" s="66">
        <f t="shared" si="34"/>
        <v>23.185500000000001</v>
      </c>
      <c r="X273" s="66">
        <f t="shared" si="35"/>
        <v>31393.167000000001</v>
      </c>
      <c r="Y273" s="80"/>
      <c r="Z273" s="193"/>
    </row>
    <row r="274" spans="1:26" s="75" customFormat="1" ht="12.75" customHeight="1" x14ac:dyDescent="0.3">
      <c r="A274" s="80" t="s">
        <v>17361</v>
      </c>
      <c r="B274" s="80" t="s">
        <v>17368</v>
      </c>
      <c r="C274" s="80">
        <v>28</v>
      </c>
      <c r="D274" s="80" t="s">
        <v>18676</v>
      </c>
      <c r="E274" s="81" t="s">
        <v>17635</v>
      </c>
      <c r="F274" s="80"/>
      <c r="G274" s="80" t="s">
        <v>18677</v>
      </c>
      <c r="H274" s="80"/>
      <c r="I274" s="80"/>
      <c r="J274" s="80">
        <v>14652</v>
      </c>
      <c r="K274" s="82"/>
      <c r="L274" s="50" t="s">
        <v>18625</v>
      </c>
      <c r="M274" s="66">
        <v>0.85</v>
      </c>
      <c r="N274" s="67">
        <v>0.13</v>
      </c>
      <c r="O274" s="67">
        <v>0</v>
      </c>
      <c r="P274" s="67">
        <v>0.04</v>
      </c>
      <c r="Q274" s="68">
        <f t="shared" si="30"/>
        <v>0.96050000000000002</v>
      </c>
      <c r="R274" s="68">
        <f t="shared" si="31"/>
        <v>14073.246000000001</v>
      </c>
      <c r="S274" s="69">
        <f t="shared" si="32"/>
        <v>0.57920792079207917</v>
      </c>
      <c r="T274" s="82">
        <v>2.02</v>
      </c>
      <c r="U274" s="68">
        <f t="shared" si="33"/>
        <v>29597.040000000001</v>
      </c>
      <c r="V274" s="70">
        <v>2.5000000000000001E-2</v>
      </c>
      <c r="W274" s="66">
        <f t="shared" si="34"/>
        <v>2.0705</v>
      </c>
      <c r="X274" s="66">
        <f t="shared" si="35"/>
        <v>30336.966</v>
      </c>
      <c r="Y274" s="80"/>
    </row>
    <row r="275" spans="1:26" s="75" customFormat="1" ht="12.75" customHeight="1" x14ac:dyDescent="0.3">
      <c r="A275" s="80" t="s">
        <v>17361</v>
      </c>
      <c r="B275" s="80" t="s">
        <v>17368</v>
      </c>
      <c r="C275" s="80">
        <v>128</v>
      </c>
      <c r="D275" s="80" t="s">
        <v>18640</v>
      </c>
      <c r="E275" s="81" t="s">
        <v>17636</v>
      </c>
      <c r="F275" s="80"/>
      <c r="G275" s="80"/>
      <c r="H275" s="80"/>
      <c r="I275" s="80"/>
      <c r="J275" s="80">
        <v>26790</v>
      </c>
      <c r="K275" s="82"/>
      <c r="L275" s="80" t="s">
        <v>18639</v>
      </c>
      <c r="M275" s="66">
        <v>0.52</v>
      </c>
      <c r="N275" s="83">
        <v>0</v>
      </c>
      <c r="O275" s="83">
        <v>0</v>
      </c>
      <c r="P275" s="83">
        <v>0.04</v>
      </c>
      <c r="Q275" s="68">
        <f t="shared" si="30"/>
        <v>0.52</v>
      </c>
      <c r="R275" s="68">
        <f t="shared" si="31"/>
        <v>13930.800000000001</v>
      </c>
      <c r="S275" s="69">
        <f t="shared" si="32"/>
        <v>0.52293577981651373</v>
      </c>
      <c r="T275" s="82">
        <v>1.0900000000000001</v>
      </c>
      <c r="U275" s="68">
        <f t="shared" si="33"/>
        <v>29201.100000000002</v>
      </c>
      <c r="V275" s="70">
        <v>2.5000000000000001E-2</v>
      </c>
      <c r="W275" s="66">
        <f t="shared" si="34"/>
        <v>1.1172500000000001</v>
      </c>
      <c r="X275" s="66">
        <f t="shared" si="35"/>
        <v>29931.127500000002</v>
      </c>
      <c r="Y275" s="80"/>
    </row>
    <row r="276" spans="1:26" s="75" customFormat="1" ht="12.75" customHeight="1" x14ac:dyDescent="0.3">
      <c r="A276" s="80" t="s">
        <v>17360</v>
      </c>
      <c r="B276" s="80" t="s">
        <v>17367</v>
      </c>
      <c r="C276" s="80">
        <v>25</v>
      </c>
      <c r="D276" s="80"/>
      <c r="E276" s="81" t="s">
        <v>17637</v>
      </c>
      <c r="F276" s="80"/>
      <c r="G276" s="80"/>
      <c r="H276" s="80"/>
      <c r="I276" s="80"/>
      <c r="J276" s="80">
        <v>9310</v>
      </c>
      <c r="K276" s="82"/>
      <c r="L276" s="80" t="s">
        <v>8992</v>
      </c>
      <c r="M276" s="66">
        <v>1.84</v>
      </c>
      <c r="N276" s="83">
        <v>0</v>
      </c>
      <c r="O276" s="83">
        <v>0</v>
      </c>
      <c r="P276" s="83">
        <v>0.18</v>
      </c>
      <c r="Q276" s="68">
        <f t="shared" si="30"/>
        <v>1.84</v>
      </c>
      <c r="R276" s="68">
        <f t="shared" si="31"/>
        <v>17130.400000000001</v>
      </c>
      <c r="S276" s="69">
        <f t="shared" si="32"/>
        <v>0.39273927392739266</v>
      </c>
      <c r="T276" s="82">
        <v>3.03</v>
      </c>
      <c r="U276" s="68">
        <f t="shared" si="33"/>
        <v>28209.3</v>
      </c>
      <c r="V276" s="70">
        <v>2.5000000000000001E-2</v>
      </c>
      <c r="W276" s="66">
        <f t="shared" si="34"/>
        <v>3.10575</v>
      </c>
      <c r="X276" s="66">
        <f t="shared" si="35"/>
        <v>28914.532500000001</v>
      </c>
      <c r="Y276" s="80"/>
    </row>
    <row r="277" spans="1:26" s="75" customFormat="1" ht="12.75" customHeight="1" x14ac:dyDescent="0.3">
      <c r="A277" s="80" t="s">
        <v>17363</v>
      </c>
      <c r="B277" s="80" t="s">
        <v>17370</v>
      </c>
      <c r="C277" s="80">
        <v>42</v>
      </c>
      <c r="D277" s="80"/>
      <c r="E277" s="81" t="s">
        <v>17638</v>
      </c>
      <c r="F277" s="80"/>
      <c r="G277" s="80"/>
      <c r="H277" s="80"/>
      <c r="I277" s="80"/>
      <c r="J277" s="80">
        <v>1768</v>
      </c>
      <c r="K277" s="82"/>
      <c r="L277" s="80" t="s">
        <v>18814</v>
      </c>
      <c r="M277" s="66">
        <v>22</v>
      </c>
      <c r="N277" s="83">
        <v>0</v>
      </c>
      <c r="O277" s="83">
        <v>0</v>
      </c>
      <c r="P277" s="83">
        <v>0</v>
      </c>
      <c r="Q277" s="68">
        <f t="shared" si="30"/>
        <v>22</v>
      </c>
      <c r="R277" s="68">
        <f t="shared" si="31"/>
        <v>38896</v>
      </c>
      <c r="S277" s="69">
        <f t="shared" si="32"/>
        <v>-0.42671854734111542</v>
      </c>
      <c r="T277" s="82">
        <v>15.42</v>
      </c>
      <c r="U277" s="68">
        <f t="shared" si="33"/>
        <v>27262.560000000001</v>
      </c>
      <c r="V277" s="70">
        <v>2.5000000000000001E-2</v>
      </c>
      <c r="W277" s="66">
        <f t="shared" si="34"/>
        <v>15.8055</v>
      </c>
      <c r="X277" s="66">
        <f t="shared" si="35"/>
        <v>27944.124</v>
      </c>
      <c r="Y277" s="80"/>
    </row>
    <row r="278" spans="1:26" s="75" customFormat="1" ht="12.75" customHeight="1" x14ac:dyDescent="0.3">
      <c r="A278" s="80" t="s">
        <v>17361</v>
      </c>
      <c r="B278" s="80" t="s">
        <v>17368</v>
      </c>
      <c r="C278" s="80">
        <v>5</v>
      </c>
      <c r="D278" s="80" t="s">
        <v>11755</v>
      </c>
      <c r="E278" s="81" t="s">
        <v>17639</v>
      </c>
      <c r="F278" s="80"/>
      <c r="G278" s="80"/>
      <c r="H278" s="80"/>
      <c r="I278" s="80"/>
      <c r="J278" s="80">
        <v>5983</v>
      </c>
      <c r="K278" s="82"/>
      <c r="L278" s="80" t="s">
        <v>16521</v>
      </c>
      <c r="M278" s="66">
        <v>2.8</v>
      </c>
      <c r="N278" s="83">
        <v>0</v>
      </c>
      <c r="O278" s="83">
        <v>0</v>
      </c>
      <c r="P278" s="83">
        <v>0.04</v>
      </c>
      <c r="Q278" s="68">
        <f t="shared" si="30"/>
        <v>2.8</v>
      </c>
      <c r="R278" s="68">
        <f t="shared" si="31"/>
        <v>16752.399999999998</v>
      </c>
      <c r="S278" s="69">
        <f t="shared" si="32"/>
        <v>0.36936936936936948</v>
      </c>
      <c r="T278" s="82">
        <v>4.4400000000000004</v>
      </c>
      <c r="U278" s="68">
        <f t="shared" si="33"/>
        <v>26564.520000000004</v>
      </c>
      <c r="V278" s="70">
        <v>2.5000000000000001E-2</v>
      </c>
      <c r="W278" s="66">
        <f t="shared" si="34"/>
        <v>4.5510000000000002</v>
      </c>
      <c r="X278" s="66">
        <f t="shared" si="35"/>
        <v>27228.633000000002</v>
      </c>
      <c r="Y278" s="80"/>
    </row>
    <row r="279" spans="1:26" s="75" customFormat="1" ht="12.75" customHeight="1" x14ac:dyDescent="0.3">
      <c r="A279" s="80" t="s">
        <v>17361</v>
      </c>
      <c r="B279" s="80" t="s">
        <v>17368</v>
      </c>
      <c r="C279" s="80">
        <v>110</v>
      </c>
      <c r="D279" s="80"/>
      <c r="E279" s="81" t="s">
        <v>17640</v>
      </c>
      <c r="F279" s="80"/>
      <c r="G279" s="80"/>
      <c r="H279" s="80"/>
      <c r="I279" s="80"/>
      <c r="J279" s="80">
        <v>30746</v>
      </c>
      <c r="K279" s="82"/>
      <c r="L279" s="80" t="s">
        <v>8583</v>
      </c>
      <c r="M279" s="66">
        <v>0.84</v>
      </c>
      <c r="N279" s="83">
        <v>0</v>
      </c>
      <c r="O279" s="83">
        <v>0</v>
      </c>
      <c r="P279" s="83">
        <v>0</v>
      </c>
      <c r="Q279" s="68">
        <f t="shared" si="30"/>
        <v>0.84</v>
      </c>
      <c r="R279" s="68">
        <f t="shared" si="31"/>
        <v>25826.639999999999</v>
      </c>
      <c r="S279" s="69">
        <f t="shared" si="32"/>
        <v>0</v>
      </c>
      <c r="T279" s="82">
        <v>0.84</v>
      </c>
      <c r="U279" s="68">
        <f t="shared" si="33"/>
        <v>25826.639999999999</v>
      </c>
      <c r="V279" s="70">
        <v>2.5000000000000001E-2</v>
      </c>
      <c r="W279" s="66">
        <f t="shared" si="34"/>
        <v>0.86099999999999999</v>
      </c>
      <c r="X279" s="66">
        <f t="shared" si="35"/>
        <v>26472.306</v>
      </c>
      <c r="Y279" s="80"/>
      <c r="Z279" s="75" t="s">
        <v>18829</v>
      </c>
    </row>
    <row r="280" spans="1:26" s="75" customFormat="1" ht="12.75" customHeight="1" x14ac:dyDescent="0.3">
      <c r="A280" s="80" t="s">
        <v>17361</v>
      </c>
      <c r="B280" s="80" t="s">
        <v>17368</v>
      </c>
      <c r="C280" s="80">
        <v>95</v>
      </c>
      <c r="D280" s="80"/>
      <c r="E280" s="81" t="s">
        <v>17641</v>
      </c>
      <c r="F280" s="80"/>
      <c r="G280" s="80"/>
      <c r="H280" s="80"/>
      <c r="I280" s="80"/>
      <c r="J280" s="80">
        <v>3254</v>
      </c>
      <c r="K280" s="82"/>
      <c r="L280" s="80" t="s">
        <v>12847</v>
      </c>
      <c r="M280" s="66">
        <v>0.79</v>
      </c>
      <c r="N280" s="83">
        <v>0</v>
      </c>
      <c r="O280" s="83">
        <v>0</v>
      </c>
      <c r="P280" s="83">
        <v>0</v>
      </c>
      <c r="Q280" s="68">
        <f t="shared" si="30"/>
        <v>0.79</v>
      </c>
      <c r="R280" s="68">
        <f t="shared" si="31"/>
        <v>2570.6600000000003</v>
      </c>
      <c r="S280" s="69">
        <f t="shared" si="32"/>
        <v>0.89632545931758534</v>
      </c>
      <c r="T280" s="82">
        <v>7.62</v>
      </c>
      <c r="U280" s="68">
        <f t="shared" si="33"/>
        <v>24795.48</v>
      </c>
      <c r="V280" s="70">
        <v>2.5000000000000001E-2</v>
      </c>
      <c r="W280" s="66">
        <f t="shared" si="34"/>
        <v>7.8105000000000002</v>
      </c>
      <c r="X280" s="66">
        <f t="shared" si="35"/>
        <v>25415.367000000002</v>
      </c>
      <c r="Y280" s="80"/>
    </row>
    <row r="281" spans="1:26" s="75" customFormat="1" ht="12.75" customHeight="1" x14ac:dyDescent="0.3">
      <c r="A281" s="80" t="s">
        <v>17363</v>
      </c>
      <c r="B281" s="80" t="s">
        <v>17370</v>
      </c>
      <c r="C281" s="80">
        <v>9</v>
      </c>
      <c r="D281" s="80"/>
      <c r="E281" s="89" t="s">
        <v>17642</v>
      </c>
      <c r="F281" s="80" t="s">
        <v>18652</v>
      </c>
      <c r="G281" s="80"/>
      <c r="H281" s="80"/>
      <c r="I281" s="80"/>
      <c r="J281" s="80">
        <v>1525</v>
      </c>
      <c r="K281" s="82"/>
      <c r="L281" s="80" t="s">
        <v>18794</v>
      </c>
      <c r="M281" s="66">
        <v>10.45</v>
      </c>
      <c r="N281" s="83">
        <v>0</v>
      </c>
      <c r="O281" s="83">
        <v>0</v>
      </c>
      <c r="P281" s="83">
        <v>0</v>
      </c>
      <c r="Q281" s="68">
        <f t="shared" si="30"/>
        <v>10.45</v>
      </c>
      <c r="R281" s="68">
        <f t="shared" si="31"/>
        <v>15936.249999999998</v>
      </c>
      <c r="S281" s="69">
        <f t="shared" si="32"/>
        <v>0.33776932826362488</v>
      </c>
      <c r="T281" s="82">
        <v>15.78</v>
      </c>
      <c r="U281" s="68">
        <f t="shared" si="33"/>
        <v>24064.5</v>
      </c>
      <c r="V281" s="70">
        <v>2.5000000000000001E-2</v>
      </c>
      <c r="W281" s="66">
        <f t="shared" si="34"/>
        <v>16.174499999999998</v>
      </c>
      <c r="X281" s="66">
        <f t="shared" si="35"/>
        <v>24666.112499999996</v>
      </c>
      <c r="Y281" s="80"/>
    </row>
    <row r="282" spans="1:26" s="75" customFormat="1" ht="12.75" customHeight="1" x14ac:dyDescent="0.3">
      <c r="A282" s="80" t="s">
        <v>17361</v>
      </c>
      <c r="B282" s="80" t="s">
        <v>17368</v>
      </c>
      <c r="C282" s="80">
        <v>7</v>
      </c>
      <c r="D282" s="80" t="s">
        <v>10045</v>
      </c>
      <c r="E282" s="81" t="s">
        <v>17643</v>
      </c>
      <c r="F282" s="80"/>
      <c r="G282" s="80"/>
      <c r="H282" s="80"/>
      <c r="I282" s="80"/>
      <c r="J282" s="80">
        <v>24604</v>
      </c>
      <c r="K282" s="82"/>
      <c r="L282" s="80" t="s">
        <v>12847</v>
      </c>
      <c r="M282" s="66">
        <v>0.45</v>
      </c>
      <c r="N282" s="83">
        <v>6.5000000000000002E-2</v>
      </c>
      <c r="O282" s="83">
        <v>0</v>
      </c>
      <c r="P282" s="83">
        <v>0.04</v>
      </c>
      <c r="Q282" s="68">
        <f t="shared" si="30"/>
        <v>0.47925000000000001</v>
      </c>
      <c r="R282" s="68">
        <f t="shared" si="31"/>
        <v>11791.467000000001</v>
      </c>
      <c r="S282" s="69">
        <f t="shared" si="32"/>
        <v>0.5161290322580645</v>
      </c>
      <c r="T282" s="82">
        <v>0.93</v>
      </c>
      <c r="U282" s="68">
        <f t="shared" si="33"/>
        <v>22881.72</v>
      </c>
      <c r="V282" s="70">
        <v>2.5000000000000001E-2</v>
      </c>
      <c r="W282" s="66">
        <f t="shared" si="34"/>
        <v>0.95325000000000004</v>
      </c>
      <c r="X282" s="66">
        <f t="shared" si="35"/>
        <v>23453.763000000003</v>
      </c>
      <c r="Y282" s="80"/>
    </row>
    <row r="283" spans="1:26" s="75" customFormat="1" ht="12.75" customHeight="1" x14ac:dyDescent="0.3">
      <c r="A283" s="80" t="s">
        <v>17364</v>
      </c>
      <c r="B283" s="80" t="s">
        <v>17369</v>
      </c>
      <c r="C283" s="80">
        <v>20</v>
      </c>
      <c r="D283" s="80"/>
      <c r="E283" s="81" t="s">
        <v>17546</v>
      </c>
      <c r="F283" s="80"/>
      <c r="G283" s="80"/>
      <c r="H283" s="80"/>
      <c r="I283" s="80"/>
      <c r="J283" s="80">
        <v>20854</v>
      </c>
      <c r="K283" s="82"/>
      <c r="L283" s="80" t="s">
        <v>18828</v>
      </c>
      <c r="M283" s="66">
        <v>1.1000000000000001</v>
      </c>
      <c r="N283" s="83">
        <v>0</v>
      </c>
      <c r="O283" s="83">
        <v>0</v>
      </c>
      <c r="P283" s="83">
        <v>0</v>
      </c>
      <c r="Q283" s="68">
        <f t="shared" si="30"/>
        <v>1.1000000000000001</v>
      </c>
      <c r="R283" s="68">
        <f t="shared" si="31"/>
        <v>22939.4</v>
      </c>
      <c r="S283" s="69">
        <f t="shared" si="32"/>
        <v>-7.8431372549019676E-2</v>
      </c>
      <c r="T283" s="82">
        <v>1.02</v>
      </c>
      <c r="U283" s="68">
        <f t="shared" si="33"/>
        <v>21271.08</v>
      </c>
      <c r="V283" s="70">
        <v>5.33E-2</v>
      </c>
      <c r="W283" s="66">
        <f t="shared" si="34"/>
        <v>1.0743659999999999</v>
      </c>
      <c r="X283" s="66">
        <f t="shared" si="35"/>
        <v>22404.828563999999</v>
      </c>
      <c r="Y283" s="80"/>
    </row>
    <row r="284" spans="1:26" s="75" customFormat="1" ht="12.75" customHeight="1" x14ac:dyDescent="0.3">
      <c r="A284" s="80" t="s">
        <v>17361</v>
      </c>
      <c r="B284" s="80" t="s">
        <v>17368</v>
      </c>
      <c r="C284" s="80">
        <v>127</v>
      </c>
      <c r="D284" s="80"/>
      <c r="E284" s="81" t="s">
        <v>17644</v>
      </c>
      <c r="F284" s="80"/>
      <c r="G284" s="80"/>
      <c r="H284" s="80"/>
      <c r="I284" s="80"/>
      <c r="J284" s="80">
        <v>6727</v>
      </c>
      <c r="K284" s="82"/>
      <c r="L284" s="80" t="s">
        <v>7477</v>
      </c>
      <c r="M284" s="66">
        <v>2.0299999999999998</v>
      </c>
      <c r="N284" s="83">
        <v>0</v>
      </c>
      <c r="O284" s="83">
        <v>0</v>
      </c>
      <c r="P284" s="83">
        <v>0.04</v>
      </c>
      <c r="Q284" s="68">
        <f t="shared" si="30"/>
        <v>2.0299999999999998</v>
      </c>
      <c r="R284" s="68">
        <f t="shared" si="31"/>
        <v>13655.81</v>
      </c>
      <c r="S284" s="69">
        <f t="shared" si="32"/>
        <v>0.33876221498371339</v>
      </c>
      <c r="T284" s="82">
        <v>3.07</v>
      </c>
      <c r="U284" s="68">
        <f t="shared" si="33"/>
        <v>20651.89</v>
      </c>
      <c r="V284" s="70">
        <v>2.5000000000000001E-2</v>
      </c>
      <c r="W284" s="66">
        <f t="shared" si="34"/>
        <v>3.1467499999999999</v>
      </c>
      <c r="X284" s="66">
        <f t="shared" si="35"/>
        <v>21168.187249999999</v>
      </c>
      <c r="Y284" s="80"/>
      <c r="Z284" s="75" t="s">
        <v>18825</v>
      </c>
    </row>
    <row r="285" spans="1:26" s="75" customFormat="1" ht="12.75" customHeight="1" x14ac:dyDescent="0.3">
      <c r="A285" s="80" t="s">
        <v>17361</v>
      </c>
      <c r="B285" s="80" t="s">
        <v>17368</v>
      </c>
      <c r="C285" s="80">
        <v>17</v>
      </c>
      <c r="D285" s="80"/>
      <c r="E285" s="81" t="s">
        <v>17645</v>
      </c>
      <c r="F285" s="80"/>
      <c r="G285" s="80"/>
      <c r="H285" s="80"/>
      <c r="I285" s="80"/>
      <c r="J285" s="80">
        <v>630</v>
      </c>
      <c r="K285" s="82"/>
      <c r="L285" s="80" t="s">
        <v>7</v>
      </c>
      <c r="M285" s="66">
        <v>16.87</v>
      </c>
      <c r="N285" s="83">
        <v>0</v>
      </c>
      <c r="O285" s="83">
        <v>0</v>
      </c>
      <c r="P285" s="83">
        <v>0</v>
      </c>
      <c r="Q285" s="68">
        <f t="shared" si="30"/>
        <v>16.87</v>
      </c>
      <c r="R285" s="68">
        <f t="shared" si="31"/>
        <v>10628.1</v>
      </c>
      <c r="S285" s="69">
        <f t="shared" si="32"/>
        <v>0.48409785932721716</v>
      </c>
      <c r="T285" s="82">
        <v>32.700000000000003</v>
      </c>
      <c r="U285" s="68">
        <f t="shared" si="33"/>
        <v>20601</v>
      </c>
      <c r="V285" s="70">
        <v>2.5000000000000001E-2</v>
      </c>
      <c r="W285" s="66">
        <f t="shared" si="34"/>
        <v>33.517500000000005</v>
      </c>
      <c r="X285" s="66">
        <f t="shared" si="35"/>
        <v>21116.025000000005</v>
      </c>
      <c r="Y285" s="80"/>
    </row>
    <row r="286" spans="1:26" s="75" customFormat="1" ht="12.75" customHeight="1" x14ac:dyDescent="0.3">
      <c r="A286" s="80" t="s">
        <v>17361</v>
      </c>
      <c r="B286" s="80" t="s">
        <v>17368</v>
      </c>
      <c r="C286" s="80">
        <v>68</v>
      </c>
      <c r="D286" s="80"/>
      <c r="E286" s="81" t="s">
        <v>17646</v>
      </c>
      <c r="F286" s="80"/>
      <c r="G286" s="80"/>
      <c r="H286" s="80"/>
      <c r="I286" s="80"/>
      <c r="J286" s="80">
        <v>11409</v>
      </c>
      <c r="K286" s="82"/>
      <c r="L286" s="80" t="s">
        <v>18767</v>
      </c>
      <c r="M286" s="66">
        <v>0.45</v>
      </c>
      <c r="N286" s="83">
        <v>0</v>
      </c>
      <c r="O286" s="83">
        <v>0</v>
      </c>
      <c r="P286" s="83">
        <v>0.18</v>
      </c>
      <c r="Q286" s="68">
        <f t="shared" si="30"/>
        <v>0.45</v>
      </c>
      <c r="R286" s="68">
        <f t="shared" si="31"/>
        <v>5134.05</v>
      </c>
      <c r="S286" s="69">
        <f t="shared" si="32"/>
        <v>0.73988439306358389</v>
      </c>
      <c r="T286" s="82">
        <v>1.73</v>
      </c>
      <c r="U286" s="68">
        <f t="shared" si="33"/>
        <v>19737.57</v>
      </c>
      <c r="V286" s="70">
        <v>2.5000000000000001E-2</v>
      </c>
      <c r="W286" s="66">
        <f t="shared" si="34"/>
        <v>1.77325</v>
      </c>
      <c r="X286" s="66">
        <f t="shared" si="35"/>
        <v>20231.009249999999</v>
      </c>
      <c r="Y286" s="80"/>
    </row>
    <row r="287" spans="1:26" s="75" customFormat="1" ht="12.75" customHeight="1" x14ac:dyDescent="0.3">
      <c r="A287" s="80" t="s">
        <v>17360</v>
      </c>
      <c r="B287" s="80" t="s">
        <v>17367</v>
      </c>
      <c r="C287" s="80">
        <v>1</v>
      </c>
      <c r="D287" s="80"/>
      <c r="E287" s="81" t="s">
        <v>17607</v>
      </c>
      <c r="F287" s="80"/>
      <c r="G287" s="80"/>
      <c r="H287" s="80"/>
      <c r="I287" s="80"/>
      <c r="J287" s="80">
        <v>1831</v>
      </c>
      <c r="K287" s="82"/>
      <c r="L287" s="80" t="s">
        <v>4082</v>
      </c>
      <c r="M287" s="66">
        <v>6.85</v>
      </c>
      <c r="N287" s="83">
        <v>0</v>
      </c>
      <c r="O287" s="83">
        <v>0</v>
      </c>
      <c r="P287" s="83">
        <v>0.18</v>
      </c>
      <c r="Q287" s="68">
        <f t="shared" si="30"/>
        <v>6.85</v>
      </c>
      <c r="R287" s="68">
        <f t="shared" si="31"/>
        <v>12542.349999999999</v>
      </c>
      <c r="S287" s="69">
        <f t="shared" si="32"/>
        <v>0.35921421889616462</v>
      </c>
      <c r="T287" s="82">
        <v>10.69</v>
      </c>
      <c r="U287" s="68">
        <f t="shared" si="33"/>
        <v>19573.39</v>
      </c>
      <c r="V287" s="70">
        <v>2.5000000000000001E-2</v>
      </c>
      <c r="W287" s="66">
        <f t="shared" si="34"/>
        <v>10.95725</v>
      </c>
      <c r="X287" s="66">
        <f t="shared" si="35"/>
        <v>20062.724750000001</v>
      </c>
      <c r="Y287" s="80"/>
    </row>
    <row r="288" spans="1:26" s="75" customFormat="1" ht="12.75" customHeight="1" x14ac:dyDescent="0.3">
      <c r="A288" s="80" t="s">
        <v>17361</v>
      </c>
      <c r="B288" s="80" t="s">
        <v>17368</v>
      </c>
      <c r="C288" s="80">
        <v>1</v>
      </c>
      <c r="D288" s="80" t="s">
        <v>18623</v>
      </c>
      <c r="E288" s="81" t="s">
        <v>17647</v>
      </c>
      <c r="F288" s="80"/>
      <c r="G288" s="80"/>
      <c r="H288" s="80"/>
      <c r="I288" s="80"/>
      <c r="J288" s="80">
        <v>2224</v>
      </c>
      <c r="K288" s="82"/>
      <c r="L288" s="80" t="s">
        <v>18625</v>
      </c>
      <c r="M288" s="66">
        <v>5.88</v>
      </c>
      <c r="N288" s="83">
        <v>9.7500000000000003E-2</v>
      </c>
      <c r="O288" s="83">
        <v>0</v>
      </c>
      <c r="P288" s="83">
        <v>0.04</v>
      </c>
      <c r="Q288" s="68">
        <f t="shared" si="30"/>
        <v>6.4532999999999996</v>
      </c>
      <c r="R288" s="68">
        <f t="shared" si="31"/>
        <v>14352.1392</v>
      </c>
      <c r="S288" s="69">
        <f t="shared" si="32"/>
        <v>0.25475285171102657</v>
      </c>
      <c r="T288" s="82">
        <v>7.89</v>
      </c>
      <c r="U288" s="68">
        <f t="shared" si="33"/>
        <v>17547.36</v>
      </c>
      <c r="V288" s="70">
        <v>2.5000000000000001E-2</v>
      </c>
      <c r="W288" s="66">
        <f t="shared" si="34"/>
        <v>8.0872499999999992</v>
      </c>
      <c r="X288" s="66">
        <f t="shared" si="35"/>
        <v>17986.043999999998</v>
      </c>
      <c r="Y288" s="80"/>
      <c r="Z288" s="75" t="s">
        <v>18624</v>
      </c>
    </row>
    <row r="289" spans="1:26" s="75" customFormat="1" ht="12.75" customHeight="1" x14ac:dyDescent="0.3">
      <c r="A289" s="80" t="s">
        <v>17360</v>
      </c>
      <c r="B289" s="80" t="s">
        <v>17367</v>
      </c>
      <c r="C289" s="80">
        <v>17</v>
      </c>
      <c r="D289" s="80"/>
      <c r="E289" s="81" t="s">
        <v>17648</v>
      </c>
      <c r="F289" s="80"/>
      <c r="G289" s="80"/>
      <c r="H289" s="80"/>
      <c r="I289" s="80"/>
      <c r="J289" s="80">
        <v>4381</v>
      </c>
      <c r="K289" s="82"/>
      <c r="L289" s="80" t="s">
        <v>18775</v>
      </c>
      <c r="M289" s="66">
        <v>2.5499999999999998</v>
      </c>
      <c r="N289" s="83">
        <v>0</v>
      </c>
      <c r="O289" s="83">
        <v>0</v>
      </c>
      <c r="P289" s="83">
        <v>0.18</v>
      </c>
      <c r="Q289" s="68">
        <f t="shared" si="30"/>
        <v>2.5499999999999998</v>
      </c>
      <c r="R289" s="68">
        <f t="shared" si="31"/>
        <v>11171.55</v>
      </c>
      <c r="S289" s="69">
        <f t="shared" si="32"/>
        <v>0.25872093023255816</v>
      </c>
      <c r="T289" s="82">
        <v>3.44</v>
      </c>
      <c r="U289" s="68">
        <f t="shared" si="33"/>
        <v>15070.64</v>
      </c>
      <c r="V289" s="70">
        <v>2.5000000000000001E-2</v>
      </c>
      <c r="W289" s="66">
        <f t="shared" si="34"/>
        <v>3.5259999999999998</v>
      </c>
      <c r="X289" s="66">
        <f t="shared" si="35"/>
        <v>15447.405999999999</v>
      </c>
      <c r="Y289" s="80"/>
    </row>
    <row r="290" spans="1:26" s="75" customFormat="1" ht="12.75" customHeight="1" x14ac:dyDescent="0.3">
      <c r="A290" s="80" t="s">
        <v>17363</v>
      </c>
      <c r="B290" s="80" t="s">
        <v>17370</v>
      </c>
      <c r="C290" s="80">
        <v>37</v>
      </c>
      <c r="D290" s="80"/>
      <c r="E290" s="81" t="s">
        <v>17649</v>
      </c>
      <c r="F290" s="80"/>
      <c r="G290" s="80"/>
      <c r="H290" s="80"/>
      <c r="I290" s="80"/>
      <c r="J290" s="80">
        <v>115116</v>
      </c>
      <c r="K290" s="82"/>
      <c r="L290" s="80" t="s">
        <v>11837</v>
      </c>
      <c r="M290" s="66">
        <v>0.16</v>
      </c>
      <c r="N290" s="83">
        <v>0</v>
      </c>
      <c r="O290" s="83">
        <v>0</v>
      </c>
      <c r="P290" s="83">
        <v>0</v>
      </c>
      <c r="Q290" s="68">
        <f t="shared" si="30"/>
        <v>0.16</v>
      </c>
      <c r="R290" s="68">
        <f t="shared" si="31"/>
        <v>18418.560000000001</v>
      </c>
      <c r="S290" s="69">
        <f t="shared" si="32"/>
        <v>-0.23076923076923075</v>
      </c>
      <c r="T290" s="82">
        <v>0.13</v>
      </c>
      <c r="U290" s="68">
        <f t="shared" si="33"/>
        <v>14965.08</v>
      </c>
      <c r="V290" s="70">
        <v>2.5000000000000001E-2</v>
      </c>
      <c r="W290" s="66">
        <f t="shared" si="34"/>
        <v>0.13325000000000001</v>
      </c>
      <c r="X290" s="66">
        <f t="shared" si="35"/>
        <v>15339.207</v>
      </c>
      <c r="Y290" s="80"/>
    </row>
    <row r="291" spans="1:26" s="75" customFormat="1" ht="12.75" customHeight="1" x14ac:dyDescent="0.3">
      <c r="A291" s="80" t="s">
        <v>17361</v>
      </c>
      <c r="B291" s="80" t="s">
        <v>17368</v>
      </c>
      <c r="C291" s="80">
        <v>122</v>
      </c>
      <c r="D291" s="80"/>
      <c r="E291" s="81" t="s">
        <v>17650</v>
      </c>
      <c r="F291" s="80"/>
      <c r="G291" s="80"/>
      <c r="H291" s="80"/>
      <c r="I291" s="80"/>
      <c r="J291" s="80">
        <v>7704</v>
      </c>
      <c r="K291" s="82"/>
      <c r="L291" s="80" t="s">
        <v>7477</v>
      </c>
      <c r="M291" s="66">
        <v>0.87</v>
      </c>
      <c r="N291" s="83">
        <v>0.03</v>
      </c>
      <c r="O291" s="83">
        <v>0</v>
      </c>
      <c r="P291" s="83">
        <v>0.04</v>
      </c>
      <c r="Q291" s="68">
        <f t="shared" si="30"/>
        <v>0.89610000000000001</v>
      </c>
      <c r="R291" s="68">
        <f t="shared" si="31"/>
        <v>6903.5544</v>
      </c>
      <c r="S291" s="69">
        <f t="shared" si="32"/>
        <v>0.54687499999999989</v>
      </c>
      <c r="T291" s="82">
        <v>1.92</v>
      </c>
      <c r="U291" s="68">
        <f t="shared" si="33"/>
        <v>14791.68</v>
      </c>
      <c r="V291" s="70">
        <v>2.5000000000000001E-2</v>
      </c>
      <c r="W291" s="66">
        <f t="shared" si="34"/>
        <v>1.968</v>
      </c>
      <c r="X291" s="66">
        <f t="shared" si="35"/>
        <v>15161.472</v>
      </c>
      <c r="Y291" s="80"/>
    </row>
    <row r="292" spans="1:26" s="75" customFormat="1" ht="12.75" customHeight="1" x14ac:dyDescent="0.3">
      <c r="A292" s="80" t="s">
        <v>17361</v>
      </c>
      <c r="B292" s="80" t="s">
        <v>17368</v>
      </c>
      <c r="C292" s="80">
        <v>89</v>
      </c>
      <c r="D292" s="80" t="s">
        <v>18734</v>
      </c>
      <c r="E292" s="81" t="s">
        <v>17651</v>
      </c>
      <c r="F292" s="80"/>
      <c r="G292" s="80"/>
      <c r="H292" s="80"/>
      <c r="I292" s="80"/>
      <c r="J292" s="80">
        <v>7995</v>
      </c>
      <c r="K292" s="82"/>
      <c r="L292" s="80" t="s">
        <v>18733</v>
      </c>
      <c r="M292" s="66">
        <v>1.05</v>
      </c>
      <c r="N292" s="83">
        <v>0</v>
      </c>
      <c r="O292" s="83">
        <v>0</v>
      </c>
      <c r="P292" s="83">
        <v>0.18</v>
      </c>
      <c r="Q292" s="68">
        <f t="shared" si="30"/>
        <v>1.05</v>
      </c>
      <c r="R292" s="68">
        <f t="shared" si="31"/>
        <v>8394.75</v>
      </c>
      <c r="S292" s="69">
        <f t="shared" si="32"/>
        <v>0.37869822485207094</v>
      </c>
      <c r="T292" s="82">
        <v>1.69</v>
      </c>
      <c r="U292" s="68">
        <f t="shared" si="33"/>
        <v>13511.55</v>
      </c>
      <c r="V292" s="70">
        <v>2.5000000000000001E-2</v>
      </c>
      <c r="W292" s="66">
        <f t="shared" si="34"/>
        <v>1.7322499999999998</v>
      </c>
      <c r="X292" s="66">
        <f t="shared" si="35"/>
        <v>13849.338749999999</v>
      </c>
      <c r="Y292" s="80"/>
    </row>
    <row r="293" spans="1:26" s="75" customFormat="1" ht="12.75" customHeight="1" x14ac:dyDescent="0.3">
      <c r="A293" s="80" t="s">
        <v>17360</v>
      </c>
      <c r="B293" s="80" t="s">
        <v>17367</v>
      </c>
      <c r="C293" s="80">
        <v>27</v>
      </c>
      <c r="D293" s="80"/>
      <c r="E293" s="81" t="s">
        <v>17652</v>
      </c>
      <c r="F293" s="80"/>
      <c r="G293" s="80"/>
      <c r="H293" s="80"/>
      <c r="I293" s="80"/>
      <c r="J293" s="80">
        <v>67904</v>
      </c>
      <c r="K293" s="82"/>
      <c r="L293" s="50" t="s">
        <v>11837</v>
      </c>
      <c r="M293" s="66">
        <v>0.16</v>
      </c>
      <c r="N293" s="83">
        <v>0</v>
      </c>
      <c r="O293" s="83">
        <v>0</v>
      </c>
      <c r="P293" s="83">
        <v>0.04</v>
      </c>
      <c r="Q293" s="68">
        <f t="shared" si="30"/>
        <v>0.16</v>
      </c>
      <c r="R293" s="68">
        <f t="shared" si="31"/>
        <v>10864.64</v>
      </c>
      <c r="S293" s="69">
        <f t="shared" si="32"/>
        <v>5.8823529411764754E-2</v>
      </c>
      <c r="T293" s="82">
        <v>0.17</v>
      </c>
      <c r="U293" s="68">
        <f t="shared" si="33"/>
        <v>11543.68</v>
      </c>
      <c r="V293" s="70">
        <v>2.5000000000000001E-2</v>
      </c>
      <c r="W293" s="66">
        <f t="shared" si="34"/>
        <v>0.17425000000000002</v>
      </c>
      <c r="X293" s="66">
        <f t="shared" si="35"/>
        <v>11832.272000000001</v>
      </c>
      <c r="Y293" s="80"/>
      <c r="Z293" s="75" t="s">
        <v>18816</v>
      </c>
    </row>
    <row r="294" spans="1:26" s="75" customFormat="1" ht="12.75" customHeight="1" x14ac:dyDescent="0.3">
      <c r="A294" s="80" t="s">
        <v>17363</v>
      </c>
      <c r="B294" s="80" t="s">
        <v>17370</v>
      </c>
      <c r="C294" s="80">
        <v>38</v>
      </c>
      <c r="D294" s="80"/>
      <c r="E294" s="81" t="s">
        <v>17653</v>
      </c>
      <c r="F294" s="80"/>
      <c r="G294" s="80"/>
      <c r="H294" s="80"/>
      <c r="I294" s="80"/>
      <c r="J294" s="80">
        <v>48586</v>
      </c>
      <c r="K294" s="82"/>
      <c r="L294" s="80" t="s">
        <v>18820</v>
      </c>
      <c r="M294" s="66">
        <v>0.12</v>
      </c>
      <c r="N294" s="83">
        <v>0</v>
      </c>
      <c r="O294" s="83">
        <v>0</v>
      </c>
      <c r="P294" s="83">
        <v>0</v>
      </c>
      <c r="Q294" s="68">
        <f t="shared" si="30"/>
        <v>0.12</v>
      </c>
      <c r="R294" s="68">
        <f t="shared" si="31"/>
        <v>5830.32</v>
      </c>
      <c r="S294" s="69">
        <f t="shared" si="32"/>
        <v>0.42857142857142855</v>
      </c>
      <c r="T294" s="82">
        <v>0.21</v>
      </c>
      <c r="U294" s="68">
        <f t="shared" si="33"/>
        <v>10203.06</v>
      </c>
      <c r="V294" s="70">
        <v>2.5000000000000001E-2</v>
      </c>
      <c r="W294" s="66">
        <f t="shared" si="34"/>
        <v>0.21525</v>
      </c>
      <c r="X294" s="66">
        <f t="shared" si="35"/>
        <v>10458.136500000001</v>
      </c>
      <c r="Y294" s="80"/>
    </row>
    <row r="295" spans="1:26" s="75" customFormat="1" ht="12.75" customHeight="1" x14ac:dyDescent="0.3">
      <c r="A295" s="80" t="s">
        <v>17361</v>
      </c>
      <c r="B295" s="80" t="s">
        <v>17368</v>
      </c>
      <c r="C295" s="80">
        <v>72</v>
      </c>
      <c r="D295" s="80" t="s">
        <v>7674</v>
      </c>
      <c r="E295" s="81" t="s">
        <v>17654</v>
      </c>
      <c r="F295" s="80"/>
      <c r="G295" s="80"/>
      <c r="H295" s="80"/>
      <c r="I295" s="80"/>
      <c r="J295" s="80">
        <v>11027</v>
      </c>
      <c r="K295" s="82"/>
      <c r="L295" s="80" t="s">
        <v>7477</v>
      </c>
      <c r="M295" s="66">
        <v>0.5</v>
      </c>
      <c r="N295" s="83">
        <v>0</v>
      </c>
      <c r="O295" s="83">
        <v>0</v>
      </c>
      <c r="P295" s="83">
        <v>0.04</v>
      </c>
      <c r="Q295" s="68">
        <f t="shared" si="30"/>
        <v>0.5</v>
      </c>
      <c r="R295" s="68">
        <f t="shared" si="31"/>
        <v>5513.5</v>
      </c>
      <c r="S295" s="69">
        <f t="shared" si="32"/>
        <v>0.41176470588235292</v>
      </c>
      <c r="T295" s="82">
        <v>0.85</v>
      </c>
      <c r="U295" s="68">
        <f t="shared" si="33"/>
        <v>9372.9499999999989</v>
      </c>
      <c r="V295" s="70">
        <v>2.5000000000000001E-2</v>
      </c>
      <c r="W295" s="66">
        <f t="shared" si="34"/>
        <v>0.87124999999999997</v>
      </c>
      <c r="X295" s="66">
        <f t="shared" si="35"/>
        <v>9607.2737500000003</v>
      </c>
      <c r="Y295" s="80"/>
    </row>
    <row r="296" spans="1:26" s="75" customFormat="1" ht="12.75" customHeight="1" x14ac:dyDescent="0.3">
      <c r="A296" s="80" t="s">
        <v>17361</v>
      </c>
      <c r="B296" s="80" t="s">
        <v>17368</v>
      </c>
      <c r="C296" s="80">
        <v>79</v>
      </c>
      <c r="D296" s="80"/>
      <c r="E296" s="81" t="s">
        <v>17655</v>
      </c>
      <c r="F296" s="80"/>
      <c r="G296" s="80"/>
      <c r="H296" s="80"/>
      <c r="I296" s="80"/>
      <c r="J296" s="80">
        <v>3282</v>
      </c>
      <c r="K296" s="82"/>
      <c r="L296" s="80" t="s">
        <v>12847</v>
      </c>
      <c r="M296" s="66">
        <v>1.96</v>
      </c>
      <c r="N296" s="83">
        <v>7.0000000000000007E-2</v>
      </c>
      <c r="O296" s="83">
        <v>0</v>
      </c>
      <c r="P296" s="83">
        <v>0</v>
      </c>
      <c r="Q296" s="68">
        <f t="shared" si="30"/>
        <v>2.0972</v>
      </c>
      <c r="R296" s="68">
        <f t="shared" si="31"/>
        <v>6883.0104000000001</v>
      </c>
      <c r="S296" s="69">
        <f t="shared" si="32"/>
        <v>0.28205128205128205</v>
      </c>
      <c r="T296" s="82">
        <v>2.73</v>
      </c>
      <c r="U296" s="68">
        <f t="shared" si="33"/>
        <v>8959.86</v>
      </c>
      <c r="V296" s="70">
        <v>2.5000000000000001E-2</v>
      </c>
      <c r="W296" s="66">
        <f t="shared" si="34"/>
        <v>2.7982499999999999</v>
      </c>
      <c r="X296" s="66">
        <f t="shared" si="35"/>
        <v>9183.8564999999999</v>
      </c>
      <c r="Y296" s="80"/>
    </row>
    <row r="297" spans="1:26" s="75" customFormat="1" ht="12.75" customHeight="1" x14ac:dyDescent="0.3">
      <c r="A297" s="80" t="s">
        <v>17363</v>
      </c>
      <c r="B297" s="80" t="s">
        <v>17370</v>
      </c>
      <c r="C297" s="80">
        <v>1</v>
      </c>
      <c r="D297" s="80"/>
      <c r="E297" s="81" t="s">
        <v>17656</v>
      </c>
      <c r="F297" s="80"/>
      <c r="G297" s="80" t="s">
        <v>18655</v>
      </c>
      <c r="H297" s="80"/>
      <c r="I297" s="80"/>
      <c r="J297" s="80">
        <v>1344</v>
      </c>
      <c r="K297" s="82"/>
      <c r="L297" s="80" t="s">
        <v>8781</v>
      </c>
      <c r="M297" s="66">
        <v>3.5</v>
      </c>
      <c r="N297" s="83">
        <v>5.1999999999999998E-2</v>
      </c>
      <c r="O297" s="83">
        <v>0</v>
      </c>
      <c r="P297" s="83">
        <v>0.04</v>
      </c>
      <c r="Q297" s="68">
        <f t="shared" si="30"/>
        <v>3.6819999999999999</v>
      </c>
      <c r="R297" s="68">
        <f t="shared" si="31"/>
        <v>4948.6080000000002</v>
      </c>
      <c r="S297" s="69">
        <f t="shared" si="32"/>
        <v>0.36936936936936937</v>
      </c>
      <c r="T297" s="82">
        <v>5.55</v>
      </c>
      <c r="U297" s="68">
        <f t="shared" si="33"/>
        <v>7459.2</v>
      </c>
      <c r="V297" s="70">
        <v>2.5000000000000001E-2</v>
      </c>
      <c r="W297" s="66">
        <f t="shared" si="34"/>
        <v>5.6887499999999998</v>
      </c>
      <c r="X297" s="66">
        <f t="shared" si="35"/>
        <v>7645.6799999999994</v>
      </c>
      <c r="Y297" s="80"/>
    </row>
    <row r="298" spans="1:26" s="75" customFormat="1" ht="12.75" customHeight="1" x14ac:dyDescent="0.3">
      <c r="A298" s="80" t="s">
        <v>17363</v>
      </c>
      <c r="B298" s="80" t="s">
        <v>17370</v>
      </c>
      <c r="C298" s="80">
        <v>16</v>
      </c>
      <c r="D298" s="80"/>
      <c r="E298" s="81" t="s">
        <v>17657</v>
      </c>
      <c r="F298" s="80" t="s">
        <v>18651</v>
      </c>
      <c r="G298" s="80" t="s">
        <v>18658</v>
      </c>
      <c r="H298" s="80"/>
      <c r="I298" s="80"/>
      <c r="J298" s="80">
        <v>1529</v>
      </c>
      <c r="K298" s="82"/>
      <c r="L298" s="80" t="s">
        <v>8781</v>
      </c>
      <c r="M298" s="66">
        <v>4.3600000000000003</v>
      </c>
      <c r="N298" s="83">
        <v>0</v>
      </c>
      <c r="O298" s="83">
        <v>0</v>
      </c>
      <c r="P298" s="83">
        <v>0.18</v>
      </c>
      <c r="Q298" s="68">
        <f t="shared" si="30"/>
        <v>4.3600000000000003</v>
      </c>
      <c r="R298" s="68">
        <f t="shared" si="31"/>
        <v>6666.4400000000005</v>
      </c>
      <c r="S298" s="69">
        <f t="shared" si="32"/>
        <v>7.2340425531914859E-2</v>
      </c>
      <c r="T298" s="82">
        <v>4.7</v>
      </c>
      <c r="U298" s="68">
        <f t="shared" si="33"/>
        <v>7186.3</v>
      </c>
      <c r="V298" s="70">
        <v>2.5000000000000001E-2</v>
      </c>
      <c r="W298" s="66">
        <f t="shared" si="34"/>
        <v>4.8174999999999999</v>
      </c>
      <c r="X298" s="66">
        <f t="shared" si="35"/>
        <v>7365.9574999999995</v>
      </c>
      <c r="Y298" s="80"/>
    </row>
    <row r="299" spans="1:26" s="75" customFormat="1" ht="12.75" customHeight="1" x14ac:dyDescent="0.3">
      <c r="A299" s="80" t="s">
        <v>17361</v>
      </c>
      <c r="B299" s="80" t="s">
        <v>17368</v>
      </c>
      <c r="C299" s="80">
        <v>4</v>
      </c>
      <c r="D299" s="80" t="s">
        <v>11727</v>
      </c>
      <c r="E299" s="81" t="s">
        <v>17658</v>
      </c>
      <c r="F299" s="80"/>
      <c r="G299" s="80"/>
      <c r="H299" s="80"/>
      <c r="I299" s="80"/>
      <c r="J299" s="80">
        <v>2187</v>
      </c>
      <c r="K299" s="82"/>
      <c r="L299" s="80" t="s">
        <v>16521</v>
      </c>
      <c r="M299" s="66">
        <v>2.8</v>
      </c>
      <c r="N299" s="83">
        <v>0</v>
      </c>
      <c r="O299" s="83">
        <v>0</v>
      </c>
      <c r="P299" s="83">
        <v>0.18</v>
      </c>
      <c r="Q299" s="68">
        <f t="shared" si="30"/>
        <v>2.8</v>
      </c>
      <c r="R299" s="68">
        <f t="shared" si="31"/>
        <v>6123.5999999999995</v>
      </c>
      <c r="S299" s="69">
        <f t="shared" si="32"/>
        <v>0.14373088685015298</v>
      </c>
      <c r="T299" s="82">
        <v>3.27</v>
      </c>
      <c r="U299" s="68">
        <f t="shared" si="33"/>
        <v>7151.49</v>
      </c>
      <c r="V299" s="70">
        <v>2.5000000000000001E-2</v>
      </c>
      <c r="W299" s="66">
        <f t="shared" si="34"/>
        <v>3.35175</v>
      </c>
      <c r="X299" s="66">
        <f t="shared" si="35"/>
        <v>7330.2772500000001</v>
      </c>
      <c r="Y299" s="80"/>
    </row>
    <row r="300" spans="1:26" s="75" customFormat="1" ht="12.75" customHeight="1" x14ac:dyDescent="0.3">
      <c r="A300" s="80" t="s">
        <v>17361</v>
      </c>
      <c r="B300" s="80" t="s">
        <v>17368</v>
      </c>
      <c r="C300" s="80">
        <v>34</v>
      </c>
      <c r="D300" s="80"/>
      <c r="E300" s="81" t="s">
        <v>17659</v>
      </c>
      <c r="F300" s="80"/>
      <c r="G300" s="80"/>
      <c r="H300" s="80"/>
      <c r="I300" s="80"/>
      <c r="J300" s="80">
        <v>10187</v>
      </c>
      <c r="K300" s="82"/>
      <c r="L300" s="80" t="s">
        <v>7</v>
      </c>
      <c r="M300" s="66">
        <v>0.38329999999999997</v>
      </c>
      <c r="N300" s="83">
        <v>0</v>
      </c>
      <c r="O300" s="83">
        <v>0</v>
      </c>
      <c r="P300" s="83">
        <v>0</v>
      </c>
      <c r="Q300" s="68">
        <f t="shared" si="30"/>
        <v>0.38329999999999997</v>
      </c>
      <c r="R300" s="68">
        <f t="shared" si="31"/>
        <v>3904.6770999999999</v>
      </c>
      <c r="S300" s="69">
        <f t="shared" si="32"/>
        <v>0.41924242424242431</v>
      </c>
      <c r="T300" s="82">
        <v>0.66</v>
      </c>
      <c r="U300" s="68">
        <f t="shared" si="33"/>
        <v>6723.42</v>
      </c>
      <c r="V300" s="70">
        <v>2.5000000000000001E-2</v>
      </c>
      <c r="W300" s="66">
        <f t="shared" si="34"/>
        <v>0.67649999999999999</v>
      </c>
      <c r="X300" s="66">
        <f t="shared" si="35"/>
        <v>6891.5055000000002</v>
      </c>
      <c r="Y300" s="80"/>
    </row>
    <row r="301" spans="1:26" s="75" customFormat="1" ht="12" customHeight="1" x14ac:dyDescent="0.3">
      <c r="A301" s="80" t="s">
        <v>17360</v>
      </c>
      <c r="B301" s="80" t="s">
        <v>17367</v>
      </c>
      <c r="C301" s="80">
        <v>51</v>
      </c>
      <c r="D301" s="80"/>
      <c r="E301" s="81" t="s">
        <v>17660</v>
      </c>
      <c r="F301" s="80"/>
      <c r="G301" s="80"/>
      <c r="H301" s="80"/>
      <c r="I301" s="80"/>
      <c r="J301" s="80">
        <v>7928</v>
      </c>
      <c r="K301" s="82"/>
      <c r="L301" s="80" t="s">
        <v>18644</v>
      </c>
      <c r="M301" s="66">
        <v>7.0000000000000007E-2</v>
      </c>
      <c r="N301" s="83">
        <v>0</v>
      </c>
      <c r="O301" s="83">
        <v>0</v>
      </c>
      <c r="P301" s="83">
        <v>0.04</v>
      </c>
      <c r="Q301" s="68">
        <f t="shared" si="30"/>
        <v>7.0000000000000007E-2</v>
      </c>
      <c r="R301" s="68">
        <f t="shared" si="31"/>
        <v>554.96</v>
      </c>
      <c r="S301" s="69">
        <f t="shared" si="32"/>
        <v>0.41666666666666657</v>
      </c>
      <c r="T301" s="82">
        <v>0.12</v>
      </c>
      <c r="U301" s="68">
        <f t="shared" si="33"/>
        <v>951.36</v>
      </c>
      <c r="V301" s="70">
        <v>2.5000000000000001E-2</v>
      </c>
      <c r="W301" s="66">
        <f t="shared" si="34"/>
        <v>0.123</v>
      </c>
      <c r="X301" s="66">
        <f t="shared" si="35"/>
        <v>975.14400000000001</v>
      </c>
      <c r="Y301" s="80"/>
    </row>
  </sheetData>
  <autoFilter ref="A8:AB301" xr:uid="{00000000-0009-0000-0000-000000000000}">
    <sortState xmlns:xlrd2="http://schemas.microsoft.com/office/spreadsheetml/2017/richdata2" ref="A9:AB301">
      <sortCondition descending="1" ref="U8:U301"/>
    </sortState>
  </autoFilter>
  <conditionalFormatting sqref="C9:C201">
    <cfRule type="duplicateValues" dxfId="5" priority="32"/>
  </conditionalFormatting>
  <conditionalFormatting sqref="D9:D11">
    <cfRule type="duplicateValues" dxfId="4" priority="3"/>
  </conditionalFormatting>
  <conditionalFormatting sqref="D111">
    <cfRule type="duplicateValues" dxfId="3" priority="2"/>
  </conditionalFormatting>
  <conditionalFormatting sqref="D112">
    <cfRule type="duplicateValues" dxfId="2" priority="1"/>
  </conditionalFormatting>
  <conditionalFormatting sqref="D12:E13 D1:D6 E9:E11 D22:E23 E14:E21 D25:E29 E24 D31:E32 E30 D34:E35 E33 D38:E38 E36:E37 D40:E40 E39 D42:E42 E41 D44:E45 E43 D50:E50 E46:E49 D54:E54 E51:E53 D58:E59 E55:E57 D62:E63 E60:E61 D68:E69 E64:E67 D71:E73 E70 D75:E75 E74 D77:E78 E76 D82:E82 E79:E81 D85:E88 E83:E84 D90:E91 E89 D93:E95 E92 D103:E104 E96:E102 D110:E110 E105:E109 D114:E114 E111:E113 D116:E116 E115 D119:E120 E117:E118 D123:E123 E121:E122 D126:E126 E124:E125 D128:E128 E127 D139:E139 E129:E138 D141:E143 E140 D146:E147 E144:E145 D149:E149 E148 D153:E153 E150:E152 D158:E158 E154:E157 D160:E160 E159 D164:E165 E161:E163 D167:E168 E166 D171:E172 E169:E170 D175:E175 E173:E174 D177:E177 E176 D179:E180 E178 D182:E182 E181 D184:E189 E183 D192:E193 E190:E191 D199:E199 E194:E198 D201:E201 E200 D200:D201 D8:E8">
    <cfRule type="duplicateValues" dxfId="1" priority="29"/>
  </conditionalFormatting>
  <conditionalFormatting sqref="F9:F201">
    <cfRule type="duplicateValues" dxfId="0" priority="31"/>
  </conditionalFormatting>
  <conditionalFormatting sqref="S9:S301">
    <cfRule type="iconSet" priority="30">
      <iconSet iconSet="3Symbols">
        <cfvo type="percent" val="0"/>
        <cfvo type="num" val="0.25"/>
        <cfvo type="num" val="0.4"/>
      </iconSet>
    </cfRule>
  </conditionalFormatting>
  <pageMargins left="0.511811024" right="0.511811024" top="0.78740157499999996" bottom="0.78740157499999996" header="0.31496062000000002" footer="0.31496062000000002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39997558519241921"/>
  </sheetPr>
  <dimension ref="B1:L16"/>
  <sheetViews>
    <sheetView workbookViewId="0">
      <selection activeCell="D11" sqref="D11"/>
    </sheetView>
  </sheetViews>
  <sheetFormatPr defaultRowHeight="15.6" x14ac:dyDescent="0.3"/>
  <cols>
    <col min="2" max="2" width="18.5546875" style="145" bestFit="1" customWidth="1"/>
    <col min="3" max="3" width="10" style="145" bestFit="1" customWidth="1"/>
    <col min="4" max="4" width="14.88671875" style="145" customWidth="1"/>
    <col min="5" max="5" width="20" style="145" bestFit="1" customWidth="1"/>
    <col min="6" max="6" width="9.44140625" style="145" customWidth="1"/>
    <col min="7" max="7" width="19.33203125" style="145" customWidth="1"/>
    <col min="8" max="8" width="20" style="145" bestFit="1" customWidth="1"/>
    <col min="9" max="9" width="15.5546875" style="145" bestFit="1" customWidth="1"/>
    <col min="12" max="12" width="18" bestFit="1" customWidth="1"/>
  </cols>
  <sheetData>
    <row r="1" spans="2:12" ht="16.2" thickBot="1" x14ac:dyDescent="0.35"/>
    <row r="2" spans="2:12" x14ac:dyDescent="0.3">
      <c r="B2" s="146" t="s">
        <v>17355</v>
      </c>
      <c r="C2" s="147" t="s">
        <v>18832</v>
      </c>
      <c r="D2" s="147" t="s">
        <v>17662</v>
      </c>
      <c r="E2" s="148" t="s">
        <v>17356</v>
      </c>
      <c r="F2" s="149" t="s">
        <v>17359</v>
      </c>
      <c r="G2" s="148" t="s">
        <v>17358</v>
      </c>
      <c r="H2" s="148" t="s">
        <v>17357</v>
      </c>
      <c r="I2" s="150" t="s">
        <v>17352</v>
      </c>
    </row>
    <row r="3" spans="2:12" x14ac:dyDescent="0.3">
      <c r="B3" s="151">
        <f>SUMIFS('ATUALIZAÇÃO DE CUSTO'!$M$9:$M$301,'ATUALIZAÇÃO DE CUSTO'!$B$9:$B$301,D3)</f>
        <v>1178.6332999999991</v>
      </c>
      <c r="C3" s="152">
        <f>(E3-B3)/E3</f>
        <v>0.51703471957580893</v>
      </c>
      <c r="D3" s="153" t="s">
        <v>17368</v>
      </c>
      <c r="E3" s="154">
        <f>SUMIFS('ATUALIZAÇÃO DE CUSTO'!$T$9:$T$301,'ATUALIZAÇÃO DE CUSTO'!$B$9:$B$301,D3)</f>
        <v>2440.409999999998</v>
      </c>
      <c r="F3" s="155">
        <f>(H3/E3)-1</f>
        <v>2.5000000000000577E-2</v>
      </c>
      <c r="G3" s="156">
        <f>H3-E3</f>
        <v>61.010250000001179</v>
      </c>
      <c r="H3" s="156">
        <f>SUMIFS('ATUALIZAÇÃO DE CUSTO'!$W$9:$W$301,'ATUALIZAÇÃO DE CUSTO'!$B$9:$B$301,D3)</f>
        <v>2501.4202499999992</v>
      </c>
      <c r="I3" s="157">
        <f>(H3-B3)/H3</f>
        <v>0.52881436056176512</v>
      </c>
    </row>
    <row r="4" spans="2:12" x14ac:dyDescent="0.3">
      <c r="B4" s="151">
        <f>SUMIFS('ATUALIZAÇÃO DE CUSTO'!$M$9:$M$301,'ATUALIZAÇÃO DE CUSTO'!$B$9:$B$301,D4)</f>
        <v>526.86</v>
      </c>
      <c r="C4" s="152">
        <f>(E4-B4)/E4</f>
        <v>0.34264111393921265</v>
      </c>
      <c r="D4" s="153" t="s">
        <v>17369</v>
      </c>
      <c r="E4" s="154">
        <f>SUMIFS('ATUALIZAÇÃO DE CUSTO'!$T$9:$T$301,'ATUALIZAÇÃO DE CUSTO'!$B$9:$B$301,D4)</f>
        <v>801.48000000000025</v>
      </c>
      <c r="F4" s="155">
        <f>(H4/E4)-1</f>
        <v>5.3299999999999237E-2</v>
      </c>
      <c r="G4" s="156">
        <f>H4-E4</f>
        <v>42.718883999999434</v>
      </c>
      <c r="H4" s="156">
        <f>SUMIFS('ATUALIZAÇÃO DE CUSTO'!$W$9:$W$301,'ATUALIZAÇÃO DE CUSTO'!$B$9:$B$301,D4)</f>
        <v>844.19888399999968</v>
      </c>
      <c r="I4" s="157">
        <f>(H4-B4)/H4</f>
        <v>0.37590535833970584</v>
      </c>
    </row>
    <row r="5" spans="2:12" x14ac:dyDescent="0.3">
      <c r="B5" s="151">
        <f>SUMIFS('ATUALIZAÇÃO DE CUSTO'!$M$9:$M$301,'ATUALIZAÇÃO DE CUSTO'!$B$9:$B$301,D5)</f>
        <v>934.76999999999987</v>
      </c>
      <c r="C5" s="152">
        <f>(E5-B5)/E5</f>
        <v>0.54107978339527429</v>
      </c>
      <c r="D5" s="153" t="s">
        <v>17370</v>
      </c>
      <c r="E5" s="154">
        <f>SUMIFS('ATUALIZAÇÃO DE CUSTO'!$T$9:$T$301,'ATUALIZAÇÃO DE CUSTO'!$B$9:$B$301,D5)</f>
        <v>2036.89</v>
      </c>
      <c r="F5" s="155">
        <f>(H5/E5)-1</f>
        <v>2.4999999999999911E-2</v>
      </c>
      <c r="G5" s="156">
        <f>H5-E5</f>
        <v>50.922249999999849</v>
      </c>
      <c r="H5" s="156">
        <f>SUMIFS('ATUALIZAÇÃO DE CUSTO'!$W$9:$W$301,'ATUALIZAÇÃO DE CUSTO'!$B$9:$B$301,D5)</f>
        <v>2087.8122499999999</v>
      </c>
      <c r="I5" s="157">
        <f>(H5-B5)/H5</f>
        <v>0.55227295941002352</v>
      </c>
    </row>
    <row r="6" spans="2:12" ht="16.2" thickBot="1" x14ac:dyDescent="0.35">
      <c r="B6" s="158">
        <f>SUMIFS('ATUALIZAÇÃO DE CUSTO'!$M$9:$M$301,'ATUALIZAÇÃO DE CUSTO'!$B$9:$B$301,D6)</f>
        <v>701.93</v>
      </c>
      <c r="C6" s="159">
        <f>(E6-B6)/E6</f>
        <v>0.25130661091793427</v>
      </c>
      <c r="D6" s="160" t="s">
        <v>17367</v>
      </c>
      <c r="E6" s="161">
        <f>SUMIFS('ATUALIZAÇÃO DE CUSTO'!$T$9:$T$301,'ATUALIZAÇÃO DE CUSTO'!$B$9:$B$301,D6)</f>
        <v>937.54000000000008</v>
      </c>
      <c r="F6" s="162">
        <f>(H6/E6)-1</f>
        <v>2.4999999999999911E-2</v>
      </c>
      <c r="G6" s="163">
        <f>H6-E6</f>
        <v>23.438499999999976</v>
      </c>
      <c r="H6" s="163">
        <f>SUMIFS('ATUALIZAÇÃO DE CUSTO'!$W$9:$W$301,'ATUALIZAÇÃO DE CUSTO'!$B$9:$B$301,D6)</f>
        <v>960.97850000000005</v>
      </c>
      <c r="I6" s="164">
        <f>(H6-B6)/H6</f>
        <v>0.26956742528578953</v>
      </c>
    </row>
    <row r="7" spans="2:12" ht="16.2" thickBot="1" x14ac:dyDescent="0.35">
      <c r="B7" s="165"/>
      <c r="C7" s="166"/>
      <c r="D7" s="167"/>
      <c r="E7" s="167"/>
      <c r="F7" s="167"/>
      <c r="G7" s="167"/>
      <c r="H7" s="168"/>
      <c r="I7" s="169"/>
    </row>
    <row r="8" spans="2:12" ht="16.2" thickBot="1" x14ac:dyDescent="0.35">
      <c r="B8" s="170">
        <f>SUBTOTAL(9,'ATUALIZAÇÃO DE CUSTO'!R9:R301)</f>
        <v>94526569.48964119</v>
      </c>
      <c r="C8" s="159">
        <f>(E8-B8)/E8</f>
        <v>0.36844956697861897</v>
      </c>
      <c r="D8" s="171">
        <f>SUBTOTAL(9,'ATUALIZAÇÃO DE CUSTO'!T9:T301)</f>
        <v>6216.3199999999943</v>
      </c>
      <c r="E8" s="171">
        <f>SUBTOTAL(9,'ATUALIZAÇÃO DE CUSTO'!U9:U301)</f>
        <v>149673825.7899999</v>
      </c>
      <c r="F8" s="172"/>
      <c r="G8" s="171">
        <f>SUBTOTAL(9,'ATUALIZAÇÃO DE CUSTO'!W9:W301)</f>
        <v>6394.4098840000051</v>
      </c>
      <c r="H8" s="171">
        <f>SUBTOTAL(9,'ATUALIZAÇÃO DE CUSTO'!X9:X301)</f>
        <v>154484461.60694411</v>
      </c>
      <c r="I8" s="164">
        <f>(H8-B8)/H8</f>
        <v>0.38811600528378193</v>
      </c>
    </row>
    <row r="9" spans="2:12" ht="16.2" thickBot="1" x14ac:dyDescent="0.35"/>
    <row r="10" spans="2:12" ht="16.5" customHeight="1" thickBot="1" x14ac:dyDescent="0.35">
      <c r="B10" s="298" t="s">
        <v>18833</v>
      </c>
      <c r="C10" s="299"/>
      <c r="D10" s="299"/>
      <c r="E10" s="299"/>
      <c r="G10" s="295" t="s">
        <v>18834</v>
      </c>
      <c r="H10" s="296"/>
      <c r="I10" s="297"/>
    </row>
    <row r="11" spans="2:12" x14ac:dyDescent="0.3">
      <c r="B11" s="173" t="s">
        <v>17368</v>
      </c>
      <c r="C11" s="186">
        <v>2.5000000000000001E-2</v>
      </c>
      <c r="D11" s="179">
        <f>(E3*C11)+E3</f>
        <v>2501.4202499999978</v>
      </c>
      <c r="E11" s="174">
        <f>D11*23153.01</f>
        <v>57915408.062452443</v>
      </c>
      <c r="G11" s="173" t="s">
        <v>17368</v>
      </c>
      <c r="H11" s="180">
        <f>SUMIFS('ATUALIZAÇÃO DE CUSTO'!$X$9:$X$301,'ATUALIZAÇÃO DE CUSTO'!$B$9:$B$301,D3)</f>
        <v>57915066.815250017</v>
      </c>
      <c r="I11" s="175">
        <f>H11/23153.01</f>
        <v>2501.4055112164692</v>
      </c>
      <c r="L11" s="191">
        <v>2586.8345999999979</v>
      </c>
    </row>
    <row r="12" spans="2:12" x14ac:dyDescent="0.3">
      <c r="B12" s="177" t="s">
        <v>17369</v>
      </c>
      <c r="C12" s="187">
        <v>5.33E-2</v>
      </c>
      <c r="D12" s="180">
        <f>(E4*C12)+E4</f>
        <v>844.19888400000025</v>
      </c>
      <c r="E12" s="182">
        <f>D12*46891.53</f>
        <v>39585777.295052528</v>
      </c>
      <c r="G12" s="177" t="s">
        <v>17369</v>
      </c>
      <c r="H12" s="180">
        <f>SUMIFS('ATUALIZAÇÃO DE CUSTO'!$X$9:$X$301,'ATUALIZAÇÃO DE CUSTO'!$B$9:$B$301,D4)</f>
        <v>39779388.281694017</v>
      </c>
      <c r="I12" s="175">
        <f>H12/46891.53</f>
        <v>848.3277956955983</v>
      </c>
      <c r="L12" s="191">
        <v>897.65760000000023</v>
      </c>
    </row>
    <row r="13" spans="2:12" x14ac:dyDescent="0.3">
      <c r="B13" s="177" t="s">
        <v>17370</v>
      </c>
      <c r="C13" s="187">
        <f>C11</f>
        <v>2.5000000000000001E-2</v>
      </c>
      <c r="D13" s="180">
        <f>(E5*C13)+E5</f>
        <v>2087.8122499999999</v>
      </c>
      <c r="E13" s="182">
        <f>D13*9304.91</f>
        <v>19426905.0831475</v>
      </c>
      <c r="G13" s="177" t="s">
        <v>17370</v>
      </c>
      <c r="H13" s="180">
        <f>SUMIFS('ATUALIZAÇÃO DE CUSTO'!$X$9:$X$301,'ATUALIZAÇÃO DE CUSTO'!$B$9:$B$301,D5)</f>
        <v>19666125.466749996</v>
      </c>
      <c r="I13" s="175">
        <f>H13/9304.91</f>
        <v>2113.5212986208353</v>
      </c>
      <c r="L13" s="191">
        <v>2159.1034</v>
      </c>
    </row>
    <row r="14" spans="2:12" ht="16.2" thickBot="1" x14ac:dyDescent="0.35">
      <c r="B14" s="178" t="s">
        <v>17367</v>
      </c>
      <c r="C14" s="188">
        <f>C11</f>
        <v>2.5000000000000001E-2</v>
      </c>
      <c r="D14" s="181">
        <f>(E6*C14)+E6</f>
        <v>960.97850000000005</v>
      </c>
      <c r="E14" s="183">
        <f>D14*38631.33</f>
        <v>37123877.556405</v>
      </c>
      <c r="G14" s="178" t="s">
        <v>17367</v>
      </c>
      <c r="H14" s="181">
        <f>SUMIFS('ATUALIZAÇÃO DE CUSTO'!$X$9:$X$301,'ATUALIZAÇÃO DE CUSTO'!$B$9:$B$301,D6)</f>
        <v>37123881.043250002</v>
      </c>
      <c r="I14" s="176">
        <f>H14/38631.33</f>
        <v>960.9785902595122</v>
      </c>
      <c r="L14" s="191">
        <v>993.79240000000004</v>
      </c>
    </row>
    <row r="15" spans="2:12" x14ac:dyDescent="0.3">
      <c r="C15" s="184"/>
      <c r="E15" s="185">
        <f>SUM(E11:E14)</f>
        <v>154051967.99705747</v>
      </c>
      <c r="L15" s="51">
        <v>160467330.61585999</v>
      </c>
    </row>
    <row r="16" spans="2:12" x14ac:dyDescent="0.3">
      <c r="E16" s="190">
        <f>1-(B8/E15)</f>
        <v>0.38639816992505582</v>
      </c>
      <c r="L16" s="189">
        <v>0.40250000000000002</v>
      </c>
    </row>
  </sheetData>
  <mergeCells count="2">
    <mergeCell ref="G10:I10"/>
    <mergeCell ref="B10:E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5"/>
  <sheetViews>
    <sheetView workbookViewId="0">
      <selection activeCell="A2" sqref="A2:A5"/>
    </sheetView>
  </sheetViews>
  <sheetFormatPr defaultRowHeight="14.4" x14ac:dyDescent="0.3"/>
  <sheetData>
    <row r="2" spans="1:1" x14ac:dyDescent="0.3">
      <c r="A2" s="63" t="s">
        <v>17368</v>
      </c>
    </row>
    <row r="3" spans="1:1" x14ac:dyDescent="0.3">
      <c r="A3" s="63" t="s">
        <v>17369</v>
      </c>
    </row>
    <row r="4" spans="1:1" x14ac:dyDescent="0.3">
      <c r="A4" s="63" t="s">
        <v>17370</v>
      </c>
    </row>
    <row r="5" spans="1:1" x14ac:dyDescent="0.3">
      <c r="A5" s="63" t="s">
        <v>17367</v>
      </c>
    </row>
  </sheetData>
  <autoFilter ref="A1" xr:uid="{00000000-0009-0000-0000-000002000000}">
    <sortState xmlns:xlrd2="http://schemas.microsoft.com/office/spreadsheetml/2017/richdata2" ref="A2:A5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7"/>
  <sheetViews>
    <sheetView workbookViewId="0">
      <selection activeCell="C11" sqref="C11"/>
    </sheetView>
  </sheetViews>
  <sheetFormatPr defaultRowHeight="14.4" x14ac:dyDescent="0.3"/>
  <cols>
    <col min="1" max="1" width="25.88671875" customWidth="1"/>
  </cols>
  <sheetData>
    <row r="1" spans="1:1" x14ac:dyDescent="0.3">
      <c r="A1" s="53" t="s">
        <v>17360</v>
      </c>
    </row>
    <row r="2" spans="1:1" x14ac:dyDescent="0.3">
      <c r="A2" s="53" t="s">
        <v>17361</v>
      </c>
    </row>
    <row r="3" spans="1:1" x14ac:dyDescent="0.3">
      <c r="A3" s="53" t="s">
        <v>17362</v>
      </c>
    </row>
    <row r="4" spans="1:1" x14ac:dyDescent="0.3">
      <c r="A4" s="53" t="s">
        <v>17363</v>
      </c>
    </row>
    <row r="5" spans="1:1" x14ac:dyDescent="0.3">
      <c r="A5" s="53" t="s">
        <v>17364</v>
      </c>
    </row>
    <row r="6" spans="1:1" x14ac:dyDescent="0.3">
      <c r="A6" s="53" t="s">
        <v>17365</v>
      </c>
    </row>
    <row r="7" spans="1:1" x14ac:dyDescent="0.3">
      <c r="A7" s="53" t="s">
        <v>17366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7384"/>
  <sheetViews>
    <sheetView workbookViewId="0">
      <selection activeCell="D19" sqref="D19"/>
    </sheetView>
  </sheetViews>
  <sheetFormatPr defaultRowHeight="14.4" x14ac:dyDescent="0.3"/>
  <cols>
    <col min="1" max="1" width="12.88671875" bestFit="1" customWidth="1"/>
    <col min="2" max="2" width="9.6640625" bestFit="1" customWidth="1"/>
    <col min="3" max="3" width="19.33203125" bestFit="1" customWidth="1"/>
    <col min="4" max="4" width="106.88671875" bestFit="1" customWidth="1"/>
    <col min="5" max="5" width="26.109375" bestFit="1" customWidth="1"/>
    <col min="6" max="6" width="13.109375" bestFit="1" customWidth="1"/>
    <col min="7" max="7" width="10.5546875" bestFit="1" customWidth="1"/>
    <col min="8" max="8" width="12.109375" bestFit="1" customWidth="1"/>
    <col min="9" max="9" width="10.5546875" bestFit="1" customWidth="1"/>
    <col min="10" max="10" width="10.33203125" bestFit="1" customWidth="1"/>
    <col min="11" max="11" width="10.6640625" bestFit="1" customWidth="1"/>
    <col min="13" max="13" width="11.5546875" bestFit="1" customWidth="1"/>
  </cols>
  <sheetData>
    <row r="1" spans="1:24" x14ac:dyDescent="0.3">
      <c r="A1" t="s">
        <v>155</v>
      </c>
      <c r="B1" t="s">
        <v>156</v>
      </c>
      <c r="C1" t="s">
        <v>157</v>
      </c>
      <c r="D1" t="s">
        <v>158</v>
      </c>
      <c r="E1" t="s">
        <v>159</v>
      </c>
      <c r="F1" t="s">
        <v>160</v>
      </c>
      <c r="G1" t="s">
        <v>161</v>
      </c>
      <c r="H1" t="s">
        <v>162</v>
      </c>
      <c r="I1" t="s">
        <v>163</v>
      </c>
      <c r="J1" t="s">
        <v>164</v>
      </c>
      <c r="K1" t="s">
        <v>165</v>
      </c>
      <c r="L1" t="s">
        <v>166</v>
      </c>
      <c r="M1" t="s">
        <v>167</v>
      </c>
      <c r="N1" t="s">
        <v>168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176</v>
      </c>
      <c r="W1" t="s">
        <v>177</v>
      </c>
      <c r="X1" t="s">
        <v>178</v>
      </c>
    </row>
    <row r="2" spans="1:24" x14ac:dyDescent="0.3">
      <c r="A2" t="s">
        <v>3560</v>
      </c>
      <c r="B2" t="s">
        <v>9649</v>
      </c>
      <c r="C2" t="s">
        <v>7399</v>
      </c>
      <c r="D2" t="s">
        <v>9650</v>
      </c>
      <c r="E2" t="s">
        <v>9651</v>
      </c>
      <c r="F2">
        <v>1</v>
      </c>
      <c r="G2">
        <v>0</v>
      </c>
      <c r="H2" s="51" t="s">
        <v>12435</v>
      </c>
      <c r="I2">
        <v>0</v>
      </c>
      <c r="J2">
        <v>1</v>
      </c>
      <c r="K2">
        <v>1</v>
      </c>
      <c r="L2">
        <v>10.5</v>
      </c>
      <c r="M2">
        <v>31.5</v>
      </c>
      <c r="N2">
        <v>3</v>
      </c>
      <c r="O2">
        <v>0</v>
      </c>
      <c r="P2" t="s">
        <v>3701</v>
      </c>
      <c r="Q2">
        <v>0</v>
      </c>
      <c r="R2">
        <v>0</v>
      </c>
      <c r="S2">
        <v>0</v>
      </c>
      <c r="T2" t="s">
        <v>181</v>
      </c>
      <c r="U2">
        <v>0</v>
      </c>
      <c r="V2" t="s">
        <v>181</v>
      </c>
      <c r="W2">
        <v>0.1</v>
      </c>
      <c r="X2" t="s">
        <v>3554</v>
      </c>
    </row>
    <row r="3" spans="1:24" x14ac:dyDescent="0.3">
      <c r="A3" t="s">
        <v>3560</v>
      </c>
      <c r="B3" t="s">
        <v>11647</v>
      </c>
      <c r="C3" t="s">
        <v>3528</v>
      </c>
      <c r="D3" t="s">
        <v>12436</v>
      </c>
      <c r="E3" t="s">
        <v>7477</v>
      </c>
      <c r="F3">
        <v>545</v>
      </c>
      <c r="G3">
        <v>0</v>
      </c>
      <c r="H3" s="51" t="s">
        <v>14848</v>
      </c>
      <c r="I3">
        <v>0</v>
      </c>
      <c r="J3">
        <v>273</v>
      </c>
      <c r="K3">
        <v>311</v>
      </c>
      <c r="L3">
        <v>2481.7800000000002</v>
      </c>
      <c r="M3">
        <v>2202.66</v>
      </c>
      <c r="N3">
        <v>276</v>
      </c>
      <c r="O3">
        <v>21</v>
      </c>
      <c r="P3" t="s">
        <v>12180</v>
      </c>
      <c r="Q3">
        <v>50</v>
      </c>
      <c r="R3">
        <v>0</v>
      </c>
      <c r="S3">
        <v>520</v>
      </c>
      <c r="T3" t="s">
        <v>17663</v>
      </c>
      <c r="U3">
        <v>5.88</v>
      </c>
      <c r="V3" t="s">
        <v>12438</v>
      </c>
      <c r="W3">
        <v>1865.5</v>
      </c>
      <c r="X3" t="s">
        <v>3957</v>
      </c>
    </row>
    <row r="4" spans="1:24" x14ac:dyDescent="0.3">
      <c r="A4" t="s">
        <v>3560</v>
      </c>
      <c r="B4" t="s">
        <v>11648</v>
      </c>
      <c r="C4" t="s">
        <v>3504</v>
      </c>
      <c r="D4" t="s">
        <v>12439</v>
      </c>
      <c r="E4" t="s">
        <v>7477</v>
      </c>
      <c r="F4">
        <v>20</v>
      </c>
      <c r="G4">
        <v>0</v>
      </c>
      <c r="H4" s="51" t="s">
        <v>12440</v>
      </c>
      <c r="I4">
        <v>0</v>
      </c>
      <c r="J4">
        <v>10</v>
      </c>
      <c r="K4">
        <v>10</v>
      </c>
      <c r="L4">
        <v>29.4</v>
      </c>
      <c r="M4">
        <v>358.7</v>
      </c>
      <c r="N4">
        <v>122</v>
      </c>
      <c r="O4">
        <v>0</v>
      </c>
      <c r="P4" t="s">
        <v>7189</v>
      </c>
      <c r="Q4">
        <v>0</v>
      </c>
      <c r="R4">
        <v>0</v>
      </c>
      <c r="S4">
        <v>0</v>
      </c>
      <c r="T4" t="s">
        <v>181</v>
      </c>
      <c r="U4">
        <v>0</v>
      </c>
      <c r="V4" t="s">
        <v>181</v>
      </c>
      <c r="W4">
        <v>40.6666666666667</v>
      </c>
      <c r="X4" t="s">
        <v>3957</v>
      </c>
    </row>
    <row r="5" spans="1:24" x14ac:dyDescent="0.3">
      <c r="A5" t="s">
        <v>3560</v>
      </c>
      <c r="B5" t="s">
        <v>17664</v>
      </c>
      <c r="C5" t="s">
        <v>181</v>
      </c>
      <c r="D5" t="s">
        <v>17665</v>
      </c>
      <c r="E5" t="s">
        <v>12055</v>
      </c>
      <c r="F5">
        <v>0</v>
      </c>
      <c r="G5">
        <v>0</v>
      </c>
      <c r="H5" s="51" t="s">
        <v>1986</v>
      </c>
      <c r="I5">
        <v>0</v>
      </c>
      <c r="J5">
        <v>0</v>
      </c>
      <c r="L5">
        <v>0</v>
      </c>
      <c r="M5">
        <v>0</v>
      </c>
      <c r="N5">
        <v>0</v>
      </c>
      <c r="O5">
        <v>0</v>
      </c>
      <c r="P5" t="s">
        <v>183</v>
      </c>
      <c r="Q5">
        <v>0</v>
      </c>
      <c r="R5">
        <v>0</v>
      </c>
      <c r="S5">
        <v>0</v>
      </c>
      <c r="T5" t="s">
        <v>181</v>
      </c>
      <c r="U5">
        <v>0</v>
      </c>
      <c r="V5" t="s">
        <v>181</v>
      </c>
      <c r="W5">
        <v>0</v>
      </c>
      <c r="X5" t="s">
        <v>3957</v>
      </c>
    </row>
    <row r="6" spans="1:24" x14ac:dyDescent="0.3">
      <c r="A6" t="s">
        <v>3502</v>
      </c>
      <c r="B6" t="s">
        <v>10480</v>
      </c>
      <c r="C6" t="s">
        <v>3504</v>
      </c>
      <c r="D6" t="s">
        <v>10481</v>
      </c>
      <c r="E6" t="s">
        <v>10482</v>
      </c>
      <c r="F6">
        <v>159</v>
      </c>
      <c r="G6" t="s">
        <v>7317</v>
      </c>
      <c r="H6" s="51" t="s">
        <v>12442</v>
      </c>
      <c r="I6">
        <v>321.3</v>
      </c>
      <c r="J6">
        <v>80</v>
      </c>
      <c r="K6">
        <v>83</v>
      </c>
      <c r="L6">
        <v>174.3</v>
      </c>
      <c r="M6">
        <v>44.1</v>
      </c>
      <c r="N6">
        <v>21</v>
      </c>
      <c r="O6">
        <v>15</v>
      </c>
      <c r="P6" t="s">
        <v>3594</v>
      </c>
      <c r="Q6">
        <v>0</v>
      </c>
      <c r="R6">
        <v>0</v>
      </c>
      <c r="S6">
        <v>0</v>
      </c>
      <c r="T6" t="s">
        <v>181</v>
      </c>
      <c r="U6">
        <v>0</v>
      </c>
      <c r="V6" t="s">
        <v>181</v>
      </c>
      <c r="W6">
        <v>16</v>
      </c>
      <c r="X6" t="s">
        <v>7413</v>
      </c>
    </row>
    <row r="7" spans="1:24" x14ac:dyDescent="0.3">
      <c r="A7" t="s">
        <v>3502</v>
      </c>
      <c r="B7" t="s">
        <v>10483</v>
      </c>
      <c r="C7" t="s">
        <v>181</v>
      </c>
      <c r="D7" t="s">
        <v>10484</v>
      </c>
      <c r="E7" t="s">
        <v>10482</v>
      </c>
      <c r="F7">
        <v>0</v>
      </c>
      <c r="G7">
        <v>0</v>
      </c>
      <c r="H7" s="51" t="s">
        <v>12443</v>
      </c>
      <c r="I7">
        <v>0</v>
      </c>
      <c r="J7">
        <v>0</v>
      </c>
      <c r="L7">
        <v>0</v>
      </c>
      <c r="M7">
        <v>28.29</v>
      </c>
      <c r="N7">
        <v>23</v>
      </c>
      <c r="O7">
        <v>0</v>
      </c>
      <c r="P7" t="s">
        <v>3604</v>
      </c>
      <c r="Q7">
        <v>0</v>
      </c>
      <c r="R7">
        <v>0</v>
      </c>
      <c r="S7">
        <v>0</v>
      </c>
      <c r="T7" t="s">
        <v>181</v>
      </c>
      <c r="U7">
        <v>0</v>
      </c>
      <c r="V7" t="s">
        <v>181</v>
      </c>
      <c r="W7">
        <v>0</v>
      </c>
      <c r="X7" t="s">
        <v>7413</v>
      </c>
    </row>
    <row r="8" spans="1:24" x14ac:dyDescent="0.3">
      <c r="A8" t="s">
        <v>3502</v>
      </c>
      <c r="B8" t="s">
        <v>4084</v>
      </c>
      <c r="C8" t="s">
        <v>3504</v>
      </c>
      <c r="D8" t="s">
        <v>4085</v>
      </c>
      <c r="E8" t="s">
        <v>4086</v>
      </c>
      <c r="F8">
        <v>0</v>
      </c>
      <c r="G8">
        <v>0</v>
      </c>
      <c r="H8" s="51" t="s">
        <v>12444</v>
      </c>
      <c r="I8">
        <v>0</v>
      </c>
      <c r="J8">
        <v>0</v>
      </c>
      <c r="L8">
        <v>0</v>
      </c>
      <c r="M8">
        <v>884.5</v>
      </c>
      <c r="N8">
        <v>122</v>
      </c>
      <c r="O8">
        <v>0</v>
      </c>
      <c r="P8" t="s">
        <v>7189</v>
      </c>
      <c r="Q8">
        <v>0</v>
      </c>
      <c r="R8">
        <v>0</v>
      </c>
      <c r="S8">
        <v>0</v>
      </c>
      <c r="T8" t="s">
        <v>181</v>
      </c>
      <c r="U8">
        <v>0</v>
      </c>
      <c r="V8" t="s">
        <v>181</v>
      </c>
      <c r="W8">
        <v>0</v>
      </c>
      <c r="X8" t="s">
        <v>3576</v>
      </c>
    </row>
    <row r="9" spans="1:24" x14ac:dyDescent="0.3">
      <c r="A9" t="s">
        <v>3502</v>
      </c>
      <c r="B9" t="s">
        <v>10197</v>
      </c>
      <c r="C9" t="s">
        <v>3954</v>
      </c>
      <c r="D9" t="s">
        <v>10198</v>
      </c>
      <c r="E9" t="s">
        <v>10196</v>
      </c>
      <c r="F9">
        <v>86</v>
      </c>
      <c r="G9">
        <v>0</v>
      </c>
      <c r="H9" s="51" t="s">
        <v>17666</v>
      </c>
      <c r="I9">
        <v>0</v>
      </c>
      <c r="J9">
        <v>43</v>
      </c>
      <c r="K9">
        <v>45</v>
      </c>
      <c r="L9">
        <v>707.4</v>
      </c>
      <c r="M9">
        <v>2059.3200000000002</v>
      </c>
      <c r="N9">
        <v>131</v>
      </c>
      <c r="O9">
        <v>0</v>
      </c>
      <c r="P9" t="s">
        <v>12552</v>
      </c>
      <c r="Q9">
        <v>0</v>
      </c>
      <c r="R9">
        <v>0</v>
      </c>
      <c r="S9">
        <v>0</v>
      </c>
      <c r="T9" t="s">
        <v>181</v>
      </c>
      <c r="U9">
        <v>0</v>
      </c>
      <c r="V9" t="s">
        <v>181</v>
      </c>
      <c r="W9">
        <v>187.76666666666699</v>
      </c>
      <c r="X9" t="s">
        <v>3881</v>
      </c>
    </row>
    <row r="10" spans="1:24" x14ac:dyDescent="0.3">
      <c r="A10" t="s">
        <v>3502</v>
      </c>
      <c r="B10" t="s">
        <v>9227</v>
      </c>
      <c r="C10" t="s">
        <v>3504</v>
      </c>
      <c r="D10" t="s">
        <v>9228</v>
      </c>
      <c r="E10" t="s">
        <v>9226</v>
      </c>
      <c r="F10">
        <v>0</v>
      </c>
      <c r="G10">
        <v>0</v>
      </c>
      <c r="H10" s="51" t="s">
        <v>12605</v>
      </c>
      <c r="I10">
        <v>0</v>
      </c>
      <c r="J10">
        <v>34</v>
      </c>
      <c r="K10">
        <v>34</v>
      </c>
      <c r="L10">
        <v>130.9</v>
      </c>
      <c r="M10">
        <v>0</v>
      </c>
      <c r="N10">
        <v>0</v>
      </c>
      <c r="O10">
        <v>0</v>
      </c>
      <c r="P10" t="s">
        <v>183</v>
      </c>
      <c r="Q10">
        <v>0</v>
      </c>
      <c r="R10">
        <v>0</v>
      </c>
      <c r="S10">
        <v>0</v>
      </c>
      <c r="T10" t="s">
        <v>181</v>
      </c>
      <c r="U10">
        <v>0</v>
      </c>
      <c r="V10" t="s">
        <v>181</v>
      </c>
      <c r="W10">
        <v>0</v>
      </c>
      <c r="X10" t="s">
        <v>3881</v>
      </c>
    </row>
    <row r="11" spans="1:24" x14ac:dyDescent="0.3">
      <c r="A11" t="s">
        <v>3502</v>
      </c>
      <c r="B11" t="s">
        <v>10200</v>
      </c>
      <c r="C11" t="s">
        <v>3844</v>
      </c>
      <c r="D11" t="s">
        <v>10201</v>
      </c>
      <c r="E11" t="s">
        <v>10196</v>
      </c>
      <c r="F11">
        <v>85</v>
      </c>
      <c r="G11" t="s">
        <v>3526</v>
      </c>
      <c r="H11" s="51" t="s">
        <v>17667</v>
      </c>
      <c r="I11">
        <v>86.850000000000009</v>
      </c>
      <c r="J11">
        <v>43</v>
      </c>
      <c r="K11">
        <v>22</v>
      </c>
      <c r="L11">
        <v>382.14000000000004</v>
      </c>
      <c r="M11">
        <v>1511.19</v>
      </c>
      <c r="N11">
        <v>87</v>
      </c>
      <c r="O11">
        <v>5</v>
      </c>
      <c r="P11" t="s">
        <v>7338</v>
      </c>
      <c r="Q11">
        <v>2</v>
      </c>
      <c r="R11">
        <v>0</v>
      </c>
      <c r="S11">
        <v>0</v>
      </c>
      <c r="T11" t="s">
        <v>181</v>
      </c>
      <c r="U11">
        <v>0</v>
      </c>
      <c r="V11" t="s">
        <v>181</v>
      </c>
      <c r="W11">
        <v>114.666666666667</v>
      </c>
      <c r="X11" t="s">
        <v>3881</v>
      </c>
    </row>
    <row r="12" spans="1:24" x14ac:dyDescent="0.3">
      <c r="A12" t="s">
        <v>3502</v>
      </c>
      <c r="B12" t="s">
        <v>9224</v>
      </c>
      <c r="C12" t="s">
        <v>181</v>
      </c>
      <c r="D12" t="s">
        <v>9225</v>
      </c>
      <c r="E12" t="s">
        <v>9226</v>
      </c>
      <c r="F12">
        <v>0</v>
      </c>
      <c r="G12">
        <v>0</v>
      </c>
      <c r="H12" s="51" t="s">
        <v>12447</v>
      </c>
      <c r="I12">
        <v>0</v>
      </c>
      <c r="J12">
        <v>0</v>
      </c>
      <c r="L12">
        <v>0</v>
      </c>
      <c r="M12">
        <v>267.64</v>
      </c>
      <c r="N12">
        <v>101</v>
      </c>
      <c r="O12">
        <v>0</v>
      </c>
      <c r="P12" t="s">
        <v>3846</v>
      </c>
      <c r="Q12">
        <v>0</v>
      </c>
      <c r="R12">
        <v>0</v>
      </c>
      <c r="S12">
        <v>0</v>
      </c>
      <c r="T12" t="s">
        <v>181</v>
      </c>
      <c r="U12">
        <v>0</v>
      </c>
      <c r="V12" t="s">
        <v>181</v>
      </c>
      <c r="W12">
        <v>0</v>
      </c>
      <c r="X12" t="s">
        <v>3881</v>
      </c>
    </row>
    <row r="13" spans="1:24" x14ac:dyDescent="0.3">
      <c r="A13" t="s">
        <v>3502</v>
      </c>
      <c r="B13" t="s">
        <v>3964</v>
      </c>
      <c r="C13" t="s">
        <v>181</v>
      </c>
      <c r="D13" t="s">
        <v>3965</v>
      </c>
      <c r="E13" t="s">
        <v>3966</v>
      </c>
      <c r="F13">
        <v>1618</v>
      </c>
      <c r="G13">
        <v>0</v>
      </c>
      <c r="H13" s="51" t="s">
        <v>12448</v>
      </c>
      <c r="I13">
        <v>0</v>
      </c>
      <c r="J13">
        <v>809</v>
      </c>
      <c r="K13">
        <v>14987</v>
      </c>
      <c r="L13">
        <v>53203.85</v>
      </c>
      <c r="M13">
        <v>77500.05</v>
      </c>
      <c r="N13">
        <v>21831</v>
      </c>
      <c r="O13">
        <v>665</v>
      </c>
      <c r="P13" t="s">
        <v>17668</v>
      </c>
      <c r="Q13">
        <v>11854</v>
      </c>
      <c r="R13">
        <v>0</v>
      </c>
      <c r="S13">
        <v>0</v>
      </c>
      <c r="T13" t="s">
        <v>181</v>
      </c>
      <c r="U13">
        <v>0</v>
      </c>
      <c r="V13" t="s">
        <v>181</v>
      </c>
      <c r="W13">
        <v>251113.60000000001</v>
      </c>
      <c r="X13" t="s">
        <v>3881</v>
      </c>
    </row>
    <row r="14" spans="1:24" x14ac:dyDescent="0.3">
      <c r="A14" t="s">
        <v>3502</v>
      </c>
      <c r="B14" t="s">
        <v>152</v>
      </c>
      <c r="C14" t="s">
        <v>3504</v>
      </c>
      <c r="D14" t="s">
        <v>3965</v>
      </c>
      <c r="E14" t="s">
        <v>9226</v>
      </c>
      <c r="F14">
        <v>0</v>
      </c>
      <c r="G14">
        <v>0</v>
      </c>
      <c r="H14" s="51" t="s">
        <v>12449</v>
      </c>
      <c r="I14">
        <v>0</v>
      </c>
      <c r="J14">
        <v>0</v>
      </c>
      <c r="K14">
        <v>10</v>
      </c>
      <c r="L14">
        <v>37.5</v>
      </c>
      <c r="M14">
        <v>37.5</v>
      </c>
      <c r="N14">
        <v>10</v>
      </c>
      <c r="O14">
        <v>0</v>
      </c>
      <c r="P14" t="s">
        <v>3762</v>
      </c>
      <c r="Q14">
        <v>0</v>
      </c>
      <c r="R14">
        <v>0</v>
      </c>
      <c r="S14">
        <v>0</v>
      </c>
      <c r="T14" t="s">
        <v>181</v>
      </c>
      <c r="U14">
        <v>0</v>
      </c>
      <c r="V14" t="s">
        <v>181</v>
      </c>
      <c r="W14">
        <v>0</v>
      </c>
      <c r="X14" t="s">
        <v>3881</v>
      </c>
    </row>
    <row r="15" spans="1:24" x14ac:dyDescent="0.3">
      <c r="A15" t="s">
        <v>3502</v>
      </c>
      <c r="B15" t="s">
        <v>10194</v>
      </c>
      <c r="C15" t="s">
        <v>10195</v>
      </c>
      <c r="D15" t="s">
        <v>3965</v>
      </c>
      <c r="E15" t="s">
        <v>10196</v>
      </c>
      <c r="F15">
        <v>5069</v>
      </c>
      <c r="G15">
        <v>0</v>
      </c>
      <c r="H15" s="51" t="s">
        <v>15174</v>
      </c>
      <c r="I15">
        <v>0</v>
      </c>
      <c r="J15">
        <v>2535</v>
      </c>
      <c r="K15">
        <v>2848</v>
      </c>
      <c r="L15">
        <v>10167.359999999999</v>
      </c>
      <c r="M15">
        <v>26172.400000000001</v>
      </c>
      <c r="N15">
        <v>7323</v>
      </c>
      <c r="O15">
        <v>34</v>
      </c>
      <c r="P15" t="s">
        <v>17669</v>
      </c>
      <c r="Q15">
        <v>0</v>
      </c>
      <c r="R15">
        <v>0</v>
      </c>
      <c r="S15">
        <v>0</v>
      </c>
      <c r="T15" t="s">
        <v>181</v>
      </c>
      <c r="U15">
        <v>0</v>
      </c>
      <c r="V15" t="s">
        <v>181</v>
      </c>
      <c r="W15">
        <v>615920.5</v>
      </c>
      <c r="X15" t="s">
        <v>3881</v>
      </c>
    </row>
    <row r="16" spans="1:24" x14ac:dyDescent="0.3">
      <c r="A16" t="s">
        <v>3502</v>
      </c>
      <c r="B16" t="s">
        <v>9229</v>
      </c>
      <c r="C16" t="s">
        <v>181</v>
      </c>
      <c r="D16" t="s">
        <v>9230</v>
      </c>
      <c r="E16" t="s">
        <v>9226</v>
      </c>
      <c r="F16">
        <v>465</v>
      </c>
      <c r="G16" t="s">
        <v>1435</v>
      </c>
      <c r="H16" s="51" t="s">
        <v>12452</v>
      </c>
      <c r="I16">
        <v>1840.3</v>
      </c>
      <c r="J16">
        <v>233</v>
      </c>
      <c r="K16">
        <v>380</v>
      </c>
      <c r="L16">
        <v>9082</v>
      </c>
      <c r="M16">
        <v>5855.5</v>
      </c>
      <c r="N16">
        <v>245</v>
      </c>
      <c r="O16">
        <v>6</v>
      </c>
      <c r="P16" t="s">
        <v>8210</v>
      </c>
      <c r="Q16">
        <v>151</v>
      </c>
      <c r="R16">
        <v>0</v>
      </c>
      <c r="S16">
        <v>300</v>
      </c>
      <c r="T16" t="s">
        <v>17670</v>
      </c>
      <c r="U16">
        <v>23.9</v>
      </c>
      <c r="V16" t="s">
        <v>17671</v>
      </c>
      <c r="W16">
        <v>683.46666666666704</v>
      </c>
      <c r="X16" t="s">
        <v>3881</v>
      </c>
    </row>
    <row r="17" spans="1:24" x14ac:dyDescent="0.3">
      <c r="A17" t="s">
        <v>3502</v>
      </c>
      <c r="B17" t="s">
        <v>17672</v>
      </c>
      <c r="C17" t="s">
        <v>181</v>
      </c>
      <c r="D17" t="s">
        <v>17673</v>
      </c>
      <c r="E17" t="s">
        <v>17674</v>
      </c>
      <c r="F17">
        <v>3</v>
      </c>
      <c r="G17">
        <v>0</v>
      </c>
      <c r="H17" s="51" t="s">
        <v>15790</v>
      </c>
      <c r="I17">
        <v>0</v>
      </c>
      <c r="J17">
        <v>2</v>
      </c>
      <c r="L17">
        <v>0</v>
      </c>
      <c r="M17">
        <v>103.84</v>
      </c>
      <c r="N17">
        <v>16</v>
      </c>
      <c r="O17">
        <v>0</v>
      </c>
      <c r="P17" t="s">
        <v>1261</v>
      </c>
      <c r="Q17">
        <v>5</v>
      </c>
      <c r="R17">
        <v>0</v>
      </c>
      <c r="S17">
        <v>0</v>
      </c>
      <c r="T17" t="s">
        <v>181</v>
      </c>
      <c r="U17">
        <v>0</v>
      </c>
      <c r="V17" t="s">
        <v>181</v>
      </c>
      <c r="W17">
        <v>0.73333333333333295</v>
      </c>
      <c r="X17" t="s">
        <v>3506</v>
      </c>
    </row>
    <row r="18" spans="1:24" x14ac:dyDescent="0.3">
      <c r="A18" t="s">
        <v>3560</v>
      </c>
      <c r="B18" t="s">
        <v>17675</v>
      </c>
      <c r="C18" t="s">
        <v>181</v>
      </c>
      <c r="D18" t="s">
        <v>17676</v>
      </c>
      <c r="E18" t="s">
        <v>16417</v>
      </c>
      <c r="F18">
        <v>0</v>
      </c>
      <c r="G18" t="s">
        <v>3787</v>
      </c>
      <c r="H18" s="51" t="s">
        <v>12773</v>
      </c>
      <c r="I18">
        <v>7</v>
      </c>
      <c r="J18">
        <v>0</v>
      </c>
      <c r="L18">
        <v>0</v>
      </c>
      <c r="M18">
        <v>0</v>
      </c>
      <c r="N18">
        <v>0</v>
      </c>
      <c r="O18">
        <v>0</v>
      </c>
      <c r="P18" t="s">
        <v>183</v>
      </c>
      <c r="Q18">
        <v>2</v>
      </c>
      <c r="R18">
        <v>-2</v>
      </c>
      <c r="S18">
        <v>0</v>
      </c>
      <c r="T18" t="s">
        <v>181</v>
      </c>
      <c r="U18">
        <v>0</v>
      </c>
      <c r="V18" t="s">
        <v>181</v>
      </c>
      <c r="W18">
        <v>0</v>
      </c>
      <c r="X18" t="s">
        <v>3554</v>
      </c>
    </row>
    <row r="19" spans="1:24" x14ac:dyDescent="0.3">
      <c r="A19" t="s">
        <v>3560</v>
      </c>
      <c r="B19" t="s">
        <v>17677</v>
      </c>
      <c r="C19" t="s">
        <v>181</v>
      </c>
      <c r="D19" t="s">
        <v>17678</v>
      </c>
      <c r="E19" t="s">
        <v>16417</v>
      </c>
      <c r="F19">
        <v>0</v>
      </c>
      <c r="G19" t="s">
        <v>3535</v>
      </c>
      <c r="H19" s="51" t="s">
        <v>15191</v>
      </c>
      <c r="I19">
        <v>3.1</v>
      </c>
      <c r="J19">
        <v>0</v>
      </c>
      <c r="L19">
        <v>0</v>
      </c>
      <c r="M19">
        <v>0</v>
      </c>
      <c r="N19">
        <v>0</v>
      </c>
      <c r="O19">
        <v>0</v>
      </c>
      <c r="P19" t="s">
        <v>183</v>
      </c>
      <c r="Q19">
        <v>1</v>
      </c>
      <c r="R19">
        <v>-1</v>
      </c>
      <c r="S19">
        <v>0</v>
      </c>
      <c r="T19" t="s">
        <v>181</v>
      </c>
      <c r="U19">
        <v>0</v>
      </c>
      <c r="V19" t="s">
        <v>181</v>
      </c>
      <c r="W19">
        <v>0</v>
      </c>
      <c r="X19" t="s">
        <v>3554</v>
      </c>
    </row>
    <row r="20" spans="1:24" x14ac:dyDescent="0.3">
      <c r="A20" t="s">
        <v>3560</v>
      </c>
      <c r="B20" t="s">
        <v>12453</v>
      </c>
      <c r="C20" t="s">
        <v>181</v>
      </c>
      <c r="D20" t="s">
        <v>12454</v>
      </c>
      <c r="E20" t="s">
        <v>12055</v>
      </c>
      <c r="F20">
        <v>3</v>
      </c>
      <c r="G20">
        <v>0</v>
      </c>
      <c r="H20" s="51" t="s">
        <v>1703</v>
      </c>
      <c r="I20">
        <v>0</v>
      </c>
      <c r="J20">
        <v>2</v>
      </c>
      <c r="L20">
        <v>0</v>
      </c>
      <c r="M20">
        <v>112</v>
      </c>
      <c r="N20">
        <v>14</v>
      </c>
      <c r="O20">
        <v>0</v>
      </c>
      <c r="P20" t="s">
        <v>3597</v>
      </c>
      <c r="Q20">
        <v>0</v>
      </c>
      <c r="R20">
        <v>0</v>
      </c>
      <c r="S20">
        <v>0</v>
      </c>
      <c r="T20" t="s">
        <v>181</v>
      </c>
      <c r="U20">
        <v>0</v>
      </c>
      <c r="V20" t="s">
        <v>181</v>
      </c>
      <c r="W20">
        <v>0.93333333333333302</v>
      </c>
      <c r="X20" t="s">
        <v>3554</v>
      </c>
    </row>
    <row r="21" spans="1:24" x14ac:dyDescent="0.3">
      <c r="A21" t="s">
        <v>3560</v>
      </c>
      <c r="B21" t="s">
        <v>12066</v>
      </c>
      <c r="C21" t="s">
        <v>3528</v>
      </c>
      <c r="D21" t="s">
        <v>12067</v>
      </c>
      <c r="E21" t="s">
        <v>12055</v>
      </c>
      <c r="F21">
        <v>100</v>
      </c>
      <c r="G21">
        <v>0</v>
      </c>
      <c r="H21" s="51" t="s">
        <v>12455</v>
      </c>
      <c r="I21">
        <v>0</v>
      </c>
      <c r="J21">
        <v>50</v>
      </c>
      <c r="K21">
        <v>70</v>
      </c>
      <c r="L21">
        <v>783.3</v>
      </c>
      <c r="M21">
        <v>1801.59</v>
      </c>
      <c r="N21">
        <v>161</v>
      </c>
      <c r="O21">
        <v>0</v>
      </c>
      <c r="P21" t="s">
        <v>8285</v>
      </c>
      <c r="Q21">
        <v>0</v>
      </c>
      <c r="R21">
        <v>0</v>
      </c>
      <c r="S21">
        <v>30</v>
      </c>
      <c r="T21" t="s">
        <v>17679</v>
      </c>
      <c r="U21">
        <v>11.19</v>
      </c>
      <c r="V21" t="s">
        <v>17680</v>
      </c>
      <c r="W21">
        <v>268.33333333333297</v>
      </c>
      <c r="X21" t="s">
        <v>3581</v>
      </c>
    </row>
    <row r="22" spans="1:24" x14ac:dyDescent="0.3">
      <c r="A22" t="s">
        <v>3560</v>
      </c>
      <c r="B22" t="s">
        <v>12081</v>
      </c>
      <c r="C22" t="s">
        <v>3504</v>
      </c>
      <c r="D22" t="s">
        <v>12082</v>
      </c>
      <c r="E22" t="s">
        <v>12055</v>
      </c>
      <c r="F22">
        <v>7</v>
      </c>
      <c r="G22">
        <v>0</v>
      </c>
      <c r="H22" s="51" t="s">
        <v>12456</v>
      </c>
      <c r="I22">
        <v>0</v>
      </c>
      <c r="J22">
        <v>4</v>
      </c>
      <c r="K22">
        <v>10</v>
      </c>
      <c r="L22">
        <v>299</v>
      </c>
      <c r="M22">
        <v>1644.5</v>
      </c>
      <c r="N22">
        <v>55</v>
      </c>
      <c r="O22">
        <v>0</v>
      </c>
      <c r="P22" t="s">
        <v>2759</v>
      </c>
      <c r="Q22">
        <v>0</v>
      </c>
      <c r="R22">
        <v>0</v>
      </c>
      <c r="S22">
        <v>0</v>
      </c>
      <c r="T22" t="s">
        <v>181</v>
      </c>
      <c r="U22">
        <v>0</v>
      </c>
      <c r="V22" t="s">
        <v>181</v>
      </c>
      <c r="W22">
        <v>7.3333333333333304</v>
      </c>
      <c r="X22" t="s">
        <v>7443</v>
      </c>
    </row>
    <row r="23" spans="1:24" x14ac:dyDescent="0.3">
      <c r="A23" t="s">
        <v>3560</v>
      </c>
      <c r="B23" t="s">
        <v>12457</v>
      </c>
      <c r="C23" t="s">
        <v>181</v>
      </c>
      <c r="D23" t="s">
        <v>12458</v>
      </c>
      <c r="E23" t="s">
        <v>12055</v>
      </c>
      <c r="F23">
        <v>167</v>
      </c>
      <c r="G23">
        <v>0</v>
      </c>
      <c r="H23" s="51" t="s">
        <v>12459</v>
      </c>
      <c r="I23">
        <v>0</v>
      </c>
      <c r="J23">
        <v>84</v>
      </c>
      <c r="K23">
        <v>39</v>
      </c>
      <c r="L23">
        <v>214.5</v>
      </c>
      <c r="M23">
        <v>797.5</v>
      </c>
      <c r="N23">
        <v>145</v>
      </c>
      <c r="O23">
        <v>7</v>
      </c>
      <c r="P23" t="s">
        <v>8584</v>
      </c>
      <c r="Q23">
        <v>0</v>
      </c>
      <c r="R23">
        <v>0</v>
      </c>
      <c r="S23">
        <v>30</v>
      </c>
      <c r="T23" t="s">
        <v>17679</v>
      </c>
      <c r="U23">
        <v>5.5</v>
      </c>
      <c r="V23" t="s">
        <v>17680</v>
      </c>
      <c r="W23">
        <v>386.4</v>
      </c>
      <c r="X23" t="s">
        <v>3554</v>
      </c>
    </row>
    <row r="24" spans="1:24" x14ac:dyDescent="0.3">
      <c r="A24" t="s">
        <v>3560</v>
      </c>
      <c r="B24" t="s">
        <v>12460</v>
      </c>
      <c r="C24" t="s">
        <v>181</v>
      </c>
      <c r="D24" t="s">
        <v>12461</v>
      </c>
      <c r="E24" t="s">
        <v>12055</v>
      </c>
      <c r="F24">
        <v>105</v>
      </c>
      <c r="G24">
        <v>0</v>
      </c>
      <c r="H24" s="51" t="s">
        <v>3594</v>
      </c>
      <c r="I24">
        <v>0</v>
      </c>
      <c r="J24">
        <v>53</v>
      </c>
      <c r="K24">
        <v>9</v>
      </c>
      <c r="L24">
        <v>54</v>
      </c>
      <c r="M24">
        <v>618</v>
      </c>
      <c r="N24">
        <v>103</v>
      </c>
      <c r="O24">
        <v>1</v>
      </c>
      <c r="P24" t="s">
        <v>3949</v>
      </c>
      <c r="Q24">
        <v>0</v>
      </c>
      <c r="R24">
        <v>0</v>
      </c>
      <c r="S24">
        <v>10</v>
      </c>
      <c r="T24" t="s">
        <v>17679</v>
      </c>
      <c r="U24">
        <v>6</v>
      </c>
      <c r="V24" t="s">
        <v>17680</v>
      </c>
      <c r="W24">
        <v>180.2</v>
      </c>
      <c r="X24" t="s">
        <v>3554</v>
      </c>
    </row>
    <row r="25" spans="1:24" x14ac:dyDescent="0.3">
      <c r="A25" t="s">
        <v>3560</v>
      </c>
      <c r="B25" t="s">
        <v>12121</v>
      </c>
      <c r="C25" t="s">
        <v>181</v>
      </c>
      <c r="D25" t="s">
        <v>12122</v>
      </c>
      <c r="E25" t="s">
        <v>12055</v>
      </c>
      <c r="F25">
        <v>0</v>
      </c>
      <c r="G25">
        <v>0</v>
      </c>
      <c r="H25" s="51" t="s">
        <v>12462</v>
      </c>
      <c r="I25">
        <v>0</v>
      </c>
      <c r="J25">
        <v>0</v>
      </c>
      <c r="L25">
        <v>0</v>
      </c>
      <c r="M25">
        <v>104.31</v>
      </c>
      <c r="N25">
        <v>19</v>
      </c>
      <c r="O25">
        <v>0</v>
      </c>
      <c r="P25" t="s">
        <v>3636</v>
      </c>
      <c r="Q25">
        <v>0</v>
      </c>
      <c r="R25">
        <v>0</v>
      </c>
      <c r="S25">
        <v>0</v>
      </c>
      <c r="T25" t="s">
        <v>181</v>
      </c>
      <c r="U25">
        <v>0</v>
      </c>
      <c r="V25" t="s">
        <v>181</v>
      </c>
      <c r="W25">
        <v>0</v>
      </c>
      <c r="X25" t="s">
        <v>7443</v>
      </c>
    </row>
    <row r="26" spans="1:24" x14ac:dyDescent="0.3">
      <c r="A26" t="s">
        <v>3560</v>
      </c>
      <c r="B26" t="s">
        <v>12083</v>
      </c>
      <c r="C26" t="s">
        <v>3504</v>
      </c>
      <c r="D26" t="s">
        <v>12084</v>
      </c>
      <c r="E26" t="s">
        <v>12055</v>
      </c>
      <c r="F26">
        <v>128</v>
      </c>
      <c r="G26">
        <v>0</v>
      </c>
      <c r="H26" s="51" t="s">
        <v>12463</v>
      </c>
      <c r="I26">
        <v>0</v>
      </c>
      <c r="J26">
        <v>64</v>
      </c>
      <c r="K26">
        <v>35</v>
      </c>
      <c r="L26">
        <v>157.5</v>
      </c>
      <c r="M26">
        <v>517.5</v>
      </c>
      <c r="N26">
        <v>115</v>
      </c>
      <c r="O26">
        <v>2</v>
      </c>
      <c r="P26" t="s">
        <v>7673</v>
      </c>
      <c r="Q26">
        <v>0</v>
      </c>
      <c r="R26">
        <v>0</v>
      </c>
      <c r="S26">
        <v>20</v>
      </c>
      <c r="T26" t="s">
        <v>17679</v>
      </c>
      <c r="U26">
        <v>4.5</v>
      </c>
      <c r="V26" t="s">
        <v>17680</v>
      </c>
      <c r="W26">
        <v>241.066666666667</v>
      </c>
      <c r="X26" t="s">
        <v>7443</v>
      </c>
    </row>
    <row r="27" spans="1:24" x14ac:dyDescent="0.3">
      <c r="A27" t="s">
        <v>3560</v>
      </c>
      <c r="B27" t="s">
        <v>12085</v>
      </c>
      <c r="C27" t="s">
        <v>181</v>
      </c>
      <c r="D27" t="s">
        <v>12086</v>
      </c>
      <c r="E27" t="s">
        <v>12055</v>
      </c>
      <c r="F27">
        <v>0</v>
      </c>
      <c r="G27">
        <v>0</v>
      </c>
      <c r="H27" s="51" t="s">
        <v>12464</v>
      </c>
      <c r="I27">
        <v>0</v>
      </c>
      <c r="J27">
        <v>0</v>
      </c>
      <c r="L27">
        <v>0</v>
      </c>
      <c r="M27">
        <v>59.7</v>
      </c>
      <c r="N27">
        <v>3</v>
      </c>
      <c r="O27">
        <v>0</v>
      </c>
      <c r="P27" t="s">
        <v>3701</v>
      </c>
      <c r="Q27">
        <v>0</v>
      </c>
      <c r="R27">
        <v>0</v>
      </c>
      <c r="S27">
        <v>0</v>
      </c>
      <c r="T27" t="s">
        <v>181</v>
      </c>
      <c r="U27">
        <v>0</v>
      </c>
      <c r="V27" t="s">
        <v>181</v>
      </c>
      <c r="W27">
        <v>0</v>
      </c>
      <c r="X27" t="s">
        <v>7443</v>
      </c>
    </row>
    <row r="28" spans="1:24" x14ac:dyDescent="0.3">
      <c r="A28" t="s">
        <v>3560</v>
      </c>
      <c r="B28" t="s">
        <v>12070</v>
      </c>
      <c r="C28" t="s">
        <v>3528</v>
      </c>
      <c r="D28" t="s">
        <v>12071</v>
      </c>
      <c r="E28" t="s">
        <v>12055</v>
      </c>
      <c r="F28">
        <v>217</v>
      </c>
      <c r="G28">
        <v>0</v>
      </c>
      <c r="H28" s="51" t="s">
        <v>12465</v>
      </c>
      <c r="I28">
        <v>0</v>
      </c>
      <c r="J28">
        <v>109</v>
      </c>
      <c r="K28">
        <v>77</v>
      </c>
      <c r="L28">
        <v>1070.3</v>
      </c>
      <c r="M28">
        <v>2696.6</v>
      </c>
      <c r="N28">
        <v>194</v>
      </c>
      <c r="O28">
        <v>5</v>
      </c>
      <c r="P28" t="s">
        <v>3545</v>
      </c>
      <c r="Q28">
        <v>0</v>
      </c>
      <c r="R28">
        <v>0</v>
      </c>
      <c r="S28">
        <v>30</v>
      </c>
      <c r="T28" t="s">
        <v>17679</v>
      </c>
      <c r="U28">
        <v>13.9</v>
      </c>
      <c r="V28" t="s">
        <v>17680</v>
      </c>
      <c r="W28">
        <v>686.7</v>
      </c>
      <c r="X28" t="s">
        <v>3581</v>
      </c>
    </row>
    <row r="29" spans="1:24" x14ac:dyDescent="0.3">
      <c r="A29" t="s">
        <v>3560</v>
      </c>
      <c r="B29" t="s">
        <v>12072</v>
      </c>
      <c r="C29" t="s">
        <v>3528</v>
      </c>
      <c r="D29" t="s">
        <v>12073</v>
      </c>
      <c r="E29" t="s">
        <v>12055</v>
      </c>
      <c r="F29">
        <v>410</v>
      </c>
      <c r="G29">
        <v>0</v>
      </c>
      <c r="H29" s="51" t="s">
        <v>12467</v>
      </c>
      <c r="I29">
        <v>0</v>
      </c>
      <c r="J29">
        <v>205</v>
      </c>
      <c r="K29">
        <v>158</v>
      </c>
      <c r="L29">
        <v>1975</v>
      </c>
      <c r="M29">
        <v>5237.5</v>
      </c>
      <c r="N29">
        <v>419</v>
      </c>
      <c r="O29">
        <v>30</v>
      </c>
      <c r="P29" t="s">
        <v>15324</v>
      </c>
      <c r="Q29">
        <v>0</v>
      </c>
      <c r="R29">
        <v>0</v>
      </c>
      <c r="S29">
        <v>30</v>
      </c>
      <c r="T29" t="s">
        <v>17679</v>
      </c>
      <c r="U29">
        <v>12.5</v>
      </c>
      <c r="V29" t="s">
        <v>17680</v>
      </c>
      <c r="W29">
        <v>2658.1666666666702</v>
      </c>
      <c r="X29" t="s">
        <v>3581</v>
      </c>
    </row>
    <row r="30" spans="1:24" x14ac:dyDescent="0.3">
      <c r="A30" t="s">
        <v>3560</v>
      </c>
      <c r="B30" t="s">
        <v>12074</v>
      </c>
      <c r="C30" t="s">
        <v>3528</v>
      </c>
      <c r="D30" t="s">
        <v>12075</v>
      </c>
      <c r="E30" t="s">
        <v>12055</v>
      </c>
      <c r="F30">
        <v>255</v>
      </c>
      <c r="G30">
        <v>0</v>
      </c>
      <c r="H30" s="51" t="s">
        <v>3701</v>
      </c>
      <c r="I30">
        <v>0</v>
      </c>
      <c r="J30">
        <v>128</v>
      </c>
      <c r="K30">
        <v>75</v>
      </c>
      <c r="L30">
        <v>225</v>
      </c>
      <c r="M30">
        <v>669</v>
      </c>
      <c r="N30">
        <v>223</v>
      </c>
      <c r="O30">
        <v>11</v>
      </c>
      <c r="P30" t="s">
        <v>9151</v>
      </c>
      <c r="Q30">
        <v>0</v>
      </c>
      <c r="R30">
        <v>0</v>
      </c>
      <c r="S30">
        <v>50</v>
      </c>
      <c r="T30" t="s">
        <v>17679</v>
      </c>
      <c r="U30">
        <v>3</v>
      </c>
      <c r="V30" t="s">
        <v>17680</v>
      </c>
      <c r="W30">
        <v>904.53333333333296</v>
      </c>
      <c r="X30" t="s">
        <v>3581</v>
      </c>
    </row>
    <row r="31" spans="1:24" x14ac:dyDescent="0.3">
      <c r="A31" t="s">
        <v>3560</v>
      </c>
      <c r="B31" t="s">
        <v>12468</v>
      </c>
      <c r="C31" t="s">
        <v>181</v>
      </c>
      <c r="D31" t="s">
        <v>12469</v>
      </c>
      <c r="E31" t="s">
        <v>10359</v>
      </c>
      <c r="F31">
        <v>16</v>
      </c>
      <c r="G31">
        <v>0</v>
      </c>
      <c r="H31" s="51" t="s">
        <v>12470</v>
      </c>
      <c r="I31">
        <v>0</v>
      </c>
      <c r="J31">
        <v>8</v>
      </c>
      <c r="K31">
        <v>9</v>
      </c>
      <c r="L31">
        <v>32.4</v>
      </c>
      <c r="M31">
        <v>61.2</v>
      </c>
      <c r="N31">
        <v>17</v>
      </c>
      <c r="O31">
        <v>15</v>
      </c>
      <c r="P31" t="s">
        <v>3787</v>
      </c>
      <c r="Q31">
        <v>0</v>
      </c>
      <c r="R31">
        <v>0</v>
      </c>
      <c r="S31">
        <v>30</v>
      </c>
      <c r="T31" t="s">
        <v>17681</v>
      </c>
      <c r="U31">
        <v>3.6</v>
      </c>
      <c r="V31" t="s">
        <v>17682</v>
      </c>
      <c r="W31">
        <v>0.53333333333333299</v>
      </c>
      <c r="X31" t="s">
        <v>3554</v>
      </c>
    </row>
    <row r="32" spans="1:24" x14ac:dyDescent="0.3">
      <c r="A32" t="s">
        <v>3560</v>
      </c>
      <c r="B32" t="s">
        <v>12097</v>
      </c>
      <c r="C32" t="s">
        <v>3504</v>
      </c>
      <c r="D32" t="s">
        <v>12098</v>
      </c>
      <c r="E32" t="s">
        <v>12055</v>
      </c>
      <c r="F32">
        <v>3</v>
      </c>
      <c r="G32">
        <v>0</v>
      </c>
      <c r="H32" s="51" t="s">
        <v>3597</v>
      </c>
      <c r="I32">
        <v>0</v>
      </c>
      <c r="J32">
        <v>2</v>
      </c>
      <c r="L32">
        <v>0</v>
      </c>
      <c r="M32">
        <v>406</v>
      </c>
      <c r="N32">
        <v>29</v>
      </c>
      <c r="O32">
        <v>0</v>
      </c>
      <c r="P32" t="s">
        <v>3718</v>
      </c>
      <c r="Q32">
        <v>0</v>
      </c>
      <c r="R32">
        <v>0</v>
      </c>
      <c r="S32">
        <v>0</v>
      </c>
      <c r="T32" t="s">
        <v>181</v>
      </c>
      <c r="U32">
        <v>0</v>
      </c>
      <c r="V32" t="s">
        <v>181</v>
      </c>
      <c r="W32">
        <v>1.93333333333333</v>
      </c>
      <c r="X32" t="s">
        <v>3581</v>
      </c>
    </row>
    <row r="33" spans="1:24" x14ac:dyDescent="0.3">
      <c r="A33" t="s">
        <v>179</v>
      </c>
      <c r="B33" t="s">
        <v>5515</v>
      </c>
      <c r="C33" t="s">
        <v>181</v>
      </c>
      <c r="D33" t="s">
        <v>5516</v>
      </c>
      <c r="E33" t="s">
        <v>7</v>
      </c>
      <c r="F33">
        <v>0</v>
      </c>
      <c r="G33">
        <v>0</v>
      </c>
      <c r="H33" s="51" t="s">
        <v>12471</v>
      </c>
      <c r="I33">
        <v>0</v>
      </c>
      <c r="J33">
        <v>0</v>
      </c>
      <c r="L33">
        <v>0</v>
      </c>
      <c r="M33">
        <v>0</v>
      </c>
      <c r="N33">
        <v>0</v>
      </c>
      <c r="O33">
        <v>0</v>
      </c>
      <c r="P33" t="s">
        <v>183</v>
      </c>
      <c r="Q33">
        <v>0</v>
      </c>
      <c r="R33">
        <v>0</v>
      </c>
      <c r="S33">
        <v>0</v>
      </c>
      <c r="T33" t="s">
        <v>181</v>
      </c>
      <c r="U33">
        <v>0</v>
      </c>
      <c r="V33" t="s">
        <v>181</v>
      </c>
      <c r="W33">
        <v>0</v>
      </c>
      <c r="X33" t="s">
        <v>184</v>
      </c>
    </row>
    <row r="34" spans="1:24" x14ac:dyDescent="0.3">
      <c r="A34" t="s">
        <v>7145</v>
      </c>
      <c r="B34" t="s">
        <v>7148</v>
      </c>
      <c r="C34" t="s">
        <v>181</v>
      </c>
      <c r="D34" t="s">
        <v>7149</v>
      </c>
      <c r="E34" t="s">
        <v>7</v>
      </c>
      <c r="F34">
        <v>0</v>
      </c>
      <c r="G34">
        <v>0</v>
      </c>
      <c r="H34" s="51" t="s">
        <v>12472</v>
      </c>
      <c r="I34">
        <v>0</v>
      </c>
      <c r="J34">
        <v>0</v>
      </c>
      <c r="L34">
        <v>0</v>
      </c>
      <c r="M34">
        <v>0</v>
      </c>
      <c r="N34">
        <v>0</v>
      </c>
      <c r="O34">
        <v>0</v>
      </c>
      <c r="P34" t="s">
        <v>183</v>
      </c>
      <c r="Q34">
        <v>0</v>
      </c>
      <c r="R34">
        <v>0</v>
      </c>
      <c r="S34">
        <v>0</v>
      </c>
      <c r="T34" t="s">
        <v>181</v>
      </c>
      <c r="U34">
        <v>0</v>
      </c>
      <c r="V34" t="s">
        <v>181</v>
      </c>
      <c r="W34">
        <v>0</v>
      </c>
      <c r="X34" t="s">
        <v>5283</v>
      </c>
    </row>
    <row r="35" spans="1:24" x14ac:dyDescent="0.3">
      <c r="A35" t="s">
        <v>1549</v>
      </c>
      <c r="B35" t="s">
        <v>9056</v>
      </c>
      <c r="C35" t="s">
        <v>3592</v>
      </c>
      <c r="D35" t="s">
        <v>9057</v>
      </c>
      <c r="E35" t="s">
        <v>9042</v>
      </c>
      <c r="F35">
        <v>0</v>
      </c>
      <c r="G35">
        <v>0</v>
      </c>
      <c r="H35" s="51" t="s">
        <v>12473</v>
      </c>
      <c r="I35">
        <v>0</v>
      </c>
      <c r="J35">
        <v>0</v>
      </c>
      <c r="L35">
        <v>0</v>
      </c>
      <c r="M35">
        <v>73.5</v>
      </c>
      <c r="N35">
        <v>49</v>
      </c>
      <c r="O35">
        <v>0</v>
      </c>
      <c r="P35" t="s">
        <v>3970</v>
      </c>
      <c r="Q35">
        <v>0</v>
      </c>
      <c r="R35">
        <v>0</v>
      </c>
      <c r="S35">
        <v>0</v>
      </c>
      <c r="T35" t="s">
        <v>181</v>
      </c>
      <c r="U35">
        <v>0</v>
      </c>
      <c r="V35" t="s">
        <v>181</v>
      </c>
      <c r="W35">
        <v>0</v>
      </c>
      <c r="X35" t="s">
        <v>3566</v>
      </c>
    </row>
    <row r="36" spans="1:24" x14ac:dyDescent="0.3">
      <c r="A36" t="s">
        <v>3763</v>
      </c>
      <c r="B36" t="s">
        <v>10757</v>
      </c>
      <c r="C36" t="s">
        <v>181</v>
      </c>
      <c r="D36" t="s">
        <v>10758</v>
      </c>
      <c r="E36" t="s">
        <v>10739</v>
      </c>
      <c r="F36">
        <v>0</v>
      </c>
      <c r="G36">
        <v>0</v>
      </c>
      <c r="H36" s="51" t="s">
        <v>12474</v>
      </c>
      <c r="I36">
        <v>0</v>
      </c>
      <c r="J36">
        <v>0</v>
      </c>
      <c r="L36">
        <v>0</v>
      </c>
      <c r="M36">
        <v>1098.23</v>
      </c>
      <c r="N36">
        <v>203</v>
      </c>
      <c r="O36">
        <v>0</v>
      </c>
      <c r="P36" t="s">
        <v>8174</v>
      </c>
      <c r="Q36">
        <v>0</v>
      </c>
      <c r="R36">
        <v>0</v>
      </c>
      <c r="S36">
        <v>0</v>
      </c>
      <c r="T36" t="s">
        <v>181</v>
      </c>
      <c r="U36">
        <v>0</v>
      </c>
      <c r="V36" t="s">
        <v>181</v>
      </c>
      <c r="W36">
        <v>0</v>
      </c>
      <c r="X36" t="s">
        <v>3764</v>
      </c>
    </row>
    <row r="37" spans="1:24" x14ac:dyDescent="0.3">
      <c r="A37" t="s">
        <v>3502</v>
      </c>
      <c r="B37" t="s">
        <v>9430</v>
      </c>
      <c r="C37" t="s">
        <v>181</v>
      </c>
      <c r="D37" t="s">
        <v>9431</v>
      </c>
      <c r="E37" t="s">
        <v>9391</v>
      </c>
      <c r="F37">
        <v>0</v>
      </c>
      <c r="G37">
        <v>0</v>
      </c>
      <c r="H37" s="51" t="s">
        <v>12475</v>
      </c>
      <c r="I37">
        <v>0</v>
      </c>
      <c r="J37">
        <v>0</v>
      </c>
      <c r="L37">
        <v>0</v>
      </c>
      <c r="M37">
        <v>1846.8</v>
      </c>
      <c r="N37">
        <v>456</v>
      </c>
      <c r="O37">
        <v>0</v>
      </c>
      <c r="P37" t="s">
        <v>8456</v>
      </c>
      <c r="Q37">
        <v>0</v>
      </c>
      <c r="R37">
        <v>0</v>
      </c>
      <c r="S37">
        <v>0</v>
      </c>
      <c r="T37" t="s">
        <v>181</v>
      </c>
      <c r="U37">
        <v>0</v>
      </c>
      <c r="V37" t="s">
        <v>181</v>
      </c>
      <c r="W37">
        <v>0</v>
      </c>
      <c r="X37" t="s">
        <v>4147</v>
      </c>
    </row>
    <row r="38" spans="1:24" x14ac:dyDescent="0.3">
      <c r="A38" t="s">
        <v>3560</v>
      </c>
      <c r="B38" t="s">
        <v>12476</v>
      </c>
      <c r="C38" t="s">
        <v>181</v>
      </c>
      <c r="D38" t="s">
        <v>12477</v>
      </c>
      <c r="E38" t="s">
        <v>12478</v>
      </c>
      <c r="F38">
        <v>8</v>
      </c>
      <c r="G38">
        <v>0</v>
      </c>
      <c r="H38" s="51" t="s">
        <v>12479</v>
      </c>
      <c r="I38">
        <v>0</v>
      </c>
      <c r="J38">
        <v>4</v>
      </c>
      <c r="K38">
        <v>89</v>
      </c>
      <c r="L38">
        <v>285.69</v>
      </c>
      <c r="M38">
        <v>1036.83</v>
      </c>
      <c r="N38">
        <v>323</v>
      </c>
      <c r="O38">
        <v>0</v>
      </c>
      <c r="P38" t="s">
        <v>11485</v>
      </c>
      <c r="Q38">
        <v>0</v>
      </c>
      <c r="R38">
        <v>0</v>
      </c>
      <c r="S38">
        <v>0</v>
      </c>
      <c r="T38" t="s">
        <v>181</v>
      </c>
      <c r="U38">
        <v>0</v>
      </c>
      <c r="V38" t="s">
        <v>181</v>
      </c>
      <c r="W38">
        <v>43.066666666666698</v>
      </c>
      <c r="X38" t="s">
        <v>7360</v>
      </c>
    </row>
    <row r="39" spans="1:24" x14ac:dyDescent="0.3">
      <c r="A39" t="s">
        <v>3502</v>
      </c>
      <c r="B39" t="s">
        <v>3878</v>
      </c>
      <c r="C39" t="s">
        <v>3588</v>
      </c>
      <c r="D39" t="s">
        <v>3879</v>
      </c>
      <c r="E39" t="s">
        <v>3880</v>
      </c>
      <c r="F39">
        <v>150</v>
      </c>
      <c r="G39" t="s">
        <v>4019</v>
      </c>
      <c r="H39" s="51" t="s">
        <v>12480</v>
      </c>
      <c r="I39">
        <v>102.09</v>
      </c>
      <c r="J39">
        <v>87</v>
      </c>
      <c r="K39">
        <v>395</v>
      </c>
      <c r="L39">
        <v>983.55000000000007</v>
      </c>
      <c r="M39">
        <v>547.79999999999995</v>
      </c>
      <c r="N39">
        <v>220</v>
      </c>
      <c r="O39">
        <v>47</v>
      </c>
      <c r="P39" t="s">
        <v>8379</v>
      </c>
      <c r="Q39">
        <v>64</v>
      </c>
      <c r="R39">
        <v>0</v>
      </c>
      <c r="S39">
        <v>0</v>
      </c>
      <c r="T39" t="s">
        <v>181</v>
      </c>
      <c r="U39">
        <v>0</v>
      </c>
      <c r="V39" t="s">
        <v>181</v>
      </c>
      <c r="W39">
        <v>316.10000000000002</v>
      </c>
      <c r="X39" t="s">
        <v>3881</v>
      </c>
    </row>
    <row r="40" spans="1:24" x14ac:dyDescent="0.3">
      <c r="A40" t="s">
        <v>3502</v>
      </c>
      <c r="B40" t="s">
        <v>10087</v>
      </c>
      <c r="C40" t="s">
        <v>181</v>
      </c>
      <c r="D40" t="s">
        <v>10088</v>
      </c>
      <c r="E40" t="s">
        <v>10089</v>
      </c>
      <c r="F40">
        <v>100</v>
      </c>
      <c r="G40">
        <v>0</v>
      </c>
      <c r="H40" s="51" t="s">
        <v>12481</v>
      </c>
      <c r="I40">
        <v>0</v>
      </c>
      <c r="J40">
        <v>50</v>
      </c>
      <c r="K40">
        <v>70</v>
      </c>
      <c r="L40">
        <v>1905.3999999999999</v>
      </c>
      <c r="M40">
        <v>925.48</v>
      </c>
      <c r="N40">
        <v>34</v>
      </c>
      <c r="O40">
        <v>0</v>
      </c>
      <c r="P40" t="s">
        <v>3973</v>
      </c>
      <c r="Q40">
        <v>38</v>
      </c>
      <c r="R40">
        <v>-4</v>
      </c>
      <c r="S40">
        <v>150</v>
      </c>
      <c r="T40" t="s">
        <v>17683</v>
      </c>
      <c r="U40">
        <v>27.22</v>
      </c>
      <c r="V40" t="s">
        <v>17684</v>
      </c>
      <c r="W40">
        <v>-6.6666666666666696</v>
      </c>
      <c r="X40" t="s">
        <v>3881</v>
      </c>
    </row>
    <row r="41" spans="1:24" x14ac:dyDescent="0.3">
      <c r="A41" t="s">
        <v>3502</v>
      </c>
      <c r="B41" t="s">
        <v>99</v>
      </c>
      <c r="C41" t="s">
        <v>7258</v>
      </c>
      <c r="D41" t="s">
        <v>12398</v>
      </c>
      <c r="E41" t="s">
        <v>12399</v>
      </c>
      <c r="F41">
        <v>105</v>
      </c>
      <c r="G41">
        <v>0</v>
      </c>
      <c r="H41" s="51" t="s">
        <v>13512</v>
      </c>
      <c r="I41">
        <v>0</v>
      </c>
      <c r="J41">
        <v>53</v>
      </c>
      <c r="K41">
        <v>73</v>
      </c>
      <c r="L41">
        <v>470.12</v>
      </c>
      <c r="M41">
        <v>959.56</v>
      </c>
      <c r="N41">
        <v>149</v>
      </c>
      <c r="O41">
        <v>1</v>
      </c>
      <c r="P41" t="s">
        <v>4263</v>
      </c>
      <c r="Q41">
        <v>0</v>
      </c>
      <c r="R41">
        <v>0</v>
      </c>
      <c r="S41">
        <v>0</v>
      </c>
      <c r="T41" t="s">
        <v>181</v>
      </c>
      <c r="U41">
        <v>0</v>
      </c>
      <c r="V41" t="s">
        <v>181</v>
      </c>
      <c r="W41">
        <v>261.46666666666698</v>
      </c>
      <c r="X41" t="s">
        <v>3881</v>
      </c>
    </row>
    <row r="42" spans="1:24" x14ac:dyDescent="0.3">
      <c r="A42" t="s">
        <v>3507</v>
      </c>
      <c r="B42" t="s">
        <v>8954</v>
      </c>
      <c r="C42" t="s">
        <v>3528</v>
      </c>
      <c r="D42" t="s">
        <v>8955</v>
      </c>
      <c r="E42" t="s">
        <v>8953</v>
      </c>
      <c r="F42">
        <v>362</v>
      </c>
      <c r="G42" t="s">
        <v>10413</v>
      </c>
      <c r="H42" s="51" t="s">
        <v>12836</v>
      </c>
      <c r="I42">
        <v>8200.5</v>
      </c>
      <c r="J42">
        <v>181</v>
      </c>
      <c r="K42">
        <v>209</v>
      </c>
      <c r="L42">
        <v>4827.9000000000005</v>
      </c>
      <c r="M42">
        <v>207.86</v>
      </c>
      <c r="N42">
        <v>9</v>
      </c>
      <c r="O42">
        <v>0</v>
      </c>
      <c r="P42" t="s">
        <v>3520</v>
      </c>
      <c r="Q42">
        <v>2</v>
      </c>
      <c r="R42">
        <v>0</v>
      </c>
      <c r="S42">
        <v>0</v>
      </c>
      <c r="T42" t="s">
        <v>181</v>
      </c>
      <c r="U42">
        <v>0</v>
      </c>
      <c r="V42" t="s">
        <v>181</v>
      </c>
      <c r="W42">
        <v>42.233333333333299</v>
      </c>
      <c r="X42" t="s">
        <v>6279</v>
      </c>
    </row>
    <row r="43" spans="1:24" x14ac:dyDescent="0.3">
      <c r="A43" t="s">
        <v>3507</v>
      </c>
      <c r="B43" t="s">
        <v>8952</v>
      </c>
      <c r="C43" t="s">
        <v>181</v>
      </c>
      <c r="D43" t="s">
        <v>12484</v>
      </c>
      <c r="E43" t="s">
        <v>12485</v>
      </c>
      <c r="F43">
        <v>65</v>
      </c>
      <c r="G43" t="s">
        <v>7161</v>
      </c>
      <c r="H43" s="51" t="s">
        <v>12464</v>
      </c>
      <c r="I43">
        <v>1154.1999999999998</v>
      </c>
      <c r="J43">
        <v>33</v>
      </c>
      <c r="K43">
        <v>8</v>
      </c>
      <c r="L43">
        <v>159.19999999999999</v>
      </c>
      <c r="M43">
        <v>179.08</v>
      </c>
      <c r="N43">
        <v>9</v>
      </c>
      <c r="O43">
        <v>1</v>
      </c>
      <c r="P43" t="s">
        <v>1703</v>
      </c>
      <c r="Q43">
        <v>1</v>
      </c>
      <c r="R43">
        <v>0</v>
      </c>
      <c r="S43">
        <v>0</v>
      </c>
      <c r="T43" t="s">
        <v>181</v>
      </c>
      <c r="U43">
        <v>0</v>
      </c>
      <c r="V43" t="s">
        <v>181</v>
      </c>
      <c r="W43">
        <v>7.7</v>
      </c>
      <c r="X43" t="s">
        <v>6279</v>
      </c>
    </row>
    <row r="44" spans="1:24" x14ac:dyDescent="0.3">
      <c r="A44" t="s">
        <v>3763</v>
      </c>
      <c r="B44" t="s">
        <v>10650</v>
      </c>
      <c r="C44" t="s">
        <v>181</v>
      </c>
      <c r="D44" t="s">
        <v>10651</v>
      </c>
      <c r="E44" t="s">
        <v>10631</v>
      </c>
      <c r="F44">
        <v>0</v>
      </c>
      <c r="G44">
        <v>0</v>
      </c>
      <c r="H44" s="51" t="s">
        <v>3225</v>
      </c>
      <c r="I44">
        <v>0</v>
      </c>
      <c r="J44">
        <v>0</v>
      </c>
      <c r="L44">
        <v>0</v>
      </c>
      <c r="M44">
        <v>390</v>
      </c>
      <c r="N44">
        <v>26</v>
      </c>
      <c r="O44">
        <v>0</v>
      </c>
      <c r="P44" t="s">
        <v>3682</v>
      </c>
      <c r="Q44">
        <v>0</v>
      </c>
      <c r="R44">
        <v>0</v>
      </c>
      <c r="S44">
        <v>0</v>
      </c>
      <c r="T44" t="s">
        <v>181</v>
      </c>
      <c r="U44">
        <v>0</v>
      </c>
      <c r="V44" t="s">
        <v>181</v>
      </c>
      <c r="W44">
        <v>0</v>
      </c>
      <c r="X44" t="s">
        <v>6279</v>
      </c>
    </row>
    <row r="45" spans="1:24" x14ac:dyDescent="0.3">
      <c r="A45" t="s">
        <v>3507</v>
      </c>
      <c r="B45" t="s">
        <v>12486</v>
      </c>
      <c r="C45" t="s">
        <v>181</v>
      </c>
      <c r="D45" t="s">
        <v>12487</v>
      </c>
      <c r="E45" t="s">
        <v>12485</v>
      </c>
      <c r="F45">
        <v>0</v>
      </c>
      <c r="G45">
        <v>0</v>
      </c>
      <c r="H45" s="51" t="s">
        <v>12483</v>
      </c>
      <c r="I45">
        <v>0</v>
      </c>
      <c r="J45">
        <v>0</v>
      </c>
      <c r="K45">
        <v>6</v>
      </c>
      <c r="L45">
        <v>140.69999999999999</v>
      </c>
      <c r="M45">
        <v>680.06</v>
      </c>
      <c r="N45">
        <v>29</v>
      </c>
      <c r="O45">
        <v>0</v>
      </c>
      <c r="P45" t="s">
        <v>3718</v>
      </c>
      <c r="Q45">
        <v>0</v>
      </c>
      <c r="R45">
        <v>0</v>
      </c>
      <c r="S45">
        <v>0</v>
      </c>
      <c r="T45" t="s">
        <v>181</v>
      </c>
      <c r="U45">
        <v>0</v>
      </c>
      <c r="V45" t="s">
        <v>181</v>
      </c>
      <c r="W45">
        <v>0</v>
      </c>
      <c r="X45" t="s">
        <v>6279</v>
      </c>
    </row>
    <row r="46" spans="1:24" x14ac:dyDescent="0.3">
      <c r="A46" t="s">
        <v>3502</v>
      </c>
      <c r="B46" t="s">
        <v>4080</v>
      </c>
      <c r="C46" t="s">
        <v>181</v>
      </c>
      <c r="D46" t="s">
        <v>4081</v>
      </c>
      <c r="E46" t="s">
        <v>4082</v>
      </c>
      <c r="F46">
        <v>0</v>
      </c>
      <c r="G46">
        <v>0</v>
      </c>
      <c r="H46" s="51" t="s">
        <v>3532</v>
      </c>
      <c r="I46">
        <v>0</v>
      </c>
      <c r="J46">
        <v>0</v>
      </c>
      <c r="L46">
        <v>0</v>
      </c>
      <c r="M46">
        <v>14</v>
      </c>
      <c r="N46">
        <v>2</v>
      </c>
      <c r="O46">
        <v>0</v>
      </c>
      <c r="P46" t="s">
        <v>3787</v>
      </c>
      <c r="Q46">
        <v>0</v>
      </c>
      <c r="R46">
        <v>0</v>
      </c>
      <c r="S46">
        <v>0</v>
      </c>
      <c r="T46" t="s">
        <v>181</v>
      </c>
      <c r="U46">
        <v>0</v>
      </c>
      <c r="V46" t="s">
        <v>181</v>
      </c>
      <c r="W46">
        <v>0</v>
      </c>
      <c r="X46" t="s">
        <v>3885</v>
      </c>
    </row>
    <row r="47" spans="1:24" x14ac:dyDescent="0.3">
      <c r="A47" t="s">
        <v>3502</v>
      </c>
      <c r="B47" t="s">
        <v>10094</v>
      </c>
      <c r="C47" t="s">
        <v>3588</v>
      </c>
      <c r="D47" t="s">
        <v>10095</v>
      </c>
      <c r="E47" t="s">
        <v>10096</v>
      </c>
      <c r="F47">
        <v>0</v>
      </c>
      <c r="G47">
        <v>0</v>
      </c>
      <c r="H47" s="51" t="s">
        <v>3718</v>
      </c>
      <c r="I47">
        <v>0</v>
      </c>
      <c r="J47">
        <v>0</v>
      </c>
      <c r="K47">
        <v>337</v>
      </c>
      <c r="L47">
        <v>9773</v>
      </c>
      <c r="M47">
        <v>1624</v>
      </c>
      <c r="N47">
        <v>56</v>
      </c>
      <c r="O47">
        <v>0</v>
      </c>
      <c r="P47" t="s">
        <v>3093</v>
      </c>
      <c r="Q47">
        <v>0</v>
      </c>
      <c r="R47">
        <v>0</v>
      </c>
      <c r="S47">
        <v>0</v>
      </c>
      <c r="T47" t="s">
        <v>181</v>
      </c>
      <c r="U47">
        <v>0</v>
      </c>
      <c r="V47" t="s">
        <v>181</v>
      </c>
      <c r="W47">
        <v>0</v>
      </c>
      <c r="X47" t="s">
        <v>3576</v>
      </c>
    </row>
    <row r="48" spans="1:24" x14ac:dyDescent="0.3">
      <c r="A48" t="s">
        <v>3502</v>
      </c>
      <c r="B48" t="s">
        <v>10097</v>
      </c>
      <c r="C48" t="s">
        <v>3771</v>
      </c>
      <c r="D48" t="s">
        <v>10098</v>
      </c>
      <c r="E48" t="s">
        <v>10096</v>
      </c>
      <c r="F48">
        <v>0</v>
      </c>
      <c r="G48">
        <v>0</v>
      </c>
      <c r="H48" s="51" t="s">
        <v>17685</v>
      </c>
      <c r="I48">
        <v>0</v>
      </c>
      <c r="J48">
        <v>0</v>
      </c>
      <c r="K48">
        <v>3938</v>
      </c>
      <c r="L48">
        <v>36820.299999999996</v>
      </c>
      <c r="M48">
        <v>12622.5</v>
      </c>
      <c r="N48">
        <v>1350</v>
      </c>
      <c r="O48">
        <v>0</v>
      </c>
      <c r="P48" t="s">
        <v>9941</v>
      </c>
      <c r="Q48">
        <v>1216</v>
      </c>
      <c r="R48">
        <v>0</v>
      </c>
      <c r="S48">
        <v>0</v>
      </c>
      <c r="T48" t="s">
        <v>181</v>
      </c>
      <c r="U48">
        <v>0</v>
      </c>
      <c r="V48" t="s">
        <v>181</v>
      </c>
      <c r="W48">
        <v>0</v>
      </c>
      <c r="X48" t="s">
        <v>7862</v>
      </c>
    </row>
    <row r="49" spans="1:24" x14ac:dyDescent="0.3">
      <c r="A49" t="s">
        <v>3502</v>
      </c>
      <c r="B49" t="s">
        <v>10099</v>
      </c>
      <c r="C49" t="s">
        <v>3771</v>
      </c>
      <c r="D49" t="s">
        <v>10100</v>
      </c>
      <c r="E49" t="s">
        <v>10096</v>
      </c>
      <c r="F49">
        <v>0</v>
      </c>
      <c r="G49">
        <v>0</v>
      </c>
      <c r="H49" s="51" t="s">
        <v>16969</v>
      </c>
      <c r="I49">
        <v>0</v>
      </c>
      <c r="J49">
        <v>0</v>
      </c>
      <c r="K49">
        <v>17251</v>
      </c>
      <c r="L49">
        <v>125242.26</v>
      </c>
      <c r="M49">
        <v>31762.5</v>
      </c>
      <c r="N49">
        <v>4375</v>
      </c>
      <c r="O49">
        <v>1400</v>
      </c>
      <c r="P49" t="s">
        <v>17686</v>
      </c>
      <c r="Q49">
        <v>2635</v>
      </c>
      <c r="R49">
        <v>0</v>
      </c>
      <c r="S49">
        <v>0</v>
      </c>
      <c r="T49" t="s">
        <v>181</v>
      </c>
      <c r="U49">
        <v>0</v>
      </c>
      <c r="V49" t="s">
        <v>181</v>
      </c>
      <c r="W49">
        <v>0</v>
      </c>
      <c r="X49" t="s">
        <v>7862</v>
      </c>
    </row>
    <row r="50" spans="1:24" x14ac:dyDescent="0.3">
      <c r="A50" t="s">
        <v>3502</v>
      </c>
      <c r="B50" t="s">
        <v>8157</v>
      </c>
      <c r="C50" t="s">
        <v>3954</v>
      </c>
      <c r="D50" t="s">
        <v>8158</v>
      </c>
      <c r="E50" t="s">
        <v>8159</v>
      </c>
      <c r="F50">
        <v>593</v>
      </c>
      <c r="G50">
        <v>0</v>
      </c>
      <c r="H50" s="51" t="s">
        <v>12489</v>
      </c>
      <c r="I50">
        <v>0</v>
      </c>
      <c r="J50">
        <v>297</v>
      </c>
      <c r="K50">
        <v>474</v>
      </c>
      <c r="L50">
        <v>786.83999999999992</v>
      </c>
      <c r="M50">
        <v>2918.67</v>
      </c>
      <c r="N50">
        <v>1760</v>
      </c>
      <c r="O50">
        <v>0</v>
      </c>
      <c r="P50" t="s">
        <v>17687</v>
      </c>
      <c r="Q50">
        <v>0</v>
      </c>
      <c r="R50">
        <v>0</v>
      </c>
      <c r="S50">
        <v>0</v>
      </c>
      <c r="T50" t="s">
        <v>181</v>
      </c>
      <c r="U50">
        <v>0</v>
      </c>
      <c r="V50" t="s">
        <v>181</v>
      </c>
      <c r="W50">
        <v>17424</v>
      </c>
      <c r="X50" t="s">
        <v>3885</v>
      </c>
    </row>
    <row r="51" spans="1:24" x14ac:dyDescent="0.3">
      <c r="A51" t="s">
        <v>3502</v>
      </c>
      <c r="B51" t="s">
        <v>12490</v>
      </c>
      <c r="C51" t="s">
        <v>181</v>
      </c>
      <c r="D51" t="s">
        <v>12491</v>
      </c>
      <c r="E51" t="s">
        <v>9444</v>
      </c>
      <c r="F51">
        <v>0</v>
      </c>
      <c r="G51">
        <v>0</v>
      </c>
      <c r="H51" s="51" t="s">
        <v>12492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 t="s">
        <v>183</v>
      </c>
      <c r="Q51">
        <v>0</v>
      </c>
      <c r="R51">
        <v>0</v>
      </c>
      <c r="S51">
        <v>0</v>
      </c>
      <c r="T51" t="s">
        <v>181</v>
      </c>
      <c r="U51">
        <v>0</v>
      </c>
      <c r="V51" t="s">
        <v>181</v>
      </c>
      <c r="W51">
        <v>0</v>
      </c>
      <c r="X51" t="s">
        <v>3576</v>
      </c>
    </row>
    <row r="52" spans="1:24" x14ac:dyDescent="0.3">
      <c r="A52" t="s">
        <v>3502</v>
      </c>
      <c r="B52" t="s">
        <v>11990</v>
      </c>
      <c r="C52" t="s">
        <v>3954</v>
      </c>
      <c r="D52" t="s">
        <v>11991</v>
      </c>
      <c r="E52" t="s">
        <v>11992</v>
      </c>
      <c r="F52">
        <v>847</v>
      </c>
      <c r="G52">
        <v>0</v>
      </c>
      <c r="H52" s="51" t="s">
        <v>12493</v>
      </c>
      <c r="I52">
        <v>0</v>
      </c>
      <c r="J52">
        <v>424</v>
      </c>
      <c r="K52">
        <v>415</v>
      </c>
      <c r="L52">
        <v>2822</v>
      </c>
      <c r="M52">
        <v>5977.2</v>
      </c>
      <c r="N52">
        <v>879</v>
      </c>
      <c r="O52">
        <v>9</v>
      </c>
      <c r="P52" t="s">
        <v>17688</v>
      </c>
      <c r="Q52">
        <v>0</v>
      </c>
      <c r="R52">
        <v>0</v>
      </c>
      <c r="S52">
        <v>0</v>
      </c>
      <c r="T52" t="s">
        <v>181</v>
      </c>
      <c r="U52">
        <v>0</v>
      </c>
      <c r="V52" t="s">
        <v>181</v>
      </c>
      <c r="W52">
        <v>12296</v>
      </c>
      <c r="X52" t="s">
        <v>3576</v>
      </c>
    </row>
    <row r="53" spans="1:24" x14ac:dyDescent="0.3">
      <c r="A53" t="s">
        <v>3502</v>
      </c>
      <c r="B53" t="s">
        <v>7889</v>
      </c>
      <c r="C53" t="s">
        <v>181</v>
      </c>
      <c r="D53" t="s">
        <v>7890</v>
      </c>
      <c r="E53" t="s">
        <v>7891</v>
      </c>
      <c r="F53">
        <v>0</v>
      </c>
      <c r="G53">
        <v>0</v>
      </c>
      <c r="H53" s="51" t="s">
        <v>12494</v>
      </c>
      <c r="I53">
        <v>0</v>
      </c>
      <c r="J53">
        <v>0</v>
      </c>
      <c r="L53">
        <v>0</v>
      </c>
      <c r="M53">
        <v>785.81</v>
      </c>
      <c r="N53">
        <v>216</v>
      </c>
      <c r="O53">
        <v>0</v>
      </c>
      <c r="P53" t="s">
        <v>2036</v>
      </c>
      <c r="Q53">
        <v>0</v>
      </c>
      <c r="R53">
        <v>0</v>
      </c>
      <c r="S53">
        <v>0</v>
      </c>
      <c r="T53" t="s">
        <v>181</v>
      </c>
      <c r="U53">
        <v>0</v>
      </c>
      <c r="V53" t="s">
        <v>181</v>
      </c>
      <c r="W53">
        <v>0</v>
      </c>
      <c r="X53" t="s">
        <v>3638</v>
      </c>
    </row>
    <row r="54" spans="1:24" x14ac:dyDescent="0.3">
      <c r="A54" t="s">
        <v>3560</v>
      </c>
      <c r="B54" t="s">
        <v>8879</v>
      </c>
      <c r="C54" t="s">
        <v>3592</v>
      </c>
      <c r="D54" t="s">
        <v>8880</v>
      </c>
      <c r="E54" t="s">
        <v>8881</v>
      </c>
      <c r="F54">
        <v>104</v>
      </c>
      <c r="G54">
        <v>0</v>
      </c>
      <c r="H54" s="51" t="s">
        <v>12495</v>
      </c>
      <c r="I54">
        <v>0</v>
      </c>
      <c r="J54">
        <v>52</v>
      </c>
      <c r="K54">
        <v>53</v>
      </c>
      <c r="L54">
        <v>869.19999999999993</v>
      </c>
      <c r="M54">
        <v>5084</v>
      </c>
      <c r="N54">
        <v>310</v>
      </c>
      <c r="O54">
        <v>0</v>
      </c>
      <c r="P54" t="s">
        <v>8892</v>
      </c>
      <c r="Q54">
        <v>0</v>
      </c>
      <c r="R54">
        <v>0</v>
      </c>
      <c r="S54">
        <v>0</v>
      </c>
      <c r="T54" t="s">
        <v>181</v>
      </c>
      <c r="U54">
        <v>0</v>
      </c>
      <c r="V54" t="s">
        <v>181</v>
      </c>
      <c r="W54">
        <v>537.33333333333303</v>
      </c>
      <c r="X54" t="s">
        <v>7360</v>
      </c>
    </row>
    <row r="55" spans="1:24" x14ac:dyDescent="0.3">
      <c r="A55" t="s">
        <v>3502</v>
      </c>
      <c r="B55" t="s">
        <v>9372</v>
      </c>
      <c r="C55" t="s">
        <v>3504</v>
      </c>
      <c r="D55" t="s">
        <v>9373</v>
      </c>
      <c r="E55" t="s">
        <v>9371</v>
      </c>
      <c r="F55">
        <v>0</v>
      </c>
      <c r="G55">
        <v>0</v>
      </c>
      <c r="H55" s="51" t="s">
        <v>3787</v>
      </c>
      <c r="I55">
        <v>0</v>
      </c>
      <c r="J55">
        <v>0</v>
      </c>
      <c r="L55">
        <v>0</v>
      </c>
      <c r="M55">
        <v>376</v>
      </c>
      <c r="N55">
        <v>188</v>
      </c>
      <c r="O55">
        <v>0</v>
      </c>
      <c r="P55" t="s">
        <v>9374</v>
      </c>
      <c r="Q55">
        <v>0</v>
      </c>
      <c r="R55">
        <v>0</v>
      </c>
      <c r="S55">
        <v>0</v>
      </c>
      <c r="T55" t="s">
        <v>181</v>
      </c>
      <c r="U55">
        <v>0</v>
      </c>
      <c r="V55" t="s">
        <v>181</v>
      </c>
      <c r="W55">
        <v>0</v>
      </c>
      <c r="X55" t="s">
        <v>3885</v>
      </c>
    </row>
    <row r="56" spans="1:24" x14ac:dyDescent="0.3">
      <c r="A56" t="s">
        <v>3502</v>
      </c>
      <c r="B56" t="s">
        <v>17689</v>
      </c>
      <c r="C56" t="s">
        <v>181</v>
      </c>
      <c r="D56" t="s">
        <v>17690</v>
      </c>
      <c r="E56" t="s">
        <v>12507</v>
      </c>
      <c r="F56">
        <v>3</v>
      </c>
      <c r="G56">
        <v>0</v>
      </c>
      <c r="H56" s="51" t="s">
        <v>12504</v>
      </c>
      <c r="I56">
        <v>0</v>
      </c>
      <c r="J56">
        <v>2</v>
      </c>
      <c r="K56">
        <v>2</v>
      </c>
      <c r="L56">
        <v>45</v>
      </c>
      <c r="M56">
        <v>1237.5</v>
      </c>
      <c r="N56">
        <v>55</v>
      </c>
      <c r="O56">
        <v>0</v>
      </c>
      <c r="P56" t="s">
        <v>2759</v>
      </c>
      <c r="Q56">
        <v>0</v>
      </c>
      <c r="R56">
        <v>0</v>
      </c>
      <c r="S56">
        <v>0</v>
      </c>
      <c r="T56" t="s">
        <v>181</v>
      </c>
      <c r="U56">
        <v>0</v>
      </c>
      <c r="V56" t="s">
        <v>181</v>
      </c>
      <c r="W56">
        <v>3.6666666666666701</v>
      </c>
      <c r="X56" t="s">
        <v>3885</v>
      </c>
    </row>
    <row r="57" spans="1:24" x14ac:dyDescent="0.3">
      <c r="A57" t="s">
        <v>3502</v>
      </c>
      <c r="B57" t="s">
        <v>101</v>
      </c>
      <c r="C57" t="s">
        <v>8164</v>
      </c>
      <c r="D57" t="s">
        <v>4139</v>
      </c>
      <c r="E57" t="s">
        <v>11184</v>
      </c>
      <c r="F57">
        <v>363</v>
      </c>
      <c r="G57" t="s">
        <v>1346</v>
      </c>
      <c r="H57" s="51" t="s">
        <v>12496</v>
      </c>
      <c r="I57">
        <v>298.8</v>
      </c>
      <c r="J57">
        <v>182</v>
      </c>
      <c r="K57">
        <v>165</v>
      </c>
      <c r="L57">
        <v>684.75000000000011</v>
      </c>
      <c r="M57">
        <v>1224.25</v>
      </c>
      <c r="N57">
        <v>295</v>
      </c>
      <c r="O57">
        <v>4</v>
      </c>
      <c r="P57" t="s">
        <v>9800</v>
      </c>
      <c r="Q57">
        <v>0</v>
      </c>
      <c r="R57">
        <v>0</v>
      </c>
      <c r="S57">
        <v>0</v>
      </c>
      <c r="T57" t="s">
        <v>181</v>
      </c>
      <c r="U57">
        <v>0</v>
      </c>
      <c r="V57" t="s">
        <v>181</v>
      </c>
      <c r="W57">
        <v>1765.4</v>
      </c>
      <c r="X57" t="s">
        <v>3885</v>
      </c>
    </row>
    <row r="58" spans="1:24" x14ac:dyDescent="0.3">
      <c r="A58" t="s">
        <v>3502</v>
      </c>
      <c r="B58" t="s">
        <v>4105</v>
      </c>
      <c r="C58" t="s">
        <v>3573</v>
      </c>
      <c r="D58" t="s">
        <v>4106</v>
      </c>
      <c r="E58" t="s">
        <v>4102</v>
      </c>
      <c r="F58">
        <v>0</v>
      </c>
      <c r="G58">
        <v>0</v>
      </c>
      <c r="H58" s="51" t="s">
        <v>12497</v>
      </c>
      <c r="I58">
        <v>0</v>
      </c>
      <c r="J58">
        <v>140</v>
      </c>
      <c r="K58">
        <v>154</v>
      </c>
      <c r="L58">
        <v>947.1</v>
      </c>
      <c r="M58">
        <v>2141.5100000000002</v>
      </c>
      <c r="N58">
        <v>348</v>
      </c>
      <c r="O58">
        <v>0</v>
      </c>
      <c r="P58" t="s">
        <v>12788</v>
      </c>
      <c r="Q58">
        <v>0</v>
      </c>
      <c r="R58">
        <v>0</v>
      </c>
      <c r="S58">
        <v>0</v>
      </c>
      <c r="T58" t="s">
        <v>181</v>
      </c>
      <c r="U58">
        <v>0</v>
      </c>
      <c r="V58" t="s">
        <v>181</v>
      </c>
      <c r="W58">
        <v>1624</v>
      </c>
      <c r="X58" t="s">
        <v>3885</v>
      </c>
    </row>
    <row r="59" spans="1:24" x14ac:dyDescent="0.3">
      <c r="A59" t="s">
        <v>3502</v>
      </c>
      <c r="B59" t="s">
        <v>12498</v>
      </c>
      <c r="C59" t="s">
        <v>181</v>
      </c>
      <c r="D59" t="s">
        <v>12499</v>
      </c>
      <c r="E59" t="s">
        <v>4102</v>
      </c>
      <c r="F59">
        <v>0</v>
      </c>
      <c r="G59">
        <v>0</v>
      </c>
      <c r="H59" s="51" t="s">
        <v>12500</v>
      </c>
      <c r="I59">
        <v>0</v>
      </c>
      <c r="J59">
        <v>0</v>
      </c>
      <c r="L59">
        <v>0</v>
      </c>
      <c r="M59">
        <v>1869.7</v>
      </c>
      <c r="N59">
        <v>259</v>
      </c>
      <c r="O59">
        <v>0</v>
      </c>
      <c r="P59" t="s">
        <v>11113</v>
      </c>
      <c r="Q59">
        <v>0</v>
      </c>
      <c r="R59">
        <v>0</v>
      </c>
      <c r="S59">
        <v>0</v>
      </c>
      <c r="T59" t="s">
        <v>181</v>
      </c>
      <c r="U59">
        <v>0</v>
      </c>
      <c r="V59" t="s">
        <v>181</v>
      </c>
      <c r="W59">
        <v>0</v>
      </c>
      <c r="X59" t="s">
        <v>3885</v>
      </c>
    </row>
    <row r="60" spans="1:24" x14ac:dyDescent="0.3">
      <c r="A60" t="s">
        <v>3502</v>
      </c>
      <c r="B60" t="s">
        <v>12501</v>
      </c>
      <c r="C60" t="s">
        <v>181</v>
      </c>
      <c r="D60" t="s">
        <v>12502</v>
      </c>
      <c r="E60" t="s">
        <v>12503</v>
      </c>
      <c r="F60">
        <v>253</v>
      </c>
      <c r="G60" t="s">
        <v>3941</v>
      </c>
      <c r="H60" s="51" t="s">
        <v>12504</v>
      </c>
      <c r="I60">
        <v>1057.5</v>
      </c>
      <c r="J60">
        <v>127</v>
      </c>
      <c r="K60">
        <v>138</v>
      </c>
      <c r="L60">
        <v>3105</v>
      </c>
      <c r="M60">
        <v>4635</v>
      </c>
      <c r="N60">
        <v>206</v>
      </c>
      <c r="O60">
        <v>0</v>
      </c>
      <c r="P60" t="s">
        <v>4063</v>
      </c>
      <c r="Q60">
        <v>0</v>
      </c>
      <c r="R60">
        <v>0</v>
      </c>
      <c r="S60">
        <v>0</v>
      </c>
      <c r="T60" t="s">
        <v>181</v>
      </c>
      <c r="U60">
        <v>0</v>
      </c>
      <c r="V60" t="s">
        <v>181</v>
      </c>
      <c r="W60">
        <v>872.06666666666695</v>
      </c>
      <c r="X60" t="s">
        <v>3885</v>
      </c>
    </row>
    <row r="61" spans="1:24" x14ac:dyDescent="0.3">
      <c r="A61" t="s">
        <v>3502</v>
      </c>
      <c r="B61" t="s">
        <v>12505</v>
      </c>
      <c r="C61" t="s">
        <v>181</v>
      </c>
      <c r="D61" t="s">
        <v>12506</v>
      </c>
      <c r="E61" t="s">
        <v>12507</v>
      </c>
      <c r="F61">
        <v>1</v>
      </c>
      <c r="G61" t="s">
        <v>3535</v>
      </c>
      <c r="H61" s="51" t="s">
        <v>12508</v>
      </c>
      <c r="I61">
        <v>4.9000000000000004</v>
      </c>
      <c r="J61">
        <v>1</v>
      </c>
      <c r="K61">
        <v>135</v>
      </c>
      <c r="L61">
        <v>661.5</v>
      </c>
      <c r="M61">
        <v>0</v>
      </c>
      <c r="N61">
        <v>0</v>
      </c>
      <c r="O61">
        <v>0</v>
      </c>
      <c r="P61" t="s">
        <v>183</v>
      </c>
      <c r="Q61">
        <v>0</v>
      </c>
      <c r="R61">
        <v>0</v>
      </c>
      <c r="S61">
        <v>0</v>
      </c>
      <c r="T61" t="s">
        <v>181</v>
      </c>
      <c r="U61">
        <v>0</v>
      </c>
      <c r="V61" t="s">
        <v>181</v>
      </c>
      <c r="W61">
        <v>0</v>
      </c>
      <c r="X61" t="s">
        <v>3885</v>
      </c>
    </row>
    <row r="62" spans="1:24" x14ac:dyDescent="0.3">
      <c r="A62" t="s">
        <v>3502</v>
      </c>
      <c r="B62" t="s">
        <v>12509</v>
      </c>
      <c r="C62" t="s">
        <v>181</v>
      </c>
      <c r="D62" t="s">
        <v>12506</v>
      </c>
      <c r="E62" t="s">
        <v>11790</v>
      </c>
      <c r="F62">
        <v>0</v>
      </c>
      <c r="G62">
        <v>0</v>
      </c>
      <c r="H62" s="51" t="s">
        <v>12496</v>
      </c>
      <c r="I62">
        <v>0</v>
      </c>
      <c r="J62">
        <v>0</v>
      </c>
      <c r="L62">
        <v>0</v>
      </c>
      <c r="M62">
        <v>2490</v>
      </c>
      <c r="N62">
        <v>600</v>
      </c>
      <c r="O62">
        <v>0</v>
      </c>
      <c r="P62" t="s">
        <v>2263</v>
      </c>
      <c r="Q62">
        <v>0</v>
      </c>
      <c r="R62">
        <v>0</v>
      </c>
      <c r="S62">
        <v>0</v>
      </c>
      <c r="T62" t="s">
        <v>181</v>
      </c>
      <c r="U62">
        <v>0</v>
      </c>
      <c r="V62" t="s">
        <v>181</v>
      </c>
      <c r="W62">
        <v>0</v>
      </c>
      <c r="X62" t="s">
        <v>3885</v>
      </c>
    </row>
    <row r="63" spans="1:24" x14ac:dyDescent="0.3">
      <c r="A63" t="s">
        <v>3502</v>
      </c>
      <c r="B63" t="s">
        <v>11770</v>
      </c>
      <c r="C63" t="s">
        <v>181</v>
      </c>
      <c r="D63" t="s">
        <v>11771</v>
      </c>
      <c r="E63" t="s">
        <v>11763</v>
      </c>
      <c r="F63">
        <v>0</v>
      </c>
      <c r="G63">
        <v>0</v>
      </c>
      <c r="H63" s="51" t="s">
        <v>12510</v>
      </c>
      <c r="I63">
        <v>0</v>
      </c>
      <c r="J63">
        <v>0</v>
      </c>
      <c r="L63">
        <v>0</v>
      </c>
      <c r="M63">
        <v>2553.88</v>
      </c>
      <c r="N63">
        <v>98</v>
      </c>
      <c r="O63">
        <v>0</v>
      </c>
      <c r="P63" t="s">
        <v>3725</v>
      </c>
      <c r="Q63">
        <v>0</v>
      </c>
      <c r="R63">
        <v>0</v>
      </c>
      <c r="S63">
        <v>0</v>
      </c>
      <c r="T63" t="s">
        <v>181</v>
      </c>
      <c r="U63">
        <v>0</v>
      </c>
      <c r="V63" t="s">
        <v>181</v>
      </c>
      <c r="W63">
        <v>0</v>
      </c>
      <c r="X63" t="s">
        <v>3885</v>
      </c>
    </row>
    <row r="64" spans="1:24" x14ac:dyDescent="0.3">
      <c r="A64" t="s">
        <v>3502</v>
      </c>
      <c r="B64" t="s">
        <v>11791</v>
      </c>
      <c r="C64" t="s">
        <v>8164</v>
      </c>
      <c r="D64" t="s">
        <v>11792</v>
      </c>
      <c r="E64" t="s">
        <v>11790</v>
      </c>
      <c r="F64">
        <v>0</v>
      </c>
      <c r="G64">
        <v>0</v>
      </c>
      <c r="H64" s="51" t="s">
        <v>12504</v>
      </c>
      <c r="I64">
        <v>0</v>
      </c>
      <c r="J64">
        <v>0</v>
      </c>
      <c r="K64">
        <v>53</v>
      </c>
      <c r="L64">
        <v>1192.5</v>
      </c>
      <c r="M64">
        <v>7110</v>
      </c>
      <c r="N64">
        <v>316</v>
      </c>
      <c r="O64">
        <v>3</v>
      </c>
      <c r="P64" t="s">
        <v>8256</v>
      </c>
      <c r="Q64">
        <v>0</v>
      </c>
      <c r="R64">
        <v>0</v>
      </c>
      <c r="S64">
        <v>0</v>
      </c>
      <c r="T64" t="s">
        <v>181</v>
      </c>
      <c r="U64">
        <v>0</v>
      </c>
      <c r="V64" t="s">
        <v>181</v>
      </c>
      <c r="W64">
        <v>0</v>
      </c>
      <c r="X64" t="s">
        <v>3885</v>
      </c>
    </row>
    <row r="65" spans="1:24" x14ac:dyDescent="0.3">
      <c r="A65" t="s">
        <v>3502</v>
      </c>
      <c r="B65" t="s">
        <v>12512</v>
      </c>
      <c r="C65" t="s">
        <v>181</v>
      </c>
      <c r="D65" t="s">
        <v>12513</v>
      </c>
      <c r="E65" t="s">
        <v>12514</v>
      </c>
      <c r="F65">
        <v>41</v>
      </c>
      <c r="G65">
        <v>0</v>
      </c>
      <c r="H65" s="51" t="s">
        <v>12515</v>
      </c>
      <c r="I65">
        <v>0</v>
      </c>
      <c r="J65">
        <v>21</v>
      </c>
      <c r="K65">
        <v>14</v>
      </c>
      <c r="L65">
        <v>1825.4599999999998</v>
      </c>
      <c r="M65">
        <v>6258.91</v>
      </c>
      <c r="N65">
        <v>48</v>
      </c>
      <c r="O65">
        <v>0</v>
      </c>
      <c r="P65" t="s">
        <v>550</v>
      </c>
      <c r="Q65">
        <v>0</v>
      </c>
      <c r="R65">
        <v>0</v>
      </c>
      <c r="S65">
        <v>0</v>
      </c>
      <c r="T65" t="s">
        <v>181</v>
      </c>
      <c r="U65">
        <v>0</v>
      </c>
      <c r="V65" t="s">
        <v>181</v>
      </c>
      <c r="W65">
        <v>33.6</v>
      </c>
      <c r="X65" t="s">
        <v>3885</v>
      </c>
    </row>
    <row r="66" spans="1:24" x14ac:dyDescent="0.3">
      <c r="A66" t="s">
        <v>3502</v>
      </c>
      <c r="B66" t="s">
        <v>9314</v>
      </c>
      <c r="C66" t="s">
        <v>3504</v>
      </c>
      <c r="D66" t="s">
        <v>9315</v>
      </c>
      <c r="E66" t="s">
        <v>9316</v>
      </c>
      <c r="F66">
        <v>0</v>
      </c>
      <c r="G66">
        <v>0</v>
      </c>
      <c r="H66" s="51" t="s">
        <v>3733</v>
      </c>
      <c r="I66">
        <v>0</v>
      </c>
      <c r="J66">
        <v>2</v>
      </c>
      <c r="K66">
        <v>3</v>
      </c>
      <c r="L66">
        <v>63</v>
      </c>
      <c r="M66">
        <v>0</v>
      </c>
      <c r="N66">
        <v>0</v>
      </c>
      <c r="O66">
        <v>0</v>
      </c>
      <c r="P66" t="s">
        <v>183</v>
      </c>
      <c r="Q66">
        <v>0</v>
      </c>
      <c r="R66">
        <v>0</v>
      </c>
      <c r="S66">
        <v>0</v>
      </c>
      <c r="T66" t="s">
        <v>181</v>
      </c>
      <c r="U66">
        <v>0</v>
      </c>
      <c r="V66" t="s">
        <v>181</v>
      </c>
      <c r="W66">
        <v>0</v>
      </c>
      <c r="X66" t="s">
        <v>3885</v>
      </c>
    </row>
    <row r="67" spans="1:24" x14ac:dyDescent="0.3">
      <c r="A67" t="s">
        <v>3502</v>
      </c>
      <c r="B67" t="s">
        <v>9369</v>
      </c>
      <c r="C67" t="s">
        <v>3588</v>
      </c>
      <c r="D67" t="s">
        <v>9370</v>
      </c>
      <c r="E67" t="s">
        <v>9371</v>
      </c>
      <c r="F67">
        <v>0</v>
      </c>
      <c r="G67">
        <v>0</v>
      </c>
      <c r="H67" s="51" t="s">
        <v>12516</v>
      </c>
      <c r="I67">
        <v>0</v>
      </c>
      <c r="J67">
        <v>0</v>
      </c>
      <c r="K67">
        <v>67</v>
      </c>
      <c r="L67">
        <v>365.82</v>
      </c>
      <c r="M67">
        <v>737.1</v>
      </c>
      <c r="N67">
        <v>135</v>
      </c>
      <c r="O67">
        <v>0</v>
      </c>
      <c r="P67" t="s">
        <v>8355</v>
      </c>
      <c r="Q67">
        <v>0</v>
      </c>
      <c r="R67">
        <v>0</v>
      </c>
      <c r="S67">
        <v>0</v>
      </c>
      <c r="T67" t="s">
        <v>181</v>
      </c>
      <c r="U67">
        <v>0</v>
      </c>
      <c r="V67" t="s">
        <v>181</v>
      </c>
      <c r="W67">
        <v>0</v>
      </c>
      <c r="X67" t="s">
        <v>3576</v>
      </c>
    </row>
    <row r="68" spans="1:24" x14ac:dyDescent="0.3">
      <c r="A68" t="s">
        <v>3502</v>
      </c>
      <c r="B68" t="s">
        <v>12517</v>
      </c>
      <c r="C68" t="s">
        <v>181</v>
      </c>
      <c r="D68" t="s">
        <v>12518</v>
      </c>
      <c r="E68" t="s">
        <v>12507</v>
      </c>
      <c r="F68">
        <v>300</v>
      </c>
      <c r="G68">
        <v>0</v>
      </c>
      <c r="H68" s="51" t="s">
        <v>12519</v>
      </c>
      <c r="I68">
        <v>0</v>
      </c>
      <c r="J68">
        <v>356</v>
      </c>
      <c r="K68">
        <v>366</v>
      </c>
      <c r="L68">
        <v>1884.9</v>
      </c>
      <c r="M68">
        <v>2116.65</v>
      </c>
      <c r="N68">
        <v>411</v>
      </c>
      <c r="O68">
        <v>10</v>
      </c>
      <c r="P68" t="s">
        <v>17691</v>
      </c>
      <c r="Q68">
        <v>16</v>
      </c>
      <c r="R68">
        <v>0</v>
      </c>
      <c r="S68">
        <v>0</v>
      </c>
      <c r="T68" t="s">
        <v>181</v>
      </c>
      <c r="U68">
        <v>0</v>
      </c>
      <c r="V68" t="s">
        <v>181</v>
      </c>
      <c r="W68">
        <v>4568.6666666666697</v>
      </c>
      <c r="X68" t="s">
        <v>3885</v>
      </c>
    </row>
    <row r="69" spans="1:24" x14ac:dyDescent="0.3">
      <c r="A69" t="s">
        <v>3502</v>
      </c>
      <c r="B69" t="s">
        <v>12520</v>
      </c>
      <c r="C69" t="s">
        <v>181</v>
      </c>
      <c r="D69" t="s">
        <v>11789</v>
      </c>
      <c r="E69" t="s">
        <v>12503</v>
      </c>
      <c r="F69">
        <v>781</v>
      </c>
      <c r="G69">
        <v>0</v>
      </c>
      <c r="H69" s="51" t="s">
        <v>12521</v>
      </c>
      <c r="I69">
        <v>0</v>
      </c>
      <c r="J69">
        <v>391</v>
      </c>
      <c r="K69">
        <v>565</v>
      </c>
      <c r="L69">
        <v>2565.1</v>
      </c>
      <c r="M69">
        <v>4833.75</v>
      </c>
      <c r="N69">
        <v>1064</v>
      </c>
      <c r="O69">
        <v>0</v>
      </c>
      <c r="P69" t="s">
        <v>16149</v>
      </c>
      <c r="Q69">
        <v>0</v>
      </c>
      <c r="R69">
        <v>0</v>
      </c>
      <c r="S69">
        <v>0</v>
      </c>
      <c r="T69" t="s">
        <v>181</v>
      </c>
      <c r="U69">
        <v>0</v>
      </c>
      <c r="V69" t="s">
        <v>181</v>
      </c>
      <c r="W69">
        <v>13867.4666666667</v>
      </c>
      <c r="X69" t="s">
        <v>3885</v>
      </c>
    </row>
    <row r="70" spans="1:24" x14ac:dyDescent="0.3">
      <c r="A70" t="s">
        <v>3502</v>
      </c>
      <c r="B70" t="s">
        <v>100</v>
      </c>
      <c r="C70" t="s">
        <v>3573</v>
      </c>
      <c r="D70" t="s">
        <v>11789</v>
      </c>
      <c r="E70" t="s">
        <v>11790</v>
      </c>
      <c r="F70">
        <v>0</v>
      </c>
      <c r="G70">
        <v>0</v>
      </c>
      <c r="H70" s="51" t="s">
        <v>12522</v>
      </c>
      <c r="I70">
        <v>0</v>
      </c>
      <c r="J70">
        <v>0</v>
      </c>
      <c r="K70">
        <v>12</v>
      </c>
      <c r="L70">
        <v>52.199999999999996</v>
      </c>
      <c r="M70">
        <v>2757.9</v>
      </c>
      <c r="N70">
        <v>634</v>
      </c>
      <c r="O70">
        <v>0</v>
      </c>
      <c r="P70" t="s">
        <v>17692</v>
      </c>
      <c r="Q70">
        <v>8</v>
      </c>
      <c r="R70">
        <v>0</v>
      </c>
      <c r="S70">
        <v>0</v>
      </c>
      <c r="T70" t="s">
        <v>181</v>
      </c>
      <c r="U70">
        <v>0</v>
      </c>
      <c r="V70" t="s">
        <v>181</v>
      </c>
      <c r="W70">
        <v>0</v>
      </c>
      <c r="X70" t="s">
        <v>3885</v>
      </c>
    </row>
    <row r="71" spans="1:24" x14ac:dyDescent="0.3">
      <c r="A71" t="s">
        <v>3502</v>
      </c>
      <c r="B71" t="s">
        <v>3886</v>
      </c>
      <c r="C71" t="s">
        <v>3573</v>
      </c>
      <c r="D71" t="s">
        <v>3887</v>
      </c>
      <c r="E71" t="s">
        <v>3888</v>
      </c>
      <c r="F71">
        <v>661</v>
      </c>
      <c r="G71">
        <v>0</v>
      </c>
      <c r="H71" s="51" t="s">
        <v>12523</v>
      </c>
      <c r="I71">
        <v>0</v>
      </c>
      <c r="J71">
        <v>331</v>
      </c>
      <c r="K71">
        <v>359</v>
      </c>
      <c r="L71">
        <v>6943.06</v>
      </c>
      <c r="M71">
        <v>14624.78</v>
      </c>
      <c r="N71">
        <v>756</v>
      </c>
      <c r="O71">
        <v>4</v>
      </c>
      <c r="P71" t="s">
        <v>17693</v>
      </c>
      <c r="Q71">
        <v>0</v>
      </c>
      <c r="R71">
        <v>0</v>
      </c>
      <c r="S71">
        <v>600</v>
      </c>
      <c r="T71" t="s">
        <v>17670</v>
      </c>
      <c r="U71">
        <v>19.34</v>
      </c>
      <c r="V71" t="s">
        <v>17694</v>
      </c>
      <c r="W71">
        <v>8297.0666666666693</v>
      </c>
      <c r="X71" t="s">
        <v>3885</v>
      </c>
    </row>
    <row r="72" spans="1:24" x14ac:dyDescent="0.3">
      <c r="A72" t="s">
        <v>3502</v>
      </c>
      <c r="B72" t="s">
        <v>11685</v>
      </c>
      <c r="C72" t="s">
        <v>3504</v>
      </c>
      <c r="D72" t="s">
        <v>11686</v>
      </c>
      <c r="E72" t="s">
        <v>11687</v>
      </c>
      <c r="F72">
        <v>10</v>
      </c>
      <c r="G72">
        <v>0</v>
      </c>
      <c r="H72" s="51" t="s">
        <v>12524</v>
      </c>
      <c r="I72">
        <v>0</v>
      </c>
      <c r="J72">
        <v>5</v>
      </c>
      <c r="K72">
        <v>24</v>
      </c>
      <c r="L72">
        <v>130.80000000000001</v>
      </c>
      <c r="M72">
        <v>1122.7</v>
      </c>
      <c r="N72">
        <v>206</v>
      </c>
      <c r="O72">
        <v>0</v>
      </c>
      <c r="P72" t="s">
        <v>4063</v>
      </c>
      <c r="Q72">
        <v>0</v>
      </c>
      <c r="R72">
        <v>0</v>
      </c>
      <c r="S72">
        <v>0</v>
      </c>
      <c r="T72" t="s">
        <v>181</v>
      </c>
      <c r="U72">
        <v>0</v>
      </c>
      <c r="V72" t="s">
        <v>181</v>
      </c>
      <c r="W72">
        <v>34.3333333333333</v>
      </c>
      <c r="X72" t="s">
        <v>3885</v>
      </c>
    </row>
    <row r="73" spans="1:24" x14ac:dyDescent="0.3">
      <c r="A73" t="s">
        <v>3502</v>
      </c>
      <c r="B73" t="s">
        <v>9291</v>
      </c>
      <c r="C73" t="s">
        <v>3592</v>
      </c>
      <c r="D73" t="s">
        <v>9292</v>
      </c>
      <c r="E73" t="s">
        <v>9290</v>
      </c>
      <c r="F73">
        <v>738</v>
      </c>
      <c r="G73">
        <v>0</v>
      </c>
      <c r="H73" s="51" t="s">
        <v>12525</v>
      </c>
      <c r="I73">
        <v>0</v>
      </c>
      <c r="J73">
        <v>369</v>
      </c>
      <c r="K73">
        <v>374</v>
      </c>
      <c r="L73">
        <v>3665.2000000000003</v>
      </c>
      <c r="M73">
        <v>25107.599999999999</v>
      </c>
      <c r="N73">
        <v>2562</v>
      </c>
      <c r="O73">
        <v>0</v>
      </c>
      <c r="P73" t="s">
        <v>17695</v>
      </c>
      <c r="Q73">
        <v>0</v>
      </c>
      <c r="R73">
        <v>0</v>
      </c>
      <c r="S73">
        <v>0</v>
      </c>
      <c r="T73" t="s">
        <v>181</v>
      </c>
      <c r="U73">
        <v>0</v>
      </c>
      <c r="V73" t="s">
        <v>181</v>
      </c>
      <c r="W73">
        <v>31512.6</v>
      </c>
      <c r="X73" t="s">
        <v>3576</v>
      </c>
    </row>
    <row r="74" spans="1:24" x14ac:dyDescent="0.3">
      <c r="A74" t="s">
        <v>3507</v>
      </c>
      <c r="B74" t="s">
        <v>9873</v>
      </c>
      <c r="C74" t="s">
        <v>9874</v>
      </c>
      <c r="D74" t="s">
        <v>9875</v>
      </c>
      <c r="E74" t="s">
        <v>9782</v>
      </c>
      <c r="F74">
        <v>251</v>
      </c>
      <c r="G74">
        <v>0</v>
      </c>
      <c r="H74" s="51" t="s">
        <v>12527</v>
      </c>
      <c r="I74">
        <v>0</v>
      </c>
      <c r="J74">
        <v>126</v>
      </c>
      <c r="K74">
        <v>130</v>
      </c>
      <c r="L74">
        <v>180.7</v>
      </c>
      <c r="M74">
        <v>648.13</v>
      </c>
      <c r="N74">
        <v>465</v>
      </c>
      <c r="O74">
        <v>0</v>
      </c>
      <c r="P74" t="s">
        <v>17696</v>
      </c>
      <c r="Q74">
        <v>0</v>
      </c>
      <c r="R74">
        <v>0</v>
      </c>
      <c r="S74">
        <v>0</v>
      </c>
      <c r="T74" t="s">
        <v>181</v>
      </c>
      <c r="U74">
        <v>0</v>
      </c>
      <c r="V74" t="s">
        <v>181</v>
      </c>
      <c r="W74">
        <v>1953</v>
      </c>
      <c r="X74" t="s">
        <v>7247</v>
      </c>
    </row>
    <row r="75" spans="1:24" x14ac:dyDescent="0.3">
      <c r="A75" t="s">
        <v>3507</v>
      </c>
      <c r="B75" t="s">
        <v>12528</v>
      </c>
      <c r="C75" t="s">
        <v>181</v>
      </c>
      <c r="D75" t="s">
        <v>12529</v>
      </c>
      <c r="E75" t="s">
        <v>7477</v>
      </c>
      <c r="F75">
        <v>265</v>
      </c>
      <c r="G75">
        <v>0</v>
      </c>
      <c r="H75" s="51" t="s">
        <v>12530</v>
      </c>
      <c r="I75">
        <v>0</v>
      </c>
      <c r="J75">
        <v>133</v>
      </c>
      <c r="K75">
        <v>104</v>
      </c>
      <c r="L75">
        <v>153.91999999999999</v>
      </c>
      <c r="M75">
        <v>744.07</v>
      </c>
      <c r="N75">
        <v>502</v>
      </c>
      <c r="O75">
        <v>38</v>
      </c>
      <c r="P75" t="s">
        <v>12639</v>
      </c>
      <c r="Q75">
        <v>0</v>
      </c>
      <c r="R75">
        <v>0</v>
      </c>
      <c r="S75">
        <v>0</v>
      </c>
      <c r="T75" t="s">
        <v>181</v>
      </c>
      <c r="U75">
        <v>0</v>
      </c>
      <c r="V75" t="s">
        <v>181</v>
      </c>
      <c r="W75">
        <v>2057.0666666666698</v>
      </c>
      <c r="X75" t="s">
        <v>7247</v>
      </c>
    </row>
    <row r="76" spans="1:24" x14ac:dyDescent="0.3">
      <c r="A76" t="s">
        <v>3507</v>
      </c>
      <c r="B76" t="s">
        <v>7324</v>
      </c>
      <c r="C76" t="s">
        <v>181</v>
      </c>
      <c r="D76" t="s">
        <v>7325</v>
      </c>
      <c r="E76" t="s">
        <v>10</v>
      </c>
      <c r="F76">
        <v>0</v>
      </c>
      <c r="G76">
        <v>0</v>
      </c>
      <c r="H76" s="51" t="s">
        <v>12532</v>
      </c>
      <c r="I76">
        <v>0</v>
      </c>
      <c r="J76">
        <v>0</v>
      </c>
      <c r="L76">
        <v>0</v>
      </c>
      <c r="M76">
        <v>155.6</v>
      </c>
      <c r="N76">
        <v>40</v>
      </c>
      <c r="O76">
        <v>0</v>
      </c>
      <c r="P76" t="s">
        <v>3696</v>
      </c>
      <c r="Q76">
        <v>0</v>
      </c>
      <c r="R76">
        <v>0</v>
      </c>
      <c r="S76">
        <v>0</v>
      </c>
      <c r="T76" t="s">
        <v>181</v>
      </c>
      <c r="U76">
        <v>0</v>
      </c>
      <c r="V76" t="s">
        <v>181</v>
      </c>
      <c r="W76">
        <v>0</v>
      </c>
      <c r="X76" t="s">
        <v>7247</v>
      </c>
    </row>
    <row r="77" spans="1:24" x14ac:dyDescent="0.3">
      <c r="A77" t="s">
        <v>3507</v>
      </c>
      <c r="B77" t="s">
        <v>12533</v>
      </c>
      <c r="C77" t="s">
        <v>181</v>
      </c>
      <c r="D77" t="s">
        <v>12534</v>
      </c>
      <c r="E77" t="s">
        <v>10</v>
      </c>
      <c r="F77">
        <v>16</v>
      </c>
      <c r="G77">
        <v>0</v>
      </c>
      <c r="H77" s="51" t="s">
        <v>14328</v>
      </c>
      <c r="I77">
        <v>0</v>
      </c>
      <c r="J77">
        <v>8</v>
      </c>
      <c r="K77">
        <v>6</v>
      </c>
      <c r="L77">
        <v>13.620000000000001</v>
      </c>
      <c r="M77">
        <v>229.45</v>
      </c>
      <c r="N77">
        <v>101</v>
      </c>
      <c r="O77">
        <v>3</v>
      </c>
      <c r="P77" t="s">
        <v>3725</v>
      </c>
      <c r="Q77">
        <v>0</v>
      </c>
      <c r="R77">
        <v>0</v>
      </c>
      <c r="S77">
        <v>0</v>
      </c>
      <c r="T77" t="s">
        <v>181</v>
      </c>
      <c r="U77">
        <v>0</v>
      </c>
      <c r="V77" t="s">
        <v>181</v>
      </c>
      <c r="W77">
        <v>26.133333333333301</v>
      </c>
      <c r="X77" t="s">
        <v>7247</v>
      </c>
    </row>
    <row r="78" spans="1:24" x14ac:dyDescent="0.3">
      <c r="A78" t="s">
        <v>3502</v>
      </c>
      <c r="B78" t="s">
        <v>10488</v>
      </c>
      <c r="C78" t="s">
        <v>3592</v>
      </c>
      <c r="D78" t="s">
        <v>10489</v>
      </c>
      <c r="E78" t="s">
        <v>10487</v>
      </c>
      <c r="F78">
        <v>929</v>
      </c>
      <c r="G78">
        <v>0</v>
      </c>
      <c r="H78" s="51" t="s">
        <v>12536</v>
      </c>
      <c r="I78">
        <v>0</v>
      </c>
      <c r="J78">
        <v>465</v>
      </c>
      <c r="K78">
        <v>457</v>
      </c>
      <c r="L78">
        <v>1009.97</v>
      </c>
      <c r="M78">
        <v>2934.88</v>
      </c>
      <c r="N78">
        <v>1328</v>
      </c>
      <c r="O78">
        <v>0</v>
      </c>
      <c r="P78" t="s">
        <v>15884</v>
      </c>
      <c r="Q78">
        <v>0</v>
      </c>
      <c r="R78">
        <v>0</v>
      </c>
      <c r="S78">
        <v>2112</v>
      </c>
      <c r="T78" t="s">
        <v>12699</v>
      </c>
      <c r="U78">
        <v>2.21</v>
      </c>
      <c r="V78" t="s">
        <v>17697</v>
      </c>
      <c r="W78">
        <v>20584</v>
      </c>
      <c r="X78" t="s">
        <v>7413</v>
      </c>
    </row>
    <row r="79" spans="1:24" x14ac:dyDescent="0.3">
      <c r="A79" t="s">
        <v>3502</v>
      </c>
      <c r="B79" t="s">
        <v>10492</v>
      </c>
      <c r="C79" t="s">
        <v>3592</v>
      </c>
      <c r="D79" t="s">
        <v>10493</v>
      </c>
      <c r="E79" t="s">
        <v>10487</v>
      </c>
      <c r="F79">
        <v>55</v>
      </c>
      <c r="G79">
        <v>0</v>
      </c>
      <c r="H79" s="51" t="s">
        <v>12537</v>
      </c>
      <c r="I79">
        <v>0</v>
      </c>
      <c r="J79">
        <v>28</v>
      </c>
      <c r="K79">
        <v>24</v>
      </c>
      <c r="L79">
        <v>87.12</v>
      </c>
      <c r="M79">
        <v>116.13</v>
      </c>
      <c r="N79">
        <v>32</v>
      </c>
      <c r="O79">
        <v>0</v>
      </c>
      <c r="P79" t="s">
        <v>1428</v>
      </c>
      <c r="Q79">
        <v>0</v>
      </c>
      <c r="R79">
        <v>0</v>
      </c>
      <c r="S79">
        <v>120</v>
      </c>
      <c r="T79" t="s">
        <v>12699</v>
      </c>
      <c r="U79">
        <v>3.63</v>
      </c>
      <c r="V79" t="s">
        <v>17697</v>
      </c>
      <c r="W79">
        <v>29.866666666666699</v>
      </c>
      <c r="X79" t="s">
        <v>7413</v>
      </c>
    </row>
    <row r="80" spans="1:24" x14ac:dyDescent="0.3">
      <c r="A80" t="s">
        <v>3560</v>
      </c>
      <c r="B80" t="s">
        <v>12538</v>
      </c>
      <c r="C80" t="s">
        <v>181</v>
      </c>
      <c r="D80" t="s">
        <v>12539</v>
      </c>
      <c r="E80" t="s">
        <v>12055</v>
      </c>
      <c r="F80">
        <v>1</v>
      </c>
      <c r="G80">
        <v>0</v>
      </c>
      <c r="H80" s="51" t="s">
        <v>3960</v>
      </c>
      <c r="I80">
        <v>0</v>
      </c>
      <c r="J80">
        <v>1</v>
      </c>
      <c r="K80">
        <v>1</v>
      </c>
      <c r="L80">
        <v>17</v>
      </c>
      <c r="M80">
        <v>204</v>
      </c>
      <c r="N80">
        <v>12</v>
      </c>
      <c r="O80">
        <v>7</v>
      </c>
      <c r="P80" t="s">
        <v>3526</v>
      </c>
      <c r="Q80">
        <v>0</v>
      </c>
      <c r="R80">
        <v>0</v>
      </c>
      <c r="S80">
        <v>0</v>
      </c>
      <c r="T80" t="s">
        <v>181</v>
      </c>
      <c r="U80">
        <v>0</v>
      </c>
      <c r="V80" t="s">
        <v>181</v>
      </c>
      <c r="W80">
        <v>0.16666666666666699</v>
      </c>
      <c r="X80" t="s">
        <v>3554</v>
      </c>
    </row>
    <row r="81" spans="1:24" x14ac:dyDescent="0.3">
      <c r="A81" t="s">
        <v>3560</v>
      </c>
      <c r="B81" t="s">
        <v>12540</v>
      </c>
      <c r="C81" t="s">
        <v>181</v>
      </c>
      <c r="D81" t="s">
        <v>12541</v>
      </c>
      <c r="E81" t="s">
        <v>12055</v>
      </c>
      <c r="F81">
        <v>1</v>
      </c>
      <c r="G81">
        <v>0</v>
      </c>
      <c r="H81" s="51" t="s">
        <v>3604</v>
      </c>
      <c r="I81">
        <v>0</v>
      </c>
      <c r="J81">
        <v>1</v>
      </c>
      <c r="K81">
        <v>1</v>
      </c>
      <c r="L81">
        <v>23</v>
      </c>
      <c r="M81">
        <v>46</v>
      </c>
      <c r="N81">
        <v>2</v>
      </c>
      <c r="O81">
        <v>1</v>
      </c>
      <c r="P81" t="s">
        <v>3535</v>
      </c>
      <c r="Q81">
        <v>0</v>
      </c>
      <c r="R81">
        <v>0</v>
      </c>
      <c r="S81">
        <v>0</v>
      </c>
      <c r="T81" t="s">
        <v>181</v>
      </c>
      <c r="U81">
        <v>0</v>
      </c>
      <c r="V81" t="s">
        <v>181</v>
      </c>
      <c r="W81">
        <v>3.3333333333333298E-2</v>
      </c>
      <c r="X81" t="s">
        <v>3554</v>
      </c>
    </row>
    <row r="82" spans="1:24" x14ac:dyDescent="0.3">
      <c r="A82" t="s">
        <v>3560</v>
      </c>
      <c r="B82" t="s">
        <v>17698</v>
      </c>
      <c r="C82" t="s">
        <v>181</v>
      </c>
      <c r="D82" t="s">
        <v>17699</v>
      </c>
      <c r="E82" t="s">
        <v>12055</v>
      </c>
      <c r="F82">
        <v>0</v>
      </c>
      <c r="G82">
        <v>0</v>
      </c>
      <c r="H82" s="51" t="s">
        <v>12452</v>
      </c>
      <c r="I82">
        <v>0</v>
      </c>
      <c r="J82">
        <v>0</v>
      </c>
      <c r="L82">
        <v>0</v>
      </c>
      <c r="M82">
        <v>47.8</v>
      </c>
      <c r="N82">
        <v>2</v>
      </c>
      <c r="O82">
        <v>2</v>
      </c>
      <c r="P82" t="s">
        <v>183</v>
      </c>
      <c r="Q82">
        <v>0</v>
      </c>
      <c r="R82">
        <v>0</v>
      </c>
      <c r="S82">
        <v>0</v>
      </c>
      <c r="T82" t="s">
        <v>181</v>
      </c>
      <c r="U82">
        <v>0</v>
      </c>
      <c r="V82" t="s">
        <v>181</v>
      </c>
      <c r="W82">
        <v>0</v>
      </c>
      <c r="X82" t="s">
        <v>3554</v>
      </c>
    </row>
    <row r="83" spans="1:24" x14ac:dyDescent="0.3">
      <c r="A83" t="s">
        <v>3507</v>
      </c>
      <c r="B83" t="s">
        <v>11279</v>
      </c>
      <c r="C83" t="s">
        <v>181</v>
      </c>
      <c r="D83" t="s">
        <v>11280</v>
      </c>
      <c r="E83" t="s">
        <v>11269</v>
      </c>
      <c r="F83">
        <v>0</v>
      </c>
      <c r="G83">
        <v>0</v>
      </c>
      <c r="H83" s="51" t="s">
        <v>12542</v>
      </c>
      <c r="I83">
        <v>0</v>
      </c>
      <c r="J83">
        <v>0</v>
      </c>
      <c r="L83">
        <v>0</v>
      </c>
      <c r="M83">
        <v>0</v>
      </c>
      <c r="N83">
        <v>0</v>
      </c>
      <c r="O83">
        <v>0</v>
      </c>
      <c r="P83" t="s">
        <v>183</v>
      </c>
      <c r="Q83">
        <v>0</v>
      </c>
      <c r="R83">
        <v>0</v>
      </c>
      <c r="S83">
        <v>0</v>
      </c>
      <c r="T83" t="s">
        <v>181</v>
      </c>
      <c r="U83">
        <v>0</v>
      </c>
      <c r="V83" t="s">
        <v>181</v>
      </c>
      <c r="W83">
        <v>0</v>
      </c>
      <c r="X83" t="s">
        <v>7780</v>
      </c>
    </row>
    <row r="84" spans="1:24" x14ac:dyDescent="0.3">
      <c r="A84" t="s">
        <v>3507</v>
      </c>
      <c r="B84" t="s">
        <v>11757</v>
      </c>
      <c r="C84" t="s">
        <v>181</v>
      </c>
      <c r="D84" t="s">
        <v>11758</v>
      </c>
      <c r="E84" t="s">
        <v>11724</v>
      </c>
      <c r="F84">
        <v>168</v>
      </c>
      <c r="G84" t="s">
        <v>3787</v>
      </c>
      <c r="H84" s="51" t="s">
        <v>12543</v>
      </c>
      <c r="I84">
        <v>4.1399999999999997</v>
      </c>
      <c r="J84">
        <v>84</v>
      </c>
      <c r="K84">
        <v>67</v>
      </c>
      <c r="L84">
        <v>138.69</v>
      </c>
      <c r="M84">
        <v>370.53</v>
      </c>
      <c r="N84">
        <v>179</v>
      </c>
      <c r="O84">
        <v>13</v>
      </c>
      <c r="P84" t="s">
        <v>9103</v>
      </c>
      <c r="Q84">
        <v>0</v>
      </c>
      <c r="R84">
        <v>0</v>
      </c>
      <c r="S84">
        <v>0</v>
      </c>
      <c r="T84" t="s">
        <v>181</v>
      </c>
      <c r="U84">
        <v>0</v>
      </c>
      <c r="V84" t="s">
        <v>181</v>
      </c>
      <c r="W84">
        <v>464.8</v>
      </c>
      <c r="X84" t="s">
        <v>7780</v>
      </c>
    </row>
    <row r="85" spans="1:24" x14ac:dyDescent="0.3">
      <c r="A85" t="s">
        <v>3507</v>
      </c>
      <c r="B85" t="s">
        <v>11743</v>
      </c>
      <c r="C85" t="s">
        <v>181</v>
      </c>
      <c r="D85" t="s">
        <v>11744</v>
      </c>
      <c r="E85" t="s">
        <v>11724</v>
      </c>
      <c r="F85">
        <v>20</v>
      </c>
      <c r="G85">
        <v>0</v>
      </c>
      <c r="H85" s="51" t="s">
        <v>12543</v>
      </c>
      <c r="I85">
        <v>0</v>
      </c>
      <c r="J85">
        <v>10</v>
      </c>
      <c r="K85">
        <v>9</v>
      </c>
      <c r="L85">
        <v>18.63</v>
      </c>
      <c r="M85">
        <v>391.23</v>
      </c>
      <c r="N85">
        <v>189</v>
      </c>
      <c r="O85">
        <v>6</v>
      </c>
      <c r="P85" t="s">
        <v>4130</v>
      </c>
      <c r="Q85">
        <v>0</v>
      </c>
      <c r="R85">
        <v>0</v>
      </c>
      <c r="S85">
        <v>0</v>
      </c>
      <c r="T85" t="s">
        <v>181</v>
      </c>
      <c r="U85">
        <v>0</v>
      </c>
      <c r="V85" t="s">
        <v>181</v>
      </c>
      <c r="W85">
        <v>61</v>
      </c>
      <c r="X85" t="s">
        <v>7780</v>
      </c>
    </row>
    <row r="86" spans="1:24" x14ac:dyDescent="0.3">
      <c r="A86" t="s">
        <v>3507</v>
      </c>
      <c r="B86" t="s">
        <v>11755</v>
      </c>
      <c r="C86" t="s">
        <v>10195</v>
      </c>
      <c r="D86" t="s">
        <v>11756</v>
      </c>
      <c r="E86" t="s">
        <v>11724</v>
      </c>
      <c r="F86">
        <v>215</v>
      </c>
      <c r="G86">
        <v>0</v>
      </c>
      <c r="H86" s="51" t="s">
        <v>12544</v>
      </c>
      <c r="I86">
        <v>0</v>
      </c>
      <c r="J86">
        <v>108</v>
      </c>
      <c r="K86">
        <v>138</v>
      </c>
      <c r="L86">
        <v>380.88</v>
      </c>
      <c r="M86">
        <v>1032.24</v>
      </c>
      <c r="N86">
        <v>374</v>
      </c>
      <c r="O86">
        <v>7</v>
      </c>
      <c r="P86" t="s">
        <v>10164</v>
      </c>
      <c r="Q86">
        <v>1</v>
      </c>
      <c r="R86">
        <v>0</v>
      </c>
      <c r="S86">
        <v>0</v>
      </c>
      <c r="T86" t="s">
        <v>181</v>
      </c>
      <c r="U86">
        <v>0</v>
      </c>
      <c r="V86" t="s">
        <v>181</v>
      </c>
      <c r="W86">
        <v>1317.6</v>
      </c>
      <c r="X86" t="s">
        <v>7780</v>
      </c>
    </row>
    <row r="87" spans="1:24" x14ac:dyDescent="0.3">
      <c r="A87" t="s">
        <v>3507</v>
      </c>
      <c r="B87" t="s">
        <v>11749</v>
      </c>
      <c r="C87" t="s">
        <v>3528</v>
      </c>
      <c r="D87" t="s">
        <v>11750</v>
      </c>
      <c r="E87" t="s">
        <v>11724</v>
      </c>
      <c r="F87">
        <v>56</v>
      </c>
      <c r="G87">
        <v>0</v>
      </c>
      <c r="H87" s="51" t="s">
        <v>12544</v>
      </c>
      <c r="I87">
        <v>0</v>
      </c>
      <c r="J87">
        <v>28</v>
      </c>
      <c r="K87">
        <v>46</v>
      </c>
      <c r="L87">
        <v>126.96</v>
      </c>
      <c r="M87">
        <v>292.56</v>
      </c>
      <c r="N87">
        <v>106</v>
      </c>
      <c r="O87">
        <v>0</v>
      </c>
      <c r="P87" t="s">
        <v>4113</v>
      </c>
      <c r="Q87">
        <v>0</v>
      </c>
      <c r="R87">
        <v>0</v>
      </c>
      <c r="S87">
        <v>0</v>
      </c>
      <c r="T87" t="s">
        <v>181</v>
      </c>
      <c r="U87">
        <v>0</v>
      </c>
      <c r="V87" t="s">
        <v>181</v>
      </c>
      <c r="W87">
        <v>98.933333333333294</v>
      </c>
      <c r="X87" t="s">
        <v>7780</v>
      </c>
    </row>
    <row r="88" spans="1:24" x14ac:dyDescent="0.3">
      <c r="A88" t="s">
        <v>3507</v>
      </c>
      <c r="B88" t="s">
        <v>11735</v>
      </c>
      <c r="C88" t="s">
        <v>3954</v>
      </c>
      <c r="D88" t="s">
        <v>11736</v>
      </c>
      <c r="E88" t="s">
        <v>11724</v>
      </c>
      <c r="F88">
        <v>167</v>
      </c>
      <c r="G88" t="s">
        <v>3777</v>
      </c>
      <c r="H88" s="51" t="s">
        <v>12544</v>
      </c>
      <c r="I88">
        <v>55.199999999999996</v>
      </c>
      <c r="J88">
        <v>84</v>
      </c>
      <c r="K88">
        <v>101</v>
      </c>
      <c r="L88">
        <v>278.76</v>
      </c>
      <c r="M88">
        <v>402.96</v>
      </c>
      <c r="N88">
        <v>146</v>
      </c>
      <c r="O88">
        <v>0</v>
      </c>
      <c r="P88" t="s">
        <v>7197</v>
      </c>
      <c r="Q88">
        <v>23</v>
      </c>
      <c r="R88">
        <v>0</v>
      </c>
      <c r="S88">
        <v>24</v>
      </c>
      <c r="T88" t="s">
        <v>17700</v>
      </c>
      <c r="U88">
        <v>2.76</v>
      </c>
      <c r="V88" t="s">
        <v>17701</v>
      </c>
      <c r="W88">
        <v>344.4</v>
      </c>
      <c r="X88" t="s">
        <v>7780</v>
      </c>
    </row>
    <row r="89" spans="1:24" x14ac:dyDescent="0.3">
      <c r="A89" t="s">
        <v>3507</v>
      </c>
      <c r="B89" t="s">
        <v>11751</v>
      </c>
      <c r="C89" t="s">
        <v>3528</v>
      </c>
      <c r="D89" t="s">
        <v>11752</v>
      </c>
      <c r="E89" t="s">
        <v>11724</v>
      </c>
      <c r="F89">
        <v>35</v>
      </c>
      <c r="G89">
        <v>0</v>
      </c>
      <c r="H89" s="51" t="s">
        <v>12544</v>
      </c>
      <c r="I89">
        <v>0</v>
      </c>
      <c r="J89">
        <v>18</v>
      </c>
      <c r="K89">
        <v>50</v>
      </c>
      <c r="L89">
        <v>138</v>
      </c>
      <c r="M89">
        <v>436.08</v>
      </c>
      <c r="N89">
        <v>158</v>
      </c>
      <c r="O89">
        <v>0</v>
      </c>
      <c r="P89" t="s">
        <v>7635</v>
      </c>
      <c r="Q89">
        <v>0</v>
      </c>
      <c r="R89">
        <v>0</v>
      </c>
      <c r="S89">
        <v>0</v>
      </c>
      <c r="T89" t="s">
        <v>181</v>
      </c>
      <c r="U89">
        <v>0</v>
      </c>
      <c r="V89" t="s">
        <v>181</v>
      </c>
      <c r="W89">
        <v>94.8</v>
      </c>
      <c r="X89" t="s">
        <v>7780</v>
      </c>
    </row>
    <row r="90" spans="1:24" x14ac:dyDescent="0.3">
      <c r="A90" t="s">
        <v>3507</v>
      </c>
      <c r="B90" t="s">
        <v>11727</v>
      </c>
      <c r="C90" t="s">
        <v>3511</v>
      </c>
      <c r="D90" t="s">
        <v>11728</v>
      </c>
      <c r="E90" t="s">
        <v>11724</v>
      </c>
      <c r="F90">
        <v>43</v>
      </c>
      <c r="G90">
        <v>0</v>
      </c>
      <c r="H90" s="51" t="s">
        <v>12544</v>
      </c>
      <c r="I90">
        <v>0</v>
      </c>
      <c r="J90">
        <v>22</v>
      </c>
      <c r="K90">
        <v>13</v>
      </c>
      <c r="L90">
        <v>35.879999999999995</v>
      </c>
      <c r="M90">
        <v>237.36</v>
      </c>
      <c r="N90">
        <v>86</v>
      </c>
      <c r="O90">
        <v>4</v>
      </c>
      <c r="P90" t="s">
        <v>7338</v>
      </c>
      <c r="Q90">
        <v>4</v>
      </c>
      <c r="R90">
        <v>0</v>
      </c>
      <c r="S90">
        <v>0</v>
      </c>
      <c r="T90" t="s">
        <v>181</v>
      </c>
      <c r="U90">
        <v>0</v>
      </c>
      <c r="V90" t="s">
        <v>181</v>
      </c>
      <c r="W90">
        <v>57.2</v>
      </c>
      <c r="X90" t="s">
        <v>7780</v>
      </c>
    </row>
    <row r="91" spans="1:24" x14ac:dyDescent="0.3">
      <c r="A91" t="s">
        <v>3507</v>
      </c>
      <c r="B91" t="s">
        <v>11741</v>
      </c>
      <c r="C91" t="s">
        <v>3954</v>
      </c>
      <c r="D91" t="s">
        <v>11742</v>
      </c>
      <c r="E91" t="s">
        <v>11724</v>
      </c>
      <c r="F91">
        <v>27</v>
      </c>
      <c r="G91">
        <v>0</v>
      </c>
      <c r="H91" s="51" t="s">
        <v>12544</v>
      </c>
      <c r="I91">
        <v>0</v>
      </c>
      <c r="J91">
        <v>14</v>
      </c>
      <c r="K91">
        <v>13</v>
      </c>
      <c r="L91">
        <v>35.879999999999995</v>
      </c>
      <c r="M91">
        <v>118.68</v>
      </c>
      <c r="N91">
        <v>43</v>
      </c>
      <c r="O91">
        <v>6</v>
      </c>
      <c r="P91" t="s">
        <v>3610</v>
      </c>
      <c r="Q91">
        <v>4</v>
      </c>
      <c r="R91">
        <v>0</v>
      </c>
      <c r="S91">
        <v>0</v>
      </c>
      <c r="T91" t="s">
        <v>181</v>
      </c>
      <c r="U91">
        <v>0</v>
      </c>
      <c r="V91" t="s">
        <v>181</v>
      </c>
      <c r="W91">
        <v>15.4</v>
      </c>
      <c r="X91" t="s">
        <v>7780</v>
      </c>
    </row>
    <row r="92" spans="1:24" x14ac:dyDescent="0.3">
      <c r="A92" t="s">
        <v>3507</v>
      </c>
      <c r="B92" t="s">
        <v>11753</v>
      </c>
      <c r="C92" t="s">
        <v>181</v>
      </c>
      <c r="D92" t="s">
        <v>11754</v>
      </c>
      <c r="E92" t="s">
        <v>11724</v>
      </c>
      <c r="F92">
        <v>0</v>
      </c>
      <c r="G92">
        <v>0</v>
      </c>
      <c r="H92" s="51" t="s">
        <v>3526</v>
      </c>
      <c r="I92">
        <v>0</v>
      </c>
      <c r="J92">
        <v>0</v>
      </c>
      <c r="L92">
        <v>0</v>
      </c>
      <c r="M92">
        <v>50</v>
      </c>
      <c r="N92">
        <v>10</v>
      </c>
      <c r="O92">
        <v>0</v>
      </c>
      <c r="P92" t="s">
        <v>3762</v>
      </c>
      <c r="Q92">
        <v>0</v>
      </c>
      <c r="R92">
        <v>0</v>
      </c>
      <c r="S92">
        <v>0</v>
      </c>
      <c r="T92" t="s">
        <v>181</v>
      </c>
      <c r="U92">
        <v>0</v>
      </c>
      <c r="V92" t="s">
        <v>181</v>
      </c>
      <c r="W92">
        <v>0</v>
      </c>
      <c r="X92" t="s">
        <v>7780</v>
      </c>
    </row>
    <row r="93" spans="1:24" x14ac:dyDescent="0.3">
      <c r="A93" t="s">
        <v>3507</v>
      </c>
      <c r="B93" t="s">
        <v>11281</v>
      </c>
      <c r="C93" t="s">
        <v>7399</v>
      </c>
      <c r="D93" t="s">
        <v>11282</v>
      </c>
      <c r="E93" t="s">
        <v>11269</v>
      </c>
      <c r="F93">
        <v>8</v>
      </c>
      <c r="G93" t="s">
        <v>1703</v>
      </c>
      <c r="H93" s="51" t="s">
        <v>12545</v>
      </c>
      <c r="I93">
        <v>83.28</v>
      </c>
      <c r="J93">
        <v>4</v>
      </c>
      <c r="K93">
        <v>3</v>
      </c>
      <c r="L93">
        <v>31.23</v>
      </c>
      <c r="M93">
        <v>0</v>
      </c>
      <c r="N93">
        <v>0</v>
      </c>
      <c r="O93">
        <v>0</v>
      </c>
      <c r="P93" t="s">
        <v>183</v>
      </c>
      <c r="Q93">
        <v>0</v>
      </c>
      <c r="R93">
        <v>0</v>
      </c>
      <c r="S93">
        <v>0</v>
      </c>
      <c r="T93" t="s">
        <v>181</v>
      </c>
      <c r="U93">
        <v>0</v>
      </c>
      <c r="V93" t="s">
        <v>181</v>
      </c>
      <c r="W93">
        <v>0</v>
      </c>
      <c r="X93" t="s">
        <v>7780</v>
      </c>
    </row>
    <row r="94" spans="1:24" x14ac:dyDescent="0.3">
      <c r="A94" t="s">
        <v>3507</v>
      </c>
      <c r="B94" t="s">
        <v>11725</v>
      </c>
      <c r="C94" t="s">
        <v>3573</v>
      </c>
      <c r="D94" t="s">
        <v>11726</v>
      </c>
      <c r="E94" t="s">
        <v>11724</v>
      </c>
      <c r="F94">
        <v>56</v>
      </c>
      <c r="G94">
        <v>0</v>
      </c>
      <c r="H94" s="51" t="s">
        <v>3526</v>
      </c>
      <c r="I94">
        <v>0</v>
      </c>
      <c r="J94">
        <v>28</v>
      </c>
      <c r="K94">
        <v>34</v>
      </c>
      <c r="L94">
        <v>170</v>
      </c>
      <c r="M94">
        <v>810</v>
      </c>
      <c r="N94">
        <v>162</v>
      </c>
      <c r="O94">
        <v>0</v>
      </c>
      <c r="P94" t="s">
        <v>7221</v>
      </c>
      <c r="Q94">
        <v>0</v>
      </c>
      <c r="R94">
        <v>0</v>
      </c>
      <c r="S94">
        <v>0</v>
      </c>
      <c r="T94" t="s">
        <v>181</v>
      </c>
      <c r="U94">
        <v>0</v>
      </c>
      <c r="V94" t="s">
        <v>181</v>
      </c>
      <c r="W94">
        <v>151.19999999999999</v>
      </c>
      <c r="X94" t="s">
        <v>7780</v>
      </c>
    </row>
    <row r="95" spans="1:24" x14ac:dyDescent="0.3">
      <c r="A95" t="s">
        <v>3507</v>
      </c>
      <c r="B95" t="s">
        <v>11745</v>
      </c>
      <c r="C95" t="s">
        <v>181</v>
      </c>
      <c r="D95" t="s">
        <v>11746</v>
      </c>
      <c r="E95" t="s">
        <v>11724</v>
      </c>
      <c r="F95">
        <v>18</v>
      </c>
      <c r="G95">
        <v>0</v>
      </c>
      <c r="H95" s="51" t="s">
        <v>3526</v>
      </c>
      <c r="I95">
        <v>0</v>
      </c>
      <c r="J95">
        <v>9</v>
      </c>
      <c r="K95">
        <v>6</v>
      </c>
      <c r="L95">
        <v>30</v>
      </c>
      <c r="M95">
        <v>605</v>
      </c>
      <c r="N95">
        <v>121</v>
      </c>
      <c r="O95">
        <v>0</v>
      </c>
      <c r="P95" t="s">
        <v>3927</v>
      </c>
      <c r="Q95">
        <v>0</v>
      </c>
      <c r="R95">
        <v>0</v>
      </c>
      <c r="S95">
        <v>0</v>
      </c>
      <c r="T95" t="s">
        <v>181</v>
      </c>
      <c r="U95">
        <v>0</v>
      </c>
      <c r="V95" t="s">
        <v>181</v>
      </c>
      <c r="W95">
        <v>36.299999999999997</v>
      </c>
      <c r="X95" t="s">
        <v>7780</v>
      </c>
    </row>
    <row r="96" spans="1:24" x14ac:dyDescent="0.3">
      <c r="A96" t="s">
        <v>3560</v>
      </c>
      <c r="B96" t="s">
        <v>12546</v>
      </c>
      <c r="C96" t="s">
        <v>181</v>
      </c>
      <c r="D96" t="s">
        <v>12547</v>
      </c>
      <c r="E96" t="s">
        <v>12055</v>
      </c>
      <c r="F96">
        <v>1</v>
      </c>
      <c r="G96">
        <v>0</v>
      </c>
      <c r="H96" s="51" t="s">
        <v>3960</v>
      </c>
      <c r="I96">
        <v>0</v>
      </c>
      <c r="J96">
        <v>1</v>
      </c>
      <c r="K96">
        <v>1</v>
      </c>
      <c r="L96">
        <v>17</v>
      </c>
      <c r="M96">
        <v>170</v>
      </c>
      <c r="N96">
        <v>10</v>
      </c>
      <c r="O96">
        <v>3</v>
      </c>
      <c r="P96" t="s">
        <v>3532</v>
      </c>
      <c r="Q96">
        <v>0</v>
      </c>
      <c r="R96">
        <v>0</v>
      </c>
      <c r="S96">
        <v>0</v>
      </c>
      <c r="T96" t="s">
        <v>181</v>
      </c>
      <c r="U96">
        <v>0</v>
      </c>
      <c r="V96" t="s">
        <v>181</v>
      </c>
      <c r="W96">
        <v>0.233333333333333</v>
      </c>
      <c r="X96" t="s">
        <v>3554</v>
      </c>
    </row>
    <row r="97" spans="1:24" x14ac:dyDescent="0.3">
      <c r="A97" t="s">
        <v>3560</v>
      </c>
      <c r="B97" t="s">
        <v>9012</v>
      </c>
      <c r="C97" t="s">
        <v>3504</v>
      </c>
      <c r="D97" t="s">
        <v>9013</v>
      </c>
      <c r="E97" t="s">
        <v>9014</v>
      </c>
      <c r="F97">
        <v>0</v>
      </c>
      <c r="G97">
        <v>0</v>
      </c>
      <c r="H97" s="51" t="s">
        <v>12548</v>
      </c>
      <c r="I97">
        <v>0</v>
      </c>
      <c r="J97">
        <v>0</v>
      </c>
      <c r="L97">
        <v>0</v>
      </c>
      <c r="M97">
        <v>0</v>
      </c>
      <c r="N97">
        <v>0</v>
      </c>
      <c r="O97">
        <v>0</v>
      </c>
      <c r="P97" t="s">
        <v>183</v>
      </c>
      <c r="Q97">
        <v>0</v>
      </c>
      <c r="R97">
        <v>0</v>
      </c>
      <c r="S97">
        <v>0</v>
      </c>
      <c r="T97" t="s">
        <v>181</v>
      </c>
      <c r="U97">
        <v>0</v>
      </c>
      <c r="V97" t="s">
        <v>181</v>
      </c>
      <c r="W97">
        <v>0</v>
      </c>
      <c r="X97" t="s">
        <v>3638</v>
      </c>
    </row>
    <row r="98" spans="1:24" x14ac:dyDescent="0.3">
      <c r="A98" t="s">
        <v>3560</v>
      </c>
      <c r="B98" t="s">
        <v>9021</v>
      </c>
      <c r="C98" t="s">
        <v>3504</v>
      </c>
      <c r="D98" t="s">
        <v>9022</v>
      </c>
      <c r="E98" t="s">
        <v>9014</v>
      </c>
      <c r="F98">
        <v>0</v>
      </c>
      <c r="G98">
        <v>0</v>
      </c>
      <c r="H98" s="51" t="s">
        <v>12549</v>
      </c>
      <c r="I98">
        <v>0</v>
      </c>
      <c r="J98">
        <v>0</v>
      </c>
      <c r="L98">
        <v>0</v>
      </c>
      <c r="M98">
        <v>0</v>
      </c>
      <c r="N98">
        <v>0</v>
      </c>
      <c r="O98">
        <v>0</v>
      </c>
      <c r="P98" t="s">
        <v>183</v>
      </c>
      <c r="Q98">
        <v>0</v>
      </c>
      <c r="R98">
        <v>0</v>
      </c>
      <c r="S98">
        <v>0</v>
      </c>
      <c r="T98" t="s">
        <v>181</v>
      </c>
      <c r="U98">
        <v>0</v>
      </c>
      <c r="V98" t="s">
        <v>181</v>
      </c>
      <c r="W98">
        <v>0</v>
      </c>
      <c r="X98" t="s">
        <v>3638</v>
      </c>
    </row>
    <row r="99" spans="1:24" x14ac:dyDescent="0.3">
      <c r="A99" t="s">
        <v>3560</v>
      </c>
      <c r="B99" t="s">
        <v>9015</v>
      </c>
      <c r="C99" t="s">
        <v>3504</v>
      </c>
      <c r="D99" t="s">
        <v>9016</v>
      </c>
      <c r="E99" t="s">
        <v>9014</v>
      </c>
      <c r="F99">
        <v>0</v>
      </c>
      <c r="G99">
        <v>0</v>
      </c>
      <c r="H99" s="51" t="s">
        <v>12548</v>
      </c>
      <c r="I99">
        <v>0</v>
      </c>
      <c r="J99">
        <v>0</v>
      </c>
      <c r="L99">
        <v>0</v>
      </c>
      <c r="M99">
        <v>0</v>
      </c>
      <c r="N99">
        <v>0</v>
      </c>
      <c r="O99">
        <v>0</v>
      </c>
      <c r="P99" t="s">
        <v>183</v>
      </c>
      <c r="Q99">
        <v>0</v>
      </c>
      <c r="R99">
        <v>0</v>
      </c>
      <c r="S99">
        <v>0</v>
      </c>
      <c r="T99" t="s">
        <v>181</v>
      </c>
      <c r="U99">
        <v>0</v>
      </c>
      <c r="V99" t="s">
        <v>181</v>
      </c>
      <c r="W99">
        <v>0</v>
      </c>
      <c r="X99" t="s">
        <v>3638</v>
      </c>
    </row>
    <row r="100" spans="1:24" x14ac:dyDescent="0.3">
      <c r="A100" t="s">
        <v>3560</v>
      </c>
      <c r="B100" t="s">
        <v>9023</v>
      </c>
      <c r="C100" t="s">
        <v>3504</v>
      </c>
      <c r="D100" t="s">
        <v>9024</v>
      </c>
      <c r="E100" t="s">
        <v>9014</v>
      </c>
      <c r="F100">
        <v>0</v>
      </c>
      <c r="G100">
        <v>0</v>
      </c>
      <c r="H100" s="51" t="s">
        <v>12550</v>
      </c>
      <c r="I100">
        <v>0</v>
      </c>
      <c r="J100">
        <v>0</v>
      </c>
      <c r="L100">
        <v>0</v>
      </c>
      <c r="M100">
        <v>0</v>
      </c>
      <c r="N100">
        <v>0</v>
      </c>
      <c r="O100">
        <v>0</v>
      </c>
      <c r="P100" t="s">
        <v>183</v>
      </c>
      <c r="Q100">
        <v>0</v>
      </c>
      <c r="R100">
        <v>0</v>
      </c>
      <c r="S100">
        <v>0</v>
      </c>
      <c r="T100" t="s">
        <v>181</v>
      </c>
      <c r="U100">
        <v>0</v>
      </c>
      <c r="V100" t="s">
        <v>181</v>
      </c>
      <c r="W100">
        <v>0</v>
      </c>
      <c r="X100" t="s">
        <v>3638</v>
      </c>
    </row>
    <row r="101" spans="1:24" x14ac:dyDescent="0.3">
      <c r="A101" t="s">
        <v>3560</v>
      </c>
      <c r="B101" t="s">
        <v>9019</v>
      </c>
      <c r="C101" t="s">
        <v>3504</v>
      </c>
      <c r="D101" t="s">
        <v>9020</v>
      </c>
      <c r="E101" t="s">
        <v>9014</v>
      </c>
      <c r="F101">
        <v>0</v>
      </c>
      <c r="G101">
        <v>0</v>
      </c>
      <c r="H101" s="51" t="s">
        <v>12549</v>
      </c>
      <c r="I101">
        <v>0</v>
      </c>
      <c r="J101">
        <v>0</v>
      </c>
      <c r="L101">
        <v>0</v>
      </c>
      <c r="M101">
        <v>0</v>
      </c>
      <c r="N101">
        <v>0</v>
      </c>
      <c r="O101">
        <v>0</v>
      </c>
      <c r="P101" t="s">
        <v>183</v>
      </c>
      <c r="Q101">
        <v>0</v>
      </c>
      <c r="R101">
        <v>0</v>
      </c>
      <c r="S101">
        <v>0</v>
      </c>
      <c r="T101" t="s">
        <v>181</v>
      </c>
      <c r="U101">
        <v>0</v>
      </c>
      <c r="V101" t="s">
        <v>181</v>
      </c>
      <c r="W101">
        <v>0</v>
      </c>
      <c r="X101" t="s">
        <v>3638</v>
      </c>
    </row>
    <row r="102" spans="1:24" x14ac:dyDescent="0.3">
      <c r="A102" t="s">
        <v>3560</v>
      </c>
      <c r="B102" t="s">
        <v>9017</v>
      </c>
      <c r="C102" t="s">
        <v>3504</v>
      </c>
      <c r="D102" t="s">
        <v>9018</v>
      </c>
      <c r="E102" t="s">
        <v>9014</v>
      </c>
      <c r="F102">
        <v>0</v>
      </c>
      <c r="G102">
        <v>0</v>
      </c>
      <c r="H102" s="51" t="s">
        <v>12548</v>
      </c>
      <c r="I102">
        <v>0</v>
      </c>
      <c r="J102">
        <v>0</v>
      </c>
      <c r="L102">
        <v>0</v>
      </c>
      <c r="M102">
        <v>0</v>
      </c>
      <c r="N102">
        <v>0</v>
      </c>
      <c r="O102">
        <v>0</v>
      </c>
      <c r="P102" t="s">
        <v>183</v>
      </c>
      <c r="Q102">
        <v>0</v>
      </c>
      <c r="R102">
        <v>0</v>
      </c>
      <c r="S102">
        <v>0</v>
      </c>
      <c r="T102" t="s">
        <v>181</v>
      </c>
      <c r="U102">
        <v>0</v>
      </c>
      <c r="V102" t="s">
        <v>181</v>
      </c>
      <c r="W102">
        <v>0</v>
      </c>
      <c r="X102" t="s">
        <v>3638</v>
      </c>
    </row>
    <row r="103" spans="1:24" x14ac:dyDescent="0.3">
      <c r="A103" t="s">
        <v>3560</v>
      </c>
      <c r="B103" t="s">
        <v>11816</v>
      </c>
      <c r="C103" t="s">
        <v>3588</v>
      </c>
      <c r="D103" t="s">
        <v>11817</v>
      </c>
      <c r="E103" t="s">
        <v>11803</v>
      </c>
      <c r="F103">
        <v>43</v>
      </c>
      <c r="G103">
        <v>0</v>
      </c>
      <c r="H103" s="51" t="s">
        <v>12551</v>
      </c>
      <c r="I103">
        <v>0</v>
      </c>
      <c r="J103">
        <v>22</v>
      </c>
      <c r="K103">
        <v>16</v>
      </c>
      <c r="L103">
        <v>66.239999999999995</v>
      </c>
      <c r="M103">
        <v>467.82</v>
      </c>
      <c r="N103">
        <v>113</v>
      </c>
      <c r="O103">
        <v>0</v>
      </c>
      <c r="P103" t="s">
        <v>7673</v>
      </c>
      <c r="Q103">
        <v>-40</v>
      </c>
      <c r="R103">
        <v>0</v>
      </c>
      <c r="S103">
        <v>0</v>
      </c>
      <c r="T103" t="s">
        <v>181</v>
      </c>
      <c r="U103">
        <v>0</v>
      </c>
      <c r="V103" t="s">
        <v>181</v>
      </c>
      <c r="W103">
        <v>112.2</v>
      </c>
      <c r="X103" t="s">
        <v>4075</v>
      </c>
    </row>
    <row r="104" spans="1:24" x14ac:dyDescent="0.3">
      <c r="A104" t="s">
        <v>3502</v>
      </c>
      <c r="B104" t="s">
        <v>12553</v>
      </c>
      <c r="C104" t="s">
        <v>181</v>
      </c>
      <c r="D104" t="s">
        <v>12554</v>
      </c>
      <c r="E104" t="s">
        <v>8307</v>
      </c>
      <c r="F104">
        <v>301</v>
      </c>
      <c r="G104">
        <v>0</v>
      </c>
      <c r="H104" s="51" t="s">
        <v>12555</v>
      </c>
      <c r="I104">
        <v>0</v>
      </c>
      <c r="J104">
        <v>151</v>
      </c>
      <c r="K104">
        <v>79</v>
      </c>
      <c r="L104">
        <v>297.83</v>
      </c>
      <c r="M104">
        <v>2710.63</v>
      </c>
      <c r="N104">
        <v>719</v>
      </c>
      <c r="O104">
        <v>20</v>
      </c>
      <c r="P104" t="s">
        <v>17702</v>
      </c>
      <c r="Q104">
        <v>0</v>
      </c>
      <c r="R104">
        <v>0</v>
      </c>
      <c r="S104">
        <v>0</v>
      </c>
      <c r="T104" t="s">
        <v>181</v>
      </c>
      <c r="U104">
        <v>0</v>
      </c>
      <c r="V104" t="s">
        <v>181</v>
      </c>
      <c r="W104">
        <v>3518.3</v>
      </c>
      <c r="X104" t="s">
        <v>4075</v>
      </c>
    </row>
    <row r="105" spans="1:24" x14ac:dyDescent="0.3">
      <c r="A105" t="s">
        <v>3502</v>
      </c>
      <c r="B105" t="s">
        <v>4073</v>
      </c>
      <c r="C105" t="s">
        <v>3504</v>
      </c>
      <c r="D105" t="s">
        <v>4074</v>
      </c>
      <c r="E105" t="s">
        <v>4056</v>
      </c>
      <c r="F105">
        <v>355</v>
      </c>
      <c r="G105">
        <v>0</v>
      </c>
      <c r="H105" s="51" t="s">
        <v>12556</v>
      </c>
      <c r="I105">
        <v>0</v>
      </c>
      <c r="J105">
        <v>178</v>
      </c>
      <c r="K105">
        <v>179</v>
      </c>
      <c r="L105">
        <v>245.23000000000002</v>
      </c>
      <c r="M105">
        <v>2779.31</v>
      </c>
      <c r="N105">
        <v>2025</v>
      </c>
      <c r="O105">
        <v>84</v>
      </c>
      <c r="P105" t="s">
        <v>17703</v>
      </c>
      <c r="Q105">
        <v>0</v>
      </c>
      <c r="R105">
        <v>0</v>
      </c>
      <c r="S105">
        <v>0</v>
      </c>
      <c r="T105" t="s">
        <v>181</v>
      </c>
      <c r="U105">
        <v>0</v>
      </c>
      <c r="V105" t="s">
        <v>181</v>
      </c>
      <c r="W105">
        <v>11516.6</v>
      </c>
      <c r="X105" t="s">
        <v>4075</v>
      </c>
    </row>
    <row r="106" spans="1:24" x14ac:dyDescent="0.3">
      <c r="A106" t="s">
        <v>3502</v>
      </c>
      <c r="B106" t="s">
        <v>8305</v>
      </c>
      <c r="C106" t="s">
        <v>3504</v>
      </c>
      <c r="D106" t="s">
        <v>8306</v>
      </c>
      <c r="E106" t="s">
        <v>8307</v>
      </c>
      <c r="F106">
        <v>42</v>
      </c>
      <c r="G106">
        <v>0</v>
      </c>
      <c r="H106" s="51" t="s">
        <v>12557</v>
      </c>
      <c r="I106">
        <v>0</v>
      </c>
      <c r="J106">
        <v>21</v>
      </c>
      <c r="K106">
        <v>38</v>
      </c>
      <c r="L106">
        <v>45.22</v>
      </c>
      <c r="M106">
        <v>232.05</v>
      </c>
      <c r="N106">
        <v>195</v>
      </c>
      <c r="O106">
        <v>0</v>
      </c>
      <c r="P106" t="s">
        <v>10138</v>
      </c>
      <c r="Q106">
        <v>0</v>
      </c>
      <c r="R106">
        <v>0</v>
      </c>
      <c r="S106">
        <v>0</v>
      </c>
      <c r="T106" t="s">
        <v>181</v>
      </c>
      <c r="U106">
        <v>0</v>
      </c>
      <c r="V106" t="s">
        <v>181</v>
      </c>
      <c r="W106">
        <v>136.5</v>
      </c>
      <c r="X106" t="s">
        <v>4075</v>
      </c>
    </row>
    <row r="107" spans="1:24" x14ac:dyDescent="0.3">
      <c r="A107" t="s">
        <v>3507</v>
      </c>
      <c r="B107" t="s">
        <v>11747</v>
      </c>
      <c r="C107" t="s">
        <v>3504</v>
      </c>
      <c r="D107" t="s">
        <v>11748</v>
      </c>
      <c r="E107" t="s">
        <v>11724</v>
      </c>
      <c r="F107">
        <v>2344</v>
      </c>
      <c r="G107" t="s">
        <v>3565</v>
      </c>
      <c r="H107" s="51" t="s">
        <v>12559</v>
      </c>
      <c r="I107">
        <v>429.4</v>
      </c>
      <c r="J107">
        <v>1172</v>
      </c>
      <c r="K107">
        <v>949</v>
      </c>
      <c r="L107">
        <v>1803.1</v>
      </c>
      <c r="M107">
        <v>1037.4000000000001</v>
      </c>
      <c r="N107">
        <v>546</v>
      </c>
      <c r="O107">
        <v>228</v>
      </c>
      <c r="P107" t="s">
        <v>17704</v>
      </c>
      <c r="Q107">
        <v>0</v>
      </c>
      <c r="R107">
        <v>0</v>
      </c>
      <c r="S107">
        <v>1800</v>
      </c>
      <c r="T107" t="s">
        <v>17670</v>
      </c>
      <c r="U107">
        <v>1.9</v>
      </c>
      <c r="V107" t="s">
        <v>12560</v>
      </c>
      <c r="W107">
        <v>12423.2</v>
      </c>
      <c r="X107" t="s">
        <v>4075</v>
      </c>
    </row>
    <row r="108" spans="1:24" x14ac:dyDescent="0.3">
      <c r="A108" t="s">
        <v>3507</v>
      </c>
      <c r="B108" t="s">
        <v>11729</v>
      </c>
      <c r="C108" t="s">
        <v>7548</v>
      </c>
      <c r="D108" t="s">
        <v>11730</v>
      </c>
      <c r="E108" t="s">
        <v>11724</v>
      </c>
      <c r="F108">
        <v>10879</v>
      </c>
      <c r="G108">
        <v>0</v>
      </c>
      <c r="H108" s="51" t="s">
        <v>12559</v>
      </c>
      <c r="I108">
        <v>0</v>
      </c>
      <c r="J108">
        <v>5440</v>
      </c>
      <c r="K108">
        <v>4059</v>
      </c>
      <c r="L108">
        <v>7712.0999999999995</v>
      </c>
      <c r="M108">
        <v>17772.599999999999</v>
      </c>
      <c r="N108">
        <v>9354</v>
      </c>
      <c r="O108">
        <v>1656</v>
      </c>
      <c r="P108" t="s">
        <v>17705</v>
      </c>
      <c r="Q108">
        <v>120</v>
      </c>
      <c r="R108">
        <v>0</v>
      </c>
      <c r="S108">
        <v>5000</v>
      </c>
      <c r="T108" t="s">
        <v>17706</v>
      </c>
      <c r="U108">
        <v>1.9</v>
      </c>
      <c r="V108" t="s">
        <v>17707</v>
      </c>
      <c r="W108">
        <v>1374144</v>
      </c>
      <c r="X108" t="s">
        <v>4075</v>
      </c>
    </row>
    <row r="109" spans="1:24" x14ac:dyDescent="0.3">
      <c r="A109" t="s">
        <v>3507</v>
      </c>
      <c r="B109" t="s">
        <v>11737</v>
      </c>
      <c r="C109" t="s">
        <v>7164</v>
      </c>
      <c r="D109" t="s">
        <v>11738</v>
      </c>
      <c r="E109" t="s">
        <v>11724</v>
      </c>
      <c r="F109">
        <v>0</v>
      </c>
      <c r="G109">
        <v>0</v>
      </c>
      <c r="H109" s="51" t="s">
        <v>13582</v>
      </c>
      <c r="I109">
        <v>0</v>
      </c>
      <c r="J109">
        <v>0</v>
      </c>
      <c r="L109">
        <v>0</v>
      </c>
      <c r="M109">
        <v>4095.87</v>
      </c>
      <c r="N109">
        <v>933</v>
      </c>
      <c r="O109">
        <v>217</v>
      </c>
      <c r="P109" t="s">
        <v>17708</v>
      </c>
      <c r="Q109">
        <v>343</v>
      </c>
      <c r="R109">
        <v>0</v>
      </c>
      <c r="S109">
        <v>0</v>
      </c>
      <c r="T109" t="s">
        <v>181</v>
      </c>
      <c r="U109">
        <v>0</v>
      </c>
      <c r="V109" t="s">
        <v>181</v>
      </c>
      <c r="W109">
        <v>0</v>
      </c>
      <c r="X109" t="s">
        <v>4075</v>
      </c>
    </row>
    <row r="110" spans="1:24" x14ac:dyDescent="0.3">
      <c r="A110" t="s">
        <v>3975</v>
      </c>
      <c r="B110" t="s">
        <v>3984</v>
      </c>
      <c r="C110" t="s">
        <v>181</v>
      </c>
      <c r="D110" t="s">
        <v>3985</v>
      </c>
      <c r="E110" t="s">
        <v>3978</v>
      </c>
      <c r="F110">
        <v>0</v>
      </c>
      <c r="G110">
        <v>0</v>
      </c>
      <c r="H110" s="51" t="s">
        <v>12561</v>
      </c>
      <c r="I110">
        <v>0</v>
      </c>
      <c r="J110">
        <v>0</v>
      </c>
      <c r="K110">
        <v>4333829</v>
      </c>
      <c r="L110">
        <v>2426944.2400000002</v>
      </c>
      <c r="M110">
        <v>0</v>
      </c>
      <c r="N110">
        <v>0</v>
      </c>
      <c r="O110">
        <v>0</v>
      </c>
      <c r="P110" t="s">
        <v>183</v>
      </c>
      <c r="Q110">
        <v>0</v>
      </c>
      <c r="R110">
        <v>0</v>
      </c>
      <c r="S110">
        <v>0</v>
      </c>
      <c r="T110" t="s">
        <v>181</v>
      </c>
      <c r="U110">
        <v>0</v>
      </c>
      <c r="V110" t="s">
        <v>181</v>
      </c>
      <c r="W110">
        <v>0</v>
      </c>
      <c r="X110" t="s">
        <v>3979</v>
      </c>
    </row>
    <row r="111" spans="1:24" x14ac:dyDescent="0.3">
      <c r="A111" t="s">
        <v>3975</v>
      </c>
      <c r="B111" t="s">
        <v>3980</v>
      </c>
      <c r="C111" t="s">
        <v>181</v>
      </c>
      <c r="D111" t="s">
        <v>3981</v>
      </c>
      <c r="E111" t="s">
        <v>3978</v>
      </c>
      <c r="F111">
        <v>0</v>
      </c>
      <c r="G111">
        <v>0</v>
      </c>
      <c r="H111" s="51" t="s">
        <v>12562</v>
      </c>
      <c r="I111">
        <v>0</v>
      </c>
      <c r="J111">
        <v>0</v>
      </c>
      <c r="K111">
        <v>5911</v>
      </c>
      <c r="L111">
        <v>7861.63</v>
      </c>
      <c r="M111">
        <v>0</v>
      </c>
      <c r="N111">
        <v>0</v>
      </c>
      <c r="O111">
        <v>0</v>
      </c>
      <c r="P111" t="s">
        <v>183</v>
      </c>
      <c r="Q111">
        <v>0</v>
      </c>
      <c r="R111">
        <v>0</v>
      </c>
      <c r="S111">
        <v>0</v>
      </c>
      <c r="T111" t="s">
        <v>181</v>
      </c>
      <c r="U111">
        <v>0</v>
      </c>
      <c r="V111" t="s">
        <v>181</v>
      </c>
      <c r="W111">
        <v>0</v>
      </c>
      <c r="X111" t="s">
        <v>3979</v>
      </c>
    </row>
    <row r="112" spans="1:24" x14ac:dyDescent="0.3">
      <c r="A112" t="s">
        <v>3975</v>
      </c>
      <c r="B112" t="s">
        <v>3982</v>
      </c>
      <c r="C112" t="s">
        <v>181</v>
      </c>
      <c r="D112" t="s">
        <v>3983</v>
      </c>
      <c r="E112" t="s">
        <v>3978</v>
      </c>
      <c r="F112">
        <v>0</v>
      </c>
      <c r="G112">
        <v>0</v>
      </c>
      <c r="H112" s="51" t="s">
        <v>12563</v>
      </c>
      <c r="I112">
        <v>0</v>
      </c>
      <c r="J112">
        <v>0</v>
      </c>
      <c r="K112">
        <v>7639</v>
      </c>
      <c r="L112">
        <v>1604.1899999999998</v>
      </c>
      <c r="M112">
        <v>0</v>
      </c>
      <c r="N112">
        <v>0</v>
      </c>
      <c r="O112">
        <v>0</v>
      </c>
      <c r="P112" t="s">
        <v>183</v>
      </c>
      <c r="Q112">
        <v>0</v>
      </c>
      <c r="R112">
        <v>0</v>
      </c>
      <c r="S112">
        <v>0</v>
      </c>
      <c r="T112" t="s">
        <v>181</v>
      </c>
      <c r="U112">
        <v>0</v>
      </c>
      <c r="V112" t="s">
        <v>181</v>
      </c>
      <c r="W112">
        <v>0</v>
      </c>
      <c r="X112" t="s">
        <v>3979</v>
      </c>
    </row>
    <row r="113" spans="1:24" x14ac:dyDescent="0.3">
      <c r="A113" t="s">
        <v>3975</v>
      </c>
      <c r="B113" t="s">
        <v>3976</v>
      </c>
      <c r="C113" t="s">
        <v>181</v>
      </c>
      <c r="D113" t="s">
        <v>3977</v>
      </c>
      <c r="E113" t="s">
        <v>3978</v>
      </c>
      <c r="F113">
        <v>0</v>
      </c>
      <c r="G113">
        <v>0</v>
      </c>
      <c r="H113" s="51" t="s">
        <v>12564</v>
      </c>
      <c r="I113">
        <v>0</v>
      </c>
      <c r="J113">
        <v>0</v>
      </c>
      <c r="K113">
        <v>569</v>
      </c>
      <c r="L113">
        <v>1314.39</v>
      </c>
      <c r="M113">
        <v>0</v>
      </c>
      <c r="N113">
        <v>0</v>
      </c>
      <c r="O113">
        <v>0</v>
      </c>
      <c r="P113" t="s">
        <v>183</v>
      </c>
      <c r="Q113">
        <v>0</v>
      </c>
      <c r="R113">
        <v>0</v>
      </c>
      <c r="S113">
        <v>0</v>
      </c>
      <c r="T113" t="s">
        <v>181</v>
      </c>
      <c r="U113">
        <v>0</v>
      </c>
      <c r="V113" t="s">
        <v>181</v>
      </c>
      <c r="W113">
        <v>0</v>
      </c>
      <c r="X113" t="s">
        <v>3979</v>
      </c>
    </row>
    <row r="114" spans="1:24" x14ac:dyDescent="0.3">
      <c r="A114" t="s">
        <v>3975</v>
      </c>
      <c r="B114" t="s">
        <v>3986</v>
      </c>
      <c r="C114" t="s">
        <v>181</v>
      </c>
      <c r="D114" t="s">
        <v>3987</v>
      </c>
      <c r="E114" t="s">
        <v>3978</v>
      </c>
      <c r="F114">
        <v>0</v>
      </c>
      <c r="G114">
        <v>0</v>
      </c>
      <c r="H114" s="51" t="s">
        <v>12564</v>
      </c>
      <c r="I114">
        <v>0</v>
      </c>
      <c r="J114">
        <v>0</v>
      </c>
      <c r="K114">
        <v>8168</v>
      </c>
      <c r="L114">
        <v>18868.080000000002</v>
      </c>
      <c r="M114">
        <v>0</v>
      </c>
      <c r="N114">
        <v>0</v>
      </c>
      <c r="O114">
        <v>0</v>
      </c>
      <c r="P114" t="s">
        <v>183</v>
      </c>
      <c r="Q114">
        <v>0</v>
      </c>
      <c r="R114">
        <v>0</v>
      </c>
      <c r="S114">
        <v>0</v>
      </c>
      <c r="T114" t="s">
        <v>181</v>
      </c>
      <c r="U114">
        <v>0</v>
      </c>
      <c r="V114" t="s">
        <v>181</v>
      </c>
      <c r="W114">
        <v>0</v>
      </c>
      <c r="X114" t="s">
        <v>3979</v>
      </c>
    </row>
    <row r="115" spans="1:24" x14ac:dyDescent="0.3">
      <c r="A115" t="s">
        <v>3560</v>
      </c>
      <c r="B115" t="s">
        <v>8720</v>
      </c>
      <c r="C115" t="s">
        <v>3592</v>
      </c>
      <c r="D115" t="s">
        <v>8721</v>
      </c>
      <c r="E115" t="s">
        <v>8701</v>
      </c>
      <c r="F115">
        <v>3</v>
      </c>
      <c r="G115">
        <v>0</v>
      </c>
      <c r="H115" s="51" t="s">
        <v>12565</v>
      </c>
      <c r="I115">
        <v>0</v>
      </c>
      <c r="J115">
        <v>2</v>
      </c>
      <c r="K115">
        <v>2</v>
      </c>
      <c r="L115">
        <v>56.8</v>
      </c>
      <c r="M115">
        <v>5652.3</v>
      </c>
      <c r="N115">
        <v>199</v>
      </c>
      <c r="O115">
        <v>0</v>
      </c>
      <c r="P115" t="s">
        <v>10062</v>
      </c>
      <c r="Q115">
        <v>0</v>
      </c>
      <c r="R115">
        <v>0</v>
      </c>
      <c r="S115">
        <v>0</v>
      </c>
      <c r="T115" t="s">
        <v>181</v>
      </c>
      <c r="U115">
        <v>0</v>
      </c>
      <c r="V115" t="s">
        <v>181</v>
      </c>
      <c r="W115">
        <v>13.266666666666699</v>
      </c>
      <c r="X115" t="s">
        <v>3554</v>
      </c>
    </row>
    <row r="116" spans="1:24" x14ac:dyDescent="0.3">
      <c r="A116" t="s">
        <v>3507</v>
      </c>
      <c r="B116" t="s">
        <v>7514</v>
      </c>
      <c r="C116" t="s">
        <v>3954</v>
      </c>
      <c r="D116" t="s">
        <v>7515</v>
      </c>
      <c r="E116" t="s">
        <v>7477</v>
      </c>
      <c r="F116">
        <v>4</v>
      </c>
      <c r="G116">
        <v>0</v>
      </c>
      <c r="H116" s="51" t="s">
        <v>12566</v>
      </c>
      <c r="I116">
        <v>0</v>
      </c>
      <c r="J116">
        <v>2</v>
      </c>
      <c r="K116">
        <v>4</v>
      </c>
      <c r="L116">
        <v>98.88</v>
      </c>
      <c r="M116">
        <v>346.07</v>
      </c>
      <c r="N116">
        <v>14</v>
      </c>
      <c r="O116">
        <v>0</v>
      </c>
      <c r="P116" t="s">
        <v>3597</v>
      </c>
      <c r="Q116">
        <v>0</v>
      </c>
      <c r="R116">
        <v>0</v>
      </c>
      <c r="S116">
        <v>0</v>
      </c>
      <c r="T116" t="s">
        <v>181</v>
      </c>
      <c r="U116">
        <v>0</v>
      </c>
      <c r="V116" t="s">
        <v>181</v>
      </c>
      <c r="W116">
        <v>0.93333333333333302</v>
      </c>
      <c r="X116" t="s">
        <v>3517</v>
      </c>
    </row>
    <row r="117" spans="1:24" x14ac:dyDescent="0.3">
      <c r="A117" t="s">
        <v>3507</v>
      </c>
      <c r="B117" t="s">
        <v>10029</v>
      </c>
      <c r="C117" t="s">
        <v>181</v>
      </c>
      <c r="D117" t="s">
        <v>10030</v>
      </c>
      <c r="E117" t="s">
        <v>9782</v>
      </c>
      <c r="F117">
        <v>0</v>
      </c>
      <c r="G117">
        <v>0</v>
      </c>
      <c r="H117" s="51" t="s">
        <v>12567</v>
      </c>
      <c r="I117">
        <v>0</v>
      </c>
      <c r="J117">
        <v>0</v>
      </c>
      <c r="L117">
        <v>0</v>
      </c>
      <c r="M117">
        <v>0</v>
      </c>
      <c r="N117">
        <v>0</v>
      </c>
      <c r="O117">
        <v>0</v>
      </c>
      <c r="P117" t="s">
        <v>183</v>
      </c>
      <c r="Q117">
        <v>0</v>
      </c>
      <c r="R117">
        <v>0</v>
      </c>
      <c r="S117">
        <v>0</v>
      </c>
      <c r="T117" t="s">
        <v>181</v>
      </c>
      <c r="U117">
        <v>0</v>
      </c>
      <c r="V117" t="s">
        <v>181</v>
      </c>
      <c r="W117">
        <v>0</v>
      </c>
      <c r="X117" t="s">
        <v>3517</v>
      </c>
    </row>
    <row r="118" spans="1:24" x14ac:dyDescent="0.3">
      <c r="A118" t="s">
        <v>3560</v>
      </c>
      <c r="B118" t="s">
        <v>102</v>
      </c>
      <c r="C118" t="s">
        <v>181</v>
      </c>
      <c r="D118" t="s">
        <v>10447</v>
      </c>
      <c r="E118" t="s">
        <v>14</v>
      </c>
      <c r="F118">
        <v>0</v>
      </c>
      <c r="G118">
        <v>0</v>
      </c>
      <c r="H118" s="51" t="s">
        <v>12568</v>
      </c>
      <c r="I118">
        <v>0</v>
      </c>
      <c r="J118">
        <v>0</v>
      </c>
      <c r="L118">
        <v>0</v>
      </c>
      <c r="M118">
        <v>1790.87</v>
      </c>
      <c r="N118">
        <v>56</v>
      </c>
      <c r="O118">
        <v>0</v>
      </c>
      <c r="P118" t="s">
        <v>3093</v>
      </c>
      <c r="Q118">
        <v>0</v>
      </c>
      <c r="R118">
        <v>0</v>
      </c>
      <c r="S118">
        <v>0</v>
      </c>
      <c r="T118" t="s">
        <v>181</v>
      </c>
      <c r="U118">
        <v>0</v>
      </c>
      <c r="V118" t="s">
        <v>181</v>
      </c>
      <c r="W118">
        <v>0</v>
      </c>
      <c r="X118" t="s">
        <v>3554</v>
      </c>
    </row>
    <row r="119" spans="1:24" x14ac:dyDescent="0.3">
      <c r="A119" t="s">
        <v>3560</v>
      </c>
      <c r="B119" t="s">
        <v>9653</v>
      </c>
      <c r="C119" t="s">
        <v>3528</v>
      </c>
      <c r="D119" t="s">
        <v>12569</v>
      </c>
      <c r="E119" t="s">
        <v>9651</v>
      </c>
      <c r="F119">
        <v>391</v>
      </c>
      <c r="G119">
        <v>0</v>
      </c>
      <c r="H119" s="51" t="s">
        <v>12435</v>
      </c>
      <c r="I119">
        <v>0</v>
      </c>
      <c r="J119">
        <v>196</v>
      </c>
      <c r="K119">
        <v>243</v>
      </c>
      <c r="L119">
        <v>2551.5</v>
      </c>
      <c r="M119">
        <v>4998</v>
      </c>
      <c r="N119">
        <v>476</v>
      </c>
      <c r="O119">
        <v>0</v>
      </c>
      <c r="P119" t="s">
        <v>17709</v>
      </c>
      <c r="Q119">
        <v>0</v>
      </c>
      <c r="R119">
        <v>0</v>
      </c>
      <c r="S119">
        <v>0</v>
      </c>
      <c r="T119" t="s">
        <v>181</v>
      </c>
      <c r="U119">
        <v>0</v>
      </c>
      <c r="V119" t="s">
        <v>181</v>
      </c>
      <c r="W119">
        <v>3109.86666666667</v>
      </c>
      <c r="X119" t="s">
        <v>3554</v>
      </c>
    </row>
    <row r="120" spans="1:24" x14ac:dyDescent="0.3">
      <c r="A120" t="s">
        <v>3560</v>
      </c>
      <c r="B120" t="s">
        <v>12570</v>
      </c>
      <c r="C120" t="s">
        <v>181</v>
      </c>
      <c r="D120" t="s">
        <v>12571</v>
      </c>
      <c r="E120" t="s">
        <v>9651</v>
      </c>
      <c r="F120">
        <v>11</v>
      </c>
      <c r="G120">
        <v>0</v>
      </c>
      <c r="H120" s="51" t="s">
        <v>2080</v>
      </c>
      <c r="I120">
        <v>0</v>
      </c>
      <c r="J120">
        <v>6</v>
      </c>
      <c r="K120">
        <v>6</v>
      </c>
      <c r="L120">
        <v>0</v>
      </c>
      <c r="M120">
        <v>0.04</v>
      </c>
      <c r="N120">
        <v>44</v>
      </c>
      <c r="O120">
        <v>0</v>
      </c>
      <c r="P120" t="s">
        <v>3616</v>
      </c>
      <c r="Q120">
        <v>0</v>
      </c>
      <c r="R120">
        <v>0</v>
      </c>
      <c r="S120">
        <v>0</v>
      </c>
      <c r="T120" t="s">
        <v>181</v>
      </c>
      <c r="U120">
        <v>0</v>
      </c>
      <c r="V120" t="s">
        <v>181</v>
      </c>
      <c r="W120">
        <v>8.8000000000000007</v>
      </c>
      <c r="X120" t="s">
        <v>3554</v>
      </c>
    </row>
    <row r="121" spans="1:24" x14ac:dyDescent="0.3">
      <c r="A121" t="s">
        <v>3507</v>
      </c>
      <c r="B121" t="s">
        <v>8772</v>
      </c>
      <c r="C121" t="s">
        <v>181</v>
      </c>
      <c r="D121" t="s">
        <v>12572</v>
      </c>
      <c r="E121" t="s">
        <v>8773</v>
      </c>
      <c r="F121">
        <v>1</v>
      </c>
      <c r="G121" t="s">
        <v>3535</v>
      </c>
      <c r="H121" s="51" t="s">
        <v>12573</v>
      </c>
      <c r="I121">
        <v>177.71</v>
      </c>
      <c r="J121">
        <v>1</v>
      </c>
      <c r="K121">
        <v>1</v>
      </c>
      <c r="L121">
        <v>177.71</v>
      </c>
      <c r="M121">
        <v>0</v>
      </c>
      <c r="N121">
        <v>0</v>
      </c>
      <c r="O121">
        <v>0</v>
      </c>
      <c r="P121" t="s">
        <v>183</v>
      </c>
      <c r="Q121">
        <v>0</v>
      </c>
      <c r="R121">
        <v>0</v>
      </c>
      <c r="S121">
        <v>0</v>
      </c>
      <c r="T121" t="s">
        <v>181</v>
      </c>
      <c r="U121">
        <v>0</v>
      </c>
      <c r="V121" t="s">
        <v>181</v>
      </c>
      <c r="W121">
        <v>0</v>
      </c>
      <c r="X121" t="s">
        <v>3554</v>
      </c>
    </row>
    <row r="122" spans="1:24" x14ac:dyDescent="0.3">
      <c r="A122" t="s">
        <v>3507</v>
      </c>
      <c r="B122" t="s">
        <v>10458</v>
      </c>
      <c r="C122" t="s">
        <v>3785</v>
      </c>
      <c r="D122" t="s">
        <v>12574</v>
      </c>
      <c r="E122" t="s">
        <v>10459</v>
      </c>
      <c r="F122">
        <v>99</v>
      </c>
      <c r="G122">
        <v>0</v>
      </c>
      <c r="H122" s="51" t="s">
        <v>12575</v>
      </c>
      <c r="I122">
        <v>0</v>
      </c>
      <c r="J122">
        <v>50</v>
      </c>
      <c r="K122">
        <v>47</v>
      </c>
      <c r="L122">
        <v>2129.1</v>
      </c>
      <c r="M122">
        <v>13181.08</v>
      </c>
      <c r="N122">
        <v>291</v>
      </c>
      <c r="O122">
        <v>1</v>
      </c>
      <c r="P122" t="s">
        <v>9259</v>
      </c>
      <c r="Q122">
        <v>3</v>
      </c>
      <c r="R122">
        <v>0</v>
      </c>
      <c r="S122">
        <v>0</v>
      </c>
      <c r="T122" t="s">
        <v>181</v>
      </c>
      <c r="U122">
        <v>0</v>
      </c>
      <c r="V122" t="s">
        <v>181</v>
      </c>
      <c r="W122">
        <v>478.33333333333297</v>
      </c>
      <c r="X122" t="s">
        <v>3554</v>
      </c>
    </row>
    <row r="123" spans="1:24" x14ac:dyDescent="0.3">
      <c r="A123" t="s">
        <v>3560</v>
      </c>
      <c r="B123" t="s">
        <v>12576</v>
      </c>
      <c r="C123" t="s">
        <v>181</v>
      </c>
      <c r="D123" t="s">
        <v>12577</v>
      </c>
      <c r="E123" t="s">
        <v>14</v>
      </c>
      <c r="F123">
        <v>15</v>
      </c>
      <c r="G123">
        <v>0</v>
      </c>
      <c r="H123" s="51" t="s">
        <v>12578</v>
      </c>
      <c r="I123">
        <v>0</v>
      </c>
      <c r="J123">
        <v>8</v>
      </c>
      <c r="K123">
        <v>6</v>
      </c>
      <c r="L123">
        <v>393.48</v>
      </c>
      <c r="M123">
        <v>5377.94</v>
      </c>
      <c r="N123">
        <v>82</v>
      </c>
      <c r="O123">
        <v>2</v>
      </c>
      <c r="P123" t="s">
        <v>2644</v>
      </c>
      <c r="Q123">
        <v>0</v>
      </c>
      <c r="R123">
        <v>0</v>
      </c>
      <c r="S123">
        <v>48</v>
      </c>
      <c r="T123" t="s">
        <v>17710</v>
      </c>
      <c r="U123">
        <v>65.58</v>
      </c>
      <c r="V123" t="s">
        <v>17711</v>
      </c>
      <c r="W123">
        <v>21.3333333333333</v>
      </c>
      <c r="X123" t="s">
        <v>3554</v>
      </c>
    </row>
    <row r="124" spans="1:24" x14ac:dyDescent="0.3">
      <c r="A124" t="s">
        <v>3507</v>
      </c>
      <c r="B124" t="s">
        <v>7230</v>
      </c>
      <c r="C124" t="s">
        <v>181</v>
      </c>
      <c r="D124" t="s">
        <v>7231</v>
      </c>
      <c r="E124" t="s">
        <v>7168</v>
      </c>
      <c r="F124">
        <v>2</v>
      </c>
      <c r="G124">
        <v>0</v>
      </c>
      <c r="H124" s="51" t="s">
        <v>12579</v>
      </c>
      <c r="I124">
        <v>0</v>
      </c>
      <c r="J124">
        <v>1</v>
      </c>
      <c r="K124">
        <v>3</v>
      </c>
      <c r="L124">
        <v>0.15000000000000002</v>
      </c>
      <c r="M124">
        <v>607.88</v>
      </c>
      <c r="N124">
        <v>11699</v>
      </c>
      <c r="O124">
        <v>0</v>
      </c>
      <c r="P124" t="s">
        <v>12580</v>
      </c>
      <c r="Q124">
        <v>0</v>
      </c>
      <c r="R124">
        <v>0</v>
      </c>
      <c r="S124">
        <v>0</v>
      </c>
      <c r="T124" t="s">
        <v>181</v>
      </c>
      <c r="U124">
        <v>0</v>
      </c>
      <c r="V124" t="s">
        <v>181</v>
      </c>
      <c r="W124">
        <v>389.96666666666698</v>
      </c>
      <c r="X124" t="s">
        <v>7232</v>
      </c>
    </row>
    <row r="125" spans="1:24" x14ac:dyDescent="0.3">
      <c r="A125" t="s">
        <v>3507</v>
      </c>
      <c r="B125" t="s">
        <v>10013</v>
      </c>
      <c r="C125" t="s">
        <v>7374</v>
      </c>
      <c r="D125" t="s">
        <v>10014</v>
      </c>
      <c r="E125" t="s">
        <v>9782</v>
      </c>
      <c r="F125">
        <v>352</v>
      </c>
      <c r="G125">
        <v>0</v>
      </c>
      <c r="H125" s="51" t="s">
        <v>12581</v>
      </c>
      <c r="I125">
        <v>0</v>
      </c>
      <c r="J125">
        <v>176</v>
      </c>
      <c r="K125">
        <v>181</v>
      </c>
      <c r="L125">
        <v>92.31</v>
      </c>
      <c r="M125">
        <v>586.80999999999995</v>
      </c>
      <c r="N125">
        <v>1159</v>
      </c>
      <c r="O125">
        <v>10</v>
      </c>
      <c r="P125" t="s">
        <v>17712</v>
      </c>
      <c r="Q125">
        <v>599</v>
      </c>
      <c r="R125">
        <v>0</v>
      </c>
      <c r="S125">
        <v>0</v>
      </c>
      <c r="T125" t="s">
        <v>181</v>
      </c>
      <c r="U125">
        <v>0</v>
      </c>
      <c r="V125" t="s">
        <v>181</v>
      </c>
      <c r="W125">
        <v>3226.6666666666702</v>
      </c>
      <c r="X125" t="s">
        <v>7232</v>
      </c>
    </row>
    <row r="126" spans="1:24" x14ac:dyDescent="0.3">
      <c r="A126" t="s">
        <v>3507</v>
      </c>
      <c r="B126" t="s">
        <v>7882</v>
      </c>
      <c r="C126" t="s">
        <v>181</v>
      </c>
      <c r="D126" t="s">
        <v>7883</v>
      </c>
      <c r="E126" t="s">
        <v>7881</v>
      </c>
      <c r="F126">
        <v>0</v>
      </c>
      <c r="G126">
        <v>0</v>
      </c>
      <c r="H126" s="51" t="s">
        <v>12582</v>
      </c>
      <c r="I126">
        <v>0</v>
      </c>
      <c r="J126">
        <v>0</v>
      </c>
      <c r="L126">
        <v>0</v>
      </c>
      <c r="M126">
        <v>0</v>
      </c>
      <c r="N126">
        <v>0</v>
      </c>
      <c r="O126">
        <v>0</v>
      </c>
      <c r="P126" t="s">
        <v>183</v>
      </c>
      <c r="Q126">
        <v>0</v>
      </c>
      <c r="R126">
        <v>0</v>
      </c>
      <c r="S126">
        <v>0</v>
      </c>
      <c r="T126" t="s">
        <v>181</v>
      </c>
      <c r="U126">
        <v>0</v>
      </c>
      <c r="V126" t="s">
        <v>181</v>
      </c>
      <c r="W126">
        <v>0</v>
      </c>
      <c r="X126" t="s">
        <v>7232</v>
      </c>
    </row>
    <row r="127" spans="1:24" x14ac:dyDescent="0.3">
      <c r="A127" t="s">
        <v>3507</v>
      </c>
      <c r="B127" t="s">
        <v>10045</v>
      </c>
      <c r="C127" t="s">
        <v>3504</v>
      </c>
      <c r="D127" t="s">
        <v>10046</v>
      </c>
      <c r="E127" t="s">
        <v>9782</v>
      </c>
      <c r="F127">
        <v>132</v>
      </c>
      <c r="G127">
        <v>0</v>
      </c>
      <c r="H127" s="51" t="s">
        <v>12583</v>
      </c>
      <c r="I127">
        <v>0</v>
      </c>
      <c r="J127">
        <v>66</v>
      </c>
      <c r="K127">
        <v>115</v>
      </c>
      <c r="L127">
        <v>48.3</v>
      </c>
      <c r="M127">
        <v>483.22</v>
      </c>
      <c r="N127">
        <v>1156</v>
      </c>
      <c r="O127">
        <v>0</v>
      </c>
      <c r="P127" t="s">
        <v>17713</v>
      </c>
      <c r="Q127">
        <v>0</v>
      </c>
      <c r="R127">
        <v>0</v>
      </c>
      <c r="S127">
        <v>0</v>
      </c>
      <c r="T127" t="s">
        <v>181</v>
      </c>
      <c r="U127">
        <v>0</v>
      </c>
      <c r="V127" t="s">
        <v>181</v>
      </c>
      <c r="W127">
        <v>2543.1999999999998</v>
      </c>
      <c r="X127" t="s">
        <v>7232</v>
      </c>
    </row>
    <row r="128" spans="1:24" x14ac:dyDescent="0.3">
      <c r="A128" t="s">
        <v>3507</v>
      </c>
      <c r="B128" t="s">
        <v>12584</v>
      </c>
      <c r="C128" t="s">
        <v>181</v>
      </c>
      <c r="D128" t="s">
        <v>12585</v>
      </c>
      <c r="E128" t="s">
        <v>7477</v>
      </c>
      <c r="F128">
        <v>280</v>
      </c>
      <c r="G128">
        <v>0</v>
      </c>
      <c r="H128" s="51" t="s">
        <v>13181</v>
      </c>
      <c r="I128">
        <v>0</v>
      </c>
      <c r="J128">
        <v>140</v>
      </c>
      <c r="K128">
        <v>93</v>
      </c>
      <c r="L128">
        <v>74.400000000000006</v>
      </c>
      <c r="M128">
        <v>148.72</v>
      </c>
      <c r="N128">
        <v>185</v>
      </c>
      <c r="O128">
        <v>0</v>
      </c>
      <c r="P128" t="s">
        <v>7244</v>
      </c>
      <c r="Q128">
        <v>0</v>
      </c>
      <c r="R128">
        <v>0</v>
      </c>
      <c r="S128">
        <v>300</v>
      </c>
      <c r="T128" t="s">
        <v>17663</v>
      </c>
      <c r="U128">
        <v>0.55000000000000004</v>
      </c>
      <c r="V128" t="s">
        <v>12587</v>
      </c>
      <c r="W128">
        <v>863.33333333333303</v>
      </c>
      <c r="X128" t="s">
        <v>7232</v>
      </c>
    </row>
    <row r="129" spans="1:24" x14ac:dyDescent="0.3">
      <c r="A129" t="s">
        <v>3507</v>
      </c>
      <c r="B129" t="s">
        <v>9832</v>
      </c>
      <c r="C129" t="s">
        <v>3504</v>
      </c>
      <c r="D129" t="s">
        <v>9833</v>
      </c>
      <c r="E129" t="s">
        <v>9782</v>
      </c>
      <c r="F129">
        <v>0</v>
      </c>
      <c r="G129">
        <v>0</v>
      </c>
      <c r="H129" s="51" t="s">
        <v>12581</v>
      </c>
      <c r="I129">
        <v>0</v>
      </c>
      <c r="J129">
        <v>0</v>
      </c>
      <c r="K129">
        <v>7</v>
      </c>
      <c r="L129">
        <v>3.5700000000000003</v>
      </c>
      <c r="M129">
        <v>340.04</v>
      </c>
      <c r="N129">
        <v>671</v>
      </c>
      <c r="O129">
        <v>0</v>
      </c>
      <c r="P129" t="s">
        <v>9454</v>
      </c>
      <c r="Q129">
        <v>0</v>
      </c>
      <c r="R129">
        <v>0</v>
      </c>
      <c r="S129">
        <v>0</v>
      </c>
      <c r="T129" t="s">
        <v>181</v>
      </c>
      <c r="U129">
        <v>0</v>
      </c>
      <c r="V129" t="s">
        <v>181</v>
      </c>
      <c r="W129">
        <v>0</v>
      </c>
      <c r="X129" t="s">
        <v>7232</v>
      </c>
    </row>
    <row r="130" spans="1:24" x14ac:dyDescent="0.3">
      <c r="A130" t="s">
        <v>3507</v>
      </c>
      <c r="B130" t="s">
        <v>9942</v>
      </c>
      <c r="C130" t="s">
        <v>3504</v>
      </c>
      <c r="D130" t="s">
        <v>9943</v>
      </c>
      <c r="E130" t="s">
        <v>9782</v>
      </c>
      <c r="F130">
        <v>0</v>
      </c>
      <c r="G130">
        <v>0</v>
      </c>
      <c r="H130" s="51" t="s">
        <v>12588</v>
      </c>
      <c r="I130">
        <v>0</v>
      </c>
      <c r="J130">
        <v>0</v>
      </c>
      <c r="L130">
        <v>0</v>
      </c>
      <c r="M130">
        <v>289.58</v>
      </c>
      <c r="N130">
        <v>405</v>
      </c>
      <c r="O130">
        <v>0</v>
      </c>
      <c r="P130" t="s">
        <v>12589</v>
      </c>
      <c r="Q130">
        <v>0</v>
      </c>
      <c r="R130">
        <v>0</v>
      </c>
      <c r="S130">
        <v>0</v>
      </c>
      <c r="T130" t="s">
        <v>181</v>
      </c>
      <c r="U130">
        <v>0</v>
      </c>
      <c r="V130" t="s">
        <v>181</v>
      </c>
      <c r="W130">
        <v>0</v>
      </c>
      <c r="X130" t="s">
        <v>7232</v>
      </c>
    </row>
    <row r="131" spans="1:24" x14ac:dyDescent="0.3">
      <c r="A131" t="s">
        <v>3507</v>
      </c>
      <c r="B131" t="s">
        <v>9866</v>
      </c>
      <c r="C131" t="s">
        <v>3504</v>
      </c>
      <c r="D131" t="s">
        <v>9867</v>
      </c>
      <c r="E131" t="s">
        <v>9782</v>
      </c>
      <c r="F131">
        <v>3</v>
      </c>
      <c r="G131">
        <v>0</v>
      </c>
      <c r="H131" s="51" t="s">
        <v>12590</v>
      </c>
      <c r="I131">
        <v>0</v>
      </c>
      <c r="J131">
        <v>2</v>
      </c>
      <c r="K131">
        <v>2</v>
      </c>
      <c r="L131">
        <v>1.2</v>
      </c>
      <c r="M131">
        <v>131.11000000000001</v>
      </c>
      <c r="N131">
        <v>220</v>
      </c>
      <c r="O131">
        <v>0</v>
      </c>
      <c r="P131" t="s">
        <v>4167</v>
      </c>
      <c r="Q131">
        <v>0</v>
      </c>
      <c r="R131">
        <v>0</v>
      </c>
      <c r="S131">
        <v>0</v>
      </c>
      <c r="T131" t="s">
        <v>181</v>
      </c>
      <c r="U131">
        <v>0</v>
      </c>
      <c r="V131" t="s">
        <v>181</v>
      </c>
      <c r="W131">
        <v>14.6666666666667</v>
      </c>
      <c r="X131" t="s">
        <v>7232</v>
      </c>
    </row>
    <row r="132" spans="1:24" x14ac:dyDescent="0.3">
      <c r="A132" t="s">
        <v>3507</v>
      </c>
      <c r="B132" t="s">
        <v>12591</v>
      </c>
      <c r="C132" t="s">
        <v>181</v>
      </c>
      <c r="D132" t="s">
        <v>12592</v>
      </c>
      <c r="E132" t="s">
        <v>7477</v>
      </c>
      <c r="F132">
        <v>441</v>
      </c>
      <c r="G132">
        <v>0</v>
      </c>
      <c r="H132" s="51" t="s">
        <v>12593</v>
      </c>
      <c r="I132">
        <v>0</v>
      </c>
      <c r="J132">
        <v>221</v>
      </c>
      <c r="K132">
        <v>145</v>
      </c>
      <c r="L132">
        <v>27.55</v>
      </c>
      <c r="M132">
        <v>982.36</v>
      </c>
      <c r="N132">
        <v>5232</v>
      </c>
      <c r="O132">
        <v>10</v>
      </c>
      <c r="P132" t="s">
        <v>17714</v>
      </c>
      <c r="Q132">
        <v>0</v>
      </c>
      <c r="R132">
        <v>0</v>
      </c>
      <c r="S132">
        <v>0</v>
      </c>
      <c r="T132" t="s">
        <v>181</v>
      </c>
      <c r="U132">
        <v>0</v>
      </c>
      <c r="V132" t="s">
        <v>181</v>
      </c>
      <c r="W132">
        <v>38468.733333333301</v>
      </c>
      <c r="X132" t="s">
        <v>7232</v>
      </c>
    </row>
    <row r="133" spans="1:24" x14ac:dyDescent="0.3">
      <c r="A133" t="s">
        <v>3507</v>
      </c>
      <c r="B133" t="s">
        <v>12594</v>
      </c>
      <c r="C133" t="s">
        <v>181</v>
      </c>
      <c r="D133" t="s">
        <v>12595</v>
      </c>
      <c r="E133" t="s">
        <v>7477</v>
      </c>
      <c r="F133">
        <v>13</v>
      </c>
      <c r="G133">
        <v>0</v>
      </c>
      <c r="H133" s="51" t="s">
        <v>12596</v>
      </c>
      <c r="I133">
        <v>0</v>
      </c>
      <c r="J133">
        <v>7</v>
      </c>
      <c r="K133">
        <v>3</v>
      </c>
      <c r="L133">
        <v>1.35</v>
      </c>
      <c r="M133">
        <v>375.29</v>
      </c>
      <c r="N133">
        <v>827</v>
      </c>
      <c r="O133">
        <v>10</v>
      </c>
      <c r="P133" t="s">
        <v>4158</v>
      </c>
      <c r="Q133">
        <v>0</v>
      </c>
      <c r="R133">
        <v>0</v>
      </c>
      <c r="S133">
        <v>0</v>
      </c>
      <c r="T133" t="s">
        <v>181</v>
      </c>
      <c r="U133">
        <v>0</v>
      </c>
      <c r="V133" t="s">
        <v>181</v>
      </c>
      <c r="W133">
        <v>190.63333333333301</v>
      </c>
      <c r="X133" t="s">
        <v>7232</v>
      </c>
    </row>
    <row r="134" spans="1:24" x14ac:dyDescent="0.3">
      <c r="A134" t="s">
        <v>3507</v>
      </c>
      <c r="B134" t="s">
        <v>7629</v>
      </c>
      <c r="C134" t="s">
        <v>7630</v>
      </c>
      <c r="D134" t="s">
        <v>7631</v>
      </c>
      <c r="E134" t="s">
        <v>7477</v>
      </c>
      <c r="F134">
        <v>3240</v>
      </c>
      <c r="G134">
        <v>0</v>
      </c>
      <c r="H134" s="51" t="s">
        <v>12563</v>
      </c>
      <c r="I134">
        <v>0</v>
      </c>
      <c r="J134">
        <v>1620</v>
      </c>
      <c r="K134">
        <v>1470</v>
      </c>
      <c r="L134">
        <v>308.7</v>
      </c>
      <c r="M134">
        <v>982.53</v>
      </c>
      <c r="N134">
        <v>4600</v>
      </c>
      <c r="O134">
        <v>7</v>
      </c>
      <c r="P134" t="s">
        <v>17715</v>
      </c>
      <c r="Q134">
        <v>38</v>
      </c>
      <c r="R134">
        <v>0</v>
      </c>
      <c r="S134">
        <v>2000</v>
      </c>
      <c r="T134" t="s">
        <v>17670</v>
      </c>
      <c r="U134">
        <v>0.21</v>
      </c>
      <c r="V134" t="s">
        <v>17716</v>
      </c>
      <c r="W134">
        <v>245970</v>
      </c>
      <c r="X134" t="s">
        <v>7232</v>
      </c>
    </row>
    <row r="135" spans="1:24" x14ac:dyDescent="0.3">
      <c r="A135" t="s">
        <v>3507</v>
      </c>
      <c r="B135" t="s">
        <v>9979</v>
      </c>
      <c r="C135" t="s">
        <v>3504</v>
      </c>
      <c r="D135" t="s">
        <v>9980</v>
      </c>
      <c r="E135" t="s">
        <v>9782</v>
      </c>
      <c r="F135">
        <v>14</v>
      </c>
      <c r="G135">
        <v>0</v>
      </c>
      <c r="H135" s="51" t="s">
        <v>12598</v>
      </c>
      <c r="I135">
        <v>0</v>
      </c>
      <c r="J135">
        <v>7</v>
      </c>
      <c r="K135">
        <v>7</v>
      </c>
      <c r="L135">
        <v>34.370000000000005</v>
      </c>
      <c r="M135">
        <v>245.48</v>
      </c>
      <c r="N135">
        <v>50</v>
      </c>
      <c r="O135">
        <v>0</v>
      </c>
      <c r="P135" t="s">
        <v>3792</v>
      </c>
      <c r="Q135">
        <v>0</v>
      </c>
      <c r="R135">
        <v>0</v>
      </c>
      <c r="S135">
        <v>0</v>
      </c>
      <c r="T135" t="s">
        <v>181</v>
      </c>
      <c r="U135">
        <v>0</v>
      </c>
      <c r="V135" t="s">
        <v>181</v>
      </c>
      <c r="W135">
        <v>11.6666666666667</v>
      </c>
      <c r="X135" t="s">
        <v>3674</v>
      </c>
    </row>
    <row r="136" spans="1:24" x14ac:dyDescent="0.3">
      <c r="A136" t="s">
        <v>3507</v>
      </c>
      <c r="B136" t="s">
        <v>12599</v>
      </c>
      <c r="C136" t="s">
        <v>181</v>
      </c>
      <c r="D136" t="s">
        <v>12600</v>
      </c>
      <c r="E136" t="s">
        <v>12601</v>
      </c>
      <c r="F136">
        <v>13</v>
      </c>
      <c r="G136" t="s">
        <v>3701</v>
      </c>
      <c r="H136" s="51" t="s">
        <v>12605</v>
      </c>
      <c r="I136">
        <v>11.55</v>
      </c>
      <c r="J136">
        <v>7</v>
      </c>
      <c r="K136">
        <v>7</v>
      </c>
      <c r="L136">
        <v>26.95</v>
      </c>
      <c r="M136">
        <v>38.47</v>
      </c>
      <c r="N136">
        <v>10</v>
      </c>
      <c r="O136">
        <v>0</v>
      </c>
      <c r="P136" t="s">
        <v>3762</v>
      </c>
      <c r="Q136">
        <v>0</v>
      </c>
      <c r="R136">
        <v>0</v>
      </c>
      <c r="S136">
        <v>0</v>
      </c>
      <c r="T136" t="s">
        <v>181</v>
      </c>
      <c r="U136">
        <v>0</v>
      </c>
      <c r="V136" t="s">
        <v>181</v>
      </c>
      <c r="W136">
        <v>2.3333333333333299</v>
      </c>
      <c r="X136" t="s">
        <v>3638</v>
      </c>
    </row>
    <row r="137" spans="1:24" x14ac:dyDescent="0.3">
      <c r="A137" t="s">
        <v>3507</v>
      </c>
      <c r="B137" t="s">
        <v>12603</v>
      </c>
      <c r="C137" t="s">
        <v>181</v>
      </c>
      <c r="D137" t="s">
        <v>12604</v>
      </c>
      <c r="E137" t="s">
        <v>12601</v>
      </c>
      <c r="F137">
        <v>13</v>
      </c>
      <c r="G137" t="s">
        <v>3701</v>
      </c>
      <c r="H137" s="51" t="s">
        <v>12602</v>
      </c>
      <c r="I137">
        <v>10.290000000000001</v>
      </c>
      <c r="J137">
        <v>7</v>
      </c>
      <c r="K137">
        <v>7</v>
      </c>
      <c r="L137">
        <v>24.01</v>
      </c>
      <c r="M137">
        <v>34.299999999999997</v>
      </c>
      <c r="N137">
        <v>10</v>
      </c>
      <c r="O137">
        <v>0</v>
      </c>
      <c r="P137" t="s">
        <v>3762</v>
      </c>
      <c r="Q137">
        <v>0</v>
      </c>
      <c r="R137">
        <v>0</v>
      </c>
      <c r="S137">
        <v>0</v>
      </c>
      <c r="T137" t="s">
        <v>181</v>
      </c>
      <c r="U137">
        <v>0</v>
      </c>
      <c r="V137" t="s">
        <v>181</v>
      </c>
      <c r="W137">
        <v>2.3333333333333299</v>
      </c>
      <c r="X137" t="s">
        <v>3638</v>
      </c>
    </row>
    <row r="138" spans="1:24" x14ac:dyDescent="0.3">
      <c r="A138" t="s">
        <v>3507</v>
      </c>
      <c r="B138" t="s">
        <v>12198</v>
      </c>
      <c r="C138" t="s">
        <v>181</v>
      </c>
      <c r="D138" t="s">
        <v>12199</v>
      </c>
      <c r="E138" t="s">
        <v>12183</v>
      </c>
      <c r="F138">
        <v>209</v>
      </c>
      <c r="G138" t="s">
        <v>4087</v>
      </c>
      <c r="H138" s="51" t="s">
        <v>12606</v>
      </c>
      <c r="I138">
        <v>1029.42</v>
      </c>
      <c r="J138">
        <v>105</v>
      </c>
      <c r="K138">
        <v>89</v>
      </c>
      <c r="L138">
        <v>727.13</v>
      </c>
      <c r="M138">
        <v>857.7</v>
      </c>
      <c r="N138">
        <v>105</v>
      </c>
      <c r="O138">
        <v>22</v>
      </c>
      <c r="P138" t="s">
        <v>3516</v>
      </c>
      <c r="Q138">
        <v>0</v>
      </c>
      <c r="R138">
        <v>0</v>
      </c>
      <c r="S138">
        <v>0</v>
      </c>
      <c r="T138" t="s">
        <v>181</v>
      </c>
      <c r="U138">
        <v>0</v>
      </c>
      <c r="V138" t="s">
        <v>181</v>
      </c>
      <c r="W138">
        <v>290.5</v>
      </c>
      <c r="X138" t="s">
        <v>3638</v>
      </c>
    </row>
    <row r="139" spans="1:24" x14ac:dyDescent="0.3">
      <c r="A139" t="s">
        <v>3894</v>
      </c>
      <c r="B139" t="s">
        <v>17717</v>
      </c>
      <c r="C139" t="s">
        <v>181</v>
      </c>
      <c r="D139" t="s">
        <v>17718</v>
      </c>
      <c r="E139" t="s">
        <v>10976</v>
      </c>
      <c r="F139">
        <v>0</v>
      </c>
      <c r="G139">
        <v>0</v>
      </c>
      <c r="H139" s="51" t="s">
        <v>11926</v>
      </c>
      <c r="I139">
        <v>0</v>
      </c>
      <c r="J139">
        <v>0</v>
      </c>
      <c r="L139">
        <v>0</v>
      </c>
      <c r="M139">
        <v>0</v>
      </c>
      <c r="N139">
        <v>0</v>
      </c>
      <c r="O139">
        <v>0</v>
      </c>
      <c r="P139" t="s">
        <v>183</v>
      </c>
      <c r="Q139">
        <v>0</v>
      </c>
      <c r="R139">
        <v>0</v>
      </c>
      <c r="S139">
        <v>62</v>
      </c>
      <c r="T139" t="s">
        <v>12699</v>
      </c>
      <c r="U139">
        <v>394.26</v>
      </c>
      <c r="V139" t="s">
        <v>17719</v>
      </c>
      <c r="W139">
        <v>0</v>
      </c>
      <c r="X139" t="s">
        <v>3539</v>
      </c>
    </row>
    <row r="140" spans="1:24" x14ac:dyDescent="0.3">
      <c r="A140" t="s">
        <v>3894</v>
      </c>
      <c r="B140" t="s">
        <v>10974</v>
      </c>
      <c r="C140" t="s">
        <v>3592</v>
      </c>
      <c r="D140" t="s">
        <v>10975</v>
      </c>
      <c r="E140" t="s">
        <v>10976</v>
      </c>
      <c r="F140">
        <v>159</v>
      </c>
      <c r="G140">
        <v>0</v>
      </c>
      <c r="H140" s="51" t="s">
        <v>17720</v>
      </c>
      <c r="I140">
        <v>0</v>
      </c>
      <c r="J140">
        <v>80</v>
      </c>
      <c r="K140">
        <v>51</v>
      </c>
      <c r="L140">
        <v>21440.91</v>
      </c>
      <c r="M140">
        <v>11771.48</v>
      </c>
      <c r="N140">
        <v>28</v>
      </c>
      <c r="O140">
        <v>1</v>
      </c>
      <c r="P140" t="s">
        <v>3670</v>
      </c>
      <c r="Q140">
        <v>2</v>
      </c>
      <c r="R140">
        <v>0</v>
      </c>
      <c r="S140">
        <v>140</v>
      </c>
      <c r="T140" t="s">
        <v>17681</v>
      </c>
      <c r="U140">
        <v>420.41</v>
      </c>
      <c r="V140" t="s">
        <v>17721</v>
      </c>
      <c r="W140">
        <v>66.6666666666667</v>
      </c>
      <c r="X140" t="s">
        <v>3539</v>
      </c>
    </row>
    <row r="141" spans="1:24" x14ac:dyDescent="0.3">
      <c r="A141" t="s">
        <v>3894</v>
      </c>
      <c r="B141" t="s">
        <v>12607</v>
      </c>
      <c r="C141" t="s">
        <v>181</v>
      </c>
      <c r="D141" t="s">
        <v>12608</v>
      </c>
      <c r="E141" t="s">
        <v>8819</v>
      </c>
      <c r="F141">
        <v>0</v>
      </c>
      <c r="G141">
        <v>0</v>
      </c>
      <c r="H141" s="51" t="s">
        <v>12609</v>
      </c>
      <c r="I141">
        <v>0</v>
      </c>
      <c r="J141">
        <v>0</v>
      </c>
      <c r="L141">
        <v>0</v>
      </c>
      <c r="M141">
        <v>2600</v>
      </c>
      <c r="N141">
        <v>5</v>
      </c>
      <c r="O141">
        <v>0</v>
      </c>
      <c r="P141" t="s">
        <v>3526</v>
      </c>
      <c r="Q141">
        <v>0</v>
      </c>
      <c r="R141">
        <v>0</v>
      </c>
      <c r="S141">
        <v>0</v>
      </c>
      <c r="T141" t="s">
        <v>181</v>
      </c>
      <c r="U141">
        <v>0</v>
      </c>
      <c r="V141" t="s">
        <v>181</v>
      </c>
      <c r="W141">
        <v>0</v>
      </c>
      <c r="X141" t="s">
        <v>3539</v>
      </c>
    </row>
    <row r="142" spans="1:24" x14ac:dyDescent="0.3">
      <c r="A142" t="s">
        <v>3894</v>
      </c>
      <c r="B142" t="s">
        <v>10601</v>
      </c>
      <c r="C142" t="s">
        <v>3592</v>
      </c>
      <c r="D142" t="s">
        <v>10602</v>
      </c>
      <c r="E142" t="s">
        <v>10600</v>
      </c>
      <c r="F142">
        <v>6</v>
      </c>
      <c r="G142" t="s">
        <v>3535</v>
      </c>
      <c r="H142" s="51" t="s">
        <v>17722</v>
      </c>
      <c r="I142">
        <v>585.49</v>
      </c>
      <c r="J142">
        <v>3</v>
      </c>
      <c r="K142">
        <v>2</v>
      </c>
      <c r="L142">
        <v>1170.98</v>
      </c>
      <c r="M142">
        <v>2927.45</v>
      </c>
      <c r="N142">
        <v>5</v>
      </c>
      <c r="O142">
        <v>0</v>
      </c>
      <c r="P142" t="s">
        <v>3526</v>
      </c>
      <c r="Q142">
        <v>0</v>
      </c>
      <c r="R142">
        <v>0</v>
      </c>
      <c r="S142">
        <v>0</v>
      </c>
      <c r="T142" t="s">
        <v>181</v>
      </c>
      <c r="U142">
        <v>0</v>
      </c>
      <c r="V142" t="s">
        <v>181</v>
      </c>
      <c r="W142">
        <v>0.5</v>
      </c>
      <c r="X142" t="s">
        <v>3539</v>
      </c>
    </row>
    <row r="143" spans="1:24" x14ac:dyDescent="0.3">
      <c r="A143" t="s">
        <v>3894</v>
      </c>
      <c r="B143" t="s">
        <v>10603</v>
      </c>
      <c r="C143" t="s">
        <v>3592</v>
      </c>
      <c r="D143" t="s">
        <v>10604</v>
      </c>
      <c r="E143" t="s">
        <v>10600</v>
      </c>
      <c r="F143">
        <v>9</v>
      </c>
      <c r="G143">
        <v>0</v>
      </c>
      <c r="H143" s="51" t="s">
        <v>12610</v>
      </c>
      <c r="I143">
        <v>0</v>
      </c>
      <c r="J143">
        <v>5</v>
      </c>
      <c r="K143">
        <v>2</v>
      </c>
      <c r="L143">
        <v>807.54</v>
      </c>
      <c r="M143">
        <v>403.77</v>
      </c>
      <c r="N143">
        <v>1</v>
      </c>
      <c r="O143">
        <v>0</v>
      </c>
      <c r="P143" t="s">
        <v>3535</v>
      </c>
      <c r="Q143">
        <v>0</v>
      </c>
      <c r="R143">
        <v>0</v>
      </c>
      <c r="S143">
        <v>8</v>
      </c>
      <c r="T143" t="s">
        <v>17723</v>
      </c>
      <c r="U143">
        <v>388.77</v>
      </c>
      <c r="V143" t="s">
        <v>17724</v>
      </c>
      <c r="W143">
        <v>0.16666666666666699</v>
      </c>
      <c r="X143" t="s">
        <v>3539</v>
      </c>
    </row>
    <row r="144" spans="1:24" x14ac:dyDescent="0.3">
      <c r="A144" t="s">
        <v>3894</v>
      </c>
      <c r="B144" t="s">
        <v>12611</v>
      </c>
      <c r="C144" t="s">
        <v>181</v>
      </c>
      <c r="D144" t="s">
        <v>12612</v>
      </c>
      <c r="E144" t="s">
        <v>10976</v>
      </c>
      <c r="F144">
        <v>0</v>
      </c>
      <c r="G144">
        <v>0</v>
      </c>
      <c r="H144" s="51" t="s">
        <v>183</v>
      </c>
      <c r="I144" t="e">
        <v>#VALUE!</v>
      </c>
      <c r="J144">
        <v>0</v>
      </c>
      <c r="K144">
        <v>19</v>
      </c>
      <c r="L144" t="e">
        <v>#VALUE!</v>
      </c>
      <c r="M144">
        <v>0</v>
      </c>
      <c r="N144">
        <v>0</v>
      </c>
      <c r="O144">
        <v>0</v>
      </c>
      <c r="P144" t="s">
        <v>183</v>
      </c>
      <c r="Q144">
        <v>0</v>
      </c>
      <c r="R144">
        <v>0</v>
      </c>
      <c r="S144">
        <v>0</v>
      </c>
      <c r="T144" t="s">
        <v>181</v>
      </c>
      <c r="U144">
        <v>0</v>
      </c>
      <c r="V144" t="s">
        <v>181</v>
      </c>
      <c r="W144">
        <v>0</v>
      </c>
      <c r="X144" t="s">
        <v>3539</v>
      </c>
    </row>
    <row r="145" spans="1:24" x14ac:dyDescent="0.3">
      <c r="A145" t="s">
        <v>3894</v>
      </c>
      <c r="B145" t="s">
        <v>10309</v>
      </c>
      <c r="C145" t="s">
        <v>3592</v>
      </c>
      <c r="D145" t="s">
        <v>10310</v>
      </c>
      <c r="E145" t="s">
        <v>10311</v>
      </c>
      <c r="F145">
        <v>0</v>
      </c>
      <c r="G145">
        <v>0</v>
      </c>
      <c r="H145" s="51" t="s">
        <v>9857</v>
      </c>
      <c r="I145">
        <v>0</v>
      </c>
      <c r="J145">
        <v>0</v>
      </c>
      <c r="L145">
        <v>0</v>
      </c>
      <c r="M145">
        <v>4304</v>
      </c>
      <c r="N145">
        <v>8</v>
      </c>
      <c r="O145">
        <v>0</v>
      </c>
      <c r="P145" t="s">
        <v>1703</v>
      </c>
      <c r="Q145">
        <v>0</v>
      </c>
      <c r="R145">
        <v>0</v>
      </c>
      <c r="S145">
        <v>0</v>
      </c>
      <c r="T145" t="s">
        <v>181</v>
      </c>
      <c r="U145">
        <v>0</v>
      </c>
      <c r="V145" t="s">
        <v>181</v>
      </c>
      <c r="W145">
        <v>0</v>
      </c>
      <c r="X145" t="s">
        <v>3539</v>
      </c>
    </row>
    <row r="146" spans="1:24" x14ac:dyDescent="0.3">
      <c r="A146" t="s">
        <v>3894</v>
      </c>
      <c r="B146" t="s">
        <v>10312</v>
      </c>
      <c r="C146" t="s">
        <v>181</v>
      </c>
      <c r="D146" t="s">
        <v>10313</v>
      </c>
      <c r="E146" t="s">
        <v>10311</v>
      </c>
      <c r="F146">
        <v>71</v>
      </c>
      <c r="G146" t="s">
        <v>7161</v>
      </c>
      <c r="H146" s="51" t="s">
        <v>17725</v>
      </c>
      <c r="I146">
        <v>32364</v>
      </c>
      <c r="J146">
        <v>36</v>
      </c>
      <c r="K146">
        <v>14</v>
      </c>
      <c r="L146">
        <v>7812</v>
      </c>
      <c r="M146">
        <v>7254</v>
      </c>
      <c r="N146">
        <v>13</v>
      </c>
      <c r="O146">
        <v>0</v>
      </c>
      <c r="P146" t="s">
        <v>1552</v>
      </c>
      <c r="Q146">
        <v>0</v>
      </c>
      <c r="R146">
        <v>0</v>
      </c>
      <c r="S146">
        <v>0</v>
      </c>
      <c r="T146" t="s">
        <v>181</v>
      </c>
      <c r="U146">
        <v>0</v>
      </c>
      <c r="V146" t="s">
        <v>181</v>
      </c>
      <c r="W146">
        <v>15.6</v>
      </c>
      <c r="X146" t="s">
        <v>3539</v>
      </c>
    </row>
    <row r="147" spans="1:24" x14ac:dyDescent="0.3">
      <c r="A147" t="s">
        <v>3894</v>
      </c>
      <c r="B147" t="s">
        <v>10316</v>
      </c>
      <c r="C147" t="s">
        <v>3592</v>
      </c>
      <c r="D147" t="s">
        <v>10317</v>
      </c>
      <c r="E147" t="s">
        <v>12613</v>
      </c>
      <c r="F147">
        <v>0</v>
      </c>
      <c r="G147">
        <v>0</v>
      </c>
      <c r="H147" s="51" t="s">
        <v>12614</v>
      </c>
      <c r="I147">
        <v>0</v>
      </c>
      <c r="J147">
        <v>33</v>
      </c>
      <c r="K147">
        <v>47</v>
      </c>
      <c r="L147">
        <v>9383.08</v>
      </c>
      <c r="M147">
        <v>1397.51</v>
      </c>
      <c r="N147">
        <v>7</v>
      </c>
      <c r="O147">
        <v>0</v>
      </c>
      <c r="P147" t="s">
        <v>3532</v>
      </c>
      <c r="Q147">
        <v>0</v>
      </c>
      <c r="R147">
        <v>0</v>
      </c>
      <c r="S147">
        <v>0</v>
      </c>
      <c r="T147" t="s">
        <v>181</v>
      </c>
      <c r="U147">
        <v>0</v>
      </c>
      <c r="V147" t="s">
        <v>181</v>
      </c>
      <c r="W147">
        <v>7.7</v>
      </c>
      <c r="X147" t="s">
        <v>3539</v>
      </c>
    </row>
    <row r="148" spans="1:24" x14ac:dyDescent="0.3">
      <c r="A148" t="s">
        <v>3894</v>
      </c>
      <c r="B148" t="s">
        <v>12615</v>
      </c>
      <c r="C148" t="s">
        <v>181</v>
      </c>
      <c r="D148" t="s">
        <v>12616</v>
      </c>
      <c r="E148" t="s">
        <v>12617</v>
      </c>
      <c r="F148">
        <v>113</v>
      </c>
      <c r="G148">
        <v>0</v>
      </c>
      <c r="H148" s="51" t="s">
        <v>17726</v>
      </c>
      <c r="I148">
        <v>0</v>
      </c>
      <c r="J148">
        <v>57</v>
      </c>
      <c r="K148">
        <v>25</v>
      </c>
      <c r="L148">
        <v>4799.75</v>
      </c>
      <c r="M148">
        <v>40125.86</v>
      </c>
      <c r="N148">
        <v>209</v>
      </c>
      <c r="O148">
        <v>0</v>
      </c>
      <c r="P148" t="s">
        <v>7344</v>
      </c>
      <c r="Q148">
        <v>0</v>
      </c>
      <c r="R148">
        <v>0</v>
      </c>
      <c r="S148">
        <v>0</v>
      </c>
      <c r="T148" t="s">
        <v>181</v>
      </c>
      <c r="U148">
        <v>0</v>
      </c>
      <c r="V148" t="s">
        <v>181</v>
      </c>
      <c r="W148">
        <v>397.1</v>
      </c>
      <c r="X148" t="s">
        <v>3539</v>
      </c>
    </row>
    <row r="149" spans="1:24" x14ac:dyDescent="0.3">
      <c r="A149" t="s">
        <v>3894</v>
      </c>
      <c r="B149" t="s">
        <v>11000</v>
      </c>
      <c r="C149" t="s">
        <v>3592</v>
      </c>
      <c r="D149" t="s">
        <v>11001</v>
      </c>
      <c r="E149" t="s">
        <v>10976</v>
      </c>
      <c r="F149">
        <v>66</v>
      </c>
      <c r="G149">
        <v>0</v>
      </c>
      <c r="H149" s="51" t="s">
        <v>12619</v>
      </c>
      <c r="I149">
        <v>0</v>
      </c>
      <c r="J149">
        <v>33</v>
      </c>
      <c r="K149">
        <v>31</v>
      </c>
      <c r="L149">
        <v>8835</v>
      </c>
      <c r="M149">
        <v>16530</v>
      </c>
      <c r="N149">
        <v>58</v>
      </c>
      <c r="O149">
        <v>0</v>
      </c>
      <c r="P149" t="s">
        <v>7161</v>
      </c>
      <c r="Q149">
        <v>0</v>
      </c>
      <c r="R149">
        <v>0</v>
      </c>
      <c r="S149">
        <v>10</v>
      </c>
      <c r="T149" t="s">
        <v>17710</v>
      </c>
      <c r="U149">
        <v>285</v>
      </c>
      <c r="V149" t="s">
        <v>17727</v>
      </c>
      <c r="W149">
        <v>63.8</v>
      </c>
      <c r="X149" t="s">
        <v>3539</v>
      </c>
    </row>
    <row r="150" spans="1:24" x14ac:dyDescent="0.3">
      <c r="A150" t="s">
        <v>3894</v>
      </c>
      <c r="B150" t="s">
        <v>10314</v>
      </c>
      <c r="C150" t="s">
        <v>3592</v>
      </c>
      <c r="D150" t="s">
        <v>10315</v>
      </c>
      <c r="E150" t="s">
        <v>10600</v>
      </c>
      <c r="F150">
        <v>5</v>
      </c>
      <c r="G150">
        <v>0</v>
      </c>
      <c r="H150" s="51" t="s">
        <v>17728</v>
      </c>
      <c r="I150">
        <v>0</v>
      </c>
      <c r="J150">
        <v>3</v>
      </c>
      <c r="L150">
        <v>0</v>
      </c>
      <c r="M150">
        <v>7621.1</v>
      </c>
      <c r="N150">
        <v>10</v>
      </c>
      <c r="O150">
        <v>0</v>
      </c>
      <c r="P150" t="s">
        <v>3762</v>
      </c>
      <c r="Q150">
        <v>0</v>
      </c>
      <c r="R150">
        <v>0</v>
      </c>
      <c r="S150">
        <v>0</v>
      </c>
      <c r="T150" t="s">
        <v>181</v>
      </c>
      <c r="U150">
        <v>0</v>
      </c>
      <c r="V150" t="s">
        <v>181</v>
      </c>
      <c r="W150">
        <v>1</v>
      </c>
      <c r="X150" t="s">
        <v>3539</v>
      </c>
    </row>
    <row r="151" spans="1:24" x14ac:dyDescent="0.3">
      <c r="A151" t="s">
        <v>3507</v>
      </c>
      <c r="B151" t="s">
        <v>3910</v>
      </c>
      <c r="C151" t="s">
        <v>181</v>
      </c>
      <c r="D151" t="s">
        <v>12620</v>
      </c>
      <c r="E151" t="s">
        <v>3907</v>
      </c>
      <c r="F151">
        <v>0</v>
      </c>
      <c r="G151">
        <v>0</v>
      </c>
      <c r="H151" s="51" t="s">
        <v>12621</v>
      </c>
      <c r="I151">
        <v>0</v>
      </c>
      <c r="J151">
        <v>0</v>
      </c>
      <c r="L151">
        <v>0</v>
      </c>
      <c r="M151">
        <v>26534.59</v>
      </c>
      <c r="N151">
        <v>397</v>
      </c>
      <c r="O151">
        <v>0</v>
      </c>
      <c r="P151" t="s">
        <v>12622</v>
      </c>
      <c r="Q151">
        <v>0</v>
      </c>
      <c r="R151">
        <v>0</v>
      </c>
      <c r="S151">
        <v>0</v>
      </c>
      <c r="T151" t="s">
        <v>181</v>
      </c>
      <c r="U151">
        <v>0</v>
      </c>
      <c r="V151" t="s">
        <v>181</v>
      </c>
      <c r="W151">
        <v>0</v>
      </c>
      <c r="X151" t="s">
        <v>3581</v>
      </c>
    </row>
    <row r="152" spans="1:24" x14ac:dyDescent="0.3">
      <c r="A152" t="s">
        <v>3507</v>
      </c>
      <c r="B152" t="s">
        <v>3908</v>
      </c>
      <c r="C152" t="s">
        <v>3528</v>
      </c>
      <c r="D152" t="s">
        <v>3909</v>
      </c>
      <c r="E152" t="s">
        <v>3907</v>
      </c>
      <c r="F152">
        <v>54</v>
      </c>
      <c r="G152">
        <v>0</v>
      </c>
      <c r="H152" s="51" t="s">
        <v>16211</v>
      </c>
      <c r="I152">
        <v>0</v>
      </c>
      <c r="J152">
        <v>27</v>
      </c>
      <c r="K152">
        <v>36</v>
      </c>
      <c r="L152">
        <v>829.80000000000007</v>
      </c>
      <c r="M152">
        <v>1544.18</v>
      </c>
      <c r="N152">
        <v>67</v>
      </c>
      <c r="O152">
        <v>0</v>
      </c>
      <c r="P152" t="s">
        <v>6628</v>
      </c>
      <c r="Q152">
        <v>0</v>
      </c>
      <c r="R152">
        <v>0</v>
      </c>
      <c r="S152">
        <v>0</v>
      </c>
      <c r="T152" t="s">
        <v>181</v>
      </c>
      <c r="U152">
        <v>0</v>
      </c>
      <c r="V152" t="s">
        <v>181</v>
      </c>
      <c r="W152">
        <v>60.3</v>
      </c>
      <c r="X152" t="s">
        <v>3581</v>
      </c>
    </row>
    <row r="153" spans="1:24" x14ac:dyDescent="0.3">
      <c r="A153" t="s">
        <v>3507</v>
      </c>
      <c r="B153" t="s">
        <v>12624</v>
      </c>
      <c r="C153" t="s">
        <v>181</v>
      </c>
      <c r="D153" t="s">
        <v>12625</v>
      </c>
      <c r="E153" t="s">
        <v>3907</v>
      </c>
      <c r="F153">
        <v>0</v>
      </c>
      <c r="G153">
        <v>0</v>
      </c>
      <c r="H153" s="51" t="s">
        <v>183</v>
      </c>
      <c r="I153" t="e">
        <v>#VALUE!</v>
      </c>
      <c r="J153">
        <v>0</v>
      </c>
      <c r="K153">
        <v>8</v>
      </c>
      <c r="L153" t="e">
        <v>#VALUE!</v>
      </c>
      <c r="M153">
        <v>0</v>
      </c>
      <c r="N153">
        <v>4</v>
      </c>
      <c r="O153">
        <v>0</v>
      </c>
      <c r="P153" t="s">
        <v>3101</v>
      </c>
      <c r="Q153">
        <v>0</v>
      </c>
      <c r="R153">
        <v>0</v>
      </c>
      <c r="S153">
        <v>0</v>
      </c>
      <c r="T153" t="s">
        <v>181</v>
      </c>
      <c r="U153">
        <v>0</v>
      </c>
      <c r="V153" t="s">
        <v>181</v>
      </c>
      <c r="W153">
        <v>0</v>
      </c>
      <c r="X153" t="s">
        <v>3581</v>
      </c>
    </row>
    <row r="154" spans="1:24" x14ac:dyDescent="0.3">
      <c r="A154" t="s">
        <v>3507</v>
      </c>
      <c r="B154" t="s">
        <v>3911</v>
      </c>
      <c r="C154" t="s">
        <v>3528</v>
      </c>
      <c r="D154" t="s">
        <v>12626</v>
      </c>
      <c r="E154" t="s">
        <v>3907</v>
      </c>
      <c r="F154">
        <v>132</v>
      </c>
      <c r="G154">
        <v>0</v>
      </c>
      <c r="H154" s="51" t="s">
        <v>16211</v>
      </c>
      <c r="I154">
        <v>0</v>
      </c>
      <c r="J154">
        <v>66</v>
      </c>
      <c r="K154">
        <v>74</v>
      </c>
      <c r="L154">
        <v>1705.7</v>
      </c>
      <c r="M154">
        <v>3042.27</v>
      </c>
      <c r="N154">
        <v>132</v>
      </c>
      <c r="O154">
        <v>0</v>
      </c>
      <c r="P154" t="s">
        <v>1057</v>
      </c>
      <c r="Q154">
        <v>0</v>
      </c>
      <c r="R154">
        <v>0</v>
      </c>
      <c r="S154">
        <v>0</v>
      </c>
      <c r="T154" t="s">
        <v>181</v>
      </c>
      <c r="U154">
        <v>0</v>
      </c>
      <c r="V154" t="s">
        <v>181</v>
      </c>
      <c r="W154">
        <v>290.39999999999998</v>
      </c>
      <c r="X154" t="s">
        <v>3581</v>
      </c>
    </row>
    <row r="155" spans="1:24" x14ac:dyDescent="0.3">
      <c r="A155" t="s">
        <v>3507</v>
      </c>
      <c r="B155" t="s">
        <v>12628</v>
      </c>
      <c r="C155" t="s">
        <v>181</v>
      </c>
      <c r="D155" t="s">
        <v>12629</v>
      </c>
      <c r="E155" t="s">
        <v>3907</v>
      </c>
      <c r="F155">
        <v>0</v>
      </c>
      <c r="G155">
        <v>0</v>
      </c>
      <c r="H155" s="51" t="s">
        <v>12627</v>
      </c>
      <c r="I155">
        <v>0</v>
      </c>
      <c r="J155">
        <v>0</v>
      </c>
      <c r="L155">
        <v>0</v>
      </c>
      <c r="M155">
        <v>256.82</v>
      </c>
      <c r="N155">
        <v>5</v>
      </c>
      <c r="O155">
        <v>0</v>
      </c>
      <c r="P155" t="s">
        <v>3526</v>
      </c>
      <c r="Q155">
        <v>0</v>
      </c>
      <c r="R155">
        <v>0</v>
      </c>
      <c r="S155">
        <v>0</v>
      </c>
      <c r="T155" t="s">
        <v>181</v>
      </c>
      <c r="U155">
        <v>0</v>
      </c>
      <c r="V155" t="s">
        <v>181</v>
      </c>
      <c r="W155">
        <v>0</v>
      </c>
      <c r="X155" t="s">
        <v>3581</v>
      </c>
    </row>
    <row r="156" spans="1:24" x14ac:dyDescent="0.3">
      <c r="A156" t="s">
        <v>3507</v>
      </c>
      <c r="B156" t="s">
        <v>3915</v>
      </c>
      <c r="C156" t="s">
        <v>3528</v>
      </c>
      <c r="D156" t="s">
        <v>3916</v>
      </c>
      <c r="E156" t="s">
        <v>3907</v>
      </c>
      <c r="F156">
        <v>86</v>
      </c>
      <c r="G156">
        <v>0</v>
      </c>
      <c r="H156" s="51" t="s">
        <v>12623</v>
      </c>
      <c r="I156">
        <v>0</v>
      </c>
      <c r="J156">
        <v>43</v>
      </c>
      <c r="K156">
        <v>53</v>
      </c>
      <c r="L156">
        <v>1296.9099999999999</v>
      </c>
      <c r="M156">
        <v>2618.75</v>
      </c>
      <c r="N156">
        <v>107</v>
      </c>
      <c r="O156">
        <v>0</v>
      </c>
      <c r="P156" t="s">
        <v>1631</v>
      </c>
      <c r="Q156">
        <v>0</v>
      </c>
      <c r="R156">
        <v>0</v>
      </c>
      <c r="S156">
        <v>0</v>
      </c>
      <c r="T156" t="s">
        <v>181</v>
      </c>
      <c r="U156">
        <v>0</v>
      </c>
      <c r="V156" t="s">
        <v>181</v>
      </c>
      <c r="W156">
        <v>153.36666666666699</v>
      </c>
      <c r="X156" t="s">
        <v>3581</v>
      </c>
    </row>
    <row r="157" spans="1:24" x14ac:dyDescent="0.3">
      <c r="A157" t="s">
        <v>3507</v>
      </c>
      <c r="B157" t="s">
        <v>12630</v>
      </c>
      <c r="C157" t="s">
        <v>181</v>
      </c>
      <c r="D157" t="s">
        <v>12631</v>
      </c>
      <c r="E157" t="s">
        <v>3907</v>
      </c>
      <c r="F157">
        <v>0</v>
      </c>
      <c r="G157">
        <v>0</v>
      </c>
      <c r="H157" s="51" t="s">
        <v>183</v>
      </c>
      <c r="I157" t="e">
        <v>#VALUE!</v>
      </c>
      <c r="J157">
        <v>0</v>
      </c>
      <c r="K157">
        <v>2</v>
      </c>
      <c r="L157" t="e">
        <v>#VALUE!</v>
      </c>
      <c r="M157">
        <v>0</v>
      </c>
      <c r="N157">
        <v>0</v>
      </c>
      <c r="O157">
        <v>0</v>
      </c>
      <c r="P157" t="s">
        <v>183</v>
      </c>
      <c r="Q157">
        <v>0</v>
      </c>
      <c r="R157">
        <v>0</v>
      </c>
      <c r="S157">
        <v>0</v>
      </c>
      <c r="T157" t="s">
        <v>181</v>
      </c>
      <c r="U157">
        <v>0</v>
      </c>
      <c r="V157" t="s">
        <v>181</v>
      </c>
      <c r="W157">
        <v>0</v>
      </c>
      <c r="X157" t="s">
        <v>3581</v>
      </c>
    </row>
    <row r="158" spans="1:24" x14ac:dyDescent="0.3">
      <c r="A158" t="s">
        <v>1549</v>
      </c>
      <c r="B158" t="s">
        <v>8982</v>
      </c>
      <c r="C158" t="s">
        <v>3592</v>
      </c>
      <c r="D158" t="s">
        <v>8983</v>
      </c>
      <c r="E158" t="s">
        <v>8977</v>
      </c>
      <c r="F158">
        <v>229</v>
      </c>
      <c r="G158">
        <v>0</v>
      </c>
      <c r="H158" s="51" t="s">
        <v>3718</v>
      </c>
      <c r="I158">
        <v>0</v>
      </c>
      <c r="J158">
        <v>115</v>
      </c>
      <c r="K158">
        <v>122</v>
      </c>
      <c r="L158">
        <v>3538</v>
      </c>
      <c r="M158">
        <v>4930</v>
      </c>
      <c r="N158">
        <v>170</v>
      </c>
      <c r="O158">
        <v>0</v>
      </c>
      <c r="P158" t="s">
        <v>11851</v>
      </c>
      <c r="Q158">
        <v>0</v>
      </c>
      <c r="R158">
        <v>0</v>
      </c>
      <c r="S158">
        <v>100</v>
      </c>
      <c r="T158" t="s">
        <v>17133</v>
      </c>
      <c r="U158">
        <v>29</v>
      </c>
      <c r="V158" t="s">
        <v>17729</v>
      </c>
      <c r="W158">
        <v>651.66666666666697</v>
      </c>
      <c r="X158" t="s">
        <v>3566</v>
      </c>
    </row>
    <row r="159" spans="1:24" x14ac:dyDescent="0.3">
      <c r="A159" t="s">
        <v>3507</v>
      </c>
      <c r="B159" t="s">
        <v>12633</v>
      </c>
      <c r="C159" t="s">
        <v>181</v>
      </c>
      <c r="D159" t="s">
        <v>12634</v>
      </c>
      <c r="E159" t="s">
        <v>11008</v>
      </c>
      <c r="F159">
        <v>0</v>
      </c>
      <c r="G159">
        <v>0</v>
      </c>
      <c r="H159" s="51" t="s">
        <v>12635</v>
      </c>
      <c r="I159">
        <v>0</v>
      </c>
      <c r="J159">
        <v>0</v>
      </c>
      <c r="L159">
        <v>0</v>
      </c>
      <c r="M159">
        <v>0</v>
      </c>
      <c r="N159">
        <v>0</v>
      </c>
      <c r="O159">
        <v>0</v>
      </c>
      <c r="P159" t="s">
        <v>183</v>
      </c>
      <c r="Q159">
        <v>0</v>
      </c>
      <c r="R159">
        <v>0</v>
      </c>
      <c r="S159">
        <v>0</v>
      </c>
      <c r="T159" t="s">
        <v>181</v>
      </c>
      <c r="U159">
        <v>0</v>
      </c>
      <c r="V159" t="s">
        <v>181</v>
      </c>
      <c r="W159">
        <v>0</v>
      </c>
      <c r="X159" t="s">
        <v>3581</v>
      </c>
    </row>
    <row r="160" spans="1:24" x14ac:dyDescent="0.3">
      <c r="A160" t="s">
        <v>3507</v>
      </c>
      <c r="B160" t="s">
        <v>3913</v>
      </c>
      <c r="C160" t="s">
        <v>3528</v>
      </c>
      <c r="D160" t="s">
        <v>3914</v>
      </c>
      <c r="E160" t="s">
        <v>3907</v>
      </c>
      <c r="F160">
        <v>92</v>
      </c>
      <c r="G160">
        <v>0</v>
      </c>
      <c r="H160" s="51" t="s">
        <v>16211</v>
      </c>
      <c r="I160">
        <v>0</v>
      </c>
      <c r="J160">
        <v>46</v>
      </c>
      <c r="K160">
        <v>45</v>
      </c>
      <c r="L160">
        <v>1037.25</v>
      </c>
      <c r="M160">
        <v>2120.37</v>
      </c>
      <c r="N160">
        <v>92</v>
      </c>
      <c r="O160">
        <v>0</v>
      </c>
      <c r="P160" t="s">
        <v>7295</v>
      </c>
      <c r="Q160">
        <v>0</v>
      </c>
      <c r="R160">
        <v>0</v>
      </c>
      <c r="S160">
        <v>0</v>
      </c>
      <c r="T160" t="s">
        <v>181</v>
      </c>
      <c r="U160">
        <v>0</v>
      </c>
      <c r="V160" t="s">
        <v>181</v>
      </c>
      <c r="W160">
        <v>141.066666666667</v>
      </c>
      <c r="X160" t="s">
        <v>3581</v>
      </c>
    </row>
    <row r="161" spans="1:24" x14ac:dyDescent="0.3">
      <c r="A161" t="s">
        <v>3507</v>
      </c>
      <c r="B161" t="s">
        <v>12636</v>
      </c>
      <c r="C161" t="s">
        <v>181</v>
      </c>
      <c r="D161" t="s">
        <v>12637</v>
      </c>
      <c r="E161" t="s">
        <v>3907</v>
      </c>
      <c r="F161">
        <v>907</v>
      </c>
      <c r="G161" t="s">
        <v>3733</v>
      </c>
      <c r="H161" s="51" t="s">
        <v>17730</v>
      </c>
      <c r="I161">
        <v>101.43</v>
      </c>
      <c r="J161">
        <v>454</v>
      </c>
      <c r="K161">
        <v>400</v>
      </c>
      <c r="L161">
        <v>1932</v>
      </c>
      <c r="M161">
        <v>4277.72</v>
      </c>
      <c r="N161">
        <v>886</v>
      </c>
      <c r="O161">
        <v>0</v>
      </c>
      <c r="P161" t="s">
        <v>11384</v>
      </c>
      <c r="Q161">
        <v>0</v>
      </c>
      <c r="R161">
        <v>0</v>
      </c>
      <c r="S161">
        <v>0</v>
      </c>
      <c r="T161" t="s">
        <v>181</v>
      </c>
      <c r="U161">
        <v>0</v>
      </c>
      <c r="V161" t="s">
        <v>181</v>
      </c>
      <c r="W161">
        <v>13408.1333333333</v>
      </c>
      <c r="X161" t="s">
        <v>3581</v>
      </c>
    </row>
    <row r="162" spans="1:24" x14ac:dyDescent="0.3">
      <c r="A162" t="s">
        <v>3507</v>
      </c>
      <c r="B162" t="s">
        <v>12640</v>
      </c>
      <c r="C162" t="s">
        <v>181</v>
      </c>
      <c r="D162" t="s">
        <v>12641</v>
      </c>
      <c r="E162" t="s">
        <v>3907</v>
      </c>
      <c r="F162">
        <v>1715</v>
      </c>
      <c r="G162">
        <v>0</v>
      </c>
      <c r="H162" s="51" t="s">
        <v>17730</v>
      </c>
      <c r="I162">
        <v>0</v>
      </c>
      <c r="J162">
        <v>858</v>
      </c>
      <c r="K162">
        <v>861</v>
      </c>
      <c r="L162">
        <v>4158.63</v>
      </c>
      <c r="M162">
        <v>10824.65</v>
      </c>
      <c r="N162">
        <v>2242</v>
      </c>
      <c r="O162">
        <v>0</v>
      </c>
      <c r="P162" t="s">
        <v>17731</v>
      </c>
      <c r="Q162">
        <v>0</v>
      </c>
      <c r="R162">
        <v>0</v>
      </c>
      <c r="S162">
        <v>0</v>
      </c>
      <c r="T162" t="s">
        <v>181</v>
      </c>
      <c r="U162">
        <v>0</v>
      </c>
      <c r="V162" t="s">
        <v>181</v>
      </c>
      <c r="W162">
        <v>64121.2</v>
      </c>
      <c r="X162" t="s">
        <v>3581</v>
      </c>
    </row>
    <row r="163" spans="1:24" x14ac:dyDescent="0.3">
      <c r="A163" t="s">
        <v>3507</v>
      </c>
      <c r="B163" t="s">
        <v>12642</v>
      </c>
      <c r="C163" t="s">
        <v>181</v>
      </c>
      <c r="D163" t="s">
        <v>12643</v>
      </c>
      <c r="E163" t="s">
        <v>3907</v>
      </c>
      <c r="F163">
        <v>77</v>
      </c>
      <c r="G163">
        <v>0</v>
      </c>
      <c r="H163" s="51" t="s">
        <v>12638</v>
      </c>
      <c r="I163">
        <v>0</v>
      </c>
      <c r="J163">
        <v>39</v>
      </c>
      <c r="K163">
        <v>57</v>
      </c>
      <c r="L163">
        <v>292.97999999999996</v>
      </c>
      <c r="M163">
        <v>1422.82</v>
      </c>
      <c r="N163">
        <v>277</v>
      </c>
      <c r="O163">
        <v>0</v>
      </c>
      <c r="P163" t="s">
        <v>17732</v>
      </c>
      <c r="Q163">
        <v>0</v>
      </c>
      <c r="R163">
        <v>0</v>
      </c>
      <c r="S163">
        <v>0</v>
      </c>
      <c r="T163" t="s">
        <v>181</v>
      </c>
      <c r="U163">
        <v>0</v>
      </c>
      <c r="V163" t="s">
        <v>181</v>
      </c>
      <c r="W163">
        <v>360.1</v>
      </c>
      <c r="X163" t="s">
        <v>3581</v>
      </c>
    </row>
    <row r="164" spans="1:24" x14ac:dyDescent="0.3">
      <c r="A164" t="s">
        <v>3507</v>
      </c>
      <c r="B164" t="s">
        <v>12644</v>
      </c>
      <c r="C164" t="s">
        <v>181</v>
      </c>
      <c r="D164" t="s">
        <v>12645</v>
      </c>
      <c r="E164" t="s">
        <v>3907</v>
      </c>
      <c r="F164">
        <v>121</v>
      </c>
      <c r="G164">
        <v>0</v>
      </c>
      <c r="H164" s="51" t="s">
        <v>17730</v>
      </c>
      <c r="I164">
        <v>0</v>
      </c>
      <c r="J164">
        <v>61</v>
      </c>
      <c r="K164">
        <v>52</v>
      </c>
      <c r="L164">
        <v>251.16</v>
      </c>
      <c r="M164">
        <v>994.59</v>
      </c>
      <c r="N164">
        <v>206</v>
      </c>
      <c r="O164">
        <v>0</v>
      </c>
      <c r="P164" t="s">
        <v>4063</v>
      </c>
      <c r="Q164">
        <v>0</v>
      </c>
      <c r="R164">
        <v>0</v>
      </c>
      <c r="S164">
        <v>0</v>
      </c>
      <c r="T164" t="s">
        <v>181</v>
      </c>
      <c r="U164">
        <v>0</v>
      </c>
      <c r="V164" t="s">
        <v>181</v>
      </c>
      <c r="W164">
        <v>418.86666666666702</v>
      </c>
      <c r="X164" t="s">
        <v>3581</v>
      </c>
    </row>
    <row r="165" spans="1:24" x14ac:dyDescent="0.3">
      <c r="A165" t="s">
        <v>3507</v>
      </c>
      <c r="B165" t="s">
        <v>12646</v>
      </c>
      <c r="C165" t="s">
        <v>181</v>
      </c>
      <c r="D165" t="s">
        <v>12647</v>
      </c>
      <c r="E165" t="s">
        <v>3907</v>
      </c>
      <c r="F165">
        <v>76</v>
      </c>
      <c r="G165">
        <v>0</v>
      </c>
      <c r="H165" s="51" t="s">
        <v>12623</v>
      </c>
      <c r="I165">
        <v>0</v>
      </c>
      <c r="J165">
        <v>38</v>
      </c>
      <c r="K165">
        <v>50</v>
      </c>
      <c r="L165">
        <v>1223.5</v>
      </c>
      <c r="M165">
        <v>2300.58</v>
      </c>
      <c r="N165">
        <v>94</v>
      </c>
      <c r="O165">
        <v>0</v>
      </c>
      <c r="P165" t="s">
        <v>3893</v>
      </c>
      <c r="Q165">
        <v>0</v>
      </c>
      <c r="R165">
        <v>0</v>
      </c>
      <c r="S165">
        <v>0</v>
      </c>
      <c r="T165" t="s">
        <v>181</v>
      </c>
      <c r="U165">
        <v>0</v>
      </c>
      <c r="V165" t="s">
        <v>181</v>
      </c>
      <c r="W165">
        <v>119.066666666667</v>
      </c>
      <c r="X165" t="s">
        <v>3581</v>
      </c>
    </row>
    <row r="166" spans="1:24" x14ac:dyDescent="0.3">
      <c r="A166" t="s">
        <v>3507</v>
      </c>
      <c r="B166" t="s">
        <v>12648</v>
      </c>
      <c r="C166" t="s">
        <v>181</v>
      </c>
      <c r="D166" t="s">
        <v>12649</v>
      </c>
      <c r="E166" t="s">
        <v>3907</v>
      </c>
      <c r="F166">
        <v>431</v>
      </c>
      <c r="G166">
        <v>0</v>
      </c>
      <c r="H166" s="51" t="s">
        <v>12650</v>
      </c>
      <c r="I166">
        <v>0</v>
      </c>
      <c r="J166">
        <v>216</v>
      </c>
      <c r="K166">
        <v>275</v>
      </c>
      <c r="L166">
        <v>673.75</v>
      </c>
      <c r="M166">
        <v>1740.13</v>
      </c>
      <c r="N166">
        <v>711</v>
      </c>
      <c r="O166">
        <v>52</v>
      </c>
      <c r="P166" t="s">
        <v>17733</v>
      </c>
      <c r="Q166">
        <v>0</v>
      </c>
      <c r="R166">
        <v>0</v>
      </c>
      <c r="S166">
        <v>0</v>
      </c>
      <c r="T166" t="s">
        <v>181</v>
      </c>
      <c r="U166">
        <v>0</v>
      </c>
      <c r="V166" t="s">
        <v>181</v>
      </c>
      <c r="W166">
        <v>4744.8</v>
      </c>
      <c r="X166" t="s">
        <v>3581</v>
      </c>
    </row>
    <row r="167" spans="1:24" x14ac:dyDescent="0.3">
      <c r="A167" t="s">
        <v>3507</v>
      </c>
      <c r="B167" t="s">
        <v>12651</v>
      </c>
      <c r="C167" t="s">
        <v>181</v>
      </c>
      <c r="D167" t="s">
        <v>12652</v>
      </c>
      <c r="E167" t="s">
        <v>3907</v>
      </c>
      <c r="F167">
        <v>133</v>
      </c>
      <c r="G167">
        <v>0</v>
      </c>
      <c r="H167" s="51" t="s">
        <v>12623</v>
      </c>
      <c r="I167">
        <v>0</v>
      </c>
      <c r="J167">
        <v>67</v>
      </c>
      <c r="K167">
        <v>15</v>
      </c>
      <c r="L167">
        <v>367.04999999999995</v>
      </c>
      <c r="M167">
        <v>16471.18</v>
      </c>
      <c r="N167">
        <v>673</v>
      </c>
      <c r="O167">
        <v>0</v>
      </c>
      <c r="P167" t="s">
        <v>17734</v>
      </c>
      <c r="Q167">
        <v>0</v>
      </c>
      <c r="R167">
        <v>0</v>
      </c>
      <c r="S167">
        <v>0</v>
      </c>
      <c r="T167" t="s">
        <v>181</v>
      </c>
      <c r="U167">
        <v>0</v>
      </c>
      <c r="V167" t="s">
        <v>181</v>
      </c>
      <c r="W167">
        <v>1503.0333333333299</v>
      </c>
      <c r="X167" t="s">
        <v>3581</v>
      </c>
    </row>
    <row r="168" spans="1:24" x14ac:dyDescent="0.3">
      <c r="A168" t="s">
        <v>3507</v>
      </c>
      <c r="B168" t="s">
        <v>12654</v>
      </c>
      <c r="C168" t="s">
        <v>181</v>
      </c>
      <c r="D168" t="s">
        <v>12655</v>
      </c>
      <c r="E168" t="s">
        <v>3907</v>
      </c>
      <c r="F168">
        <v>115</v>
      </c>
      <c r="G168" t="s">
        <v>3787</v>
      </c>
      <c r="H168" s="51" t="s">
        <v>12623</v>
      </c>
      <c r="I168">
        <v>48.94</v>
      </c>
      <c r="J168">
        <v>58</v>
      </c>
      <c r="K168">
        <v>54</v>
      </c>
      <c r="L168">
        <v>1321.3799999999999</v>
      </c>
      <c r="M168">
        <v>2790.07</v>
      </c>
      <c r="N168">
        <v>114</v>
      </c>
      <c r="O168">
        <v>0</v>
      </c>
      <c r="P168" t="s">
        <v>7277</v>
      </c>
      <c r="Q168">
        <v>1</v>
      </c>
      <c r="R168">
        <v>0</v>
      </c>
      <c r="S168">
        <v>0</v>
      </c>
      <c r="T168" t="s">
        <v>181</v>
      </c>
      <c r="U168">
        <v>0</v>
      </c>
      <c r="V168" t="s">
        <v>181</v>
      </c>
      <c r="W168">
        <v>218.46666666666701</v>
      </c>
      <c r="X168" t="s">
        <v>3581</v>
      </c>
    </row>
    <row r="169" spans="1:24" x14ac:dyDescent="0.3">
      <c r="A169" t="s">
        <v>3507</v>
      </c>
      <c r="B169" t="s">
        <v>12656</v>
      </c>
      <c r="C169" t="s">
        <v>181</v>
      </c>
      <c r="D169" t="s">
        <v>12657</v>
      </c>
      <c r="E169" t="s">
        <v>3907</v>
      </c>
      <c r="F169">
        <v>77</v>
      </c>
      <c r="G169">
        <v>0</v>
      </c>
      <c r="H169" s="51" t="s">
        <v>16211</v>
      </c>
      <c r="I169">
        <v>0</v>
      </c>
      <c r="J169">
        <v>39</v>
      </c>
      <c r="K169">
        <v>48</v>
      </c>
      <c r="L169">
        <v>1106.4000000000001</v>
      </c>
      <c r="M169">
        <v>2005.13</v>
      </c>
      <c r="N169">
        <v>87</v>
      </c>
      <c r="O169">
        <v>0</v>
      </c>
      <c r="P169" t="s">
        <v>3679</v>
      </c>
      <c r="Q169">
        <v>0</v>
      </c>
      <c r="R169">
        <v>0</v>
      </c>
      <c r="S169">
        <v>0</v>
      </c>
      <c r="T169" t="s">
        <v>181</v>
      </c>
      <c r="U169">
        <v>0</v>
      </c>
      <c r="V169" t="s">
        <v>181</v>
      </c>
      <c r="W169">
        <v>113.1</v>
      </c>
      <c r="X169" t="s">
        <v>3581</v>
      </c>
    </row>
    <row r="170" spans="1:24" x14ac:dyDescent="0.3">
      <c r="A170" t="s">
        <v>3507</v>
      </c>
      <c r="B170" t="s">
        <v>12658</v>
      </c>
      <c r="C170" t="s">
        <v>181</v>
      </c>
      <c r="D170" t="s">
        <v>12659</v>
      </c>
      <c r="E170" t="s">
        <v>3907</v>
      </c>
      <c r="F170">
        <v>59</v>
      </c>
      <c r="G170" t="s">
        <v>3101</v>
      </c>
      <c r="H170" s="51" t="s">
        <v>12623</v>
      </c>
      <c r="I170">
        <v>97.88</v>
      </c>
      <c r="J170">
        <v>30</v>
      </c>
      <c r="K170">
        <v>34</v>
      </c>
      <c r="L170">
        <v>831.98</v>
      </c>
      <c r="M170">
        <v>1346.08</v>
      </c>
      <c r="N170">
        <v>55</v>
      </c>
      <c r="O170">
        <v>0</v>
      </c>
      <c r="P170" t="s">
        <v>2759</v>
      </c>
      <c r="Q170">
        <v>0</v>
      </c>
      <c r="R170">
        <v>0</v>
      </c>
      <c r="S170">
        <v>0</v>
      </c>
      <c r="T170" t="s">
        <v>181</v>
      </c>
      <c r="U170">
        <v>0</v>
      </c>
      <c r="V170" t="s">
        <v>181</v>
      </c>
      <c r="W170">
        <v>55</v>
      </c>
      <c r="X170" t="s">
        <v>3581</v>
      </c>
    </row>
    <row r="171" spans="1:24" x14ac:dyDescent="0.3">
      <c r="A171" t="s">
        <v>3507</v>
      </c>
      <c r="B171" t="s">
        <v>12660</v>
      </c>
      <c r="C171" t="s">
        <v>181</v>
      </c>
      <c r="D171" t="s">
        <v>12661</v>
      </c>
      <c r="E171" t="s">
        <v>3907</v>
      </c>
      <c r="F171">
        <v>732</v>
      </c>
      <c r="G171">
        <v>0</v>
      </c>
      <c r="H171" s="51" t="s">
        <v>12803</v>
      </c>
      <c r="I171">
        <v>0</v>
      </c>
      <c r="J171">
        <v>366</v>
      </c>
      <c r="K171">
        <v>354</v>
      </c>
      <c r="L171">
        <v>814.19999999999993</v>
      </c>
      <c r="M171">
        <v>2403.87</v>
      </c>
      <c r="N171">
        <v>1043</v>
      </c>
      <c r="O171">
        <v>42</v>
      </c>
      <c r="P171" t="s">
        <v>17735</v>
      </c>
      <c r="Q171">
        <v>0</v>
      </c>
      <c r="R171">
        <v>0</v>
      </c>
      <c r="S171">
        <v>0</v>
      </c>
      <c r="T171" t="s">
        <v>181</v>
      </c>
      <c r="U171">
        <v>0</v>
      </c>
      <c r="V171" t="s">
        <v>181</v>
      </c>
      <c r="W171">
        <v>12212.2</v>
      </c>
      <c r="X171" t="s">
        <v>3581</v>
      </c>
    </row>
    <row r="172" spans="1:24" x14ac:dyDescent="0.3">
      <c r="A172" t="s">
        <v>3507</v>
      </c>
      <c r="B172" t="s">
        <v>12664</v>
      </c>
      <c r="C172" t="s">
        <v>181</v>
      </c>
      <c r="D172" t="s">
        <v>12665</v>
      </c>
      <c r="E172" t="s">
        <v>3907</v>
      </c>
      <c r="F172">
        <v>772</v>
      </c>
      <c r="G172" t="s">
        <v>7485</v>
      </c>
      <c r="H172" s="51" t="s">
        <v>12803</v>
      </c>
      <c r="I172">
        <v>271.39999999999998</v>
      </c>
      <c r="J172">
        <v>386</v>
      </c>
      <c r="K172">
        <v>295</v>
      </c>
      <c r="L172">
        <v>678.5</v>
      </c>
      <c r="M172">
        <v>1650.21</v>
      </c>
      <c r="N172">
        <v>716</v>
      </c>
      <c r="O172">
        <v>62</v>
      </c>
      <c r="P172" t="s">
        <v>13834</v>
      </c>
      <c r="Q172">
        <v>0</v>
      </c>
      <c r="R172">
        <v>0</v>
      </c>
      <c r="S172">
        <v>0</v>
      </c>
      <c r="T172" t="s">
        <v>181</v>
      </c>
      <c r="U172">
        <v>0</v>
      </c>
      <c r="V172" t="s">
        <v>181</v>
      </c>
      <c r="W172">
        <v>8414.7999999999993</v>
      </c>
      <c r="X172" t="s">
        <v>3581</v>
      </c>
    </row>
    <row r="173" spans="1:24" x14ac:dyDescent="0.3">
      <c r="A173" t="s">
        <v>3507</v>
      </c>
      <c r="B173" t="s">
        <v>12666</v>
      </c>
      <c r="C173" t="s">
        <v>181</v>
      </c>
      <c r="D173" t="s">
        <v>12667</v>
      </c>
      <c r="E173" t="s">
        <v>3907</v>
      </c>
      <c r="F173">
        <v>760</v>
      </c>
      <c r="G173">
        <v>0</v>
      </c>
      <c r="H173" s="51" t="s">
        <v>12803</v>
      </c>
      <c r="I173">
        <v>0</v>
      </c>
      <c r="J173">
        <v>380</v>
      </c>
      <c r="K173">
        <v>442</v>
      </c>
      <c r="L173">
        <v>1016.5999999999999</v>
      </c>
      <c r="M173">
        <v>3120.62</v>
      </c>
      <c r="N173">
        <v>1354</v>
      </c>
      <c r="O173">
        <v>25</v>
      </c>
      <c r="P173" t="s">
        <v>17736</v>
      </c>
      <c r="Q173">
        <v>0</v>
      </c>
      <c r="R173">
        <v>0</v>
      </c>
      <c r="S173">
        <v>0</v>
      </c>
      <c r="T173" t="s">
        <v>181</v>
      </c>
      <c r="U173">
        <v>0</v>
      </c>
      <c r="V173" t="s">
        <v>181</v>
      </c>
      <c r="W173">
        <v>16834</v>
      </c>
      <c r="X173" t="s">
        <v>3581</v>
      </c>
    </row>
    <row r="174" spans="1:24" x14ac:dyDescent="0.3">
      <c r="A174" t="s">
        <v>3507</v>
      </c>
      <c r="B174" t="s">
        <v>12668</v>
      </c>
      <c r="C174" t="s">
        <v>181</v>
      </c>
      <c r="D174" t="s">
        <v>12669</v>
      </c>
      <c r="E174" t="s">
        <v>3907</v>
      </c>
      <c r="F174">
        <v>2243</v>
      </c>
      <c r="G174">
        <v>0</v>
      </c>
      <c r="H174" s="51" t="s">
        <v>12803</v>
      </c>
      <c r="I174">
        <v>0</v>
      </c>
      <c r="J174">
        <v>1122</v>
      </c>
      <c r="K174">
        <v>4831</v>
      </c>
      <c r="L174">
        <v>11111.3</v>
      </c>
      <c r="M174">
        <v>7771.79</v>
      </c>
      <c r="N174">
        <v>3372</v>
      </c>
      <c r="O174">
        <v>289</v>
      </c>
      <c r="P174" t="s">
        <v>17737</v>
      </c>
      <c r="Q174">
        <v>99</v>
      </c>
      <c r="R174">
        <v>0</v>
      </c>
      <c r="S174">
        <v>0</v>
      </c>
      <c r="T174" t="s">
        <v>181</v>
      </c>
      <c r="U174">
        <v>0</v>
      </c>
      <c r="V174" t="s">
        <v>181</v>
      </c>
      <c r="W174">
        <v>111601.60000000001</v>
      </c>
      <c r="X174" t="s">
        <v>3581</v>
      </c>
    </row>
    <row r="175" spans="1:24" x14ac:dyDescent="0.3">
      <c r="A175" t="s">
        <v>3507</v>
      </c>
      <c r="B175" t="s">
        <v>12670</v>
      </c>
      <c r="C175" t="s">
        <v>181</v>
      </c>
      <c r="D175" t="s">
        <v>12671</v>
      </c>
      <c r="E175" t="s">
        <v>3907</v>
      </c>
      <c r="F175">
        <v>473</v>
      </c>
      <c r="G175">
        <v>0</v>
      </c>
      <c r="H175" s="51" t="s">
        <v>12672</v>
      </c>
      <c r="I175">
        <v>0</v>
      </c>
      <c r="J175">
        <v>237</v>
      </c>
      <c r="K175">
        <v>123</v>
      </c>
      <c r="L175">
        <v>377.60999999999996</v>
      </c>
      <c r="M175">
        <v>3420.25</v>
      </c>
      <c r="N175">
        <v>1113</v>
      </c>
      <c r="O175">
        <v>40</v>
      </c>
      <c r="P175" t="s">
        <v>17738</v>
      </c>
      <c r="Q175">
        <v>0</v>
      </c>
      <c r="R175">
        <v>0</v>
      </c>
      <c r="S175">
        <v>0</v>
      </c>
      <c r="T175" t="s">
        <v>181</v>
      </c>
      <c r="U175">
        <v>0</v>
      </c>
      <c r="V175" t="s">
        <v>181</v>
      </c>
      <c r="W175">
        <v>8476.7000000000007</v>
      </c>
      <c r="X175" t="s">
        <v>3581</v>
      </c>
    </row>
    <row r="176" spans="1:24" x14ac:dyDescent="0.3">
      <c r="A176" t="s">
        <v>3507</v>
      </c>
      <c r="B176" t="s">
        <v>12674</v>
      </c>
      <c r="C176" t="s">
        <v>181</v>
      </c>
      <c r="D176" t="s">
        <v>12675</v>
      </c>
      <c r="E176" t="s">
        <v>3907</v>
      </c>
      <c r="F176">
        <v>947</v>
      </c>
      <c r="G176">
        <v>0</v>
      </c>
      <c r="H176" s="51" t="s">
        <v>12650</v>
      </c>
      <c r="I176">
        <v>0</v>
      </c>
      <c r="J176">
        <v>474</v>
      </c>
      <c r="K176">
        <v>353</v>
      </c>
      <c r="L176">
        <v>864.85</v>
      </c>
      <c r="M176">
        <v>2741.12</v>
      </c>
      <c r="N176">
        <v>1120</v>
      </c>
      <c r="O176">
        <v>25</v>
      </c>
      <c r="P176" t="s">
        <v>17739</v>
      </c>
      <c r="Q176">
        <v>0</v>
      </c>
      <c r="R176">
        <v>0</v>
      </c>
      <c r="S176">
        <v>0</v>
      </c>
      <c r="T176" t="s">
        <v>181</v>
      </c>
      <c r="U176">
        <v>0</v>
      </c>
      <c r="V176" t="s">
        <v>181</v>
      </c>
      <c r="W176">
        <v>17301</v>
      </c>
      <c r="X176" t="s">
        <v>3581</v>
      </c>
    </row>
    <row r="177" spans="1:24" x14ac:dyDescent="0.3">
      <c r="A177" t="s">
        <v>3507</v>
      </c>
      <c r="B177" t="s">
        <v>11006</v>
      </c>
      <c r="C177" t="s">
        <v>3588</v>
      </c>
      <c r="D177" t="s">
        <v>11007</v>
      </c>
      <c r="E177" t="s">
        <v>11008</v>
      </c>
      <c r="F177">
        <v>2</v>
      </c>
      <c r="G177">
        <v>0</v>
      </c>
      <c r="H177" s="51" t="s">
        <v>12650</v>
      </c>
      <c r="I177">
        <v>0</v>
      </c>
      <c r="J177">
        <v>1</v>
      </c>
      <c r="K177">
        <v>2</v>
      </c>
      <c r="L177">
        <v>4.9000000000000004</v>
      </c>
      <c r="M177">
        <v>119.92</v>
      </c>
      <c r="N177">
        <v>49</v>
      </c>
      <c r="O177">
        <v>0</v>
      </c>
      <c r="P177" t="s">
        <v>3970</v>
      </c>
      <c r="Q177">
        <v>0</v>
      </c>
      <c r="R177">
        <v>0</v>
      </c>
      <c r="S177">
        <v>0</v>
      </c>
      <c r="T177" t="s">
        <v>181</v>
      </c>
      <c r="U177">
        <v>0</v>
      </c>
      <c r="V177" t="s">
        <v>181</v>
      </c>
      <c r="W177">
        <v>1.63333333333333</v>
      </c>
      <c r="X177" t="s">
        <v>3581</v>
      </c>
    </row>
    <row r="178" spans="1:24" x14ac:dyDescent="0.3">
      <c r="A178" t="s">
        <v>3507</v>
      </c>
      <c r="B178" t="s">
        <v>11011</v>
      </c>
      <c r="C178" t="s">
        <v>3588</v>
      </c>
      <c r="D178" t="s">
        <v>11012</v>
      </c>
      <c r="E178" t="s">
        <v>11008</v>
      </c>
      <c r="F178">
        <v>251</v>
      </c>
      <c r="G178">
        <v>0</v>
      </c>
      <c r="H178" s="51" t="s">
        <v>12677</v>
      </c>
      <c r="I178">
        <v>0</v>
      </c>
      <c r="J178">
        <v>126</v>
      </c>
      <c r="K178">
        <v>18</v>
      </c>
      <c r="L178">
        <v>56.339999999999996</v>
      </c>
      <c r="M178">
        <v>1151.06</v>
      </c>
      <c r="N178">
        <v>368</v>
      </c>
      <c r="O178">
        <v>0</v>
      </c>
      <c r="P178" t="s">
        <v>4069</v>
      </c>
      <c r="Q178">
        <v>0</v>
      </c>
      <c r="R178">
        <v>0</v>
      </c>
      <c r="S178">
        <v>0</v>
      </c>
      <c r="T178" t="s">
        <v>181</v>
      </c>
      <c r="U178">
        <v>0</v>
      </c>
      <c r="V178" t="s">
        <v>181</v>
      </c>
      <c r="W178">
        <v>1545.6</v>
      </c>
      <c r="X178" t="s">
        <v>3581</v>
      </c>
    </row>
    <row r="179" spans="1:24" x14ac:dyDescent="0.3">
      <c r="A179" t="s">
        <v>3507</v>
      </c>
      <c r="B179" t="s">
        <v>11014</v>
      </c>
      <c r="C179" t="s">
        <v>3504</v>
      </c>
      <c r="D179" t="s">
        <v>11015</v>
      </c>
      <c r="E179" t="s">
        <v>11008</v>
      </c>
      <c r="F179">
        <v>3681</v>
      </c>
      <c r="G179">
        <v>0</v>
      </c>
      <c r="H179" s="51" t="s">
        <v>12677</v>
      </c>
      <c r="I179">
        <v>0</v>
      </c>
      <c r="J179">
        <v>1841</v>
      </c>
      <c r="K179">
        <v>1134</v>
      </c>
      <c r="L179">
        <v>3549.42</v>
      </c>
      <c r="M179">
        <v>12104.9</v>
      </c>
      <c r="N179">
        <v>3870</v>
      </c>
      <c r="O179">
        <v>0</v>
      </c>
      <c r="P179" t="s">
        <v>17740</v>
      </c>
      <c r="Q179">
        <v>0</v>
      </c>
      <c r="R179">
        <v>0</v>
      </c>
      <c r="S179">
        <v>0</v>
      </c>
      <c r="T179" t="s">
        <v>181</v>
      </c>
      <c r="U179">
        <v>0</v>
      </c>
      <c r="V179" t="s">
        <v>181</v>
      </c>
      <c r="W179">
        <v>237489</v>
      </c>
      <c r="X179" t="s">
        <v>3581</v>
      </c>
    </row>
    <row r="180" spans="1:24" x14ac:dyDescent="0.3">
      <c r="A180" t="s">
        <v>3507</v>
      </c>
      <c r="B180" t="s">
        <v>108</v>
      </c>
      <c r="C180" t="s">
        <v>7164</v>
      </c>
      <c r="D180" t="s">
        <v>11013</v>
      </c>
      <c r="E180" t="s">
        <v>11008</v>
      </c>
      <c r="F180">
        <v>6271</v>
      </c>
      <c r="G180">
        <v>0</v>
      </c>
      <c r="H180" s="51" t="s">
        <v>12677</v>
      </c>
      <c r="I180">
        <v>0</v>
      </c>
      <c r="J180">
        <v>3136</v>
      </c>
      <c r="K180">
        <v>1451</v>
      </c>
      <c r="L180">
        <v>4541.63</v>
      </c>
      <c r="M180">
        <v>22774.06</v>
      </c>
      <c r="N180">
        <v>7281</v>
      </c>
      <c r="O180">
        <v>55</v>
      </c>
      <c r="P180" t="s">
        <v>17741</v>
      </c>
      <c r="Q180">
        <v>10</v>
      </c>
      <c r="R180">
        <v>0</v>
      </c>
      <c r="S180">
        <v>0</v>
      </c>
      <c r="T180" t="s">
        <v>181</v>
      </c>
      <c r="U180">
        <v>0</v>
      </c>
      <c r="V180" t="s">
        <v>181</v>
      </c>
      <c r="W180">
        <v>754312.53333333298</v>
      </c>
      <c r="X180" t="s">
        <v>3581</v>
      </c>
    </row>
    <row r="181" spans="1:24" x14ac:dyDescent="0.3">
      <c r="A181" t="s">
        <v>3507</v>
      </c>
      <c r="B181" t="s">
        <v>11056</v>
      </c>
      <c r="C181" t="s">
        <v>3504</v>
      </c>
      <c r="D181" t="s">
        <v>11057</v>
      </c>
      <c r="E181" t="s">
        <v>11008</v>
      </c>
      <c r="F181">
        <v>173</v>
      </c>
      <c r="G181">
        <v>0</v>
      </c>
      <c r="H181" s="51" t="s">
        <v>12677</v>
      </c>
      <c r="I181">
        <v>0</v>
      </c>
      <c r="J181">
        <v>87</v>
      </c>
      <c r="K181">
        <v>100</v>
      </c>
      <c r="L181">
        <v>313</v>
      </c>
      <c r="M181">
        <v>844.52</v>
      </c>
      <c r="N181">
        <v>270</v>
      </c>
      <c r="O181">
        <v>30</v>
      </c>
      <c r="P181" t="s">
        <v>1376</v>
      </c>
      <c r="Q181">
        <v>0</v>
      </c>
      <c r="R181">
        <v>0</v>
      </c>
      <c r="S181">
        <v>0</v>
      </c>
      <c r="T181" t="s">
        <v>181</v>
      </c>
      <c r="U181">
        <v>0</v>
      </c>
      <c r="V181" t="s">
        <v>181</v>
      </c>
      <c r="W181">
        <v>696</v>
      </c>
      <c r="X181" t="s">
        <v>3581</v>
      </c>
    </row>
    <row r="182" spans="1:24" x14ac:dyDescent="0.3">
      <c r="A182" t="s">
        <v>3507</v>
      </c>
      <c r="B182" t="s">
        <v>11009</v>
      </c>
      <c r="C182" t="s">
        <v>181</v>
      </c>
      <c r="D182" t="s">
        <v>11010</v>
      </c>
      <c r="E182" t="s">
        <v>12678</v>
      </c>
      <c r="F182">
        <v>0</v>
      </c>
      <c r="G182">
        <v>0</v>
      </c>
      <c r="H182" s="51" t="s">
        <v>12679</v>
      </c>
      <c r="I182">
        <v>0</v>
      </c>
      <c r="J182">
        <v>0</v>
      </c>
      <c r="L182">
        <v>0</v>
      </c>
      <c r="M182">
        <v>338.03</v>
      </c>
      <c r="N182">
        <v>10</v>
      </c>
      <c r="O182">
        <v>0</v>
      </c>
      <c r="P182" t="s">
        <v>3762</v>
      </c>
      <c r="Q182">
        <v>0</v>
      </c>
      <c r="R182">
        <v>0</v>
      </c>
      <c r="S182">
        <v>0</v>
      </c>
      <c r="T182" t="s">
        <v>181</v>
      </c>
      <c r="U182">
        <v>0</v>
      </c>
      <c r="V182" t="s">
        <v>181</v>
      </c>
      <c r="W182">
        <v>0</v>
      </c>
      <c r="X182" t="s">
        <v>3581</v>
      </c>
    </row>
    <row r="183" spans="1:24" x14ac:dyDescent="0.3">
      <c r="A183" t="s">
        <v>3507</v>
      </c>
      <c r="B183" t="s">
        <v>11064</v>
      </c>
      <c r="C183" t="s">
        <v>3504</v>
      </c>
      <c r="D183" t="s">
        <v>11065</v>
      </c>
      <c r="E183" t="s">
        <v>11008</v>
      </c>
      <c r="F183">
        <v>0</v>
      </c>
      <c r="G183">
        <v>0</v>
      </c>
      <c r="H183" s="51" t="s">
        <v>12680</v>
      </c>
      <c r="I183">
        <v>0</v>
      </c>
      <c r="J183">
        <v>0</v>
      </c>
      <c r="L183">
        <v>0</v>
      </c>
      <c r="M183">
        <v>650.28</v>
      </c>
      <c r="N183">
        <v>150</v>
      </c>
      <c r="O183">
        <v>0</v>
      </c>
      <c r="P183" t="s">
        <v>4258</v>
      </c>
      <c r="Q183">
        <v>0</v>
      </c>
      <c r="R183">
        <v>0</v>
      </c>
      <c r="S183">
        <v>0</v>
      </c>
      <c r="T183" t="s">
        <v>181</v>
      </c>
      <c r="U183">
        <v>0</v>
      </c>
      <c r="V183" t="s">
        <v>181</v>
      </c>
      <c r="W183">
        <v>0</v>
      </c>
      <c r="X183" t="s">
        <v>3581</v>
      </c>
    </row>
    <row r="184" spans="1:24" x14ac:dyDescent="0.3">
      <c r="A184" t="s">
        <v>3507</v>
      </c>
      <c r="B184" t="s">
        <v>11017</v>
      </c>
      <c r="C184" t="s">
        <v>3588</v>
      </c>
      <c r="D184" t="s">
        <v>11018</v>
      </c>
      <c r="E184" t="s">
        <v>11008</v>
      </c>
      <c r="F184">
        <v>307</v>
      </c>
      <c r="G184">
        <v>0</v>
      </c>
      <c r="H184" s="51" t="s">
        <v>12677</v>
      </c>
      <c r="I184">
        <v>0</v>
      </c>
      <c r="J184">
        <v>154</v>
      </c>
      <c r="K184">
        <v>31</v>
      </c>
      <c r="L184">
        <v>97.03</v>
      </c>
      <c r="M184">
        <v>2621.17</v>
      </c>
      <c r="N184">
        <v>838</v>
      </c>
      <c r="O184">
        <v>170</v>
      </c>
      <c r="P184" t="s">
        <v>12531</v>
      </c>
      <c r="Q184">
        <v>0</v>
      </c>
      <c r="R184">
        <v>0</v>
      </c>
      <c r="S184">
        <v>0</v>
      </c>
      <c r="T184" t="s">
        <v>181</v>
      </c>
      <c r="U184">
        <v>0</v>
      </c>
      <c r="V184" t="s">
        <v>181</v>
      </c>
      <c r="W184">
        <v>3429.0666666666698</v>
      </c>
      <c r="X184" t="s">
        <v>3581</v>
      </c>
    </row>
    <row r="185" spans="1:24" x14ac:dyDescent="0.3">
      <c r="A185" t="s">
        <v>1549</v>
      </c>
      <c r="B185" t="s">
        <v>8975</v>
      </c>
      <c r="C185" t="s">
        <v>3588</v>
      </c>
      <c r="D185" t="s">
        <v>8976</v>
      </c>
      <c r="E185" t="s">
        <v>8977</v>
      </c>
      <c r="F185">
        <v>4352</v>
      </c>
      <c r="G185">
        <v>0</v>
      </c>
      <c r="H185" s="51" t="s">
        <v>12682</v>
      </c>
      <c r="I185">
        <v>0</v>
      </c>
      <c r="J185">
        <v>2176</v>
      </c>
      <c r="K185">
        <v>2834</v>
      </c>
      <c r="L185">
        <v>3825.9</v>
      </c>
      <c r="M185">
        <v>962.55</v>
      </c>
      <c r="N185">
        <v>713</v>
      </c>
      <c r="O185">
        <v>0</v>
      </c>
      <c r="P185" t="s">
        <v>8477</v>
      </c>
      <c r="Q185">
        <v>0</v>
      </c>
      <c r="R185">
        <v>0</v>
      </c>
      <c r="S185">
        <v>5600</v>
      </c>
      <c r="T185" t="s">
        <v>12699</v>
      </c>
      <c r="U185">
        <v>1.55</v>
      </c>
      <c r="V185" t="s">
        <v>12632</v>
      </c>
      <c r="W185">
        <v>51716.266666666699</v>
      </c>
      <c r="X185" t="s">
        <v>3581</v>
      </c>
    </row>
    <row r="186" spans="1:24" x14ac:dyDescent="0.3">
      <c r="A186" t="s">
        <v>1549</v>
      </c>
      <c r="B186" t="s">
        <v>8980</v>
      </c>
      <c r="C186" t="s">
        <v>181</v>
      </c>
      <c r="D186" t="s">
        <v>8981</v>
      </c>
      <c r="E186" t="s">
        <v>8977</v>
      </c>
      <c r="F186">
        <v>172</v>
      </c>
      <c r="G186">
        <v>0</v>
      </c>
      <c r="H186" s="51" t="s">
        <v>12683</v>
      </c>
      <c r="I186">
        <v>0</v>
      </c>
      <c r="J186">
        <v>86</v>
      </c>
      <c r="K186">
        <v>44</v>
      </c>
      <c r="L186">
        <v>255.2</v>
      </c>
      <c r="M186">
        <v>3074</v>
      </c>
      <c r="N186">
        <v>530</v>
      </c>
      <c r="O186">
        <v>8</v>
      </c>
      <c r="P186" t="s">
        <v>15997</v>
      </c>
      <c r="Q186">
        <v>2</v>
      </c>
      <c r="R186">
        <v>0</v>
      </c>
      <c r="S186">
        <v>0</v>
      </c>
      <c r="T186" t="s">
        <v>181</v>
      </c>
      <c r="U186">
        <v>0</v>
      </c>
      <c r="V186" t="s">
        <v>181</v>
      </c>
      <c r="W186">
        <v>1490.6666666666699</v>
      </c>
      <c r="X186" t="s">
        <v>3581</v>
      </c>
    </row>
    <row r="187" spans="1:24" x14ac:dyDescent="0.3">
      <c r="A187" t="s">
        <v>1549</v>
      </c>
      <c r="B187" t="s">
        <v>8987</v>
      </c>
      <c r="C187" t="s">
        <v>3528</v>
      </c>
      <c r="D187" t="s">
        <v>8988</v>
      </c>
      <c r="E187" t="s">
        <v>8977</v>
      </c>
      <c r="F187">
        <v>1076</v>
      </c>
      <c r="G187">
        <v>0</v>
      </c>
      <c r="H187" s="51" t="s">
        <v>12684</v>
      </c>
      <c r="I187">
        <v>0</v>
      </c>
      <c r="J187">
        <v>538</v>
      </c>
      <c r="K187">
        <v>1059</v>
      </c>
      <c r="L187">
        <v>14296.5</v>
      </c>
      <c r="M187">
        <v>45009</v>
      </c>
      <c r="N187">
        <v>3334</v>
      </c>
      <c r="O187">
        <v>2</v>
      </c>
      <c r="P187" t="s">
        <v>17742</v>
      </c>
      <c r="Q187">
        <v>1</v>
      </c>
      <c r="R187">
        <v>0</v>
      </c>
      <c r="S187">
        <v>2260</v>
      </c>
      <c r="T187" t="s">
        <v>12699</v>
      </c>
      <c r="U187">
        <v>13.5</v>
      </c>
      <c r="V187" t="s">
        <v>12632</v>
      </c>
      <c r="W187">
        <v>59735.933333333298</v>
      </c>
      <c r="X187" t="s">
        <v>3581</v>
      </c>
    </row>
    <row r="188" spans="1:24" x14ac:dyDescent="0.3">
      <c r="A188" t="s">
        <v>1549</v>
      </c>
      <c r="B188" t="s">
        <v>8978</v>
      </c>
      <c r="C188" t="s">
        <v>3771</v>
      </c>
      <c r="D188" t="s">
        <v>8979</v>
      </c>
      <c r="E188" t="s">
        <v>8977</v>
      </c>
      <c r="F188">
        <v>0</v>
      </c>
      <c r="G188">
        <v>0</v>
      </c>
      <c r="H188" s="51" t="s">
        <v>12685</v>
      </c>
      <c r="I188">
        <v>0</v>
      </c>
      <c r="J188">
        <v>0</v>
      </c>
      <c r="L188">
        <v>0</v>
      </c>
      <c r="M188">
        <v>70.73</v>
      </c>
      <c r="N188">
        <v>2</v>
      </c>
      <c r="O188">
        <v>0</v>
      </c>
      <c r="P188" t="s">
        <v>3787</v>
      </c>
      <c r="Q188">
        <v>0</v>
      </c>
      <c r="R188">
        <v>0</v>
      </c>
      <c r="S188">
        <v>0</v>
      </c>
      <c r="T188" t="s">
        <v>181</v>
      </c>
      <c r="U188">
        <v>0</v>
      </c>
      <c r="V188" t="s">
        <v>181</v>
      </c>
      <c r="W188">
        <v>0</v>
      </c>
      <c r="X188" t="s">
        <v>3581</v>
      </c>
    </row>
    <row r="189" spans="1:24" x14ac:dyDescent="0.3">
      <c r="A189" t="s">
        <v>1549</v>
      </c>
      <c r="B189" t="s">
        <v>8984</v>
      </c>
      <c r="C189" t="s">
        <v>3592</v>
      </c>
      <c r="D189" t="s">
        <v>8985</v>
      </c>
      <c r="E189" t="s">
        <v>8977</v>
      </c>
      <c r="F189">
        <v>82</v>
      </c>
      <c r="G189">
        <v>0</v>
      </c>
      <c r="H189" s="51" t="s">
        <v>12684</v>
      </c>
      <c r="I189">
        <v>0</v>
      </c>
      <c r="J189">
        <v>41</v>
      </c>
      <c r="K189">
        <v>40</v>
      </c>
      <c r="L189">
        <v>540</v>
      </c>
      <c r="M189">
        <v>945</v>
      </c>
      <c r="N189">
        <v>70</v>
      </c>
      <c r="O189">
        <v>0</v>
      </c>
      <c r="P189" t="s">
        <v>6616</v>
      </c>
      <c r="Q189">
        <v>0</v>
      </c>
      <c r="R189">
        <v>0</v>
      </c>
      <c r="S189">
        <v>100</v>
      </c>
      <c r="T189" t="s">
        <v>17133</v>
      </c>
      <c r="U189">
        <v>13.5</v>
      </c>
      <c r="V189" t="s">
        <v>17729</v>
      </c>
      <c r="W189">
        <v>95.6666666666667</v>
      </c>
      <c r="X189" t="s">
        <v>3566</v>
      </c>
    </row>
    <row r="190" spans="1:24" x14ac:dyDescent="0.3">
      <c r="A190" t="s">
        <v>3560</v>
      </c>
      <c r="B190" t="s">
        <v>8746</v>
      </c>
      <c r="C190" t="s">
        <v>181</v>
      </c>
      <c r="D190" t="s">
        <v>8747</v>
      </c>
      <c r="E190" t="s">
        <v>8701</v>
      </c>
      <c r="F190">
        <v>0</v>
      </c>
      <c r="G190">
        <v>0</v>
      </c>
      <c r="H190" s="51" t="s">
        <v>12686</v>
      </c>
      <c r="I190">
        <v>0</v>
      </c>
      <c r="J190">
        <v>0</v>
      </c>
      <c r="L190">
        <v>0</v>
      </c>
      <c r="M190">
        <v>1423.5</v>
      </c>
      <c r="N190">
        <v>15</v>
      </c>
      <c r="O190">
        <v>0</v>
      </c>
      <c r="P190" t="s">
        <v>3225</v>
      </c>
      <c r="Q190">
        <v>0</v>
      </c>
      <c r="R190">
        <v>0</v>
      </c>
      <c r="S190">
        <v>0</v>
      </c>
      <c r="T190" t="s">
        <v>181</v>
      </c>
      <c r="U190">
        <v>0</v>
      </c>
      <c r="V190" t="s">
        <v>181</v>
      </c>
      <c r="W190">
        <v>0</v>
      </c>
      <c r="X190" t="s">
        <v>3566</v>
      </c>
    </row>
    <row r="191" spans="1:24" x14ac:dyDescent="0.3">
      <c r="A191" t="s">
        <v>3560</v>
      </c>
      <c r="B191" t="s">
        <v>8748</v>
      </c>
      <c r="C191" t="s">
        <v>181</v>
      </c>
      <c r="D191" t="s">
        <v>8749</v>
      </c>
      <c r="E191" t="s">
        <v>8701</v>
      </c>
      <c r="F191">
        <v>0</v>
      </c>
      <c r="G191">
        <v>0</v>
      </c>
      <c r="H191" s="51" t="s">
        <v>12686</v>
      </c>
      <c r="I191">
        <v>0</v>
      </c>
      <c r="J191">
        <v>0</v>
      </c>
      <c r="L191">
        <v>0</v>
      </c>
      <c r="M191">
        <v>189.8</v>
      </c>
      <c r="N191">
        <v>2</v>
      </c>
      <c r="O191">
        <v>0</v>
      </c>
      <c r="P191" t="s">
        <v>3787</v>
      </c>
      <c r="Q191">
        <v>0</v>
      </c>
      <c r="R191">
        <v>0</v>
      </c>
      <c r="S191">
        <v>0</v>
      </c>
      <c r="T191" t="s">
        <v>181</v>
      </c>
      <c r="U191">
        <v>0</v>
      </c>
      <c r="V191" t="s">
        <v>181</v>
      </c>
      <c r="W191">
        <v>0</v>
      </c>
      <c r="X191" t="s">
        <v>3898</v>
      </c>
    </row>
    <row r="192" spans="1:24" x14ac:dyDescent="0.3">
      <c r="A192" t="s">
        <v>3502</v>
      </c>
      <c r="B192" t="s">
        <v>10498</v>
      </c>
      <c r="C192" t="s">
        <v>3592</v>
      </c>
      <c r="D192" t="s">
        <v>10499</v>
      </c>
      <c r="E192" t="s">
        <v>10487</v>
      </c>
      <c r="F192">
        <v>586</v>
      </c>
      <c r="G192">
        <v>0</v>
      </c>
      <c r="H192" s="51" t="s">
        <v>12687</v>
      </c>
      <c r="I192">
        <v>0</v>
      </c>
      <c r="J192">
        <v>293</v>
      </c>
      <c r="K192">
        <v>426</v>
      </c>
      <c r="L192">
        <v>1103.3399999999999</v>
      </c>
      <c r="M192">
        <v>7581.63</v>
      </c>
      <c r="N192">
        <v>2929</v>
      </c>
      <c r="O192">
        <v>0</v>
      </c>
      <c r="P192" t="s">
        <v>17743</v>
      </c>
      <c r="Q192">
        <v>0</v>
      </c>
      <c r="R192">
        <v>0</v>
      </c>
      <c r="S192">
        <v>0</v>
      </c>
      <c r="T192" t="s">
        <v>181</v>
      </c>
      <c r="U192">
        <v>0</v>
      </c>
      <c r="V192" t="s">
        <v>181</v>
      </c>
      <c r="W192">
        <v>28606.566666666698</v>
      </c>
      <c r="X192" t="s">
        <v>3566</v>
      </c>
    </row>
    <row r="193" spans="1:24" x14ac:dyDescent="0.3">
      <c r="A193" t="s">
        <v>1549</v>
      </c>
      <c r="B193" t="s">
        <v>9048</v>
      </c>
      <c r="C193" t="s">
        <v>3592</v>
      </c>
      <c r="D193" t="s">
        <v>9049</v>
      </c>
      <c r="E193" t="s">
        <v>9042</v>
      </c>
      <c r="F193">
        <v>109</v>
      </c>
      <c r="G193">
        <v>0</v>
      </c>
      <c r="H193" s="51" t="s">
        <v>12688</v>
      </c>
      <c r="I193">
        <v>0</v>
      </c>
      <c r="J193">
        <v>55</v>
      </c>
      <c r="K193">
        <v>55</v>
      </c>
      <c r="L193">
        <v>467.5</v>
      </c>
      <c r="M193">
        <v>552.5</v>
      </c>
      <c r="N193">
        <v>65</v>
      </c>
      <c r="O193">
        <v>0</v>
      </c>
      <c r="P193" t="s">
        <v>4248</v>
      </c>
      <c r="Q193">
        <v>0</v>
      </c>
      <c r="R193">
        <v>0</v>
      </c>
      <c r="S193">
        <v>45</v>
      </c>
      <c r="T193" t="s">
        <v>17663</v>
      </c>
      <c r="U193">
        <v>8.5</v>
      </c>
      <c r="V193" t="s">
        <v>17744</v>
      </c>
      <c r="W193">
        <v>119.166666666667</v>
      </c>
      <c r="X193" t="s">
        <v>3566</v>
      </c>
    </row>
    <row r="194" spans="1:24" x14ac:dyDescent="0.3">
      <c r="A194" t="s">
        <v>1549</v>
      </c>
      <c r="B194" t="s">
        <v>9050</v>
      </c>
      <c r="C194" t="s">
        <v>3592</v>
      </c>
      <c r="D194" t="s">
        <v>9051</v>
      </c>
      <c r="E194" t="s">
        <v>9042</v>
      </c>
      <c r="F194">
        <v>12</v>
      </c>
      <c r="G194">
        <v>0</v>
      </c>
      <c r="H194" s="51" t="s">
        <v>12688</v>
      </c>
      <c r="I194">
        <v>0</v>
      </c>
      <c r="J194">
        <v>6</v>
      </c>
      <c r="K194">
        <v>7</v>
      </c>
      <c r="L194">
        <v>59.5</v>
      </c>
      <c r="M194">
        <v>110.5</v>
      </c>
      <c r="N194">
        <v>13</v>
      </c>
      <c r="O194">
        <v>0</v>
      </c>
      <c r="P194" t="s">
        <v>1552</v>
      </c>
      <c r="Q194">
        <v>0</v>
      </c>
      <c r="R194">
        <v>0</v>
      </c>
      <c r="S194">
        <v>10</v>
      </c>
      <c r="T194" t="s">
        <v>17663</v>
      </c>
      <c r="U194">
        <v>8.5</v>
      </c>
      <c r="V194" t="s">
        <v>17744</v>
      </c>
      <c r="W194">
        <v>2.6</v>
      </c>
      <c r="X194" t="s">
        <v>3566</v>
      </c>
    </row>
    <row r="195" spans="1:24" x14ac:dyDescent="0.3">
      <c r="A195" t="s">
        <v>3502</v>
      </c>
      <c r="B195" t="s">
        <v>103</v>
      </c>
      <c r="C195" t="s">
        <v>181</v>
      </c>
      <c r="D195" t="s">
        <v>11256</v>
      </c>
      <c r="E195" t="s">
        <v>11235</v>
      </c>
      <c r="F195">
        <v>0</v>
      </c>
      <c r="G195">
        <v>0</v>
      </c>
      <c r="H195" s="51" t="s">
        <v>12689</v>
      </c>
      <c r="I195">
        <v>0</v>
      </c>
      <c r="J195">
        <v>0</v>
      </c>
      <c r="K195">
        <v>2</v>
      </c>
      <c r="L195">
        <v>14.88</v>
      </c>
      <c r="M195">
        <v>52.08</v>
      </c>
      <c r="N195">
        <v>7</v>
      </c>
      <c r="O195">
        <v>0</v>
      </c>
      <c r="P195" t="s">
        <v>3532</v>
      </c>
      <c r="Q195">
        <v>0</v>
      </c>
      <c r="R195">
        <v>0</v>
      </c>
      <c r="S195">
        <v>0</v>
      </c>
      <c r="T195" t="s">
        <v>181</v>
      </c>
      <c r="U195">
        <v>0</v>
      </c>
      <c r="V195" t="s">
        <v>181</v>
      </c>
      <c r="W195">
        <v>0</v>
      </c>
      <c r="X195" t="s">
        <v>3576</v>
      </c>
    </row>
    <row r="196" spans="1:24" x14ac:dyDescent="0.3">
      <c r="A196" t="s">
        <v>3502</v>
      </c>
      <c r="B196" t="s">
        <v>10262</v>
      </c>
      <c r="C196" t="s">
        <v>3504</v>
      </c>
      <c r="D196" t="s">
        <v>10263</v>
      </c>
      <c r="E196" t="s">
        <v>10261</v>
      </c>
      <c r="F196">
        <v>13</v>
      </c>
      <c r="G196">
        <v>0</v>
      </c>
      <c r="H196" s="51" t="s">
        <v>2127</v>
      </c>
      <c r="I196">
        <v>0</v>
      </c>
      <c r="J196">
        <v>7</v>
      </c>
      <c r="K196">
        <v>7</v>
      </c>
      <c r="L196">
        <v>196</v>
      </c>
      <c r="M196">
        <v>840</v>
      </c>
      <c r="N196">
        <v>30</v>
      </c>
      <c r="O196">
        <v>0</v>
      </c>
      <c r="P196" t="s">
        <v>2627</v>
      </c>
      <c r="Q196">
        <v>2</v>
      </c>
      <c r="R196">
        <v>0</v>
      </c>
      <c r="S196">
        <v>1500</v>
      </c>
      <c r="T196" t="s">
        <v>17683</v>
      </c>
      <c r="U196">
        <v>14.5</v>
      </c>
      <c r="V196" t="s">
        <v>17745</v>
      </c>
      <c r="W196">
        <v>6.5333333333333297</v>
      </c>
      <c r="X196" t="s">
        <v>3576</v>
      </c>
    </row>
    <row r="197" spans="1:24" x14ac:dyDescent="0.3">
      <c r="A197" t="s">
        <v>3894</v>
      </c>
      <c r="B197" t="s">
        <v>12690</v>
      </c>
      <c r="C197" t="s">
        <v>181</v>
      </c>
      <c r="D197" t="s">
        <v>12691</v>
      </c>
      <c r="E197" t="s">
        <v>12692</v>
      </c>
      <c r="F197">
        <v>20</v>
      </c>
      <c r="G197">
        <v>0</v>
      </c>
      <c r="H197" s="51" t="s">
        <v>12693</v>
      </c>
      <c r="I197">
        <v>0</v>
      </c>
      <c r="J197">
        <v>10</v>
      </c>
      <c r="K197">
        <v>61</v>
      </c>
      <c r="L197">
        <v>62098</v>
      </c>
      <c r="M197">
        <v>13234.02</v>
      </c>
      <c r="N197">
        <v>13</v>
      </c>
      <c r="O197">
        <v>0</v>
      </c>
      <c r="P197" t="s">
        <v>1552</v>
      </c>
      <c r="Q197">
        <v>14</v>
      </c>
      <c r="R197">
        <v>-1</v>
      </c>
      <c r="S197">
        <v>22</v>
      </c>
      <c r="T197" t="s">
        <v>12699</v>
      </c>
      <c r="U197">
        <v>1018</v>
      </c>
      <c r="V197" t="s">
        <v>17746</v>
      </c>
      <c r="W197">
        <v>-0.33333333333333298</v>
      </c>
      <c r="X197" t="s">
        <v>3539</v>
      </c>
    </row>
    <row r="198" spans="1:24" x14ac:dyDescent="0.3">
      <c r="A198" t="s">
        <v>3894</v>
      </c>
      <c r="B198" t="s">
        <v>12694</v>
      </c>
      <c r="C198" t="s">
        <v>181</v>
      </c>
      <c r="D198" t="s">
        <v>12695</v>
      </c>
      <c r="E198" t="s">
        <v>12692</v>
      </c>
      <c r="F198">
        <v>0</v>
      </c>
      <c r="G198">
        <v>0</v>
      </c>
      <c r="H198" s="51" t="s">
        <v>12696</v>
      </c>
      <c r="I198">
        <v>0</v>
      </c>
      <c r="J198">
        <v>0</v>
      </c>
      <c r="L198">
        <v>0</v>
      </c>
      <c r="M198">
        <v>4704.6400000000003</v>
      </c>
      <c r="N198">
        <v>5</v>
      </c>
      <c r="O198">
        <v>0</v>
      </c>
      <c r="P198" t="s">
        <v>3526</v>
      </c>
      <c r="Q198">
        <v>0</v>
      </c>
      <c r="R198">
        <v>0</v>
      </c>
      <c r="S198">
        <v>0</v>
      </c>
      <c r="T198" t="s">
        <v>181</v>
      </c>
      <c r="U198">
        <v>0</v>
      </c>
      <c r="V198" t="s">
        <v>181</v>
      </c>
      <c r="W198">
        <v>0</v>
      </c>
      <c r="X198" t="s">
        <v>3539</v>
      </c>
    </row>
    <row r="199" spans="1:24" x14ac:dyDescent="0.3">
      <c r="A199" t="s">
        <v>3502</v>
      </c>
      <c r="B199" t="s">
        <v>9241</v>
      </c>
      <c r="C199" t="s">
        <v>3592</v>
      </c>
      <c r="D199" t="s">
        <v>9242</v>
      </c>
      <c r="E199" t="s">
        <v>9236</v>
      </c>
      <c r="F199">
        <v>19</v>
      </c>
      <c r="G199">
        <v>0</v>
      </c>
      <c r="H199" s="51" t="s">
        <v>12697</v>
      </c>
      <c r="I199">
        <v>0</v>
      </c>
      <c r="J199">
        <v>10</v>
      </c>
      <c r="K199">
        <v>10</v>
      </c>
      <c r="L199">
        <v>391.9</v>
      </c>
      <c r="M199">
        <v>9092.5400000000009</v>
      </c>
      <c r="N199">
        <v>232</v>
      </c>
      <c r="O199">
        <v>0</v>
      </c>
      <c r="P199" t="s">
        <v>13732</v>
      </c>
      <c r="Q199">
        <v>0</v>
      </c>
      <c r="R199">
        <v>0</v>
      </c>
      <c r="S199">
        <v>0</v>
      </c>
      <c r="T199" t="s">
        <v>181</v>
      </c>
      <c r="U199">
        <v>0</v>
      </c>
      <c r="V199" t="s">
        <v>181</v>
      </c>
      <c r="W199">
        <v>77.3333333333333</v>
      </c>
      <c r="X199" t="s">
        <v>3638</v>
      </c>
    </row>
    <row r="200" spans="1:24" x14ac:dyDescent="0.3">
      <c r="A200" t="s">
        <v>3502</v>
      </c>
      <c r="B200" t="s">
        <v>9239</v>
      </c>
      <c r="C200" t="s">
        <v>3592</v>
      </c>
      <c r="D200" t="s">
        <v>9240</v>
      </c>
      <c r="E200" t="s">
        <v>9236</v>
      </c>
      <c r="F200">
        <v>49</v>
      </c>
      <c r="G200">
        <v>0</v>
      </c>
      <c r="H200" s="51" t="s">
        <v>15987</v>
      </c>
      <c r="I200">
        <v>0</v>
      </c>
      <c r="J200">
        <v>25</v>
      </c>
      <c r="K200">
        <v>29</v>
      </c>
      <c r="L200">
        <v>437.03000000000003</v>
      </c>
      <c r="M200">
        <v>2064.56</v>
      </c>
      <c r="N200">
        <v>137</v>
      </c>
      <c r="O200">
        <v>0</v>
      </c>
      <c r="P200" t="s">
        <v>7926</v>
      </c>
      <c r="Q200">
        <v>0</v>
      </c>
      <c r="R200">
        <v>0</v>
      </c>
      <c r="S200">
        <v>0</v>
      </c>
      <c r="T200" t="s">
        <v>181</v>
      </c>
      <c r="U200">
        <v>0</v>
      </c>
      <c r="V200" t="s">
        <v>181</v>
      </c>
      <c r="W200">
        <v>114.166666666667</v>
      </c>
      <c r="X200" t="s">
        <v>3638</v>
      </c>
    </row>
    <row r="201" spans="1:24" x14ac:dyDescent="0.3">
      <c r="A201" t="s">
        <v>3502</v>
      </c>
      <c r="B201" t="s">
        <v>9237</v>
      </c>
      <c r="C201" t="s">
        <v>3592</v>
      </c>
      <c r="D201" t="s">
        <v>9238</v>
      </c>
      <c r="E201" t="s">
        <v>9236</v>
      </c>
      <c r="F201">
        <v>108</v>
      </c>
      <c r="G201">
        <v>0</v>
      </c>
      <c r="H201" s="51" t="s">
        <v>12700</v>
      </c>
      <c r="I201">
        <v>0</v>
      </c>
      <c r="J201">
        <v>54</v>
      </c>
      <c r="K201">
        <v>58</v>
      </c>
      <c r="L201">
        <v>519.09999999999991</v>
      </c>
      <c r="M201">
        <v>1789.2</v>
      </c>
      <c r="N201">
        <v>200</v>
      </c>
      <c r="O201">
        <v>0</v>
      </c>
      <c r="P201" t="s">
        <v>1986</v>
      </c>
      <c r="Q201">
        <v>0</v>
      </c>
      <c r="R201">
        <v>0</v>
      </c>
      <c r="S201">
        <v>20</v>
      </c>
      <c r="T201" t="s">
        <v>17706</v>
      </c>
      <c r="U201">
        <v>8.9499999999999993</v>
      </c>
      <c r="V201" t="s">
        <v>17747</v>
      </c>
      <c r="W201">
        <v>360</v>
      </c>
      <c r="X201" t="s">
        <v>3638</v>
      </c>
    </row>
    <row r="202" spans="1:24" x14ac:dyDescent="0.3">
      <c r="A202" t="s">
        <v>3502</v>
      </c>
      <c r="B202" t="s">
        <v>9248</v>
      </c>
      <c r="C202" t="s">
        <v>181</v>
      </c>
      <c r="D202" t="s">
        <v>9249</v>
      </c>
      <c r="E202" t="s">
        <v>9236</v>
      </c>
      <c r="F202">
        <v>350</v>
      </c>
      <c r="G202">
        <v>0</v>
      </c>
      <c r="H202" s="51" t="s">
        <v>12701</v>
      </c>
      <c r="I202">
        <v>0</v>
      </c>
      <c r="J202">
        <v>175</v>
      </c>
      <c r="K202">
        <v>146</v>
      </c>
      <c r="L202">
        <v>459.9</v>
      </c>
      <c r="M202">
        <v>1431.18</v>
      </c>
      <c r="N202">
        <v>454</v>
      </c>
      <c r="O202">
        <v>48</v>
      </c>
      <c r="P202" t="s">
        <v>4165</v>
      </c>
      <c r="Q202">
        <v>0</v>
      </c>
      <c r="R202">
        <v>0</v>
      </c>
      <c r="S202">
        <v>0</v>
      </c>
      <c r="T202" t="s">
        <v>181</v>
      </c>
      <c r="U202">
        <v>0</v>
      </c>
      <c r="V202" t="s">
        <v>181</v>
      </c>
      <c r="W202">
        <v>2368.3333333333298</v>
      </c>
      <c r="X202" t="s">
        <v>3638</v>
      </c>
    </row>
    <row r="203" spans="1:24" x14ac:dyDescent="0.3">
      <c r="A203" t="s">
        <v>3502</v>
      </c>
      <c r="B203" t="s">
        <v>9250</v>
      </c>
      <c r="C203" t="s">
        <v>181</v>
      </c>
      <c r="D203" t="s">
        <v>9251</v>
      </c>
      <c r="E203" t="s">
        <v>9236</v>
      </c>
      <c r="F203">
        <v>298</v>
      </c>
      <c r="G203">
        <v>0</v>
      </c>
      <c r="H203" s="51" t="s">
        <v>12701</v>
      </c>
      <c r="I203">
        <v>0</v>
      </c>
      <c r="J203">
        <v>149</v>
      </c>
      <c r="K203">
        <v>119</v>
      </c>
      <c r="L203">
        <v>374.84999999999997</v>
      </c>
      <c r="M203">
        <v>1201.06</v>
      </c>
      <c r="N203">
        <v>381</v>
      </c>
      <c r="O203">
        <v>26</v>
      </c>
      <c r="P203" t="s">
        <v>10413</v>
      </c>
      <c r="Q203">
        <v>0</v>
      </c>
      <c r="R203">
        <v>0</v>
      </c>
      <c r="S203">
        <v>0</v>
      </c>
      <c r="T203" t="s">
        <v>181</v>
      </c>
      <c r="U203">
        <v>0</v>
      </c>
      <c r="V203" t="s">
        <v>181</v>
      </c>
      <c r="W203">
        <v>1763.1666666666699</v>
      </c>
      <c r="X203" t="s">
        <v>3638</v>
      </c>
    </row>
    <row r="204" spans="1:24" x14ac:dyDescent="0.3">
      <c r="A204" t="s">
        <v>3502</v>
      </c>
      <c r="B204" t="s">
        <v>9252</v>
      </c>
      <c r="C204" t="s">
        <v>181</v>
      </c>
      <c r="D204" t="s">
        <v>9253</v>
      </c>
      <c r="E204" t="s">
        <v>9236</v>
      </c>
      <c r="F204">
        <v>279</v>
      </c>
      <c r="G204">
        <v>0</v>
      </c>
      <c r="H204" s="51" t="s">
        <v>12701</v>
      </c>
      <c r="I204">
        <v>0</v>
      </c>
      <c r="J204">
        <v>140</v>
      </c>
      <c r="K204">
        <v>116</v>
      </c>
      <c r="L204">
        <v>365.4</v>
      </c>
      <c r="M204">
        <v>999.31</v>
      </c>
      <c r="N204">
        <v>317</v>
      </c>
      <c r="O204">
        <v>36</v>
      </c>
      <c r="P204" t="s">
        <v>7557</v>
      </c>
      <c r="Q204">
        <v>0</v>
      </c>
      <c r="R204">
        <v>0</v>
      </c>
      <c r="S204">
        <v>60</v>
      </c>
      <c r="T204" t="s">
        <v>17706</v>
      </c>
      <c r="U204">
        <v>3.15</v>
      </c>
      <c r="V204" t="s">
        <v>17747</v>
      </c>
      <c r="W204">
        <v>1311.3333333333301</v>
      </c>
      <c r="X204" t="s">
        <v>3638</v>
      </c>
    </row>
    <row r="205" spans="1:24" x14ac:dyDescent="0.3">
      <c r="A205" t="s">
        <v>3502</v>
      </c>
      <c r="B205" t="s">
        <v>9255</v>
      </c>
      <c r="C205" t="s">
        <v>181</v>
      </c>
      <c r="D205" t="s">
        <v>9256</v>
      </c>
      <c r="E205" t="s">
        <v>9236</v>
      </c>
      <c r="F205">
        <v>313</v>
      </c>
      <c r="G205">
        <v>0</v>
      </c>
      <c r="H205" s="51" t="s">
        <v>12701</v>
      </c>
      <c r="I205">
        <v>0</v>
      </c>
      <c r="J205">
        <v>157</v>
      </c>
      <c r="K205">
        <v>145</v>
      </c>
      <c r="L205">
        <v>456.75</v>
      </c>
      <c r="M205">
        <v>1119.0899999999999</v>
      </c>
      <c r="N205">
        <v>355</v>
      </c>
      <c r="O205">
        <v>29</v>
      </c>
      <c r="P205" t="s">
        <v>13783</v>
      </c>
      <c r="Q205">
        <v>0</v>
      </c>
      <c r="R205">
        <v>0</v>
      </c>
      <c r="S205">
        <v>0</v>
      </c>
      <c r="T205" t="s">
        <v>181</v>
      </c>
      <c r="U205">
        <v>0</v>
      </c>
      <c r="V205" t="s">
        <v>181</v>
      </c>
      <c r="W205">
        <v>1706.06666666667</v>
      </c>
      <c r="X205" t="s">
        <v>3638</v>
      </c>
    </row>
    <row r="206" spans="1:24" x14ac:dyDescent="0.3">
      <c r="A206" t="s">
        <v>3502</v>
      </c>
      <c r="B206" t="s">
        <v>9257</v>
      </c>
      <c r="C206" t="s">
        <v>181</v>
      </c>
      <c r="D206" t="s">
        <v>9258</v>
      </c>
      <c r="E206" t="s">
        <v>9236</v>
      </c>
      <c r="F206">
        <v>285</v>
      </c>
      <c r="G206">
        <v>0</v>
      </c>
      <c r="H206" s="51" t="s">
        <v>12701</v>
      </c>
      <c r="I206">
        <v>0</v>
      </c>
      <c r="J206">
        <v>143</v>
      </c>
      <c r="K206">
        <v>113</v>
      </c>
      <c r="L206">
        <v>355.95</v>
      </c>
      <c r="M206">
        <v>1002.46</v>
      </c>
      <c r="N206">
        <v>318</v>
      </c>
      <c r="O206">
        <v>25</v>
      </c>
      <c r="P206" t="s">
        <v>13828</v>
      </c>
      <c r="Q206">
        <v>0</v>
      </c>
      <c r="R206">
        <v>0</v>
      </c>
      <c r="S206">
        <v>80</v>
      </c>
      <c r="T206" t="s">
        <v>17706</v>
      </c>
      <c r="U206">
        <v>3.15</v>
      </c>
      <c r="V206" t="s">
        <v>17747</v>
      </c>
      <c r="W206">
        <v>1396.63333333333</v>
      </c>
      <c r="X206" t="s">
        <v>3638</v>
      </c>
    </row>
    <row r="207" spans="1:24" x14ac:dyDescent="0.3">
      <c r="A207" t="s">
        <v>3502</v>
      </c>
      <c r="B207" t="s">
        <v>9260</v>
      </c>
      <c r="C207" t="s">
        <v>181</v>
      </c>
      <c r="D207" t="s">
        <v>9261</v>
      </c>
      <c r="E207" t="s">
        <v>9236</v>
      </c>
      <c r="F207">
        <v>274</v>
      </c>
      <c r="G207">
        <v>0</v>
      </c>
      <c r="H207" s="51" t="s">
        <v>12701</v>
      </c>
      <c r="I207">
        <v>0</v>
      </c>
      <c r="J207">
        <v>137</v>
      </c>
      <c r="K207">
        <v>117</v>
      </c>
      <c r="L207">
        <v>368.55</v>
      </c>
      <c r="M207">
        <v>939.42</v>
      </c>
      <c r="N207">
        <v>298</v>
      </c>
      <c r="O207">
        <v>24</v>
      </c>
      <c r="P207" t="s">
        <v>3923</v>
      </c>
      <c r="Q207">
        <v>0</v>
      </c>
      <c r="R207">
        <v>0</v>
      </c>
      <c r="S207">
        <v>60</v>
      </c>
      <c r="T207" t="s">
        <v>17706</v>
      </c>
      <c r="U207">
        <v>3.15</v>
      </c>
      <c r="V207" t="s">
        <v>17747</v>
      </c>
      <c r="W207">
        <v>1251.2666666666701</v>
      </c>
      <c r="X207" t="s">
        <v>3638</v>
      </c>
    </row>
    <row r="208" spans="1:24" x14ac:dyDescent="0.3">
      <c r="A208" t="s">
        <v>3502</v>
      </c>
      <c r="B208" t="s">
        <v>9263</v>
      </c>
      <c r="C208" t="s">
        <v>181</v>
      </c>
      <c r="D208" t="s">
        <v>9264</v>
      </c>
      <c r="E208" t="s">
        <v>9236</v>
      </c>
      <c r="F208">
        <v>310</v>
      </c>
      <c r="G208">
        <v>0</v>
      </c>
      <c r="H208" s="51" t="s">
        <v>12701</v>
      </c>
      <c r="I208">
        <v>0</v>
      </c>
      <c r="J208">
        <v>155</v>
      </c>
      <c r="K208">
        <v>122</v>
      </c>
      <c r="L208">
        <v>384.3</v>
      </c>
      <c r="M208">
        <v>1037.1500000000001</v>
      </c>
      <c r="N208">
        <v>329</v>
      </c>
      <c r="O208">
        <v>37</v>
      </c>
      <c r="P208" t="s">
        <v>17748</v>
      </c>
      <c r="Q208">
        <v>0</v>
      </c>
      <c r="R208">
        <v>0</v>
      </c>
      <c r="S208">
        <v>60</v>
      </c>
      <c r="T208" t="s">
        <v>17706</v>
      </c>
      <c r="U208">
        <v>3.15</v>
      </c>
      <c r="V208" t="s">
        <v>17747</v>
      </c>
      <c r="W208">
        <v>1508.6666666666699</v>
      </c>
      <c r="X208" t="s">
        <v>3638</v>
      </c>
    </row>
    <row r="209" spans="1:24" x14ac:dyDescent="0.3">
      <c r="A209" t="s">
        <v>3502</v>
      </c>
      <c r="B209" t="s">
        <v>9246</v>
      </c>
      <c r="C209" t="s">
        <v>3504</v>
      </c>
      <c r="D209" t="s">
        <v>9247</v>
      </c>
      <c r="E209" t="s">
        <v>9236</v>
      </c>
      <c r="F209">
        <v>915</v>
      </c>
      <c r="G209">
        <v>0</v>
      </c>
      <c r="H209" s="51" t="s">
        <v>12704</v>
      </c>
      <c r="I209">
        <v>0</v>
      </c>
      <c r="J209">
        <v>458</v>
      </c>
      <c r="K209">
        <v>346</v>
      </c>
      <c r="L209">
        <v>2954.8399999999997</v>
      </c>
      <c r="M209">
        <v>10386.23</v>
      </c>
      <c r="N209">
        <v>1216</v>
      </c>
      <c r="O209">
        <v>193</v>
      </c>
      <c r="P209" t="s">
        <v>17749</v>
      </c>
      <c r="Q209">
        <v>0</v>
      </c>
      <c r="R209">
        <v>0</v>
      </c>
      <c r="S209">
        <v>360</v>
      </c>
      <c r="T209" t="s">
        <v>17706</v>
      </c>
      <c r="U209">
        <v>8.5399999999999991</v>
      </c>
      <c r="V209" t="s">
        <v>17747</v>
      </c>
      <c r="W209">
        <v>15617.8</v>
      </c>
      <c r="X209" t="s">
        <v>3638</v>
      </c>
    </row>
    <row r="210" spans="1:24" x14ac:dyDescent="0.3">
      <c r="A210" t="s">
        <v>3502</v>
      </c>
      <c r="B210" t="s">
        <v>9243</v>
      </c>
      <c r="C210" t="s">
        <v>181</v>
      </c>
      <c r="D210" t="s">
        <v>9244</v>
      </c>
      <c r="E210" t="s">
        <v>9236</v>
      </c>
      <c r="F210">
        <v>104</v>
      </c>
      <c r="G210">
        <v>0</v>
      </c>
      <c r="H210" s="51" t="s">
        <v>12705</v>
      </c>
      <c r="I210">
        <v>0</v>
      </c>
      <c r="J210">
        <v>52</v>
      </c>
      <c r="K210">
        <v>37</v>
      </c>
      <c r="L210">
        <v>297.10999999999996</v>
      </c>
      <c r="M210">
        <v>1003.75</v>
      </c>
      <c r="N210">
        <v>125</v>
      </c>
      <c r="O210">
        <v>21</v>
      </c>
      <c r="P210" t="s">
        <v>3769</v>
      </c>
      <c r="Q210">
        <v>0</v>
      </c>
      <c r="R210">
        <v>0</v>
      </c>
      <c r="S210">
        <v>40</v>
      </c>
      <c r="T210" t="s">
        <v>17706</v>
      </c>
      <c r="U210">
        <v>8.0299999999999994</v>
      </c>
      <c r="V210" t="s">
        <v>17747</v>
      </c>
      <c r="W210">
        <v>180.26666666666699</v>
      </c>
      <c r="X210" t="s">
        <v>3638</v>
      </c>
    </row>
    <row r="211" spans="1:24" x14ac:dyDescent="0.3">
      <c r="A211" t="s">
        <v>3502</v>
      </c>
      <c r="B211" t="s">
        <v>9265</v>
      </c>
      <c r="C211" t="s">
        <v>181</v>
      </c>
      <c r="D211" t="s">
        <v>9266</v>
      </c>
      <c r="E211" t="s">
        <v>9267</v>
      </c>
      <c r="F211">
        <v>6</v>
      </c>
      <c r="G211">
        <v>0</v>
      </c>
      <c r="H211" s="51" t="s">
        <v>12706</v>
      </c>
      <c r="I211">
        <v>0</v>
      </c>
      <c r="J211">
        <v>3</v>
      </c>
      <c r="K211">
        <v>4</v>
      </c>
      <c r="L211">
        <v>187.44</v>
      </c>
      <c r="M211">
        <v>14011.14</v>
      </c>
      <c r="N211">
        <v>299</v>
      </c>
      <c r="O211">
        <v>0</v>
      </c>
      <c r="P211" t="s">
        <v>7447</v>
      </c>
      <c r="Q211">
        <v>0</v>
      </c>
      <c r="R211">
        <v>0</v>
      </c>
      <c r="S211">
        <v>0</v>
      </c>
      <c r="T211" t="s">
        <v>181</v>
      </c>
      <c r="U211">
        <v>0</v>
      </c>
      <c r="V211" t="s">
        <v>181</v>
      </c>
      <c r="W211">
        <v>29.9</v>
      </c>
      <c r="X211" t="s">
        <v>3638</v>
      </c>
    </row>
    <row r="212" spans="1:24" x14ac:dyDescent="0.3">
      <c r="A212" t="s">
        <v>3502</v>
      </c>
      <c r="B212" t="s">
        <v>9268</v>
      </c>
      <c r="C212" t="s">
        <v>181</v>
      </c>
      <c r="D212" t="s">
        <v>9269</v>
      </c>
      <c r="E212" t="s">
        <v>9267</v>
      </c>
      <c r="F212">
        <v>23</v>
      </c>
      <c r="G212">
        <v>0</v>
      </c>
      <c r="H212" s="51" t="s">
        <v>12707</v>
      </c>
      <c r="I212">
        <v>0</v>
      </c>
      <c r="J212">
        <v>12</v>
      </c>
      <c r="K212">
        <v>11</v>
      </c>
      <c r="L212">
        <v>175.78</v>
      </c>
      <c r="M212">
        <v>2348.33</v>
      </c>
      <c r="N212">
        <v>147</v>
      </c>
      <c r="O212">
        <v>0</v>
      </c>
      <c r="P212" t="s">
        <v>8513</v>
      </c>
      <c r="Q212">
        <v>0</v>
      </c>
      <c r="R212">
        <v>0</v>
      </c>
      <c r="S212">
        <v>0</v>
      </c>
      <c r="T212" t="s">
        <v>181</v>
      </c>
      <c r="U212">
        <v>0</v>
      </c>
      <c r="V212" t="s">
        <v>181</v>
      </c>
      <c r="W212">
        <v>58.8</v>
      </c>
      <c r="X212" t="s">
        <v>3638</v>
      </c>
    </row>
    <row r="213" spans="1:24" x14ac:dyDescent="0.3">
      <c r="A213" t="s">
        <v>3502</v>
      </c>
      <c r="B213" t="s">
        <v>9181</v>
      </c>
      <c r="C213" t="s">
        <v>3573</v>
      </c>
      <c r="D213" t="s">
        <v>9182</v>
      </c>
      <c r="E213" t="s">
        <v>9183</v>
      </c>
      <c r="F213">
        <v>79</v>
      </c>
      <c r="G213">
        <v>0</v>
      </c>
      <c r="H213" s="51" t="s">
        <v>17750</v>
      </c>
      <c r="I213">
        <v>0</v>
      </c>
      <c r="J213">
        <v>40</v>
      </c>
      <c r="K213">
        <v>39</v>
      </c>
      <c r="L213">
        <v>584.61</v>
      </c>
      <c r="M213">
        <v>1004.33</v>
      </c>
      <c r="N213">
        <v>67</v>
      </c>
      <c r="O213">
        <v>0</v>
      </c>
      <c r="P213" t="s">
        <v>6628</v>
      </c>
      <c r="Q213">
        <v>0</v>
      </c>
      <c r="R213">
        <v>0</v>
      </c>
      <c r="S213">
        <v>86</v>
      </c>
      <c r="T213" t="s">
        <v>17700</v>
      </c>
      <c r="U213">
        <v>5.66</v>
      </c>
      <c r="V213" t="s">
        <v>17751</v>
      </c>
      <c r="W213">
        <v>89.3333333333333</v>
      </c>
      <c r="X213" t="s">
        <v>3576</v>
      </c>
    </row>
    <row r="214" spans="1:24" x14ac:dyDescent="0.3">
      <c r="A214" t="s">
        <v>3502</v>
      </c>
      <c r="B214" t="s">
        <v>10367</v>
      </c>
      <c r="C214" t="s">
        <v>3592</v>
      </c>
      <c r="D214" t="s">
        <v>10368</v>
      </c>
      <c r="E214" t="s">
        <v>10369</v>
      </c>
      <c r="F214">
        <v>16</v>
      </c>
      <c r="G214">
        <v>0</v>
      </c>
      <c r="H214" s="51" t="s">
        <v>12709</v>
      </c>
      <c r="I214">
        <v>0</v>
      </c>
      <c r="J214">
        <v>8</v>
      </c>
      <c r="K214">
        <v>9</v>
      </c>
      <c r="L214">
        <v>218.70000000000002</v>
      </c>
      <c r="M214">
        <v>243</v>
      </c>
      <c r="N214">
        <v>10</v>
      </c>
      <c r="O214">
        <v>0</v>
      </c>
      <c r="P214" t="s">
        <v>3762</v>
      </c>
      <c r="Q214">
        <v>0</v>
      </c>
      <c r="R214">
        <v>0</v>
      </c>
      <c r="S214">
        <v>20</v>
      </c>
      <c r="T214" t="s">
        <v>17706</v>
      </c>
      <c r="U214">
        <v>24.3</v>
      </c>
      <c r="V214" t="s">
        <v>17752</v>
      </c>
      <c r="W214">
        <v>2.6666666666666701</v>
      </c>
      <c r="X214" t="s">
        <v>3576</v>
      </c>
    </row>
    <row r="215" spans="1:24" x14ac:dyDescent="0.3">
      <c r="A215" t="s">
        <v>3502</v>
      </c>
      <c r="B215" t="s">
        <v>3999</v>
      </c>
      <c r="C215" t="s">
        <v>3504</v>
      </c>
      <c r="D215" t="s">
        <v>4000</v>
      </c>
      <c r="E215" t="s">
        <v>4001</v>
      </c>
      <c r="F215">
        <v>7</v>
      </c>
      <c r="G215" t="s">
        <v>3535</v>
      </c>
      <c r="H215" s="51" t="s">
        <v>12710</v>
      </c>
      <c r="I215">
        <v>5.08</v>
      </c>
      <c r="J215">
        <v>4</v>
      </c>
      <c r="K215">
        <v>4</v>
      </c>
      <c r="L215">
        <v>20.32</v>
      </c>
      <c r="M215">
        <v>40.64</v>
      </c>
      <c r="N215">
        <v>8</v>
      </c>
      <c r="O215">
        <v>2</v>
      </c>
      <c r="P215" t="s">
        <v>3594</v>
      </c>
      <c r="Q215">
        <v>0</v>
      </c>
      <c r="R215">
        <v>0</v>
      </c>
      <c r="S215">
        <v>0</v>
      </c>
      <c r="T215" t="s">
        <v>181</v>
      </c>
      <c r="U215">
        <v>0</v>
      </c>
      <c r="V215" t="s">
        <v>181</v>
      </c>
      <c r="W215">
        <v>0.8</v>
      </c>
      <c r="X215" t="s">
        <v>3576</v>
      </c>
    </row>
    <row r="216" spans="1:24" x14ac:dyDescent="0.3">
      <c r="A216" t="s">
        <v>3502</v>
      </c>
      <c r="B216" t="s">
        <v>4002</v>
      </c>
      <c r="C216" t="s">
        <v>3504</v>
      </c>
      <c r="D216" t="s">
        <v>4003</v>
      </c>
      <c r="E216" t="s">
        <v>4001</v>
      </c>
      <c r="F216">
        <v>0</v>
      </c>
      <c r="G216">
        <v>0</v>
      </c>
      <c r="H216" s="51" t="s">
        <v>12711</v>
      </c>
      <c r="I216">
        <v>0</v>
      </c>
      <c r="J216">
        <v>0</v>
      </c>
      <c r="K216">
        <v>10</v>
      </c>
      <c r="L216">
        <v>97.4</v>
      </c>
      <c r="M216">
        <v>97.4</v>
      </c>
      <c r="N216">
        <v>10</v>
      </c>
      <c r="O216">
        <v>0</v>
      </c>
      <c r="P216" t="s">
        <v>3762</v>
      </c>
      <c r="Q216">
        <v>0</v>
      </c>
      <c r="R216">
        <v>0</v>
      </c>
      <c r="S216">
        <v>0</v>
      </c>
      <c r="T216" t="s">
        <v>181</v>
      </c>
      <c r="U216">
        <v>0</v>
      </c>
      <c r="V216" t="s">
        <v>181</v>
      </c>
      <c r="W216">
        <v>0</v>
      </c>
      <c r="X216" t="s">
        <v>3576</v>
      </c>
    </row>
    <row r="217" spans="1:24" x14ac:dyDescent="0.3">
      <c r="A217" t="s">
        <v>3502</v>
      </c>
      <c r="B217" t="s">
        <v>4004</v>
      </c>
      <c r="C217" t="s">
        <v>181</v>
      </c>
      <c r="D217" t="s">
        <v>4005</v>
      </c>
      <c r="E217" t="s">
        <v>4001</v>
      </c>
      <c r="F217">
        <v>0</v>
      </c>
      <c r="G217">
        <v>0</v>
      </c>
      <c r="H217" s="51" t="s">
        <v>12712</v>
      </c>
      <c r="I217">
        <v>0</v>
      </c>
      <c r="J217">
        <v>0</v>
      </c>
      <c r="L217">
        <v>0</v>
      </c>
      <c r="M217">
        <v>3185</v>
      </c>
      <c r="N217">
        <v>175</v>
      </c>
      <c r="O217">
        <v>0</v>
      </c>
      <c r="P217" t="s">
        <v>4006</v>
      </c>
      <c r="Q217">
        <v>0</v>
      </c>
      <c r="R217">
        <v>0</v>
      </c>
      <c r="S217">
        <v>0</v>
      </c>
      <c r="T217" t="s">
        <v>181</v>
      </c>
      <c r="U217">
        <v>0</v>
      </c>
      <c r="V217" t="s">
        <v>181</v>
      </c>
      <c r="W217">
        <v>0</v>
      </c>
      <c r="X217" t="s">
        <v>3576</v>
      </c>
    </row>
    <row r="218" spans="1:24" x14ac:dyDescent="0.3">
      <c r="A218" t="s">
        <v>3894</v>
      </c>
      <c r="B218" t="s">
        <v>10996</v>
      </c>
      <c r="C218" t="s">
        <v>3592</v>
      </c>
      <c r="D218" t="s">
        <v>10997</v>
      </c>
      <c r="E218" t="s">
        <v>10976</v>
      </c>
      <c r="F218">
        <v>106</v>
      </c>
      <c r="G218">
        <v>0</v>
      </c>
      <c r="H218" s="51" t="s">
        <v>12713</v>
      </c>
      <c r="I218">
        <v>0</v>
      </c>
      <c r="J218">
        <v>53</v>
      </c>
      <c r="K218">
        <v>49</v>
      </c>
      <c r="L218">
        <v>6584.13</v>
      </c>
      <c r="M218">
        <v>11421.45</v>
      </c>
      <c r="N218">
        <v>85</v>
      </c>
      <c r="O218">
        <v>0</v>
      </c>
      <c r="P218" t="s">
        <v>3521</v>
      </c>
      <c r="Q218">
        <v>0</v>
      </c>
      <c r="R218">
        <v>0</v>
      </c>
      <c r="S218">
        <v>115</v>
      </c>
      <c r="T218" t="s">
        <v>12699</v>
      </c>
      <c r="U218">
        <v>134.37</v>
      </c>
      <c r="V218" t="s">
        <v>17753</v>
      </c>
      <c r="W218">
        <v>150.166666666667</v>
      </c>
      <c r="X218" t="s">
        <v>3539</v>
      </c>
    </row>
    <row r="219" spans="1:24" x14ac:dyDescent="0.3">
      <c r="A219" t="s">
        <v>3894</v>
      </c>
      <c r="B219" t="s">
        <v>11936</v>
      </c>
      <c r="C219" t="s">
        <v>3592</v>
      </c>
      <c r="D219" t="s">
        <v>11937</v>
      </c>
      <c r="E219" t="s">
        <v>11938</v>
      </c>
      <c r="F219">
        <v>141</v>
      </c>
      <c r="G219">
        <v>0</v>
      </c>
      <c r="H219" s="51" t="s">
        <v>12714</v>
      </c>
      <c r="I219">
        <v>0</v>
      </c>
      <c r="J219">
        <v>71</v>
      </c>
      <c r="K219">
        <v>66</v>
      </c>
      <c r="L219">
        <v>3083.52</v>
      </c>
      <c r="M219">
        <v>3784.6</v>
      </c>
      <c r="N219">
        <v>81</v>
      </c>
      <c r="O219">
        <v>0</v>
      </c>
      <c r="P219" t="s">
        <v>2683</v>
      </c>
      <c r="Q219">
        <v>0</v>
      </c>
      <c r="R219">
        <v>0</v>
      </c>
      <c r="S219">
        <v>70</v>
      </c>
      <c r="T219" t="s">
        <v>17133</v>
      </c>
      <c r="U219">
        <v>47.94</v>
      </c>
      <c r="V219" t="s">
        <v>17754</v>
      </c>
      <c r="W219">
        <v>191.7</v>
      </c>
      <c r="X219" t="s">
        <v>10384</v>
      </c>
    </row>
    <row r="220" spans="1:24" x14ac:dyDescent="0.3">
      <c r="A220" t="s">
        <v>3502</v>
      </c>
      <c r="B220" t="s">
        <v>7339</v>
      </c>
      <c r="C220" t="s">
        <v>3504</v>
      </c>
      <c r="D220" t="s">
        <v>7340</v>
      </c>
      <c r="E220" t="s">
        <v>7337</v>
      </c>
      <c r="F220">
        <v>0</v>
      </c>
      <c r="G220">
        <v>0</v>
      </c>
      <c r="H220" s="51" t="s">
        <v>12715</v>
      </c>
      <c r="I220">
        <v>0</v>
      </c>
      <c r="J220">
        <v>0</v>
      </c>
      <c r="L220">
        <v>0</v>
      </c>
      <c r="M220">
        <v>370</v>
      </c>
      <c r="N220">
        <v>4</v>
      </c>
      <c r="O220">
        <v>0</v>
      </c>
      <c r="P220" t="s">
        <v>3101</v>
      </c>
      <c r="Q220">
        <v>0</v>
      </c>
      <c r="R220">
        <v>0</v>
      </c>
      <c r="S220">
        <v>0</v>
      </c>
      <c r="T220" t="s">
        <v>181</v>
      </c>
      <c r="U220">
        <v>0</v>
      </c>
      <c r="V220" t="s">
        <v>181</v>
      </c>
      <c r="W220">
        <v>0</v>
      </c>
      <c r="X220" t="s">
        <v>3764</v>
      </c>
    </row>
    <row r="221" spans="1:24" x14ac:dyDescent="0.3">
      <c r="A221" t="s">
        <v>3502</v>
      </c>
      <c r="B221" t="s">
        <v>17755</v>
      </c>
      <c r="C221" t="s">
        <v>181</v>
      </c>
      <c r="D221" t="s">
        <v>17756</v>
      </c>
      <c r="E221" t="s">
        <v>17757</v>
      </c>
      <c r="F221">
        <v>0</v>
      </c>
      <c r="G221">
        <v>0</v>
      </c>
      <c r="H221" s="51" t="s">
        <v>17758</v>
      </c>
      <c r="I221">
        <v>0</v>
      </c>
      <c r="J221">
        <v>0</v>
      </c>
      <c r="L221">
        <v>0</v>
      </c>
      <c r="M221">
        <v>0</v>
      </c>
      <c r="N221">
        <v>0</v>
      </c>
      <c r="O221">
        <v>0</v>
      </c>
      <c r="P221" t="s">
        <v>183</v>
      </c>
      <c r="Q221">
        <v>0</v>
      </c>
      <c r="R221">
        <v>0</v>
      </c>
      <c r="S221">
        <v>0</v>
      </c>
      <c r="T221" t="s">
        <v>181</v>
      </c>
      <c r="U221">
        <v>0</v>
      </c>
      <c r="V221" t="s">
        <v>181</v>
      </c>
      <c r="W221">
        <v>0</v>
      </c>
      <c r="X221" t="s">
        <v>3566</v>
      </c>
    </row>
    <row r="222" spans="1:24" x14ac:dyDescent="0.3">
      <c r="A222" t="s">
        <v>3502</v>
      </c>
      <c r="B222" t="s">
        <v>17759</v>
      </c>
      <c r="C222" t="s">
        <v>181</v>
      </c>
      <c r="D222" t="s">
        <v>17760</v>
      </c>
      <c r="E222" t="s">
        <v>10943</v>
      </c>
      <c r="F222">
        <v>0</v>
      </c>
      <c r="G222">
        <v>0</v>
      </c>
      <c r="H222" s="51" t="s">
        <v>17761</v>
      </c>
      <c r="I222">
        <v>0</v>
      </c>
      <c r="J222">
        <v>0</v>
      </c>
      <c r="L222">
        <v>0</v>
      </c>
      <c r="M222">
        <v>0</v>
      </c>
      <c r="N222">
        <v>0</v>
      </c>
      <c r="O222">
        <v>0</v>
      </c>
      <c r="P222" t="s">
        <v>183</v>
      </c>
      <c r="Q222">
        <v>2</v>
      </c>
      <c r="R222">
        <v>-2</v>
      </c>
      <c r="S222">
        <v>24</v>
      </c>
      <c r="T222" t="s">
        <v>17681</v>
      </c>
      <c r="U222">
        <v>11.67</v>
      </c>
      <c r="V222" t="s">
        <v>17762</v>
      </c>
      <c r="W222">
        <v>0</v>
      </c>
      <c r="X222" t="s">
        <v>3506</v>
      </c>
    </row>
    <row r="223" spans="1:24" x14ac:dyDescent="0.3">
      <c r="A223" t="s">
        <v>3502</v>
      </c>
      <c r="B223" t="s">
        <v>10965</v>
      </c>
      <c r="C223" t="s">
        <v>3504</v>
      </c>
      <c r="D223" t="s">
        <v>10966</v>
      </c>
      <c r="E223" t="s">
        <v>10960</v>
      </c>
      <c r="F223">
        <v>0</v>
      </c>
      <c r="G223">
        <v>0</v>
      </c>
      <c r="H223" s="51" t="s">
        <v>12716</v>
      </c>
      <c r="I223">
        <v>0</v>
      </c>
      <c r="J223">
        <v>0</v>
      </c>
      <c r="L223">
        <v>0</v>
      </c>
      <c r="M223">
        <v>119.2</v>
      </c>
      <c r="N223">
        <v>8</v>
      </c>
      <c r="O223">
        <v>0</v>
      </c>
      <c r="P223" t="s">
        <v>1703</v>
      </c>
      <c r="Q223">
        <v>0</v>
      </c>
      <c r="R223">
        <v>0</v>
      </c>
      <c r="S223">
        <v>0</v>
      </c>
      <c r="T223" t="s">
        <v>181</v>
      </c>
      <c r="U223">
        <v>0</v>
      </c>
      <c r="V223" t="s">
        <v>181</v>
      </c>
      <c r="W223">
        <v>0</v>
      </c>
      <c r="X223" t="s">
        <v>3581</v>
      </c>
    </row>
    <row r="224" spans="1:24" x14ac:dyDescent="0.3">
      <c r="A224" t="s">
        <v>3894</v>
      </c>
      <c r="B224" t="s">
        <v>11778</v>
      </c>
      <c r="C224" t="s">
        <v>3592</v>
      </c>
      <c r="D224" t="s">
        <v>11779</v>
      </c>
      <c r="E224" t="s">
        <v>12717</v>
      </c>
      <c r="F224">
        <v>0</v>
      </c>
      <c r="G224">
        <v>0</v>
      </c>
      <c r="H224" s="51" t="s">
        <v>2644</v>
      </c>
      <c r="I224">
        <v>0</v>
      </c>
      <c r="J224">
        <v>0</v>
      </c>
      <c r="L224">
        <v>0</v>
      </c>
      <c r="M224">
        <v>2160</v>
      </c>
      <c r="N224">
        <v>27</v>
      </c>
      <c r="O224">
        <v>0</v>
      </c>
      <c r="P224" t="s">
        <v>3670</v>
      </c>
      <c r="Q224">
        <v>0</v>
      </c>
      <c r="R224">
        <v>0</v>
      </c>
      <c r="S224">
        <v>0</v>
      </c>
      <c r="T224" t="s">
        <v>181</v>
      </c>
      <c r="U224">
        <v>0</v>
      </c>
      <c r="V224" t="s">
        <v>181</v>
      </c>
      <c r="W224">
        <v>0</v>
      </c>
      <c r="X224" t="s">
        <v>3974</v>
      </c>
    </row>
    <row r="225" spans="1:24" x14ac:dyDescent="0.3">
      <c r="A225" t="s">
        <v>3894</v>
      </c>
      <c r="B225" t="s">
        <v>11776</v>
      </c>
      <c r="C225" t="s">
        <v>3592</v>
      </c>
      <c r="D225" t="s">
        <v>11777</v>
      </c>
      <c r="E225" t="s">
        <v>12717</v>
      </c>
      <c r="F225">
        <v>365</v>
      </c>
      <c r="G225">
        <v>0</v>
      </c>
      <c r="H225" s="51" t="s">
        <v>12718</v>
      </c>
      <c r="I225">
        <v>0</v>
      </c>
      <c r="J225">
        <v>183</v>
      </c>
      <c r="K225">
        <v>123</v>
      </c>
      <c r="L225">
        <v>8140.1400000000012</v>
      </c>
      <c r="M225">
        <v>8471.4599999999991</v>
      </c>
      <c r="N225">
        <v>128</v>
      </c>
      <c r="O225">
        <v>0</v>
      </c>
      <c r="P225" t="s">
        <v>4292</v>
      </c>
      <c r="Q225">
        <v>4</v>
      </c>
      <c r="R225">
        <v>0</v>
      </c>
      <c r="S225">
        <v>250</v>
      </c>
      <c r="T225" t="s">
        <v>17710</v>
      </c>
      <c r="U225">
        <v>66.180000000000007</v>
      </c>
      <c r="V225" t="s">
        <v>17763</v>
      </c>
      <c r="W225">
        <v>756.4</v>
      </c>
      <c r="X225" t="s">
        <v>3539</v>
      </c>
    </row>
    <row r="226" spans="1:24" x14ac:dyDescent="0.3">
      <c r="A226" t="s">
        <v>3894</v>
      </c>
      <c r="B226" t="s">
        <v>12719</v>
      </c>
      <c r="C226" t="s">
        <v>181</v>
      </c>
      <c r="D226" t="s">
        <v>12720</v>
      </c>
      <c r="E226" t="s">
        <v>12721</v>
      </c>
      <c r="F226">
        <v>0</v>
      </c>
      <c r="G226">
        <v>0</v>
      </c>
      <c r="H226" s="51" t="s">
        <v>3859</v>
      </c>
      <c r="I226">
        <v>0</v>
      </c>
      <c r="J226">
        <v>1</v>
      </c>
      <c r="K226">
        <v>4</v>
      </c>
      <c r="L226">
        <v>2376</v>
      </c>
      <c r="M226">
        <v>0</v>
      </c>
      <c r="N226">
        <v>0</v>
      </c>
      <c r="O226">
        <v>0</v>
      </c>
      <c r="P226" t="s">
        <v>183</v>
      </c>
      <c r="Q226">
        <v>0</v>
      </c>
      <c r="R226">
        <v>0</v>
      </c>
      <c r="S226">
        <v>0</v>
      </c>
      <c r="T226" t="s">
        <v>181</v>
      </c>
      <c r="U226">
        <v>0</v>
      </c>
      <c r="V226" t="s">
        <v>181</v>
      </c>
      <c r="W226">
        <v>0</v>
      </c>
      <c r="X226" t="s">
        <v>3974</v>
      </c>
    </row>
    <row r="227" spans="1:24" x14ac:dyDescent="0.3">
      <c r="A227" t="s">
        <v>3502</v>
      </c>
      <c r="B227" t="s">
        <v>8283</v>
      </c>
      <c r="C227" t="s">
        <v>7164</v>
      </c>
      <c r="D227" t="s">
        <v>8284</v>
      </c>
      <c r="E227" t="s">
        <v>8266</v>
      </c>
      <c r="F227">
        <v>5</v>
      </c>
      <c r="G227">
        <v>0</v>
      </c>
      <c r="H227" s="51" t="s">
        <v>12722</v>
      </c>
      <c r="I227">
        <v>0</v>
      </c>
      <c r="J227">
        <v>3</v>
      </c>
      <c r="K227">
        <v>10</v>
      </c>
      <c r="L227">
        <v>62</v>
      </c>
      <c r="M227">
        <v>2170</v>
      </c>
      <c r="N227">
        <v>350</v>
      </c>
      <c r="O227">
        <v>60</v>
      </c>
      <c r="P227" t="s">
        <v>9259</v>
      </c>
      <c r="Q227">
        <v>80</v>
      </c>
      <c r="R227">
        <v>0</v>
      </c>
      <c r="S227">
        <v>0</v>
      </c>
      <c r="T227" t="s">
        <v>181</v>
      </c>
      <c r="U227">
        <v>0</v>
      </c>
      <c r="V227" t="s">
        <v>181</v>
      </c>
      <c r="W227">
        <v>21</v>
      </c>
      <c r="X227" t="s">
        <v>3957</v>
      </c>
    </row>
    <row r="228" spans="1:24" x14ac:dyDescent="0.3">
      <c r="A228" t="s">
        <v>3502</v>
      </c>
      <c r="B228" t="s">
        <v>12723</v>
      </c>
      <c r="C228" t="s">
        <v>3504</v>
      </c>
      <c r="D228" t="s">
        <v>12724</v>
      </c>
      <c r="E228" t="s">
        <v>8266</v>
      </c>
      <c r="F228">
        <v>0</v>
      </c>
      <c r="G228">
        <v>0</v>
      </c>
      <c r="H228" s="51" t="s">
        <v>12493</v>
      </c>
      <c r="I228">
        <v>0</v>
      </c>
      <c r="J228">
        <v>0</v>
      </c>
      <c r="L228">
        <v>0</v>
      </c>
      <c r="M228">
        <v>136</v>
      </c>
      <c r="N228">
        <v>20</v>
      </c>
      <c r="O228">
        <v>0</v>
      </c>
      <c r="P228" t="s">
        <v>3777</v>
      </c>
      <c r="Q228">
        <v>0</v>
      </c>
      <c r="R228">
        <v>0</v>
      </c>
      <c r="S228">
        <v>0</v>
      </c>
      <c r="T228" t="s">
        <v>181</v>
      </c>
      <c r="U228">
        <v>0</v>
      </c>
      <c r="V228" t="s">
        <v>181</v>
      </c>
      <c r="W228">
        <v>0</v>
      </c>
      <c r="X228" t="s">
        <v>3957</v>
      </c>
    </row>
    <row r="229" spans="1:24" x14ac:dyDescent="0.3">
      <c r="A229" t="s">
        <v>3502</v>
      </c>
      <c r="B229" t="s">
        <v>8267</v>
      </c>
      <c r="C229" t="s">
        <v>4089</v>
      </c>
      <c r="D229" t="s">
        <v>8268</v>
      </c>
      <c r="E229" t="s">
        <v>8266</v>
      </c>
      <c r="F229">
        <v>1686</v>
      </c>
      <c r="G229">
        <v>0</v>
      </c>
      <c r="H229" s="51" t="s">
        <v>12725</v>
      </c>
      <c r="I229">
        <v>0</v>
      </c>
      <c r="J229">
        <v>843</v>
      </c>
      <c r="K229">
        <v>754</v>
      </c>
      <c r="L229">
        <v>5820.88</v>
      </c>
      <c r="M229">
        <v>13672.12</v>
      </c>
      <c r="N229">
        <v>1771</v>
      </c>
      <c r="O229">
        <v>106</v>
      </c>
      <c r="P229" t="s">
        <v>17764</v>
      </c>
      <c r="Q229">
        <v>2</v>
      </c>
      <c r="R229">
        <v>0</v>
      </c>
      <c r="S229">
        <v>1600</v>
      </c>
      <c r="T229" t="s">
        <v>12699</v>
      </c>
      <c r="U229">
        <v>7.72</v>
      </c>
      <c r="V229" t="s">
        <v>12728</v>
      </c>
      <c r="W229">
        <v>46730.3</v>
      </c>
      <c r="X229" t="s">
        <v>3957</v>
      </c>
    </row>
    <row r="230" spans="1:24" x14ac:dyDescent="0.3">
      <c r="A230" t="s">
        <v>3502</v>
      </c>
      <c r="B230" t="s">
        <v>8279</v>
      </c>
      <c r="C230" t="s">
        <v>3504</v>
      </c>
      <c r="D230" t="s">
        <v>8280</v>
      </c>
      <c r="E230" t="s">
        <v>8266</v>
      </c>
      <c r="F230">
        <v>39</v>
      </c>
      <c r="G230">
        <v>0</v>
      </c>
      <c r="H230" s="51" t="s">
        <v>12727</v>
      </c>
      <c r="I230">
        <v>0</v>
      </c>
      <c r="J230">
        <v>20</v>
      </c>
      <c r="K230">
        <v>17</v>
      </c>
      <c r="L230">
        <v>159.63</v>
      </c>
      <c r="M230">
        <v>122.07</v>
      </c>
      <c r="N230">
        <v>13</v>
      </c>
      <c r="O230">
        <v>2</v>
      </c>
      <c r="P230" t="s">
        <v>4092</v>
      </c>
      <c r="Q230">
        <v>1</v>
      </c>
      <c r="R230">
        <v>0</v>
      </c>
      <c r="S230">
        <v>35</v>
      </c>
      <c r="T230" t="s">
        <v>12699</v>
      </c>
      <c r="U230">
        <v>9.39</v>
      </c>
      <c r="V230" t="s">
        <v>12728</v>
      </c>
      <c r="W230">
        <v>6.6666666666666696</v>
      </c>
      <c r="X230" t="s">
        <v>3957</v>
      </c>
    </row>
    <row r="231" spans="1:24" x14ac:dyDescent="0.3">
      <c r="A231" t="s">
        <v>3502</v>
      </c>
      <c r="B231" t="s">
        <v>8277</v>
      </c>
      <c r="C231" t="s">
        <v>3504</v>
      </c>
      <c r="D231" t="s">
        <v>8278</v>
      </c>
      <c r="E231" t="s">
        <v>8266</v>
      </c>
      <c r="F231">
        <v>30</v>
      </c>
      <c r="G231">
        <v>0</v>
      </c>
      <c r="H231" s="51" t="s">
        <v>12727</v>
      </c>
      <c r="I231">
        <v>0</v>
      </c>
      <c r="J231">
        <v>15</v>
      </c>
      <c r="K231">
        <v>13</v>
      </c>
      <c r="L231">
        <v>122.07000000000001</v>
      </c>
      <c r="M231">
        <v>976.56</v>
      </c>
      <c r="N231">
        <v>104</v>
      </c>
      <c r="O231">
        <v>0</v>
      </c>
      <c r="P231" t="s">
        <v>3769</v>
      </c>
      <c r="Q231">
        <v>0</v>
      </c>
      <c r="R231">
        <v>0</v>
      </c>
      <c r="S231">
        <v>0</v>
      </c>
      <c r="T231" t="s">
        <v>181</v>
      </c>
      <c r="U231">
        <v>0</v>
      </c>
      <c r="V231" t="s">
        <v>181</v>
      </c>
      <c r="W231">
        <v>52</v>
      </c>
      <c r="X231" t="s">
        <v>3957</v>
      </c>
    </row>
    <row r="232" spans="1:24" x14ac:dyDescent="0.3">
      <c r="A232" t="s">
        <v>3502</v>
      </c>
      <c r="B232" t="s">
        <v>8273</v>
      </c>
      <c r="C232" t="s">
        <v>3504</v>
      </c>
      <c r="D232" t="s">
        <v>8274</v>
      </c>
      <c r="E232" t="s">
        <v>8266</v>
      </c>
      <c r="F232">
        <v>34</v>
      </c>
      <c r="G232">
        <v>0</v>
      </c>
      <c r="H232" s="51" t="s">
        <v>12727</v>
      </c>
      <c r="I232">
        <v>0</v>
      </c>
      <c r="J232">
        <v>17</v>
      </c>
      <c r="K232">
        <v>16</v>
      </c>
      <c r="L232">
        <v>150.24</v>
      </c>
      <c r="M232">
        <v>375.6</v>
      </c>
      <c r="N232">
        <v>40</v>
      </c>
      <c r="O232">
        <v>4</v>
      </c>
      <c r="P232" t="s">
        <v>1975</v>
      </c>
      <c r="Q232">
        <v>0</v>
      </c>
      <c r="R232">
        <v>0</v>
      </c>
      <c r="S232">
        <v>12</v>
      </c>
      <c r="T232" t="s">
        <v>12699</v>
      </c>
      <c r="U232">
        <v>9.39</v>
      </c>
      <c r="V232" t="s">
        <v>12728</v>
      </c>
      <c r="W232">
        <v>20.399999999999999</v>
      </c>
      <c r="X232" t="s">
        <v>3957</v>
      </c>
    </row>
    <row r="233" spans="1:24" x14ac:dyDescent="0.3">
      <c r="A233" t="s">
        <v>3502</v>
      </c>
      <c r="B233" t="s">
        <v>8275</v>
      </c>
      <c r="C233" t="s">
        <v>3504</v>
      </c>
      <c r="D233" t="s">
        <v>8276</v>
      </c>
      <c r="E233" t="s">
        <v>8266</v>
      </c>
      <c r="F233">
        <v>36</v>
      </c>
      <c r="G233">
        <v>0</v>
      </c>
      <c r="H233" s="51" t="s">
        <v>12727</v>
      </c>
      <c r="I233">
        <v>0</v>
      </c>
      <c r="J233">
        <v>18</v>
      </c>
      <c r="K233">
        <v>15</v>
      </c>
      <c r="L233">
        <v>140.85000000000002</v>
      </c>
      <c r="M233">
        <v>460.11</v>
      </c>
      <c r="N233">
        <v>49</v>
      </c>
      <c r="O233">
        <v>3</v>
      </c>
      <c r="P233" t="s">
        <v>3730</v>
      </c>
      <c r="Q233">
        <v>1</v>
      </c>
      <c r="R233">
        <v>0</v>
      </c>
      <c r="S233">
        <v>0</v>
      </c>
      <c r="T233" t="s">
        <v>181</v>
      </c>
      <c r="U233">
        <v>0</v>
      </c>
      <c r="V233" t="s">
        <v>181</v>
      </c>
      <c r="W233">
        <v>27</v>
      </c>
      <c r="X233" t="s">
        <v>3957</v>
      </c>
    </row>
    <row r="234" spans="1:24" x14ac:dyDescent="0.3">
      <c r="A234" t="s">
        <v>3502</v>
      </c>
      <c r="B234" t="s">
        <v>8281</v>
      </c>
      <c r="C234" t="s">
        <v>3504</v>
      </c>
      <c r="D234" t="s">
        <v>8282</v>
      </c>
      <c r="E234" t="s">
        <v>8266</v>
      </c>
      <c r="F234">
        <v>44</v>
      </c>
      <c r="G234">
        <v>0</v>
      </c>
      <c r="H234" s="51" t="s">
        <v>12727</v>
      </c>
      <c r="I234">
        <v>0</v>
      </c>
      <c r="J234">
        <v>22</v>
      </c>
      <c r="K234">
        <v>18</v>
      </c>
      <c r="L234">
        <v>169.02</v>
      </c>
      <c r="M234">
        <v>544.62</v>
      </c>
      <c r="N234">
        <v>58</v>
      </c>
      <c r="O234">
        <v>3</v>
      </c>
      <c r="P234" t="s">
        <v>2759</v>
      </c>
      <c r="Q234">
        <v>1</v>
      </c>
      <c r="R234">
        <v>0</v>
      </c>
      <c r="S234">
        <v>0</v>
      </c>
      <c r="T234" t="s">
        <v>181</v>
      </c>
      <c r="U234">
        <v>0</v>
      </c>
      <c r="V234" t="s">
        <v>181</v>
      </c>
      <c r="W234">
        <v>39.6</v>
      </c>
      <c r="X234" t="s">
        <v>3957</v>
      </c>
    </row>
    <row r="235" spans="1:24" x14ac:dyDescent="0.3">
      <c r="A235" t="s">
        <v>3502</v>
      </c>
      <c r="B235" t="s">
        <v>12729</v>
      </c>
      <c r="C235" t="s">
        <v>181</v>
      </c>
      <c r="D235" t="s">
        <v>12730</v>
      </c>
      <c r="E235" t="s">
        <v>8266</v>
      </c>
      <c r="F235">
        <v>633</v>
      </c>
      <c r="G235">
        <v>0</v>
      </c>
      <c r="H235" s="51" t="s">
        <v>12731</v>
      </c>
      <c r="I235">
        <v>0</v>
      </c>
      <c r="J235">
        <v>317</v>
      </c>
      <c r="K235">
        <v>242</v>
      </c>
      <c r="L235">
        <v>1396.34</v>
      </c>
      <c r="M235">
        <v>2111.8200000000002</v>
      </c>
      <c r="N235">
        <v>366</v>
      </c>
      <c r="O235">
        <v>105</v>
      </c>
      <c r="P235" t="s">
        <v>4079</v>
      </c>
      <c r="Q235">
        <v>5</v>
      </c>
      <c r="R235">
        <v>0</v>
      </c>
      <c r="S235">
        <v>900</v>
      </c>
      <c r="T235" t="s">
        <v>12699</v>
      </c>
      <c r="U235">
        <v>5.77</v>
      </c>
      <c r="V235" t="s">
        <v>12728</v>
      </c>
      <c r="W235">
        <v>2705.0666666666698</v>
      </c>
      <c r="X235" t="s">
        <v>3957</v>
      </c>
    </row>
    <row r="236" spans="1:24" x14ac:dyDescent="0.3">
      <c r="A236" t="s">
        <v>3502</v>
      </c>
      <c r="B236" t="s">
        <v>8269</v>
      </c>
      <c r="C236" t="s">
        <v>3504</v>
      </c>
      <c r="D236" t="s">
        <v>8270</v>
      </c>
      <c r="E236" t="s">
        <v>8266</v>
      </c>
      <c r="F236">
        <v>500</v>
      </c>
      <c r="G236">
        <v>0</v>
      </c>
      <c r="H236" s="51" t="s">
        <v>12725</v>
      </c>
      <c r="I236">
        <v>0</v>
      </c>
      <c r="J236">
        <v>250</v>
      </c>
      <c r="K236">
        <v>196</v>
      </c>
      <c r="L236">
        <v>1513.12</v>
      </c>
      <c r="M236">
        <v>1567.16</v>
      </c>
      <c r="N236">
        <v>203</v>
      </c>
      <c r="O236">
        <v>63</v>
      </c>
      <c r="P236" t="s">
        <v>11250</v>
      </c>
      <c r="Q236">
        <v>0</v>
      </c>
      <c r="R236">
        <v>0</v>
      </c>
      <c r="S236">
        <v>600</v>
      </c>
      <c r="T236" t="s">
        <v>12699</v>
      </c>
      <c r="U236">
        <v>7.72</v>
      </c>
      <c r="V236" t="s">
        <v>12728</v>
      </c>
      <c r="W236">
        <v>1166.6666666666699</v>
      </c>
      <c r="X236" t="s">
        <v>3957</v>
      </c>
    </row>
    <row r="237" spans="1:24" x14ac:dyDescent="0.3">
      <c r="A237" t="s">
        <v>3502</v>
      </c>
      <c r="B237" t="s">
        <v>8271</v>
      </c>
      <c r="C237" t="s">
        <v>3504</v>
      </c>
      <c r="D237" t="s">
        <v>8272</v>
      </c>
      <c r="E237" t="s">
        <v>8266</v>
      </c>
      <c r="F237">
        <v>0</v>
      </c>
      <c r="G237">
        <v>0</v>
      </c>
      <c r="H237" s="51" t="s">
        <v>12732</v>
      </c>
      <c r="I237">
        <v>0</v>
      </c>
      <c r="J237">
        <v>0</v>
      </c>
      <c r="L237">
        <v>0</v>
      </c>
      <c r="M237">
        <v>56.45</v>
      </c>
      <c r="N237">
        <v>5</v>
      </c>
      <c r="O237">
        <v>0</v>
      </c>
      <c r="P237" t="s">
        <v>3526</v>
      </c>
      <c r="Q237">
        <v>0</v>
      </c>
      <c r="R237">
        <v>0</v>
      </c>
      <c r="S237">
        <v>0</v>
      </c>
      <c r="T237" t="s">
        <v>181</v>
      </c>
      <c r="U237">
        <v>0</v>
      </c>
      <c r="V237" t="s">
        <v>181</v>
      </c>
      <c r="W237">
        <v>0</v>
      </c>
      <c r="X237" t="s">
        <v>3957</v>
      </c>
    </row>
    <row r="238" spans="1:24" x14ac:dyDescent="0.3">
      <c r="A238" t="s">
        <v>3502</v>
      </c>
      <c r="B238" t="s">
        <v>8264</v>
      </c>
      <c r="C238" t="s">
        <v>181</v>
      </c>
      <c r="D238" t="s">
        <v>8265</v>
      </c>
      <c r="E238" t="s">
        <v>8266</v>
      </c>
      <c r="F238">
        <v>25</v>
      </c>
      <c r="G238">
        <v>0</v>
      </c>
      <c r="H238" s="51" t="s">
        <v>12725</v>
      </c>
      <c r="I238">
        <v>0</v>
      </c>
      <c r="J238">
        <v>13</v>
      </c>
      <c r="K238">
        <v>12</v>
      </c>
      <c r="L238">
        <v>92.64</v>
      </c>
      <c r="M238">
        <v>154.4</v>
      </c>
      <c r="N238">
        <v>20</v>
      </c>
      <c r="O238">
        <v>0</v>
      </c>
      <c r="P238" t="s">
        <v>3777</v>
      </c>
      <c r="Q238">
        <v>7</v>
      </c>
      <c r="R238">
        <v>0</v>
      </c>
      <c r="S238">
        <v>12</v>
      </c>
      <c r="T238" t="s">
        <v>12699</v>
      </c>
      <c r="U238">
        <v>8.99</v>
      </c>
      <c r="V238" t="s">
        <v>12728</v>
      </c>
      <c r="W238">
        <v>5.6333333333333302</v>
      </c>
      <c r="X238" t="s">
        <v>3957</v>
      </c>
    </row>
    <row r="239" spans="1:24" x14ac:dyDescent="0.3">
      <c r="A239" t="s">
        <v>3502</v>
      </c>
      <c r="B239" t="s">
        <v>11525</v>
      </c>
      <c r="C239" t="s">
        <v>3592</v>
      </c>
      <c r="D239" t="s">
        <v>11526</v>
      </c>
      <c r="E239" t="s">
        <v>11527</v>
      </c>
      <c r="F239">
        <v>1009</v>
      </c>
      <c r="G239">
        <v>0</v>
      </c>
      <c r="H239" s="51" t="s">
        <v>12733</v>
      </c>
      <c r="I239">
        <v>0</v>
      </c>
      <c r="J239">
        <v>505</v>
      </c>
      <c r="K239">
        <v>580</v>
      </c>
      <c r="L239">
        <v>1247</v>
      </c>
      <c r="M239">
        <v>3089.55</v>
      </c>
      <c r="N239">
        <v>1437</v>
      </c>
      <c r="O239">
        <v>0</v>
      </c>
      <c r="P239" t="s">
        <v>17765</v>
      </c>
      <c r="Q239">
        <v>0</v>
      </c>
      <c r="R239">
        <v>0</v>
      </c>
      <c r="S239">
        <v>0</v>
      </c>
      <c r="T239" t="s">
        <v>181</v>
      </c>
      <c r="U239">
        <v>0</v>
      </c>
      <c r="V239" t="s">
        <v>181</v>
      </c>
      <c r="W239">
        <v>24189.5</v>
      </c>
      <c r="X239" t="s">
        <v>3885</v>
      </c>
    </row>
    <row r="240" spans="1:24" x14ac:dyDescent="0.3">
      <c r="A240" t="s">
        <v>3560</v>
      </c>
      <c r="B240" t="s">
        <v>8740</v>
      </c>
      <c r="C240" t="s">
        <v>181</v>
      </c>
      <c r="D240" t="s">
        <v>8741</v>
      </c>
      <c r="E240" t="s">
        <v>8701</v>
      </c>
      <c r="F240">
        <v>264</v>
      </c>
      <c r="G240">
        <v>0</v>
      </c>
      <c r="H240" s="51" t="s">
        <v>12734</v>
      </c>
      <c r="I240">
        <v>0</v>
      </c>
      <c r="J240">
        <v>132</v>
      </c>
      <c r="K240">
        <v>129</v>
      </c>
      <c r="L240">
        <v>223.17</v>
      </c>
      <c r="M240">
        <v>4951.0200000000004</v>
      </c>
      <c r="N240">
        <v>2866</v>
      </c>
      <c r="O240">
        <v>42</v>
      </c>
      <c r="P240" t="s">
        <v>17766</v>
      </c>
      <c r="Q240">
        <v>0</v>
      </c>
      <c r="R240">
        <v>0</v>
      </c>
      <c r="S240">
        <v>0</v>
      </c>
      <c r="T240" t="s">
        <v>181</v>
      </c>
      <c r="U240">
        <v>0</v>
      </c>
      <c r="V240" t="s">
        <v>181</v>
      </c>
      <c r="W240">
        <v>12425.6</v>
      </c>
      <c r="X240" t="s">
        <v>7342</v>
      </c>
    </row>
    <row r="241" spans="1:24" x14ac:dyDescent="0.3">
      <c r="A241" t="s">
        <v>3560</v>
      </c>
      <c r="B241" t="s">
        <v>8742</v>
      </c>
      <c r="C241" t="s">
        <v>3528</v>
      </c>
      <c r="D241" t="s">
        <v>8743</v>
      </c>
      <c r="E241" t="s">
        <v>8701</v>
      </c>
      <c r="F241">
        <v>91</v>
      </c>
      <c r="G241">
        <v>0</v>
      </c>
      <c r="H241" s="51" t="s">
        <v>12735</v>
      </c>
      <c r="I241">
        <v>0</v>
      </c>
      <c r="J241">
        <v>46</v>
      </c>
      <c r="K241">
        <v>72</v>
      </c>
      <c r="L241">
        <v>307.43999999999994</v>
      </c>
      <c r="M241">
        <v>1250.9100000000001</v>
      </c>
      <c r="N241">
        <v>293</v>
      </c>
      <c r="O241">
        <v>3</v>
      </c>
      <c r="P241" t="s">
        <v>9259</v>
      </c>
      <c r="Q241">
        <v>0</v>
      </c>
      <c r="R241">
        <v>0</v>
      </c>
      <c r="S241">
        <v>0</v>
      </c>
      <c r="T241" t="s">
        <v>181</v>
      </c>
      <c r="U241">
        <v>0</v>
      </c>
      <c r="V241" t="s">
        <v>181</v>
      </c>
      <c r="W241">
        <v>444.66666666666703</v>
      </c>
      <c r="X241" t="s">
        <v>7342</v>
      </c>
    </row>
    <row r="242" spans="1:24" x14ac:dyDescent="0.3">
      <c r="A242" t="s">
        <v>3560</v>
      </c>
      <c r="B242" t="s">
        <v>8744</v>
      </c>
      <c r="C242" t="s">
        <v>3528</v>
      </c>
      <c r="D242" t="s">
        <v>8745</v>
      </c>
      <c r="E242" t="s">
        <v>8701</v>
      </c>
      <c r="F242">
        <v>89</v>
      </c>
      <c r="G242">
        <v>0</v>
      </c>
      <c r="H242" s="51" t="s">
        <v>12735</v>
      </c>
      <c r="I242">
        <v>0</v>
      </c>
      <c r="J242">
        <v>45</v>
      </c>
      <c r="K242">
        <v>60</v>
      </c>
      <c r="L242">
        <v>256.2</v>
      </c>
      <c r="M242">
        <v>1912.64</v>
      </c>
      <c r="N242">
        <v>448</v>
      </c>
      <c r="O242">
        <v>0</v>
      </c>
      <c r="P242" t="s">
        <v>10364</v>
      </c>
      <c r="Q242">
        <v>0</v>
      </c>
      <c r="R242">
        <v>0</v>
      </c>
      <c r="S242">
        <v>0</v>
      </c>
      <c r="T242" t="s">
        <v>181</v>
      </c>
      <c r="U242">
        <v>0</v>
      </c>
      <c r="V242" t="s">
        <v>181</v>
      </c>
      <c r="W242">
        <v>672</v>
      </c>
      <c r="X242" t="s">
        <v>7342</v>
      </c>
    </row>
    <row r="243" spans="1:24" x14ac:dyDescent="0.3">
      <c r="A243" t="s">
        <v>3560</v>
      </c>
      <c r="B243" t="s">
        <v>84</v>
      </c>
      <c r="C243" t="s">
        <v>7548</v>
      </c>
      <c r="D243" t="s">
        <v>8737</v>
      </c>
      <c r="E243" t="s">
        <v>8701</v>
      </c>
      <c r="F243">
        <v>1596</v>
      </c>
      <c r="G243">
        <v>0</v>
      </c>
      <c r="H243" s="51" t="s">
        <v>12737</v>
      </c>
      <c r="I243">
        <v>0</v>
      </c>
      <c r="J243">
        <v>798</v>
      </c>
      <c r="K243">
        <v>854</v>
      </c>
      <c r="L243">
        <v>3774.68</v>
      </c>
      <c r="M243">
        <v>14042.79</v>
      </c>
      <c r="N243">
        <v>3175</v>
      </c>
      <c r="O243">
        <v>85</v>
      </c>
      <c r="P243" t="s">
        <v>17767</v>
      </c>
      <c r="Q243">
        <v>80</v>
      </c>
      <c r="R243">
        <v>0</v>
      </c>
      <c r="S243">
        <v>0</v>
      </c>
      <c r="T243" t="s">
        <v>181</v>
      </c>
      <c r="U243">
        <v>0</v>
      </c>
      <c r="V243" t="s">
        <v>181</v>
      </c>
      <c r="W243">
        <v>80066</v>
      </c>
      <c r="X243" t="s">
        <v>7342</v>
      </c>
    </row>
    <row r="244" spans="1:24" x14ac:dyDescent="0.3">
      <c r="A244" t="s">
        <v>3560</v>
      </c>
      <c r="B244" t="s">
        <v>12738</v>
      </c>
      <c r="C244" t="s">
        <v>181</v>
      </c>
      <c r="D244" t="s">
        <v>8737</v>
      </c>
      <c r="E244" t="s">
        <v>8701</v>
      </c>
      <c r="F244">
        <v>269</v>
      </c>
      <c r="G244">
        <v>0</v>
      </c>
      <c r="H244" s="51" t="s">
        <v>12737</v>
      </c>
      <c r="I244">
        <v>0</v>
      </c>
      <c r="J244">
        <v>135</v>
      </c>
      <c r="K244">
        <v>109</v>
      </c>
      <c r="L244">
        <v>481.78</v>
      </c>
      <c r="M244">
        <v>3387.97</v>
      </c>
      <c r="N244">
        <v>766</v>
      </c>
      <c r="O244">
        <v>45</v>
      </c>
      <c r="P244" t="s">
        <v>13320</v>
      </c>
      <c r="Q244">
        <v>0</v>
      </c>
      <c r="R244">
        <v>0</v>
      </c>
      <c r="S244">
        <v>0</v>
      </c>
      <c r="T244" t="s">
        <v>181</v>
      </c>
      <c r="U244">
        <v>0</v>
      </c>
      <c r="V244" t="s">
        <v>181</v>
      </c>
      <c r="W244">
        <v>3244.5</v>
      </c>
      <c r="X244" t="s">
        <v>7342</v>
      </c>
    </row>
    <row r="245" spans="1:24" x14ac:dyDescent="0.3">
      <c r="A245" t="s">
        <v>3560</v>
      </c>
      <c r="B245" t="s">
        <v>8722</v>
      </c>
      <c r="C245" t="s">
        <v>3528</v>
      </c>
      <c r="D245" t="s">
        <v>8723</v>
      </c>
      <c r="E245" t="s">
        <v>8701</v>
      </c>
      <c r="F245">
        <v>123</v>
      </c>
      <c r="G245">
        <v>0</v>
      </c>
      <c r="H245" s="51" t="s">
        <v>12739</v>
      </c>
      <c r="I245">
        <v>0</v>
      </c>
      <c r="J245">
        <v>62</v>
      </c>
      <c r="K245">
        <v>78</v>
      </c>
      <c r="L245">
        <v>1325.2199999999998</v>
      </c>
      <c r="M245">
        <v>9242.2199999999993</v>
      </c>
      <c r="N245">
        <v>544</v>
      </c>
      <c r="O245">
        <v>9</v>
      </c>
      <c r="P245" t="s">
        <v>17768</v>
      </c>
      <c r="Q245">
        <v>0</v>
      </c>
      <c r="R245">
        <v>0</v>
      </c>
      <c r="S245">
        <v>0</v>
      </c>
      <c r="T245" t="s">
        <v>181</v>
      </c>
      <c r="U245">
        <v>0</v>
      </c>
      <c r="V245" t="s">
        <v>181</v>
      </c>
      <c r="W245">
        <v>1105.6666666666699</v>
      </c>
      <c r="X245" t="s">
        <v>3581</v>
      </c>
    </row>
    <row r="246" spans="1:24" x14ac:dyDescent="0.3">
      <c r="A246" t="s">
        <v>3560</v>
      </c>
      <c r="B246" t="s">
        <v>8730</v>
      </c>
      <c r="C246" t="s">
        <v>3528</v>
      </c>
      <c r="D246" t="s">
        <v>8731</v>
      </c>
      <c r="E246" t="s">
        <v>8701</v>
      </c>
      <c r="F246">
        <v>197</v>
      </c>
      <c r="G246">
        <v>0</v>
      </c>
      <c r="H246" s="51" t="s">
        <v>12741</v>
      </c>
      <c r="I246">
        <v>0</v>
      </c>
      <c r="J246">
        <v>99</v>
      </c>
      <c r="K246">
        <v>101</v>
      </c>
      <c r="L246">
        <v>165.64</v>
      </c>
      <c r="M246">
        <v>1270.8499999999999</v>
      </c>
      <c r="N246">
        <v>773</v>
      </c>
      <c r="O246">
        <v>0</v>
      </c>
      <c r="P246" t="s">
        <v>17769</v>
      </c>
      <c r="Q246">
        <v>0</v>
      </c>
      <c r="R246">
        <v>0</v>
      </c>
      <c r="S246">
        <v>0</v>
      </c>
      <c r="T246" t="s">
        <v>181</v>
      </c>
      <c r="U246">
        <v>0</v>
      </c>
      <c r="V246" t="s">
        <v>181</v>
      </c>
      <c r="W246">
        <v>2550.9</v>
      </c>
      <c r="X246" t="s">
        <v>7342</v>
      </c>
    </row>
    <row r="247" spans="1:24" x14ac:dyDescent="0.3">
      <c r="A247" t="s">
        <v>3560</v>
      </c>
      <c r="B247" t="s">
        <v>12742</v>
      </c>
      <c r="C247" t="s">
        <v>181</v>
      </c>
      <c r="D247" t="s">
        <v>12743</v>
      </c>
      <c r="E247" t="s">
        <v>8701</v>
      </c>
      <c r="F247">
        <v>0</v>
      </c>
      <c r="G247">
        <v>0</v>
      </c>
      <c r="H247" s="51" t="s">
        <v>12744</v>
      </c>
      <c r="I247">
        <v>0</v>
      </c>
      <c r="J247">
        <v>0</v>
      </c>
      <c r="L247">
        <v>0</v>
      </c>
      <c r="M247">
        <v>11.25</v>
      </c>
      <c r="N247">
        <v>5</v>
      </c>
      <c r="O247">
        <v>0</v>
      </c>
      <c r="P247" t="s">
        <v>3526</v>
      </c>
      <c r="Q247">
        <v>0</v>
      </c>
      <c r="R247">
        <v>0</v>
      </c>
      <c r="S247">
        <v>0</v>
      </c>
      <c r="T247" t="s">
        <v>181</v>
      </c>
      <c r="U247">
        <v>0</v>
      </c>
      <c r="V247" t="s">
        <v>181</v>
      </c>
      <c r="W247">
        <v>0</v>
      </c>
      <c r="X247" t="s">
        <v>7342</v>
      </c>
    </row>
    <row r="248" spans="1:24" x14ac:dyDescent="0.3">
      <c r="A248" t="s">
        <v>3560</v>
      </c>
      <c r="B248" t="s">
        <v>8728</v>
      </c>
      <c r="C248" t="s">
        <v>3528</v>
      </c>
      <c r="D248" t="s">
        <v>8729</v>
      </c>
      <c r="E248" t="s">
        <v>8701</v>
      </c>
      <c r="F248">
        <v>212</v>
      </c>
      <c r="G248">
        <v>0</v>
      </c>
      <c r="H248" s="51" t="s">
        <v>12745</v>
      </c>
      <c r="I248">
        <v>0</v>
      </c>
      <c r="J248">
        <v>106</v>
      </c>
      <c r="K248">
        <v>105</v>
      </c>
      <c r="L248">
        <v>772.80000000000007</v>
      </c>
      <c r="M248">
        <v>4374.3599999999997</v>
      </c>
      <c r="N248">
        <v>594</v>
      </c>
      <c r="O248">
        <v>0</v>
      </c>
      <c r="P248" t="s">
        <v>3859</v>
      </c>
      <c r="Q248">
        <v>0</v>
      </c>
      <c r="R248">
        <v>0</v>
      </c>
      <c r="S248">
        <v>0</v>
      </c>
      <c r="T248" t="s">
        <v>181</v>
      </c>
      <c r="U248">
        <v>0</v>
      </c>
      <c r="V248" t="s">
        <v>181</v>
      </c>
      <c r="W248">
        <v>2098.8000000000002</v>
      </c>
      <c r="X248" t="s">
        <v>7342</v>
      </c>
    </row>
    <row r="249" spans="1:24" x14ac:dyDescent="0.3">
      <c r="A249" t="s">
        <v>3560</v>
      </c>
      <c r="B249" t="s">
        <v>8732</v>
      </c>
      <c r="C249" t="s">
        <v>3573</v>
      </c>
      <c r="D249" t="s">
        <v>8733</v>
      </c>
      <c r="E249" t="s">
        <v>8701</v>
      </c>
      <c r="F249">
        <v>397</v>
      </c>
      <c r="G249">
        <v>0</v>
      </c>
      <c r="H249" s="51" t="s">
        <v>12746</v>
      </c>
      <c r="I249">
        <v>0</v>
      </c>
      <c r="J249">
        <v>199</v>
      </c>
      <c r="K249">
        <v>203</v>
      </c>
      <c r="L249">
        <v>168.48999999999998</v>
      </c>
      <c r="M249">
        <v>3723.81</v>
      </c>
      <c r="N249">
        <v>4500</v>
      </c>
      <c r="O249">
        <v>0</v>
      </c>
      <c r="P249" t="s">
        <v>17770</v>
      </c>
      <c r="Q249">
        <v>0</v>
      </c>
      <c r="R249">
        <v>0</v>
      </c>
      <c r="S249">
        <v>0</v>
      </c>
      <c r="T249" t="s">
        <v>181</v>
      </c>
      <c r="U249">
        <v>0</v>
      </c>
      <c r="V249" t="s">
        <v>181</v>
      </c>
      <c r="W249">
        <v>29850</v>
      </c>
      <c r="X249" t="s">
        <v>7342</v>
      </c>
    </row>
    <row r="250" spans="1:24" x14ac:dyDescent="0.3">
      <c r="A250" t="s">
        <v>3560</v>
      </c>
      <c r="B250" t="s">
        <v>8759</v>
      </c>
      <c r="C250" t="s">
        <v>3813</v>
      </c>
      <c r="D250" t="s">
        <v>8760</v>
      </c>
      <c r="E250" t="s">
        <v>8701</v>
      </c>
      <c r="F250">
        <v>879</v>
      </c>
      <c r="G250">
        <v>0</v>
      </c>
      <c r="H250" s="51" t="s">
        <v>12551</v>
      </c>
      <c r="I250">
        <v>0</v>
      </c>
      <c r="J250">
        <v>440</v>
      </c>
      <c r="K250">
        <v>409</v>
      </c>
      <c r="L250">
        <v>1693.2599999999998</v>
      </c>
      <c r="M250">
        <v>6996.66</v>
      </c>
      <c r="N250">
        <v>1691</v>
      </c>
      <c r="O250">
        <v>66</v>
      </c>
      <c r="P250" t="s">
        <v>17771</v>
      </c>
      <c r="Q250">
        <v>6</v>
      </c>
      <c r="R250">
        <v>0</v>
      </c>
      <c r="S250">
        <v>0</v>
      </c>
      <c r="T250" t="s">
        <v>181</v>
      </c>
      <c r="U250">
        <v>0</v>
      </c>
      <c r="V250" t="s">
        <v>181</v>
      </c>
      <c r="W250">
        <v>23745.333333333299</v>
      </c>
      <c r="X250" t="s">
        <v>7342</v>
      </c>
    </row>
    <row r="251" spans="1:24" x14ac:dyDescent="0.3">
      <c r="A251" t="s">
        <v>3560</v>
      </c>
      <c r="B251" t="s">
        <v>12747</v>
      </c>
      <c r="C251" t="s">
        <v>181</v>
      </c>
      <c r="D251" t="s">
        <v>12748</v>
      </c>
      <c r="E251" t="s">
        <v>8701</v>
      </c>
      <c r="F251">
        <v>1</v>
      </c>
      <c r="G251">
        <v>0</v>
      </c>
      <c r="H251" s="51" t="s">
        <v>12749</v>
      </c>
      <c r="I251">
        <v>0</v>
      </c>
      <c r="J251">
        <v>1</v>
      </c>
      <c r="L251">
        <v>0</v>
      </c>
      <c r="M251">
        <v>125.52</v>
      </c>
      <c r="N251">
        <v>14</v>
      </c>
      <c r="O251">
        <v>0</v>
      </c>
      <c r="P251" t="s">
        <v>3597</v>
      </c>
      <c r="Q251">
        <v>0</v>
      </c>
      <c r="R251">
        <v>0</v>
      </c>
      <c r="S251">
        <v>0</v>
      </c>
      <c r="T251" t="s">
        <v>181</v>
      </c>
      <c r="U251">
        <v>0</v>
      </c>
      <c r="V251" t="s">
        <v>181</v>
      </c>
      <c r="W251">
        <v>0.46666666666666701</v>
      </c>
      <c r="X251" t="s">
        <v>7342</v>
      </c>
    </row>
    <row r="252" spans="1:24" x14ac:dyDescent="0.3">
      <c r="A252" t="s">
        <v>3560</v>
      </c>
      <c r="B252" t="s">
        <v>8715</v>
      </c>
      <c r="C252" t="s">
        <v>3573</v>
      </c>
      <c r="D252" t="s">
        <v>8716</v>
      </c>
      <c r="E252" t="s">
        <v>8701</v>
      </c>
      <c r="F252">
        <v>58</v>
      </c>
      <c r="G252">
        <v>0</v>
      </c>
      <c r="H252" s="51" t="s">
        <v>12750</v>
      </c>
      <c r="I252">
        <v>0</v>
      </c>
      <c r="J252">
        <v>29</v>
      </c>
      <c r="K252">
        <v>17</v>
      </c>
      <c r="L252">
        <v>4.59</v>
      </c>
      <c r="M252">
        <v>134.84</v>
      </c>
      <c r="N252">
        <v>505</v>
      </c>
      <c r="O252">
        <v>0</v>
      </c>
      <c r="P252" t="s">
        <v>7886</v>
      </c>
      <c r="Q252">
        <v>0</v>
      </c>
      <c r="R252">
        <v>0</v>
      </c>
      <c r="S252">
        <v>0</v>
      </c>
      <c r="T252" t="s">
        <v>181</v>
      </c>
      <c r="U252">
        <v>0</v>
      </c>
      <c r="V252" t="s">
        <v>181</v>
      </c>
      <c r="W252">
        <v>488.16666666666703</v>
      </c>
      <c r="X252" t="s">
        <v>7342</v>
      </c>
    </row>
    <row r="253" spans="1:24" x14ac:dyDescent="0.3">
      <c r="A253" t="s">
        <v>3560</v>
      </c>
      <c r="B253" t="s">
        <v>8757</v>
      </c>
      <c r="C253" t="s">
        <v>3813</v>
      </c>
      <c r="D253" t="s">
        <v>8758</v>
      </c>
      <c r="E253" t="s">
        <v>8701</v>
      </c>
      <c r="F253">
        <v>83</v>
      </c>
      <c r="G253">
        <v>0</v>
      </c>
      <c r="H253" s="51" t="s">
        <v>12751</v>
      </c>
      <c r="I253">
        <v>0</v>
      </c>
      <c r="J253">
        <v>42</v>
      </c>
      <c r="K253">
        <v>46</v>
      </c>
      <c r="L253">
        <v>107.63999999999999</v>
      </c>
      <c r="M253">
        <v>350.63</v>
      </c>
      <c r="N253">
        <v>150</v>
      </c>
      <c r="O253">
        <v>0</v>
      </c>
      <c r="P253" t="s">
        <v>4258</v>
      </c>
      <c r="Q253">
        <v>0</v>
      </c>
      <c r="R253">
        <v>0</v>
      </c>
      <c r="S253">
        <v>0</v>
      </c>
      <c r="T253" t="s">
        <v>181</v>
      </c>
      <c r="U253">
        <v>0</v>
      </c>
      <c r="V253" t="s">
        <v>181</v>
      </c>
      <c r="W253">
        <v>210</v>
      </c>
      <c r="X253" t="s">
        <v>7342</v>
      </c>
    </row>
    <row r="254" spans="1:24" x14ac:dyDescent="0.3">
      <c r="A254" t="s">
        <v>3560</v>
      </c>
      <c r="B254" t="s">
        <v>12752</v>
      </c>
      <c r="C254" t="s">
        <v>3771</v>
      </c>
      <c r="D254" t="s">
        <v>12753</v>
      </c>
      <c r="E254" t="s">
        <v>8701</v>
      </c>
      <c r="F254">
        <v>0</v>
      </c>
      <c r="G254">
        <v>0</v>
      </c>
      <c r="H254" s="51" t="s">
        <v>12754</v>
      </c>
      <c r="I254">
        <v>0</v>
      </c>
      <c r="J254">
        <v>0</v>
      </c>
      <c r="L254">
        <v>0</v>
      </c>
      <c r="M254">
        <v>0</v>
      </c>
      <c r="N254">
        <v>0</v>
      </c>
      <c r="O254">
        <v>0</v>
      </c>
      <c r="P254" t="s">
        <v>183</v>
      </c>
      <c r="Q254">
        <v>0</v>
      </c>
      <c r="R254">
        <v>0</v>
      </c>
      <c r="S254">
        <v>0</v>
      </c>
      <c r="T254" t="s">
        <v>181</v>
      </c>
      <c r="U254">
        <v>0</v>
      </c>
      <c r="V254" t="s">
        <v>181</v>
      </c>
      <c r="W254">
        <v>0</v>
      </c>
      <c r="X254" t="s">
        <v>7342</v>
      </c>
    </row>
    <row r="255" spans="1:24" x14ac:dyDescent="0.3">
      <c r="A255" t="s">
        <v>3560</v>
      </c>
      <c r="B255" t="s">
        <v>8711</v>
      </c>
      <c r="C255" t="s">
        <v>3771</v>
      </c>
      <c r="D255" t="s">
        <v>8712</v>
      </c>
      <c r="E255" t="s">
        <v>8701</v>
      </c>
      <c r="F255">
        <v>0</v>
      </c>
      <c r="G255">
        <v>0</v>
      </c>
      <c r="H255" s="51" t="s">
        <v>12755</v>
      </c>
      <c r="I255">
        <v>0</v>
      </c>
      <c r="J255">
        <v>0</v>
      </c>
      <c r="L255">
        <v>0</v>
      </c>
      <c r="M255">
        <v>49.56</v>
      </c>
      <c r="N255">
        <v>7</v>
      </c>
      <c r="O255">
        <v>0</v>
      </c>
      <c r="P255" t="s">
        <v>3532</v>
      </c>
      <c r="Q255">
        <v>0</v>
      </c>
      <c r="R255">
        <v>0</v>
      </c>
      <c r="S255">
        <v>0</v>
      </c>
      <c r="T255" t="s">
        <v>181</v>
      </c>
      <c r="U255">
        <v>0</v>
      </c>
      <c r="V255" t="s">
        <v>181</v>
      </c>
      <c r="W255">
        <v>0</v>
      </c>
      <c r="X255" t="s">
        <v>7342</v>
      </c>
    </row>
    <row r="256" spans="1:24" x14ac:dyDescent="0.3">
      <c r="A256" t="s">
        <v>3894</v>
      </c>
      <c r="B256" t="s">
        <v>3895</v>
      </c>
      <c r="C256" t="s">
        <v>181</v>
      </c>
      <c r="D256" t="s">
        <v>3896</v>
      </c>
      <c r="E256" t="s">
        <v>3897</v>
      </c>
      <c r="F256">
        <v>25</v>
      </c>
      <c r="G256">
        <v>0</v>
      </c>
      <c r="H256" s="51" t="s">
        <v>17772</v>
      </c>
      <c r="I256">
        <v>0</v>
      </c>
      <c r="J256">
        <v>13</v>
      </c>
      <c r="K256">
        <v>13</v>
      </c>
      <c r="L256">
        <v>3736.72</v>
      </c>
      <c r="M256">
        <v>9198.19</v>
      </c>
      <c r="N256">
        <v>32</v>
      </c>
      <c r="O256">
        <v>0</v>
      </c>
      <c r="P256" t="s">
        <v>1428</v>
      </c>
      <c r="Q256">
        <v>0</v>
      </c>
      <c r="R256">
        <v>0</v>
      </c>
      <c r="S256">
        <v>0</v>
      </c>
      <c r="T256" t="s">
        <v>181</v>
      </c>
      <c r="U256">
        <v>0</v>
      </c>
      <c r="V256" t="s">
        <v>181</v>
      </c>
      <c r="W256">
        <v>13.866666666666699</v>
      </c>
      <c r="X256" t="s">
        <v>3898</v>
      </c>
    </row>
    <row r="257" spans="1:24" x14ac:dyDescent="0.3">
      <c r="A257" t="s">
        <v>3560</v>
      </c>
      <c r="B257" t="s">
        <v>12756</v>
      </c>
      <c r="C257" t="s">
        <v>181</v>
      </c>
      <c r="D257" t="s">
        <v>12757</v>
      </c>
      <c r="E257" t="s">
        <v>10359</v>
      </c>
      <c r="F257">
        <v>9</v>
      </c>
      <c r="G257">
        <v>0</v>
      </c>
      <c r="H257" s="51" t="s">
        <v>12470</v>
      </c>
      <c r="I257">
        <v>0</v>
      </c>
      <c r="J257">
        <v>5</v>
      </c>
      <c r="K257">
        <v>4</v>
      </c>
      <c r="L257">
        <v>14.4</v>
      </c>
      <c r="M257">
        <v>79.2</v>
      </c>
      <c r="N257">
        <v>22</v>
      </c>
      <c r="O257">
        <v>0</v>
      </c>
      <c r="P257" t="s">
        <v>1484</v>
      </c>
      <c r="Q257">
        <v>0</v>
      </c>
      <c r="R257">
        <v>0</v>
      </c>
      <c r="S257">
        <v>0</v>
      </c>
      <c r="T257" t="s">
        <v>181</v>
      </c>
      <c r="U257">
        <v>0</v>
      </c>
      <c r="V257" t="s">
        <v>181</v>
      </c>
      <c r="W257">
        <v>3.6666666666666701</v>
      </c>
      <c r="X257" t="s">
        <v>3554</v>
      </c>
    </row>
    <row r="258" spans="1:24" x14ac:dyDescent="0.3">
      <c r="A258" t="s">
        <v>3507</v>
      </c>
      <c r="B258" t="s">
        <v>3780</v>
      </c>
      <c r="C258" t="s">
        <v>3504</v>
      </c>
      <c r="D258" t="s">
        <v>3781</v>
      </c>
      <c r="E258" t="s">
        <v>3765</v>
      </c>
      <c r="F258">
        <v>17</v>
      </c>
      <c r="G258">
        <v>0</v>
      </c>
      <c r="H258" s="51" t="s">
        <v>12758</v>
      </c>
      <c r="I258">
        <v>0</v>
      </c>
      <c r="J258">
        <v>9</v>
      </c>
      <c r="K258">
        <v>11</v>
      </c>
      <c r="L258">
        <v>102.08</v>
      </c>
      <c r="M258">
        <v>1679.68</v>
      </c>
      <c r="N258">
        <v>181</v>
      </c>
      <c r="O258">
        <v>0</v>
      </c>
      <c r="P258" t="s">
        <v>17773</v>
      </c>
      <c r="Q258">
        <v>0</v>
      </c>
      <c r="R258">
        <v>0</v>
      </c>
      <c r="S258">
        <v>0</v>
      </c>
      <c r="T258" t="s">
        <v>181</v>
      </c>
      <c r="U258">
        <v>0</v>
      </c>
      <c r="V258" t="s">
        <v>181</v>
      </c>
      <c r="W258">
        <v>54.3</v>
      </c>
      <c r="X258" t="s">
        <v>3783</v>
      </c>
    </row>
    <row r="259" spans="1:24" x14ac:dyDescent="0.3">
      <c r="A259" t="s">
        <v>3502</v>
      </c>
      <c r="B259" t="s">
        <v>12759</v>
      </c>
      <c r="C259" t="s">
        <v>181</v>
      </c>
      <c r="D259" t="s">
        <v>12760</v>
      </c>
      <c r="E259" t="s">
        <v>7779</v>
      </c>
      <c r="F259">
        <v>100</v>
      </c>
      <c r="G259">
        <v>0</v>
      </c>
      <c r="H259" s="51" t="s">
        <v>12758</v>
      </c>
      <c r="I259">
        <v>0</v>
      </c>
      <c r="J259">
        <v>78</v>
      </c>
      <c r="K259">
        <v>62</v>
      </c>
      <c r="L259">
        <v>575.36</v>
      </c>
      <c r="M259">
        <v>1178.56</v>
      </c>
      <c r="N259">
        <v>127</v>
      </c>
      <c r="O259">
        <v>3</v>
      </c>
      <c r="P259" t="s">
        <v>9520</v>
      </c>
      <c r="Q259">
        <v>0</v>
      </c>
      <c r="R259">
        <v>0</v>
      </c>
      <c r="S259">
        <v>0</v>
      </c>
      <c r="T259" t="s">
        <v>181</v>
      </c>
      <c r="U259">
        <v>0</v>
      </c>
      <c r="V259" t="s">
        <v>181</v>
      </c>
      <c r="W259">
        <v>322.39999999999998</v>
      </c>
      <c r="X259" t="s">
        <v>3783</v>
      </c>
    </row>
    <row r="260" spans="1:24" x14ac:dyDescent="0.3">
      <c r="A260" t="s">
        <v>3502</v>
      </c>
      <c r="B260" t="s">
        <v>11708</v>
      </c>
      <c r="C260" t="s">
        <v>181</v>
      </c>
      <c r="D260" t="s">
        <v>11709</v>
      </c>
      <c r="E260" t="s">
        <v>11707</v>
      </c>
      <c r="F260">
        <v>0</v>
      </c>
      <c r="G260">
        <v>0</v>
      </c>
      <c r="H260" s="51" t="s">
        <v>12761</v>
      </c>
      <c r="I260">
        <v>0</v>
      </c>
      <c r="J260">
        <v>0</v>
      </c>
      <c r="K260">
        <v>48</v>
      </c>
      <c r="L260">
        <v>1590.2400000000002</v>
      </c>
      <c r="M260">
        <v>861.38</v>
      </c>
      <c r="N260">
        <v>26</v>
      </c>
      <c r="O260">
        <v>0</v>
      </c>
      <c r="P260" t="s">
        <v>3682</v>
      </c>
      <c r="Q260">
        <v>26</v>
      </c>
      <c r="R260">
        <v>0</v>
      </c>
      <c r="S260">
        <v>0</v>
      </c>
      <c r="T260" t="s">
        <v>181</v>
      </c>
      <c r="U260">
        <v>0</v>
      </c>
      <c r="V260" t="s">
        <v>181</v>
      </c>
      <c r="W260">
        <v>0</v>
      </c>
      <c r="X260" t="s">
        <v>3881</v>
      </c>
    </row>
    <row r="261" spans="1:24" x14ac:dyDescent="0.3">
      <c r="A261" t="s">
        <v>3502</v>
      </c>
      <c r="B261" t="s">
        <v>11705</v>
      </c>
      <c r="C261" t="s">
        <v>181</v>
      </c>
      <c r="D261" t="s">
        <v>11706</v>
      </c>
      <c r="E261" t="s">
        <v>11707</v>
      </c>
      <c r="F261">
        <v>0</v>
      </c>
      <c r="G261">
        <v>0</v>
      </c>
      <c r="H261" s="51" t="s">
        <v>12761</v>
      </c>
      <c r="I261">
        <v>0</v>
      </c>
      <c r="J261">
        <v>0</v>
      </c>
      <c r="K261">
        <v>67</v>
      </c>
      <c r="L261">
        <v>2219.71</v>
      </c>
      <c r="M261">
        <v>662.6</v>
      </c>
      <c r="N261">
        <v>20</v>
      </c>
      <c r="O261">
        <v>0</v>
      </c>
      <c r="P261" t="s">
        <v>3777</v>
      </c>
      <c r="Q261">
        <v>20</v>
      </c>
      <c r="R261">
        <v>0</v>
      </c>
      <c r="S261">
        <v>0</v>
      </c>
      <c r="T261" t="s">
        <v>181</v>
      </c>
      <c r="U261">
        <v>0</v>
      </c>
      <c r="V261" t="s">
        <v>181</v>
      </c>
      <c r="W261">
        <v>0</v>
      </c>
      <c r="X261" t="s">
        <v>3881</v>
      </c>
    </row>
    <row r="262" spans="1:24" x14ac:dyDescent="0.3">
      <c r="A262" t="s">
        <v>3502</v>
      </c>
      <c r="B262" t="s">
        <v>12762</v>
      </c>
      <c r="C262" t="s">
        <v>181</v>
      </c>
      <c r="D262" t="s">
        <v>12763</v>
      </c>
      <c r="E262" t="s">
        <v>10261</v>
      </c>
      <c r="F262">
        <v>104</v>
      </c>
      <c r="G262">
        <v>0</v>
      </c>
      <c r="H262" s="51" t="s">
        <v>12764</v>
      </c>
      <c r="I262">
        <v>0</v>
      </c>
      <c r="J262">
        <v>52</v>
      </c>
      <c r="K262">
        <v>40</v>
      </c>
      <c r="L262">
        <v>753.19999999999993</v>
      </c>
      <c r="M262">
        <v>5856.38</v>
      </c>
      <c r="N262">
        <v>311</v>
      </c>
      <c r="O262">
        <v>0</v>
      </c>
      <c r="P262" t="s">
        <v>3493</v>
      </c>
      <c r="Q262">
        <v>0</v>
      </c>
      <c r="R262">
        <v>0</v>
      </c>
      <c r="S262">
        <v>0</v>
      </c>
      <c r="T262" t="s">
        <v>181</v>
      </c>
      <c r="U262">
        <v>0</v>
      </c>
      <c r="V262" t="s">
        <v>181</v>
      </c>
      <c r="W262">
        <v>539.06666666666695</v>
      </c>
      <c r="X262" t="s">
        <v>8659</v>
      </c>
    </row>
    <row r="263" spans="1:24" x14ac:dyDescent="0.3">
      <c r="A263" t="s">
        <v>3502</v>
      </c>
      <c r="B263" t="s">
        <v>12765</v>
      </c>
      <c r="C263" t="s">
        <v>181</v>
      </c>
      <c r="D263" t="s">
        <v>12766</v>
      </c>
      <c r="E263" t="s">
        <v>12767</v>
      </c>
      <c r="F263">
        <v>0</v>
      </c>
      <c r="G263">
        <v>0</v>
      </c>
      <c r="H263" s="51" t="s">
        <v>12768</v>
      </c>
      <c r="I263">
        <v>0</v>
      </c>
      <c r="J263">
        <v>0</v>
      </c>
      <c r="K263">
        <v>37</v>
      </c>
      <c r="L263">
        <v>15.91</v>
      </c>
      <c r="M263">
        <v>42.14</v>
      </c>
      <c r="N263">
        <v>98</v>
      </c>
      <c r="O263">
        <v>0</v>
      </c>
      <c r="P263" t="s">
        <v>3725</v>
      </c>
      <c r="Q263">
        <v>0</v>
      </c>
      <c r="R263">
        <v>0</v>
      </c>
      <c r="S263">
        <v>0</v>
      </c>
      <c r="T263" t="s">
        <v>181</v>
      </c>
      <c r="U263">
        <v>0</v>
      </c>
      <c r="V263" t="s">
        <v>181</v>
      </c>
      <c r="W263">
        <v>0</v>
      </c>
      <c r="X263" t="s">
        <v>8659</v>
      </c>
    </row>
    <row r="264" spans="1:24" x14ac:dyDescent="0.3">
      <c r="A264" t="s">
        <v>3507</v>
      </c>
      <c r="B264" t="s">
        <v>9108</v>
      </c>
      <c r="C264" t="s">
        <v>181</v>
      </c>
      <c r="D264" t="s">
        <v>9109</v>
      </c>
      <c r="E264" t="s">
        <v>9042</v>
      </c>
      <c r="F264">
        <v>0</v>
      </c>
      <c r="G264">
        <v>0</v>
      </c>
      <c r="H264" s="51" t="s">
        <v>12769</v>
      </c>
      <c r="I264">
        <v>0</v>
      </c>
      <c r="J264">
        <v>0</v>
      </c>
      <c r="L264">
        <v>0</v>
      </c>
      <c r="M264">
        <v>158.69999999999999</v>
      </c>
      <c r="N264">
        <v>23</v>
      </c>
      <c r="O264">
        <v>0</v>
      </c>
      <c r="P264" t="s">
        <v>3604</v>
      </c>
      <c r="Q264">
        <v>0</v>
      </c>
      <c r="R264">
        <v>0</v>
      </c>
      <c r="S264">
        <v>0</v>
      </c>
      <c r="T264" t="s">
        <v>181</v>
      </c>
      <c r="U264">
        <v>0</v>
      </c>
      <c r="V264" t="s">
        <v>181</v>
      </c>
      <c r="W264">
        <v>0</v>
      </c>
      <c r="X264" t="s">
        <v>6279</v>
      </c>
    </row>
    <row r="265" spans="1:24" x14ac:dyDescent="0.3">
      <c r="A265" t="s">
        <v>3507</v>
      </c>
      <c r="B265" t="s">
        <v>9106</v>
      </c>
      <c r="C265" t="s">
        <v>181</v>
      </c>
      <c r="D265" t="s">
        <v>9107</v>
      </c>
      <c r="E265" t="s">
        <v>9042</v>
      </c>
      <c r="F265">
        <v>0</v>
      </c>
      <c r="G265">
        <v>0</v>
      </c>
      <c r="H265" s="51" t="s">
        <v>3520</v>
      </c>
      <c r="I265">
        <v>0</v>
      </c>
      <c r="J265">
        <v>0</v>
      </c>
      <c r="L265">
        <v>0</v>
      </c>
      <c r="M265">
        <v>0</v>
      </c>
      <c r="N265">
        <v>0</v>
      </c>
      <c r="O265">
        <v>0</v>
      </c>
      <c r="P265" t="s">
        <v>183</v>
      </c>
      <c r="Q265">
        <v>0</v>
      </c>
      <c r="R265">
        <v>0</v>
      </c>
      <c r="S265">
        <v>0</v>
      </c>
      <c r="T265" t="s">
        <v>181</v>
      </c>
      <c r="U265">
        <v>0</v>
      </c>
      <c r="V265" t="s">
        <v>181</v>
      </c>
      <c r="W265">
        <v>0</v>
      </c>
      <c r="X265" t="s">
        <v>6279</v>
      </c>
    </row>
    <row r="266" spans="1:24" x14ac:dyDescent="0.3">
      <c r="A266" t="s">
        <v>3507</v>
      </c>
      <c r="B266" t="s">
        <v>12418</v>
      </c>
      <c r="C266" t="s">
        <v>3504</v>
      </c>
      <c r="D266" t="s">
        <v>12419</v>
      </c>
      <c r="E266" t="s">
        <v>12412</v>
      </c>
      <c r="F266">
        <v>106</v>
      </c>
      <c r="G266" t="s">
        <v>7235</v>
      </c>
      <c r="H266" s="51" t="s">
        <v>3101</v>
      </c>
      <c r="I266">
        <v>284</v>
      </c>
      <c r="J266">
        <v>53</v>
      </c>
      <c r="K266">
        <v>47</v>
      </c>
      <c r="L266">
        <v>188</v>
      </c>
      <c r="M266">
        <v>140</v>
      </c>
      <c r="N266">
        <v>35</v>
      </c>
      <c r="O266">
        <v>0</v>
      </c>
      <c r="P266" t="s">
        <v>3571</v>
      </c>
      <c r="Q266">
        <v>0</v>
      </c>
      <c r="R266">
        <v>0</v>
      </c>
      <c r="S266">
        <v>0</v>
      </c>
      <c r="T266" t="s">
        <v>181</v>
      </c>
      <c r="U266">
        <v>0</v>
      </c>
      <c r="V266" t="s">
        <v>181</v>
      </c>
      <c r="W266">
        <v>61.8333333333333</v>
      </c>
      <c r="X266" t="s">
        <v>6279</v>
      </c>
    </row>
    <row r="267" spans="1:24" x14ac:dyDescent="0.3">
      <c r="A267" t="s">
        <v>3507</v>
      </c>
      <c r="B267" t="s">
        <v>9869</v>
      </c>
      <c r="C267" t="s">
        <v>3504</v>
      </c>
      <c r="D267" t="s">
        <v>9870</v>
      </c>
      <c r="E267" t="s">
        <v>9782</v>
      </c>
      <c r="F267">
        <v>145</v>
      </c>
      <c r="G267">
        <v>0</v>
      </c>
      <c r="H267" s="51" t="s">
        <v>13059</v>
      </c>
      <c r="I267">
        <v>0</v>
      </c>
      <c r="J267">
        <v>73</v>
      </c>
      <c r="K267">
        <v>82</v>
      </c>
      <c r="L267">
        <v>64.78</v>
      </c>
      <c r="M267">
        <v>577.64</v>
      </c>
      <c r="N267">
        <v>731</v>
      </c>
      <c r="O267">
        <v>2</v>
      </c>
      <c r="P267" t="s">
        <v>11097</v>
      </c>
      <c r="Q267">
        <v>0</v>
      </c>
      <c r="R267">
        <v>0</v>
      </c>
      <c r="S267">
        <v>0</v>
      </c>
      <c r="T267" t="s">
        <v>181</v>
      </c>
      <c r="U267">
        <v>0</v>
      </c>
      <c r="V267" t="s">
        <v>181</v>
      </c>
      <c r="W267">
        <v>1773.9</v>
      </c>
      <c r="X267" t="s">
        <v>3509</v>
      </c>
    </row>
    <row r="268" spans="1:24" x14ac:dyDescent="0.3">
      <c r="A268" t="s">
        <v>3507</v>
      </c>
      <c r="B268" t="s">
        <v>3540</v>
      </c>
      <c r="C268" t="s">
        <v>181</v>
      </c>
      <c r="D268" t="s">
        <v>3541</v>
      </c>
      <c r="E268" t="s">
        <v>3508</v>
      </c>
      <c r="F268">
        <v>791</v>
      </c>
      <c r="G268" t="s">
        <v>4190</v>
      </c>
      <c r="H268" s="51" t="s">
        <v>12770</v>
      </c>
      <c r="I268">
        <v>529.09999999999991</v>
      </c>
      <c r="J268">
        <v>396</v>
      </c>
      <c r="K268">
        <v>453</v>
      </c>
      <c r="L268">
        <v>2178.9299999999998</v>
      </c>
      <c r="M268">
        <v>4587.5600000000004</v>
      </c>
      <c r="N268">
        <v>953</v>
      </c>
      <c r="O268">
        <v>4</v>
      </c>
      <c r="P268" t="s">
        <v>17774</v>
      </c>
      <c r="Q268">
        <v>268</v>
      </c>
      <c r="R268">
        <v>0</v>
      </c>
      <c r="S268">
        <v>0</v>
      </c>
      <c r="T268" t="s">
        <v>181</v>
      </c>
      <c r="U268">
        <v>0</v>
      </c>
      <c r="V268" t="s">
        <v>181</v>
      </c>
      <c r="W268">
        <v>8989.2000000000007</v>
      </c>
      <c r="X268" t="s">
        <v>3509</v>
      </c>
    </row>
    <row r="269" spans="1:24" x14ac:dyDescent="0.3">
      <c r="A269" t="s">
        <v>3507</v>
      </c>
      <c r="B269" t="s">
        <v>10043</v>
      </c>
      <c r="C269" t="s">
        <v>3504</v>
      </c>
      <c r="D269" t="s">
        <v>10044</v>
      </c>
      <c r="E269" t="s">
        <v>9782</v>
      </c>
      <c r="F269">
        <v>4789</v>
      </c>
      <c r="G269">
        <v>0</v>
      </c>
      <c r="H269" s="51" t="s">
        <v>12771</v>
      </c>
      <c r="I269">
        <v>0</v>
      </c>
      <c r="J269">
        <v>2395</v>
      </c>
      <c r="K269">
        <v>1803</v>
      </c>
      <c r="L269">
        <v>4074.7799999999997</v>
      </c>
      <c r="M269">
        <v>15199.69</v>
      </c>
      <c r="N269">
        <v>6723</v>
      </c>
      <c r="O269">
        <v>366</v>
      </c>
      <c r="P269" t="s">
        <v>17775</v>
      </c>
      <c r="Q269">
        <v>4</v>
      </c>
      <c r="R269">
        <v>0</v>
      </c>
      <c r="S269">
        <v>120</v>
      </c>
      <c r="T269" t="s">
        <v>17776</v>
      </c>
      <c r="U269">
        <v>2.2599999999999998</v>
      </c>
      <c r="V269" t="s">
        <v>17777</v>
      </c>
      <c r="W269">
        <v>507181.16666666698</v>
      </c>
      <c r="X269" t="s">
        <v>3509</v>
      </c>
    </row>
    <row r="270" spans="1:24" x14ac:dyDescent="0.3">
      <c r="A270" t="s">
        <v>3507</v>
      </c>
      <c r="B270" t="s">
        <v>12772</v>
      </c>
      <c r="C270" t="s">
        <v>3504</v>
      </c>
      <c r="D270" t="s">
        <v>10044</v>
      </c>
      <c r="E270" t="s">
        <v>9782</v>
      </c>
      <c r="F270">
        <v>0</v>
      </c>
      <c r="G270">
        <v>0</v>
      </c>
      <c r="H270" s="51" t="s">
        <v>12474</v>
      </c>
      <c r="I270">
        <v>0</v>
      </c>
      <c r="J270">
        <v>0</v>
      </c>
      <c r="L270">
        <v>0</v>
      </c>
      <c r="M270">
        <v>43.26</v>
      </c>
      <c r="N270">
        <v>8</v>
      </c>
      <c r="O270">
        <v>0</v>
      </c>
      <c r="P270" t="s">
        <v>1703</v>
      </c>
      <c r="Q270">
        <v>0</v>
      </c>
      <c r="R270">
        <v>0</v>
      </c>
      <c r="S270">
        <v>0</v>
      </c>
      <c r="T270" t="s">
        <v>181</v>
      </c>
      <c r="U270">
        <v>0</v>
      </c>
      <c r="V270" t="s">
        <v>181</v>
      </c>
      <c r="W270">
        <v>0</v>
      </c>
      <c r="X270" t="s">
        <v>3509</v>
      </c>
    </row>
    <row r="271" spans="1:24" x14ac:dyDescent="0.3">
      <c r="A271" t="s">
        <v>3507</v>
      </c>
      <c r="B271" t="s">
        <v>9930</v>
      </c>
      <c r="C271" t="s">
        <v>181</v>
      </c>
      <c r="D271" t="s">
        <v>9931</v>
      </c>
      <c r="E271" t="s">
        <v>9782</v>
      </c>
      <c r="F271">
        <v>0</v>
      </c>
      <c r="G271">
        <v>0</v>
      </c>
      <c r="H271" s="51" t="s">
        <v>12773</v>
      </c>
      <c r="I271">
        <v>0</v>
      </c>
      <c r="J271">
        <v>0</v>
      </c>
      <c r="L271">
        <v>0</v>
      </c>
      <c r="M271">
        <v>0</v>
      </c>
      <c r="N271">
        <v>0</v>
      </c>
      <c r="O271">
        <v>0</v>
      </c>
      <c r="P271" t="s">
        <v>183</v>
      </c>
      <c r="Q271">
        <v>0</v>
      </c>
      <c r="R271">
        <v>0</v>
      </c>
      <c r="S271">
        <v>0</v>
      </c>
      <c r="T271" t="s">
        <v>181</v>
      </c>
      <c r="U271">
        <v>0</v>
      </c>
      <c r="V271" t="s">
        <v>181</v>
      </c>
      <c r="W271">
        <v>0</v>
      </c>
      <c r="X271" t="s">
        <v>3509</v>
      </c>
    </row>
    <row r="272" spans="1:24" x14ac:dyDescent="0.3">
      <c r="A272" t="s">
        <v>3507</v>
      </c>
      <c r="B272" t="s">
        <v>9809</v>
      </c>
      <c r="C272" t="s">
        <v>3588</v>
      </c>
      <c r="D272" t="s">
        <v>9810</v>
      </c>
      <c r="E272" t="s">
        <v>9782</v>
      </c>
      <c r="F272">
        <v>1539</v>
      </c>
      <c r="G272">
        <v>0</v>
      </c>
      <c r="H272" s="51" t="s">
        <v>12774</v>
      </c>
      <c r="I272">
        <v>0</v>
      </c>
      <c r="J272">
        <v>770</v>
      </c>
      <c r="K272">
        <v>621</v>
      </c>
      <c r="L272">
        <v>1130.22</v>
      </c>
      <c r="M272">
        <v>5542.07</v>
      </c>
      <c r="N272">
        <v>3042</v>
      </c>
      <c r="O272">
        <v>63</v>
      </c>
      <c r="P272" t="s">
        <v>17778</v>
      </c>
      <c r="Q272">
        <v>0</v>
      </c>
      <c r="R272">
        <v>0</v>
      </c>
      <c r="S272">
        <v>0</v>
      </c>
      <c r="T272" t="s">
        <v>181</v>
      </c>
      <c r="U272">
        <v>0</v>
      </c>
      <c r="V272" t="s">
        <v>181</v>
      </c>
      <c r="W272">
        <v>76461</v>
      </c>
      <c r="X272" t="s">
        <v>3509</v>
      </c>
    </row>
    <row r="273" spans="1:24" x14ac:dyDescent="0.3">
      <c r="A273" t="s">
        <v>3507</v>
      </c>
      <c r="B273" t="s">
        <v>3558</v>
      </c>
      <c r="C273" t="s">
        <v>3511</v>
      </c>
      <c r="D273" t="s">
        <v>3559</v>
      </c>
      <c r="E273" t="s">
        <v>3508</v>
      </c>
      <c r="F273">
        <v>0</v>
      </c>
      <c r="G273">
        <v>0</v>
      </c>
      <c r="H273" s="51" t="s">
        <v>12775</v>
      </c>
      <c r="I273">
        <v>0</v>
      </c>
      <c r="J273">
        <v>0</v>
      </c>
      <c r="L273">
        <v>0</v>
      </c>
      <c r="M273">
        <v>16805.650000000001</v>
      </c>
      <c r="N273">
        <v>1784</v>
      </c>
      <c r="O273">
        <v>115</v>
      </c>
      <c r="P273" t="s">
        <v>17779</v>
      </c>
      <c r="Q273">
        <v>171</v>
      </c>
      <c r="R273">
        <v>0</v>
      </c>
      <c r="S273">
        <v>0</v>
      </c>
      <c r="T273" t="s">
        <v>181</v>
      </c>
      <c r="U273">
        <v>0</v>
      </c>
      <c r="V273" t="s">
        <v>181</v>
      </c>
      <c r="W273">
        <v>0</v>
      </c>
      <c r="X273" t="s">
        <v>3509</v>
      </c>
    </row>
    <row r="274" spans="1:24" x14ac:dyDescent="0.3">
      <c r="A274" t="s">
        <v>3507</v>
      </c>
      <c r="B274" t="s">
        <v>10251</v>
      </c>
      <c r="C274" t="s">
        <v>3528</v>
      </c>
      <c r="D274" t="s">
        <v>10252</v>
      </c>
      <c r="E274" t="s">
        <v>10253</v>
      </c>
      <c r="F274">
        <v>1126</v>
      </c>
      <c r="G274">
        <v>0</v>
      </c>
      <c r="H274" s="51" t="s">
        <v>12470</v>
      </c>
      <c r="I274">
        <v>0</v>
      </c>
      <c r="J274">
        <v>563</v>
      </c>
      <c r="K274">
        <v>667</v>
      </c>
      <c r="L274">
        <v>2401.2000000000003</v>
      </c>
      <c r="M274">
        <v>4221.2700000000004</v>
      </c>
      <c r="N274">
        <v>1171</v>
      </c>
      <c r="O274">
        <v>0</v>
      </c>
      <c r="P274" t="s">
        <v>17780</v>
      </c>
      <c r="Q274">
        <v>0</v>
      </c>
      <c r="R274">
        <v>0</v>
      </c>
      <c r="S274">
        <v>0</v>
      </c>
      <c r="T274" t="s">
        <v>181</v>
      </c>
      <c r="U274">
        <v>0</v>
      </c>
      <c r="V274" t="s">
        <v>181</v>
      </c>
      <c r="W274">
        <v>21975.766666666699</v>
      </c>
      <c r="X274" t="s">
        <v>3509</v>
      </c>
    </row>
    <row r="275" spans="1:24" x14ac:dyDescent="0.3">
      <c r="A275" t="s">
        <v>3507</v>
      </c>
      <c r="B275" t="s">
        <v>9846</v>
      </c>
      <c r="C275" t="s">
        <v>3528</v>
      </c>
      <c r="D275" t="s">
        <v>9847</v>
      </c>
      <c r="E275" t="s">
        <v>9782</v>
      </c>
      <c r="F275">
        <v>985</v>
      </c>
      <c r="G275">
        <v>0</v>
      </c>
      <c r="H275" s="51" t="s">
        <v>12776</v>
      </c>
      <c r="I275">
        <v>0</v>
      </c>
      <c r="J275">
        <v>493</v>
      </c>
      <c r="K275">
        <v>442</v>
      </c>
      <c r="L275">
        <v>1029.8600000000001</v>
      </c>
      <c r="M275">
        <v>2327.54</v>
      </c>
      <c r="N275">
        <v>998</v>
      </c>
      <c r="O275">
        <v>0</v>
      </c>
      <c r="P275" t="s">
        <v>17781</v>
      </c>
      <c r="Q275">
        <v>0</v>
      </c>
      <c r="R275">
        <v>0</v>
      </c>
      <c r="S275">
        <v>0</v>
      </c>
      <c r="T275" t="s">
        <v>181</v>
      </c>
      <c r="U275">
        <v>0</v>
      </c>
      <c r="V275" t="s">
        <v>181</v>
      </c>
      <c r="W275">
        <v>16400.4666666667</v>
      </c>
      <c r="X275" t="s">
        <v>3509</v>
      </c>
    </row>
    <row r="276" spans="1:24" x14ac:dyDescent="0.3">
      <c r="A276" t="s">
        <v>3507</v>
      </c>
      <c r="B276" t="s">
        <v>7527</v>
      </c>
      <c r="C276" t="s">
        <v>3504</v>
      </c>
      <c r="D276" t="s">
        <v>7528</v>
      </c>
      <c r="E276" t="s">
        <v>7477</v>
      </c>
      <c r="F276">
        <v>0</v>
      </c>
      <c r="G276">
        <v>0</v>
      </c>
      <c r="H276" s="51" t="s">
        <v>12778</v>
      </c>
      <c r="I276">
        <v>0</v>
      </c>
      <c r="J276">
        <v>0</v>
      </c>
      <c r="L276">
        <v>0</v>
      </c>
      <c r="M276">
        <v>187.05</v>
      </c>
      <c r="N276">
        <v>60</v>
      </c>
      <c r="O276">
        <v>0</v>
      </c>
      <c r="P276" t="s">
        <v>496</v>
      </c>
      <c r="Q276">
        <v>0</v>
      </c>
      <c r="R276">
        <v>0</v>
      </c>
      <c r="S276">
        <v>0</v>
      </c>
      <c r="T276" t="s">
        <v>181</v>
      </c>
      <c r="U276">
        <v>0</v>
      </c>
      <c r="V276" t="s">
        <v>181</v>
      </c>
      <c r="W276">
        <v>0</v>
      </c>
      <c r="X276" t="s">
        <v>3509</v>
      </c>
    </row>
    <row r="277" spans="1:24" x14ac:dyDescent="0.3">
      <c r="A277" t="s">
        <v>3507</v>
      </c>
      <c r="B277" t="s">
        <v>9842</v>
      </c>
      <c r="C277" t="s">
        <v>3528</v>
      </c>
      <c r="D277" t="s">
        <v>9843</v>
      </c>
      <c r="E277" t="s">
        <v>9782</v>
      </c>
      <c r="F277">
        <v>885</v>
      </c>
      <c r="G277">
        <v>0</v>
      </c>
      <c r="H277" s="51" t="s">
        <v>12799</v>
      </c>
      <c r="I277">
        <v>0</v>
      </c>
      <c r="J277">
        <v>443</v>
      </c>
      <c r="K277">
        <v>621</v>
      </c>
      <c r="L277">
        <v>1279.26</v>
      </c>
      <c r="M277">
        <v>5040.6400000000003</v>
      </c>
      <c r="N277">
        <v>2443</v>
      </c>
      <c r="O277">
        <v>0</v>
      </c>
      <c r="P277" t="s">
        <v>17782</v>
      </c>
      <c r="Q277">
        <v>0</v>
      </c>
      <c r="R277">
        <v>0</v>
      </c>
      <c r="S277">
        <v>0</v>
      </c>
      <c r="T277" t="s">
        <v>181</v>
      </c>
      <c r="U277">
        <v>0</v>
      </c>
      <c r="V277" t="s">
        <v>181</v>
      </c>
      <c r="W277">
        <v>36074.966666666704</v>
      </c>
      <c r="X277" t="s">
        <v>3509</v>
      </c>
    </row>
    <row r="278" spans="1:24" x14ac:dyDescent="0.3">
      <c r="A278" t="s">
        <v>3507</v>
      </c>
      <c r="B278" t="s">
        <v>9844</v>
      </c>
      <c r="C278" t="s">
        <v>3528</v>
      </c>
      <c r="D278" t="s">
        <v>9845</v>
      </c>
      <c r="E278" t="s">
        <v>9782</v>
      </c>
      <c r="F278">
        <v>874</v>
      </c>
      <c r="G278" t="s">
        <v>17783</v>
      </c>
      <c r="H278" s="51" t="s">
        <v>12776</v>
      </c>
      <c r="I278">
        <v>962.29000000000008</v>
      </c>
      <c r="J278">
        <v>437</v>
      </c>
      <c r="K278">
        <v>544</v>
      </c>
      <c r="L278">
        <v>1267.52</v>
      </c>
      <c r="M278">
        <v>1075.1500000000001</v>
      </c>
      <c r="N278">
        <v>461</v>
      </c>
      <c r="O278">
        <v>0</v>
      </c>
      <c r="P278" t="s">
        <v>17784</v>
      </c>
      <c r="Q278">
        <v>0</v>
      </c>
      <c r="R278">
        <v>0</v>
      </c>
      <c r="S278">
        <v>0</v>
      </c>
      <c r="T278" t="s">
        <v>181</v>
      </c>
      <c r="U278">
        <v>0</v>
      </c>
      <c r="V278" t="s">
        <v>181</v>
      </c>
      <c r="W278">
        <v>6715.2333333333299</v>
      </c>
      <c r="X278" t="s">
        <v>3509</v>
      </c>
    </row>
    <row r="279" spans="1:24" x14ac:dyDescent="0.3">
      <c r="A279" t="s">
        <v>3507</v>
      </c>
      <c r="B279" t="s">
        <v>3543</v>
      </c>
      <c r="C279" t="s">
        <v>181</v>
      </c>
      <c r="D279" t="s">
        <v>3544</v>
      </c>
      <c r="E279" t="s">
        <v>3508</v>
      </c>
      <c r="F279">
        <v>1309</v>
      </c>
      <c r="G279" t="s">
        <v>3792</v>
      </c>
      <c r="H279" s="51" t="s">
        <v>12737</v>
      </c>
      <c r="I279">
        <v>221</v>
      </c>
      <c r="J279">
        <v>655</v>
      </c>
      <c r="K279">
        <v>519</v>
      </c>
      <c r="L279">
        <v>2293.98</v>
      </c>
      <c r="M279">
        <v>6441.18</v>
      </c>
      <c r="N279">
        <v>1457</v>
      </c>
      <c r="O279">
        <v>3</v>
      </c>
      <c r="P279" t="s">
        <v>17785</v>
      </c>
      <c r="Q279">
        <v>195</v>
      </c>
      <c r="R279">
        <v>0</v>
      </c>
      <c r="S279">
        <v>0</v>
      </c>
      <c r="T279" t="s">
        <v>181</v>
      </c>
      <c r="U279">
        <v>0</v>
      </c>
      <c r="V279" t="s">
        <v>181</v>
      </c>
      <c r="W279">
        <v>27488.166666666701</v>
      </c>
      <c r="X279" t="s">
        <v>3509</v>
      </c>
    </row>
    <row r="280" spans="1:24" x14ac:dyDescent="0.3">
      <c r="A280" t="s">
        <v>3507</v>
      </c>
      <c r="B280" t="s">
        <v>3510</v>
      </c>
      <c r="C280" t="s">
        <v>3511</v>
      </c>
      <c r="D280" t="s">
        <v>3512</v>
      </c>
      <c r="E280" t="s">
        <v>3508</v>
      </c>
      <c r="F280">
        <v>0</v>
      </c>
      <c r="G280">
        <v>0</v>
      </c>
      <c r="H280" s="51" t="s">
        <v>12780</v>
      </c>
      <c r="I280">
        <v>0</v>
      </c>
      <c r="J280">
        <v>0</v>
      </c>
      <c r="L280">
        <v>0</v>
      </c>
      <c r="M280">
        <v>16816.25</v>
      </c>
      <c r="N280">
        <v>1909</v>
      </c>
      <c r="O280">
        <v>180</v>
      </c>
      <c r="P280" t="s">
        <v>17786</v>
      </c>
      <c r="Q280">
        <v>280</v>
      </c>
      <c r="R280">
        <v>0</v>
      </c>
      <c r="S280">
        <v>0</v>
      </c>
      <c r="T280" t="s">
        <v>181</v>
      </c>
      <c r="U280">
        <v>0</v>
      </c>
      <c r="V280" t="s">
        <v>181</v>
      </c>
      <c r="W280">
        <v>0</v>
      </c>
      <c r="X280" t="s">
        <v>3509</v>
      </c>
    </row>
    <row r="281" spans="1:24" x14ac:dyDescent="0.3">
      <c r="A281" t="s">
        <v>3507</v>
      </c>
      <c r="B281" t="s">
        <v>11716</v>
      </c>
      <c r="C281" t="s">
        <v>3528</v>
      </c>
      <c r="D281" t="s">
        <v>11717</v>
      </c>
      <c r="E281" t="s">
        <v>11715</v>
      </c>
      <c r="F281">
        <v>218</v>
      </c>
      <c r="G281">
        <v>0</v>
      </c>
      <c r="H281" s="51" t="s">
        <v>12781</v>
      </c>
      <c r="I281">
        <v>0</v>
      </c>
      <c r="J281">
        <v>109</v>
      </c>
      <c r="K281">
        <v>101</v>
      </c>
      <c r="L281">
        <v>799.92</v>
      </c>
      <c r="M281">
        <v>2193.84</v>
      </c>
      <c r="N281">
        <v>277</v>
      </c>
      <c r="O281">
        <v>0</v>
      </c>
      <c r="P281" t="s">
        <v>17732</v>
      </c>
      <c r="Q281">
        <v>0</v>
      </c>
      <c r="R281">
        <v>0</v>
      </c>
      <c r="S281">
        <v>0</v>
      </c>
      <c r="T281" t="s">
        <v>181</v>
      </c>
      <c r="U281">
        <v>0</v>
      </c>
      <c r="V281" t="s">
        <v>181</v>
      </c>
      <c r="W281">
        <v>1006.43333333333</v>
      </c>
      <c r="X281" t="s">
        <v>3509</v>
      </c>
    </row>
    <row r="282" spans="1:24" x14ac:dyDescent="0.3">
      <c r="A282" t="s">
        <v>3507</v>
      </c>
      <c r="B282" t="s">
        <v>3527</v>
      </c>
      <c r="C282" t="s">
        <v>3528</v>
      </c>
      <c r="D282" t="s">
        <v>3529</v>
      </c>
      <c r="E282" t="s">
        <v>3508</v>
      </c>
      <c r="F282">
        <v>389</v>
      </c>
      <c r="G282">
        <v>0</v>
      </c>
      <c r="H282" s="51" t="s">
        <v>12782</v>
      </c>
      <c r="I282">
        <v>0</v>
      </c>
      <c r="J282">
        <v>195</v>
      </c>
      <c r="K282">
        <v>284</v>
      </c>
      <c r="L282">
        <v>3155.24</v>
      </c>
      <c r="M282">
        <v>6089.45</v>
      </c>
      <c r="N282">
        <v>548</v>
      </c>
      <c r="O282">
        <v>0</v>
      </c>
      <c r="P282" t="s">
        <v>17787</v>
      </c>
      <c r="Q282">
        <v>0</v>
      </c>
      <c r="R282">
        <v>0</v>
      </c>
      <c r="S282">
        <v>0</v>
      </c>
      <c r="T282" t="s">
        <v>181</v>
      </c>
      <c r="U282">
        <v>0</v>
      </c>
      <c r="V282" t="s">
        <v>181</v>
      </c>
      <c r="W282">
        <v>3562</v>
      </c>
      <c r="X282" t="s">
        <v>3509</v>
      </c>
    </row>
    <row r="283" spans="1:24" x14ac:dyDescent="0.3">
      <c r="A283" t="s">
        <v>3507</v>
      </c>
      <c r="B283" t="s">
        <v>10019</v>
      </c>
      <c r="C283" t="s">
        <v>3588</v>
      </c>
      <c r="D283" t="s">
        <v>10020</v>
      </c>
      <c r="E283" t="s">
        <v>9782</v>
      </c>
      <c r="F283">
        <v>2233</v>
      </c>
      <c r="G283">
        <v>0</v>
      </c>
      <c r="H283" s="51" t="s">
        <v>12783</v>
      </c>
      <c r="I283">
        <v>0</v>
      </c>
      <c r="J283">
        <v>1117</v>
      </c>
      <c r="K283">
        <v>1012</v>
      </c>
      <c r="L283">
        <v>1396.56</v>
      </c>
      <c r="M283">
        <v>4835.8100000000004</v>
      </c>
      <c r="N283">
        <v>3497</v>
      </c>
      <c r="O283">
        <v>227</v>
      </c>
      <c r="P283" t="s">
        <v>17788</v>
      </c>
      <c r="Q283">
        <v>3</v>
      </c>
      <c r="R283">
        <v>0</v>
      </c>
      <c r="S283">
        <v>0</v>
      </c>
      <c r="T283" t="s">
        <v>181</v>
      </c>
      <c r="U283">
        <v>0</v>
      </c>
      <c r="V283" t="s">
        <v>181</v>
      </c>
      <c r="W283">
        <v>121641.3</v>
      </c>
      <c r="X283" t="s">
        <v>3509</v>
      </c>
    </row>
    <row r="284" spans="1:24" x14ac:dyDescent="0.3">
      <c r="A284" t="s">
        <v>3507</v>
      </c>
      <c r="B284" t="s">
        <v>12784</v>
      </c>
      <c r="C284" t="s">
        <v>181</v>
      </c>
      <c r="D284" t="s">
        <v>10020</v>
      </c>
      <c r="E284" t="s">
        <v>9782</v>
      </c>
      <c r="F284">
        <v>0</v>
      </c>
      <c r="G284">
        <v>0</v>
      </c>
      <c r="H284" s="51" t="s">
        <v>12785</v>
      </c>
      <c r="I284">
        <v>0</v>
      </c>
      <c r="J284">
        <v>0</v>
      </c>
      <c r="L284">
        <v>0</v>
      </c>
      <c r="M284">
        <v>0</v>
      </c>
      <c r="N284">
        <v>0</v>
      </c>
      <c r="O284">
        <v>0</v>
      </c>
      <c r="P284" t="s">
        <v>183</v>
      </c>
      <c r="Q284">
        <v>0</v>
      </c>
      <c r="R284">
        <v>0</v>
      </c>
      <c r="S284">
        <v>0</v>
      </c>
      <c r="T284" t="s">
        <v>181</v>
      </c>
      <c r="U284">
        <v>0</v>
      </c>
      <c r="V284" t="s">
        <v>181</v>
      </c>
      <c r="W284">
        <v>0</v>
      </c>
      <c r="X284" t="s">
        <v>3509</v>
      </c>
    </row>
    <row r="285" spans="1:24" x14ac:dyDescent="0.3">
      <c r="A285" t="s">
        <v>3507</v>
      </c>
      <c r="B285" t="s">
        <v>10254</v>
      </c>
      <c r="C285" t="s">
        <v>3844</v>
      </c>
      <c r="D285" t="s">
        <v>10255</v>
      </c>
      <c r="E285" t="s">
        <v>10253</v>
      </c>
      <c r="F285">
        <v>347</v>
      </c>
      <c r="G285">
        <v>0</v>
      </c>
      <c r="H285" s="51" t="s">
        <v>12786</v>
      </c>
      <c r="I285">
        <v>0</v>
      </c>
      <c r="J285">
        <v>174</v>
      </c>
      <c r="K285">
        <v>81</v>
      </c>
      <c r="L285">
        <v>217.89</v>
      </c>
      <c r="M285">
        <v>2640.94</v>
      </c>
      <c r="N285">
        <v>980</v>
      </c>
      <c r="O285">
        <v>0</v>
      </c>
      <c r="P285" t="s">
        <v>12558</v>
      </c>
      <c r="Q285">
        <v>0</v>
      </c>
      <c r="R285">
        <v>0</v>
      </c>
      <c r="S285">
        <v>0</v>
      </c>
      <c r="T285" t="s">
        <v>181</v>
      </c>
      <c r="U285">
        <v>0</v>
      </c>
      <c r="V285" t="s">
        <v>181</v>
      </c>
      <c r="W285">
        <v>5684</v>
      </c>
      <c r="X285" t="s">
        <v>3509</v>
      </c>
    </row>
    <row r="286" spans="1:24" x14ac:dyDescent="0.3">
      <c r="A286" t="s">
        <v>3507</v>
      </c>
      <c r="B286" t="s">
        <v>9862</v>
      </c>
      <c r="C286" t="s">
        <v>3844</v>
      </c>
      <c r="D286" t="s">
        <v>9863</v>
      </c>
      <c r="E286" t="s">
        <v>9782</v>
      </c>
      <c r="F286">
        <v>472</v>
      </c>
      <c r="G286">
        <v>0</v>
      </c>
      <c r="H286" s="51" t="s">
        <v>13868</v>
      </c>
      <c r="I286">
        <v>0</v>
      </c>
      <c r="J286">
        <v>236</v>
      </c>
      <c r="K286">
        <v>116</v>
      </c>
      <c r="L286">
        <v>234.32</v>
      </c>
      <c r="M286">
        <v>1649.32</v>
      </c>
      <c r="N286">
        <v>816</v>
      </c>
      <c r="O286">
        <v>0</v>
      </c>
      <c r="P286" t="s">
        <v>17789</v>
      </c>
      <c r="Q286">
        <v>0</v>
      </c>
      <c r="R286">
        <v>0</v>
      </c>
      <c r="S286">
        <v>0</v>
      </c>
      <c r="T286" t="s">
        <v>181</v>
      </c>
      <c r="U286">
        <v>0</v>
      </c>
      <c r="V286" t="s">
        <v>181</v>
      </c>
      <c r="W286">
        <v>6419.2</v>
      </c>
      <c r="X286" t="s">
        <v>6279</v>
      </c>
    </row>
    <row r="287" spans="1:24" x14ac:dyDescent="0.3">
      <c r="A287" t="s">
        <v>3507</v>
      </c>
      <c r="B287" t="s">
        <v>9864</v>
      </c>
      <c r="C287" t="s">
        <v>3844</v>
      </c>
      <c r="D287" t="s">
        <v>9865</v>
      </c>
      <c r="E287" t="s">
        <v>9782</v>
      </c>
      <c r="F287">
        <v>365</v>
      </c>
      <c r="G287" t="s">
        <v>9262</v>
      </c>
      <c r="H287" s="51" t="s">
        <v>12787</v>
      </c>
      <c r="I287">
        <v>399</v>
      </c>
      <c r="J287">
        <v>183</v>
      </c>
      <c r="K287">
        <v>90</v>
      </c>
      <c r="L287">
        <v>157.5</v>
      </c>
      <c r="M287">
        <v>240.3</v>
      </c>
      <c r="N287">
        <v>137</v>
      </c>
      <c r="O287">
        <v>0</v>
      </c>
      <c r="P287" t="s">
        <v>7926</v>
      </c>
      <c r="Q287">
        <v>0</v>
      </c>
      <c r="R287">
        <v>0</v>
      </c>
      <c r="S287">
        <v>0</v>
      </c>
      <c r="T287" t="s">
        <v>181</v>
      </c>
      <c r="U287">
        <v>0</v>
      </c>
      <c r="V287" t="s">
        <v>181</v>
      </c>
      <c r="W287">
        <v>835.7</v>
      </c>
      <c r="X287" t="s">
        <v>6279</v>
      </c>
    </row>
    <row r="288" spans="1:24" x14ac:dyDescent="0.3">
      <c r="A288" t="s">
        <v>3507</v>
      </c>
      <c r="B288" t="s">
        <v>9851</v>
      </c>
      <c r="C288" t="s">
        <v>3844</v>
      </c>
      <c r="D288" t="s">
        <v>9852</v>
      </c>
      <c r="E288" t="s">
        <v>9782</v>
      </c>
      <c r="F288">
        <v>27</v>
      </c>
      <c r="G288">
        <v>0</v>
      </c>
      <c r="H288" s="51" t="s">
        <v>17790</v>
      </c>
      <c r="I288">
        <v>0</v>
      </c>
      <c r="J288">
        <v>14</v>
      </c>
      <c r="K288">
        <v>10</v>
      </c>
      <c r="L288">
        <v>100.8</v>
      </c>
      <c r="M288">
        <v>413.33</v>
      </c>
      <c r="N288">
        <v>41</v>
      </c>
      <c r="O288">
        <v>0</v>
      </c>
      <c r="P288" t="s">
        <v>4019</v>
      </c>
      <c r="Q288">
        <v>0</v>
      </c>
      <c r="R288">
        <v>0</v>
      </c>
      <c r="S288">
        <v>0</v>
      </c>
      <c r="T288" t="s">
        <v>181</v>
      </c>
      <c r="U288">
        <v>0</v>
      </c>
      <c r="V288" t="s">
        <v>181</v>
      </c>
      <c r="W288">
        <v>19.133333333333301</v>
      </c>
      <c r="X288" t="s">
        <v>3509</v>
      </c>
    </row>
    <row r="289" spans="1:24" x14ac:dyDescent="0.3">
      <c r="A289" t="s">
        <v>3507</v>
      </c>
      <c r="B289" t="s">
        <v>9919</v>
      </c>
      <c r="C289" t="s">
        <v>3504</v>
      </c>
      <c r="D289" t="s">
        <v>9920</v>
      </c>
      <c r="E289" t="s">
        <v>9782</v>
      </c>
      <c r="F289">
        <v>20</v>
      </c>
      <c r="G289">
        <v>0</v>
      </c>
      <c r="H289" s="51" t="s">
        <v>12790</v>
      </c>
      <c r="I289">
        <v>0</v>
      </c>
      <c r="J289">
        <v>10</v>
      </c>
      <c r="L289">
        <v>0</v>
      </c>
      <c r="M289">
        <v>7082.34</v>
      </c>
      <c r="N289">
        <v>2747</v>
      </c>
      <c r="O289">
        <v>0</v>
      </c>
      <c r="P289" t="s">
        <v>17791</v>
      </c>
      <c r="Q289">
        <v>0</v>
      </c>
      <c r="R289">
        <v>0</v>
      </c>
      <c r="S289">
        <v>0</v>
      </c>
      <c r="T289" t="s">
        <v>181</v>
      </c>
      <c r="U289">
        <v>0</v>
      </c>
      <c r="V289" t="s">
        <v>181</v>
      </c>
      <c r="W289">
        <v>915.66666666666697</v>
      </c>
      <c r="X289" t="s">
        <v>3509</v>
      </c>
    </row>
    <row r="290" spans="1:24" x14ac:dyDescent="0.3">
      <c r="A290" t="s">
        <v>3507</v>
      </c>
      <c r="B290" t="s">
        <v>9849</v>
      </c>
      <c r="C290" t="s">
        <v>3588</v>
      </c>
      <c r="D290" t="s">
        <v>9850</v>
      </c>
      <c r="E290" t="s">
        <v>9782</v>
      </c>
      <c r="F290">
        <v>0</v>
      </c>
      <c r="G290">
        <v>0</v>
      </c>
      <c r="H290" s="51" t="s">
        <v>12791</v>
      </c>
      <c r="I290">
        <v>0</v>
      </c>
      <c r="J290">
        <v>0</v>
      </c>
      <c r="L290">
        <v>0</v>
      </c>
      <c r="M290">
        <v>58.47</v>
      </c>
      <c r="N290">
        <v>14</v>
      </c>
      <c r="O290">
        <v>0</v>
      </c>
      <c r="P290" t="s">
        <v>3597</v>
      </c>
      <c r="Q290">
        <v>0</v>
      </c>
      <c r="R290">
        <v>0</v>
      </c>
      <c r="S290">
        <v>0</v>
      </c>
      <c r="T290" t="s">
        <v>181</v>
      </c>
      <c r="U290">
        <v>0</v>
      </c>
      <c r="V290" t="s">
        <v>181</v>
      </c>
      <c r="W290">
        <v>0</v>
      </c>
      <c r="X290" t="s">
        <v>3509</v>
      </c>
    </row>
    <row r="291" spans="1:24" x14ac:dyDescent="0.3">
      <c r="A291" t="s">
        <v>3507</v>
      </c>
      <c r="B291" t="s">
        <v>12792</v>
      </c>
      <c r="C291" t="s">
        <v>181</v>
      </c>
      <c r="D291" t="s">
        <v>12793</v>
      </c>
      <c r="E291" t="s">
        <v>9782</v>
      </c>
      <c r="F291">
        <v>100</v>
      </c>
      <c r="G291">
        <v>0</v>
      </c>
      <c r="H291" s="51" t="s">
        <v>12794</v>
      </c>
      <c r="I291">
        <v>0</v>
      </c>
      <c r="J291">
        <v>50</v>
      </c>
      <c r="K291">
        <v>50</v>
      </c>
      <c r="L291">
        <v>158</v>
      </c>
      <c r="M291">
        <v>663.77</v>
      </c>
      <c r="N291">
        <v>210</v>
      </c>
      <c r="O291">
        <v>0</v>
      </c>
      <c r="P291" t="s">
        <v>1294</v>
      </c>
      <c r="Q291">
        <v>0</v>
      </c>
      <c r="R291">
        <v>0</v>
      </c>
      <c r="S291">
        <v>0</v>
      </c>
      <c r="T291" t="s">
        <v>181</v>
      </c>
      <c r="U291">
        <v>0</v>
      </c>
      <c r="V291" t="s">
        <v>181</v>
      </c>
      <c r="W291">
        <v>350</v>
      </c>
      <c r="X291" t="s">
        <v>3509</v>
      </c>
    </row>
    <row r="292" spans="1:24" x14ac:dyDescent="0.3">
      <c r="A292" t="s">
        <v>3507</v>
      </c>
      <c r="B292" t="s">
        <v>12795</v>
      </c>
      <c r="C292" t="s">
        <v>181</v>
      </c>
      <c r="D292" t="s">
        <v>12796</v>
      </c>
      <c r="E292" t="s">
        <v>3508</v>
      </c>
      <c r="F292">
        <v>100</v>
      </c>
      <c r="G292">
        <v>0</v>
      </c>
      <c r="H292" s="51" t="s">
        <v>12797</v>
      </c>
      <c r="I292">
        <v>0</v>
      </c>
      <c r="J292">
        <v>50</v>
      </c>
      <c r="K292">
        <v>50</v>
      </c>
      <c r="L292">
        <v>521</v>
      </c>
      <c r="M292">
        <v>1521.97</v>
      </c>
      <c r="N292">
        <v>146</v>
      </c>
      <c r="O292">
        <v>0</v>
      </c>
      <c r="P292" t="s">
        <v>7197</v>
      </c>
      <c r="Q292">
        <v>0</v>
      </c>
      <c r="R292">
        <v>0</v>
      </c>
      <c r="S292">
        <v>0</v>
      </c>
      <c r="T292" t="s">
        <v>181</v>
      </c>
      <c r="U292">
        <v>0</v>
      </c>
      <c r="V292" t="s">
        <v>181</v>
      </c>
      <c r="W292">
        <v>243.333333333333</v>
      </c>
      <c r="X292" t="s">
        <v>3509</v>
      </c>
    </row>
    <row r="293" spans="1:24" x14ac:dyDescent="0.3">
      <c r="A293" t="s">
        <v>3507</v>
      </c>
      <c r="B293" t="s">
        <v>9932</v>
      </c>
      <c r="C293" t="s">
        <v>3528</v>
      </c>
      <c r="D293" t="s">
        <v>12798</v>
      </c>
      <c r="E293" t="s">
        <v>9782</v>
      </c>
      <c r="F293">
        <v>5699</v>
      </c>
      <c r="G293">
        <v>0</v>
      </c>
      <c r="H293" s="51" t="s">
        <v>12799</v>
      </c>
      <c r="I293">
        <v>0</v>
      </c>
      <c r="J293">
        <v>2850</v>
      </c>
      <c r="K293">
        <v>2915</v>
      </c>
      <c r="L293">
        <v>6004.9000000000005</v>
      </c>
      <c r="M293">
        <v>17989.93</v>
      </c>
      <c r="N293">
        <v>8719</v>
      </c>
      <c r="O293">
        <v>152</v>
      </c>
      <c r="P293" t="s">
        <v>17792</v>
      </c>
      <c r="Q293">
        <v>119</v>
      </c>
      <c r="R293">
        <v>0</v>
      </c>
      <c r="S293">
        <v>1584</v>
      </c>
      <c r="T293" t="s">
        <v>17776</v>
      </c>
      <c r="U293">
        <v>2.06</v>
      </c>
      <c r="V293" t="s">
        <v>17777</v>
      </c>
      <c r="W293">
        <v>802560</v>
      </c>
      <c r="X293" t="s">
        <v>3509</v>
      </c>
    </row>
    <row r="294" spans="1:24" x14ac:dyDescent="0.3">
      <c r="A294" t="s">
        <v>3507</v>
      </c>
      <c r="B294" t="s">
        <v>17793</v>
      </c>
      <c r="C294" t="s">
        <v>181</v>
      </c>
      <c r="D294" t="s">
        <v>17794</v>
      </c>
      <c r="E294" t="s">
        <v>15471</v>
      </c>
      <c r="F294">
        <v>0</v>
      </c>
      <c r="G294">
        <v>0</v>
      </c>
      <c r="H294" s="51" t="s">
        <v>12787</v>
      </c>
      <c r="I294">
        <v>0</v>
      </c>
      <c r="J294">
        <v>0</v>
      </c>
      <c r="L294">
        <v>0</v>
      </c>
      <c r="M294">
        <v>252.58</v>
      </c>
      <c r="N294">
        <v>144</v>
      </c>
      <c r="O294">
        <v>0</v>
      </c>
      <c r="P294" t="s">
        <v>1363</v>
      </c>
      <c r="Q294">
        <v>0</v>
      </c>
      <c r="R294">
        <v>0</v>
      </c>
      <c r="S294">
        <v>144</v>
      </c>
      <c r="T294" t="s">
        <v>17670</v>
      </c>
      <c r="U294">
        <v>1.82</v>
      </c>
      <c r="V294" t="s">
        <v>17795</v>
      </c>
      <c r="W294">
        <v>0</v>
      </c>
      <c r="X294" t="s">
        <v>3509</v>
      </c>
    </row>
    <row r="295" spans="1:24" x14ac:dyDescent="0.3">
      <c r="A295" t="s">
        <v>3507</v>
      </c>
      <c r="B295" t="s">
        <v>17796</v>
      </c>
      <c r="C295" t="s">
        <v>181</v>
      </c>
      <c r="D295" t="s">
        <v>17797</v>
      </c>
      <c r="E295" t="s">
        <v>15471</v>
      </c>
      <c r="F295">
        <v>100</v>
      </c>
      <c r="G295">
        <v>0</v>
      </c>
      <c r="H295" s="51" t="s">
        <v>13633</v>
      </c>
      <c r="I295">
        <v>0</v>
      </c>
      <c r="J295">
        <v>0</v>
      </c>
      <c r="L295">
        <v>0</v>
      </c>
      <c r="M295">
        <v>0</v>
      </c>
      <c r="N295">
        <v>0</v>
      </c>
      <c r="O295">
        <v>0</v>
      </c>
      <c r="P295" t="s">
        <v>183</v>
      </c>
      <c r="Q295">
        <v>0</v>
      </c>
      <c r="R295">
        <v>0</v>
      </c>
      <c r="S295">
        <v>144</v>
      </c>
      <c r="T295" t="s">
        <v>17670</v>
      </c>
      <c r="U295">
        <v>1.82</v>
      </c>
      <c r="V295" t="s">
        <v>17795</v>
      </c>
      <c r="W295">
        <v>0</v>
      </c>
      <c r="X295" t="s">
        <v>3509</v>
      </c>
    </row>
    <row r="296" spans="1:24" x14ac:dyDescent="0.3">
      <c r="A296" t="s">
        <v>3507</v>
      </c>
      <c r="B296" t="s">
        <v>12800</v>
      </c>
      <c r="C296" t="s">
        <v>181</v>
      </c>
      <c r="D296" t="s">
        <v>12801</v>
      </c>
      <c r="E296" t="s">
        <v>9782</v>
      </c>
      <c r="F296">
        <v>263</v>
      </c>
      <c r="G296">
        <v>0</v>
      </c>
      <c r="H296" s="51" t="s">
        <v>12787</v>
      </c>
      <c r="I296">
        <v>0</v>
      </c>
      <c r="J296">
        <v>132</v>
      </c>
      <c r="K296">
        <v>45</v>
      </c>
      <c r="L296">
        <v>78.75</v>
      </c>
      <c r="M296">
        <v>634.96</v>
      </c>
      <c r="N296">
        <v>362</v>
      </c>
      <c r="O296">
        <v>0</v>
      </c>
      <c r="P296" t="s">
        <v>3564</v>
      </c>
      <c r="Q296">
        <v>0</v>
      </c>
      <c r="R296">
        <v>0</v>
      </c>
      <c r="S296">
        <v>0</v>
      </c>
      <c r="T296" t="s">
        <v>181</v>
      </c>
      <c r="U296">
        <v>0</v>
      </c>
      <c r="V296" t="s">
        <v>181</v>
      </c>
      <c r="W296">
        <v>1592.8</v>
      </c>
      <c r="X296" t="s">
        <v>3509</v>
      </c>
    </row>
    <row r="297" spans="1:24" x14ac:dyDescent="0.3">
      <c r="A297" t="s">
        <v>3507</v>
      </c>
      <c r="B297" t="s">
        <v>12416</v>
      </c>
      <c r="C297" t="s">
        <v>3504</v>
      </c>
      <c r="D297" t="s">
        <v>12417</v>
      </c>
      <c r="E297" t="s">
        <v>12412</v>
      </c>
      <c r="F297">
        <v>147</v>
      </c>
      <c r="G297" t="s">
        <v>3613</v>
      </c>
      <c r="H297" s="51" t="s">
        <v>12803</v>
      </c>
      <c r="I297">
        <v>292.09999999999997</v>
      </c>
      <c r="J297">
        <v>74</v>
      </c>
      <c r="K297">
        <v>71</v>
      </c>
      <c r="L297">
        <v>163.29999999999998</v>
      </c>
      <c r="M297">
        <v>46</v>
      </c>
      <c r="N297">
        <v>20</v>
      </c>
      <c r="O297">
        <v>0</v>
      </c>
      <c r="P297" t="s">
        <v>3777</v>
      </c>
      <c r="Q297">
        <v>0</v>
      </c>
      <c r="R297">
        <v>0</v>
      </c>
      <c r="S297">
        <v>0</v>
      </c>
      <c r="T297" t="s">
        <v>181</v>
      </c>
      <c r="U297">
        <v>0</v>
      </c>
      <c r="V297" t="s">
        <v>181</v>
      </c>
      <c r="W297">
        <v>49.3333333333333</v>
      </c>
      <c r="X297" t="s">
        <v>6279</v>
      </c>
    </row>
    <row r="298" spans="1:24" x14ac:dyDescent="0.3">
      <c r="A298" t="s">
        <v>1549</v>
      </c>
      <c r="B298" t="s">
        <v>9116</v>
      </c>
      <c r="C298" t="s">
        <v>181</v>
      </c>
      <c r="D298" t="s">
        <v>9117</v>
      </c>
      <c r="E298" t="s">
        <v>9042</v>
      </c>
      <c r="F298">
        <v>23</v>
      </c>
      <c r="G298">
        <v>0</v>
      </c>
      <c r="H298" s="51" t="s">
        <v>3101</v>
      </c>
      <c r="I298">
        <v>0</v>
      </c>
      <c r="J298">
        <v>12</v>
      </c>
      <c r="K298">
        <v>12</v>
      </c>
      <c r="L298">
        <v>48</v>
      </c>
      <c r="M298">
        <v>220</v>
      </c>
      <c r="N298">
        <v>55</v>
      </c>
      <c r="O298">
        <v>0</v>
      </c>
      <c r="P298" t="s">
        <v>2759</v>
      </c>
      <c r="Q298">
        <v>0</v>
      </c>
      <c r="R298">
        <v>0</v>
      </c>
      <c r="S298">
        <v>0</v>
      </c>
      <c r="T298" t="s">
        <v>181</v>
      </c>
      <c r="U298">
        <v>0</v>
      </c>
      <c r="V298" t="s">
        <v>181</v>
      </c>
      <c r="W298">
        <v>22</v>
      </c>
      <c r="X298" t="s">
        <v>3566</v>
      </c>
    </row>
    <row r="299" spans="1:24" x14ac:dyDescent="0.3">
      <c r="A299" t="s">
        <v>1549</v>
      </c>
      <c r="B299" t="s">
        <v>12804</v>
      </c>
      <c r="C299" t="s">
        <v>181</v>
      </c>
      <c r="D299" t="s">
        <v>12805</v>
      </c>
      <c r="E299" t="s">
        <v>9042</v>
      </c>
      <c r="F299">
        <v>0</v>
      </c>
      <c r="G299">
        <v>0</v>
      </c>
      <c r="H299" s="51" t="s">
        <v>3101</v>
      </c>
      <c r="I299">
        <v>0</v>
      </c>
      <c r="J299">
        <v>0</v>
      </c>
      <c r="L299">
        <v>0</v>
      </c>
      <c r="M299">
        <v>400</v>
      </c>
      <c r="N299">
        <v>100</v>
      </c>
      <c r="O299">
        <v>0</v>
      </c>
      <c r="P299" t="s">
        <v>479</v>
      </c>
      <c r="Q299">
        <v>0</v>
      </c>
      <c r="R299">
        <v>0</v>
      </c>
      <c r="S299">
        <v>0</v>
      </c>
      <c r="T299" t="s">
        <v>181</v>
      </c>
      <c r="U299">
        <v>0</v>
      </c>
      <c r="V299" t="s">
        <v>181</v>
      </c>
      <c r="W299">
        <v>0</v>
      </c>
      <c r="X299" t="s">
        <v>3566</v>
      </c>
    </row>
    <row r="300" spans="1:24" x14ac:dyDescent="0.3">
      <c r="A300" t="s">
        <v>3507</v>
      </c>
      <c r="B300" t="s">
        <v>8386</v>
      </c>
      <c r="C300" t="s">
        <v>3588</v>
      </c>
      <c r="D300" t="s">
        <v>8387</v>
      </c>
      <c r="E300" t="s">
        <v>8345</v>
      </c>
      <c r="F300">
        <v>261</v>
      </c>
      <c r="G300">
        <v>0</v>
      </c>
      <c r="H300" s="51" t="s">
        <v>12806</v>
      </c>
      <c r="I300">
        <v>0</v>
      </c>
      <c r="J300">
        <v>131</v>
      </c>
      <c r="K300">
        <v>116</v>
      </c>
      <c r="L300">
        <v>408.32</v>
      </c>
      <c r="M300">
        <v>1264.58</v>
      </c>
      <c r="N300">
        <v>359</v>
      </c>
      <c r="O300">
        <v>10</v>
      </c>
      <c r="P300" t="s">
        <v>8948</v>
      </c>
      <c r="Q300">
        <v>5</v>
      </c>
      <c r="R300">
        <v>0</v>
      </c>
      <c r="S300">
        <v>0</v>
      </c>
      <c r="T300" t="s">
        <v>181</v>
      </c>
      <c r="U300">
        <v>0</v>
      </c>
      <c r="V300" t="s">
        <v>181</v>
      </c>
      <c r="W300">
        <v>1502.13333333333</v>
      </c>
      <c r="X300" t="s">
        <v>6279</v>
      </c>
    </row>
    <row r="301" spans="1:24" x14ac:dyDescent="0.3">
      <c r="A301" t="s">
        <v>3507</v>
      </c>
      <c r="B301" t="s">
        <v>7774</v>
      </c>
      <c r="C301" t="s">
        <v>3504</v>
      </c>
      <c r="D301" t="s">
        <v>7775</v>
      </c>
      <c r="E301" t="s">
        <v>7776</v>
      </c>
      <c r="F301">
        <v>0</v>
      </c>
      <c r="G301">
        <v>0</v>
      </c>
      <c r="H301" s="51" t="s">
        <v>12807</v>
      </c>
      <c r="I301">
        <v>0</v>
      </c>
      <c r="J301">
        <v>0</v>
      </c>
      <c r="L301">
        <v>0</v>
      </c>
      <c r="M301">
        <v>10.49</v>
      </c>
      <c r="N301">
        <v>1</v>
      </c>
      <c r="O301">
        <v>0</v>
      </c>
      <c r="P301" t="s">
        <v>3535</v>
      </c>
      <c r="Q301">
        <v>0</v>
      </c>
      <c r="R301">
        <v>0</v>
      </c>
      <c r="S301">
        <v>0</v>
      </c>
      <c r="T301" t="s">
        <v>181</v>
      </c>
      <c r="U301">
        <v>0</v>
      </c>
      <c r="V301" t="s">
        <v>181</v>
      </c>
      <c r="W301">
        <v>0</v>
      </c>
      <c r="X301" t="s">
        <v>6279</v>
      </c>
    </row>
    <row r="302" spans="1:24" x14ac:dyDescent="0.3">
      <c r="A302" t="s">
        <v>3507</v>
      </c>
      <c r="B302" t="s">
        <v>8353</v>
      </c>
      <c r="C302" t="s">
        <v>3504</v>
      </c>
      <c r="D302" t="s">
        <v>8354</v>
      </c>
      <c r="E302" t="s">
        <v>8345</v>
      </c>
      <c r="F302">
        <v>111</v>
      </c>
      <c r="G302">
        <v>0</v>
      </c>
      <c r="H302" s="51" t="s">
        <v>12808</v>
      </c>
      <c r="I302">
        <v>0</v>
      </c>
      <c r="J302">
        <v>56</v>
      </c>
      <c r="K302">
        <v>42</v>
      </c>
      <c r="L302">
        <v>219.23999999999998</v>
      </c>
      <c r="M302">
        <v>1117.01</v>
      </c>
      <c r="N302">
        <v>214</v>
      </c>
      <c r="O302">
        <v>2</v>
      </c>
      <c r="P302" t="s">
        <v>9151</v>
      </c>
      <c r="Q302">
        <v>40</v>
      </c>
      <c r="R302">
        <v>0</v>
      </c>
      <c r="S302">
        <v>0</v>
      </c>
      <c r="T302" t="s">
        <v>181</v>
      </c>
      <c r="U302">
        <v>0</v>
      </c>
      <c r="V302" t="s">
        <v>181</v>
      </c>
      <c r="W302">
        <v>321.066666666667</v>
      </c>
      <c r="X302" t="s">
        <v>6279</v>
      </c>
    </row>
    <row r="303" spans="1:24" x14ac:dyDescent="0.3">
      <c r="A303" t="s">
        <v>3507</v>
      </c>
      <c r="B303" t="s">
        <v>12422</v>
      </c>
      <c r="C303" t="s">
        <v>4089</v>
      </c>
      <c r="D303" t="s">
        <v>12809</v>
      </c>
      <c r="E303" t="s">
        <v>12412</v>
      </c>
      <c r="F303">
        <v>397</v>
      </c>
      <c r="G303">
        <v>0</v>
      </c>
      <c r="H303" s="51" t="s">
        <v>12810</v>
      </c>
      <c r="I303">
        <v>0</v>
      </c>
      <c r="J303">
        <v>199</v>
      </c>
      <c r="K303">
        <v>350</v>
      </c>
      <c r="L303">
        <v>489.99999999999994</v>
      </c>
      <c r="M303">
        <v>756</v>
      </c>
      <c r="N303">
        <v>540</v>
      </c>
      <c r="O303">
        <v>0</v>
      </c>
      <c r="P303" t="s">
        <v>4415</v>
      </c>
      <c r="Q303">
        <v>2</v>
      </c>
      <c r="R303">
        <v>0</v>
      </c>
      <c r="S303">
        <v>0</v>
      </c>
      <c r="T303" t="s">
        <v>181</v>
      </c>
      <c r="U303">
        <v>0</v>
      </c>
      <c r="V303" t="s">
        <v>181</v>
      </c>
      <c r="W303">
        <v>3568.7333333333299</v>
      </c>
      <c r="X303" t="s">
        <v>3509</v>
      </c>
    </row>
    <row r="304" spans="1:24" x14ac:dyDescent="0.3">
      <c r="A304" t="s">
        <v>3507</v>
      </c>
      <c r="B304" t="s">
        <v>12420</v>
      </c>
      <c r="C304" t="s">
        <v>3771</v>
      </c>
      <c r="D304" t="s">
        <v>12421</v>
      </c>
      <c r="E304" t="s">
        <v>12412</v>
      </c>
      <c r="F304">
        <v>0</v>
      </c>
      <c r="G304">
        <v>0</v>
      </c>
      <c r="H304" s="51" t="s">
        <v>12812</v>
      </c>
      <c r="I304">
        <v>0</v>
      </c>
      <c r="J304">
        <v>0</v>
      </c>
      <c r="K304">
        <v>7</v>
      </c>
      <c r="L304">
        <v>6.93</v>
      </c>
      <c r="M304">
        <v>0</v>
      </c>
      <c r="N304">
        <v>0</v>
      </c>
      <c r="O304">
        <v>0</v>
      </c>
      <c r="P304" t="s">
        <v>183</v>
      </c>
      <c r="Q304">
        <v>0</v>
      </c>
      <c r="R304">
        <v>0</v>
      </c>
      <c r="S304">
        <v>0</v>
      </c>
      <c r="T304" t="s">
        <v>181</v>
      </c>
      <c r="U304">
        <v>0</v>
      </c>
      <c r="V304" t="s">
        <v>181</v>
      </c>
      <c r="W304">
        <v>0</v>
      </c>
      <c r="X304" t="s">
        <v>3509</v>
      </c>
    </row>
    <row r="305" spans="1:24" x14ac:dyDescent="0.3">
      <c r="A305" t="s">
        <v>1549</v>
      </c>
      <c r="B305" t="s">
        <v>9098</v>
      </c>
      <c r="C305" t="s">
        <v>181</v>
      </c>
      <c r="D305" t="s">
        <v>9099</v>
      </c>
      <c r="E305" t="s">
        <v>9042</v>
      </c>
      <c r="F305">
        <v>0</v>
      </c>
      <c r="G305">
        <v>0</v>
      </c>
      <c r="H305" s="51" t="s">
        <v>12813</v>
      </c>
      <c r="I305">
        <v>0</v>
      </c>
      <c r="J305">
        <v>0</v>
      </c>
      <c r="L305">
        <v>0</v>
      </c>
      <c r="M305">
        <v>1738.4</v>
      </c>
      <c r="N305">
        <v>328</v>
      </c>
      <c r="O305">
        <v>0</v>
      </c>
      <c r="P305" t="s">
        <v>8726</v>
      </c>
      <c r="Q305">
        <v>0</v>
      </c>
      <c r="R305">
        <v>0</v>
      </c>
      <c r="S305">
        <v>0</v>
      </c>
      <c r="T305" t="s">
        <v>181</v>
      </c>
      <c r="U305">
        <v>0</v>
      </c>
      <c r="V305" t="s">
        <v>181</v>
      </c>
      <c r="W305">
        <v>0</v>
      </c>
      <c r="X305" t="s">
        <v>3566</v>
      </c>
    </row>
    <row r="306" spans="1:24" x14ac:dyDescent="0.3">
      <c r="A306" t="s">
        <v>3507</v>
      </c>
      <c r="B306" t="s">
        <v>8889</v>
      </c>
      <c r="C306" t="s">
        <v>181</v>
      </c>
      <c r="D306" t="s">
        <v>8890</v>
      </c>
      <c r="E306" t="s">
        <v>8891</v>
      </c>
      <c r="F306">
        <v>656</v>
      </c>
      <c r="G306" t="s">
        <v>7426</v>
      </c>
      <c r="H306" s="51" t="s">
        <v>12814</v>
      </c>
      <c r="I306">
        <v>677.25</v>
      </c>
      <c r="J306">
        <v>328</v>
      </c>
      <c r="K306">
        <v>286</v>
      </c>
      <c r="L306">
        <v>2582.58</v>
      </c>
      <c r="M306">
        <v>5957.24</v>
      </c>
      <c r="N306">
        <v>660</v>
      </c>
      <c r="O306">
        <v>78</v>
      </c>
      <c r="P306" t="s">
        <v>11611</v>
      </c>
      <c r="Q306">
        <v>1</v>
      </c>
      <c r="R306">
        <v>0</v>
      </c>
      <c r="S306">
        <v>0</v>
      </c>
      <c r="T306" t="s">
        <v>181</v>
      </c>
      <c r="U306">
        <v>0</v>
      </c>
      <c r="V306" t="s">
        <v>181</v>
      </c>
      <c r="W306">
        <v>6352.2666666666701</v>
      </c>
      <c r="X306" t="s">
        <v>6279</v>
      </c>
    </row>
    <row r="307" spans="1:24" x14ac:dyDescent="0.3">
      <c r="A307" t="s">
        <v>3507</v>
      </c>
      <c r="B307" t="s">
        <v>17798</v>
      </c>
      <c r="C307" t="s">
        <v>181</v>
      </c>
      <c r="D307" t="s">
        <v>17799</v>
      </c>
      <c r="E307" t="s">
        <v>8891</v>
      </c>
      <c r="F307">
        <v>0</v>
      </c>
      <c r="G307">
        <v>0</v>
      </c>
      <c r="H307" s="51" t="s">
        <v>15017</v>
      </c>
      <c r="I307">
        <v>0</v>
      </c>
      <c r="J307">
        <v>0</v>
      </c>
      <c r="L307">
        <v>0</v>
      </c>
      <c r="M307">
        <v>350.46</v>
      </c>
      <c r="N307">
        <v>33</v>
      </c>
      <c r="O307">
        <v>0</v>
      </c>
      <c r="P307" t="s">
        <v>3590</v>
      </c>
      <c r="Q307">
        <v>0</v>
      </c>
      <c r="R307">
        <v>0</v>
      </c>
      <c r="S307">
        <v>0</v>
      </c>
      <c r="T307" t="s">
        <v>181</v>
      </c>
      <c r="U307">
        <v>0</v>
      </c>
      <c r="V307" t="s">
        <v>181</v>
      </c>
      <c r="W307">
        <v>0</v>
      </c>
      <c r="X307" t="s">
        <v>3674</v>
      </c>
    </row>
    <row r="308" spans="1:24" x14ac:dyDescent="0.3">
      <c r="A308" t="s">
        <v>1549</v>
      </c>
      <c r="B308" t="s">
        <v>9070</v>
      </c>
      <c r="C308" t="s">
        <v>3592</v>
      </c>
      <c r="D308" t="s">
        <v>9071</v>
      </c>
      <c r="E308" t="s">
        <v>9042</v>
      </c>
      <c r="F308">
        <v>0</v>
      </c>
      <c r="G308">
        <v>0</v>
      </c>
      <c r="H308" s="51" t="s">
        <v>12815</v>
      </c>
      <c r="I308">
        <v>0</v>
      </c>
      <c r="J308">
        <v>0</v>
      </c>
      <c r="L308">
        <v>0</v>
      </c>
      <c r="M308">
        <v>2042.5</v>
      </c>
      <c r="N308">
        <v>43</v>
      </c>
      <c r="O308">
        <v>0</v>
      </c>
      <c r="P308" t="s">
        <v>3708</v>
      </c>
      <c r="Q308">
        <v>0</v>
      </c>
      <c r="R308">
        <v>0</v>
      </c>
      <c r="S308">
        <v>0</v>
      </c>
      <c r="T308" t="s">
        <v>181</v>
      </c>
      <c r="U308">
        <v>0</v>
      </c>
      <c r="V308" t="s">
        <v>181</v>
      </c>
      <c r="W308">
        <v>0</v>
      </c>
      <c r="X308" t="s">
        <v>3566</v>
      </c>
    </row>
    <row r="309" spans="1:24" x14ac:dyDescent="0.3">
      <c r="A309" t="s">
        <v>1549</v>
      </c>
      <c r="B309" t="s">
        <v>9072</v>
      </c>
      <c r="C309" t="s">
        <v>3592</v>
      </c>
      <c r="D309" t="s">
        <v>9073</v>
      </c>
      <c r="E309" t="s">
        <v>9042</v>
      </c>
      <c r="F309">
        <v>0</v>
      </c>
      <c r="G309">
        <v>0</v>
      </c>
      <c r="H309" s="51" t="s">
        <v>12815</v>
      </c>
      <c r="I309">
        <v>0</v>
      </c>
      <c r="J309">
        <v>0</v>
      </c>
      <c r="L309">
        <v>0</v>
      </c>
      <c r="M309">
        <v>475</v>
      </c>
      <c r="N309">
        <v>10</v>
      </c>
      <c r="O309">
        <v>0</v>
      </c>
      <c r="P309" t="s">
        <v>3762</v>
      </c>
      <c r="Q309">
        <v>0</v>
      </c>
      <c r="R309">
        <v>0</v>
      </c>
      <c r="S309">
        <v>0</v>
      </c>
      <c r="T309" t="s">
        <v>181</v>
      </c>
      <c r="U309">
        <v>0</v>
      </c>
      <c r="V309" t="s">
        <v>181</v>
      </c>
      <c r="W309">
        <v>0</v>
      </c>
      <c r="X309" t="s">
        <v>3566</v>
      </c>
    </row>
    <row r="310" spans="1:24" x14ac:dyDescent="0.3">
      <c r="A310" t="s">
        <v>1549</v>
      </c>
      <c r="B310" t="s">
        <v>9074</v>
      </c>
      <c r="C310" t="s">
        <v>3592</v>
      </c>
      <c r="D310" t="s">
        <v>9075</v>
      </c>
      <c r="E310" t="s">
        <v>9042</v>
      </c>
      <c r="F310">
        <v>0</v>
      </c>
      <c r="G310">
        <v>0</v>
      </c>
      <c r="H310" s="51" t="s">
        <v>12815</v>
      </c>
      <c r="I310">
        <v>0</v>
      </c>
      <c r="J310">
        <v>0</v>
      </c>
      <c r="L310">
        <v>0</v>
      </c>
      <c r="M310">
        <v>475</v>
      </c>
      <c r="N310">
        <v>10</v>
      </c>
      <c r="O310">
        <v>0</v>
      </c>
      <c r="P310" t="s">
        <v>3762</v>
      </c>
      <c r="Q310">
        <v>0</v>
      </c>
      <c r="R310">
        <v>0</v>
      </c>
      <c r="S310">
        <v>0</v>
      </c>
      <c r="T310" t="s">
        <v>181</v>
      </c>
      <c r="U310">
        <v>0</v>
      </c>
      <c r="V310" t="s">
        <v>181</v>
      </c>
      <c r="W310">
        <v>0</v>
      </c>
      <c r="X310" t="s">
        <v>3566</v>
      </c>
    </row>
    <row r="311" spans="1:24" x14ac:dyDescent="0.3">
      <c r="A311" t="s">
        <v>1549</v>
      </c>
      <c r="B311" t="s">
        <v>9076</v>
      </c>
      <c r="C311" t="s">
        <v>3592</v>
      </c>
      <c r="D311" t="s">
        <v>9077</v>
      </c>
      <c r="E311" t="s">
        <v>9042</v>
      </c>
      <c r="F311">
        <v>0</v>
      </c>
      <c r="G311">
        <v>0</v>
      </c>
      <c r="H311" s="51" t="s">
        <v>12815</v>
      </c>
      <c r="I311">
        <v>0</v>
      </c>
      <c r="J311">
        <v>0</v>
      </c>
      <c r="L311">
        <v>0</v>
      </c>
      <c r="M311">
        <v>332.5</v>
      </c>
      <c r="N311">
        <v>7</v>
      </c>
      <c r="O311">
        <v>0</v>
      </c>
      <c r="P311" t="s">
        <v>3532</v>
      </c>
      <c r="Q311">
        <v>0</v>
      </c>
      <c r="R311">
        <v>0</v>
      </c>
      <c r="S311">
        <v>0</v>
      </c>
      <c r="T311" t="s">
        <v>181</v>
      </c>
      <c r="U311">
        <v>0</v>
      </c>
      <c r="V311" t="s">
        <v>181</v>
      </c>
      <c r="W311">
        <v>0</v>
      </c>
      <c r="X311" t="s">
        <v>3566</v>
      </c>
    </row>
    <row r="312" spans="1:24" x14ac:dyDescent="0.3">
      <c r="A312" t="s">
        <v>1549</v>
      </c>
      <c r="B312" t="s">
        <v>9078</v>
      </c>
      <c r="C312" t="s">
        <v>3592</v>
      </c>
      <c r="D312" t="s">
        <v>9079</v>
      </c>
      <c r="E312" t="s">
        <v>9042</v>
      </c>
      <c r="F312">
        <v>0</v>
      </c>
      <c r="G312">
        <v>0</v>
      </c>
      <c r="H312" s="51" t="s">
        <v>12815</v>
      </c>
      <c r="I312">
        <v>0</v>
      </c>
      <c r="J312">
        <v>0</v>
      </c>
      <c r="L312">
        <v>0</v>
      </c>
      <c r="M312">
        <v>285</v>
      </c>
      <c r="N312">
        <v>6</v>
      </c>
      <c r="O312">
        <v>0</v>
      </c>
      <c r="P312" t="s">
        <v>3594</v>
      </c>
      <c r="Q312">
        <v>0</v>
      </c>
      <c r="R312">
        <v>0</v>
      </c>
      <c r="S312">
        <v>0</v>
      </c>
      <c r="T312" t="s">
        <v>181</v>
      </c>
      <c r="U312">
        <v>0</v>
      </c>
      <c r="V312" t="s">
        <v>181</v>
      </c>
      <c r="W312">
        <v>0</v>
      </c>
      <c r="X312" t="s">
        <v>3566</v>
      </c>
    </row>
    <row r="313" spans="1:24" x14ac:dyDescent="0.3">
      <c r="A313" t="s">
        <v>1549</v>
      </c>
      <c r="B313" t="s">
        <v>9080</v>
      </c>
      <c r="C313" t="s">
        <v>3592</v>
      </c>
      <c r="D313" t="s">
        <v>9081</v>
      </c>
      <c r="E313" t="s">
        <v>9042</v>
      </c>
      <c r="F313">
        <v>0</v>
      </c>
      <c r="G313">
        <v>0</v>
      </c>
      <c r="H313" s="51" t="s">
        <v>12815</v>
      </c>
      <c r="I313">
        <v>0</v>
      </c>
      <c r="J313">
        <v>0</v>
      </c>
      <c r="L313">
        <v>0</v>
      </c>
      <c r="M313">
        <v>237.5</v>
      </c>
      <c r="N313">
        <v>5</v>
      </c>
      <c r="O313">
        <v>0</v>
      </c>
      <c r="P313" t="s">
        <v>3526</v>
      </c>
      <c r="Q313">
        <v>0</v>
      </c>
      <c r="R313">
        <v>0</v>
      </c>
      <c r="S313">
        <v>0</v>
      </c>
      <c r="T313" t="s">
        <v>181</v>
      </c>
      <c r="U313">
        <v>0</v>
      </c>
      <c r="V313" t="s">
        <v>181</v>
      </c>
      <c r="W313">
        <v>0</v>
      </c>
      <c r="X313" t="s">
        <v>3566</v>
      </c>
    </row>
    <row r="314" spans="1:24" x14ac:dyDescent="0.3">
      <c r="A314" t="s">
        <v>1549</v>
      </c>
      <c r="B314" t="s">
        <v>9082</v>
      </c>
      <c r="C314" t="s">
        <v>3592</v>
      </c>
      <c r="D314" t="s">
        <v>9083</v>
      </c>
      <c r="E314" t="s">
        <v>9042</v>
      </c>
      <c r="F314">
        <v>0</v>
      </c>
      <c r="G314">
        <v>0</v>
      </c>
      <c r="H314" s="51" t="s">
        <v>12815</v>
      </c>
      <c r="I314">
        <v>0</v>
      </c>
      <c r="J314">
        <v>0</v>
      </c>
      <c r="L314">
        <v>0</v>
      </c>
      <c r="M314">
        <v>237.5</v>
      </c>
      <c r="N314">
        <v>5</v>
      </c>
      <c r="O314">
        <v>0</v>
      </c>
      <c r="P314" t="s">
        <v>3526</v>
      </c>
      <c r="Q314">
        <v>0</v>
      </c>
      <c r="R314">
        <v>0</v>
      </c>
      <c r="S314">
        <v>0</v>
      </c>
      <c r="T314" t="s">
        <v>181</v>
      </c>
      <c r="U314">
        <v>0</v>
      </c>
      <c r="V314" t="s">
        <v>181</v>
      </c>
      <c r="W314">
        <v>0</v>
      </c>
      <c r="X314" t="s">
        <v>3566</v>
      </c>
    </row>
    <row r="315" spans="1:24" x14ac:dyDescent="0.3">
      <c r="A315" t="s">
        <v>1549</v>
      </c>
      <c r="B315" t="s">
        <v>9084</v>
      </c>
      <c r="C315" t="s">
        <v>3592</v>
      </c>
      <c r="D315" t="s">
        <v>9085</v>
      </c>
      <c r="E315" t="s">
        <v>9042</v>
      </c>
      <c r="F315">
        <v>0</v>
      </c>
      <c r="G315">
        <v>0</v>
      </c>
      <c r="H315" s="51" t="s">
        <v>12815</v>
      </c>
      <c r="I315">
        <v>0</v>
      </c>
      <c r="J315">
        <v>0</v>
      </c>
      <c r="L315">
        <v>0</v>
      </c>
      <c r="M315">
        <v>190</v>
      </c>
      <c r="N315">
        <v>4</v>
      </c>
      <c r="O315">
        <v>0</v>
      </c>
      <c r="P315" t="s">
        <v>3101</v>
      </c>
      <c r="Q315">
        <v>0</v>
      </c>
      <c r="R315">
        <v>0</v>
      </c>
      <c r="S315">
        <v>0</v>
      </c>
      <c r="T315" t="s">
        <v>181</v>
      </c>
      <c r="U315">
        <v>0</v>
      </c>
      <c r="V315" t="s">
        <v>181</v>
      </c>
      <c r="W315">
        <v>0</v>
      </c>
      <c r="X315" t="s">
        <v>3566</v>
      </c>
    </row>
    <row r="316" spans="1:24" x14ac:dyDescent="0.3">
      <c r="A316" t="s">
        <v>1549</v>
      </c>
      <c r="B316" t="s">
        <v>9086</v>
      </c>
      <c r="C316" t="s">
        <v>3592</v>
      </c>
      <c r="D316" t="s">
        <v>9087</v>
      </c>
      <c r="E316" t="s">
        <v>9042</v>
      </c>
      <c r="F316">
        <v>0</v>
      </c>
      <c r="G316">
        <v>0</v>
      </c>
      <c r="H316" s="51" t="s">
        <v>12815</v>
      </c>
      <c r="I316">
        <v>0</v>
      </c>
      <c r="J316">
        <v>0</v>
      </c>
      <c r="L316">
        <v>0</v>
      </c>
      <c r="M316">
        <v>237.5</v>
      </c>
      <c r="N316">
        <v>5</v>
      </c>
      <c r="O316">
        <v>0</v>
      </c>
      <c r="P316" t="s">
        <v>3526</v>
      </c>
      <c r="Q316">
        <v>0</v>
      </c>
      <c r="R316">
        <v>0</v>
      </c>
      <c r="S316">
        <v>0</v>
      </c>
      <c r="T316" t="s">
        <v>181</v>
      </c>
      <c r="U316">
        <v>0</v>
      </c>
      <c r="V316" t="s">
        <v>181</v>
      </c>
      <c r="W316">
        <v>0</v>
      </c>
      <c r="X316" t="s">
        <v>3566</v>
      </c>
    </row>
    <row r="317" spans="1:24" x14ac:dyDescent="0.3">
      <c r="A317" t="s">
        <v>1549</v>
      </c>
      <c r="B317" t="s">
        <v>9088</v>
      </c>
      <c r="C317" t="s">
        <v>3592</v>
      </c>
      <c r="D317" t="s">
        <v>9089</v>
      </c>
      <c r="E317" t="s">
        <v>9042</v>
      </c>
      <c r="F317">
        <v>0</v>
      </c>
      <c r="G317">
        <v>0</v>
      </c>
      <c r="H317" s="51" t="s">
        <v>12815</v>
      </c>
      <c r="I317">
        <v>0</v>
      </c>
      <c r="J317">
        <v>0</v>
      </c>
      <c r="L317">
        <v>0</v>
      </c>
      <c r="M317">
        <v>855</v>
      </c>
      <c r="N317">
        <v>18</v>
      </c>
      <c r="O317">
        <v>0</v>
      </c>
      <c r="P317" t="s">
        <v>3667</v>
      </c>
      <c r="Q317">
        <v>0</v>
      </c>
      <c r="R317">
        <v>0</v>
      </c>
      <c r="S317">
        <v>0</v>
      </c>
      <c r="T317" t="s">
        <v>181</v>
      </c>
      <c r="U317">
        <v>0</v>
      </c>
      <c r="V317" t="s">
        <v>181</v>
      </c>
      <c r="W317">
        <v>0</v>
      </c>
      <c r="X317" t="s">
        <v>3566</v>
      </c>
    </row>
    <row r="318" spans="1:24" x14ac:dyDescent="0.3">
      <c r="A318" t="s">
        <v>3507</v>
      </c>
      <c r="B318" t="s">
        <v>12423</v>
      </c>
      <c r="C318" t="s">
        <v>3504</v>
      </c>
      <c r="D318" t="s">
        <v>12424</v>
      </c>
      <c r="E318" t="s">
        <v>12412</v>
      </c>
      <c r="F318">
        <v>3</v>
      </c>
      <c r="G318" t="s">
        <v>3701</v>
      </c>
      <c r="H318" s="51" t="s">
        <v>12816</v>
      </c>
      <c r="I318">
        <v>8.6999999999999993</v>
      </c>
      <c r="J318">
        <v>2</v>
      </c>
      <c r="K318">
        <v>2</v>
      </c>
      <c r="L318">
        <v>5.8</v>
      </c>
      <c r="M318">
        <v>0</v>
      </c>
      <c r="N318">
        <v>0</v>
      </c>
      <c r="O318">
        <v>0</v>
      </c>
      <c r="P318" t="s">
        <v>183</v>
      </c>
      <c r="Q318">
        <v>0</v>
      </c>
      <c r="R318">
        <v>0</v>
      </c>
      <c r="S318">
        <v>0</v>
      </c>
      <c r="T318" t="s">
        <v>181</v>
      </c>
      <c r="U318">
        <v>0</v>
      </c>
      <c r="V318" t="s">
        <v>181</v>
      </c>
      <c r="W318">
        <v>0</v>
      </c>
      <c r="X318" t="s">
        <v>6279</v>
      </c>
    </row>
    <row r="319" spans="1:24" x14ac:dyDescent="0.3">
      <c r="A319" t="s">
        <v>1549</v>
      </c>
      <c r="B319" t="s">
        <v>9090</v>
      </c>
      <c r="C319" t="s">
        <v>3592</v>
      </c>
      <c r="D319" t="s">
        <v>9091</v>
      </c>
      <c r="E319" t="s">
        <v>9042</v>
      </c>
      <c r="F319">
        <v>13</v>
      </c>
      <c r="G319">
        <v>0</v>
      </c>
      <c r="H319" s="51" t="s">
        <v>12817</v>
      </c>
      <c r="I319">
        <v>0</v>
      </c>
      <c r="J319">
        <v>7</v>
      </c>
      <c r="K319">
        <v>7</v>
      </c>
      <c r="L319">
        <v>52.5</v>
      </c>
      <c r="M319">
        <v>67.5</v>
      </c>
      <c r="N319">
        <v>9</v>
      </c>
      <c r="O319">
        <v>0</v>
      </c>
      <c r="P319" t="s">
        <v>3520</v>
      </c>
      <c r="Q319">
        <v>0</v>
      </c>
      <c r="R319">
        <v>0</v>
      </c>
      <c r="S319">
        <v>5</v>
      </c>
      <c r="T319" t="s">
        <v>12699</v>
      </c>
      <c r="U319">
        <v>7.5</v>
      </c>
      <c r="V319" t="s">
        <v>17800</v>
      </c>
      <c r="W319">
        <v>2.1</v>
      </c>
      <c r="X319" t="s">
        <v>3566</v>
      </c>
    </row>
    <row r="320" spans="1:24" x14ac:dyDescent="0.3">
      <c r="A320" t="s">
        <v>1549</v>
      </c>
      <c r="B320" t="s">
        <v>9092</v>
      </c>
      <c r="C320" t="s">
        <v>3592</v>
      </c>
      <c r="D320" t="s">
        <v>9093</v>
      </c>
      <c r="E320" t="s">
        <v>9042</v>
      </c>
      <c r="F320">
        <v>17</v>
      </c>
      <c r="G320">
        <v>0</v>
      </c>
      <c r="H320" s="51" t="s">
        <v>12745</v>
      </c>
      <c r="I320">
        <v>0</v>
      </c>
      <c r="J320">
        <v>9</v>
      </c>
      <c r="K320">
        <v>10</v>
      </c>
      <c r="L320">
        <v>73.600000000000009</v>
      </c>
      <c r="M320">
        <v>176.64</v>
      </c>
      <c r="N320">
        <v>24</v>
      </c>
      <c r="O320">
        <v>0</v>
      </c>
      <c r="P320" t="s">
        <v>2020</v>
      </c>
      <c r="Q320">
        <v>0</v>
      </c>
      <c r="R320">
        <v>0</v>
      </c>
      <c r="S320">
        <v>0</v>
      </c>
      <c r="T320" t="s">
        <v>181</v>
      </c>
      <c r="U320">
        <v>0</v>
      </c>
      <c r="V320" t="s">
        <v>181</v>
      </c>
      <c r="W320">
        <v>7.2</v>
      </c>
      <c r="X320" t="s">
        <v>3566</v>
      </c>
    </row>
    <row r="321" spans="1:24" x14ac:dyDescent="0.3">
      <c r="A321" t="s">
        <v>3507</v>
      </c>
      <c r="B321" t="s">
        <v>10335</v>
      </c>
      <c r="C321" t="s">
        <v>3504</v>
      </c>
      <c r="D321" t="s">
        <v>10336</v>
      </c>
      <c r="E321" t="s">
        <v>10337</v>
      </c>
      <c r="F321">
        <v>123</v>
      </c>
      <c r="G321" t="s">
        <v>3949</v>
      </c>
      <c r="H321" s="51" t="s">
        <v>12635</v>
      </c>
      <c r="I321">
        <v>621.17999999999995</v>
      </c>
      <c r="J321">
        <v>62</v>
      </c>
      <c r="K321">
        <v>57</v>
      </c>
      <c r="L321">
        <v>347.13</v>
      </c>
      <c r="M321">
        <v>316.77</v>
      </c>
      <c r="N321">
        <v>52</v>
      </c>
      <c r="O321">
        <v>31</v>
      </c>
      <c r="P321" t="s">
        <v>3733</v>
      </c>
      <c r="Q321">
        <v>0</v>
      </c>
      <c r="R321">
        <v>0</v>
      </c>
      <c r="S321">
        <v>0</v>
      </c>
      <c r="T321" t="s">
        <v>181</v>
      </c>
      <c r="U321">
        <v>0</v>
      </c>
      <c r="V321" t="s">
        <v>181</v>
      </c>
      <c r="W321">
        <v>43.4</v>
      </c>
      <c r="X321" t="s">
        <v>6279</v>
      </c>
    </row>
    <row r="322" spans="1:24" x14ac:dyDescent="0.3">
      <c r="A322" t="s">
        <v>1549</v>
      </c>
      <c r="B322" t="s">
        <v>9104</v>
      </c>
      <c r="C322" t="s">
        <v>181</v>
      </c>
      <c r="D322" t="s">
        <v>9105</v>
      </c>
      <c r="E322" t="s">
        <v>9042</v>
      </c>
      <c r="F322">
        <v>0</v>
      </c>
      <c r="G322">
        <v>0</v>
      </c>
      <c r="H322" s="51" t="s">
        <v>12818</v>
      </c>
      <c r="I322">
        <v>0</v>
      </c>
      <c r="J322">
        <v>0</v>
      </c>
      <c r="L322">
        <v>0</v>
      </c>
      <c r="M322">
        <v>197.4</v>
      </c>
      <c r="N322">
        <v>60</v>
      </c>
      <c r="O322">
        <v>0</v>
      </c>
      <c r="P322" t="s">
        <v>496</v>
      </c>
      <c r="Q322">
        <v>0</v>
      </c>
      <c r="R322">
        <v>0</v>
      </c>
      <c r="S322">
        <v>0</v>
      </c>
      <c r="T322" t="s">
        <v>181</v>
      </c>
      <c r="U322">
        <v>0</v>
      </c>
      <c r="V322" t="s">
        <v>181</v>
      </c>
      <c r="W322">
        <v>0</v>
      </c>
      <c r="X322" t="s">
        <v>3566</v>
      </c>
    </row>
    <row r="323" spans="1:24" x14ac:dyDescent="0.3">
      <c r="A323" t="s">
        <v>1549</v>
      </c>
      <c r="B323" t="s">
        <v>9094</v>
      </c>
      <c r="C323" t="s">
        <v>3592</v>
      </c>
      <c r="D323" t="s">
        <v>9095</v>
      </c>
      <c r="E323" t="s">
        <v>9042</v>
      </c>
      <c r="F323">
        <v>318</v>
      </c>
      <c r="G323">
        <v>0</v>
      </c>
      <c r="H323" s="51" t="s">
        <v>12818</v>
      </c>
      <c r="I323">
        <v>0</v>
      </c>
      <c r="J323">
        <v>159</v>
      </c>
      <c r="K323">
        <v>165</v>
      </c>
      <c r="L323">
        <v>542.85</v>
      </c>
      <c r="M323">
        <v>674.45</v>
      </c>
      <c r="N323">
        <v>205</v>
      </c>
      <c r="O323">
        <v>0</v>
      </c>
      <c r="P323" t="s">
        <v>8180</v>
      </c>
      <c r="Q323">
        <v>0</v>
      </c>
      <c r="R323">
        <v>0</v>
      </c>
      <c r="S323">
        <v>130</v>
      </c>
      <c r="T323" t="s">
        <v>17663</v>
      </c>
      <c r="U323">
        <v>3.29</v>
      </c>
      <c r="V323" t="s">
        <v>17744</v>
      </c>
      <c r="W323">
        <v>1086.5</v>
      </c>
      <c r="X323" t="s">
        <v>3566</v>
      </c>
    </row>
    <row r="324" spans="1:24" x14ac:dyDescent="0.3">
      <c r="A324" t="s">
        <v>1549</v>
      </c>
      <c r="B324" t="s">
        <v>11982</v>
      </c>
      <c r="C324" t="s">
        <v>3573</v>
      </c>
      <c r="D324" t="s">
        <v>11983</v>
      </c>
      <c r="E324" t="s">
        <v>11981</v>
      </c>
      <c r="F324">
        <v>10</v>
      </c>
      <c r="G324">
        <v>0</v>
      </c>
      <c r="H324" s="51" t="s">
        <v>12819</v>
      </c>
      <c r="I324">
        <v>0</v>
      </c>
      <c r="J324">
        <v>5</v>
      </c>
      <c r="K324">
        <v>4</v>
      </c>
      <c r="L324">
        <v>31.6</v>
      </c>
      <c r="M324">
        <v>79</v>
      </c>
      <c r="N324">
        <v>10</v>
      </c>
      <c r="O324">
        <v>0</v>
      </c>
      <c r="P324" t="s">
        <v>3762</v>
      </c>
      <c r="Q324">
        <v>0</v>
      </c>
      <c r="R324">
        <v>0</v>
      </c>
      <c r="S324">
        <v>0</v>
      </c>
      <c r="T324" t="s">
        <v>181</v>
      </c>
      <c r="U324">
        <v>0</v>
      </c>
      <c r="V324" t="s">
        <v>181</v>
      </c>
      <c r="W324">
        <v>1.6666666666666701</v>
      </c>
      <c r="X324" t="s">
        <v>7360</v>
      </c>
    </row>
    <row r="325" spans="1:24" x14ac:dyDescent="0.3">
      <c r="A325" t="s">
        <v>1549</v>
      </c>
      <c r="B325" t="s">
        <v>11984</v>
      </c>
      <c r="C325" t="s">
        <v>181</v>
      </c>
      <c r="D325" t="s">
        <v>11985</v>
      </c>
      <c r="E325" t="s">
        <v>11986</v>
      </c>
      <c r="F325">
        <v>0</v>
      </c>
      <c r="G325">
        <v>0</v>
      </c>
      <c r="H325" s="51" t="s">
        <v>12820</v>
      </c>
      <c r="I325">
        <v>0</v>
      </c>
      <c r="J325">
        <v>0</v>
      </c>
      <c r="L325">
        <v>0</v>
      </c>
      <c r="M325">
        <v>0</v>
      </c>
      <c r="N325">
        <v>0</v>
      </c>
      <c r="O325">
        <v>0</v>
      </c>
      <c r="P325" t="s">
        <v>183</v>
      </c>
      <c r="Q325">
        <v>0</v>
      </c>
      <c r="R325">
        <v>0</v>
      </c>
      <c r="S325">
        <v>0</v>
      </c>
      <c r="T325" t="s">
        <v>181</v>
      </c>
      <c r="U325">
        <v>0</v>
      </c>
      <c r="V325" t="s">
        <v>181</v>
      </c>
      <c r="W325">
        <v>0</v>
      </c>
      <c r="X325" t="s">
        <v>7360</v>
      </c>
    </row>
    <row r="326" spans="1:24" x14ac:dyDescent="0.3">
      <c r="A326" t="s">
        <v>3502</v>
      </c>
      <c r="B326" t="s">
        <v>10143</v>
      </c>
      <c r="C326" t="s">
        <v>3504</v>
      </c>
      <c r="D326" t="s">
        <v>10144</v>
      </c>
      <c r="E326" t="s">
        <v>10145</v>
      </c>
      <c r="F326">
        <v>20</v>
      </c>
      <c r="G326">
        <v>0</v>
      </c>
      <c r="H326" s="51" t="s">
        <v>17801</v>
      </c>
      <c r="I326">
        <v>0</v>
      </c>
      <c r="J326">
        <v>10</v>
      </c>
      <c r="K326">
        <v>10</v>
      </c>
      <c r="L326">
        <v>219.3</v>
      </c>
      <c r="M326">
        <v>548.25</v>
      </c>
      <c r="N326">
        <v>25</v>
      </c>
      <c r="O326">
        <v>0</v>
      </c>
      <c r="P326" t="s">
        <v>4096</v>
      </c>
      <c r="Q326">
        <v>0</v>
      </c>
      <c r="R326">
        <v>0</v>
      </c>
      <c r="S326">
        <v>0</v>
      </c>
      <c r="T326" t="s">
        <v>181</v>
      </c>
      <c r="U326">
        <v>0</v>
      </c>
      <c r="V326" t="s">
        <v>181</v>
      </c>
      <c r="W326">
        <v>8.3333333333333304</v>
      </c>
      <c r="X326" t="s">
        <v>3576</v>
      </c>
    </row>
    <row r="327" spans="1:24" x14ac:dyDescent="0.3">
      <c r="A327" t="s">
        <v>3502</v>
      </c>
      <c r="B327" t="s">
        <v>9231</v>
      </c>
      <c r="C327" t="s">
        <v>181</v>
      </c>
      <c r="D327" t="s">
        <v>9232</v>
      </c>
      <c r="E327" t="s">
        <v>9233</v>
      </c>
      <c r="F327">
        <v>11</v>
      </c>
      <c r="G327">
        <v>0</v>
      </c>
      <c r="H327" s="51" t="s">
        <v>12822</v>
      </c>
      <c r="I327">
        <v>0</v>
      </c>
      <c r="J327">
        <v>6</v>
      </c>
      <c r="K327">
        <v>5</v>
      </c>
      <c r="L327">
        <v>162.65</v>
      </c>
      <c r="M327">
        <v>390.41</v>
      </c>
      <c r="N327">
        <v>12</v>
      </c>
      <c r="O327">
        <v>0</v>
      </c>
      <c r="P327" t="s">
        <v>3077</v>
      </c>
      <c r="Q327">
        <v>0</v>
      </c>
      <c r="R327">
        <v>0</v>
      </c>
      <c r="S327">
        <v>20</v>
      </c>
      <c r="T327" t="s">
        <v>17683</v>
      </c>
      <c r="U327">
        <v>36.97</v>
      </c>
      <c r="V327" t="s">
        <v>17802</v>
      </c>
      <c r="W327">
        <v>2.4</v>
      </c>
      <c r="X327" t="s">
        <v>3576</v>
      </c>
    </row>
    <row r="328" spans="1:24" x14ac:dyDescent="0.3">
      <c r="A328" t="s">
        <v>4187</v>
      </c>
      <c r="B328" t="s">
        <v>4246</v>
      </c>
      <c r="C328" t="s">
        <v>3588</v>
      </c>
      <c r="D328" t="s">
        <v>4247</v>
      </c>
      <c r="E328" t="s">
        <v>7</v>
      </c>
      <c r="F328">
        <v>1</v>
      </c>
      <c r="G328">
        <v>0</v>
      </c>
      <c r="H328" s="51" t="s">
        <v>17803</v>
      </c>
      <c r="I328">
        <v>0</v>
      </c>
      <c r="J328">
        <v>1</v>
      </c>
      <c r="K328">
        <v>1</v>
      </c>
      <c r="L328">
        <v>71.819999999999993</v>
      </c>
      <c r="M328">
        <v>215.46</v>
      </c>
      <c r="N328">
        <v>3</v>
      </c>
      <c r="O328">
        <v>2</v>
      </c>
      <c r="P328" t="s">
        <v>3535</v>
      </c>
      <c r="Q328">
        <v>0</v>
      </c>
      <c r="R328">
        <v>0</v>
      </c>
      <c r="S328">
        <v>0</v>
      </c>
      <c r="T328" t="s">
        <v>181</v>
      </c>
      <c r="U328">
        <v>0</v>
      </c>
      <c r="V328" t="s">
        <v>181</v>
      </c>
      <c r="W328">
        <v>3.3333333333333298E-2</v>
      </c>
      <c r="X328" t="s">
        <v>3957</v>
      </c>
    </row>
    <row r="329" spans="1:24" x14ac:dyDescent="0.3">
      <c r="A329" t="s">
        <v>4187</v>
      </c>
      <c r="B329" t="s">
        <v>4188</v>
      </c>
      <c r="C329" t="s">
        <v>3504</v>
      </c>
      <c r="D329" t="s">
        <v>4189</v>
      </c>
      <c r="E329" t="s">
        <v>7</v>
      </c>
      <c r="F329">
        <v>491</v>
      </c>
      <c r="G329" t="s">
        <v>4092</v>
      </c>
      <c r="H329" s="51" t="s">
        <v>12823</v>
      </c>
      <c r="I329">
        <v>166.87</v>
      </c>
      <c r="J329">
        <v>315</v>
      </c>
      <c r="K329">
        <v>248</v>
      </c>
      <c r="L329">
        <v>3762.16</v>
      </c>
      <c r="M329">
        <v>8767.1</v>
      </c>
      <c r="N329">
        <v>578</v>
      </c>
      <c r="O329">
        <v>97</v>
      </c>
      <c r="P329" t="s">
        <v>9723</v>
      </c>
      <c r="Q329">
        <v>1</v>
      </c>
      <c r="R329">
        <v>0</v>
      </c>
      <c r="S329">
        <v>0</v>
      </c>
      <c r="T329" t="s">
        <v>181</v>
      </c>
      <c r="U329">
        <v>0</v>
      </c>
      <c r="V329" t="s">
        <v>181</v>
      </c>
      <c r="W329">
        <v>5040</v>
      </c>
      <c r="X329" t="s">
        <v>3957</v>
      </c>
    </row>
    <row r="330" spans="1:24" x14ac:dyDescent="0.3">
      <c r="A330" t="s">
        <v>4187</v>
      </c>
      <c r="B330" t="s">
        <v>4288</v>
      </c>
      <c r="C330" t="s">
        <v>1296</v>
      </c>
      <c r="D330" t="s">
        <v>4289</v>
      </c>
      <c r="E330" t="s">
        <v>7</v>
      </c>
      <c r="F330">
        <v>31</v>
      </c>
      <c r="G330">
        <v>0</v>
      </c>
      <c r="H330" s="51" t="s">
        <v>12824</v>
      </c>
      <c r="I330">
        <v>0</v>
      </c>
      <c r="J330">
        <v>18</v>
      </c>
      <c r="K330">
        <v>17</v>
      </c>
      <c r="L330">
        <v>773.5</v>
      </c>
      <c r="M330">
        <v>1274.1099999999999</v>
      </c>
      <c r="N330">
        <v>28</v>
      </c>
      <c r="O330">
        <v>0</v>
      </c>
      <c r="P330" t="s">
        <v>2127</v>
      </c>
      <c r="Q330">
        <v>0</v>
      </c>
      <c r="R330">
        <v>0</v>
      </c>
      <c r="S330">
        <v>20</v>
      </c>
      <c r="T330" t="s">
        <v>181</v>
      </c>
      <c r="U330">
        <v>0</v>
      </c>
      <c r="V330" t="s">
        <v>181</v>
      </c>
      <c r="W330">
        <v>16.8</v>
      </c>
      <c r="X330" t="s">
        <v>3957</v>
      </c>
    </row>
    <row r="331" spans="1:24" x14ac:dyDescent="0.3">
      <c r="A331" t="s">
        <v>4187</v>
      </c>
      <c r="B331" t="s">
        <v>7151</v>
      </c>
      <c r="C331" t="s">
        <v>3504</v>
      </c>
      <c r="D331" t="s">
        <v>12825</v>
      </c>
      <c r="E331" t="s">
        <v>7</v>
      </c>
      <c r="F331">
        <v>9</v>
      </c>
      <c r="G331">
        <v>0</v>
      </c>
      <c r="H331" s="51" t="s">
        <v>17804</v>
      </c>
      <c r="I331">
        <v>0</v>
      </c>
      <c r="J331">
        <v>13</v>
      </c>
      <c r="K331">
        <v>10</v>
      </c>
      <c r="L331">
        <v>1198</v>
      </c>
      <c r="M331">
        <v>3234.6</v>
      </c>
      <c r="N331">
        <v>27</v>
      </c>
      <c r="O331">
        <v>10</v>
      </c>
      <c r="P331" t="s">
        <v>3960</v>
      </c>
      <c r="Q331">
        <v>69</v>
      </c>
      <c r="R331">
        <v>-52</v>
      </c>
      <c r="S331">
        <v>100</v>
      </c>
      <c r="T331" t="s">
        <v>181</v>
      </c>
      <c r="U331">
        <v>0</v>
      </c>
      <c r="V331" t="s">
        <v>181</v>
      </c>
      <c r="W331">
        <v>-22.533333333333299</v>
      </c>
      <c r="X331" t="s">
        <v>3957</v>
      </c>
    </row>
    <row r="332" spans="1:24" x14ac:dyDescent="0.3">
      <c r="A332" t="s">
        <v>4187</v>
      </c>
      <c r="B332" t="s">
        <v>7163</v>
      </c>
      <c r="C332" t="s">
        <v>7164</v>
      </c>
      <c r="D332" t="s">
        <v>7165</v>
      </c>
      <c r="E332" t="s">
        <v>7</v>
      </c>
      <c r="F332">
        <v>377</v>
      </c>
      <c r="G332" t="s">
        <v>7485</v>
      </c>
      <c r="H332" s="51" t="s">
        <v>17805</v>
      </c>
      <c r="I332">
        <v>3685.14</v>
      </c>
      <c r="J332">
        <v>195</v>
      </c>
      <c r="K332">
        <v>171</v>
      </c>
      <c r="L332">
        <v>5340.33</v>
      </c>
      <c r="M332">
        <v>5152.95</v>
      </c>
      <c r="N332">
        <v>165</v>
      </c>
      <c r="O332">
        <v>56</v>
      </c>
      <c r="P332" t="s">
        <v>3580</v>
      </c>
      <c r="Q332">
        <v>0</v>
      </c>
      <c r="R332">
        <v>0</v>
      </c>
      <c r="S332">
        <v>150</v>
      </c>
      <c r="T332" t="s">
        <v>181</v>
      </c>
      <c r="U332">
        <v>0</v>
      </c>
      <c r="V332" t="s">
        <v>181</v>
      </c>
      <c r="W332">
        <v>708.5</v>
      </c>
      <c r="X332" t="s">
        <v>3957</v>
      </c>
    </row>
    <row r="333" spans="1:24" x14ac:dyDescent="0.3">
      <c r="A333" t="s">
        <v>4187</v>
      </c>
      <c r="B333" t="s">
        <v>4209</v>
      </c>
      <c r="C333" t="s">
        <v>3588</v>
      </c>
      <c r="D333" t="s">
        <v>4210</v>
      </c>
      <c r="E333" t="s">
        <v>7</v>
      </c>
      <c r="F333">
        <v>0</v>
      </c>
      <c r="G333">
        <v>0</v>
      </c>
      <c r="H333" s="51" t="s">
        <v>12826</v>
      </c>
      <c r="I333">
        <v>0</v>
      </c>
      <c r="J333">
        <v>0</v>
      </c>
      <c r="L333">
        <v>0</v>
      </c>
      <c r="M333">
        <v>0</v>
      </c>
      <c r="N333">
        <v>0</v>
      </c>
      <c r="O333">
        <v>0</v>
      </c>
      <c r="P333" t="s">
        <v>183</v>
      </c>
      <c r="Q333">
        <v>0</v>
      </c>
      <c r="R333">
        <v>0</v>
      </c>
      <c r="S333">
        <v>0</v>
      </c>
      <c r="T333" t="s">
        <v>181</v>
      </c>
      <c r="U333">
        <v>0</v>
      </c>
      <c r="V333" t="s">
        <v>181</v>
      </c>
      <c r="W333">
        <v>0</v>
      </c>
      <c r="X333" t="s">
        <v>3957</v>
      </c>
    </row>
    <row r="334" spans="1:24" x14ac:dyDescent="0.3">
      <c r="A334" t="s">
        <v>4187</v>
      </c>
      <c r="B334" t="s">
        <v>4286</v>
      </c>
      <c r="C334" t="s">
        <v>181</v>
      </c>
      <c r="D334" t="s">
        <v>4287</v>
      </c>
      <c r="E334" t="s">
        <v>7</v>
      </c>
      <c r="F334">
        <v>231</v>
      </c>
      <c r="G334">
        <v>0</v>
      </c>
      <c r="H334" s="51" t="s">
        <v>12827</v>
      </c>
      <c r="I334">
        <v>0</v>
      </c>
      <c r="J334">
        <v>131</v>
      </c>
      <c r="K334">
        <v>116</v>
      </c>
      <c r="L334">
        <v>2474.2799999999997</v>
      </c>
      <c r="M334">
        <v>9662.49</v>
      </c>
      <c r="N334">
        <v>453</v>
      </c>
      <c r="O334">
        <v>48</v>
      </c>
      <c r="P334" t="s">
        <v>12589</v>
      </c>
      <c r="Q334">
        <v>0</v>
      </c>
      <c r="R334">
        <v>0</v>
      </c>
      <c r="S334">
        <v>0</v>
      </c>
      <c r="T334" t="s">
        <v>181</v>
      </c>
      <c r="U334">
        <v>0</v>
      </c>
      <c r="V334" t="s">
        <v>181</v>
      </c>
      <c r="W334">
        <v>1768.5</v>
      </c>
      <c r="X334" t="s">
        <v>3957</v>
      </c>
    </row>
    <row r="335" spans="1:24" x14ac:dyDescent="0.3">
      <c r="A335" t="s">
        <v>3507</v>
      </c>
      <c r="B335" t="s">
        <v>10231</v>
      </c>
      <c r="C335" t="s">
        <v>181</v>
      </c>
      <c r="D335" t="s">
        <v>10232</v>
      </c>
      <c r="E335" t="s">
        <v>10215</v>
      </c>
      <c r="F335">
        <v>1</v>
      </c>
      <c r="G335">
        <v>0</v>
      </c>
      <c r="H335" s="51" t="s">
        <v>12829</v>
      </c>
      <c r="I335">
        <v>0</v>
      </c>
      <c r="J335">
        <v>1</v>
      </c>
      <c r="K335">
        <v>1</v>
      </c>
      <c r="L335">
        <v>44.45</v>
      </c>
      <c r="M335">
        <v>1333.44</v>
      </c>
      <c r="N335">
        <v>30</v>
      </c>
      <c r="O335">
        <v>0</v>
      </c>
      <c r="P335" t="s">
        <v>2627</v>
      </c>
      <c r="Q335">
        <v>0</v>
      </c>
      <c r="R335">
        <v>0</v>
      </c>
      <c r="S335">
        <v>0</v>
      </c>
      <c r="T335" t="s">
        <v>181</v>
      </c>
      <c r="U335">
        <v>0</v>
      </c>
      <c r="V335" t="s">
        <v>181</v>
      </c>
      <c r="W335">
        <v>1</v>
      </c>
      <c r="X335" t="s">
        <v>3601</v>
      </c>
    </row>
    <row r="336" spans="1:24" x14ac:dyDescent="0.3">
      <c r="A336" t="s">
        <v>1549</v>
      </c>
      <c r="B336" t="s">
        <v>10616</v>
      </c>
      <c r="C336" t="s">
        <v>181</v>
      </c>
      <c r="D336" t="s">
        <v>10617</v>
      </c>
      <c r="E336" t="s">
        <v>10615</v>
      </c>
      <c r="F336">
        <v>0</v>
      </c>
      <c r="G336">
        <v>0</v>
      </c>
      <c r="H336" s="51" t="s">
        <v>7635</v>
      </c>
      <c r="I336">
        <v>0</v>
      </c>
      <c r="J336">
        <v>0</v>
      </c>
      <c r="L336">
        <v>0</v>
      </c>
      <c r="M336">
        <v>158</v>
      </c>
      <c r="N336">
        <v>1</v>
      </c>
      <c r="O336">
        <v>0</v>
      </c>
      <c r="P336" t="s">
        <v>3535</v>
      </c>
      <c r="Q336">
        <v>0</v>
      </c>
      <c r="R336">
        <v>0</v>
      </c>
      <c r="S336">
        <v>0</v>
      </c>
      <c r="T336" t="s">
        <v>181</v>
      </c>
      <c r="U336">
        <v>0</v>
      </c>
      <c r="V336" t="s">
        <v>181</v>
      </c>
      <c r="W336">
        <v>0</v>
      </c>
      <c r="X336" t="s">
        <v>3957</v>
      </c>
    </row>
    <row r="337" spans="1:24" x14ac:dyDescent="0.3">
      <c r="A337" t="s">
        <v>1549</v>
      </c>
      <c r="B337" t="s">
        <v>12830</v>
      </c>
      <c r="C337" t="s">
        <v>181</v>
      </c>
      <c r="D337" t="s">
        <v>12831</v>
      </c>
      <c r="E337" t="s">
        <v>12832</v>
      </c>
      <c r="F337">
        <v>53</v>
      </c>
      <c r="G337" t="s">
        <v>3872</v>
      </c>
      <c r="H337" s="51" t="s">
        <v>12589</v>
      </c>
      <c r="I337">
        <v>21465</v>
      </c>
      <c r="J337">
        <v>27</v>
      </c>
      <c r="K337">
        <v>14</v>
      </c>
      <c r="L337">
        <v>5670</v>
      </c>
      <c r="M337">
        <v>0</v>
      </c>
      <c r="N337">
        <v>0</v>
      </c>
      <c r="O337">
        <v>0</v>
      </c>
      <c r="P337" t="s">
        <v>183</v>
      </c>
      <c r="Q337">
        <v>0</v>
      </c>
      <c r="R337">
        <v>0</v>
      </c>
      <c r="S337">
        <v>0</v>
      </c>
      <c r="T337" t="s">
        <v>181</v>
      </c>
      <c r="U337">
        <v>0</v>
      </c>
      <c r="V337" t="s">
        <v>181</v>
      </c>
      <c r="W337">
        <v>0</v>
      </c>
      <c r="X337" t="s">
        <v>3957</v>
      </c>
    </row>
    <row r="338" spans="1:24" x14ac:dyDescent="0.3">
      <c r="A338" t="s">
        <v>1549</v>
      </c>
      <c r="B338" t="s">
        <v>10618</v>
      </c>
      <c r="C338" t="s">
        <v>181</v>
      </c>
      <c r="D338" t="s">
        <v>10619</v>
      </c>
      <c r="E338" t="s">
        <v>10615</v>
      </c>
      <c r="F338">
        <v>0</v>
      </c>
      <c r="G338">
        <v>0</v>
      </c>
      <c r="H338" s="51" t="s">
        <v>12833</v>
      </c>
      <c r="I338">
        <v>0</v>
      </c>
      <c r="J338">
        <v>0</v>
      </c>
      <c r="L338">
        <v>0</v>
      </c>
      <c r="M338">
        <v>0</v>
      </c>
      <c r="N338">
        <v>0</v>
      </c>
      <c r="O338">
        <v>0</v>
      </c>
      <c r="P338" t="s">
        <v>183</v>
      </c>
      <c r="Q338">
        <v>0</v>
      </c>
      <c r="R338">
        <v>0</v>
      </c>
      <c r="S338">
        <v>0</v>
      </c>
      <c r="T338" t="s">
        <v>181</v>
      </c>
      <c r="U338">
        <v>0</v>
      </c>
      <c r="V338" t="s">
        <v>181</v>
      </c>
      <c r="W338">
        <v>0</v>
      </c>
      <c r="X338" t="s">
        <v>3957</v>
      </c>
    </row>
    <row r="339" spans="1:24" x14ac:dyDescent="0.3">
      <c r="A339" t="s">
        <v>3502</v>
      </c>
      <c r="B339" t="s">
        <v>3961</v>
      </c>
      <c r="C339" t="s">
        <v>181</v>
      </c>
      <c r="D339" t="s">
        <v>3962</v>
      </c>
      <c r="E339" t="s">
        <v>3956</v>
      </c>
      <c r="F339">
        <v>131</v>
      </c>
      <c r="G339">
        <v>0</v>
      </c>
      <c r="H339" s="51" t="s">
        <v>12834</v>
      </c>
      <c r="I339">
        <v>0</v>
      </c>
      <c r="J339">
        <v>66</v>
      </c>
      <c r="K339">
        <v>46</v>
      </c>
      <c r="L339">
        <v>989</v>
      </c>
      <c r="M339">
        <v>6665.01</v>
      </c>
      <c r="N339">
        <v>310</v>
      </c>
      <c r="O339">
        <v>20</v>
      </c>
      <c r="P339" t="s">
        <v>9259</v>
      </c>
      <c r="Q339">
        <v>0</v>
      </c>
      <c r="R339">
        <v>0</v>
      </c>
      <c r="S339">
        <v>0</v>
      </c>
      <c r="T339" t="s">
        <v>181</v>
      </c>
      <c r="U339">
        <v>0</v>
      </c>
      <c r="V339" t="s">
        <v>181</v>
      </c>
      <c r="W339">
        <v>638</v>
      </c>
      <c r="X339" t="s">
        <v>3957</v>
      </c>
    </row>
    <row r="340" spans="1:24" x14ac:dyDescent="0.3">
      <c r="A340" t="s">
        <v>3502</v>
      </c>
      <c r="B340" t="s">
        <v>3953</v>
      </c>
      <c r="C340" t="s">
        <v>3954</v>
      </c>
      <c r="D340" t="s">
        <v>3955</v>
      </c>
      <c r="E340" t="s">
        <v>3956</v>
      </c>
      <c r="F340">
        <v>71</v>
      </c>
      <c r="G340">
        <v>0</v>
      </c>
      <c r="H340" s="51" t="s">
        <v>14937</v>
      </c>
      <c r="I340">
        <v>0</v>
      </c>
      <c r="J340">
        <v>36</v>
      </c>
      <c r="K340">
        <v>48</v>
      </c>
      <c r="L340">
        <v>562.56000000000006</v>
      </c>
      <c r="M340">
        <v>1125.1099999999999</v>
      </c>
      <c r="N340">
        <v>96</v>
      </c>
      <c r="O340">
        <v>0</v>
      </c>
      <c r="P340" t="s">
        <v>876</v>
      </c>
      <c r="Q340">
        <v>0</v>
      </c>
      <c r="R340">
        <v>0</v>
      </c>
      <c r="S340">
        <v>0</v>
      </c>
      <c r="T340" t="s">
        <v>181</v>
      </c>
      <c r="U340">
        <v>0</v>
      </c>
      <c r="V340" t="s">
        <v>181</v>
      </c>
      <c r="W340">
        <v>115.2</v>
      </c>
      <c r="X340" t="s">
        <v>3957</v>
      </c>
    </row>
    <row r="341" spans="1:24" x14ac:dyDescent="0.3">
      <c r="A341" t="s">
        <v>3502</v>
      </c>
      <c r="B341" t="s">
        <v>3958</v>
      </c>
      <c r="C341" t="s">
        <v>3592</v>
      </c>
      <c r="D341" t="s">
        <v>3959</v>
      </c>
      <c r="E341" t="s">
        <v>3956</v>
      </c>
      <c r="F341">
        <v>23</v>
      </c>
      <c r="G341">
        <v>0</v>
      </c>
      <c r="H341" s="51" t="s">
        <v>12836</v>
      </c>
      <c r="I341">
        <v>0</v>
      </c>
      <c r="J341">
        <v>12</v>
      </c>
      <c r="K341">
        <v>14</v>
      </c>
      <c r="L341">
        <v>323.40000000000003</v>
      </c>
      <c r="M341">
        <v>1686.3</v>
      </c>
      <c r="N341">
        <v>73</v>
      </c>
      <c r="O341">
        <v>0</v>
      </c>
      <c r="P341" t="s">
        <v>3817</v>
      </c>
      <c r="Q341">
        <v>0</v>
      </c>
      <c r="R341">
        <v>0</v>
      </c>
      <c r="S341">
        <v>0</v>
      </c>
      <c r="T341" t="s">
        <v>181</v>
      </c>
      <c r="U341">
        <v>0</v>
      </c>
      <c r="V341" t="s">
        <v>181</v>
      </c>
      <c r="W341">
        <v>29.2</v>
      </c>
      <c r="X341" t="s">
        <v>3957</v>
      </c>
    </row>
    <row r="342" spans="1:24" x14ac:dyDescent="0.3">
      <c r="A342" t="s">
        <v>3560</v>
      </c>
      <c r="B342" t="s">
        <v>11780</v>
      </c>
      <c r="C342" t="s">
        <v>181</v>
      </c>
      <c r="D342" t="s">
        <v>11781</v>
      </c>
      <c r="E342" t="s">
        <v>11782</v>
      </c>
      <c r="F342">
        <v>0</v>
      </c>
      <c r="G342">
        <v>0</v>
      </c>
      <c r="H342" s="51" t="s">
        <v>12837</v>
      </c>
      <c r="I342">
        <v>0</v>
      </c>
      <c r="J342">
        <v>0</v>
      </c>
      <c r="L342">
        <v>0</v>
      </c>
      <c r="M342">
        <v>133.69999999999999</v>
      </c>
      <c r="N342">
        <v>14</v>
      </c>
      <c r="O342">
        <v>0</v>
      </c>
      <c r="P342" t="s">
        <v>3597</v>
      </c>
      <c r="Q342">
        <v>0</v>
      </c>
      <c r="R342">
        <v>0</v>
      </c>
      <c r="S342">
        <v>0</v>
      </c>
      <c r="T342" t="s">
        <v>181</v>
      </c>
      <c r="U342">
        <v>0</v>
      </c>
      <c r="V342" t="s">
        <v>181</v>
      </c>
      <c r="W342">
        <v>0</v>
      </c>
      <c r="X342" t="s">
        <v>3638</v>
      </c>
    </row>
    <row r="343" spans="1:24" x14ac:dyDescent="0.3">
      <c r="A343" t="s">
        <v>3560</v>
      </c>
      <c r="B343" t="s">
        <v>11783</v>
      </c>
      <c r="C343" t="s">
        <v>181</v>
      </c>
      <c r="D343" t="s">
        <v>11784</v>
      </c>
      <c r="E343" t="s">
        <v>11782</v>
      </c>
      <c r="F343">
        <v>0</v>
      </c>
      <c r="G343">
        <v>0</v>
      </c>
      <c r="H343" s="51" t="s">
        <v>12838</v>
      </c>
      <c r="I343">
        <v>0</v>
      </c>
      <c r="J343">
        <v>0</v>
      </c>
      <c r="L343">
        <v>0</v>
      </c>
      <c r="M343">
        <v>54.95</v>
      </c>
      <c r="N343">
        <v>5</v>
      </c>
      <c r="O343">
        <v>0</v>
      </c>
      <c r="P343" t="s">
        <v>3526</v>
      </c>
      <c r="Q343">
        <v>0</v>
      </c>
      <c r="R343">
        <v>0</v>
      </c>
      <c r="S343">
        <v>0</v>
      </c>
      <c r="T343" t="s">
        <v>181</v>
      </c>
      <c r="U343">
        <v>0</v>
      </c>
      <c r="V343" t="s">
        <v>181</v>
      </c>
      <c r="W343">
        <v>0</v>
      </c>
      <c r="X343" t="s">
        <v>3638</v>
      </c>
    </row>
    <row r="344" spans="1:24" x14ac:dyDescent="0.3">
      <c r="A344" t="s">
        <v>3502</v>
      </c>
      <c r="B344" t="s">
        <v>11679</v>
      </c>
      <c r="C344" t="s">
        <v>3592</v>
      </c>
      <c r="D344" t="s">
        <v>11680</v>
      </c>
      <c r="E344" t="s">
        <v>11678</v>
      </c>
      <c r="F344">
        <v>123</v>
      </c>
      <c r="G344">
        <v>0</v>
      </c>
      <c r="H344" s="51" t="s">
        <v>12839</v>
      </c>
      <c r="I344">
        <v>0</v>
      </c>
      <c r="J344">
        <v>62</v>
      </c>
      <c r="K344">
        <v>53</v>
      </c>
      <c r="L344">
        <v>205.64</v>
      </c>
      <c r="M344">
        <v>3113.23</v>
      </c>
      <c r="N344">
        <v>803</v>
      </c>
      <c r="O344">
        <v>0</v>
      </c>
      <c r="P344" t="s">
        <v>17806</v>
      </c>
      <c r="Q344">
        <v>0</v>
      </c>
      <c r="R344">
        <v>0</v>
      </c>
      <c r="S344">
        <v>0</v>
      </c>
      <c r="T344" t="s">
        <v>181</v>
      </c>
      <c r="U344">
        <v>0</v>
      </c>
      <c r="V344" t="s">
        <v>181</v>
      </c>
      <c r="W344">
        <v>1659.5333333333299</v>
      </c>
      <c r="X344" t="s">
        <v>7360</v>
      </c>
    </row>
    <row r="345" spans="1:24" x14ac:dyDescent="0.3">
      <c r="A345" t="s">
        <v>3502</v>
      </c>
      <c r="B345" t="s">
        <v>17807</v>
      </c>
      <c r="C345" t="s">
        <v>181</v>
      </c>
      <c r="D345" t="s">
        <v>17808</v>
      </c>
      <c r="E345" t="s">
        <v>17809</v>
      </c>
      <c r="F345">
        <v>0</v>
      </c>
      <c r="G345">
        <v>0</v>
      </c>
      <c r="H345" s="51" t="s">
        <v>183</v>
      </c>
      <c r="I345" t="e">
        <v>#VALUE!</v>
      </c>
      <c r="J345">
        <v>0</v>
      </c>
      <c r="K345">
        <v>117</v>
      </c>
      <c r="L345" t="e">
        <v>#VALUE!</v>
      </c>
      <c r="M345">
        <v>0</v>
      </c>
      <c r="N345">
        <v>0</v>
      </c>
      <c r="O345">
        <v>0</v>
      </c>
      <c r="P345" t="s">
        <v>183</v>
      </c>
      <c r="Q345">
        <v>0</v>
      </c>
      <c r="R345">
        <v>0</v>
      </c>
      <c r="S345">
        <v>0</v>
      </c>
      <c r="T345" t="s">
        <v>181</v>
      </c>
      <c r="U345">
        <v>0</v>
      </c>
      <c r="V345" t="s">
        <v>181</v>
      </c>
      <c r="W345">
        <v>0</v>
      </c>
      <c r="X345" t="s">
        <v>7360</v>
      </c>
    </row>
    <row r="346" spans="1:24" x14ac:dyDescent="0.3">
      <c r="A346" t="s">
        <v>3560</v>
      </c>
      <c r="B346" t="s">
        <v>9037</v>
      </c>
      <c r="C346" t="s">
        <v>181</v>
      </c>
      <c r="D346" t="s">
        <v>9038</v>
      </c>
      <c r="E346" t="s">
        <v>9039</v>
      </c>
      <c r="F346">
        <v>0</v>
      </c>
      <c r="G346">
        <v>0</v>
      </c>
      <c r="H346" s="51" t="s">
        <v>12840</v>
      </c>
      <c r="I346">
        <v>0</v>
      </c>
      <c r="J346">
        <v>0</v>
      </c>
      <c r="L346">
        <v>0</v>
      </c>
      <c r="M346">
        <v>134.75</v>
      </c>
      <c r="N346">
        <v>49</v>
      </c>
      <c r="O346">
        <v>0</v>
      </c>
      <c r="P346" t="s">
        <v>3970</v>
      </c>
      <c r="Q346">
        <v>0</v>
      </c>
      <c r="R346">
        <v>0</v>
      </c>
      <c r="S346">
        <v>0</v>
      </c>
      <c r="T346" t="s">
        <v>181</v>
      </c>
      <c r="U346">
        <v>0</v>
      </c>
      <c r="V346" t="s">
        <v>181</v>
      </c>
      <c r="W346">
        <v>0</v>
      </c>
      <c r="X346" t="s">
        <v>7780</v>
      </c>
    </row>
    <row r="347" spans="1:24" x14ac:dyDescent="0.3">
      <c r="A347" t="s">
        <v>3507</v>
      </c>
      <c r="B347" t="s">
        <v>11366</v>
      </c>
      <c r="C347" t="s">
        <v>3573</v>
      </c>
      <c r="D347" t="s">
        <v>11367</v>
      </c>
      <c r="E347" t="s">
        <v>11355</v>
      </c>
      <c r="F347">
        <v>27</v>
      </c>
      <c r="G347">
        <v>0</v>
      </c>
      <c r="H347" s="51" t="s">
        <v>12841</v>
      </c>
      <c r="I347">
        <v>0</v>
      </c>
      <c r="J347">
        <v>14</v>
      </c>
      <c r="K347">
        <v>16</v>
      </c>
      <c r="L347">
        <v>2.72</v>
      </c>
      <c r="M347">
        <v>40.119999999999997</v>
      </c>
      <c r="N347">
        <v>236</v>
      </c>
      <c r="O347">
        <v>0</v>
      </c>
      <c r="P347" t="s">
        <v>9505</v>
      </c>
      <c r="Q347">
        <v>0</v>
      </c>
      <c r="R347">
        <v>0</v>
      </c>
      <c r="S347">
        <v>0</v>
      </c>
      <c r="T347" t="s">
        <v>181</v>
      </c>
      <c r="U347">
        <v>0</v>
      </c>
      <c r="V347" t="s">
        <v>181</v>
      </c>
      <c r="W347">
        <v>110.133333333333</v>
      </c>
      <c r="X347" t="s">
        <v>7232</v>
      </c>
    </row>
    <row r="348" spans="1:24" x14ac:dyDescent="0.3">
      <c r="A348" t="s">
        <v>3507</v>
      </c>
      <c r="B348" t="s">
        <v>11368</v>
      </c>
      <c r="C348" t="s">
        <v>181</v>
      </c>
      <c r="D348" t="s">
        <v>11369</v>
      </c>
      <c r="E348" t="s">
        <v>11355</v>
      </c>
      <c r="F348">
        <v>0</v>
      </c>
      <c r="G348">
        <v>0</v>
      </c>
      <c r="H348" s="51" t="s">
        <v>12842</v>
      </c>
      <c r="I348">
        <v>0</v>
      </c>
      <c r="J348">
        <v>0</v>
      </c>
      <c r="L348">
        <v>0</v>
      </c>
      <c r="M348">
        <v>25.08</v>
      </c>
      <c r="N348">
        <v>3</v>
      </c>
      <c r="O348">
        <v>0</v>
      </c>
      <c r="P348" t="s">
        <v>3701</v>
      </c>
      <c r="Q348">
        <v>0</v>
      </c>
      <c r="R348">
        <v>0</v>
      </c>
      <c r="S348">
        <v>0</v>
      </c>
      <c r="T348" t="s">
        <v>181</v>
      </c>
      <c r="U348">
        <v>0</v>
      </c>
      <c r="V348" t="s">
        <v>181</v>
      </c>
      <c r="W348">
        <v>0</v>
      </c>
      <c r="X348" t="s">
        <v>7232</v>
      </c>
    </row>
    <row r="349" spans="1:24" x14ac:dyDescent="0.3">
      <c r="A349" t="s">
        <v>3507</v>
      </c>
      <c r="B349" t="s">
        <v>11360</v>
      </c>
      <c r="C349" t="s">
        <v>181</v>
      </c>
      <c r="D349" t="s">
        <v>11361</v>
      </c>
      <c r="E349" t="s">
        <v>11355</v>
      </c>
      <c r="F349">
        <v>7</v>
      </c>
      <c r="G349" t="s">
        <v>3101</v>
      </c>
      <c r="H349" s="51" t="s">
        <v>12842</v>
      </c>
      <c r="I349">
        <v>33.44</v>
      </c>
      <c r="J349">
        <v>4</v>
      </c>
      <c r="K349">
        <v>1</v>
      </c>
      <c r="L349">
        <v>8.36</v>
      </c>
      <c r="M349">
        <v>25.08</v>
      </c>
      <c r="N349">
        <v>3</v>
      </c>
      <c r="O349">
        <v>0</v>
      </c>
      <c r="P349" t="s">
        <v>3701</v>
      </c>
      <c r="Q349">
        <v>0</v>
      </c>
      <c r="R349">
        <v>0</v>
      </c>
      <c r="S349">
        <v>0</v>
      </c>
      <c r="T349" t="s">
        <v>181</v>
      </c>
      <c r="U349">
        <v>0</v>
      </c>
      <c r="V349" t="s">
        <v>181</v>
      </c>
      <c r="W349">
        <v>0.4</v>
      </c>
      <c r="X349" t="s">
        <v>7232</v>
      </c>
    </row>
    <row r="350" spans="1:24" x14ac:dyDescent="0.3">
      <c r="A350" t="s">
        <v>3507</v>
      </c>
      <c r="B350" t="s">
        <v>11353</v>
      </c>
      <c r="C350" t="s">
        <v>181</v>
      </c>
      <c r="D350" t="s">
        <v>11354</v>
      </c>
      <c r="E350" t="s">
        <v>11355</v>
      </c>
      <c r="F350">
        <v>0</v>
      </c>
      <c r="G350">
        <v>0</v>
      </c>
      <c r="H350" s="51" t="s">
        <v>12843</v>
      </c>
      <c r="I350">
        <v>0</v>
      </c>
      <c r="J350">
        <v>0</v>
      </c>
      <c r="L350">
        <v>0</v>
      </c>
      <c r="M350">
        <v>0</v>
      </c>
      <c r="N350">
        <v>0</v>
      </c>
      <c r="O350">
        <v>0</v>
      </c>
      <c r="P350" t="s">
        <v>183</v>
      </c>
      <c r="Q350">
        <v>0</v>
      </c>
      <c r="R350">
        <v>0</v>
      </c>
      <c r="S350">
        <v>0</v>
      </c>
      <c r="T350" t="s">
        <v>181</v>
      </c>
      <c r="U350">
        <v>0</v>
      </c>
      <c r="V350" t="s">
        <v>181</v>
      </c>
      <c r="W350">
        <v>0</v>
      </c>
      <c r="X350" t="s">
        <v>7232</v>
      </c>
    </row>
    <row r="351" spans="1:24" x14ac:dyDescent="0.3">
      <c r="A351" t="s">
        <v>3507</v>
      </c>
      <c r="B351" t="s">
        <v>10294</v>
      </c>
      <c r="C351" t="s">
        <v>181</v>
      </c>
      <c r="D351" t="s">
        <v>10295</v>
      </c>
      <c r="E351" t="s">
        <v>10296</v>
      </c>
      <c r="F351">
        <v>0</v>
      </c>
      <c r="G351">
        <v>0</v>
      </c>
      <c r="H351" s="51" t="s">
        <v>12844</v>
      </c>
      <c r="I351">
        <v>0</v>
      </c>
      <c r="J351">
        <v>0</v>
      </c>
      <c r="L351">
        <v>0</v>
      </c>
      <c r="M351">
        <v>0</v>
      </c>
      <c r="N351">
        <v>0</v>
      </c>
      <c r="O351">
        <v>0</v>
      </c>
      <c r="P351" t="s">
        <v>183</v>
      </c>
      <c r="Q351">
        <v>0</v>
      </c>
      <c r="R351">
        <v>0</v>
      </c>
      <c r="S351">
        <v>0</v>
      </c>
      <c r="T351" t="s">
        <v>181</v>
      </c>
      <c r="U351">
        <v>0</v>
      </c>
      <c r="V351" t="s">
        <v>181</v>
      </c>
      <c r="W351">
        <v>0</v>
      </c>
      <c r="X351" t="s">
        <v>7232</v>
      </c>
    </row>
    <row r="352" spans="1:24" x14ac:dyDescent="0.3">
      <c r="A352" t="s">
        <v>3507</v>
      </c>
      <c r="B352" t="s">
        <v>12845</v>
      </c>
      <c r="C352" t="s">
        <v>181</v>
      </c>
      <c r="D352" t="s">
        <v>12846</v>
      </c>
      <c r="E352" t="s">
        <v>12847</v>
      </c>
      <c r="F352">
        <v>152</v>
      </c>
      <c r="G352">
        <v>0</v>
      </c>
      <c r="H352" s="51" t="s">
        <v>12731</v>
      </c>
      <c r="I352">
        <v>0</v>
      </c>
      <c r="J352">
        <v>76</v>
      </c>
      <c r="K352">
        <v>63</v>
      </c>
      <c r="L352">
        <v>363.51</v>
      </c>
      <c r="M352">
        <v>1552.13</v>
      </c>
      <c r="N352">
        <v>269</v>
      </c>
      <c r="O352">
        <v>26</v>
      </c>
      <c r="P352" t="s">
        <v>8472</v>
      </c>
      <c r="Q352">
        <v>0</v>
      </c>
      <c r="R352">
        <v>0</v>
      </c>
      <c r="S352">
        <v>0</v>
      </c>
      <c r="T352" t="s">
        <v>181</v>
      </c>
      <c r="U352">
        <v>0</v>
      </c>
      <c r="V352" t="s">
        <v>181</v>
      </c>
      <c r="W352">
        <v>615.6</v>
      </c>
      <c r="X352" t="s">
        <v>7232</v>
      </c>
    </row>
    <row r="353" spans="1:24" x14ac:dyDescent="0.3">
      <c r="A353" t="s">
        <v>3507</v>
      </c>
      <c r="B353" t="s">
        <v>12848</v>
      </c>
      <c r="C353" t="s">
        <v>181</v>
      </c>
      <c r="D353" t="s">
        <v>12849</v>
      </c>
      <c r="E353" t="s">
        <v>7477</v>
      </c>
      <c r="F353">
        <v>73</v>
      </c>
      <c r="G353">
        <v>0</v>
      </c>
      <c r="H353" s="51" t="s">
        <v>12850</v>
      </c>
      <c r="I353">
        <v>0</v>
      </c>
      <c r="J353">
        <v>37</v>
      </c>
      <c r="K353">
        <v>31</v>
      </c>
      <c r="L353">
        <v>194.99</v>
      </c>
      <c r="M353">
        <v>1220.26</v>
      </c>
      <c r="N353">
        <v>194</v>
      </c>
      <c r="O353">
        <v>8</v>
      </c>
      <c r="P353" t="s">
        <v>3811</v>
      </c>
      <c r="Q353">
        <v>0</v>
      </c>
      <c r="R353">
        <v>0</v>
      </c>
      <c r="S353">
        <v>0</v>
      </c>
      <c r="T353" t="s">
        <v>181</v>
      </c>
      <c r="U353">
        <v>0</v>
      </c>
      <c r="V353" t="s">
        <v>181</v>
      </c>
      <c r="W353">
        <v>229.4</v>
      </c>
      <c r="X353" t="s">
        <v>7232</v>
      </c>
    </row>
    <row r="354" spans="1:24" x14ac:dyDescent="0.3">
      <c r="A354" t="s">
        <v>3507</v>
      </c>
      <c r="B354" t="s">
        <v>12851</v>
      </c>
      <c r="C354" t="s">
        <v>181</v>
      </c>
      <c r="D354" t="s">
        <v>12852</v>
      </c>
      <c r="E354" t="s">
        <v>7477</v>
      </c>
      <c r="F354">
        <v>89</v>
      </c>
      <c r="G354">
        <v>0</v>
      </c>
      <c r="H354" s="51" t="s">
        <v>12853</v>
      </c>
      <c r="I354">
        <v>0</v>
      </c>
      <c r="J354">
        <v>45</v>
      </c>
      <c r="K354">
        <v>34</v>
      </c>
      <c r="L354">
        <v>231.88</v>
      </c>
      <c r="M354">
        <v>4098.82</v>
      </c>
      <c r="N354">
        <v>601</v>
      </c>
      <c r="O354">
        <v>5</v>
      </c>
      <c r="P354" t="s">
        <v>7297</v>
      </c>
      <c r="Q354">
        <v>0</v>
      </c>
      <c r="R354">
        <v>0</v>
      </c>
      <c r="S354">
        <v>0</v>
      </c>
      <c r="T354" t="s">
        <v>181</v>
      </c>
      <c r="U354">
        <v>0</v>
      </c>
      <c r="V354" t="s">
        <v>181</v>
      </c>
      <c r="W354">
        <v>894</v>
      </c>
      <c r="X354" t="s">
        <v>7232</v>
      </c>
    </row>
    <row r="355" spans="1:24" x14ac:dyDescent="0.3">
      <c r="A355" t="s">
        <v>3507</v>
      </c>
      <c r="B355" t="s">
        <v>10002</v>
      </c>
      <c r="C355" t="s">
        <v>181</v>
      </c>
      <c r="D355" t="s">
        <v>10003</v>
      </c>
      <c r="E355" t="s">
        <v>9782</v>
      </c>
      <c r="F355">
        <v>0</v>
      </c>
      <c r="G355">
        <v>0</v>
      </c>
      <c r="H355" s="51" t="s">
        <v>12854</v>
      </c>
      <c r="I355">
        <v>0</v>
      </c>
      <c r="J355">
        <v>0</v>
      </c>
      <c r="L355">
        <v>0</v>
      </c>
      <c r="M355">
        <v>58.29</v>
      </c>
      <c r="N355">
        <v>50</v>
      </c>
      <c r="O355">
        <v>0</v>
      </c>
      <c r="P355" t="s">
        <v>3792</v>
      </c>
      <c r="Q355">
        <v>0</v>
      </c>
      <c r="R355">
        <v>0</v>
      </c>
      <c r="S355">
        <v>0</v>
      </c>
      <c r="T355" t="s">
        <v>181</v>
      </c>
      <c r="U355">
        <v>0</v>
      </c>
      <c r="V355" t="s">
        <v>181</v>
      </c>
      <c r="W355">
        <v>0</v>
      </c>
      <c r="X355" t="s">
        <v>3581</v>
      </c>
    </row>
    <row r="356" spans="1:24" x14ac:dyDescent="0.3">
      <c r="A356" t="s">
        <v>3507</v>
      </c>
      <c r="B356" t="s">
        <v>9798</v>
      </c>
      <c r="C356" t="s">
        <v>181</v>
      </c>
      <c r="D356" t="s">
        <v>9799</v>
      </c>
      <c r="E356" t="s">
        <v>9782</v>
      </c>
      <c r="F356">
        <v>101</v>
      </c>
      <c r="G356">
        <v>0</v>
      </c>
      <c r="H356" s="51" t="s">
        <v>12855</v>
      </c>
      <c r="I356">
        <v>0</v>
      </c>
      <c r="J356">
        <v>51</v>
      </c>
      <c r="K356">
        <v>35</v>
      </c>
      <c r="L356">
        <v>194.95000000000002</v>
      </c>
      <c r="M356">
        <v>1359.08</v>
      </c>
      <c r="N356">
        <v>244</v>
      </c>
      <c r="O356">
        <v>13</v>
      </c>
      <c r="P356" t="s">
        <v>7153</v>
      </c>
      <c r="Q356">
        <v>0</v>
      </c>
      <c r="R356">
        <v>0</v>
      </c>
      <c r="S356">
        <v>0</v>
      </c>
      <c r="T356" t="s">
        <v>181</v>
      </c>
      <c r="U356">
        <v>0</v>
      </c>
      <c r="V356" t="s">
        <v>181</v>
      </c>
      <c r="W356">
        <v>392.7</v>
      </c>
      <c r="X356" t="s">
        <v>7232</v>
      </c>
    </row>
    <row r="357" spans="1:24" x14ac:dyDescent="0.3">
      <c r="A357" t="s">
        <v>3507</v>
      </c>
      <c r="B357" t="s">
        <v>9987</v>
      </c>
      <c r="C357" t="s">
        <v>7285</v>
      </c>
      <c r="D357" t="s">
        <v>9988</v>
      </c>
      <c r="E357" t="s">
        <v>9782</v>
      </c>
      <c r="F357">
        <v>7225</v>
      </c>
      <c r="G357">
        <v>0</v>
      </c>
      <c r="H357" s="51" t="s">
        <v>12857</v>
      </c>
      <c r="I357">
        <v>0</v>
      </c>
      <c r="J357">
        <v>3613</v>
      </c>
      <c r="K357">
        <v>4293</v>
      </c>
      <c r="L357">
        <v>1974.78</v>
      </c>
      <c r="M357">
        <v>8286.76</v>
      </c>
      <c r="N357">
        <v>17853</v>
      </c>
      <c r="O357">
        <v>121</v>
      </c>
      <c r="P357" t="s">
        <v>17810</v>
      </c>
      <c r="Q357">
        <v>671</v>
      </c>
      <c r="R357">
        <v>0</v>
      </c>
      <c r="S357">
        <v>0</v>
      </c>
      <c r="T357" t="s">
        <v>181</v>
      </c>
      <c r="U357">
        <v>0</v>
      </c>
      <c r="V357" t="s">
        <v>181</v>
      </c>
      <c r="W357">
        <v>2054713.1</v>
      </c>
      <c r="X357" t="s">
        <v>3581</v>
      </c>
    </row>
    <row r="358" spans="1:24" x14ac:dyDescent="0.3">
      <c r="A358" t="s">
        <v>3507</v>
      </c>
      <c r="B358" t="s">
        <v>11356</v>
      </c>
      <c r="C358" t="s">
        <v>181</v>
      </c>
      <c r="D358" t="s">
        <v>11357</v>
      </c>
      <c r="E358" t="s">
        <v>11355</v>
      </c>
      <c r="F358">
        <v>0</v>
      </c>
      <c r="G358">
        <v>0</v>
      </c>
      <c r="H358" s="51" t="s">
        <v>12858</v>
      </c>
      <c r="I358">
        <v>0</v>
      </c>
      <c r="J358">
        <v>0</v>
      </c>
      <c r="L358">
        <v>0</v>
      </c>
      <c r="M358">
        <v>86.21</v>
      </c>
      <c r="N358">
        <v>922</v>
      </c>
      <c r="O358">
        <v>0</v>
      </c>
      <c r="P358" t="s">
        <v>3890</v>
      </c>
      <c r="Q358">
        <v>0</v>
      </c>
      <c r="R358">
        <v>0</v>
      </c>
      <c r="S358">
        <v>0</v>
      </c>
      <c r="T358" t="s">
        <v>181</v>
      </c>
      <c r="U358">
        <v>0</v>
      </c>
      <c r="V358" t="s">
        <v>181</v>
      </c>
      <c r="W358">
        <v>0</v>
      </c>
      <c r="X358" t="s">
        <v>7232</v>
      </c>
    </row>
    <row r="359" spans="1:24" x14ac:dyDescent="0.3">
      <c r="A359" t="s">
        <v>3507</v>
      </c>
      <c r="B359" t="s">
        <v>11362</v>
      </c>
      <c r="C359" t="s">
        <v>7374</v>
      </c>
      <c r="D359" t="s">
        <v>11363</v>
      </c>
      <c r="E359" t="s">
        <v>11355</v>
      </c>
      <c r="F359">
        <v>83</v>
      </c>
      <c r="G359">
        <v>0</v>
      </c>
      <c r="H359" s="51" t="s">
        <v>12859</v>
      </c>
      <c r="I359">
        <v>0</v>
      </c>
      <c r="J359">
        <v>42</v>
      </c>
      <c r="K359">
        <v>36</v>
      </c>
      <c r="L359">
        <v>7.92</v>
      </c>
      <c r="M359">
        <v>176.44</v>
      </c>
      <c r="N359">
        <v>802</v>
      </c>
      <c r="O359">
        <v>274</v>
      </c>
      <c r="P359" t="s">
        <v>7664</v>
      </c>
      <c r="Q359">
        <v>90</v>
      </c>
      <c r="R359">
        <v>0</v>
      </c>
      <c r="S359">
        <v>0</v>
      </c>
      <c r="T359" t="s">
        <v>181</v>
      </c>
      <c r="U359">
        <v>0</v>
      </c>
      <c r="V359" t="s">
        <v>181</v>
      </c>
      <c r="W359">
        <v>613.20000000000005</v>
      </c>
      <c r="X359" t="s">
        <v>7232</v>
      </c>
    </row>
    <row r="360" spans="1:24" x14ac:dyDescent="0.3">
      <c r="A360" t="s">
        <v>3507</v>
      </c>
      <c r="B360" t="s">
        <v>11364</v>
      </c>
      <c r="C360" t="s">
        <v>181</v>
      </c>
      <c r="D360" t="s">
        <v>11365</v>
      </c>
      <c r="E360" t="s">
        <v>11355</v>
      </c>
      <c r="F360">
        <v>0</v>
      </c>
      <c r="G360">
        <v>0</v>
      </c>
      <c r="H360" s="51" t="s">
        <v>12860</v>
      </c>
      <c r="I360">
        <v>0</v>
      </c>
      <c r="J360">
        <v>0</v>
      </c>
      <c r="L360">
        <v>0</v>
      </c>
      <c r="M360">
        <v>29.92</v>
      </c>
      <c r="N360">
        <v>187</v>
      </c>
      <c r="O360">
        <v>0</v>
      </c>
      <c r="P360" t="s">
        <v>4083</v>
      </c>
      <c r="Q360">
        <v>0</v>
      </c>
      <c r="R360">
        <v>0</v>
      </c>
      <c r="S360">
        <v>0</v>
      </c>
      <c r="T360" t="s">
        <v>181</v>
      </c>
      <c r="U360">
        <v>0</v>
      </c>
      <c r="V360" t="s">
        <v>181</v>
      </c>
      <c r="W360">
        <v>0</v>
      </c>
      <c r="X360" t="s">
        <v>7232</v>
      </c>
    </row>
    <row r="361" spans="1:24" x14ac:dyDescent="0.3">
      <c r="A361" t="s">
        <v>3507</v>
      </c>
      <c r="B361" t="s">
        <v>9928</v>
      </c>
      <c r="C361" t="s">
        <v>181</v>
      </c>
      <c r="D361" t="s">
        <v>9929</v>
      </c>
      <c r="E361" t="s">
        <v>9782</v>
      </c>
      <c r="F361">
        <v>583</v>
      </c>
      <c r="G361">
        <v>0</v>
      </c>
      <c r="H361" s="51" t="s">
        <v>12861</v>
      </c>
      <c r="I361">
        <v>0</v>
      </c>
      <c r="J361">
        <v>292</v>
      </c>
      <c r="K361">
        <v>192</v>
      </c>
      <c r="L361">
        <v>78.72</v>
      </c>
      <c r="M361">
        <v>1497.79</v>
      </c>
      <c r="N361">
        <v>3631</v>
      </c>
      <c r="O361">
        <v>205</v>
      </c>
      <c r="P361" t="s">
        <v>17811</v>
      </c>
      <c r="Q361">
        <v>1</v>
      </c>
      <c r="R361">
        <v>0</v>
      </c>
      <c r="S361">
        <v>0</v>
      </c>
      <c r="T361" t="s">
        <v>181</v>
      </c>
      <c r="U361">
        <v>0</v>
      </c>
      <c r="V361" t="s">
        <v>181</v>
      </c>
      <c r="W361">
        <v>33336.666666666701</v>
      </c>
      <c r="X361" t="s">
        <v>7232</v>
      </c>
    </row>
    <row r="362" spans="1:24" x14ac:dyDescent="0.3">
      <c r="A362" t="s">
        <v>3507</v>
      </c>
      <c r="B362" t="s">
        <v>11358</v>
      </c>
      <c r="C362" t="s">
        <v>181</v>
      </c>
      <c r="D362" t="s">
        <v>11359</v>
      </c>
      <c r="E362" t="s">
        <v>11355</v>
      </c>
      <c r="F362">
        <v>0</v>
      </c>
      <c r="G362">
        <v>0</v>
      </c>
      <c r="H362" s="51" t="s">
        <v>12862</v>
      </c>
      <c r="I362">
        <v>0</v>
      </c>
      <c r="J362">
        <v>0</v>
      </c>
      <c r="L362">
        <v>0</v>
      </c>
      <c r="M362">
        <v>201.84</v>
      </c>
      <c r="N362">
        <v>880</v>
      </c>
      <c r="O362">
        <v>0</v>
      </c>
      <c r="P362" t="s">
        <v>9100</v>
      </c>
      <c r="Q362">
        <v>0</v>
      </c>
      <c r="R362">
        <v>0</v>
      </c>
      <c r="S362">
        <v>0</v>
      </c>
      <c r="T362" t="s">
        <v>181</v>
      </c>
      <c r="U362">
        <v>0</v>
      </c>
      <c r="V362" t="s">
        <v>181</v>
      </c>
      <c r="W362">
        <v>0</v>
      </c>
      <c r="X362" t="s">
        <v>7232</v>
      </c>
    </row>
    <row r="363" spans="1:24" x14ac:dyDescent="0.3">
      <c r="A363" t="s">
        <v>3502</v>
      </c>
      <c r="B363" t="s">
        <v>17812</v>
      </c>
      <c r="C363" t="s">
        <v>181</v>
      </c>
      <c r="D363" t="s">
        <v>17813</v>
      </c>
      <c r="E363" t="s">
        <v>11235</v>
      </c>
      <c r="F363">
        <v>0</v>
      </c>
      <c r="G363">
        <v>0</v>
      </c>
      <c r="H363" s="51" t="s">
        <v>17814</v>
      </c>
      <c r="I363">
        <v>0</v>
      </c>
      <c r="J363">
        <v>0</v>
      </c>
      <c r="L363">
        <v>0</v>
      </c>
      <c r="M363">
        <v>0</v>
      </c>
      <c r="N363">
        <v>0</v>
      </c>
      <c r="O363">
        <v>0</v>
      </c>
      <c r="P363" t="s">
        <v>183</v>
      </c>
      <c r="Q363">
        <v>0</v>
      </c>
      <c r="R363">
        <v>0</v>
      </c>
      <c r="S363">
        <v>0</v>
      </c>
      <c r="T363" t="s">
        <v>181</v>
      </c>
      <c r="U363">
        <v>0</v>
      </c>
      <c r="V363" t="s">
        <v>181</v>
      </c>
      <c r="W363">
        <v>0</v>
      </c>
      <c r="X363" t="s">
        <v>11236</v>
      </c>
    </row>
    <row r="364" spans="1:24" x14ac:dyDescent="0.3">
      <c r="A364" t="s">
        <v>3502</v>
      </c>
      <c r="B364" t="s">
        <v>17815</v>
      </c>
      <c r="C364" t="s">
        <v>181</v>
      </c>
      <c r="D364" t="s">
        <v>17816</v>
      </c>
      <c r="E364" t="s">
        <v>11235</v>
      </c>
      <c r="F364">
        <v>0</v>
      </c>
      <c r="G364">
        <v>0</v>
      </c>
      <c r="H364" s="51" t="s">
        <v>17817</v>
      </c>
      <c r="I364">
        <v>0</v>
      </c>
      <c r="J364">
        <v>0</v>
      </c>
      <c r="L364">
        <v>0</v>
      </c>
      <c r="M364">
        <v>0</v>
      </c>
      <c r="N364">
        <v>0</v>
      </c>
      <c r="O364">
        <v>0</v>
      </c>
      <c r="P364" t="s">
        <v>183</v>
      </c>
      <c r="Q364">
        <v>0</v>
      </c>
      <c r="R364">
        <v>0</v>
      </c>
      <c r="S364">
        <v>0</v>
      </c>
      <c r="T364" t="s">
        <v>181</v>
      </c>
      <c r="U364">
        <v>0</v>
      </c>
      <c r="V364" t="s">
        <v>181</v>
      </c>
      <c r="W364">
        <v>0</v>
      </c>
      <c r="X364" t="s">
        <v>11236</v>
      </c>
    </row>
    <row r="365" spans="1:24" x14ac:dyDescent="0.3">
      <c r="A365" t="s">
        <v>3502</v>
      </c>
      <c r="B365" t="s">
        <v>17818</v>
      </c>
      <c r="C365" t="s">
        <v>181</v>
      </c>
      <c r="D365" t="s">
        <v>17819</v>
      </c>
      <c r="E365" t="s">
        <v>11235</v>
      </c>
      <c r="F365">
        <v>0</v>
      </c>
      <c r="G365">
        <v>0</v>
      </c>
      <c r="H365" s="51" t="s">
        <v>17817</v>
      </c>
      <c r="I365">
        <v>0</v>
      </c>
      <c r="J365">
        <v>0</v>
      </c>
      <c r="L365">
        <v>0</v>
      </c>
      <c r="M365">
        <v>0</v>
      </c>
      <c r="N365">
        <v>0</v>
      </c>
      <c r="O365">
        <v>0</v>
      </c>
      <c r="P365" t="s">
        <v>183</v>
      </c>
      <c r="Q365">
        <v>0</v>
      </c>
      <c r="R365">
        <v>0</v>
      </c>
      <c r="S365">
        <v>0</v>
      </c>
      <c r="T365" t="s">
        <v>181</v>
      </c>
      <c r="U365">
        <v>0</v>
      </c>
      <c r="V365" t="s">
        <v>181</v>
      </c>
      <c r="W365">
        <v>0</v>
      </c>
      <c r="X365" t="s">
        <v>11236</v>
      </c>
    </row>
    <row r="366" spans="1:24" x14ac:dyDescent="0.3">
      <c r="A366" t="s">
        <v>3502</v>
      </c>
      <c r="B366" t="s">
        <v>17820</v>
      </c>
      <c r="C366" t="s">
        <v>181</v>
      </c>
      <c r="D366" t="s">
        <v>17821</v>
      </c>
      <c r="E366" t="s">
        <v>11235</v>
      </c>
      <c r="F366">
        <v>0</v>
      </c>
      <c r="G366">
        <v>0</v>
      </c>
      <c r="H366" s="51" t="s">
        <v>17822</v>
      </c>
      <c r="I366">
        <v>0</v>
      </c>
      <c r="J366">
        <v>0</v>
      </c>
      <c r="K366">
        <v>1</v>
      </c>
      <c r="L366">
        <v>52.6</v>
      </c>
      <c r="M366">
        <v>0</v>
      </c>
      <c r="N366">
        <v>0</v>
      </c>
      <c r="O366">
        <v>0</v>
      </c>
      <c r="P366" t="s">
        <v>183</v>
      </c>
      <c r="Q366">
        <v>0</v>
      </c>
      <c r="R366">
        <v>0</v>
      </c>
      <c r="S366">
        <v>0</v>
      </c>
      <c r="T366" t="s">
        <v>181</v>
      </c>
      <c r="U366">
        <v>0</v>
      </c>
      <c r="V366" t="s">
        <v>181</v>
      </c>
      <c r="W366">
        <v>0</v>
      </c>
      <c r="X366" t="s">
        <v>11236</v>
      </c>
    </row>
    <row r="367" spans="1:24" x14ac:dyDescent="0.3">
      <c r="A367" t="s">
        <v>3502</v>
      </c>
      <c r="B367" t="s">
        <v>17823</v>
      </c>
      <c r="C367" t="s">
        <v>181</v>
      </c>
      <c r="D367" t="s">
        <v>17824</v>
      </c>
      <c r="E367" t="s">
        <v>11235</v>
      </c>
      <c r="F367">
        <v>0</v>
      </c>
      <c r="G367">
        <v>0</v>
      </c>
      <c r="H367" s="51" t="s">
        <v>17817</v>
      </c>
      <c r="I367">
        <v>0</v>
      </c>
      <c r="J367">
        <v>0</v>
      </c>
      <c r="L367">
        <v>0</v>
      </c>
      <c r="M367">
        <v>0</v>
      </c>
      <c r="N367">
        <v>0</v>
      </c>
      <c r="O367">
        <v>0</v>
      </c>
      <c r="P367" t="s">
        <v>183</v>
      </c>
      <c r="Q367">
        <v>0</v>
      </c>
      <c r="R367">
        <v>0</v>
      </c>
      <c r="S367">
        <v>0</v>
      </c>
      <c r="T367" t="s">
        <v>181</v>
      </c>
      <c r="U367">
        <v>0</v>
      </c>
      <c r="V367" t="s">
        <v>181</v>
      </c>
      <c r="W367">
        <v>0</v>
      </c>
      <c r="X367" t="s">
        <v>11236</v>
      </c>
    </row>
    <row r="368" spans="1:24" x14ac:dyDescent="0.3">
      <c r="A368" t="s">
        <v>3502</v>
      </c>
      <c r="B368" t="s">
        <v>17825</v>
      </c>
      <c r="C368" t="s">
        <v>181</v>
      </c>
      <c r="D368" t="s">
        <v>17826</v>
      </c>
      <c r="E368" t="s">
        <v>11235</v>
      </c>
      <c r="F368">
        <v>0</v>
      </c>
      <c r="G368">
        <v>0</v>
      </c>
      <c r="H368" s="51" t="s">
        <v>17822</v>
      </c>
      <c r="I368">
        <v>0</v>
      </c>
      <c r="J368">
        <v>0</v>
      </c>
      <c r="K368">
        <v>1</v>
      </c>
      <c r="L368">
        <v>52.6</v>
      </c>
      <c r="M368">
        <v>0</v>
      </c>
      <c r="N368">
        <v>0</v>
      </c>
      <c r="O368">
        <v>0</v>
      </c>
      <c r="P368" t="s">
        <v>183</v>
      </c>
      <c r="Q368">
        <v>0</v>
      </c>
      <c r="R368">
        <v>0</v>
      </c>
      <c r="S368">
        <v>0</v>
      </c>
      <c r="T368" t="s">
        <v>181</v>
      </c>
      <c r="U368">
        <v>0</v>
      </c>
      <c r="V368" t="s">
        <v>181</v>
      </c>
      <c r="W368">
        <v>0</v>
      </c>
      <c r="X368" t="s">
        <v>11236</v>
      </c>
    </row>
    <row r="369" spans="1:24" x14ac:dyDescent="0.3">
      <c r="A369" t="s">
        <v>3502</v>
      </c>
      <c r="B369" t="s">
        <v>11237</v>
      </c>
      <c r="C369" t="s">
        <v>181</v>
      </c>
      <c r="D369" t="s">
        <v>11238</v>
      </c>
      <c r="E369" t="s">
        <v>11235</v>
      </c>
      <c r="F369">
        <v>0</v>
      </c>
      <c r="G369">
        <v>0</v>
      </c>
      <c r="H369" s="51" t="s">
        <v>12863</v>
      </c>
      <c r="I369">
        <v>0</v>
      </c>
      <c r="J369">
        <v>0</v>
      </c>
      <c r="L369">
        <v>0</v>
      </c>
      <c r="M369">
        <v>211.2</v>
      </c>
      <c r="N369">
        <v>8</v>
      </c>
      <c r="O369">
        <v>0</v>
      </c>
      <c r="P369" t="s">
        <v>1703</v>
      </c>
      <c r="Q369">
        <v>0</v>
      </c>
      <c r="R369">
        <v>0</v>
      </c>
      <c r="S369">
        <v>0</v>
      </c>
      <c r="T369" t="s">
        <v>181</v>
      </c>
      <c r="U369">
        <v>0</v>
      </c>
      <c r="V369" t="s">
        <v>181</v>
      </c>
      <c r="W369">
        <v>0</v>
      </c>
      <c r="X369" t="s">
        <v>11236</v>
      </c>
    </row>
    <row r="370" spans="1:24" x14ac:dyDescent="0.3">
      <c r="A370" t="s">
        <v>3502</v>
      </c>
      <c r="B370" t="s">
        <v>11257</v>
      </c>
      <c r="C370" t="s">
        <v>181</v>
      </c>
      <c r="D370" t="s">
        <v>11258</v>
      </c>
      <c r="E370" t="s">
        <v>11235</v>
      </c>
      <c r="F370">
        <v>0</v>
      </c>
      <c r="G370">
        <v>0</v>
      </c>
      <c r="H370" s="51" t="s">
        <v>12863</v>
      </c>
      <c r="I370">
        <v>0</v>
      </c>
      <c r="J370">
        <v>0</v>
      </c>
      <c r="L370">
        <v>0</v>
      </c>
      <c r="M370">
        <v>211.2</v>
      </c>
      <c r="N370">
        <v>8</v>
      </c>
      <c r="O370">
        <v>0</v>
      </c>
      <c r="P370" t="s">
        <v>1703</v>
      </c>
      <c r="Q370">
        <v>0</v>
      </c>
      <c r="R370">
        <v>0</v>
      </c>
      <c r="S370">
        <v>0</v>
      </c>
      <c r="T370" t="s">
        <v>181</v>
      </c>
      <c r="U370">
        <v>0</v>
      </c>
      <c r="V370" t="s">
        <v>181</v>
      </c>
      <c r="W370">
        <v>0</v>
      </c>
      <c r="X370" t="s">
        <v>11236</v>
      </c>
    </row>
    <row r="371" spans="1:24" x14ac:dyDescent="0.3">
      <c r="A371" t="s">
        <v>3560</v>
      </c>
      <c r="B371" t="s">
        <v>11873</v>
      </c>
      <c r="C371" t="s">
        <v>181</v>
      </c>
      <c r="D371" t="s">
        <v>11874</v>
      </c>
      <c r="E371" t="s">
        <v>11872</v>
      </c>
      <c r="F371">
        <v>0</v>
      </c>
      <c r="G371">
        <v>0</v>
      </c>
      <c r="H371" s="51" t="s">
        <v>2759</v>
      </c>
      <c r="I371">
        <v>0</v>
      </c>
      <c r="J371">
        <v>0</v>
      </c>
      <c r="L371">
        <v>0</v>
      </c>
      <c r="M371">
        <v>20238.43</v>
      </c>
      <c r="N371">
        <v>368</v>
      </c>
      <c r="O371">
        <v>0</v>
      </c>
      <c r="P371" t="s">
        <v>4069</v>
      </c>
      <c r="Q371">
        <v>0</v>
      </c>
      <c r="R371">
        <v>0</v>
      </c>
      <c r="S371">
        <v>0</v>
      </c>
      <c r="T371" t="s">
        <v>181</v>
      </c>
      <c r="U371">
        <v>0</v>
      </c>
      <c r="V371" t="s">
        <v>181</v>
      </c>
      <c r="W371">
        <v>0</v>
      </c>
      <c r="X371" t="s">
        <v>7413</v>
      </c>
    </row>
    <row r="372" spans="1:24" x14ac:dyDescent="0.3">
      <c r="A372" t="s">
        <v>3894</v>
      </c>
      <c r="B372" t="s">
        <v>12208</v>
      </c>
      <c r="C372" t="s">
        <v>3592</v>
      </c>
      <c r="D372" t="s">
        <v>12209</v>
      </c>
      <c r="E372" t="s">
        <v>12210</v>
      </c>
      <c r="F372">
        <v>103</v>
      </c>
      <c r="G372">
        <v>0</v>
      </c>
      <c r="H372" s="51" t="s">
        <v>7200</v>
      </c>
      <c r="I372">
        <v>0</v>
      </c>
      <c r="J372">
        <v>52</v>
      </c>
      <c r="K372">
        <v>50</v>
      </c>
      <c r="L372">
        <v>3700</v>
      </c>
      <c r="M372">
        <v>8214</v>
      </c>
      <c r="N372">
        <v>111</v>
      </c>
      <c r="O372">
        <v>0</v>
      </c>
      <c r="P372" t="s">
        <v>4153</v>
      </c>
      <c r="Q372">
        <v>0</v>
      </c>
      <c r="R372">
        <v>0</v>
      </c>
      <c r="S372">
        <v>50</v>
      </c>
      <c r="T372" t="s">
        <v>17663</v>
      </c>
      <c r="U372">
        <v>74</v>
      </c>
      <c r="V372" t="s">
        <v>17827</v>
      </c>
      <c r="W372">
        <v>192.4</v>
      </c>
      <c r="X372" t="s">
        <v>3539</v>
      </c>
    </row>
    <row r="373" spans="1:24" x14ac:dyDescent="0.3">
      <c r="A373" t="s">
        <v>1549</v>
      </c>
      <c r="B373" t="s">
        <v>9101</v>
      </c>
      <c r="C373" t="s">
        <v>181</v>
      </c>
      <c r="D373" t="s">
        <v>9102</v>
      </c>
      <c r="E373" t="s">
        <v>9042</v>
      </c>
      <c r="F373">
        <v>0</v>
      </c>
      <c r="G373">
        <v>0</v>
      </c>
      <c r="H373" s="51" t="s">
        <v>7338</v>
      </c>
      <c r="I373">
        <v>0</v>
      </c>
      <c r="J373">
        <v>0</v>
      </c>
      <c r="L373">
        <v>0</v>
      </c>
      <c r="M373">
        <v>0</v>
      </c>
      <c r="N373">
        <v>0</v>
      </c>
      <c r="O373">
        <v>0</v>
      </c>
      <c r="P373" t="s">
        <v>183</v>
      </c>
      <c r="Q373">
        <v>0</v>
      </c>
      <c r="R373">
        <v>0</v>
      </c>
      <c r="S373">
        <v>0</v>
      </c>
      <c r="T373" t="s">
        <v>181</v>
      </c>
      <c r="U373">
        <v>0</v>
      </c>
      <c r="V373" t="s">
        <v>181</v>
      </c>
      <c r="W373">
        <v>0</v>
      </c>
      <c r="X373" t="s">
        <v>3566</v>
      </c>
    </row>
    <row r="374" spans="1:24" x14ac:dyDescent="0.3">
      <c r="A374" t="s">
        <v>3507</v>
      </c>
      <c r="B374" t="s">
        <v>11987</v>
      </c>
      <c r="C374" t="s">
        <v>3771</v>
      </c>
      <c r="D374" t="s">
        <v>11988</v>
      </c>
      <c r="E374" t="s">
        <v>11989</v>
      </c>
      <c r="F374">
        <v>0</v>
      </c>
      <c r="G374">
        <v>0</v>
      </c>
      <c r="H374" s="51" t="s">
        <v>3696</v>
      </c>
      <c r="I374">
        <v>0</v>
      </c>
      <c r="J374">
        <v>0</v>
      </c>
      <c r="L374">
        <v>0</v>
      </c>
      <c r="M374">
        <v>280</v>
      </c>
      <c r="N374">
        <v>7</v>
      </c>
      <c r="O374">
        <v>0</v>
      </c>
      <c r="P374" t="s">
        <v>3532</v>
      </c>
      <c r="Q374">
        <v>0</v>
      </c>
      <c r="R374">
        <v>0</v>
      </c>
      <c r="S374">
        <v>0</v>
      </c>
      <c r="T374" t="s">
        <v>181</v>
      </c>
      <c r="U374">
        <v>0</v>
      </c>
      <c r="V374" t="s">
        <v>181</v>
      </c>
      <c r="W374">
        <v>0</v>
      </c>
      <c r="X374" t="s">
        <v>7360</v>
      </c>
    </row>
    <row r="375" spans="1:24" x14ac:dyDescent="0.3">
      <c r="A375" t="s">
        <v>3560</v>
      </c>
      <c r="B375" t="s">
        <v>12123</v>
      </c>
      <c r="C375" t="s">
        <v>181</v>
      </c>
      <c r="D375" t="s">
        <v>12124</v>
      </c>
      <c r="E375" t="s">
        <v>12055</v>
      </c>
      <c r="F375">
        <v>4</v>
      </c>
      <c r="G375">
        <v>0</v>
      </c>
      <c r="H375" s="51" t="s">
        <v>12864</v>
      </c>
      <c r="I375">
        <v>0</v>
      </c>
      <c r="J375">
        <v>2</v>
      </c>
      <c r="K375">
        <v>2</v>
      </c>
      <c r="L375">
        <v>37</v>
      </c>
      <c r="M375">
        <v>222</v>
      </c>
      <c r="N375">
        <v>12</v>
      </c>
      <c r="O375">
        <v>0</v>
      </c>
      <c r="P375" t="s">
        <v>3077</v>
      </c>
      <c r="Q375">
        <v>0</v>
      </c>
      <c r="R375">
        <v>0</v>
      </c>
      <c r="S375">
        <v>5</v>
      </c>
      <c r="T375" t="s">
        <v>17679</v>
      </c>
      <c r="U375">
        <v>18.5</v>
      </c>
      <c r="V375" t="s">
        <v>17680</v>
      </c>
      <c r="W375">
        <v>0.8</v>
      </c>
      <c r="X375" t="s">
        <v>3581</v>
      </c>
    </row>
    <row r="376" spans="1:24" x14ac:dyDescent="0.3">
      <c r="A376" t="s">
        <v>3560</v>
      </c>
      <c r="B376" t="s">
        <v>12058</v>
      </c>
      <c r="C376" t="s">
        <v>3528</v>
      </c>
      <c r="D376" t="s">
        <v>12059</v>
      </c>
      <c r="E376" t="s">
        <v>12055</v>
      </c>
      <c r="F376">
        <v>168</v>
      </c>
      <c r="G376" t="s">
        <v>3594</v>
      </c>
      <c r="H376" s="51" t="s">
        <v>12865</v>
      </c>
      <c r="I376">
        <v>85.5</v>
      </c>
      <c r="J376">
        <v>84</v>
      </c>
      <c r="K376">
        <v>52</v>
      </c>
      <c r="L376">
        <v>741</v>
      </c>
      <c r="M376">
        <v>2294.25</v>
      </c>
      <c r="N376">
        <v>161</v>
      </c>
      <c r="O376">
        <v>11</v>
      </c>
      <c r="P376" t="s">
        <v>4258</v>
      </c>
      <c r="Q376">
        <v>8</v>
      </c>
      <c r="R376">
        <v>0</v>
      </c>
      <c r="S376">
        <v>20</v>
      </c>
      <c r="T376" t="s">
        <v>17679</v>
      </c>
      <c r="U376">
        <v>14.25</v>
      </c>
      <c r="V376" t="s">
        <v>17680</v>
      </c>
      <c r="W376">
        <v>397.6</v>
      </c>
      <c r="X376" t="s">
        <v>3581</v>
      </c>
    </row>
    <row r="377" spans="1:24" x14ac:dyDescent="0.3">
      <c r="A377" t="s">
        <v>3560</v>
      </c>
      <c r="B377" t="s">
        <v>12093</v>
      </c>
      <c r="C377" t="s">
        <v>181</v>
      </c>
      <c r="D377" t="s">
        <v>12094</v>
      </c>
      <c r="E377" t="s">
        <v>12055</v>
      </c>
      <c r="F377">
        <v>0</v>
      </c>
      <c r="G377">
        <v>0</v>
      </c>
      <c r="H377" s="51" t="s">
        <v>12866</v>
      </c>
      <c r="I377">
        <v>0</v>
      </c>
      <c r="J377">
        <v>0</v>
      </c>
      <c r="L377">
        <v>0</v>
      </c>
      <c r="M377">
        <v>158.9</v>
      </c>
      <c r="N377">
        <v>7</v>
      </c>
      <c r="O377">
        <v>0</v>
      </c>
      <c r="P377" t="s">
        <v>3532</v>
      </c>
      <c r="Q377">
        <v>0</v>
      </c>
      <c r="R377">
        <v>0</v>
      </c>
      <c r="S377">
        <v>0</v>
      </c>
      <c r="T377" t="s">
        <v>181</v>
      </c>
      <c r="U377">
        <v>0</v>
      </c>
      <c r="V377" t="s">
        <v>181</v>
      </c>
      <c r="W377">
        <v>0</v>
      </c>
      <c r="X377" t="s">
        <v>7443</v>
      </c>
    </row>
    <row r="378" spans="1:24" x14ac:dyDescent="0.3">
      <c r="A378" t="s">
        <v>3560</v>
      </c>
      <c r="B378" t="s">
        <v>12092</v>
      </c>
      <c r="C378" t="s">
        <v>3504</v>
      </c>
      <c r="D378" t="s">
        <v>12867</v>
      </c>
      <c r="E378" t="s">
        <v>12055</v>
      </c>
      <c r="F378">
        <v>61</v>
      </c>
      <c r="G378">
        <v>0</v>
      </c>
      <c r="H378" s="51" t="s">
        <v>1552</v>
      </c>
      <c r="I378">
        <v>0</v>
      </c>
      <c r="J378">
        <v>31</v>
      </c>
      <c r="K378">
        <v>8</v>
      </c>
      <c r="L378">
        <v>104</v>
      </c>
      <c r="M378">
        <v>832</v>
      </c>
      <c r="N378">
        <v>64</v>
      </c>
      <c r="O378">
        <v>7</v>
      </c>
      <c r="P378" t="s">
        <v>7598</v>
      </c>
      <c r="Q378">
        <v>0</v>
      </c>
      <c r="R378">
        <v>0</v>
      </c>
      <c r="S378">
        <v>10</v>
      </c>
      <c r="T378" t="s">
        <v>17679</v>
      </c>
      <c r="U378">
        <v>13</v>
      </c>
      <c r="V378" t="s">
        <v>17680</v>
      </c>
      <c r="W378">
        <v>58.9</v>
      </c>
      <c r="X378" t="s">
        <v>3554</v>
      </c>
    </row>
    <row r="379" spans="1:24" x14ac:dyDescent="0.3">
      <c r="A379" t="s">
        <v>3560</v>
      </c>
      <c r="B379" t="s">
        <v>12868</v>
      </c>
      <c r="C379" t="s">
        <v>181</v>
      </c>
      <c r="D379" t="s">
        <v>12869</v>
      </c>
      <c r="E379" t="s">
        <v>12055</v>
      </c>
      <c r="F379">
        <v>43</v>
      </c>
      <c r="G379">
        <v>0</v>
      </c>
      <c r="H379" s="51" t="s">
        <v>2020</v>
      </c>
      <c r="I379">
        <v>0</v>
      </c>
      <c r="J379">
        <v>22</v>
      </c>
      <c r="K379">
        <v>5</v>
      </c>
      <c r="L379">
        <v>120</v>
      </c>
      <c r="M379">
        <v>1272</v>
      </c>
      <c r="N379">
        <v>53</v>
      </c>
      <c r="O379">
        <v>7</v>
      </c>
      <c r="P379" t="s">
        <v>3730</v>
      </c>
      <c r="Q379">
        <v>0</v>
      </c>
      <c r="R379">
        <v>0</v>
      </c>
      <c r="S379">
        <v>0</v>
      </c>
      <c r="T379" t="s">
        <v>181</v>
      </c>
      <c r="U379">
        <v>0</v>
      </c>
      <c r="V379" t="s">
        <v>181</v>
      </c>
      <c r="W379">
        <v>33.733333333333299</v>
      </c>
      <c r="X379" t="s">
        <v>3554</v>
      </c>
    </row>
    <row r="380" spans="1:24" x14ac:dyDescent="0.3">
      <c r="A380" t="s">
        <v>3502</v>
      </c>
      <c r="B380" t="s">
        <v>7361</v>
      </c>
      <c r="C380" t="s">
        <v>3592</v>
      </c>
      <c r="D380" t="s">
        <v>7362</v>
      </c>
      <c r="E380" t="s">
        <v>7363</v>
      </c>
      <c r="F380">
        <v>0</v>
      </c>
      <c r="G380">
        <v>0</v>
      </c>
      <c r="H380" s="51" t="s">
        <v>12516</v>
      </c>
      <c r="I380">
        <v>0</v>
      </c>
      <c r="J380">
        <v>0</v>
      </c>
      <c r="L380">
        <v>0</v>
      </c>
      <c r="M380">
        <v>81.900000000000006</v>
      </c>
      <c r="N380">
        <v>15</v>
      </c>
      <c r="O380">
        <v>0</v>
      </c>
      <c r="P380" t="s">
        <v>3225</v>
      </c>
      <c r="Q380">
        <v>0</v>
      </c>
      <c r="R380">
        <v>0</v>
      </c>
      <c r="S380">
        <v>0</v>
      </c>
      <c r="T380" t="s">
        <v>181</v>
      </c>
      <c r="U380">
        <v>0</v>
      </c>
      <c r="V380" t="s">
        <v>181</v>
      </c>
      <c r="W380">
        <v>0</v>
      </c>
      <c r="X380" t="s">
        <v>3576</v>
      </c>
    </row>
    <row r="381" spans="1:24" x14ac:dyDescent="0.3">
      <c r="A381" t="s">
        <v>3502</v>
      </c>
      <c r="B381" t="s">
        <v>10523</v>
      </c>
      <c r="C381" t="s">
        <v>3592</v>
      </c>
      <c r="D381" t="s">
        <v>10524</v>
      </c>
      <c r="E381" t="s">
        <v>10525</v>
      </c>
      <c r="F381">
        <v>16</v>
      </c>
      <c r="G381">
        <v>0</v>
      </c>
      <c r="H381" s="51" t="s">
        <v>17828</v>
      </c>
      <c r="I381">
        <v>0</v>
      </c>
      <c r="J381">
        <v>8</v>
      </c>
      <c r="K381">
        <v>9</v>
      </c>
      <c r="L381">
        <v>127.44</v>
      </c>
      <c r="M381">
        <v>608.88</v>
      </c>
      <c r="N381">
        <v>43</v>
      </c>
      <c r="O381">
        <v>0</v>
      </c>
      <c r="P381" t="s">
        <v>3708</v>
      </c>
      <c r="Q381">
        <v>0</v>
      </c>
      <c r="R381">
        <v>0</v>
      </c>
      <c r="S381">
        <v>0</v>
      </c>
      <c r="T381" t="s">
        <v>181</v>
      </c>
      <c r="U381">
        <v>0</v>
      </c>
      <c r="V381" t="s">
        <v>181</v>
      </c>
      <c r="W381">
        <v>11.466666666666701</v>
      </c>
      <c r="X381" t="s">
        <v>3576</v>
      </c>
    </row>
    <row r="382" spans="1:24" x14ac:dyDescent="0.3">
      <c r="A382" t="s">
        <v>3502</v>
      </c>
      <c r="B382" t="s">
        <v>7432</v>
      </c>
      <c r="C382" t="s">
        <v>181</v>
      </c>
      <c r="D382" t="s">
        <v>7433</v>
      </c>
      <c r="E382" t="s">
        <v>7425</v>
      </c>
      <c r="F382">
        <v>0</v>
      </c>
      <c r="G382">
        <v>0</v>
      </c>
      <c r="H382" s="51" t="s">
        <v>12870</v>
      </c>
      <c r="I382">
        <v>0</v>
      </c>
      <c r="J382">
        <v>0</v>
      </c>
      <c r="L382">
        <v>0</v>
      </c>
      <c r="M382">
        <v>144.47999999999999</v>
      </c>
      <c r="N382">
        <v>7</v>
      </c>
      <c r="O382">
        <v>0</v>
      </c>
      <c r="P382" t="s">
        <v>3532</v>
      </c>
      <c r="Q382">
        <v>0</v>
      </c>
      <c r="R382">
        <v>0</v>
      </c>
      <c r="S382">
        <v>0</v>
      </c>
      <c r="T382" t="s">
        <v>181</v>
      </c>
      <c r="U382">
        <v>0</v>
      </c>
      <c r="V382" t="s">
        <v>181</v>
      </c>
      <c r="W382">
        <v>0</v>
      </c>
      <c r="X382" t="s">
        <v>3576</v>
      </c>
    </row>
    <row r="383" spans="1:24" x14ac:dyDescent="0.3">
      <c r="A383" t="s">
        <v>3560</v>
      </c>
      <c r="B383" t="s">
        <v>12115</v>
      </c>
      <c r="C383" t="s">
        <v>181</v>
      </c>
      <c r="D383" t="s">
        <v>12116</v>
      </c>
      <c r="E383" t="s">
        <v>12055</v>
      </c>
      <c r="F383">
        <v>8</v>
      </c>
      <c r="G383">
        <v>0</v>
      </c>
      <c r="H383" s="51" t="s">
        <v>12871</v>
      </c>
      <c r="I383">
        <v>0</v>
      </c>
      <c r="J383">
        <v>4</v>
      </c>
      <c r="K383">
        <v>45</v>
      </c>
      <c r="L383">
        <v>299.25</v>
      </c>
      <c r="M383">
        <v>731.5</v>
      </c>
      <c r="N383">
        <v>110</v>
      </c>
      <c r="O383">
        <v>0</v>
      </c>
      <c r="P383" t="s">
        <v>4190</v>
      </c>
      <c r="Q383">
        <v>2</v>
      </c>
      <c r="R383">
        <v>0</v>
      </c>
      <c r="S383">
        <v>30</v>
      </c>
      <c r="T383" t="s">
        <v>17679</v>
      </c>
      <c r="U383">
        <v>6.65</v>
      </c>
      <c r="V383" t="s">
        <v>17680</v>
      </c>
      <c r="W383">
        <v>14.4</v>
      </c>
      <c r="X383" t="s">
        <v>3581</v>
      </c>
    </row>
    <row r="384" spans="1:24" x14ac:dyDescent="0.3">
      <c r="A384" t="s">
        <v>3560</v>
      </c>
      <c r="B384" t="s">
        <v>12872</v>
      </c>
      <c r="C384" t="s">
        <v>181</v>
      </c>
      <c r="D384" t="s">
        <v>12873</v>
      </c>
      <c r="E384" t="s">
        <v>12055</v>
      </c>
      <c r="F384">
        <v>23</v>
      </c>
      <c r="G384">
        <v>0</v>
      </c>
      <c r="H384" s="51" t="s">
        <v>12683</v>
      </c>
      <c r="I384">
        <v>0</v>
      </c>
      <c r="J384">
        <v>12</v>
      </c>
      <c r="K384">
        <v>12</v>
      </c>
      <c r="L384">
        <v>69.599999999999994</v>
      </c>
      <c r="M384">
        <v>672.8</v>
      </c>
      <c r="N384">
        <v>116</v>
      </c>
      <c r="O384">
        <v>110</v>
      </c>
      <c r="P384" t="s">
        <v>3594</v>
      </c>
      <c r="Q384">
        <v>0</v>
      </c>
      <c r="R384">
        <v>0</v>
      </c>
      <c r="S384">
        <v>20</v>
      </c>
      <c r="T384" t="s">
        <v>17679</v>
      </c>
      <c r="U384">
        <v>5.8</v>
      </c>
      <c r="V384" t="s">
        <v>17680</v>
      </c>
      <c r="W384">
        <v>2.4</v>
      </c>
      <c r="X384" t="s">
        <v>3554</v>
      </c>
    </row>
    <row r="385" spans="1:24" x14ac:dyDescent="0.3">
      <c r="A385" t="s">
        <v>3560</v>
      </c>
      <c r="B385" t="s">
        <v>7732</v>
      </c>
      <c r="C385" t="s">
        <v>3504</v>
      </c>
      <c r="D385" t="s">
        <v>12874</v>
      </c>
      <c r="E385" t="s">
        <v>7733</v>
      </c>
      <c r="F385">
        <v>0</v>
      </c>
      <c r="G385">
        <v>0</v>
      </c>
      <c r="H385" s="51" t="s">
        <v>12875</v>
      </c>
      <c r="I385">
        <v>0</v>
      </c>
      <c r="J385">
        <v>0</v>
      </c>
      <c r="L385">
        <v>0</v>
      </c>
      <c r="M385">
        <v>694.09</v>
      </c>
      <c r="N385">
        <v>35</v>
      </c>
      <c r="O385">
        <v>0</v>
      </c>
      <c r="P385" t="s">
        <v>3571</v>
      </c>
      <c r="Q385">
        <v>0</v>
      </c>
      <c r="R385">
        <v>0</v>
      </c>
      <c r="S385">
        <v>0</v>
      </c>
      <c r="T385" t="s">
        <v>181</v>
      </c>
      <c r="U385">
        <v>0</v>
      </c>
      <c r="V385" t="s">
        <v>181</v>
      </c>
      <c r="W385">
        <v>0</v>
      </c>
      <c r="X385" t="s">
        <v>3554</v>
      </c>
    </row>
    <row r="386" spans="1:24" x14ac:dyDescent="0.3">
      <c r="A386" t="s">
        <v>3560</v>
      </c>
      <c r="B386" t="s">
        <v>7734</v>
      </c>
      <c r="C386" t="s">
        <v>3528</v>
      </c>
      <c r="D386" t="s">
        <v>12876</v>
      </c>
      <c r="E386" t="s">
        <v>7733</v>
      </c>
      <c r="F386">
        <v>175</v>
      </c>
      <c r="G386">
        <v>0</v>
      </c>
      <c r="H386" s="51" t="s">
        <v>12877</v>
      </c>
      <c r="I386">
        <v>0</v>
      </c>
      <c r="J386">
        <v>88</v>
      </c>
      <c r="K386">
        <v>96</v>
      </c>
      <c r="L386">
        <v>1676.16</v>
      </c>
      <c r="M386">
        <v>3213.52</v>
      </c>
      <c r="N386">
        <v>184</v>
      </c>
      <c r="O386">
        <v>0</v>
      </c>
      <c r="P386" t="s">
        <v>11085</v>
      </c>
      <c r="Q386">
        <v>0</v>
      </c>
      <c r="R386">
        <v>0</v>
      </c>
      <c r="S386">
        <v>0</v>
      </c>
      <c r="T386" t="s">
        <v>181</v>
      </c>
      <c r="U386">
        <v>0</v>
      </c>
      <c r="V386" t="s">
        <v>181</v>
      </c>
      <c r="W386">
        <v>539.73333333333301</v>
      </c>
      <c r="X386" t="s">
        <v>3554</v>
      </c>
    </row>
    <row r="387" spans="1:24" x14ac:dyDescent="0.3">
      <c r="A387" t="s">
        <v>3560</v>
      </c>
      <c r="B387" t="s">
        <v>12878</v>
      </c>
      <c r="C387" t="s">
        <v>181</v>
      </c>
      <c r="D387" t="s">
        <v>12879</v>
      </c>
      <c r="E387" t="s">
        <v>7733</v>
      </c>
      <c r="F387">
        <v>0</v>
      </c>
      <c r="G387">
        <v>0</v>
      </c>
      <c r="H387" s="51" t="s">
        <v>15427</v>
      </c>
      <c r="I387">
        <v>0</v>
      </c>
      <c r="J387">
        <v>59</v>
      </c>
      <c r="K387">
        <v>228</v>
      </c>
      <c r="L387">
        <v>18217.2</v>
      </c>
      <c r="M387">
        <v>0</v>
      </c>
      <c r="N387">
        <v>0</v>
      </c>
      <c r="O387">
        <v>0</v>
      </c>
      <c r="P387" t="s">
        <v>183</v>
      </c>
      <c r="Q387">
        <v>0</v>
      </c>
      <c r="R387">
        <v>0</v>
      </c>
      <c r="S387">
        <v>0</v>
      </c>
      <c r="T387" t="s">
        <v>181</v>
      </c>
      <c r="U387">
        <v>0</v>
      </c>
      <c r="V387" t="s">
        <v>181</v>
      </c>
      <c r="W387">
        <v>0</v>
      </c>
      <c r="X387" t="s">
        <v>3554</v>
      </c>
    </row>
    <row r="388" spans="1:24" x14ac:dyDescent="0.3">
      <c r="A388" t="s">
        <v>3560</v>
      </c>
      <c r="B388" t="s">
        <v>12076</v>
      </c>
      <c r="C388" t="s">
        <v>3528</v>
      </c>
      <c r="D388" t="s">
        <v>12880</v>
      </c>
      <c r="E388" t="s">
        <v>12055</v>
      </c>
      <c r="F388">
        <v>54</v>
      </c>
      <c r="G388">
        <v>0</v>
      </c>
      <c r="H388" s="51" t="s">
        <v>12881</v>
      </c>
      <c r="I388">
        <v>0</v>
      </c>
      <c r="J388">
        <v>27</v>
      </c>
      <c r="K388">
        <v>30</v>
      </c>
      <c r="L388">
        <v>571.5</v>
      </c>
      <c r="M388">
        <v>1638.3</v>
      </c>
      <c r="N388">
        <v>86</v>
      </c>
      <c r="O388">
        <v>0</v>
      </c>
      <c r="P388" t="s">
        <v>1695</v>
      </c>
      <c r="Q388">
        <v>2</v>
      </c>
      <c r="R388">
        <v>0</v>
      </c>
      <c r="S388">
        <v>20</v>
      </c>
      <c r="T388" t="s">
        <v>17679</v>
      </c>
      <c r="U388">
        <v>19.05</v>
      </c>
      <c r="V388" t="s">
        <v>17680</v>
      </c>
      <c r="W388">
        <v>75.599999999999994</v>
      </c>
      <c r="X388" t="s">
        <v>3554</v>
      </c>
    </row>
    <row r="389" spans="1:24" x14ac:dyDescent="0.3">
      <c r="A389" t="s">
        <v>3560</v>
      </c>
      <c r="B389" t="s">
        <v>12099</v>
      </c>
      <c r="C389" t="s">
        <v>3504</v>
      </c>
      <c r="D389" t="s">
        <v>12100</v>
      </c>
      <c r="E389" t="s">
        <v>12055</v>
      </c>
      <c r="F389">
        <v>105</v>
      </c>
      <c r="G389">
        <v>0</v>
      </c>
      <c r="H389" s="51" t="s">
        <v>3667</v>
      </c>
      <c r="I389">
        <v>0</v>
      </c>
      <c r="J389">
        <v>53</v>
      </c>
      <c r="K389">
        <v>4</v>
      </c>
      <c r="L389">
        <v>72</v>
      </c>
      <c r="M389">
        <v>1962</v>
      </c>
      <c r="N389">
        <v>109</v>
      </c>
      <c r="O389">
        <v>5</v>
      </c>
      <c r="P389" t="s">
        <v>3769</v>
      </c>
      <c r="Q389">
        <v>0</v>
      </c>
      <c r="R389">
        <v>0</v>
      </c>
      <c r="S389">
        <v>10</v>
      </c>
      <c r="T389" t="s">
        <v>17679</v>
      </c>
      <c r="U389">
        <v>18</v>
      </c>
      <c r="V389" t="s">
        <v>17680</v>
      </c>
      <c r="W389">
        <v>183.73333333333301</v>
      </c>
      <c r="X389" t="s">
        <v>3581</v>
      </c>
    </row>
    <row r="390" spans="1:24" x14ac:dyDescent="0.3">
      <c r="A390" t="s">
        <v>3560</v>
      </c>
      <c r="B390" t="s">
        <v>12087</v>
      </c>
      <c r="C390" t="s">
        <v>181</v>
      </c>
      <c r="D390" t="s">
        <v>12088</v>
      </c>
      <c r="E390" t="s">
        <v>12055</v>
      </c>
      <c r="F390">
        <v>0</v>
      </c>
      <c r="G390">
        <v>0</v>
      </c>
      <c r="H390" s="51" t="s">
        <v>3610</v>
      </c>
      <c r="I390">
        <v>0</v>
      </c>
      <c r="J390">
        <v>0</v>
      </c>
      <c r="L390">
        <v>0</v>
      </c>
      <c r="M390">
        <v>185</v>
      </c>
      <c r="N390">
        <v>5</v>
      </c>
      <c r="O390">
        <v>0</v>
      </c>
      <c r="P390" t="s">
        <v>3526</v>
      </c>
      <c r="Q390">
        <v>0</v>
      </c>
      <c r="R390">
        <v>0</v>
      </c>
      <c r="S390">
        <v>0</v>
      </c>
      <c r="T390" t="s">
        <v>181</v>
      </c>
      <c r="U390">
        <v>0</v>
      </c>
      <c r="V390" t="s">
        <v>181</v>
      </c>
      <c r="W390">
        <v>0</v>
      </c>
      <c r="X390" t="s">
        <v>7443</v>
      </c>
    </row>
    <row r="391" spans="1:24" x14ac:dyDescent="0.3">
      <c r="A391" t="s">
        <v>3560</v>
      </c>
      <c r="B391" t="s">
        <v>12882</v>
      </c>
      <c r="C391" t="s">
        <v>181</v>
      </c>
      <c r="D391" t="s">
        <v>12883</v>
      </c>
      <c r="E391" t="s">
        <v>12055</v>
      </c>
      <c r="F391">
        <v>58</v>
      </c>
      <c r="G391">
        <v>0</v>
      </c>
      <c r="H391" s="51" t="s">
        <v>8592</v>
      </c>
      <c r="I391">
        <v>0</v>
      </c>
      <c r="J391">
        <v>29</v>
      </c>
      <c r="K391">
        <v>10</v>
      </c>
      <c r="L391">
        <v>790</v>
      </c>
      <c r="M391">
        <v>4424</v>
      </c>
      <c r="N391">
        <v>56</v>
      </c>
      <c r="O391">
        <v>5</v>
      </c>
      <c r="P391" t="s">
        <v>3685</v>
      </c>
      <c r="Q391">
        <v>0</v>
      </c>
      <c r="R391">
        <v>0</v>
      </c>
      <c r="S391">
        <v>10</v>
      </c>
      <c r="T391" t="s">
        <v>17679</v>
      </c>
      <c r="U391">
        <v>79</v>
      </c>
      <c r="V391" t="s">
        <v>17680</v>
      </c>
      <c r="W391">
        <v>49.3</v>
      </c>
      <c r="X391" t="s">
        <v>3554</v>
      </c>
    </row>
    <row r="392" spans="1:24" x14ac:dyDescent="0.3">
      <c r="A392" t="s">
        <v>3560</v>
      </c>
      <c r="B392" t="s">
        <v>12884</v>
      </c>
      <c r="C392" t="s">
        <v>181</v>
      </c>
      <c r="D392" t="s">
        <v>12885</v>
      </c>
      <c r="E392" t="s">
        <v>12055</v>
      </c>
      <c r="F392">
        <v>125</v>
      </c>
      <c r="G392">
        <v>0</v>
      </c>
      <c r="H392" s="51" t="s">
        <v>12886</v>
      </c>
      <c r="I392">
        <v>0</v>
      </c>
      <c r="J392">
        <v>63</v>
      </c>
      <c r="K392">
        <v>7</v>
      </c>
      <c r="L392">
        <v>27.3</v>
      </c>
      <c r="M392">
        <v>585</v>
      </c>
      <c r="N392">
        <v>150</v>
      </c>
      <c r="O392">
        <v>28</v>
      </c>
      <c r="P392" t="s">
        <v>7189</v>
      </c>
      <c r="Q392">
        <v>0</v>
      </c>
      <c r="R392">
        <v>0</v>
      </c>
      <c r="S392">
        <v>10</v>
      </c>
      <c r="T392" t="s">
        <v>17679</v>
      </c>
      <c r="U392">
        <v>3.9</v>
      </c>
      <c r="V392" t="s">
        <v>17680</v>
      </c>
      <c r="W392">
        <v>256.2</v>
      </c>
      <c r="X392" t="s">
        <v>3554</v>
      </c>
    </row>
    <row r="393" spans="1:24" x14ac:dyDescent="0.3">
      <c r="A393" t="s">
        <v>3560</v>
      </c>
      <c r="B393" t="s">
        <v>17829</v>
      </c>
      <c r="C393" t="s">
        <v>181</v>
      </c>
      <c r="D393" t="s">
        <v>17830</v>
      </c>
      <c r="E393" t="s">
        <v>12055</v>
      </c>
      <c r="F393">
        <v>0</v>
      </c>
      <c r="G393">
        <v>0</v>
      </c>
      <c r="H393" s="51" t="s">
        <v>17831</v>
      </c>
      <c r="I393">
        <v>0</v>
      </c>
      <c r="J393">
        <v>0</v>
      </c>
      <c r="L393">
        <v>0</v>
      </c>
      <c r="M393">
        <v>159.96</v>
      </c>
      <c r="N393">
        <v>4</v>
      </c>
      <c r="O393">
        <v>2</v>
      </c>
      <c r="P393" t="s">
        <v>3787</v>
      </c>
      <c r="Q393">
        <v>0</v>
      </c>
      <c r="R393">
        <v>0</v>
      </c>
      <c r="S393">
        <v>0</v>
      </c>
      <c r="T393" t="s">
        <v>181</v>
      </c>
      <c r="U393">
        <v>0</v>
      </c>
      <c r="V393" t="s">
        <v>181</v>
      </c>
      <c r="W393">
        <v>0</v>
      </c>
      <c r="X393" t="s">
        <v>3554</v>
      </c>
    </row>
    <row r="394" spans="1:24" x14ac:dyDescent="0.3">
      <c r="A394" t="s">
        <v>3560</v>
      </c>
      <c r="B394" t="s">
        <v>17832</v>
      </c>
      <c r="C394" t="s">
        <v>181</v>
      </c>
      <c r="D394" t="s">
        <v>17833</v>
      </c>
      <c r="E394" t="s">
        <v>12055</v>
      </c>
      <c r="F394">
        <v>0</v>
      </c>
      <c r="G394">
        <v>0</v>
      </c>
      <c r="H394" s="51" t="s">
        <v>17831</v>
      </c>
      <c r="I394">
        <v>0</v>
      </c>
      <c r="J394">
        <v>0</v>
      </c>
      <c r="L394">
        <v>0</v>
      </c>
      <c r="M394">
        <v>199.95</v>
      </c>
      <c r="N394">
        <v>5</v>
      </c>
      <c r="O394">
        <v>4</v>
      </c>
      <c r="P394" t="s">
        <v>3535</v>
      </c>
      <c r="Q394">
        <v>0</v>
      </c>
      <c r="R394">
        <v>0</v>
      </c>
      <c r="S394">
        <v>0</v>
      </c>
      <c r="T394" t="s">
        <v>181</v>
      </c>
      <c r="U394">
        <v>0</v>
      </c>
      <c r="V394" t="s">
        <v>181</v>
      </c>
      <c r="W394">
        <v>0</v>
      </c>
      <c r="X394" t="s">
        <v>3554</v>
      </c>
    </row>
    <row r="395" spans="1:24" x14ac:dyDescent="0.3">
      <c r="A395" t="s">
        <v>3560</v>
      </c>
      <c r="B395" t="s">
        <v>12068</v>
      </c>
      <c r="C395" t="s">
        <v>3528</v>
      </c>
      <c r="D395" t="s">
        <v>12069</v>
      </c>
      <c r="E395" t="s">
        <v>12055</v>
      </c>
      <c r="F395">
        <v>49</v>
      </c>
      <c r="G395">
        <v>0</v>
      </c>
      <c r="H395" s="51" t="s">
        <v>1261</v>
      </c>
      <c r="I395">
        <v>0</v>
      </c>
      <c r="J395">
        <v>25</v>
      </c>
      <c r="K395">
        <v>35</v>
      </c>
      <c r="L395">
        <v>560</v>
      </c>
      <c r="M395">
        <v>1616</v>
      </c>
      <c r="N395">
        <v>101</v>
      </c>
      <c r="O395">
        <v>0</v>
      </c>
      <c r="P395" t="s">
        <v>3846</v>
      </c>
      <c r="Q395">
        <v>0</v>
      </c>
      <c r="R395">
        <v>0</v>
      </c>
      <c r="S395">
        <v>20</v>
      </c>
      <c r="T395" t="s">
        <v>17679</v>
      </c>
      <c r="U395">
        <v>16</v>
      </c>
      <c r="V395" t="s">
        <v>17680</v>
      </c>
      <c r="W395">
        <v>84.1666666666667</v>
      </c>
      <c r="X395" t="s">
        <v>3581</v>
      </c>
    </row>
    <row r="396" spans="1:24" x14ac:dyDescent="0.3">
      <c r="A396" t="s">
        <v>3560</v>
      </c>
      <c r="B396" t="s">
        <v>12062</v>
      </c>
      <c r="C396" t="s">
        <v>3528</v>
      </c>
      <c r="D396" t="s">
        <v>12063</v>
      </c>
      <c r="E396" t="s">
        <v>12055</v>
      </c>
      <c r="F396">
        <v>44</v>
      </c>
      <c r="G396">
        <v>0</v>
      </c>
      <c r="H396" s="51" t="s">
        <v>12887</v>
      </c>
      <c r="I396">
        <v>0</v>
      </c>
      <c r="J396">
        <v>22</v>
      </c>
      <c r="K396">
        <v>21</v>
      </c>
      <c r="L396">
        <v>375.9</v>
      </c>
      <c r="M396">
        <v>912.9</v>
      </c>
      <c r="N396">
        <v>51</v>
      </c>
      <c r="O396">
        <v>0</v>
      </c>
      <c r="P396" t="s">
        <v>3685</v>
      </c>
      <c r="Q396">
        <v>0</v>
      </c>
      <c r="R396">
        <v>0</v>
      </c>
      <c r="S396">
        <v>20</v>
      </c>
      <c r="T396" t="s">
        <v>17679</v>
      </c>
      <c r="U396">
        <v>17.899999999999999</v>
      </c>
      <c r="V396" t="s">
        <v>17680</v>
      </c>
      <c r="W396">
        <v>37.4</v>
      </c>
      <c r="X396" t="s">
        <v>3581</v>
      </c>
    </row>
    <row r="397" spans="1:24" x14ac:dyDescent="0.3">
      <c r="A397" t="s">
        <v>3560</v>
      </c>
      <c r="B397" t="s">
        <v>104</v>
      </c>
      <c r="C397" t="s">
        <v>181</v>
      </c>
      <c r="D397" t="s">
        <v>12091</v>
      </c>
      <c r="E397" t="s">
        <v>12055</v>
      </c>
      <c r="F397">
        <v>2</v>
      </c>
      <c r="G397">
        <v>0</v>
      </c>
      <c r="H397" s="51" t="s">
        <v>2127</v>
      </c>
      <c r="I397">
        <v>0</v>
      </c>
      <c r="J397">
        <v>1</v>
      </c>
      <c r="K397">
        <v>2</v>
      </c>
      <c r="L397">
        <v>56</v>
      </c>
      <c r="M397">
        <v>448</v>
      </c>
      <c r="N397">
        <v>16</v>
      </c>
      <c r="O397">
        <v>0</v>
      </c>
      <c r="P397" t="s">
        <v>1261</v>
      </c>
      <c r="Q397">
        <v>0</v>
      </c>
      <c r="R397">
        <v>0</v>
      </c>
      <c r="S397">
        <v>5</v>
      </c>
      <c r="T397" t="s">
        <v>17679</v>
      </c>
      <c r="U397">
        <v>28</v>
      </c>
      <c r="V397" t="s">
        <v>17680</v>
      </c>
      <c r="W397">
        <v>0.53333333333333299</v>
      </c>
      <c r="X397" t="s">
        <v>3554</v>
      </c>
    </row>
    <row r="398" spans="1:24" x14ac:dyDescent="0.3">
      <c r="A398" t="s">
        <v>3560</v>
      </c>
      <c r="B398" t="s">
        <v>12110</v>
      </c>
      <c r="C398" t="s">
        <v>181</v>
      </c>
      <c r="D398" t="s">
        <v>12111</v>
      </c>
      <c r="E398" t="s">
        <v>12055</v>
      </c>
      <c r="F398">
        <v>27</v>
      </c>
      <c r="G398">
        <v>0</v>
      </c>
      <c r="H398" s="51" t="s">
        <v>2759</v>
      </c>
      <c r="I398">
        <v>0</v>
      </c>
      <c r="J398">
        <v>14</v>
      </c>
      <c r="K398">
        <v>15</v>
      </c>
      <c r="L398">
        <v>825</v>
      </c>
      <c r="M398">
        <v>2145</v>
      </c>
      <c r="N398">
        <v>39</v>
      </c>
      <c r="O398">
        <v>0</v>
      </c>
      <c r="P398" t="s">
        <v>4031</v>
      </c>
      <c r="Q398">
        <v>0</v>
      </c>
      <c r="R398">
        <v>0</v>
      </c>
      <c r="S398">
        <v>10</v>
      </c>
      <c r="T398" t="s">
        <v>17679</v>
      </c>
      <c r="U398">
        <v>55</v>
      </c>
      <c r="V398" t="s">
        <v>17680</v>
      </c>
      <c r="W398">
        <v>18.2</v>
      </c>
      <c r="X398" t="s">
        <v>3554</v>
      </c>
    </row>
    <row r="399" spans="1:24" x14ac:dyDescent="0.3">
      <c r="A399" t="s">
        <v>3560</v>
      </c>
      <c r="B399" t="s">
        <v>12060</v>
      </c>
      <c r="C399" t="s">
        <v>3528</v>
      </c>
      <c r="D399" t="s">
        <v>12061</v>
      </c>
      <c r="E399" t="s">
        <v>12055</v>
      </c>
      <c r="F399">
        <v>264</v>
      </c>
      <c r="G399">
        <v>0</v>
      </c>
      <c r="H399" s="51" t="s">
        <v>12888</v>
      </c>
      <c r="I399">
        <v>0</v>
      </c>
      <c r="J399">
        <v>132</v>
      </c>
      <c r="K399">
        <v>133</v>
      </c>
      <c r="L399">
        <v>3790.5</v>
      </c>
      <c r="M399">
        <v>7324.5</v>
      </c>
      <c r="N399">
        <v>257</v>
      </c>
      <c r="O399">
        <v>10</v>
      </c>
      <c r="P399" t="s">
        <v>7820</v>
      </c>
      <c r="Q399">
        <v>1</v>
      </c>
      <c r="R399">
        <v>0</v>
      </c>
      <c r="S399">
        <v>20</v>
      </c>
      <c r="T399" t="s">
        <v>17679</v>
      </c>
      <c r="U399">
        <v>28.5</v>
      </c>
      <c r="V399" t="s">
        <v>17680</v>
      </c>
      <c r="W399">
        <v>1082.4000000000001</v>
      </c>
      <c r="X399" t="s">
        <v>3554</v>
      </c>
    </row>
    <row r="400" spans="1:24" x14ac:dyDescent="0.3">
      <c r="A400" t="s">
        <v>3560</v>
      </c>
      <c r="B400" t="s">
        <v>105</v>
      </c>
      <c r="C400" t="s">
        <v>181</v>
      </c>
      <c r="D400" t="s">
        <v>12109</v>
      </c>
      <c r="E400" t="s">
        <v>12055</v>
      </c>
      <c r="F400">
        <v>33</v>
      </c>
      <c r="G400">
        <v>0</v>
      </c>
      <c r="H400" s="51" t="s">
        <v>12889</v>
      </c>
      <c r="I400">
        <v>0</v>
      </c>
      <c r="J400">
        <v>17</v>
      </c>
      <c r="K400">
        <v>21</v>
      </c>
      <c r="L400">
        <v>1117.2</v>
      </c>
      <c r="M400">
        <v>2872.8</v>
      </c>
      <c r="N400">
        <v>54</v>
      </c>
      <c r="O400">
        <v>2</v>
      </c>
      <c r="P400" t="s">
        <v>905</v>
      </c>
      <c r="Q400">
        <v>0</v>
      </c>
      <c r="R400">
        <v>0</v>
      </c>
      <c r="S400">
        <v>20</v>
      </c>
      <c r="T400" t="s">
        <v>17679</v>
      </c>
      <c r="U400">
        <v>53.2</v>
      </c>
      <c r="V400" t="s">
        <v>17680</v>
      </c>
      <c r="W400">
        <v>29.466666666666701</v>
      </c>
      <c r="X400" t="s">
        <v>3581</v>
      </c>
    </row>
    <row r="401" spans="1:24" x14ac:dyDescent="0.3">
      <c r="A401" t="s">
        <v>3560</v>
      </c>
      <c r="B401" t="s">
        <v>12089</v>
      </c>
      <c r="C401" t="s">
        <v>3504</v>
      </c>
      <c r="D401" t="s">
        <v>12090</v>
      </c>
      <c r="E401" t="s">
        <v>12055</v>
      </c>
      <c r="F401">
        <v>58</v>
      </c>
      <c r="G401">
        <v>0</v>
      </c>
      <c r="H401" s="51" t="s">
        <v>12890</v>
      </c>
      <c r="I401">
        <v>0</v>
      </c>
      <c r="J401">
        <v>29</v>
      </c>
      <c r="K401">
        <v>29</v>
      </c>
      <c r="L401">
        <v>328.86</v>
      </c>
      <c r="M401">
        <v>725.76</v>
      </c>
      <c r="N401">
        <v>64</v>
      </c>
      <c r="O401">
        <v>0</v>
      </c>
      <c r="P401" t="s">
        <v>1446</v>
      </c>
      <c r="Q401">
        <v>12</v>
      </c>
      <c r="R401">
        <v>0</v>
      </c>
      <c r="S401">
        <v>20</v>
      </c>
      <c r="T401" t="s">
        <v>17679</v>
      </c>
      <c r="U401">
        <v>11.34</v>
      </c>
      <c r="V401" t="s">
        <v>17680</v>
      </c>
      <c r="W401">
        <v>50.266666666666701</v>
      </c>
      <c r="X401" t="s">
        <v>3554</v>
      </c>
    </row>
    <row r="402" spans="1:24" x14ac:dyDescent="0.3">
      <c r="A402" t="s">
        <v>3560</v>
      </c>
      <c r="B402" t="s">
        <v>12056</v>
      </c>
      <c r="C402" t="s">
        <v>3528</v>
      </c>
      <c r="D402" t="s">
        <v>12057</v>
      </c>
      <c r="E402" t="s">
        <v>12055</v>
      </c>
      <c r="F402">
        <v>331</v>
      </c>
      <c r="G402">
        <v>0</v>
      </c>
      <c r="H402" s="51" t="s">
        <v>12891</v>
      </c>
      <c r="I402">
        <v>0</v>
      </c>
      <c r="J402">
        <v>166</v>
      </c>
      <c r="K402">
        <v>181</v>
      </c>
      <c r="L402">
        <v>2235.35</v>
      </c>
      <c r="M402">
        <v>4199</v>
      </c>
      <c r="N402">
        <v>340</v>
      </c>
      <c r="O402">
        <v>23</v>
      </c>
      <c r="P402" t="s">
        <v>9096</v>
      </c>
      <c r="Q402">
        <v>0</v>
      </c>
      <c r="R402">
        <v>0</v>
      </c>
      <c r="S402">
        <v>30</v>
      </c>
      <c r="T402" t="s">
        <v>17679</v>
      </c>
      <c r="U402">
        <v>12.35</v>
      </c>
      <c r="V402" t="s">
        <v>17680</v>
      </c>
      <c r="W402">
        <v>1754.06666666667</v>
      </c>
      <c r="X402" t="s">
        <v>3581</v>
      </c>
    </row>
    <row r="403" spans="1:24" x14ac:dyDescent="0.3">
      <c r="A403" t="s">
        <v>3560</v>
      </c>
      <c r="B403" t="s">
        <v>12107</v>
      </c>
      <c r="C403" t="s">
        <v>3504</v>
      </c>
      <c r="D403" t="s">
        <v>12108</v>
      </c>
      <c r="E403" t="s">
        <v>12055</v>
      </c>
      <c r="F403">
        <v>0</v>
      </c>
      <c r="G403">
        <v>0</v>
      </c>
      <c r="H403" s="51" t="s">
        <v>8355</v>
      </c>
      <c r="I403">
        <v>0</v>
      </c>
      <c r="J403">
        <v>0</v>
      </c>
      <c r="L403">
        <v>0</v>
      </c>
      <c r="M403">
        <v>0</v>
      </c>
      <c r="N403">
        <v>0</v>
      </c>
      <c r="O403">
        <v>0</v>
      </c>
      <c r="P403" t="s">
        <v>183</v>
      </c>
      <c r="Q403">
        <v>0</v>
      </c>
      <c r="R403">
        <v>0</v>
      </c>
      <c r="S403">
        <v>0</v>
      </c>
      <c r="T403" t="s">
        <v>181</v>
      </c>
      <c r="U403">
        <v>0</v>
      </c>
      <c r="V403" t="s">
        <v>181</v>
      </c>
      <c r="W403">
        <v>0</v>
      </c>
      <c r="X403" t="s">
        <v>3581</v>
      </c>
    </row>
    <row r="404" spans="1:24" x14ac:dyDescent="0.3">
      <c r="A404" t="s">
        <v>3560</v>
      </c>
      <c r="B404" t="s">
        <v>98</v>
      </c>
      <c r="C404" t="s">
        <v>181</v>
      </c>
      <c r="D404" t="s">
        <v>12114</v>
      </c>
      <c r="E404" t="s">
        <v>12055</v>
      </c>
      <c r="F404">
        <v>7</v>
      </c>
      <c r="G404">
        <v>0</v>
      </c>
      <c r="H404" s="51" t="s">
        <v>12865</v>
      </c>
      <c r="I404">
        <v>0</v>
      </c>
      <c r="J404">
        <v>4</v>
      </c>
      <c r="K404">
        <v>5</v>
      </c>
      <c r="L404">
        <v>71.25</v>
      </c>
      <c r="M404">
        <v>299.25</v>
      </c>
      <c r="N404">
        <v>21</v>
      </c>
      <c r="O404">
        <v>0</v>
      </c>
      <c r="P404" t="s">
        <v>3733</v>
      </c>
      <c r="Q404">
        <v>0</v>
      </c>
      <c r="R404">
        <v>0</v>
      </c>
      <c r="S404">
        <v>10</v>
      </c>
      <c r="T404" t="s">
        <v>17679</v>
      </c>
      <c r="U404">
        <v>14.25</v>
      </c>
      <c r="V404" t="s">
        <v>17680</v>
      </c>
      <c r="W404">
        <v>2.8</v>
      </c>
      <c r="X404" t="s">
        <v>3554</v>
      </c>
    </row>
    <row r="405" spans="1:24" x14ac:dyDescent="0.3">
      <c r="A405" t="s">
        <v>3502</v>
      </c>
      <c r="B405" t="s">
        <v>8876</v>
      </c>
      <c r="C405" t="s">
        <v>181</v>
      </c>
      <c r="D405" t="s">
        <v>8877</v>
      </c>
      <c r="E405" t="s">
        <v>8825</v>
      </c>
      <c r="F405">
        <v>0</v>
      </c>
      <c r="G405">
        <v>0</v>
      </c>
      <c r="H405" s="51" t="s">
        <v>12744</v>
      </c>
      <c r="I405">
        <v>0</v>
      </c>
      <c r="J405">
        <v>0</v>
      </c>
      <c r="L405">
        <v>0</v>
      </c>
      <c r="M405">
        <v>130.5</v>
      </c>
      <c r="N405">
        <v>58</v>
      </c>
      <c r="O405">
        <v>0</v>
      </c>
      <c r="P405" t="s">
        <v>7161</v>
      </c>
      <c r="Q405">
        <v>0</v>
      </c>
      <c r="R405">
        <v>0</v>
      </c>
      <c r="S405">
        <v>0</v>
      </c>
      <c r="T405" t="s">
        <v>181</v>
      </c>
      <c r="U405">
        <v>0</v>
      </c>
      <c r="V405" t="s">
        <v>181</v>
      </c>
      <c r="W405">
        <v>0</v>
      </c>
      <c r="X405" t="s">
        <v>8878</v>
      </c>
    </row>
    <row r="406" spans="1:24" x14ac:dyDescent="0.3">
      <c r="A406" t="s">
        <v>3560</v>
      </c>
      <c r="B406" t="s">
        <v>12064</v>
      </c>
      <c r="C406" t="s">
        <v>3528</v>
      </c>
      <c r="D406" t="s">
        <v>12065</v>
      </c>
      <c r="E406" t="s">
        <v>12055</v>
      </c>
      <c r="F406">
        <v>15</v>
      </c>
      <c r="G406">
        <v>0</v>
      </c>
      <c r="H406" s="51" t="s">
        <v>4248</v>
      </c>
      <c r="I406">
        <v>0</v>
      </c>
      <c r="J406">
        <v>8</v>
      </c>
      <c r="K406">
        <v>11</v>
      </c>
      <c r="L406">
        <v>715</v>
      </c>
      <c r="M406">
        <v>2015</v>
      </c>
      <c r="N406">
        <v>31</v>
      </c>
      <c r="O406">
        <v>0</v>
      </c>
      <c r="P406" t="s">
        <v>7207</v>
      </c>
      <c r="Q406">
        <v>0</v>
      </c>
      <c r="R406">
        <v>0</v>
      </c>
      <c r="S406">
        <v>10</v>
      </c>
      <c r="T406" t="s">
        <v>17679</v>
      </c>
      <c r="U406">
        <v>65</v>
      </c>
      <c r="V406" t="s">
        <v>17680</v>
      </c>
      <c r="W406">
        <v>8.2666666666666693</v>
      </c>
      <c r="X406" t="s">
        <v>3581</v>
      </c>
    </row>
    <row r="407" spans="1:24" x14ac:dyDescent="0.3">
      <c r="A407" t="s">
        <v>3560</v>
      </c>
      <c r="B407" t="s">
        <v>12893</v>
      </c>
      <c r="C407" t="s">
        <v>181</v>
      </c>
      <c r="D407" t="s">
        <v>12894</v>
      </c>
      <c r="E407" t="s">
        <v>12055</v>
      </c>
      <c r="F407">
        <v>11</v>
      </c>
      <c r="G407">
        <v>0</v>
      </c>
      <c r="H407" s="51" t="s">
        <v>12886</v>
      </c>
      <c r="I407">
        <v>0</v>
      </c>
      <c r="J407">
        <v>6</v>
      </c>
      <c r="K407">
        <v>1</v>
      </c>
      <c r="L407">
        <v>3.9</v>
      </c>
      <c r="M407">
        <v>54.6</v>
      </c>
      <c r="N407">
        <v>14</v>
      </c>
      <c r="O407">
        <v>3</v>
      </c>
      <c r="P407" t="s">
        <v>4092</v>
      </c>
      <c r="Q407">
        <v>0</v>
      </c>
      <c r="R407">
        <v>0</v>
      </c>
      <c r="S407">
        <v>5</v>
      </c>
      <c r="T407" t="s">
        <v>17679</v>
      </c>
      <c r="U407">
        <v>3.9</v>
      </c>
      <c r="V407" t="s">
        <v>17680</v>
      </c>
      <c r="W407">
        <v>2.2000000000000002</v>
      </c>
      <c r="X407" t="s">
        <v>3554</v>
      </c>
    </row>
    <row r="408" spans="1:24" x14ac:dyDescent="0.3">
      <c r="A408" t="s">
        <v>3560</v>
      </c>
      <c r="B408" t="s">
        <v>12119</v>
      </c>
      <c r="C408" t="s">
        <v>181</v>
      </c>
      <c r="D408" t="s">
        <v>12120</v>
      </c>
      <c r="E408" t="s">
        <v>12055</v>
      </c>
      <c r="F408">
        <v>9</v>
      </c>
      <c r="G408">
        <v>0</v>
      </c>
      <c r="H408" s="51" t="s">
        <v>3762</v>
      </c>
      <c r="I408">
        <v>0</v>
      </c>
      <c r="J408">
        <v>5</v>
      </c>
      <c r="K408">
        <v>5</v>
      </c>
      <c r="L408">
        <v>50</v>
      </c>
      <c r="M408">
        <v>120</v>
      </c>
      <c r="N408">
        <v>12</v>
      </c>
      <c r="O408">
        <v>0</v>
      </c>
      <c r="P408" t="s">
        <v>3077</v>
      </c>
      <c r="Q408">
        <v>2</v>
      </c>
      <c r="R408">
        <v>0</v>
      </c>
      <c r="S408">
        <v>10</v>
      </c>
      <c r="T408" t="s">
        <v>17679</v>
      </c>
      <c r="U408">
        <v>10</v>
      </c>
      <c r="V408" t="s">
        <v>17680</v>
      </c>
      <c r="W408">
        <v>1.6666666666666701</v>
      </c>
      <c r="X408" t="s">
        <v>3581</v>
      </c>
    </row>
    <row r="409" spans="1:24" x14ac:dyDescent="0.3">
      <c r="A409" t="s">
        <v>3560</v>
      </c>
      <c r="B409" t="s">
        <v>12112</v>
      </c>
      <c r="C409" t="s">
        <v>181</v>
      </c>
      <c r="D409" t="s">
        <v>12113</v>
      </c>
      <c r="E409" t="s">
        <v>12055</v>
      </c>
      <c r="F409">
        <v>0</v>
      </c>
      <c r="G409">
        <v>0</v>
      </c>
      <c r="H409" s="51" t="s">
        <v>12895</v>
      </c>
      <c r="I409">
        <v>0</v>
      </c>
      <c r="J409">
        <v>0</v>
      </c>
      <c r="L409">
        <v>0</v>
      </c>
      <c r="M409">
        <v>76</v>
      </c>
      <c r="N409">
        <v>8</v>
      </c>
      <c r="O409">
        <v>0</v>
      </c>
      <c r="P409" t="s">
        <v>1703</v>
      </c>
      <c r="Q409">
        <v>0</v>
      </c>
      <c r="R409">
        <v>0</v>
      </c>
      <c r="S409">
        <v>0</v>
      </c>
      <c r="T409" t="s">
        <v>181</v>
      </c>
      <c r="U409">
        <v>0</v>
      </c>
      <c r="V409" t="s">
        <v>181</v>
      </c>
      <c r="W409">
        <v>0</v>
      </c>
      <c r="X409" t="s">
        <v>3554</v>
      </c>
    </row>
    <row r="410" spans="1:24" x14ac:dyDescent="0.3">
      <c r="A410" t="s">
        <v>3560</v>
      </c>
      <c r="B410" t="s">
        <v>12896</v>
      </c>
      <c r="C410" t="s">
        <v>181</v>
      </c>
      <c r="D410" t="s">
        <v>12897</v>
      </c>
      <c r="E410" t="s">
        <v>12055</v>
      </c>
      <c r="F410">
        <v>1</v>
      </c>
      <c r="G410">
        <v>0</v>
      </c>
      <c r="H410" s="51" t="s">
        <v>3682</v>
      </c>
      <c r="I410">
        <v>0</v>
      </c>
      <c r="J410">
        <v>1</v>
      </c>
      <c r="K410">
        <v>15</v>
      </c>
      <c r="L410">
        <v>390</v>
      </c>
      <c r="M410">
        <v>1040</v>
      </c>
      <c r="N410">
        <v>40</v>
      </c>
      <c r="O410">
        <v>0</v>
      </c>
      <c r="P410" t="s">
        <v>3696</v>
      </c>
      <c r="Q410">
        <v>0</v>
      </c>
      <c r="R410">
        <v>0</v>
      </c>
      <c r="S410">
        <v>10</v>
      </c>
      <c r="T410" t="s">
        <v>17679</v>
      </c>
      <c r="U410">
        <v>26</v>
      </c>
      <c r="V410" t="s">
        <v>17680</v>
      </c>
      <c r="W410">
        <v>1.3333333333333299</v>
      </c>
      <c r="X410" t="s">
        <v>3554</v>
      </c>
    </row>
    <row r="411" spans="1:24" x14ac:dyDescent="0.3">
      <c r="A411" t="s">
        <v>3560</v>
      </c>
      <c r="B411" t="s">
        <v>12898</v>
      </c>
      <c r="C411" t="s">
        <v>181</v>
      </c>
      <c r="D411" t="s">
        <v>12899</v>
      </c>
      <c r="E411" t="s">
        <v>12055</v>
      </c>
      <c r="F411">
        <v>63</v>
      </c>
      <c r="G411">
        <v>0</v>
      </c>
      <c r="H411" s="51" t="s">
        <v>12895</v>
      </c>
      <c r="I411">
        <v>0</v>
      </c>
      <c r="J411">
        <v>32</v>
      </c>
      <c r="K411">
        <v>18</v>
      </c>
      <c r="L411">
        <v>171</v>
      </c>
      <c r="M411">
        <v>779</v>
      </c>
      <c r="N411">
        <v>82</v>
      </c>
      <c r="O411">
        <v>24</v>
      </c>
      <c r="P411" t="s">
        <v>7161</v>
      </c>
      <c r="Q411">
        <v>0</v>
      </c>
      <c r="R411">
        <v>0</v>
      </c>
      <c r="S411">
        <v>10</v>
      </c>
      <c r="T411" t="s">
        <v>17679</v>
      </c>
      <c r="U411">
        <v>9.5</v>
      </c>
      <c r="V411" t="s">
        <v>17680</v>
      </c>
      <c r="W411">
        <v>61.866666666666703</v>
      </c>
      <c r="X411" t="s">
        <v>3554</v>
      </c>
    </row>
    <row r="412" spans="1:24" x14ac:dyDescent="0.3">
      <c r="A412" t="s">
        <v>3560</v>
      </c>
      <c r="B412" t="s">
        <v>12117</v>
      </c>
      <c r="C412" t="s">
        <v>181</v>
      </c>
      <c r="D412" t="s">
        <v>12118</v>
      </c>
      <c r="E412" t="s">
        <v>12055</v>
      </c>
      <c r="F412">
        <v>35</v>
      </c>
      <c r="G412">
        <v>0</v>
      </c>
      <c r="H412" s="51" t="s">
        <v>12895</v>
      </c>
      <c r="I412">
        <v>0</v>
      </c>
      <c r="J412">
        <v>18</v>
      </c>
      <c r="K412">
        <v>27</v>
      </c>
      <c r="L412">
        <v>256.5</v>
      </c>
      <c r="M412">
        <v>608</v>
      </c>
      <c r="N412">
        <v>64</v>
      </c>
      <c r="O412">
        <v>0</v>
      </c>
      <c r="P412" t="s">
        <v>1446</v>
      </c>
      <c r="Q412">
        <v>13</v>
      </c>
      <c r="R412">
        <v>0</v>
      </c>
      <c r="S412">
        <v>20</v>
      </c>
      <c r="T412" t="s">
        <v>17679</v>
      </c>
      <c r="U412">
        <v>9.5</v>
      </c>
      <c r="V412" t="s">
        <v>17680</v>
      </c>
      <c r="W412">
        <v>30.6</v>
      </c>
      <c r="X412" t="s">
        <v>7443</v>
      </c>
    </row>
    <row r="413" spans="1:24" x14ac:dyDescent="0.3">
      <c r="A413" t="s">
        <v>3560</v>
      </c>
      <c r="B413" t="s">
        <v>9661</v>
      </c>
      <c r="C413" t="s">
        <v>3504</v>
      </c>
      <c r="D413" t="s">
        <v>12900</v>
      </c>
      <c r="E413" t="s">
        <v>12901</v>
      </c>
      <c r="F413">
        <v>602</v>
      </c>
      <c r="G413">
        <v>0</v>
      </c>
      <c r="H413" s="51" t="s">
        <v>12902</v>
      </c>
      <c r="I413">
        <v>0</v>
      </c>
      <c r="J413">
        <v>301</v>
      </c>
      <c r="K413">
        <v>290</v>
      </c>
      <c r="L413">
        <v>1760.3000000000002</v>
      </c>
      <c r="M413">
        <v>4293.05</v>
      </c>
      <c r="N413">
        <v>707</v>
      </c>
      <c r="O413">
        <v>87</v>
      </c>
      <c r="P413" t="s">
        <v>17834</v>
      </c>
      <c r="Q413">
        <v>0</v>
      </c>
      <c r="R413">
        <v>0</v>
      </c>
      <c r="S413">
        <v>0</v>
      </c>
      <c r="T413" t="s">
        <v>181</v>
      </c>
      <c r="U413">
        <v>0</v>
      </c>
      <c r="V413" t="s">
        <v>181</v>
      </c>
      <c r="W413">
        <v>6220.6666666666697</v>
      </c>
      <c r="X413" t="s">
        <v>12903</v>
      </c>
    </row>
    <row r="414" spans="1:24" x14ac:dyDescent="0.3">
      <c r="A414" t="s">
        <v>3560</v>
      </c>
      <c r="B414" t="s">
        <v>12904</v>
      </c>
      <c r="C414" t="s">
        <v>181</v>
      </c>
      <c r="D414" t="s">
        <v>12905</v>
      </c>
      <c r="E414" t="s">
        <v>12906</v>
      </c>
      <c r="F414">
        <v>0</v>
      </c>
      <c r="G414">
        <v>0</v>
      </c>
      <c r="H414" s="51" t="s">
        <v>12496</v>
      </c>
      <c r="I414">
        <v>0</v>
      </c>
      <c r="J414">
        <v>0</v>
      </c>
      <c r="L414">
        <v>0</v>
      </c>
      <c r="M414">
        <v>0</v>
      </c>
      <c r="N414">
        <v>0</v>
      </c>
      <c r="O414">
        <v>0</v>
      </c>
      <c r="P414" t="s">
        <v>183</v>
      </c>
      <c r="Q414">
        <v>0</v>
      </c>
      <c r="R414">
        <v>0</v>
      </c>
      <c r="S414">
        <v>0</v>
      </c>
      <c r="T414" t="s">
        <v>181</v>
      </c>
      <c r="U414">
        <v>0</v>
      </c>
      <c r="V414" t="s">
        <v>181</v>
      </c>
      <c r="W414">
        <v>0</v>
      </c>
      <c r="X414" t="s">
        <v>12903</v>
      </c>
    </row>
    <row r="415" spans="1:24" x14ac:dyDescent="0.3">
      <c r="A415" t="s">
        <v>3560</v>
      </c>
      <c r="B415" t="s">
        <v>12907</v>
      </c>
      <c r="C415" t="s">
        <v>181</v>
      </c>
      <c r="D415" t="s">
        <v>12908</v>
      </c>
      <c r="E415" t="s">
        <v>12906</v>
      </c>
      <c r="F415">
        <v>0</v>
      </c>
      <c r="G415">
        <v>0</v>
      </c>
      <c r="H415" s="51" t="s">
        <v>12909</v>
      </c>
      <c r="I415">
        <v>0</v>
      </c>
      <c r="J415">
        <v>0</v>
      </c>
      <c r="L415">
        <v>0</v>
      </c>
      <c r="M415">
        <v>0</v>
      </c>
      <c r="N415">
        <v>0</v>
      </c>
      <c r="O415">
        <v>0</v>
      </c>
      <c r="P415" t="s">
        <v>183</v>
      </c>
      <c r="Q415">
        <v>0</v>
      </c>
      <c r="R415">
        <v>0</v>
      </c>
      <c r="S415">
        <v>0</v>
      </c>
      <c r="T415" t="s">
        <v>181</v>
      </c>
      <c r="U415">
        <v>0</v>
      </c>
      <c r="V415" t="s">
        <v>181</v>
      </c>
      <c r="W415">
        <v>0</v>
      </c>
      <c r="X415" t="s">
        <v>12903</v>
      </c>
    </row>
    <row r="416" spans="1:24" x14ac:dyDescent="0.3">
      <c r="A416" t="s">
        <v>3560</v>
      </c>
      <c r="B416" t="s">
        <v>9655</v>
      </c>
      <c r="C416" t="s">
        <v>3573</v>
      </c>
      <c r="D416" t="s">
        <v>12908</v>
      </c>
      <c r="E416" t="s">
        <v>12901</v>
      </c>
      <c r="F416">
        <v>1228</v>
      </c>
      <c r="G416">
        <v>0</v>
      </c>
      <c r="H416" s="51" t="s">
        <v>12909</v>
      </c>
      <c r="I416">
        <v>0</v>
      </c>
      <c r="J416">
        <v>614</v>
      </c>
      <c r="K416">
        <v>617</v>
      </c>
      <c r="L416">
        <v>2603.7399999999998</v>
      </c>
      <c r="M416">
        <v>8041.01</v>
      </c>
      <c r="N416">
        <v>1905</v>
      </c>
      <c r="O416">
        <v>10</v>
      </c>
      <c r="P416" t="s">
        <v>17835</v>
      </c>
      <c r="Q416">
        <v>10</v>
      </c>
      <c r="R416">
        <v>0</v>
      </c>
      <c r="S416">
        <v>0</v>
      </c>
      <c r="T416" t="s">
        <v>181</v>
      </c>
      <c r="U416">
        <v>0</v>
      </c>
      <c r="V416" t="s">
        <v>181</v>
      </c>
      <c r="W416">
        <v>38579.666666666701</v>
      </c>
      <c r="X416" t="s">
        <v>12903</v>
      </c>
    </row>
    <row r="417" spans="1:24" x14ac:dyDescent="0.3">
      <c r="A417" t="s">
        <v>3560</v>
      </c>
      <c r="B417" t="s">
        <v>9658</v>
      </c>
      <c r="C417" t="s">
        <v>3504</v>
      </c>
      <c r="D417" t="s">
        <v>12910</v>
      </c>
      <c r="E417" t="s">
        <v>12901</v>
      </c>
      <c r="F417">
        <v>483</v>
      </c>
      <c r="G417">
        <v>0</v>
      </c>
      <c r="H417" s="51" t="s">
        <v>12911</v>
      </c>
      <c r="I417">
        <v>0</v>
      </c>
      <c r="J417">
        <v>242</v>
      </c>
      <c r="K417">
        <v>207</v>
      </c>
      <c r="L417">
        <v>1627.02</v>
      </c>
      <c r="M417">
        <v>12877.62</v>
      </c>
      <c r="N417">
        <v>1639</v>
      </c>
      <c r="O417">
        <v>93</v>
      </c>
      <c r="P417" t="s">
        <v>16668</v>
      </c>
      <c r="Q417">
        <v>0</v>
      </c>
      <c r="R417">
        <v>0</v>
      </c>
      <c r="S417">
        <v>0</v>
      </c>
      <c r="T417" t="s">
        <v>181</v>
      </c>
      <c r="U417">
        <v>0</v>
      </c>
      <c r="V417" t="s">
        <v>181</v>
      </c>
      <c r="W417">
        <v>12471.0666666667</v>
      </c>
      <c r="X417" t="s">
        <v>12903</v>
      </c>
    </row>
    <row r="418" spans="1:24" x14ac:dyDescent="0.3">
      <c r="A418" t="s">
        <v>3560</v>
      </c>
      <c r="B418" t="s">
        <v>12912</v>
      </c>
      <c r="C418" t="s">
        <v>181</v>
      </c>
      <c r="D418" t="s">
        <v>12913</v>
      </c>
      <c r="E418" t="s">
        <v>12906</v>
      </c>
      <c r="F418">
        <v>0</v>
      </c>
      <c r="G418">
        <v>0</v>
      </c>
      <c r="H418" s="51" t="s">
        <v>12914</v>
      </c>
      <c r="I418">
        <v>0</v>
      </c>
      <c r="J418">
        <v>0</v>
      </c>
      <c r="L418">
        <v>0</v>
      </c>
      <c r="M418">
        <v>0</v>
      </c>
      <c r="N418">
        <v>0</v>
      </c>
      <c r="O418">
        <v>0</v>
      </c>
      <c r="P418" t="s">
        <v>183</v>
      </c>
      <c r="Q418">
        <v>0</v>
      </c>
      <c r="R418">
        <v>0</v>
      </c>
      <c r="S418">
        <v>0</v>
      </c>
      <c r="T418" t="s">
        <v>181</v>
      </c>
      <c r="U418">
        <v>0</v>
      </c>
      <c r="V418" t="s">
        <v>181</v>
      </c>
      <c r="W418">
        <v>0</v>
      </c>
      <c r="X418" t="s">
        <v>12903</v>
      </c>
    </row>
    <row r="419" spans="1:24" x14ac:dyDescent="0.3">
      <c r="A419" t="s">
        <v>3560</v>
      </c>
      <c r="B419" t="s">
        <v>9654</v>
      </c>
      <c r="C419" t="s">
        <v>7399</v>
      </c>
      <c r="D419" t="s">
        <v>12915</v>
      </c>
      <c r="E419" t="s">
        <v>12901</v>
      </c>
      <c r="F419">
        <v>1</v>
      </c>
      <c r="G419">
        <v>0</v>
      </c>
      <c r="H419" s="51" t="s">
        <v>12916</v>
      </c>
      <c r="I419">
        <v>0</v>
      </c>
      <c r="J419">
        <v>1</v>
      </c>
      <c r="K419">
        <v>3</v>
      </c>
      <c r="L419">
        <v>27.660000000000004</v>
      </c>
      <c r="M419">
        <v>156.82</v>
      </c>
      <c r="N419">
        <v>17</v>
      </c>
      <c r="O419">
        <v>0</v>
      </c>
      <c r="P419" t="s">
        <v>3960</v>
      </c>
      <c r="Q419">
        <v>0</v>
      </c>
      <c r="R419">
        <v>0</v>
      </c>
      <c r="S419">
        <v>0</v>
      </c>
      <c r="T419" t="s">
        <v>181</v>
      </c>
      <c r="U419">
        <v>0</v>
      </c>
      <c r="V419" t="s">
        <v>181</v>
      </c>
      <c r="W419">
        <v>0.56666666666666698</v>
      </c>
      <c r="X419" t="s">
        <v>12903</v>
      </c>
    </row>
    <row r="420" spans="1:24" x14ac:dyDescent="0.3">
      <c r="A420" t="s">
        <v>3560</v>
      </c>
      <c r="B420" t="s">
        <v>12917</v>
      </c>
      <c r="C420" t="s">
        <v>181</v>
      </c>
      <c r="D420" t="s">
        <v>12918</v>
      </c>
      <c r="E420" t="s">
        <v>12906</v>
      </c>
      <c r="F420">
        <v>0</v>
      </c>
      <c r="G420">
        <v>0</v>
      </c>
      <c r="H420" s="51" t="s">
        <v>12919</v>
      </c>
      <c r="I420">
        <v>0</v>
      </c>
      <c r="J420">
        <v>0</v>
      </c>
      <c r="L420">
        <v>0</v>
      </c>
      <c r="M420">
        <v>0</v>
      </c>
      <c r="N420">
        <v>0</v>
      </c>
      <c r="O420">
        <v>0</v>
      </c>
      <c r="P420" t="s">
        <v>183</v>
      </c>
      <c r="Q420">
        <v>0</v>
      </c>
      <c r="R420">
        <v>0</v>
      </c>
      <c r="S420">
        <v>0</v>
      </c>
      <c r="T420" t="s">
        <v>181</v>
      </c>
      <c r="U420">
        <v>0</v>
      </c>
      <c r="V420" t="s">
        <v>181</v>
      </c>
      <c r="W420">
        <v>0</v>
      </c>
      <c r="X420" t="s">
        <v>12903</v>
      </c>
    </row>
    <row r="421" spans="1:24" x14ac:dyDescent="0.3">
      <c r="A421" t="s">
        <v>3560</v>
      </c>
      <c r="B421" t="s">
        <v>9657</v>
      </c>
      <c r="C421" t="s">
        <v>3504</v>
      </c>
      <c r="D421" t="s">
        <v>12920</v>
      </c>
      <c r="E421" t="s">
        <v>12901</v>
      </c>
      <c r="F421">
        <v>199</v>
      </c>
      <c r="G421">
        <v>0</v>
      </c>
      <c r="H421" s="51" t="s">
        <v>12921</v>
      </c>
      <c r="I421">
        <v>0</v>
      </c>
      <c r="J421">
        <v>100</v>
      </c>
      <c r="K421">
        <v>93</v>
      </c>
      <c r="L421">
        <v>1102.05</v>
      </c>
      <c r="M421">
        <v>20281.169999999998</v>
      </c>
      <c r="N421">
        <v>1711</v>
      </c>
      <c r="O421">
        <v>12</v>
      </c>
      <c r="P421" t="s">
        <v>12983</v>
      </c>
      <c r="Q421">
        <v>0</v>
      </c>
      <c r="R421">
        <v>0</v>
      </c>
      <c r="S421">
        <v>0</v>
      </c>
      <c r="T421" t="s">
        <v>181</v>
      </c>
      <c r="U421">
        <v>0</v>
      </c>
      <c r="V421" t="s">
        <v>181</v>
      </c>
      <c r="W421">
        <v>5663.3333333333303</v>
      </c>
      <c r="X421" t="s">
        <v>12903</v>
      </c>
    </row>
    <row r="422" spans="1:24" x14ac:dyDescent="0.3">
      <c r="A422" t="s">
        <v>3560</v>
      </c>
      <c r="B422" t="s">
        <v>9656</v>
      </c>
      <c r="C422" t="s">
        <v>8164</v>
      </c>
      <c r="D422" t="s">
        <v>12922</v>
      </c>
      <c r="E422" t="s">
        <v>12923</v>
      </c>
      <c r="F422">
        <v>1028</v>
      </c>
      <c r="G422">
        <v>0</v>
      </c>
      <c r="H422" s="51" t="s">
        <v>12924</v>
      </c>
      <c r="I422">
        <v>0</v>
      </c>
      <c r="J422">
        <v>514</v>
      </c>
      <c r="K422">
        <v>422</v>
      </c>
      <c r="L422">
        <v>6059.92</v>
      </c>
      <c r="M422">
        <v>17648.439999999999</v>
      </c>
      <c r="N422">
        <v>1229</v>
      </c>
      <c r="O422">
        <v>134</v>
      </c>
      <c r="P422" t="s">
        <v>17739</v>
      </c>
      <c r="Q422">
        <v>7</v>
      </c>
      <c r="R422">
        <v>0</v>
      </c>
      <c r="S422">
        <v>0</v>
      </c>
      <c r="T422" t="s">
        <v>181</v>
      </c>
      <c r="U422">
        <v>0</v>
      </c>
      <c r="V422" t="s">
        <v>181</v>
      </c>
      <c r="W422">
        <v>18641.066666666698</v>
      </c>
      <c r="X422" t="s">
        <v>12903</v>
      </c>
    </row>
    <row r="423" spans="1:24" x14ac:dyDescent="0.3">
      <c r="A423" t="s">
        <v>3560</v>
      </c>
      <c r="B423" t="s">
        <v>12925</v>
      </c>
      <c r="C423" t="s">
        <v>181</v>
      </c>
      <c r="D423" t="s">
        <v>12926</v>
      </c>
      <c r="E423" t="s">
        <v>12906</v>
      </c>
      <c r="F423">
        <v>0</v>
      </c>
      <c r="G423">
        <v>0</v>
      </c>
      <c r="H423" s="51" t="s">
        <v>12927</v>
      </c>
      <c r="I423">
        <v>0</v>
      </c>
      <c r="J423">
        <v>0</v>
      </c>
      <c r="L423">
        <v>0</v>
      </c>
      <c r="M423">
        <v>0</v>
      </c>
      <c r="N423">
        <v>0</v>
      </c>
      <c r="O423">
        <v>0</v>
      </c>
      <c r="P423" t="s">
        <v>183</v>
      </c>
      <c r="Q423">
        <v>0</v>
      </c>
      <c r="R423">
        <v>0</v>
      </c>
      <c r="S423">
        <v>0</v>
      </c>
      <c r="T423" t="s">
        <v>181</v>
      </c>
      <c r="U423">
        <v>0</v>
      </c>
      <c r="V423" t="s">
        <v>181</v>
      </c>
      <c r="W423">
        <v>0</v>
      </c>
      <c r="X423" t="s">
        <v>12903</v>
      </c>
    </row>
    <row r="424" spans="1:24" x14ac:dyDescent="0.3">
      <c r="A424" t="s">
        <v>3560</v>
      </c>
      <c r="B424" t="s">
        <v>9660</v>
      </c>
      <c r="C424" t="s">
        <v>3504</v>
      </c>
      <c r="D424" t="s">
        <v>12928</v>
      </c>
      <c r="E424" t="s">
        <v>12906</v>
      </c>
      <c r="F424">
        <v>1</v>
      </c>
      <c r="G424">
        <v>0</v>
      </c>
      <c r="H424" s="51" t="s">
        <v>12929</v>
      </c>
      <c r="I424">
        <v>0</v>
      </c>
      <c r="J424">
        <v>1</v>
      </c>
      <c r="K424">
        <v>1</v>
      </c>
      <c r="L424">
        <v>26.5</v>
      </c>
      <c r="M424">
        <v>53</v>
      </c>
      <c r="N424">
        <v>2</v>
      </c>
      <c r="O424">
        <v>0</v>
      </c>
      <c r="P424" t="s">
        <v>3787</v>
      </c>
      <c r="Q424">
        <v>0</v>
      </c>
      <c r="R424">
        <v>0</v>
      </c>
      <c r="S424">
        <v>0</v>
      </c>
      <c r="T424" t="s">
        <v>181</v>
      </c>
      <c r="U424">
        <v>0</v>
      </c>
      <c r="V424" t="s">
        <v>181</v>
      </c>
      <c r="W424">
        <v>6.6666666666666693E-2</v>
      </c>
      <c r="X424" t="s">
        <v>12903</v>
      </c>
    </row>
    <row r="425" spans="1:24" x14ac:dyDescent="0.3">
      <c r="A425" t="s">
        <v>3894</v>
      </c>
      <c r="B425" t="s">
        <v>10558</v>
      </c>
      <c r="C425" t="s">
        <v>181</v>
      </c>
      <c r="D425" t="s">
        <v>10559</v>
      </c>
      <c r="E425" t="s">
        <v>10557</v>
      </c>
      <c r="F425">
        <v>65</v>
      </c>
      <c r="G425" t="s">
        <v>4096</v>
      </c>
      <c r="H425" s="51" t="s">
        <v>12930</v>
      </c>
      <c r="I425">
        <v>2364.25</v>
      </c>
      <c r="J425">
        <v>33</v>
      </c>
      <c r="K425">
        <v>32</v>
      </c>
      <c r="L425">
        <v>3026.24</v>
      </c>
      <c r="M425">
        <v>3782.7</v>
      </c>
      <c r="N425">
        <v>40</v>
      </c>
      <c r="O425">
        <v>0</v>
      </c>
      <c r="P425" t="s">
        <v>3696</v>
      </c>
      <c r="Q425">
        <v>0</v>
      </c>
      <c r="R425">
        <v>0</v>
      </c>
      <c r="S425">
        <v>0</v>
      </c>
      <c r="T425" t="s">
        <v>181</v>
      </c>
      <c r="U425">
        <v>0</v>
      </c>
      <c r="V425" t="s">
        <v>181</v>
      </c>
      <c r="W425">
        <v>44</v>
      </c>
      <c r="X425" t="s">
        <v>3974</v>
      </c>
    </row>
    <row r="426" spans="1:24" x14ac:dyDescent="0.3">
      <c r="A426" t="s">
        <v>3894</v>
      </c>
      <c r="B426" t="s">
        <v>12931</v>
      </c>
      <c r="C426" t="s">
        <v>181</v>
      </c>
      <c r="D426" t="s">
        <v>12932</v>
      </c>
      <c r="E426" t="s">
        <v>10976</v>
      </c>
      <c r="F426">
        <v>38</v>
      </c>
      <c r="G426">
        <v>0</v>
      </c>
      <c r="H426" s="51" t="s">
        <v>12933</v>
      </c>
      <c r="I426">
        <v>0</v>
      </c>
      <c r="J426">
        <v>19</v>
      </c>
      <c r="K426">
        <v>23</v>
      </c>
      <c r="L426">
        <v>6384.11</v>
      </c>
      <c r="M426">
        <v>20262.61</v>
      </c>
      <c r="N426">
        <v>73</v>
      </c>
      <c r="O426">
        <v>0</v>
      </c>
      <c r="P426" t="s">
        <v>3817</v>
      </c>
      <c r="Q426">
        <v>0</v>
      </c>
      <c r="R426">
        <v>0</v>
      </c>
      <c r="S426">
        <v>0</v>
      </c>
      <c r="T426" t="s">
        <v>181</v>
      </c>
      <c r="U426">
        <v>0</v>
      </c>
      <c r="V426" t="s">
        <v>181</v>
      </c>
      <c r="W426">
        <v>46.233333333333299</v>
      </c>
      <c r="X426" t="s">
        <v>3974</v>
      </c>
    </row>
    <row r="427" spans="1:24" x14ac:dyDescent="0.3">
      <c r="A427" t="s">
        <v>3894</v>
      </c>
      <c r="B427" t="s">
        <v>8972</v>
      </c>
      <c r="C427" t="s">
        <v>181</v>
      </c>
      <c r="D427" t="s">
        <v>8973</v>
      </c>
      <c r="E427" t="s">
        <v>8974</v>
      </c>
      <c r="F427">
        <v>35</v>
      </c>
      <c r="G427" t="s">
        <v>3960</v>
      </c>
      <c r="H427" s="51" t="s">
        <v>12934</v>
      </c>
      <c r="I427">
        <v>16150</v>
      </c>
      <c r="J427">
        <v>18</v>
      </c>
      <c r="K427">
        <v>18</v>
      </c>
      <c r="L427">
        <v>17100</v>
      </c>
      <c r="M427">
        <v>17100</v>
      </c>
      <c r="N427">
        <v>18</v>
      </c>
      <c r="O427">
        <v>0</v>
      </c>
      <c r="P427" t="s">
        <v>3667</v>
      </c>
      <c r="Q427">
        <v>0</v>
      </c>
      <c r="R427">
        <v>0</v>
      </c>
      <c r="S427">
        <v>0</v>
      </c>
      <c r="T427" t="s">
        <v>181</v>
      </c>
      <c r="U427">
        <v>0</v>
      </c>
      <c r="V427" t="s">
        <v>181</v>
      </c>
      <c r="W427">
        <v>10.8</v>
      </c>
      <c r="X427" t="s">
        <v>3974</v>
      </c>
    </row>
    <row r="428" spans="1:24" x14ac:dyDescent="0.3">
      <c r="A428" t="s">
        <v>3894</v>
      </c>
      <c r="B428" t="s">
        <v>10555</v>
      </c>
      <c r="C428" t="s">
        <v>181</v>
      </c>
      <c r="D428" t="s">
        <v>10556</v>
      </c>
      <c r="E428" t="s">
        <v>10557</v>
      </c>
      <c r="F428">
        <v>63</v>
      </c>
      <c r="G428" t="s">
        <v>3548</v>
      </c>
      <c r="H428" s="51" t="s">
        <v>17836</v>
      </c>
      <c r="I428">
        <v>7909.02</v>
      </c>
      <c r="J428">
        <v>32</v>
      </c>
      <c r="K428">
        <v>27</v>
      </c>
      <c r="L428">
        <v>3389.5800000000004</v>
      </c>
      <c r="M428">
        <v>0</v>
      </c>
      <c r="N428">
        <v>0</v>
      </c>
      <c r="O428">
        <v>0</v>
      </c>
      <c r="P428" t="s">
        <v>183</v>
      </c>
      <c r="Q428">
        <v>0</v>
      </c>
      <c r="R428">
        <v>0</v>
      </c>
      <c r="S428">
        <v>0</v>
      </c>
      <c r="T428" t="s">
        <v>181</v>
      </c>
      <c r="U428">
        <v>0</v>
      </c>
      <c r="V428" t="s">
        <v>181</v>
      </c>
      <c r="W428">
        <v>0</v>
      </c>
      <c r="X428" t="s">
        <v>3974</v>
      </c>
    </row>
    <row r="429" spans="1:24" x14ac:dyDescent="0.3">
      <c r="A429" t="s">
        <v>3894</v>
      </c>
      <c r="B429" t="s">
        <v>12935</v>
      </c>
      <c r="C429" t="s">
        <v>181</v>
      </c>
      <c r="D429" t="s">
        <v>12936</v>
      </c>
      <c r="E429" t="s">
        <v>12937</v>
      </c>
      <c r="F429">
        <v>0</v>
      </c>
      <c r="G429">
        <v>0</v>
      </c>
      <c r="H429" s="51" t="s">
        <v>17836</v>
      </c>
      <c r="I429">
        <v>0</v>
      </c>
      <c r="J429">
        <v>0</v>
      </c>
      <c r="L429">
        <v>0</v>
      </c>
      <c r="M429">
        <v>3766.28</v>
      </c>
      <c r="N429">
        <v>30</v>
      </c>
      <c r="O429">
        <v>0</v>
      </c>
      <c r="P429" t="s">
        <v>2627</v>
      </c>
      <c r="Q429">
        <v>0</v>
      </c>
      <c r="R429">
        <v>0</v>
      </c>
      <c r="S429">
        <v>0</v>
      </c>
      <c r="T429" t="s">
        <v>181</v>
      </c>
      <c r="U429">
        <v>0</v>
      </c>
      <c r="V429" t="s">
        <v>181</v>
      </c>
      <c r="W429">
        <v>0</v>
      </c>
      <c r="X429" t="s">
        <v>3974</v>
      </c>
    </row>
    <row r="430" spans="1:24" x14ac:dyDescent="0.3">
      <c r="A430" t="s">
        <v>3894</v>
      </c>
      <c r="B430" t="s">
        <v>8150</v>
      </c>
      <c r="C430" t="s">
        <v>181</v>
      </c>
      <c r="D430" t="s">
        <v>12938</v>
      </c>
      <c r="E430" t="s">
        <v>10976</v>
      </c>
      <c r="F430">
        <v>0</v>
      </c>
      <c r="G430">
        <v>0</v>
      </c>
      <c r="H430" s="51" t="s">
        <v>12939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0</v>
      </c>
      <c r="P430" t="s">
        <v>183</v>
      </c>
      <c r="Q430">
        <v>0</v>
      </c>
      <c r="R430">
        <v>0</v>
      </c>
      <c r="S430">
        <v>0</v>
      </c>
      <c r="T430" t="s">
        <v>181</v>
      </c>
      <c r="U430">
        <v>0</v>
      </c>
      <c r="V430" t="s">
        <v>181</v>
      </c>
      <c r="W430">
        <v>0</v>
      </c>
      <c r="X430" t="s">
        <v>3974</v>
      </c>
    </row>
    <row r="431" spans="1:24" x14ac:dyDescent="0.3">
      <c r="A431" t="s">
        <v>3894</v>
      </c>
      <c r="B431" t="s">
        <v>10988</v>
      </c>
      <c r="C431" t="s">
        <v>3592</v>
      </c>
      <c r="D431" t="s">
        <v>10989</v>
      </c>
      <c r="E431" t="s">
        <v>10976</v>
      </c>
      <c r="F431">
        <v>200</v>
      </c>
      <c r="G431">
        <v>0</v>
      </c>
      <c r="H431" s="51" t="s">
        <v>12940</v>
      </c>
      <c r="I431">
        <v>0</v>
      </c>
      <c r="J431">
        <v>192</v>
      </c>
      <c r="K431">
        <v>104</v>
      </c>
      <c r="L431">
        <v>26709.279999999999</v>
      </c>
      <c r="M431">
        <v>26966.1</v>
      </c>
      <c r="N431">
        <v>105</v>
      </c>
      <c r="O431">
        <v>0</v>
      </c>
      <c r="P431" t="s">
        <v>3917</v>
      </c>
      <c r="Q431">
        <v>3</v>
      </c>
      <c r="R431">
        <v>0</v>
      </c>
      <c r="S431">
        <v>200</v>
      </c>
      <c r="T431" t="s">
        <v>12699</v>
      </c>
      <c r="U431">
        <v>256.82</v>
      </c>
      <c r="V431" t="s">
        <v>17837</v>
      </c>
      <c r="W431">
        <v>652.79999999999995</v>
      </c>
      <c r="X431" t="s">
        <v>3974</v>
      </c>
    </row>
    <row r="432" spans="1:24" x14ac:dyDescent="0.3">
      <c r="A432" t="s">
        <v>3894</v>
      </c>
      <c r="B432" t="s">
        <v>8155</v>
      </c>
      <c r="C432" t="s">
        <v>181</v>
      </c>
      <c r="D432" t="s">
        <v>8156</v>
      </c>
      <c r="E432" t="s">
        <v>10976</v>
      </c>
      <c r="F432">
        <v>0</v>
      </c>
      <c r="G432">
        <v>0</v>
      </c>
      <c r="H432" s="51" t="s">
        <v>12941</v>
      </c>
      <c r="I432">
        <v>0</v>
      </c>
      <c r="J432">
        <v>0</v>
      </c>
      <c r="L432">
        <v>0</v>
      </c>
      <c r="M432">
        <v>0</v>
      </c>
      <c r="N432">
        <v>0</v>
      </c>
      <c r="O432">
        <v>0</v>
      </c>
      <c r="P432" t="s">
        <v>183</v>
      </c>
      <c r="Q432">
        <v>0</v>
      </c>
      <c r="R432">
        <v>0</v>
      </c>
      <c r="S432">
        <v>0</v>
      </c>
      <c r="T432" t="s">
        <v>181</v>
      </c>
      <c r="U432">
        <v>0</v>
      </c>
      <c r="V432" t="s">
        <v>181</v>
      </c>
      <c r="W432">
        <v>0</v>
      </c>
      <c r="X432" t="s">
        <v>3974</v>
      </c>
    </row>
    <row r="433" spans="1:24" x14ac:dyDescent="0.3">
      <c r="A433" t="s">
        <v>3894</v>
      </c>
      <c r="B433" t="s">
        <v>12942</v>
      </c>
      <c r="C433" t="s">
        <v>181</v>
      </c>
      <c r="D433" t="s">
        <v>12943</v>
      </c>
      <c r="E433" t="s">
        <v>10976</v>
      </c>
      <c r="F433">
        <v>0</v>
      </c>
      <c r="G433">
        <v>0</v>
      </c>
      <c r="H433" s="51" t="s">
        <v>12944</v>
      </c>
      <c r="I433">
        <v>0</v>
      </c>
      <c r="J433">
        <v>2</v>
      </c>
      <c r="K433">
        <v>2</v>
      </c>
      <c r="L433">
        <v>842</v>
      </c>
      <c r="M433">
        <v>0</v>
      </c>
      <c r="N433">
        <v>0</v>
      </c>
      <c r="O433">
        <v>0</v>
      </c>
      <c r="P433" t="s">
        <v>183</v>
      </c>
      <c r="Q433">
        <v>0</v>
      </c>
      <c r="R433">
        <v>0</v>
      </c>
      <c r="S433">
        <v>0</v>
      </c>
      <c r="T433" t="s">
        <v>181</v>
      </c>
      <c r="U433">
        <v>0</v>
      </c>
      <c r="V433" t="s">
        <v>181</v>
      </c>
      <c r="W433">
        <v>0</v>
      </c>
      <c r="X433" t="s">
        <v>3974</v>
      </c>
    </row>
    <row r="434" spans="1:24" x14ac:dyDescent="0.3">
      <c r="A434" t="s">
        <v>3894</v>
      </c>
      <c r="B434" t="s">
        <v>10986</v>
      </c>
      <c r="C434" t="s">
        <v>3592</v>
      </c>
      <c r="D434" t="s">
        <v>10987</v>
      </c>
      <c r="E434" t="s">
        <v>10976</v>
      </c>
      <c r="F434">
        <v>197</v>
      </c>
      <c r="G434">
        <v>0</v>
      </c>
      <c r="H434" s="51" t="s">
        <v>12945</v>
      </c>
      <c r="I434">
        <v>0</v>
      </c>
      <c r="J434">
        <v>99</v>
      </c>
      <c r="K434">
        <v>69</v>
      </c>
      <c r="L434">
        <v>8684.34</v>
      </c>
      <c r="M434">
        <v>14222.18</v>
      </c>
      <c r="N434">
        <v>113</v>
      </c>
      <c r="O434">
        <v>0</v>
      </c>
      <c r="P434" t="s">
        <v>7673</v>
      </c>
      <c r="Q434">
        <v>0</v>
      </c>
      <c r="R434">
        <v>0</v>
      </c>
      <c r="S434">
        <v>90</v>
      </c>
      <c r="T434" t="s">
        <v>17683</v>
      </c>
      <c r="U434">
        <v>125.86</v>
      </c>
      <c r="V434" t="s">
        <v>17838</v>
      </c>
      <c r="W434">
        <v>372.9</v>
      </c>
      <c r="X434" t="s">
        <v>3974</v>
      </c>
    </row>
    <row r="435" spans="1:24" x14ac:dyDescent="0.3">
      <c r="A435" t="s">
        <v>3894</v>
      </c>
      <c r="B435" t="s">
        <v>8151</v>
      </c>
      <c r="C435" t="s">
        <v>3592</v>
      </c>
      <c r="D435" t="s">
        <v>8152</v>
      </c>
      <c r="E435" t="s">
        <v>10976</v>
      </c>
      <c r="F435">
        <v>0</v>
      </c>
      <c r="G435">
        <v>0</v>
      </c>
      <c r="H435" s="51" t="s">
        <v>3759</v>
      </c>
      <c r="I435">
        <v>0</v>
      </c>
      <c r="J435">
        <v>0</v>
      </c>
      <c r="L435">
        <v>0</v>
      </c>
      <c r="M435">
        <v>4375</v>
      </c>
      <c r="N435">
        <v>35</v>
      </c>
      <c r="O435">
        <v>0</v>
      </c>
      <c r="P435" t="s">
        <v>3571</v>
      </c>
      <c r="Q435">
        <v>0</v>
      </c>
      <c r="R435">
        <v>0</v>
      </c>
      <c r="S435">
        <v>0</v>
      </c>
      <c r="T435" t="s">
        <v>181</v>
      </c>
      <c r="U435">
        <v>0</v>
      </c>
      <c r="V435" t="s">
        <v>181</v>
      </c>
      <c r="W435">
        <v>0</v>
      </c>
      <c r="X435" t="s">
        <v>3974</v>
      </c>
    </row>
    <row r="436" spans="1:24" x14ac:dyDescent="0.3">
      <c r="A436" t="s">
        <v>3894</v>
      </c>
      <c r="B436" t="s">
        <v>8153</v>
      </c>
      <c r="C436" t="s">
        <v>3592</v>
      </c>
      <c r="D436" t="s">
        <v>8154</v>
      </c>
      <c r="E436" t="s">
        <v>10976</v>
      </c>
      <c r="F436">
        <v>0</v>
      </c>
      <c r="G436">
        <v>0</v>
      </c>
      <c r="H436" s="51" t="s">
        <v>12946</v>
      </c>
      <c r="I436">
        <v>0</v>
      </c>
      <c r="J436">
        <v>0</v>
      </c>
      <c r="L436">
        <v>0</v>
      </c>
      <c r="M436">
        <v>2560.8000000000002</v>
      </c>
      <c r="N436">
        <v>11</v>
      </c>
      <c r="O436">
        <v>0</v>
      </c>
      <c r="P436" t="s">
        <v>4092</v>
      </c>
      <c r="Q436">
        <v>0</v>
      </c>
      <c r="R436">
        <v>0</v>
      </c>
      <c r="S436">
        <v>0</v>
      </c>
      <c r="T436" t="s">
        <v>181</v>
      </c>
      <c r="U436">
        <v>0</v>
      </c>
      <c r="V436" t="s">
        <v>181</v>
      </c>
      <c r="W436">
        <v>0</v>
      </c>
      <c r="X436" t="s">
        <v>3974</v>
      </c>
    </row>
    <row r="437" spans="1:24" x14ac:dyDescent="0.3">
      <c r="A437" t="s">
        <v>3894</v>
      </c>
      <c r="B437" t="s">
        <v>12947</v>
      </c>
      <c r="C437" t="s">
        <v>181</v>
      </c>
      <c r="D437" t="s">
        <v>12948</v>
      </c>
      <c r="E437" t="s">
        <v>10976</v>
      </c>
      <c r="F437">
        <v>0</v>
      </c>
      <c r="G437">
        <v>0</v>
      </c>
      <c r="H437" s="51" t="s">
        <v>12949</v>
      </c>
      <c r="I437">
        <v>0</v>
      </c>
      <c r="J437">
        <v>0</v>
      </c>
      <c r="L437">
        <v>0</v>
      </c>
      <c r="M437">
        <v>6981.26</v>
      </c>
      <c r="N437">
        <v>26</v>
      </c>
      <c r="O437">
        <v>0</v>
      </c>
      <c r="P437" t="s">
        <v>3682</v>
      </c>
      <c r="Q437">
        <v>0</v>
      </c>
      <c r="R437">
        <v>0</v>
      </c>
      <c r="S437">
        <v>0</v>
      </c>
      <c r="T437" t="s">
        <v>181</v>
      </c>
      <c r="U437">
        <v>0</v>
      </c>
      <c r="V437" t="s">
        <v>181</v>
      </c>
      <c r="W437">
        <v>0</v>
      </c>
      <c r="X437" t="s">
        <v>3974</v>
      </c>
    </row>
    <row r="438" spans="1:24" x14ac:dyDescent="0.3">
      <c r="A438" t="s">
        <v>3894</v>
      </c>
      <c r="B438" t="s">
        <v>11396</v>
      </c>
      <c r="C438" t="s">
        <v>3592</v>
      </c>
      <c r="D438" t="s">
        <v>11397</v>
      </c>
      <c r="E438" t="s">
        <v>10976</v>
      </c>
      <c r="F438">
        <v>53</v>
      </c>
      <c r="G438">
        <v>0</v>
      </c>
      <c r="H438" s="51" t="s">
        <v>12949</v>
      </c>
      <c r="I438">
        <v>0</v>
      </c>
      <c r="J438">
        <v>27</v>
      </c>
      <c r="K438">
        <v>11</v>
      </c>
      <c r="L438">
        <v>2953.6099999999997</v>
      </c>
      <c r="M438">
        <v>3759.14</v>
      </c>
      <c r="N438">
        <v>14</v>
      </c>
      <c r="O438">
        <v>0</v>
      </c>
      <c r="P438" t="s">
        <v>3597</v>
      </c>
      <c r="Q438">
        <v>0</v>
      </c>
      <c r="R438">
        <v>0</v>
      </c>
      <c r="S438">
        <v>40</v>
      </c>
      <c r="T438" t="s">
        <v>17683</v>
      </c>
      <c r="U438">
        <v>268.51</v>
      </c>
      <c r="V438" t="s">
        <v>17838</v>
      </c>
      <c r="W438">
        <v>12.6</v>
      </c>
      <c r="X438" t="s">
        <v>3974</v>
      </c>
    </row>
    <row r="439" spans="1:24" x14ac:dyDescent="0.3">
      <c r="A439" t="s">
        <v>3894</v>
      </c>
      <c r="B439" t="s">
        <v>10990</v>
      </c>
      <c r="C439" t="s">
        <v>3592</v>
      </c>
      <c r="D439" t="s">
        <v>10991</v>
      </c>
      <c r="E439" t="s">
        <v>10976</v>
      </c>
      <c r="F439">
        <v>177</v>
      </c>
      <c r="G439">
        <v>0</v>
      </c>
      <c r="H439" s="51" t="s">
        <v>12949</v>
      </c>
      <c r="I439">
        <v>0</v>
      </c>
      <c r="J439">
        <v>89</v>
      </c>
      <c r="K439">
        <v>60</v>
      </c>
      <c r="L439">
        <v>16110.599999999999</v>
      </c>
      <c r="M439">
        <v>5907.22</v>
      </c>
      <c r="N439">
        <v>22</v>
      </c>
      <c r="O439">
        <v>0</v>
      </c>
      <c r="P439" t="s">
        <v>1484</v>
      </c>
      <c r="Q439">
        <v>0</v>
      </c>
      <c r="R439">
        <v>0</v>
      </c>
      <c r="S439">
        <v>160</v>
      </c>
      <c r="T439" t="s">
        <v>17683</v>
      </c>
      <c r="U439">
        <v>268.51</v>
      </c>
      <c r="V439" t="s">
        <v>17838</v>
      </c>
      <c r="W439">
        <v>65.266666666666694</v>
      </c>
      <c r="X439" t="s">
        <v>3974</v>
      </c>
    </row>
    <row r="440" spans="1:24" x14ac:dyDescent="0.3">
      <c r="A440" t="s">
        <v>3894</v>
      </c>
      <c r="B440" t="s">
        <v>12950</v>
      </c>
      <c r="C440" t="s">
        <v>181</v>
      </c>
      <c r="D440" t="s">
        <v>12951</v>
      </c>
      <c r="E440" t="s">
        <v>10976</v>
      </c>
      <c r="F440">
        <v>0</v>
      </c>
      <c r="G440">
        <v>0</v>
      </c>
      <c r="H440" s="51" t="s">
        <v>12952</v>
      </c>
      <c r="I440">
        <v>0</v>
      </c>
      <c r="J440">
        <v>0</v>
      </c>
      <c r="L440">
        <v>0</v>
      </c>
      <c r="M440">
        <v>0</v>
      </c>
      <c r="N440">
        <v>0</v>
      </c>
      <c r="O440">
        <v>0</v>
      </c>
      <c r="P440" t="s">
        <v>183</v>
      </c>
      <c r="Q440">
        <v>0</v>
      </c>
      <c r="R440">
        <v>0</v>
      </c>
      <c r="S440">
        <v>0</v>
      </c>
      <c r="T440" t="s">
        <v>181</v>
      </c>
      <c r="U440">
        <v>0</v>
      </c>
      <c r="V440" t="s">
        <v>181</v>
      </c>
      <c r="W440">
        <v>0</v>
      </c>
      <c r="X440" t="s">
        <v>3974</v>
      </c>
    </row>
    <row r="441" spans="1:24" x14ac:dyDescent="0.3">
      <c r="A441" t="s">
        <v>3894</v>
      </c>
      <c r="B441" t="s">
        <v>10992</v>
      </c>
      <c r="C441" t="s">
        <v>3592</v>
      </c>
      <c r="D441" t="s">
        <v>10993</v>
      </c>
      <c r="E441" t="s">
        <v>10976</v>
      </c>
      <c r="F441">
        <v>13</v>
      </c>
      <c r="G441">
        <v>0</v>
      </c>
      <c r="H441" s="51" t="s">
        <v>12953</v>
      </c>
      <c r="I441">
        <v>0</v>
      </c>
      <c r="J441">
        <v>7</v>
      </c>
      <c r="K441">
        <v>2</v>
      </c>
      <c r="L441">
        <v>776.84</v>
      </c>
      <c r="M441">
        <v>776.84</v>
      </c>
      <c r="N441">
        <v>2</v>
      </c>
      <c r="O441">
        <v>0</v>
      </c>
      <c r="P441" t="s">
        <v>3787</v>
      </c>
      <c r="Q441">
        <v>0</v>
      </c>
      <c r="R441">
        <v>0</v>
      </c>
      <c r="S441">
        <v>15</v>
      </c>
      <c r="T441" t="s">
        <v>17683</v>
      </c>
      <c r="U441">
        <v>388.42</v>
      </c>
      <c r="V441" t="s">
        <v>17838</v>
      </c>
      <c r="W441">
        <v>0.46666666666666701</v>
      </c>
      <c r="X441" t="s">
        <v>3974</v>
      </c>
    </row>
    <row r="442" spans="1:24" x14ac:dyDescent="0.3">
      <c r="A442" t="s">
        <v>3894</v>
      </c>
      <c r="B442" t="s">
        <v>11398</v>
      </c>
      <c r="C442" t="s">
        <v>3592</v>
      </c>
      <c r="D442" t="s">
        <v>11399</v>
      </c>
      <c r="E442" t="s">
        <v>10976</v>
      </c>
      <c r="F442">
        <v>32</v>
      </c>
      <c r="G442">
        <v>0</v>
      </c>
      <c r="H442" s="51" t="s">
        <v>12953</v>
      </c>
      <c r="I442">
        <v>0</v>
      </c>
      <c r="J442">
        <v>16</v>
      </c>
      <c r="K442">
        <v>8</v>
      </c>
      <c r="L442">
        <v>3107.36</v>
      </c>
      <c r="M442">
        <v>3495.78</v>
      </c>
      <c r="N442">
        <v>9</v>
      </c>
      <c r="O442">
        <v>0</v>
      </c>
      <c r="P442" t="s">
        <v>3520</v>
      </c>
      <c r="Q442">
        <v>0</v>
      </c>
      <c r="R442">
        <v>0</v>
      </c>
      <c r="S442">
        <v>25</v>
      </c>
      <c r="T442" t="s">
        <v>17683</v>
      </c>
      <c r="U442">
        <v>388.42</v>
      </c>
      <c r="V442" t="s">
        <v>17838</v>
      </c>
      <c r="W442">
        <v>4.8</v>
      </c>
      <c r="X442" t="s">
        <v>3974</v>
      </c>
    </row>
    <row r="443" spans="1:24" x14ac:dyDescent="0.3">
      <c r="A443" t="s">
        <v>3894</v>
      </c>
      <c r="B443" t="s">
        <v>11002</v>
      </c>
      <c r="C443" t="s">
        <v>181</v>
      </c>
      <c r="D443" t="s">
        <v>11003</v>
      </c>
      <c r="E443" t="s">
        <v>10976</v>
      </c>
      <c r="F443">
        <v>0</v>
      </c>
      <c r="G443">
        <v>0</v>
      </c>
      <c r="H443" s="51" t="s">
        <v>12954</v>
      </c>
      <c r="I443">
        <v>0</v>
      </c>
      <c r="J443">
        <v>0</v>
      </c>
      <c r="L443">
        <v>0</v>
      </c>
      <c r="M443">
        <v>0</v>
      </c>
      <c r="N443">
        <v>0</v>
      </c>
      <c r="O443">
        <v>0</v>
      </c>
      <c r="P443" t="s">
        <v>183</v>
      </c>
      <c r="Q443">
        <v>0</v>
      </c>
      <c r="R443">
        <v>0</v>
      </c>
      <c r="S443">
        <v>0</v>
      </c>
      <c r="T443" t="s">
        <v>181</v>
      </c>
      <c r="U443">
        <v>0</v>
      </c>
      <c r="V443" t="s">
        <v>181</v>
      </c>
      <c r="W443">
        <v>0</v>
      </c>
      <c r="X443" t="s">
        <v>3974</v>
      </c>
    </row>
    <row r="444" spans="1:24" x14ac:dyDescent="0.3">
      <c r="A444" t="s">
        <v>3894</v>
      </c>
      <c r="B444" t="s">
        <v>12955</v>
      </c>
      <c r="C444" t="s">
        <v>181</v>
      </c>
      <c r="D444" t="s">
        <v>12956</v>
      </c>
      <c r="E444" t="s">
        <v>10976</v>
      </c>
      <c r="F444">
        <v>0</v>
      </c>
      <c r="G444">
        <v>0</v>
      </c>
      <c r="H444" s="51" t="s">
        <v>12957</v>
      </c>
      <c r="I444">
        <v>0</v>
      </c>
      <c r="J444">
        <v>2</v>
      </c>
      <c r="K444">
        <v>2</v>
      </c>
      <c r="L444">
        <v>884.8</v>
      </c>
      <c r="M444">
        <v>0</v>
      </c>
      <c r="N444">
        <v>0</v>
      </c>
      <c r="O444">
        <v>0</v>
      </c>
      <c r="P444" t="s">
        <v>183</v>
      </c>
      <c r="Q444">
        <v>0</v>
      </c>
      <c r="R444">
        <v>0</v>
      </c>
      <c r="S444">
        <v>0</v>
      </c>
      <c r="T444" t="s">
        <v>181</v>
      </c>
      <c r="U444">
        <v>0</v>
      </c>
      <c r="V444" t="s">
        <v>181</v>
      </c>
      <c r="W444">
        <v>0</v>
      </c>
      <c r="X444" t="s">
        <v>3974</v>
      </c>
    </row>
    <row r="445" spans="1:24" x14ac:dyDescent="0.3">
      <c r="A445" t="s">
        <v>3894</v>
      </c>
      <c r="B445" t="s">
        <v>10985</v>
      </c>
      <c r="C445" t="s">
        <v>3592</v>
      </c>
      <c r="D445" t="s">
        <v>12958</v>
      </c>
      <c r="E445" t="s">
        <v>10976</v>
      </c>
      <c r="F445">
        <v>200</v>
      </c>
      <c r="G445">
        <v>0</v>
      </c>
      <c r="H445" s="51" t="s">
        <v>12959</v>
      </c>
      <c r="I445">
        <v>0</v>
      </c>
      <c r="J445">
        <v>241</v>
      </c>
      <c r="K445">
        <v>162</v>
      </c>
      <c r="L445">
        <v>46048.5</v>
      </c>
      <c r="M445">
        <v>32973</v>
      </c>
      <c r="N445">
        <v>116</v>
      </c>
      <c r="O445">
        <v>0</v>
      </c>
      <c r="P445" t="s">
        <v>1575</v>
      </c>
      <c r="Q445">
        <v>0</v>
      </c>
      <c r="R445">
        <v>0</v>
      </c>
      <c r="S445">
        <v>200</v>
      </c>
      <c r="T445" t="s">
        <v>17839</v>
      </c>
      <c r="U445">
        <v>284.25</v>
      </c>
      <c r="V445" t="s">
        <v>17840</v>
      </c>
      <c r="W445">
        <v>931.86666666666702</v>
      </c>
      <c r="X445" t="s">
        <v>3974</v>
      </c>
    </row>
    <row r="446" spans="1:24" x14ac:dyDescent="0.3">
      <c r="A446" t="s">
        <v>3894</v>
      </c>
      <c r="B446" t="s">
        <v>8149</v>
      </c>
      <c r="C446" t="s">
        <v>181</v>
      </c>
      <c r="D446" t="s">
        <v>12960</v>
      </c>
      <c r="E446" t="s">
        <v>10976</v>
      </c>
      <c r="F446">
        <v>0</v>
      </c>
      <c r="G446">
        <v>0</v>
      </c>
      <c r="H446" s="51" t="s">
        <v>12961</v>
      </c>
      <c r="I446">
        <v>0</v>
      </c>
      <c r="J446">
        <v>0</v>
      </c>
      <c r="L446">
        <v>0</v>
      </c>
      <c r="M446">
        <v>0</v>
      </c>
      <c r="N446">
        <v>0</v>
      </c>
      <c r="O446">
        <v>0</v>
      </c>
      <c r="P446" t="s">
        <v>183</v>
      </c>
      <c r="Q446">
        <v>0</v>
      </c>
      <c r="R446">
        <v>0</v>
      </c>
      <c r="S446">
        <v>0</v>
      </c>
      <c r="T446" t="s">
        <v>181</v>
      </c>
      <c r="U446">
        <v>0</v>
      </c>
      <c r="V446" t="s">
        <v>181</v>
      </c>
      <c r="W446">
        <v>0</v>
      </c>
      <c r="X446" t="s">
        <v>3974</v>
      </c>
    </row>
    <row r="447" spans="1:24" x14ac:dyDescent="0.3">
      <c r="A447" t="s">
        <v>3894</v>
      </c>
      <c r="B447" t="s">
        <v>12962</v>
      </c>
      <c r="C447" t="s">
        <v>181</v>
      </c>
      <c r="D447" t="s">
        <v>12963</v>
      </c>
      <c r="E447" t="s">
        <v>10976</v>
      </c>
      <c r="F447">
        <v>69</v>
      </c>
      <c r="G447">
        <v>0</v>
      </c>
      <c r="H447" s="51" t="s">
        <v>12964</v>
      </c>
      <c r="I447">
        <v>0</v>
      </c>
      <c r="J447">
        <v>35</v>
      </c>
      <c r="K447">
        <v>43</v>
      </c>
      <c r="L447">
        <v>13115</v>
      </c>
      <c r="M447">
        <v>36905</v>
      </c>
      <c r="N447">
        <v>121</v>
      </c>
      <c r="O447">
        <v>0</v>
      </c>
      <c r="P447" t="s">
        <v>3927</v>
      </c>
      <c r="Q447">
        <v>0</v>
      </c>
      <c r="R447">
        <v>0</v>
      </c>
      <c r="S447">
        <v>0</v>
      </c>
      <c r="T447" t="s">
        <v>181</v>
      </c>
      <c r="U447">
        <v>0</v>
      </c>
      <c r="V447" t="s">
        <v>181</v>
      </c>
      <c r="W447">
        <v>141.166666666667</v>
      </c>
      <c r="X447" t="s">
        <v>3974</v>
      </c>
    </row>
    <row r="448" spans="1:24" x14ac:dyDescent="0.3">
      <c r="A448" t="s">
        <v>3894</v>
      </c>
      <c r="B448" t="s">
        <v>12965</v>
      </c>
      <c r="C448" t="s">
        <v>181</v>
      </c>
      <c r="D448" t="s">
        <v>12966</v>
      </c>
      <c r="E448" t="s">
        <v>10976</v>
      </c>
      <c r="F448">
        <v>0</v>
      </c>
      <c r="G448">
        <v>0</v>
      </c>
      <c r="H448" s="51" t="s">
        <v>7589</v>
      </c>
      <c r="I448">
        <v>0</v>
      </c>
      <c r="J448">
        <v>0</v>
      </c>
      <c r="L448">
        <v>0</v>
      </c>
      <c r="M448">
        <v>0</v>
      </c>
      <c r="N448">
        <v>0</v>
      </c>
      <c r="O448">
        <v>0</v>
      </c>
      <c r="P448" t="s">
        <v>183</v>
      </c>
      <c r="Q448">
        <v>0</v>
      </c>
      <c r="R448">
        <v>0</v>
      </c>
      <c r="S448">
        <v>0</v>
      </c>
      <c r="T448" t="s">
        <v>181</v>
      </c>
      <c r="U448">
        <v>0</v>
      </c>
      <c r="V448" t="s">
        <v>181</v>
      </c>
      <c r="W448">
        <v>0</v>
      </c>
      <c r="X448" t="s">
        <v>3974</v>
      </c>
    </row>
    <row r="449" spans="1:24" x14ac:dyDescent="0.3">
      <c r="A449" t="s">
        <v>3894</v>
      </c>
      <c r="B449" t="s">
        <v>8147</v>
      </c>
      <c r="C449" t="s">
        <v>181</v>
      </c>
      <c r="D449" t="s">
        <v>8148</v>
      </c>
      <c r="E449" t="s">
        <v>10976</v>
      </c>
      <c r="F449">
        <v>0</v>
      </c>
      <c r="G449">
        <v>0</v>
      </c>
      <c r="H449" s="51" t="s">
        <v>12961</v>
      </c>
      <c r="I449">
        <v>0</v>
      </c>
      <c r="J449">
        <v>0</v>
      </c>
      <c r="L449">
        <v>0</v>
      </c>
      <c r="M449">
        <v>0</v>
      </c>
      <c r="N449">
        <v>0</v>
      </c>
      <c r="O449">
        <v>0</v>
      </c>
      <c r="P449" t="s">
        <v>183</v>
      </c>
      <c r="Q449">
        <v>0</v>
      </c>
      <c r="R449">
        <v>0</v>
      </c>
      <c r="S449">
        <v>0</v>
      </c>
      <c r="T449" t="s">
        <v>181</v>
      </c>
      <c r="U449">
        <v>0</v>
      </c>
      <c r="V449" t="s">
        <v>181</v>
      </c>
      <c r="W449">
        <v>0</v>
      </c>
      <c r="X449" t="s">
        <v>3974</v>
      </c>
    </row>
    <row r="450" spans="1:24" x14ac:dyDescent="0.3">
      <c r="A450" t="s">
        <v>3894</v>
      </c>
      <c r="B450" t="s">
        <v>10983</v>
      </c>
      <c r="C450" t="s">
        <v>181</v>
      </c>
      <c r="D450" t="s">
        <v>10984</v>
      </c>
      <c r="E450" t="s">
        <v>10976</v>
      </c>
      <c r="F450">
        <v>0</v>
      </c>
      <c r="G450">
        <v>0</v>
      </c>
      <c r="H450" s="51" t="s">
        <v>12967</v>
      </c>
      <c r="I450">
        <v>0</v>
      </c>
      <c r="J450">
        <v>0</v>
      </c>
      <c r="L450">
        <v>0</v>
      </c>
      <c r="M450">
        <v>2252.8000000000002</v>
      </c>
      <c r="N450">
        <v>8</v>
      </c>
      <c r="O450">
        <v>0</v>
      </c>
      <c r="P450" t="s">
        <v>1703</v>
      </c>
      <c r="Q450">
        <v>0</v>
      </c>
      <c r="R450">
        <v>0</v>
      </c>
      <c r="S450">
        <v>0</v>
      </c>
      <c r="T450" t="s">
        <v>181</v>
      </c>
      <c r="U450">
        <v>0</v>
      </c>
      <c r="V450" t="s">
        <v>181</v>
      </c>
      <c r="W450">
        <v>0</v>
      </c>
      <c r="X450" t="s">
        <v>3974</v>
      </c>
    </row>
    <row r="451" spans="1:24" x14ac:dyDescent="0.3">
      <c r="A451" t="s">
        <v>3894</v>
      </c>
      <c r="B451" t="s">
        <v>12968</v>
      </c>
      <c r="C451" t="s">
        <v>181</v>
      </c>
      <c r="D451" t="s">
        <v>12969</v>
      </c>
      <c r="E451" t="s">
        <v>11938</v>
      </c>
      <c r="F451">
        <v>52</v>
      </c>
      <c r="G451">
        <v>0</v>
      </c>
      <c r="H451" s="51" t="s">
        <v>12970</v>
      </c>
      <c r="I451">
        <v>0</v>
      </c>
      <c r="J451">
        <v>26</v>
      </c>
      <c r="K451">
        <v>34</v>
      </c>
      <c r="L451">
        <v>1232.8399999999999</v>
      </c>
      <c r="M451">
        <v>2465.7199999999998</v>
      </c>
      <c r="N451">
        <v>68</v>
      </c>
      <c r="O451">
        <v>0</v>
      </c>
      <c r="P451" t="s">
        <v>3542</v>
      </c>
      <c r="Q451">
        <v>0</v>
      </c>
      <c r="R451">
        <v>0</v>
      </c>
      <c r="S451">
        <v>14</v>
      </c>
      <c r="T451" t="s">
        <v>17679</v>
      </c>
      <c r="U451">
        <v>36.26</v>
      </c>
      <c r="V451" t="s">
        <v>12971</v>
      </c>
      <c r="W451">
        <v>58.933333333333302</v>
      </c>
      <c r="X451" t="s">
        <v>10384</v>
      </c>
    </row>
    <row r="452" spans="1:24" x14ac:dyDescent="0.3">
      <c r="A452" t="s">
        <v>3894</v>
      </c>
      <c r="B452" t="s">
        <v>3971</v>
      </c>
      <c r="C452" t="s">
        <v>3592</v>
      </c>
      <c r="D452" t="s">
        <v>3972</v>
      </c>
      <c r="E452" t="s">
        <v>3969</v>
      </c>
      <c r="F452">
        <v>22</v>
      </c>
      <c r="G452" t="s">
        <v>1552</v>
      </c>
      <c r="H452" s="51" t="s">
        <v>12972</v>
      </c>
      <c r="I452">
        <v>583.69999999999993</v>
      </c>
      <c r="J452">
        <v>11</v>
      </c>
      <c r="K452">
        <v>16</v>
      </c>
      <c r="L452">
        <v>718.4</v>
      </c>
      <c r="M452">
        <v>404.1</v>
      </c>
      <c r="N452">
        <v>9</v>
      </c>
      <c r="O452">
        <v>0</v>
      </c>
      <c r="P452" t="s">
        <v>3520</v>
      </c>
      <c r="Q452">
        <v>0</v>
      </c>
      <c r="R452">
        <v>0</v>
      </c>
      <c r="S452">
        <v>0</v>
      </c>
      <c r="T452" t="s">
        <v>181</v>
      </c>
      <c r="U452">
        <v>0</v>
      </c>
      <c r="V452" t="s">
        <v>181</v>
      </c>
      <c r="W452">
        <v>3.3</v>
      </c>
      <c r="X452" t="s">
        <v>3974</v>
      </c>
    </row>
    <row r="453" spans="1:24" x14ac:dyDescent="0.3">
      <c r="A453" t="s">
        <v>3894</v>
      </c>
      <c r="B453" t="s">
        <v>11939</v>
      </c>
      <c r="C453" t="s">
        <v>181</v>
      </c>
      <c r="D453" t="s">
        <v>11940</v>
      </c>
      <c r="E453" t="s">
        <v>11938</v>
      </c>
      <c r="F453">
        <v>5</v>
      </c>
      <c r="G453">
        <v>0</v>
      </c>
      <c r="H453" s="51" t="s">
        <v>12973</v>
      </c>
      <c r="I453">
        <v>0</v>
      </c>
      <c r="J453">
        <v>3</v>
      </c>
      <c r="K453">
        <v>3</v>
      </c>
      <c r="L453">
        <v>656.7</v>
      </c>
      <c r="M453">
        <v>218.9</v>
      </c>
      <c r="N453">
        <v>1</v>
      </c>
      <c r="O453">
        <v>0</v>
      </c>
      <c r="P453" t="s">
        <v>3535</v>
      </c>
      <c r="Q453">
        <v>0</v>
      </c>
      <c r="R453">
        <v>0</v>
      </c>
      <c r="S453">
        <v>8</v>
      </c>
      <c r="T453" t="s">
        <v>17681</v>
      </c>
      <c r="U453">
        <v>218.9</v>
      </c>
      <c r="V453" t="s">
        <v>17841</v>
      </c>
      <c r="W453">
        <v>0.1</v>
      </c>
      <c r="X453" t="s">
        <v>3974</v>
      </c>
    </row>
    <row r="454" spans="1:24" x14ac:dyDescent="0.3">
      <c r="A454" t="s">
        <v>3894</v>
      </c>
      <c r="B454" t="s">
        <v>12974</v>
      </c>
      <c r="C454" t="s">
        <v>181</v>
      </c>
      <c r="D454" t="s">
        <v>12975</v>
      </c>
      <c r="E454" t="s">
        <v>11938</v>
      </c>
      <c r="F454">
        <v>67</v>
      </c>
      <c r="G454" t="s">
        <v>3101</v>
      </c>
      <c r="H454" s="51" t="s">
        <v>12976</v>
      </c>
      <c r="I454">
        <v>1092.92</v>
      </c>
      <c r="J454">
        <v>34</v>
      </c>
      <c r="K454">
        <v>40</v>
      </c>
      <c r="L454">
        <v>10929.2</v>
      </c>
      <c r="M454">
        <v>17213.68</v>
      </c>
      <c r="N454">
        <v>63</v>
      </c>
      <c r="O454">
        <v>0</v>
      </c>
      <c r="P454" t="s">
        <v>3548</v>
      </c>
      <c r="Q454">
        <v>0</v>
      </c>
      <c r="R454">
        <v>0</v>
      </c>
      <c r="S454">
        <v>0</v>
      </c>
      <c r="T454" t="s">
        <v>181</v>
      </c>
      <c r="U454">
        <v>0</v>
      </c>
      <c r="V454" t="s">
        <v>181</v>
      </c>
      <c r="W454">
        <v>71.400000000000006</v>
      </c>
      <c r="X454" t="s">
        <v>3974</v>
      </c>
    </row>
    <row r="455" spans="1:24" x14ac:dyDescent="0.3">
      <c r="A455" t="s">
        <v>3894</v>
      </c>
      <c r="B455" t="s">
        <v>8144</v>
      </c>
      <c r="C455" t="s">
        <v>3592</v>
      </c>
      <c r="D455" t="s">
        <v>8145</v>
      </c>
      <c r="E455" t="s">
        <v>10976</v>
      </c>
      <c r="F455">
        <v>0</v>
      </c>
      <c r="G455">
        <v>0</v>
      </c>
      <c r="H455" s="51" t="s">
        <v>8146</v>
      </c>
      <c r="I455">
        <v>0</v>
      </c>
      <c r="J455">
        <v>0</v>
      </c>
      <c r="L455">
        <v>0</v>
      </c>
      <c r="M455">
        <v>145</v>
      </c>
      <c r="N455">
        <v>1</v>
      </c>
      <c r="O455">
        <v>0</v>
      </c>
      <c r="P455" t="s">
        <v>3535</v>
      </c>
      <c r="Q455">
        <v>0</v>
      </c>
      <c r="R455">
        <v>0</v>
      </c>
      <c r="S455">
        <v>0</v>
      </c>
      <c r="T455" t="s">
        <v>181</v>
      </c>
      <c r="U455">
        <v>0</v>
      </c>
      <c r="V455" t="s">
        <v>181</v>
      </c>
      <c r="W455">
        <v>0</v>
      </c>
      <c r="X455" t="s">
        <v>3974</v>
      </c>
    </row>
    <row r="456" spans="1:24" x14ac:dyDescent="0.3">
      <c r="A456" t="s">
        <v>3507</v>
      </c>
      <c r="B456" t="s">
        <v>8360</v>
      </c>
      <c r="C456" t="s">
        <v>3504</v>
      </c>
      <c r="D456" t="s">
        <v>8361</v>
      </c>
      <c r="E456" t="s">
        <v>8345</v>
      </c>
      <c r="F456">
        <v>261</v>
      </c>
      <c r="G456">
        <v>0</v>
      </c>
      <c r="H456" s="51" t="s">
        <v>12812</v>
      </c>
      <c r="I456">
        <v>0</v>
      </c>
      <c r="J456">
        <v>131</v>
      </c>
      <c r="K456">
        <v>49</v>
      </c>
      <c r="L456">
        <v>48.51</v>
      </c>
      <c r="M456">
        <v>704.63</v>
      </c>
      <c r="N456">
        <v>715</v>
      </c>
      <c r="O456">
        <v>12</v>
      </c>
      <c r="P456" t="s">
        <v>17842</v>
      </c>
      <c r="Q456">
        <v>0</v>
      </c>
      <c r="R456">
        <v>0</v>
      </c>
      <c r="S456">
        <v>0</v>
      </c>
      <c r="T456" t="s">
        <v>181</v>
      </c>
      <c r="U456">
        <v>0</v>
      </c>
      <c r="V456" t="s">
        <v>181</v>
      </c>
      <c r="W456">
        <v>3069.7666666666701</v>
      </c>
      <c r="X456" t="s">
        <v>6279</v>
      </c>
    </row>
    <row r="457" spans="1:24" x14ac:dyDescent="0.3">
      <c r="A457" t="s">
        <v>3507</v>
      </c>
      <c r="B457" t="s">
        <v>11890</v>
      </c>
      <c r="C457" t="s">
        <v>181</v>
      </c>
      <c r="D457" t="s">
        <v>11891</v>
      </c>
      <c r="E457" t="s">
        <v>11889</v>
      </c>
      <c r="F457">
        <v>0</v>
      </c>
      <c r="G457">
        <v>0</v>
      </c>
      <c r="H457" s="51" t="s">
        <v>12977</v>
      </c>
      <c r="I457">
        <v>0</v>
      </c>
      <c r="J457">
        <v>0</v>
      </c>
      <c r="L457">
        <v>0</v>
      </c>
      <c r="M457">
        <v>177.27</v>
      </c>
      <c r="N457">
        <v>88</v>
      </c>
      <c r="O457">
        <v>0</v>
      </c>
      <c r="P457" t="s">
        <v>3513</v>
      </c>
      <c r="Q457">
        <v>0</v>
      </c>
      <c r="R457">
        <v>0</v>
      </c>
      <c r="S457">
        <v>0</v>
      </c>
      <c r="T457" t="s">
        <v>181</v>
      </c>
      <c r="U457">
        <v>0</v>
      </c>
      <c r="V457" t="s">
        <v>181</v>
      </c>
      <c r="W457">
        <v>0</v>
      </c>
      <c r="X457" t="s">
        <v>6279</v>
      </c>
    </row>
    <row r="458" spans="1:24" x14ac:dyDescent="0.3">
      <c r="A458" t="s">
        <v>3507</v>
      </c>
      <c r="B458" t="s">
        <v>8349</v>
      </c>
      <c r="C458" t="s">
        <v>181</v>
      </c>
      <c r="D458" t="s">
        <v>12978</v>
      </c>
      <c r="E458" t="s">
        <v>8345</v>
      </c>
      <c r="F458">
        <v>377</v>
      </c>
      <c r="G458">
        <v>0</v>
      </c>
      <c r="H458" s="51" t="s">
        <v>12979</v>
      </c>
      <c r="I458">
        <v>0</v>
      </c>
      <c r="J458">
        <v>189</v>
      </c>
      <c r="K458">
        <v>188</v>
      </c>
      <c r="L458">
        <v>1039.6400000000001</v>
      </c>
      <c r="M458">
        <v>3825.03</v>
      </c>
      <c r="N458">
        <v>692</v>
      </c>
      <c r="O458">
        <v>86</v>
      </c>
      <c r="P458" t="s">
        <v>17843</v>
      </c>
      <c r="Q458">
        <v>0</v>
      </c>
      <c r="R458">
        <v>0</v>
      </c>
      <c r="S458">
        <v>240</v>
      </c>
      <c r="T458" t="s">
        <v>17844</v>
      </c>
      <c r="U458">
        <v>5.53</v>
      </c>
      <c r="V458" t="s">
        <v>17845</v>
      </c>
      <c r="W458">
        <v>3817.8</v>
      </c>
      <c r="X458" t="s">
        <v>6279</v>
      </c>
    </row>
    <row r="459" spans="1:24" x14ac:dyDescent="0.3">
      <c r="A459" t="s">
        <v>3507</v>
      </c>
      <c r="B459" t="s">
        <v>8377</v>
      </c>
      <c r="C459" t="s">
        <v>7374</v>
      </c>
      <c r="D459" t="s">
        <v>8378</v>
      </c>
      <c r="E459" t="s">
        <v>8345</v>
      </c>
      <c r="F459">
        <v>339</v>
      </c>
      <c r="G459">
        <v>0</v>
      </c>
      <c r="H459" s="51" t="s">
        <v>12676</v>
      </c>
      <c r="I459">
        <v>0</v>
      </c>
      <c r="J459">
        <v>170</v>
      </c>
      <c r="K459">
        <v>161</v>
      </c>
      <c r="L459">
        <v>544.17999999999995</v>
      </c>
      <c r="M459">
        <v>1604.55</v>
      </c>
      <c r="N459">
        <v>475</v>
      </c>
      <c r="O459">
        <v>50</v>
      </c>
      <c r="P459" t="s">
        <v>10199</v>
      </c>
      <c r="Q459">
        <v>26</v>
      </c>
      <c r="R459">
        <v>0</v>
      </c>
      <c r="S459">
        <v>180</v>
      </c>
      <c r="T459" t="s">
        <v>17844</v>
      </c>
      <c r="U459">
        <v>3.38</v>
      </c>
      <c r="V459" t="s">
        <v>17845</v>
      </c>
      <c r="W459">
        <v>2261</v>
      </c>
      <c r="X459" t="s">
        <v>6279</v>
      </c>
    </row>
    <row r="460" spans="1:24" x14ac:dyDescent="0.3">
      <c r="A460" t="s">
        <v>3507</v>
      </c>
      <c r="B460" t="s">
        <v>8351</v>
      </c>
      <c r="C460" t="s">
        <v>181</v>
      </c>
      <c r="D460" t="s">
        <v>8352</v>
      </c>
      <c r="E460" t="s">
        <v>8345</v>
      </c>
      <c r="F460">
        <v>209</v>
      </c>
      <c r="G460">
        <v>0</v>
      </c>
      <c r="H460" s="51" t="s">
        <v>12980</v>
      </c>
      <c r="I460">
        <v>0</v>
      </c>
      <c r="J460">
        <v>105</v>
      </c>
      <c r="K460">
        <v>96</v>
      </c>
      <c r="L460">
        <v>1077.1200000000001</v>
      </c>
      <c r="M460">
        <v>5307.53</v>
      </c>
      <c r="N460">
        <v>473</v>
      </c>
      <c r="O460">
        <v>16</v>
      </c>
      <c r="P460" t="s">
        <v>15757</v>
      </c>
      <c r="Q460">
        <v>0</v>
      </c>
      <c r="R460">
        <v>0</v>
      </c>
      <c r="S460">
        <v>0</v>
      </c>
      <c r="T460" t="s">
        <v>181</v>
      </c>
      <c r="U460">
        <v>0</v>
      </c>
      <c r="V460" t="s">
        <v>181</v>
      </c>
      <c r="W460">
        <v>1599.5</v>
      </c>
      <c r="X460" t="s">
        <v>6279</v>
      </c>
    </row>
    <row r="461" spans="1:24" x14ac:dyDescent="0.3">
      <c r="A461" t="s">
        <v>3507</v>
      </c>
      <c r="B461" t="s">
        <v>10585</v>
      </c>
      <c r="C461" t="s">
        <v>181</v>
      </c>
      <c r="D461" t="s">
        <v>10586</v>
      </c>
      <c r="E461" t="s">
        <v>10578</v>
      </c>
      <c r="F461">
        <v>685</v>
      </c>
      <c r="G461">
        <v>0</v>
      </c>
      <c r="H461" s="51" t="s">
        <v>12981</v>
      </c>
      <c r="I461">
        <v>0</v>
      </c>
      <c r="J461">
        <v>343</v>
      </c>
      <c r="K461">
        <v>238</v>
      </c>
      <c r="L461">
        <v>533.12</v>
      </c>
      <c r="M461">
        <v>3615.49</v>
      </c>
      <c r="N461">
        <v>1611</v>
      </c>
      <c r="O461">
        <v>11</v>
      </c>
      <c r="P461" t="s">
        <v>17846</v>
      </c>
      <c r="Q461">
        <v>0</v>
      </c>
      <c r="R461">
        <v>0</v>
      </c>
      <c r="S461">
        <v>0</v>
      </c>
      <c r="T461" t="s">
        <v>181</v>
      </c>
      <c r="U461">
        <v>0</v>
      </c>
      <c r="V461" t="s">
        <v>181</v>
      </c>
      <c r="W461">
        <v>18293.333333333299</v>
      </c>
      <c r="X461" t="s">
        <v>6279</v>
      </c>
    </row>
    <row r="462" spans="1:24" x14ac:dyDescent="0.3">
      <c r="A462" t="s">
        <v>3507</v>
      </c>
      <c r="B462" t="s">
        <v>8382</v>
      </c>
      <c r="C462" t="s">
        <v>181</v>
      </c>
      <c r="D462" t="s">
        <v>8383</v>
      </c>
      <c r="E462" t="s">
        <v>8345</v>
      </c>
      <c r="F462">
        <v>1465</v>
      </c>
      <c r="G462">
        <v>0</v>
      </c>
      <c r="H462" s="51" t="s">
        <v>12982</v>
      </c>
      <c r="I462">
        <v>0</v>
      </c>
      <c r="J462">
        <v>733</v>
      </c>
      <c r="K462">
        <v>704</v>
      </c>
      <c r="L462">
        <v>739.2</v>
      </c>
      <c r="M462">
        <v>2747.85</v>
      </c>
      <c r="N462">
        <v>2617</v>
      </c>
      <c r="O462">
        <v>223</v>
      </c>
      <c r="P462" t="s">
        <v>17847</v>
      </c>
      <c r="Q462">
        <v>0</v>
      </c>
      <c r="R462">
        <v>0</v>
      </c>
      <c r="S462">
        <v>720</v>
      </c>
      <c r="T462" t="s">
        <v>17844</v>
      </c>
      <c r="U462">
        <v>1.05</v>
      </c>
      <c r="V462" t="s">
        <v>17845</v>
      </c>
      <c r="W462">
        <v>58493.4</v>
      </c>
      <c r="X462" t="s">
        <v>6279</v>
      </c>
    </row>
    <row r="463" spans="1:24" x14ac:dyDescent="0.3">
      <c r="A463" t="s">
        <v>3507</v>
      </c>
      <c r="B463" t="s">
        <v>7448</v>
      </c>
      <c r="C463" t="s">
        <v>181</v>
      </c>
      <c r="D463" t="s">
        <v>7449</v>
      </c>
      <c r="E463" t="s">
        <v>77</v>
      </c>
      <c r="F463">
        <v>0</v>
      </c>
      <c r="G463">
        <v>0</v>
      </c>
      <c r="H463" s="51" t="s">
        <v>12984</v>
      </c>
      <c r="I463">
        <v>0</v>
      </c>
      <c r="J463">
        <v>0</v>
      </c>
      <c r="L463">
        <v>0</v>
      </c>
      <c r="M463">
        <v>115.19</v>
      </c>
      <c r="N463">
        <v>17</v>
      </c>
      <c r="O463">
        <v>0</v>
      </c>
      <c r="P463" t="s">
        <v>3960</v>
      </c>
      <c r="Q463">
        <v>0</v>
      </c>
      <c r="R463">
        <v>0</v>
      </c>
      <c r="S463">
        <v>0</v>
      </c>
      <c r="T463" t="s">
        <v>181</v>
      </c>
      <c r="U463">
        <v>0</v>
      </c>
      <c r="V463" t="s">
        <v>181</v>
      </c>
      <c r="W463">
        <v>0</v>
      </c>
      <c r="X463" t="s">
        <v>6279</v>
      </c>
    </row>
    <row r="464" spans="1:24" x14ac:dyDescent="0.3">
      <c r="A464" t="s">
        <v>3507</v>
      </c>
      <c r="B464" t="s">
        <v>8358</v>
      </c>
      <c r="C464" t="s">
        <v>181</v>
      </c>
      <c r="D464" t="s">
        <v>8359</v>
      </c>
      <c r="E464" t="s">
        <v>8345</v>
      </c>
      <c r="F464">
        <v>0</v>
      </c>
      <c r="G464">
        <v>0</v>
      </c>
      <c r="H464" s="51" t="s">
        <v>12985</v>
      </c>
      <c r="I464">
        <v>0</v>
      </c>
      <c r="J464">
        <v>0</v>
      </c>
      <c r="L464">
        <v>0</v>
      </c>
      <c r="M464">
        <v>860.8</v>
      </c>
      <c r="N464">
        <v>269</v>
      </c>
      <c r="O464">
        <v>0</v>
      </c>
      <c r="P464" t="s">
        <v>4175</v>
      </c>
      <c r="Q464">
        <v>0</v>
      </c>
      <c r="R464">
        <v>0</v>
      </c>
      <c r="S464">
        <v>0</v>
      </c>
      <c r="T464" t="s">
        <v>181</v>
      </c>
      <c r="U464">
        <v>0</v>
      </c>
      <c r="V464" t="s">
        <v>181</v>
      </c>
      <c r="W464">
        <v>0</v>
      </c>
      <c r="X464" t="s">
        <v>6279</v>
      </c>
    </row>
    <row r="465" spans="1:24" x14ac:dyDescent="0.3">
      <c r="A465" t="s">
        <v>3507</v>
      </c>
      <c r="B465" t="s">
        <v>11432</v>
      </c>
      <c r="C465" t="s">
        <v>181</v>
      </c>
      <c r="D465" t="s">
        <v>11433</v>
      </c>
      <c r="E465" t="s">
        <v>11434</v>
      </c>
      <c r="F465">
        <v>0</v>
      </c>
      <c r="G465">
        <v>0</v>
      </c>
      <c r="H465" s="51" t="s">
        <v>3535</v>
      </c>
      <c r="I465">
        <v>0</v>
      </c>
      <c r="J465">
        <v>0</v>
      </c>
      <c r="L465">
        <v>0</v>
      </c>
      <c r="M465">
        <v>262</v>
      </c>
      <c r="N465">
        <v>262</v>
      </c>
      <c r="O465">
        <v>0</v>
      </c>
      <c r="P465" t="s">
        <v>4060</v>
      </c>
      <c r="Q465">
        <v>0</v>
      </c>
      <c r="R465">
        <v>0</v>
      </c>
      <c r="S465">
        <v>0</v>
      </c>
      <c r="T465" t="s">
        <v>181</v>
      </c>
      <c r="U465">
        <v>0</v>
      </c>
      <c r="V465" t="s">
        <v>181</v>
      </c>
      <c r="W465">
        <v>0</v>
      </c>
      <c r="X465" t="s">
        <v>6279</v>
      </c>
    </row>
    <row r="466" spans="1:24" x14ac:dyDescent="0.3">
      <c r="A466" t="s">
        <v>3507</v>
      </c>
      <c r="B466" t="s">
        <v>8363</v>
      </c>
      <c r="C466" t="s">
        <v>3592</v>
      </c>
      <c r="D466" t="s">
        <v>12986</v>
      </c>
      <c r="E466" t="s">
        <v>8345</v>
      </c>
      <c r="F466">
        <v>77</v>
      </c>
      <c r="G466">
        <v>0</v>
      </c>
      <c r="H466" s="51" t="s">
        <v>12839</v>
      </c>
      <c r="I466">
        <v>0</v>
      </c>
      <c r="J466">
        <v>39</v>
      </c>
      <c r="K466">
        <v>39</v>
      </c>
      <c r="L466">
        <v>151.32</v>
      </c>
      <c r="M466">
        <v>671.24</v>
      </c>
      <c r="N466">
        <v>173</v>
      </c>
      <c r="O466">
        <v>2</v>
      </c>
      <c r="P466" t="s">
        <v>9245</v>
      </c>
      <c r="Q466">
        <v>0</v>
      </c>
      <c r="R466">
        <v>0</v>
      </c>
      <c r="S466">
        <v>80</v>
      </c>
      <c r="T466" t="s">
        <v>17844</v>
      </c>
      <c r="U466">
        <v>3.88</v>
      </c>
      <c r="V466" t="s">
        <v>17845</v>
      </c>
      <c r="W466">
        <v>222.3</v>
      </c>
      <c r="X466" t="s">
        <v>6279</v>
      </c>
    </row>
    <row r="467" spans="1:24" x14ac:dyDescent="0.3">
      <c r="A467" t="s">
        <v>3507</v>
      </c>
      <c r="B467" t="s">
        <v>10589</v>
      </c>
      <c r="C467" t="s">
        <v>3504</v>
      </c>
      <c r="D467" t="s">
        <v>10590</v>
      </c>
      <c r="E467" t="s">
        <v>8345</v>
      </c>
      <c r="F467">
        <v>2111</v>
      </c>
      <c r="G467" t="s">
        <v>4279</v>
      </c>
      <c r="H467" s="51" t="s">
        <v>17848</v>
      </c>
      <c r="I467">
        <v>3665.58</v>
      </c>
      <c r="J467">
        <v>1056</v>
      </c>
      <c r="K467">
        <v>518</v>
      </c>
      <c r="L467">
        <v>3092.46</v>
      </c>
      <c r="M467">
        <v>9892.2900000000009</v>
      </c>
      <c r="N467">
        <v>1657</v>
      </c>
      <c r="O467">
        <v>40</v>
      </c>
      <c r="P467" t="s">
        <v>16364</v>
      </c>
      <c r="Q467">
        <v>120</v>
      </c>
      <c r="R467">
        <v>0</v>
      </c>
      <c r="S467">
        <v>0</v>
      </c>
      <c r="T467" t="s">
        <v>181</v>
      </c>
      <c r="U467">
        <v>0</v>
      </c>
      <c r="V467" t="s">
        <v>181</v>
      </c>
      <c r="W467">
        <v>52694.400000000001</v>
      </c>
      <c r="X467" t="s">
        <v>6279</v>
      </c>
    </row>
    <row r="468" spans="1:24" x14ac:dyDescent="0.3">
      <c r="A468" t="s">
        <v>3507</v>
      </c>
      <c r="B468" t="s">
        <v>10584</v>
      </c>
      <c r="C468" t="s">
        <v>181</v>
      </c>
      <c r="D468" t="s">
        <v>12987</v>
      </c>
      <c r="E468" t="s">
        <v>10578</v>
      </c>
      <c r="F468">
        <v>299</v>
      </c>
      <c r="G468">
        <v>0</v>
      </c>
      <c r="H468" s="51" t="s">
        <v>12988</v>
      </c>
      <c r="I468">
        <v>0</v>
      </c>
      <c r="J468">
        <v>150</v>
      </c>
      <c r="K468">
        <v>93</v>
      </c>
      <c r="L468">
        <v>1804.1999999999998</v>
      </c>
      <c r="M468">
        <v>10049.200000000001</v>
      </c>
      <c r="N468">
        <v>518</v>
      </c>
      <c r="O468">
        <v>51</v>
      </c>
      <c r="P468" t="s">
        <v>3821</v>
      </c>
      <c r="Q468">
        <v>0</v>
      </c>
      <c r="R468">
        <v>0</v>
      </c>
      <c r="S468">
        <v>0</v>
      </c>
      <c r="T468" t="s">
        <v>181</v>
      </c>
      <c r="U468">
        <v>0</v>
      </c>
      <c r="V468" t="s">
        <v>181</v>
      </c>
      <c r="W468">
        <v>2335</v>
      </c>
      <c r="X468" t="s">
        <v>6279</v>
      </c>
    </row>
    <row r="469" spans="1:24" x14ac:dyDescent="0.3">
      <c r="A469" t="s">
        <v>3507</v>
      </c>
      <c r="B469" t="s">
        <v>7154</v>
      </c>
      <c r="C469" t="s">
        <v>181</v>
      </c>
      <c r="D469" t="s">
        <v>7155</v>
      </c>
      <c r="E469" t="s">
        <v>7</v>
      </c>
      <c r="F469">
        <v>0</v>
      </c>
      <c r="G469">
        <v>0</v>
      </c>
      <c r="H469" s="51" t="s">
        <v>12859</v>
      </c>
      <c r="I469">
        <v>0</v>
      </c>
      <c r="J469">
        <v>0</v>
      </c>
      <c r="L469">
        <v>0</v>
      </c>
      <c r="M469">
        <v>20.9</v>
      </c>
      <c r="N469">
        <v>95</v>
      </c>
      <c r="O469">
        <v>0</v>
      </c>
      <c r="P469" t="s">
        <v>3673</v>
      </c>
      <c r="Q469">
        <v>0</v>
      </c>
      <c r="R469">
        <v>0</v>
      </c>
      <c r="S469">
        <v>0</v>
      </c>
      <c r="T469" t="s">
        <v>181</v>
      </c>
      <c r="U469">
        <v>0</v>
      </c>
      <c r="V469" t="s">
        <v>181</v>
      </c>
      <c r="W469">
        <v>0</v>
      </c>
      <c r="X469" t="s">
        <v>6279</v>
      </c>
    </row>
    <row r="470" spans="1:24" x14ac:dyDescent="0.3">
      <c r="A470" t="s">
        <v>3507</v>
      </c>
      <c r="B470" t="s">
        <v>8366</v>
      </c>
      <c r="C470" t="s">
        <v>181</v>
      </c>
      <c r="D470" t="s">
        <v>8367</v>
      </c>
      <c r="E470" t="s">
        <v>8345</v>
      </c>
      <c r="F470">
        <v>0</v>
      </c>
      <c r="G470">
        <v>0</v>
      </c>
      <c r="H470" s="51" t="s">
        <v>12989</v>
      </c>
      <c r="I470">
        <v>0</v>
      </c>
      <c r="J470">
        <v>0</v>
      </c>
      <c r="L470">
        <v>0</v>
      </c>
      <c r="M470">
        <v>498.44</v>
      </c>
      <c r="N470">
        <v>40</v>
      </c>
      <c r="O470">
        <v>0</v>
      </c>
      <c r="P470" t="s">
        <v>3696</v>
      </c>
      <c r="Q470">
        <v>0</v>
      </c>
      <c r="R470">
        <v>0</v>
      </c>
      <c r="S470">
        <v>0</v>
      </c>
      <c r="T470" t="s">
        <v>181</v>
      </c>
      <c r="U470">
        <v>0</v>
      </c>
      <c r="V470" t="s">
        <v>181</v>
      </c>
      <c r="W470">
        <v>0</v>
      </c>
      <c r="X470" t="s">
        <v>6279</v>
      </c>
    </row>
    <row r="471" spans="1:24" x14ac:dyDescent="0.3">
      <c r="A471" t="s">
        <v>3507</v>
      </c>
      <c r="B471" t="s">
        <v>7156</v>
      </c>
      <c r="C471" t="s">
        <v>181</v>
      </c>
      <c r="D471" t="s">
        <v>7157</v>
      </c>
      <c r="E471" t="s">
        <v>7</v>
      </c>
      <c r="F471">
        <v>0</v>
      </c>
      <c r="G471">
        <v>0</v>
      </c>
      <c r="H471" s="51" t="s">
        <v>12990</v>
      </c>
      <c r="I471">
        <v>0</v>
      </c>
      <c r="J471">
        <v>0</v>
      </c>
      <c r="L471">
        <v>0</v>
      </c>
      <c r="M471">
        <v>2095.1</v>
      </c>
      <c r="N471">
        <v>2993</v>
      </c>
      <c r="O471">
        <v>0</v>
      </c>
      <c r="P471" t="s">
        <v>7158</v>
      </c>
      <c r="Q471">
        <v>0</v>
      </c>
      <c r="R471">
        <v>0</v>
      </c>
      <c r="S471">
        <v>0</v>
      </c>
      <c r="T471" t="s">
        <v>181</v>
      </c>
      <c r="U471">
        <v>0</v>
      </c>
      <c r="V471" t="s">
        <v>181</v>
      </c>
      <c r="W471">
        <v>0</v>
      </c>
      <c r="X471" t="s">
        <v>6279</v>
      </c>
    </row>
    <row r="472" spans="1:24" x14ac:dyDescent="0.3">
      <c r="A472" t="s">
        <v>3507</v>
      </c>
      <c r="B472" t="s">
        <v>8375</v>
      </c>
      <c r="C472" t="s">
        <v>181</v>
      </c>
      <c r="D472" t="s">
        <v>8376</v>
      </c>
      <c r="E472" t="s">
        <v>8345</v>
      </c>
      <c r="F472">
        <v>137</v>
      </c>
      <c r="G472">
        <v>0</v>
      </c>
      <c r="H472" s="51" t="s">
        <v>12735</v>
      </c>
      <c r="I472">
        <v>0</v>
      </c>
      <c r="J472">
        <v>69</v>
      </c>
      <c r="K472">
        <v>93</v>
      </c>
      <c r="L472">
        <v>397.10999999999996</v>
      </c>
      <c r="M472">
        <v>2170.9899999999998</v>
      </c>
      <c r="N472">
        <v>508</v>
      </c>
      <c r="O472">
        <v>9</v>
      </c>
      <c r="P472" t="s">
        <v>7680</v>
      </c>
      <c r="Q472">
        <v>0</v>
      </c>
      <c r="R472">
        <v>0</v>
      </c>
      <c r="S472">
        <v>0</v>
      </c>
      <c r="T472" t="s">
        <v>181</v>
      </c>
      <c r="U472">
        <v>0</v>
      </c>
      <c r="V472" t="s">
        <v>181</v>
      </c>
      <c r="W472">
        <v>1147.7</v>
      </c>
      <c r="X472" t="s">
        <v>6279</v>
      </c>
    </row>
    <row r="473" spans="1:24" x14ac:dyDescent="0.3">
      <c r="A473" t="s">
        <v>3507</v>
      </c>
      <c r="B473" t="s">
        <v>8373</v>
      </c>
      <c r="C473" t="s">
        <v>3504</v>
      </c>
      <c r="D473" t="s">
        <v>8374</v>
      </c>
      <c r="E473" t="s">
        <v>8345</v>
      </c>
      <c r="F473">
        <v>0</v>
      </c>
      <c r="G473">
        <v>0</v>
      </c>
      <c r="H473" s="51" t="s">
        <v>12991</v>
      </c>
      <c r="I473">
        <v>0</v>
      </c>
      <c r="J473">
        <v>0</v>
      </c>
      <c r="L473">
        <v>0</v>
      </c>
      <c r="M473">
        <v>2.95</v>
      </c>
      <c r="N473">
        <v>1</v>
      </c>
      <c r="O473">
        <v>0</v>
      </c>
      <c r="P473" t="s">
        <v>3535</v>
      </c>
      <c r="Q473">
        <v>0</v>
      </c>
      <c r="R473">
        <v>0</v>
      </c>
      <c r="S473">
        <v>0</v>
      </c>
      <c r="T473" t="s">
        <v>181</v>
      </c>
      <c r="U473">
        <v>0</v>
      </c>
      <c r="V473" t="s">
        <v>181</v>
      </c>
      <c r="W473">
        <v>0</v>
      </c>
      <c r="X473" t="s">
        <v>6279</v>
      </c>
    </row>
    <row r="474" spans="1:24" x14ac:dyDescent="0.3">
      <c r="A474" t="s">
        <v>3507</v>
      </c>
      <c r="B474" t="s">
        <v>8370</v>
      </c>
      <c r="C474" t="s">
        <v>8371</v>
      </c>
      <c r="D474" t="s">
        <v>8372</v>
      </c>
      <c r="E474" t="s">
        <v>8345</v>
      </c>
      <c r="F474">
        <v>652</v>
      </c>
      <c r="G474">
        <v>0</v>
      </c>
      <c r="H474" s="51" t="s">
        <v>12992</v>
      </c>
      <c r="I474">
        <v>0</v>
      </c>
      <c r="J474">
        <v>326</v>
      </c>
      <c r="K474">
        <v>304</v>
      </c>
      <c r="L474">
        <v>760</v>
      </c>
      <c r="M474">
        <v>4537.5</v>
      </c>
      <c r="N474">
        <v>1815</v>
      </c>
      <c r="O474">
        <v>71</v>
      </c>
      <c r="P474" t="s">
        <v>17849</v>
      </c>
      <c r="Q474">
        <v>22</v>
      </c>
      <c r="R474">
        <v>0</v>
      </c>
      <c r="S474">
        <v>0</v>
      </c>
      <c r="T474" t="s">
        <v>181</v>
      </c>
      <c r="U474">
        <v>0</v>
      </c>
      <c r="V474" t="s">
        <v>181</v>
      </c>
      <c r="W474">
        <v>18712.400000000001</v>
      </c>
      <c r="X474" t="s">
        <v>6279</v>
      </c>
    </row>
    <row r="475" spans="1:24" x14ac:dyDescent="0.3">
      <c r="A475" t="s">
        <v>3507</v>
      </c>
      <c r="B475" t="s">
        <v>10587</v>
      </c>
      <c r="C475" t="s">
        <v>181</v>
      </c>
      <c r="D475" t="s">
        <v>10588</v>
      </c>
      <c r="E475" t="s">
        <v>10578</v>
      </c>
      <c r="F475">
        <v>593</v>
      </c>
      <c r="G475" t="s">
        <v>17850</v>
      </c>
      <c r="H475" s="51" t="s">
        <v>12993</v>
      </c>
      <c r="I475">
        <v>1243.2</v>
      </c>
      <c r="J475">
        <v>297</v>
      </c>
      <c r="K475">
        <v>167</v>
      </c>
      <c r="L475">
        <v>400.8</v>
      </c>
      <c r="M475">
        <v>420</v>
      </c>
      <c r="N475">
        <v>175</v>
      </c>
      <c r="O475">
        <v>100</v>
      </c>
      <c r="P475" t="s">
        <v>7426</v>
      </c>
      <c r="Q475">
        <v>0</v>
      </c>
      <c r="R475">
        <v>0</v>
      </c>
      <c r="S475">
        <v>0</v>
      </c>
      <c r="T475" t="s">
        <v>181</v>
      </c>
      <c r="U475">
        <v>0</v>
      </c>
      <c r="V475" t="s">
        <v>181</v>
      </c>
      <c r="W475">
        <v>742.5</v>
      </c>
      <c r="X475" t="s">
        <v>6279</v>
      </c>
    </row>
    <row r="476" spans="1:24" x14ac:dyDescent="0.3">
      <c r="A476" t="s">
        <v>3507</v>
      </c>
      <c r="B476" t="s">
        <v>11888</v>
      </c>
      <c r="C476" t="s">
        <v>181</v>
      </c>
      <c r="D476" t="s">
        <v>10588</v>
      </c>
      <c r="E476" t="s">
        <v>11889</v>
      </c>
      <c r="F476">
        <v>0</v>
      </c>
      <c r="G476">
        <v>0</v>
      </c>
      <c r="H476" s="51" t="s">
        <v>12774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0</v>
      </c>
      <c r="P476" t="s">
        <v>183</v>
      </c>
      <c r="Q476">
        <v>0</v>
      </c>
      <c r="R476">
        <v>0</v>
      </c>
      <c r="S476">
        <v>0</v>
      </c>
      <c r="T476" t="s">
        <v>181</v>
      </c>
      <c r="U476">
        <v>0</v>
      </c>
      <c r="V476" t="s">
        <v>181</v>
      </c>
      <c r="W476">
        <v>0</v>
      </c>
      <c r="X476" t="s">
        <v>6279</v>
      </c>
    </row>
    <row r="477" spans="1:24" x14ac:dyDescent="0.3">
      <c r="A477" t="s">
        <v>3507</v>
      </c>
      <c r="B477" t="s">
        <v>10583</v>
      </c>
      <c r="C477" t="s">
        <v>181</v>
      </c>
      <c r="D477" t="s">
        <v>12994</v>
      </c>
      <c r="E477" t="s">
        <v>8345</v>
      </c>
      <c r="F477">
        <v>58</v>
      </c>
      <c r="G477">
        <v>0</v>
      </c>
      <c r="H477" s="51" t="s">
        <v>12535</v>
      </c>
      <c r="I477">
        <v>0</v>
      </c>
      <c r="J477">
        <v>29</v>
      </c>
      <c r="K477">
        <v>39</v>
      </c>
      <c r="L477">
        <v>98.28</v>
      </c>
      <c r="M477">
        <v>441.02</v>
      </c>
      <c r="N477">
        <v>175</v>
      </c>
      <c r="O477">
        <v>14</v>
      </c>
      <c r="P477" t="s">
        <v>8285</v>
      </c>
      <c r="Q477">
        <v>0</v>
      </c>
      <c r="R477">
        <v>0</v>
      </c>
      <c r="S477">
        <v>0</v>
      </c>
      <c r="T477" t="s">
        <v>181</v>
      </c>
      <c r="U477">
        <v>0</v>
      </c>
      <c r="V477" t="s">
        <v>181</v>
      </c>
      <c r="W477">
        <v>155.63333333333301</v>
      </c>
      <c r="X477" t="s">
        <v>6279</v>
      </c>
    </row>
    <row r="478" spans="1:24" x14ac:dyDescent="0.3">
      <c r="A478" t="s">
        <v>3507</v>
      </c>
      <c r="B478" t="s">
        <v>10581</v>
      </c>
      <c r="C478" t="s">
        <v>181</v>
      </c>
      <c r="D478" t="s">
        <v>10582</v>
      </c>
      <c r="E478" t="s">
        <v>10578</v>
      </c>
      <c r="F478">
        <v>159</v>
      </c>
      <c r="G478">
        <v>0</v>
      </c>
      <c r="H478" s="51" t="s">
        <v>12995</v>
      </c>
      <c r="I478">
        <v>0</v>
      </c>
      <c r="J478">
        <v>80</v>
      </c>
      <c r="K478">
        <v>30</v>
      </c>
      <c r="L478">
        <v>143.4</v>
      </c>
      <c r="M478">
        <v>1963.89</v>
      </c>
      <c r="N478">
        <v>411</v>
      </c>
      <c r="O478">
        <v>12</v>
      </c>
      <c r="P478" t="s">
        <v>11185</v>
      </c>
      <c r="Q478">
        <v>80</v>
      </c>
      <c r="R478">
        <v>0</v>
      </c>
      <c r="S478">
        <v>0</v>
      </c>
      <c r="T478" t="s">
        <v>181</v>
      </c>
      <c r="U478">
        <v>0</v>
      </c>
      <c r="V478" t="s">
        <v>181</v>
      </c>
      <c r="W478">
        <v>850.66666666666697</v>
      </c>
      <c r="X478" t="s">
        <v>6279</v>
      </c>
    </row>
    <row r="479" spans="1:24" x14ac:dyDescent="0.3">
      <c r="A479" t="s">
        <v>3507</v>
      </c>
      <c r="B479" t="s">
        <v>8364</v>
      </c>
      <c r="C479" t="s">
        <v>3504</v>
      </c>
      <c r="D479" t="s">
        <v>8365</v>
      </c>
      <c r="E479" t="s">
        <v>8345</v>
      </c>
      <c r="F479">
        <v>0</v>
      </c>
      <c r="G479">
        <v>0</v>
      </c>
      <c r="H479" s="51" t="s">
        <v>12997</v>
      </c>
      <c r="I479">
        <v>0</v>
      </c>
      <c r="J479">
        <v>0</v>
      </c>
      <c r="L479">
        <v>0</v>
      </c>
      <c r="M479">
        <v>39</v>
      </c>
      <c r="N479">
        <v>2</v>
      </c>
      <c r="O479">
        <v>0</v>
      </c>
      <c r="P479" t="s">
        <v>3787</v>
      </c>
      <c r="Q479">
        <v>0</v>
      </c>
      <c r="R479">
        <v>0</v>
      </c>
      <c r="S479">
        <v>0</v>
      </c>
      <c r="T479" t="s">
        <v>181</v>
      </c>
      <c r="U479">
        <v>0</v>
      </c>
      <c r="V479" t="s">
        <v>181</v>
      </c>
      <c r="W479">
        <v>0</v>
      </c>
      <c r="X479" t="s">
        <v>6279</v>
      </c>
    </row>
    <row r="480" spans="1:24" x14ac:dyDescent="0.3">
      <c r="A480" t="s">
        <v>3507</v>
      </c>
      <c r="B480" t="s">
        <v>8362</v>
      </c>
      <c r="C480" t="s">
        <v>181</v>
      </c>
      <c r="D480" t="s">
        <v>12998</v>
      </c>
      <c r="E480" t="s">
        <v>8345</v>
      </c>
      <c r="F480">
        <v>0</v>
      </c>
      <c r="G480">
        <v>0</v>
      </c>
      <c r="H480" s="51" t="s">
        <v>12999</v>
      </c>
      <c r="I480">
        <v>0</v>
      </c>
      <c r="J480">
        <v>0</v>
      </c>
      <c r="L480">
        <v>0</v>
      </c>
      <c r="M480">
        <v>132</v>
      </c>
      <c r="N480">
        <v>30</v>
      </c>
      <c r="O480">
        <v>0</v>
      </c>
      <c r="P480" t="s">
        <v>2627</v>
      </c>
      <c r="Q480">
        <v>0</v>
      </c>
      <c r="R480">
        <v>0</v>
      </c>
      <c r="S480">
        <v>0</v>
      </c>
      <c r="T480" t="s">
        <v>181</v>
      </c>
      <c r="U480">
        <v>0</v>
      </c>
      <c r="V480" t="s">
        <v>181</v>
      </c>
      <c r="W480">
        <v>0</v>
      </c>
      <c r="X480" t="s">
        <v>6279</v>
      </c>
    </row>
    <row r="481" spans="1:24" x14ac:dyDescent="0.3">
      <c r="A481" t="s">
        <v>3507</v>
      </c>
      <c r="B481" t="s">
        <v>13000</v>
      </c>
      <c r="C481" t="s">
        <v>181</v>
      </c>
      <c r="D481" t="s">
        <v>13001</v>
      </c>
      <c r="E481" t="s">
        <v>12485</v>
      </c>
      <c r="F481">
        <v>85</v>
      </c>
      <c r="G481">
        <v>0</v>
      </c>
      <c r="H481" s="51" t="s">
        <v>13002</v>
      </c>
      <c r="I481">
        <v>0</v>
      </c>
      <c r="J481">
        <v>43</v>
      </c>
      <c r="K481">
        <v>33</v>
      </c>
      <c r="L481">
        <v>52.14</v>
      </c>
      <c r="M481">
        <v>1557.74</v>
      </c>
      <c r="N481">
        <v>986</v>
      </c>
      <c r="O481">
        <v>9</v>
      </c>
      <c r="P481" t="s">
        <v>13315</v>
      </c>
      <c r="Q481">
        <v>0</v>
      </c>
      <c r="R481">
        <v>0</v>
      </c>
      <c r="S481">
        <v>0</v>
      </c>
      <c r="T481" t="s">
        <v>181</v>
      </c>
      <c r="U481">
        <v>0</v>
      </c>
      <c r="V481" t="s">
        <v>181</v>
      </c>
      <c r="W481">
        <v>1400.36666666667</v>
      </c>
      <c r="X481" t="s">
        <v>6279</v>
      </c>
    </row>
    <row r="482" spans="1:24" x14ac:dyDescent="0.3">
      <c r="A482" t="s">
        <v>3507</v>
      </c>
      <c r="B482" t="s">
        <v>11866</v>
      </c>
      <c r="C482" t="s">
        <v>181</v>
      </c>
      <c r="D482" t="s">
        <v>11867</v>
      </c>
      <c r="E482" t="s">
        <v>11840</v>
      </c>
      <c r="F482">
        <v>0</v>
      </c>
      <c r="G482">
        <v>0</v>
      </c>
      <c r="H482" s="51" t="s">
        <v>13004</v>
      </c>
      <c r="I482">
        <v>0</v>
      </c>
      <c r="J482">
        <v>0</v>
      </c>
      <c r="L482">
        <v>0</v>
      </c>
      <c r="M482">
        <v>486.81</v>
      </c>
      <c r="N482">
        <v>135</v>
      </c>
      <c r="O482">
        <v>0</v>
      </c>
      <c r="P482" t="s">
        <v>8355</v>
      </c>
      <c r="Q482">
        <v>0</v>
      </c>
      <c r="R482">
        <v>0</v>
      </c>
      <c r="S482">
        <v>0</v>
      </c>
      <c r="T482" t="s">
        <v>181</v>
      </c>
      <c r="U482">
        <v>0</v>
      </c>
      <c r="V482" t="s">
        <v>181</v>
      </c>
      <c r="W482">
        <v>0</v>
      </c>
      <c r="X482" t="s">
        <v>6279</v>
      </c>
    </row>
    <row r="483" spans="1:24" x14ac:dyDescent="0.3">
      <c r="A483" t="s">
        <v>3507</v>
      </c>
      <c r="B483" t="s">
        <v>10591</v>
      </c>
      <c r="C483" t="s">
        <v>181</v>
      </c>
      <c r="D483" t="s">
        <v>10592</v>
      </c>
      <c r="E483" t="s">
        <v>10578</v>
      </c>
      <c r="F483">
        <v>97</v>
      </c>
      <c r="G483">
        <v>0</v>
      </c>
      <c r="H483" s="51" t="s">
        <v>13005</v>
      </c>
      <c r="I483">
        <v>0</v>
      </c>
      <c r="J483">
        <v>49</v>
      </c>
      <c r="K483">
        <v>42</v>
      </c>
      <c r="L483">
        <v>223.01999999999998</v>
      </c>
      <c r="M483">
        <v>929.25</v>
      </c>
      <c r="N483">
        <v>175</v>
      </c>
      <c r="O483">
        <v>0</v>
      </c>
      <c r="P483" t="s">
        <v>4006</v>
      </c>
      <c r="Q483">
        <v>0</v>
      </c>
      <c r="R483">
        <v>0</v>
      </c>
      <c r="S483">
        <v>0</v>
      </c>
      <c r="T483" t="s">
        <v>181</v>
      </c>
      <c r="U483">
        <v>0</v>
      </c>
      <c r="V483" t="s">
        <v>181</v>
      </c>
      <c r="W483">
        <v>285.83333333333297</v>
      </c>
      <c r="X483" t="s">
        <v>6279</v>
      </c>
    </row>
    <row r="484" spans="1:24" x14ac:dyDescent="0.3">
      <c r="A484" t="s">
        <v>3507</v>
      </c>
      <c r="B484" t="s">
        <v>10579</v>
      </c>
      <c r="C484" t="s">
        <v>3844</v>
      </c>
      <c r="D484" t="s">
        <v>10580</v>
      </c>
      <c r="E484" t="s">
        <v>10578</v>
      </c>
      <c r="F484">
        <v>0</v>
      </c>
      <c r="G484">
        <v>0</v>
      </c>
      <c r="H484" s="51" t="s">
        <v>13006</v>
      </c>
      <c r="I484">
        <v>0</v>
      </c>
      <c r="J484">
        <v>0</v>
      </c>
      <c r="L484">
        <v>0</v>
      </c>
      <c r="M484">
        <v>0</v>
      </c>
      <c r="N484">
        <v>0</v>
      </c>
      <c r="O484">
        <v>0</v>
      </c>
      <c r="P484" t="s">
        <v>183</v>
      </c>
      <c r="Q484">
        <v>0</v>
      </c>
      <c r="R484">
        <v>0</v>
      </c>
      <c r="S484">
        <v>0</v>
      </c>
      <c r="T484" t="s">
        <v>181</v>
      </c>
      <c r="U484">
        <v>0</v>
      </c>
      <c r="V484" t="s">
        <v>181</v>
      </c>
      <c r="W484">
        <v>0</v>
      </c>
      <c r="X484" t="s">
        <v>6279</v>
      </c>
    </row>
    <row r="485" spans="1:24" x14ac:dyDescent="0.3">
      <c r="A485" t="s">
        <v>3507</v>
      </c>
      <c r="B485" t="s">
        <v>8384</v>
      </c>
      <c r="C485" t="s">
        <v>7816</v>
      </c>
      <c r="D485" t="s">
        <v>8385</v>
      </c>
      <c r="E485" t="s">
        <v>8345</v>
      </c>
      <c r="F485">
        <v>1485</v>
      </c>
      <c r="G485">
        <v>0</v>
      </c>
      <c r="H485" s="51" t="s">
        <v>13007</v>
      </c>
      <c r="I485">
        <v>0</v>
      </c>
      <c r="J485">
        <v>743</v>
      </c>
      <c r="K485">
        <v>560</v>
      </c>
      <c r="L485">
        <v>5762.4</v>
      </c>
      <c r="M485">
        <v>20240.43</v>
      </c>
      <c r="N485">
        <v>1967</v>
      </c>
      <c r="O485">
        <v>97</v>
      </c>
      <c r="P485" t="s">
        <v>17851</v>
      </c>
      <c r="Q485">
        <v>75</v>
      </c>
      <c r="R485">
        <v>0</v>
      </c>
      <c r="S485">
        <v>600</v>
      </c>
      <c r="T485" t="s">
        <v>17844</v>
      </c>
      <c r="U485">
        <v>10.29</v>
      </c>
      <c r="V485" t="s">
        <v>17845</v>
      </c>
      <c r="W485">
        <v>44456.166666666701</v>
      </c>
      <c r="X485" t="s">
        <v>6279</v>
      </c>
    </row>
    <row r="486" spans="1:24" x14ac:dyDescent="0.3">
      <c r="A486" t="s">
        <v>3507</v>
      </c>
      <c r="B486" t="s">
        <v>13008</v>
      </c>
      <c r="C486" t="s">
        <v>181</v>
      </c>
      <c r="D486" t="s">
        <v>13009</v>
      </c>
      <c r="E486" t="s">
        <v>10578</v>
      </c>
      <c r="F486">
        <v>0</v>
      </c>
      <c r="G486">
        <v>0</v>
      </c>
      <c r="H486" s="51" t="s">
        <v>13010</v>
      </c>
      <c r="I486">
        <v>0</v>
      </c>
      <c r="J486">
        <v>0</v>
      </c>
      <c r="K486">
        <v>5</v>
      </c>
      <c r="L486">
        <v>22.9</v>
      </c>
      <c r="M486">
        <v>307.13</v>
      </c>
      <c r="N486">
        <v>67</v>
      </c>
      <c r="O486">
        <v>0</v>
      </c>
      <c r="P486" t="s">
        <v>6628</v>
      </c>
      <c r="Q486">
        <v>0</v>
      </c>
      <c r="R486">
        <v>0</v>
      </c>
      <c r="S486">
        <v>0</v>
      </c>
      <c r="T486" t="s">
        <v>181</v>
      </c>
      <c r="U486">
        <v>0</v>
      </c>
      <c r="V486" t="s">
        <v>181</v>
      </c>
      <c r="W486">
        <v>0</v>
      </c>
      <c r="X486" t="s">
        <v>6279</v>
      </c>
    </row>
    <row r="487" spans="1:24" x14ac:dyDescent="0.3">
      <c r="A487" t="s">
        <v>3507</v>
      </c>
      <c r="B487" t="s">
        <v>8346</v>
      </c>
      <c r="C487" t="s">
        <v>8347</v>
      </c>
      <c r="D487" t="s">
        <v>8348</v>
      </c>
      <c r="E487" t="s">
        <v>8345</v>
      </c>
      <c r="F487">
        <v>2651</v>
      </c>
      <c r="G487">
        <v>0</v>
      </c>
      <c r="H487" s="51" t="s">
        <v>13011</v>
      </c>
      <c r="I487">
        <v>0</v>
      </c>
      <c r="J487">
        <v>1326</v>
      </c>
      <c r="K487">
        <v>1253</v>
      </c>
      <c r="L487">
        <v>6803.79</v>
      </c>
      <c r="M487">
        <v>15263.73</v>
      </c>
      <c r="N487">
        <v>2811</v>
      </c>
      <c r="O487">
        <v>218</v>
      </c>
      <c r="P487" t="s">
        <v>17852</v>
      </c>
      <c r="Q487">
        <v>949</v>
      </c>
      <c r="R487">
        <v>0</v>
      </c>
      <c r="S487">
        <v>1300</v>
      </c>
      <c r="T487" t="s">
        <v>17844</v>
      </c>
      <c r="U487">
        <v>5.43</v>
      </c>
      <c r="V487" t="s">
        <v>17845</v>
      </c>
      <c r="W487">
        <v>72664.800000000003</v>
      </c>
      <c r="X487" t="s">
        <v>6279</v>
      </c>
    </row>
    <row r="488" spans="1:24" x14ac:dyDescent="0.3">
      <c r="A488" t="s">
        <v>3507</v>
      </c>
      <c r="B488" t="s">
        <v>13012</v>
      </c>
      <c r="C488" t="s">
        <v>181</v>
      </c>
      <c r="D488" t="s">
        <v>13013</v>
      </c>
      <c r="E488" t="s">
        <v>7</v>
      </c>
      <c r="F488">
        <v>0</v>
      </c>
      <c r="G488">
        <v>0</v>
      </c>
      <c r="H488" s="51" t="s">
        <v>12840</v>
      </c>
      <c r="I488">
        <v>0</v>
      </c>
      <c r="J488">
        <v>0</v>
      </c>
      <c r="L488">
        <v>0</v>
      </c>
      <c r="M488">
        <v>0</v>
      </c>
      <c r="N488">
        <v>0</v>
      </c>
      <c r="O488">
        <v>0</v>
      </c>
      <c r="P488" t="s">
        <v>183</v>
      </c>
      <c r="Q488">
        <v>0</v>
      </c>
      <c r="R488">
        <v>0</v>
      </c>
      <c r="S488">
        <v>0</v>
      </c>
      <c r="T488" t="s">
        <v>181</v>
      </c>
      <c r="U488">
        <v>0</v>
      </c>
      <c r="V488" t="s">
        <v>181</v>
      </c>
      <c r="W488">
        <v>0</v>
      </c>
      <c r="X488" t="s">
        <v>6279</v>
      </c>
    </row>
    <row r="489" spans="1:24" x14ac:dyDescent="0.3">
      <c r="A489" t="s">
        <v>3507</v>
      </c>
      <c r="B489" t="s">
        <v>8368</v>
      </c>
      <c r="C489" t="s">
        <v>181</v>
      </c>
      <c r="D489" t="s">
        <v>8369</v>
      </c>
      <c r="E489" t="s">
        <v>8345</v>
      </c>
      <c r="F489">
        <v>0</v>
      </c>
      <c r="G489">
        <v>0</v>
      </c>
      <c r="H489" s="51" t="s">
        <v>13014</v>
      </c>
      <c r="I489">
        <v>0</v>
      </c>
      <c r="J489">
        <v>0</v>
      </c>
      <c r="L489">
        <v>0</v>
      </c>
      <c r="M489">
        <v>607.28</v>
      </c>
      <c r="N489">
        <v>136</v>
      </c>
      <c r="O489">
        <v>0</v>
      </c>
      <c r="P489" t="s">
        <v>12466</v>
      </c>
      <c r="Q489">
        <v>0</v>
      </c>
      <c r="R489">
        <v>0</v>
      </c>
      <c r="S489">
        <v>0</v>
      </c>
      <c r="T489" t="s">
        <v>181</v>
      </c>
      <c r="U489">
        <v>0</v>
      </c>
      <c r="V489" t="s">
        <v>181</v>
      </c>
      <c r="W489">
        <v>0</v>
      </c>
      <c r="X489" t="s">
        <v>6279</v>
      </c>
    </row>
    <row r="490" spans="1:24" x14ac:dyDescent="0.3">
      <c r="A490" t="s">
        <v>3502</v>
      </c>
      <c r="B490" t="s">
        <v>13015</v>
      </c>
      <c r="C490" t="s">
        <v>3504</v>
      </c>
      <c r="D490" t="s">
        <v>10569</v>
      </c>
      <c r="E490" t="s">
        <v>10567</v>
      </c>
      <c r="F490">
        <v>0</v>
      </c>
      <c r="G490">
        <v>0</v>
      </c>
      <c r="H490" s="51" t="s">
        <v>13016</v>
      </c>
      <c r="I490">
        <v>0</v>
      </c>
      <c r="J490">
        <v>0</v>
      </c>
      <c r="L490">
        <v>0</v>
      </c>
      <c r="M490">
        <v>740.5</v>
      </c>
      <c r="N490">
        <v>58</v>
      </c>
      <c r="O490">
        <v>0</v>
      </c>
      <c r="P490" t="s">
        <v>7161</v>
      </c>
      <c r="Q490">
        <v>0</v>
      </c>
      <c r="R490">
        <v>0</v>
      </c>
      <c r="S490">
        <v>0</v>
      </c>
      <c r="T490" t="s">
        <v>181</v>
      </c>
      <c r="U490">
        <v>0</v>
      </c>
      <c r="V490" t="s">
        <v>181</v>
      </c>
      <c r="W490">
        <v>0</v>
      </c>
      <c r="X490" t="s">
        <v>3881</v>
      </c>
    </row>
    <row r="491" spans="1:24" x14ac:dyDescent="0.3">
      <c r="A491" t="s">
        <v>3502</v>
      </c>
      <c r="B491" t="s">
        <v>10568</v>
      </c>
      <c r="C491" t="s">
        <v>3573</v>
      </c>
      <c r="D491" t="s">
        <v>13017</v>
      </c>
      <c r="E491" t="s">
        <v>10567</v>
      </c>
      <c r="F491">
        <v>8824</v>
      </c>
      <c r="G491">
        <v>0</v>
      </c>
      <c r="H491" s="51" t="s">
        <v>12582</v>
      </c>
      <c r="I491">
        <v>0</v>
      </c>
      <c r="J491">
        <v>4412</v>
      </c>
      <c r="K491">
        <v>5051</v>
      </c>
      <c r="L491">
        <v>81775.69</v>
      </c>
      <c r="M491">
        <v>161560.01</v>
      </c>
      <c r="N491">
        <v>9979</v>
      </c>
      <c r="O491">
        <v>239</v>
      </c>
      <c r="P491" t="s">
        <v>17853</v>
      </c>
      <c r="Q491">
        <v>0</v>
      </c>
      <c r="R491">
        <v>0</v>
      </c>
      <c r="S491">
        <v>0</v>
      </c>
      <c r="T491" t="s">
        <v>181</v>
      </c>
      <c r="U491">
        <v>0</v>
      </c>
      <c r="V491" t="s">
        <v>181</v>
      </c>
      <c r="W491">
        <v>1432429.33333333</v>
      </c>
      <c r="X491" t="s">
        <v>3881</v>
      </c>
    </row>
    <row r="492" spans="1:24" x14ac:dyDescent="0.3">
      <c r="A492" t="s">
        <v>3502</v>
      </c>
      <c r="B492" t="s">
        <v>13018</v>
      </c>
      <c r="C492" t="s">
        <v>181</v>
      </c>
      <c r="D492" t="s">
        <v>13019</v>
      </c>
      <c r="E492" t="s">
        <v>10567</v>
      </c>
      <c r="F492">
        <v>6</v>
      </c>
      <c r="G492">
        <v>0</v>
      </c>
      <c r="H492" s="51" t="s">
        <v>13020</v>
      </c>
      <c r="I492">
        <v>0</v>
      </c>
      <c r="J492">
        <v>3</v>
      </c>
      <c r="K492">
        <v>4416</v>
      </c>
      <c r="L492">
        <v>76661.759999999995</v>
      </c>
      <c r="M492">
        <v>868.18</v>
      </c>
      <c r="N492">
        <v>50</v>
      </c>
      <c r="O492">
        <v>0</v>
      </c>
      <c r="P492" t="s">
        <v>3792</v>
      </c>
      <c r="Q492">
        <v>0</v>
      </c>
      <c r="R492">
        <v>0</v>
      </c>
      <c r="S492">
        <v>0</v>
      </c>
      <c r="T492" t="s">
        <v>181</v>
      </c>
      <c r="U492">
        <v>0</v>
      </c>
      <c r="V492" t="s">
        <v>181</v>
      </c>
      <c r="W492">
        <v>5</v>
      </c>
      <c r="X492" t="s">
        <v>3881</v>
      </c>
    </row>
    <row r="493" spans="1:24" x14ac:dyDescent="0.3">
      <c r="A493" t="s">
        <v>3502</v>
      </c>
      <c r="B493" t="s">
        <v>13021</v>
      </c>
      <c r="C493" t="s">
        <v>181</v>
      </c>
      <c r="D493" t="s">
        <v>13022</v>
      </c>
      <c r="E493" t="s">
        <v>13023</v>
      </c>
      <c r="F493">
        <v>337</v>
      </c>
      <c r="G493" t="s">
        <v>17854</v>
      </c>
      <c r="H493" s="51" t="s">
        <v>13024</v>
      </c>
      <c r="I493">
        <v>42521.25</v>
      </c>
      <c r="J493">
        <v>169</v>
      </c>
      <c r="K493">
        <v>55</v>
      </c>
      <c r="L493">
        <v>813.44999999999993</v>
      </c>
      <c r="M493">
        <v>0</v>
      </c>
      <c r="N493">
        <v>0</v>
      </c>
      <c r="O493">
        <v>0</v>
      </c>
      <c r="P493" t="s">
        <v>183</v>
      </c>
      <c r="Q493">
        <v>2538</v>
      </c>
      <c r="R493">
        <v>-2538</v>
      </c>
      <c r="S493">
        <v>0</v>
      </c>
      <c r="T493" t="s">
        <v>181</v>
      </c>
      <c r="U493">
        <v>0</v>
      </c>
      <c r="V493" t="s">
        <v>181</v>
      </c>
      <c r="W493">
        <v>-14297.4</v>
      </c>
      <c r="X493" t="s">
        <v>3881</v>
      </c>
    </row>
    <row r="494" spans="1:24" x14ac:dyDescent="0.3">
      <c r="A494" t="s">
        <v>3502</v>
      </c>
      <c r="B494" t="s">
        <v>106</v>
      </c>
      <c r="C494" t="s">
        <v>181</v>
      </c>
      <c r="D494" t="s">
        <v>13026</v>
      </c>
      <c r="E494" t="s">
        <v>11935</v>
      </c>
      <c r="F494">
        <v>6000</v>
      </c>
      <c r="G494" t="s">
        <v>17855</v>
      </c>
      <c r="H494" s="51" t="s">
        <v>15987</v>
      </c>
      <c r="I494">
        <v>63022.74</v>
      </c>
      <c r="J494">
        <v>4889</v>
      </c>
      <c r="K494">
        <v>6471</v>
      </c>
      <c r="L494">
        <v>97517.97</v>
      </c>
      <c r="M494">
        <v>41306.870000000003</v>
      </c>
      <c r="N494">
        <v>2741</v>
      </c>
      <c r="O494">
        <v>428</v>
      </c>
      <c r="P494" t="s">
        <v>17856</v>
      </c>
      <c r="Q494">
        <v>495</v>
      </c>
      <c r="R494">
        <v>0</v>
      </c>
      <c r="S494">
        <v>0</v>
      </c>
      <c r="T494" t="s">
        <v>181</v>
      </c>
      <c r="U494">
        <v>0</v>
      </c>
      <c r="V494" t="s">
        <v>181</v>
      </c>
      <c r="W494">
        <v>296273.40000000002</v>
      </c>
      <c r="X494" t="s">
        <v>3881</v>
      </c>
    </row>
    <row r="495" spans="1:24" x14ac:dyDescent="0.3">
      <c r="A495" t="s">
        <v>3502</v>
      </c>
      <c r="B495" t="s">
        <v>8969</v>
      </c>
      <c r="C495" t="s">
        <v>7399</v>
      </c>
      <c r="D495" t="s">
        <v>8970</v>
      </c>
      <c r="E495" t="s">
        <v>8971</v>
      </c>
      <c r="F495">
        <v>0</v>
      </c>
      <c r="G495" t="s">
        <v>17857</v>
      </c>
      <c r="H495" s="51" t="s">
        <v>13028</v>
      </c>
      <c r="I495">
        <v>137390.9</v>
      </c>
      <c r="J495">
        <v>0</v>
      </c>
      <c r="K495">
        <v>23174</v>
      </c>
      <c r="L495">
        <v>387005.8</v>
      </c>
      <c r="M495">
        <v>116.9</v>
      </c>
      <c r="N495">
        <v>7</v>
      </c>
      <c r="O495">
        <v>0</v>
      </c>
      <c r="P495" t="s">
        <v>3532</v>
      </c>
      <c r="Q495">
        <v>8234</v>
      </c>
      <c r="R495">
        <v>-8227</v>
      </c>
      <c r="S495">
        <v>0</v>
      </c>
      <c r="T495" t="s">
        <v>181</v>
      </c>
      <c r="U495">
        <v>0</v>
      </c>
      <c r="V495" t="s">
        <v>181</v>
      </c>
      <c r="W495">
        <v>0</v>
      </c>
      <c r="X495" t="s">
        <v>3881</v>
      </c>
    </row>
    <row r="496" spans="1:24" x14ac:dyDescent="0.3">
      <c r="A496" t="s">
        <v>3502</v>
      </c>
      <c r="B496" t="s">
        <v>13029</v>
      </c>
      <c r="C496" t="s">
        <v>181</v>
      </c>
      <c r="D496" t="s">
        <v>13030</v>
      </c>
      <c r="E496" t="s">
        <v>13031</v>
      </c>
      <c r="F496">
        <v>0</v>
      </c>
      <c r="G496" t="s">
        <v>13612</v>
      </c>
      <c r="H496" s="51" t="s">
        <v>12467</v>
      </c>
      <c r="I496">
        <v>92500</v>
      </c>
      <c r="J496">
        <v>0</v>
      </c>
      <c r="K496">
        <v>1</v>
      </c>
      <c r="L496">
        <v>12.5</v>
      </c>
      <c r="M496">
        <v>0</v>
      </c>
      <c r="N496">
        <v>0</v>
      </c>
      <c r="O496">
        <v>0</v>
      </c>
      <c r="P496" t="s">
        <v>183</v>
      </c>
      <c r="Q496">
        <v>7400</v>
      </c>
      <c r="R496">
        <v>-7400</v>
      </c>
      <c r="S496">
        <v>0</v>
      </c>
      <c r="T496" t="s">
        <v>181</v>
      </c>
      <c r="U496">
        <v>0</v>
      </c>
      <c r="V496" t="s">
        <v>181</v>
      </c>
      <c r="W496">
        <v>0</v>
      </c>
      <c r="X496" t="s">
        <v>3881</v>
      </c>
    </row>
    <row r="497" spans="1:24" x14ac:dyDescent="0.3">
      <c r="A497" t="s">
        <v>3560</v>
      </c>
      <c r="B497" t="s">
        <v>9778</v>
      </c>
      <c r="C497" t="s">
        <v>181</v>
      </c>
      <c r="D497" t="s">
        <v>9779</v>
      </c>
      <c r="E497" t="s">
        <v>9769</v>
      </c>
      <c r="F497">
        <v>7</v>
      </c>
      <c r="G497">
        <v>0</v>
      </c>
      <c r="H497" s="51" t="s">
        <v>13032</v>
      </c>
      <c r="I497">
        <v>0</v>
      </c>
      <c r="J497">
        <v>4</v>
      </c>
      <c r="K497">
        <v>5</v>
      </c>
      <c r="L497">
        <v>440.85</v>
      </c>
      <c r="M497">
        <v>1587.05</v>
      </c>
      <c r="N497">
        <v>18</v>
      </c>
      <c r="O497">
        <v>0</v>
      </c>
      <c r="P497" t="s">
        <v>3667</v>
      </c>
      <c r="Q497">
        <v>0</v>
      </c>
      <c r="R497">
        <v>0</v>
      </c>
      <c r="S497">
        <v>12</v>
      </c>
      <c r="T497" t="s">
        <v>17706</v>
      </c>
      <c r="U497">
        <v>113.18</v>
      </c>
      <c r="V497" t="s">
        <v>17858</v>
      </c>
      <c r="W497">
        <v>2.4</v>
      </c>
      <c r="X497" t="s">
        <v>3566</v>
      </c>
    </row>
    <row r="498" spans="1:24" x14ac:dyDescent="0.3">
      <c r="A498" t="s">
        <v>3560</v>
      </c>
      <c r="B498" t="s">
        <v>9776</v>
      </c>
      <c r="C498" t="s">
        <v>181</v>
      </c>
      <c r="D498" t="s">
        <v>9777</v>
      </c>
      <c r="E498" t="s">
        <v>9769</v>
      </c>
      <c r="F498">
        <v>10</v>
      </c>
      <c r="G498">
        <v>0</v>
      </c>
      <c r="H498" s="51" t="s">
        <v>13033</v>
      </c>
      <c r="I498">
        <v>0</v>
      </c>
      <c r="J498">
        <v>5</v>
      </c>
      <c r="K498">
        <v>5</v>
      </c>
      <c r="L498">
        <v>565.90000000000009</v>
      </c>
      <c r="M498">
        <v>679.08</v>
      </c>
      <c r="N498">
        <v>6</v>
      </c>
      <c r="O498">
        <v>0</v>
      </c>
      <c r="P498" t="s">
        <v>3594</v>
      </c>
      <c r="Q498">
        <v>0</v>
      </c>
      <c r="R498">
        <v>0</v>
      </c>
      <c r="S498">
        <v>16</v>
      </c>
      <c r="T498" t="s">
        <v>17706</v>
      </c>
      <c r="U498">
        <v>113.18</v>
      </c>
      <c r="V498" t="s">
        <v>17858</v>
      </c>
      <c r="W498">
        <v>1</v>
      </c>
      <c r="X498" t="s">
        <v>3566</v>
      </c>
    </row>
    <row r="499" spans="1:24" x14ac:dyDescent="0.3">
      <c r="A499" t="s">
        <v>3894</v>
      </c>
      <c r="B499" t="s">
        <v>13034</v>
      </c>
      <c r="C499" t="s">
        <v>181</v>
      </c>
      <c r="D499" t="s">
        <v>13035</v>
      </c>
      <c r="E499" t="s">
        <v>13036</v>
      </c>
      <c r="F499">
        <v>0</v>
      </c>
      <c r="G499">
        <v>0</v>
      </c>
      <c r="H499" s="51" t="s">
        <v>13037</v>
      </c>
      <c r="I499">
        <v>0</v>
      </c>
      <c r="J499">
        <v>0</v>
      </c>
      <c r="L499">
        <v>0</v>
      </c>
      <c r="M499">
        <v>0</v>
      </c>
      <c r="N499">
        <v>0</v>
      </c>
      <c r="O499">
        <v>0</v>
      </c>
      <c r="P499" t="s">
        <v>183</v>
      </c>
      <c r="Q499">
        <v>0</v>
      </c>
      <c r="R499">
        <v>0</v>
      </c>
      <c r="S499">
        <v>0</v>
      </c>
      <c r="T499" t="s">
        <v>181</v>
      </c>
      <c r="U499">
        <v>0</v>
      </c>
      <c r="V499" t="s">
        <v>181</v>
      </c>
      <c r="W499">
        <v>0</v>
      </c>
      <c r="X499" t="s">
        <v>3566</v>
      </c>
    </row>
    <row r="500" spans="1:24" x14ac:dyDescent="0.3">
      <c r="A500" t="s">
        <v>3894</v>
      </c>
      <c r="B500" t="s">
        <v>13038</v>
      </c>
      <c r="C500" t="s">
        <v>181</v>
      </c>
      <c r="D500" t="s">
        <v>13039</v>
      </c>
      <c r="E500" t="s">
        <v>13036</v>
      </c>
      <c r="F500">
        <v>0</v>
      </c>
      <c r="G500">
        <v>0</v>
      </c>
      <c r="H500" s="51" t="s">
        <v>13040</v>
      </c>
      <c r="I500">
        <v>0</v>
      </c>
      <c r="J500">
        <v>0</v>
      </c>
      <c r="L500">
        <v>0</v>
      </c>
      <c r="M500">
        <v>0</v>
      </c>
      <c r="N500">
        <v>0</v>
      </c>
      <c r="O500">
        <v>0</v>
      </c>
      <c r="P500" t="s">
        <v>183</v>
      </c>
      <c r="Q500">
        <v>0</v>
      </c>
      <c r="R500">
        <v>0</v>
      </c>
      <c r="S500">
        <v>0</v>
      </c>
      <c r="T500" t="s">
        <v>181</v>
      </c>
      <c r="U500">
        <v>0</v>
      </c>
      <c r="V500" t="s">
        <v>181</v>
      </c>
      <c r="W500">
        <v>0</v>
      </c>
      <c r="X500" t="s">
        <v>3566</v>
      </c>
    </row>
    <row r="501" spans="1:24" x14ac:dyDescent="0.3">
      <c r="A501" t="s">
        <v>3507</v>
      </c>
      <c r="B501" t="s">
        <v>8608</v>
      </c>
      <c r="C501" t="s">
        <v>3844</v>
      </c>
      <c r="D501" t="s">
        <v>8609</v>
      </c>
      <c r="E501" t="s">
        <v>8583</v>
      </c>
      <c r="F501">
        <v>0</v>
      </c>
      <c r="G501">
        <v>0</v>
      </c>
      <c r="H501" s="51" t="s">
        <v>13041</v>
      </c>
      <c r="I501">
        <v>0</v>
      </c>
      <c r="J501">
        <v>0</v>
      </c>
      <c r="L501">
        <v>0</v>
      </c>
      <c r="M501">
        <v>435.86</v>
      </c>
      <c r="N501">
        <v>26</v>
      </c>
      <c r="O501">
        <v>0</v>
      </c>
      <c r="P501" t="s">
        <v>3682</v>
      </c>
      <c r="Q501">
        <v>0</v>
      </c>
      <c r="R501">
        <v>0</v>
      </c>
      <c r="S501">
        <v>0</v>
      </c>
      <c r="T501" t="s">
        <v>181</v>
      </c>
      <c r="U501">
        <v>0</v>
      </c>
      <c r="V501" t="s">
        <v>181</v>
      </c>
      <c r="W501">
        <v>0</v>
      </c>
      <c r="X501" t="s">
        <v>3581</v>
      </c>
    </row>
    <row r="502" spans="1:24" x14ac:dyDescent="0.3">
      <c r="A502" t="s">
        <v>1549</v>
      </c>
      <c r="B502" t="s">
        <v>13042</v>
      </c>
      <c r="C502" t="s">
        <v>181</v>
      </c>
      <c r="D502" t="s">
        <v>13043</v>
      </c>
      <c r="E502" t="s">
        <v>13044</v>
      </c>
      <c r="F502">
        <v>0</v>
      </c>
      <c r="G502">
        <v>0</v>
      </c>
      <c r="H502" s="51" t="s">
        <v>13045</v>
      </c>
      <c r="I502">
        <v>0</v>
      </c>
      <c r="J502">
        <v>0</v>
      </c>
      <c r="L502">
        <v>0</v>
      </c>
      <c r="M502">
        <v>3480</v>
      </c>
      <c r="N502">
        <v>12000</v>
      </c>
      <c r="O502">
        <v>0</v>
      </c>
      <c r="P502" t="s">
        <v>13046</v>
      </c>
      <c r="Q502">
        <v>0</v>
      </c>
      <c r="R502">
        <v>0</v>
      </c>
      <c r="S502">
        <v>0</v>
      </c>
      <c r="T502" t="s">
        <v>181</v>
      </c>
      <c r="U502">
        <v>0</v>
      </c>
      <c r="V502" t="s">
        <v>181</v>
      </c>
      <c r="W502">
        <v>0</v>
      </c>
      <c r="X502" t="s">
        <v>7360</v>
      </c>
    </row>
    <row r="503" spans="1:24" x14ac:dyDescent="0.3">
      <c r="A503" t="s">
        <v>1549</v>
      </c>
      <c r="B503" t="s">
        <v>10082</v>
      </c>
      <c r="C503" t="s">
        <v>181</v>
      </c>
      <c r="D503" t="s">
        <v>10083</v>
      </c>
      <c r="E503" t="s">
        <v>10077</v>
      </c>
      <c r="F503">
        <v>0</v>
      </c>
      <c r="G503">
        <v>0</v>
      </c>
      <c r="H503" s="51" t="s">
        <v>13047</v>
      </c>
      <c r="I503">
        <v>0</v>
      </c>
      <c r="J503">
        <v>0</v>
      </c>
      <c r="K503">
        <v>1007</v>
      </c>
      <c r="L503">
        <v>3071.35</v>
      </c>
      <c r="M503">
        <v>54.86</v>
      </c>
      <c r="N503">
        <v>18</v>
      </c>
      <c r="O503">
        <v>0</v>
      </c>
      <c r="P503" t="s">
        <v>3667</v>
      </c>
      <c r="Q503">
        <v>0</v>
      </c>
      <c r="R503">
        <v>0</v>
      </c>
      <c r="S503">
        <v>0</v>
      </c>
      <c r="T503" t="s">
        <v>181</v>
      </c>
      <c r="U503">
        <v>0</v>
      </c>
      <c r="V503" t="s">
        <v>181</v>
      </c>
      <c r="W503">
        <v>0</v>
      </c>
      <c r="X503" t="s">
        <v>7360</v>
      </c>
    </row>
    <row r="504" spans="1:24" x14ac:dyDescent="0.3">
      <c r="A504" t="s">
        <v>1549</v>
      </c>
      <c r="B504" t="s">
        <v>13048</v>
      </c>
      <c r="C504" t="s">
        <v>181</v>
      </c>
      <c r="D504" t="s">
        <v>13049</v>
      </c>
      <c r="E504" t="s">
        <v>10077</v>
      </c>
      <c r="F504">
        <v>689</v>
      </c>
      <c r="G504">
        <v>0</v>
      </c>
      <c r="H504" s="51" t="s">
        <v>13050</v>
      </c>
      <c r="I504">
        <v>0</v>
      </c>
      <c r="J504">
        <v>345</v>
      </c>
      <c r="K504">
        <v>214</v>
      </c>
      <c r="L504">
        <v>12968.4</v>
      </c>
      <c r="M504">
        <v>17089.2</v>
      </c>
      <c r="N504">
        <v>282</v>
      </c>
      <c r="O504">
        <v>0</v>
      </c>
      <c r="P504" t="s">
        <v>3140</v>
      </c>
      <c r="Q504">
        <v>0</v>
      </c>
      <c r="R504">
        <v>0</v>
      </c>
      <c r="S504">
        <v>800</v>
      </c>
      <c r="T504" t="s">
        <v>12699</v>
      </c>
      <c r="U504">
        <v>70.38</v>
      </c>
      <c r="V504" t="s">
        <v>17859</v>
      </c>
      <c r="W504">
        <v>3243</v>
      </c>
      <c r="X504" t="s">
        <v>7360</v>
      </c>
    </row>
    <row r="505" spans="1:24" x14ac:dyDescent="0.3">
      <c r="A505" t="s">
        <v>1549</v>
      </c>
      <c r="B505" t="s">
        <v>10080</v>
      </c>
      <c r="C505" t="s">
        <v>181</v>
      </c>
      <c r="D505" t="s">
        <v>10081</v>
      </c>
      <c r="E505" t="s">
        <v>10077</v>
      </c>
      <c r="F505">
        <v>0</v>
      </c>
      <c r="G505">
        <v>0</v>
      </c>
      <c r="H505" s="51" t="s">
        <v>13051</v>
      </c>
      <c r="I505">
        <v>0</v>
      </c>
      <c r="J505">
        <v>0</v>
      </c>
      <c r="K505">
        <v>1577</v>
      </c>
      <c r="L505">
        <v>3027.8399999999997</v>
      </c>
      <c r="M505">
        <v>236.16</v>
      </c>
      <c r="N505">
        <v>123</v>
      </c>
      <c r="O505">
        <v>0</v>
      </c>
      <c r="P505" t="s">
        <v>7171</v>
      </c>
      <c r="Q505">
        <v>0</v>
      </c>
      <c r="R505">
        <v>0</v>
      </c>
      <c r="S505">
        <v>0</v>
      </c>
      <c r="T505" t="s">
        <v>181</v>
      </c>
      <c r="U505">
        <v>0</v>
      </c>
      <c r="V505" t="s">
        <v>181</v>
      </c>
      <c r="W505">
        <v>0</v>
      </c>
      <c r="X505" t="s">
        <v>7360</v>
      </c>
    </row>
    <row r="506" spans="1:24" x14ac:dyDescent="0.3">
      <c r="A506" t="s">
        <v>1549</v>
      </c>
      <c r="B506" t="s">
        <v>13052</v>
      </c>
      <c r="C506" t="s">
        <v>181</v>
      </c>
      <c r="D506" t="s">
        <v>13053</v>
      </c>
      <c r="E506" t="s">
        <v>10077</v>
      </c>
      <c r="F506">
        <v>894</v>
      </c>
      <c r="G506">
        <v>0</v>
      </c>
      <c r="H506" s="51" t="s">
        <v>13054</v>
      </c>
      <c r="I506">
        <v>0</v>
      </c>
      <c r="J506">
        <v>447</v>
      </c>
      <c r="K506">
        <v>278</v>
      </c>
      <c r="L506">
        <v>10675.199999999999</v>
      </c>
      <c r="M506">
        <v>13824</v>
      </c>
      <c r="N506">
        <v>360</v>
      </c>
      <c r="O506">
        <v>0</v>
      </c>
      <c r="P506" t="s">
        <v>605</v>
      </c>
      <c r="Q506">
        <v>0</v>
      </c>
      <c r="R506">
        <v>0</v>
      </c>
      <c r="S506">
        <v>935</v>
      </c>
      <c r="T506" t="s">
        <v>12699</v>
      </c>
      <c r="U506">
        <v>45.77</v>
      </c>
      <c r="V506" t="s">
        <v>17859</v>
      </c>
      <c r="W506">
        <v>5364</v>
      </c>
      <c r="X506" t="s">
        <v>7360</v>
      </c>
    </row>
    <row r="507" spans="1:24" x14ac:dyDescent="0.3">
      <c r="A507" t="s">
        <v>1549</v>
      </c>
      <c r="B507" t="s">
        <v>10078</v>
      </c>
      <c r="C507" t="s">
        <v>181</v>
      </c>
      <c r="D507" t="s">
        <v>10079</v>
      </c>
      <c r="E507" t="s">
        <v>10077</v>
      </c>
      <c r="F507">
        <v>0</v>
      </c>
      <c r="G507">
        <v>0</v>
      </c>
      <c r="H507" s="51" t="s">
        <v>13055</v>
      </c>
      <c r="I507">
        <v>0</v>
      </c>
      <c r="J507">
        <v>0</v>
      </c>
      <c r="K507">
        <v>2135</v>
      </c>
      <c r="L507">
        <v>2391.2000000000003</v>
      </c>
      <c r="M507">
        <v>425.6</v>
      </c>
      <c r="N507">
        <v>380</v>
      </c>
      <c r="O507">
        <v>0</v>
      </c>
      <c r="P507" t="s">
        <v>9742</v>
      </c>
      <c r="Q507">
        <v>0</v>
      </c>
      <c r="R507">
        <v>0</v>
      </c>
      <c r="S507">
        <v>0</v>
      </c>
      <c r="T507" t="s">
        <v>181</v>
      </c>
      <c r="U507">
        <v>0</v>
      </c>
      <c r="V507" t="s">
        <v>181</v>
      </c>
      <c r="W507">
        <v>0</v>
      </c>
      <c r="X507" t="s">
        <v>7360</v>
      </c>
    </row>
    <row r="508" spans="1:24" x14ac:dyDescent="0.3">
      <c r="A508" t="s">
        <v>1549</v>
      </c>
      <c r="B508" t="s">
        <v>13056</v>
      </c>
      <c r="C508" t="s">
        <v>181</v>
      </c>
      <c r="D508" t="s">
        <v>13057</v>
      </c>
      <c r="E508" t="s">
        <v>10077</v>
      </c>
      <c r="F508">
        <v>1089</v>
      </c>
      <c r="G508">
        <v>0</v>
      </c>
      <c r="H508" s="51" t="s">
        <v>13058</v>
      </c>
      <c r="I508">
        <v>0</v>
      </c>
      <c r="J508">
        <v>545</v>
      </c>
      <c r="K508">
        <v>345</v>
      </c>
      <c r="L508">
        <v>7727.9999999999991</v>
      </c>
      <c r="M508">
        <v>8803.2000000000007</v>
      </c>
      <c r="N508">
        <v>393</v>
      </c>
      <c r="O508">
        <v>0</v>
      </c>
      <c r="P508" t="s">
        <v>7823</v>
      </c>
      <c r="Q508">
        <v>0</v>
      </c>
      <c r="R508">
        <v>0</v>
      </c>
      <c r="S508">
        <v>783</v>
      </c>
      <c r="T508" t="s">
        <v>12699</v>
      </c>
      <c r="U508">
        <v>29.44</v>
      </c>
      <c r="V508" t="s">
        <v>17859</v>
      </c>
      <c r="W508">
        <v>7139.5</v>
      </c>
      <c r="X508" t="s">
        <v>7360</v>
      </c>
    </row>
    <row r="509" spans="1:24" x14ac:dyDescent="0.3">
      <c r="A509" t="s">
        <v>1549</v>
      </c>
      <c r="B509" t="s">
        <v>10075</v>
      </c>
      <c r="C509" t="s">
        <v>181</v>
      </c>
      <c r="D509" t="s">
        <v>10076</v>
      </c>
      <c r="E509" t="s">
        <v>10077</v>
      </c>
      <c r="F509">
        <v>0</v>
      </c>
      <c r="G509">
        <v>0</v>
      </c>
      <c r="H509" s="51" t="s">
        <v>13059</v>
      </c>
      <c r="I509">
        <v>0</v>
      </c>
      <c r="J509">
        <v>0</v>
      </c>
      <c r="K509">
        <v>2175</v>
      </c>
      <c r="L509">
        <v>1718.25</v>
      </c>
      <c r="M509">
        <v>1001.24</v>
      </c>
      <c r="N509">
        <v>1269</v>
      </c>
      <c r="O509">
        <v>0</v>
      </c>
      <c r="P509" t="s">
        <v>13060</v>
      </c>
      <c r="Q509">
        <v>0</v>
      </c>
      <c r="R509">
        <v>0</v>
      </c>
      <c r="S509">
        <v>0</v>
      </c>
      <c r="T509" t="s">
        <v>181</v>
      </c>
      <c r="U509">
        <v>0</v>
      </c>
      <c r="V509" t="s">
        <v>181</v>
      </c>
      <c r="W509">
        <v>0</v>
      </c>
      <c r="X509" t="s">
        <v>7360</v>
      </c>
    </row>
    <row r="510" spans="1:24" x14ac:dyDescent="0.3">
      <c r="A510" t="s">
        <v>1549</v>
      </c>
      <c r="B510" t="s">
        <v>13061</v>
      </c>
      <c r="C510" t="s">
        <v>181</v>
      </c>
      <c r="D510" t="s">
        <v>13062</v>
      </c>
      <c r="E510" t="s">
        <v>10077</v>
      </c>
      <c r="F510">
        <v>1124</v>
      </c>
      <c r="G510">
        <v>0</v>
      </c>
      <c r="H510" s="51" t="s">
        <v>13063</v>
      </c>
      <c r="I510">
        <v>0</v>
      </c>
      <c r="J510">
        <v>562</v>
      </c>
      <c r="K510">
        <v>360</v>
      </c>
      <c r="L510">
        <v>5680.8</v>
      </c>
      <c r="M510">
        <v>10651.5</v>
      </c>
      <c r="N510">
        <v>675</v>
      </c>
      <c r="O510">
        <v>0</v>
      </c>
      <c r="P510" t="s">
        <v>16607</v>
      </c>
      <c r="Q510">
        <v>0</v>
      </c>
      <c r="R510">
        <v>0</v>
      </c>
      <c r="S510">
        <v>631</v>
      </c>
      <c r="T510" t="s">
        <v>12699</v>
      </c>
      <c r="U510">
        <v>22.08</v>
      </c>
      <c r="V510" t="s">
        <v>17859</v>
      </c>
      <c r="W510">
        <v>12645</v>
      </c>
      <c r="X510" t="s">
        <v>7360</v>
      </c>
    </row>
    <row r="511" spans="1:24" x14ac:dyDescent="0.3">
      <c r="A511" t="s">
        <v>3560</v>
      </c>
      <c r="B511" t="s">
        <v>11810</v>
      </c>
      <c r="C511" t="s">
        <v>181</v>
      </c>
      <c r="D511" t="s">
        <v>11811</v>
      </c>
      <c r="E511" t="s">
        <v>11803</v>
      </c>
      <c r="F511">
        <v>0</v>
      </c>
      <c r="G511">
        <v>0</v>
      </c>
      <c r="H511" s="51" t="s">
        <v>13064</v>
      </c>
      <c r="I511">
        <v>0</v>
      </c>
      <c r="J511">
        <v>0</v>
      </c>
      <c r="L511">
        <v>0</v>
      </c>
      <c r="M511">
        <v>577.71</v>
      </c>
      <c r="N511">
        <v>63</v>
      </c>
      <c r="O511">
        <v>0</v>
      </c>
      <c r="P511" t="s">
        <v>3548</v>
      </c>
      <c r="Q511">
        <v>0</v>
      </c>
      <c r="R511">
        <v>0</v>
      </c>
      <c r="S511">
        <v>0</v>
      </c>
      <c r="T511" t="s">
        <v>181</v>
      </c>
      <c r="U511">
        <v>0</v>
      </c>
      <c r="V511" t="s">
        <v>181</v>
      </c>
      <c r="W511">
        <v>0</v>
      </c>
      <c r="X511" t="s">
        <v>3581</v>
      </c>
    </row>
    <row r="512" spans="1:24" x14ac:dyDescent="0.3">
      <c r="A512" t="s">
        <v>3507</v>
      </c>
      <c r="B512" t="s">
        <v>8603</v>
      </c>
      <c r="C512" t="s">
        <v>3592</v>
      </c>
      <c r="D512" t="s">
        <v>8604</v>
      </c>
      <c r="E512" t="s">
        <v>8583</v>
      </c>
      <c r="F512">
        <v>49</v>
      </c>
      <c r="G512">
        <v>0</v>
      </c>
      <c r="H512" s="51" t="s">
        <v>3777</v>
      </c>
      <c r="I512">
        <v>0</v>
      </c>
      <c r="J512">
        <v>25</v>
      </c>
      <c r="K512">
        <v>28</v>
      </c>
      <c r="L512">
        <v>560</v>
      </c>
      <c r="M512">
        <v>2359.58</v>
      </c>
      <c r="N512">
        <v>118</v>
      </c>
      <c r="O512">
        <v>0</v>
      </c>
      <c r="P512" t="s">
        <v>7485</v>
      </c>
      <c r="Q512">
        <v>0</v>
      </c>
      <c r="R512">
        <v>0</v>
      </c>
      <c r="S512">
        <v>0</v>
      </c>
      <c r="T512" t="s">
        <v>181</v>
      </c>
      <c r="U512">
        <v>0</v>
      </c>
      <c r="V512" t="s">
        <v>181</v>
      </c>
      <c r="W512">
        <v>98.3333333333333</v>
      </c>
      <c r="X512" t="s">
        <v>3581</v>
      </c>
    </row>
    <row r="513" spans="1:24" x14ac:dyDescent="0.3">
      <c r="A513" t="s">
        <v>3507</v>
      </c>
      <c r="B513" t="s">
        <v>8617</v>
      </c>
      <c r="C513" t="s">
        <v>3528</v>
      </c>
      <c r="D513" t="s">
        <v>8618</v>
      </c>
      <c r="E513" t="s">
        <v>8583</v>
      </c>
      <c r="F513">
        <v>336</v>
      </c>
      <c r="G513">
        <v>0</v>
      </c>
      <c r="H513" s="51" t="s">
        <v>3777</v>
      </c>
      <c r="I513">
        <v>0</v>
      </c>
      <c r="J513">
        <v>168</v>
      </c>
      <c r="K513">
        <v>210</v>
      </c>
      <c r="L513">
        <v>4200</v>
      </c>
      <c r="M513">
        <v>16077.14</v>
      </c>
      <c r="N513">
        <v>804</v>
      </c>
      <c r="O513">
        <v>14</v>
      </c>
      <c r="P513" t="s">
        <v>15466</v>
      </c>
      <c r="Q513">
        <v>0</v>
      </c>
      <c r="R513">
        <v>0</v>
      </c>
      <c r="S513">
        <v>0</v>
      </c>
      <c r="T513" t="s">
        <v>181</v>
      </c>
      <c r="U513">
        <v>0</v>
      </c>
      <c r="V513" t="s">
        <v>181</v>
      </c>
      <c r="W513">
        <v>4424</v>
      </c>
      <c r="X513" t="s">
        <v>3788</v>
      </c>
    </row>
    <row r="514" spans="1:24" x14ac:dyDescent="0.3">
      <c r="A514" t="s">
        <v>3507</v>
      </c>
      <c r="B514" t="s">
        <v>3784</v>
      </c>
      <c r="C514" t="s">
        <v>3785</v>
      </c>
      <c r="D514" t="s">
        <v>3786</v>
      </c>
      <c r="E514" t="s">
        <v>3765</v>
      </c>
      <c r="F514">
        <v>18</v>
      </c>
      <c r="G514">
        <v>0</v>
      </c>
      <c r="H514" s="51" t="s">
        <v>13065</v>
      </c>
      <c r="I514">
        <v>0</v>
      </c>
      <c r="J514">
        <v>9</v>
      </c>
      <c r="K514">
        <v>14</v>
      </c>
      <c r="L514">
        <v>161.28</v>
      </c>
      <c r="M514">
        <v>345.71</v>
      </c>
      <c r="N514">
        <v>30</v>
      </c>
      <c r="O514">
        <v>0</v>
      </c>
      <c r="P514" t="s">
        <v>2627</v>
      </c>
      <c r="Q514">
        <v>0</v>
      </c>
      <c r="R514">
        <v>0</v>
      </c>
      <c r="S514">
        <v>0</v>
      </c>
      <c r="T514" t="s">
        <v>181</v>
      </c>
      <c r="U514">
        <v>0</v>
      </c>
      <c r="V514" t="s">
        <v>181</v>
      </c>
      <c r="W514">
        <v>9</v>
      </c>
      <c r="X514" t="s">
        <v>3788</v>
      </c>
    </row>
    <row r="515" spans="1:24" x14ac:dyDescent="0.3">
      <c r="A515" t="s">
        <v>3560</v>
      </c>
      <c r="B515" t="s">
        <v>11801</v>
      </c>
      <c r="C515" t="s">
        <v>181</v>
      </c>
      <c r="D515" t="s">
        <v>11802</v>
      </c>
      <c r="E515" t="s">
        <v>11803</v>
      </c>
      <c r="F515">
        <v>0</v>
      </c>
      <c r="G515">
        <v>0</v>
      </c>
      <c r="H515" s="51" t="s">
        <v>12886</v>
      </c>
      <c r="I515">
        <v>0</v>
      </c>
      <c r="J515">
        <v>0</v>
      </c>
      <c r="L515">
        <v>0</v>
      </c>
      <c r="M515">
        <v>0</v>
      </c>
      <c r="N515">
        <v>0</v>
      </c>
      <c r="O515">
        <v>0</v>
      </c>
      <c r="P515" t="s">
        <v>183</v>
      </c>
      <c r="Q515">
        <v>0</v>
      </c>
      <c r="R515">
        <v>0</v>
      </c>
      <c r="S515">
        <v>0</v>
      </c>
      <c r="T515" t="s">
        <v>181</v>
      </c>
      <c r="U515">
        <v>0</v>
      </c>
      <c r="V515" t="s">
        <v>181</v>
      </c>
      <c r="W515">
        <v>0</v>
      </c>
      <c r="X515" t="s">
        <v>3788</v>
      </c>
    </row>
    <row r="516" spans="1:24" x14ac:dyDescent="0.3">
      <c r="A516" t="s">
        <v>3507</v>
      </c>
      <c r="B516" t="s">
        <v>8581</v>
      </c>
      <c r="C516" t="s">
        <v>3588</v>
      </c>
      <c r="D516" t="s">
        <v>8582</v>
      </c>
      <c r="E516" t="s">
        <v>8583</v>
      </c>
      <c r="F516">
        <v>97</v>
      </c>
      <c r="G516" t="s">
        <v>7429</v>
      </c>
      <c r="H516" s="51" t="s">
        <v>13066</v>
      </c>
      <c r="I516">
        <v>1063.6199999999999</v>
      </c>
      <c r="J516">
        <v>49</v>
      </c>
      <c r="K516">
        <v>35</v>
      </c>
      <c r="L516">
        <v>979.65</v>
      </c>
      <c r="M516">
        <v>2434.8000000000002</v>
      </c>
      <c r="N516">
        <v>87</v>
      </c>
      <c r="O516">
        <v>17</v>
      </c>
      <c r="P516" t="s">
        <v>6616</v>
      </c>
      <c r="Q516">
        <v>11</v>
      </c>
      <c r="R516">
        <v>0</v>
      </c>
      <c r="S516">
        <v>0</v>
      </c>
      <c r="T516" t="s">
        <v>181</v>
      </c>
      <c r="U516">
        <v>0</v>
      </c>
      <c r="V516" t="s">
        <v>181</v>
      </c>
      <c r="W516">
        <v>96.366666666666703</v>
      </c>
      <c r="X516" t="s">
        <v>3788</v>
      </c>
    </row>
    <row r="517" spans="1:24" x14ac:dyDescent="0.3">
      <c r="A517" t="s">
        <v>3507</v>
      </c>
      <c r="B517" t="s">
        <v>8587</v>
      </c>
      <c r="C517" t="s">
        <v>8588</v>
      </c>
      <c r="D517" t="s">
        <v>8589</v>
      </c>
      <c r="E517" t="s">
        <v>8583</v>
      </c>
      <c r="F517">
        <v>9</v>
      </c>
      <c r="G517">
        <v>0</v>
      </c>
      <c r="H517" s="51" t="s">
        <v>13067</v>
      </c>
      <c r="I517">
        <v>0</v>
      </c>
      <c r="J517">
        <v>5</v>
      </c>
      <c r="K517">
        <v>7</v>
      </c>
      <c r="L517">
        <v>199.01</v>
      </c>
      <c r="M517">
        <v>596.92999999999995</v>
      </c>
      <c r="N517">
        <v>21</v>
      </c>
      <c r="O517">
        <v>0</v>
      </c>
      <c r="P517" t="s">
        <v>3733</v>
      </c>
      <c r="Q517">
        <v>0</v>
      </c>
      <c r="R517">
        <v>0</v>
      </c>
      <c r="S517">
        <v>0</v>
      </c>
      <c r="T517" t="s">
        <v>181</v>
      </c>
      <c r="U517">
        <v>0</v>
      </c>
      <c r="V517" t="s">
        <v>181</v>
      </c>
      <c r="W517">
        <v>3.5</v>
      </c>
      <c r="X517" t="s">
        <v>3788</v>
      </c>
    </row>
    <row r="518" spans="1:24" x14ac:dyDescent="0.3">
      <c r="A518" t="s">
        <v>3560</v>
      </c>
      <c r="B518" t="s">
        <v>13068</v>
      </c>
      <c r="C518" t="s">
        <v>181</v>
      </c>
      <c r="D518" t="s">
        <v>13069</v>
      </c>
      <c r="E518" t="s">
        <v>12055</v>
      </c>
      <c r="F518">
        <v>4</v>
      </c>
      <c r="G518">
        <v>0</v>
      </c>
      <c r="H518" s="51" t="s">
        <v>11250</v>
      </c>
      <c r="I518">
        <v>0</v>
      </c>
      <c r="J518">
        <v>2</v>
      </c>
      <c r="K518">
        <v>1</v>
      </c>
      <c r="L518">
        <v>140</v>
      </c>
      <c r="M518">
        <v>1540</v>
      </c>
      <c r="N518">
        <v>11</v>
      </c>
      <c r="O518">
        <v>6</v>
      </c>
      <c r="P518" t="s">
        <v>3526</v>
      </c>
      <c r="Q518">
        <v>0</v>
      </c>
      <c r="R518">
        <v>0</v>
      </c>
      <c r="S518">
        <v>0</v>
      </c>
      <c r="T518" t="s">
        <v>181</v>
      </c>
      <c r="U518">
        <v>0</v>
      </c>
      <c r="V518" t="s">
        <v>181</v>
      </c>
      <c r="W518">
        <v>0.33333333333333298</v>
      </c>
      <c r="X518" t="s">
        <v>3554</v>
      </c>
    </row>
    <row r="519" spans="1:24" x14ac:dyDescent="0.3">
      <c r="A519" t="s">
        <v>1549</v>
      </c>
      <c r="B519" t="s">
        <v>8883</v>
      </c>
      <c r="C519" t="s">
        <v>181</v>
      </c>
      <c r="D519" t="s">
        <v>8884</v>
      </c>
      <c r="E519" t="s">
        <v>8885</v>
      </c>
      <c r="F519">
        <v>7</v>
      </c>
      <c r="G519">
        <v>0</v>
      </c>
      <c r="H519" s="51" t="s">
        <v>13070</v>
      </c>
      <c r="I519">
        <v>0</v>
      </c>
      <c r="J519">
        <v>4</v>
      </c>
      <c r="K519">
        <v>5</v>
      </c>
      <c r="L519">
        <v>43.449999999999996</v>
      </c>
      <c r="M519">
        <v>3214.56</v>
      </c>
      <c r="N519">
        <v>370</v>
      </c>
      <c r="O519">
        <v>5</v>
      </c>
      <c r="P519" t="s">
        <v>4072</v>
      </c>
      <c r="Q519">
        <v>0</v>
      </c>
      <c r="R519">
        <v>0</v>
      </c>
      <c r="S519">
        <v>0</v>
      </c>
      <c r="T519" t="s">
        <v>181</v>
      </c>
      <c r="U519">
        <v>0</v>
      </c>
      <c r="V519" t="s">
        <v>181</v>
      </c>
      <c r="W519">
        <v>48.6666666666667</v>
      </c>
      <c r="X519" t="s">
        <v>3581</v>
      </c>
    </row>
    <row r="520" spans="1:24" x14ac:dyDescent="0.3">
      <c r="A520" t="s">
        <v>1549</v>
      </c>
      <c r="B520" t="s">
        <v>9531</v>
      </c>
      <c r="C520" t="s">
        <v>3504</v>
      </c>
      <c r="D520" t="s">
        <v>9532</v>
      </c>
      <c r="E520" t="s">
        <v>9447</v>
      </c>
      <c r="F520">
        <v>0</v>
      </c>
      <c r="G520">
        <v>0</v>
      </c>
      <c r="H520" s="51" t="s">
        <v>3800</v>
      </c>
      <c r="I520">
        <v>0</v>
      </c>
      <c r="J520">
        <v>0</v>
      </c>
      <c r="K520">
        <v>7</v>
      </c>
      <c r="L520">
        <v>434</v>
      </c>
      <c r="M520">
        <v>0</v>
      </c>
      <c r="N520">
        <v>0</v>
      </c>
      <c r="O520">
        <v>0</v>
      </c>
      <c r="P520" t="s">
        <v>183</v>
      </c>
      <c r="Q520">
        <v>0</v>
      </c>
      <c r="R520">
        <v>0</v>
      </c>
      <c r="S520">
        <v>0</v>
      </c>
      <c r="T520" t="s">
        <v>181</v>
      </c>
      <c r="U520">
        <v>0</v>
      </c>
      <c r="V520" t="s">
        <v>181</v>
      </c>
      <c r="W520">
        <v>0</v>
      </c>
      <c r="X520" t="s">
        <v>3581</v>
      </c>
    </row>
    <row r="521" spans="1:24" x14ac:dyDescent="0.3">
      <c r="A521" t="s">
        <v>3560</v>
      </c>
      <c r="B521" t="s">
        <v>13071</v>
      </c>
      <c r="C521" t="s">
        <v>181</v>
      </c>
      <c r="D521" t="s">
        <v>13072</v>
      </c>
      <c r="E521" t="s">
        <v>7436</v>
      </c>
      <c r="F521">
        <v>3</v>
      </c>
      <c r="G521">
        <v>0</v>
      </c>
      <c r="H521" s="51" t="s">
        <v>13073</v>
      </c>
      <c r="I521">
        <v>0</v>
      </c>
      <c r="J521">
        <v>2</v>
      </c>
      <c r="K521">
        <v>2</v>
      </c>
      <c r="L521">
        <v>149.26</v>
      </c>
      <c r="M521">
        <v>223.89</v>
      </c>
      <c r="N521">
        <v>3</v>
      </c>
      <c r="O521">
        <v>0</v>
      </c>
      <c r="P521" t="s">
        <v>3701</v>
      </c>
      <c r="Q521">
        <v>0</v>
      </c>
      <c r="R521">
        <v>0</v>
      </c>
      <c r="S521">
        <v>5</v>
      </c>
      <c r="T521" t="s">
        <v>17670</v>
      </c>
      <c r="U521">
        <v>62.61</v>
      </c>
      <c r="V521" t="s">
        <v>17860</v>
      </c>
      <c r="W521">
        <v>0.2</v>
      </c>
      <c r="X521" t="s">
        <v>7443</v>
      </c>
    </row>
    <row r="522" spans="1:24" x14ac:dyDescent="0.3">
      <c r="A522" t="s">
        <v>3560</v>
      </c>
      <c r="B522" t="s">
        <v>7735</v>
      </c>
      <c r="C522" t="s">
        <v>181</v>
      </c>
      <c r="D522" t="s">
        <v>7736</v>
      </c>
      <c r="E522" t="s">
        <v>7733</v>
      </c>
      <c r="F522">
        <v>29</v>
      </c>
      <c r="G522">
        <v>0</v>
      </c>
      <c r="H522" s="51" t="s">
        <v>13074</v>
      </c>
      <c r="I522">
        <v>0</v>
      </c>
      <c r="J522">
        <v>15</v>
      </c>
      <c r="K522">
        <v>17</v>
      </c>
      <c r="L522">
        <v>456.62</v>
      </c>
      <c r="M522">
        <v>1504.21</v>
      </c>
      <c r="N522">
        <v>56</v>
      </c>
      <c r="O522">
        <v>0</v>
      </c>
      <c r="P522" t="s">
        <v>3093</v>
      </c>
      <c r="Q522">
        <v>0</v>
      </c>
      <c r="R522">
        <v>0</v>
      </c>
      <c r="S522">
        <v>0</v>
      </c>
      <c r="T522" t="s">
        <v>181</v>
      </c>
      <c r="U522">
        <v>0</v>
      </c>
      <c r="V522" t="s">
        <v>181</v>
      </c>
      <c r="W522">
        <v>28</v>
      </c>
      <c r="X522" t="s">
        <v>7443</v>
      </c>
    </row>
    <row r="523" spans="1:24" x14ac:dyDescent="0.3">
      <c r="A523" t="s">
        <v>1549</v>
      </c>
      <c r="B523" t="s">
        <v>10509</v>
      </c>
      <c r="C523" t="s">
        <v>3592</v>
      </c>
      <c r="D523" t="s">
        <v>10510</v>
      </c>
      <c r="E523" t="s">
        <v>10507</v>
      </c>
      <c r="F523">
        <v>0</v>
      </c>
      <c r="G523">
        <v>0</v>
      </c>
      <c r="H523" s="51" t="s">
        <v>13075</v>
      </c>
      <c r="I523">
        <v>0</v>
      </c>
      <c r="J523">
        <v>0</v>
      </c>
      <c r="L523">
        <v>0</v>
      </c>
      <c r="M523">
        <v>25852.5</v>
      </c>
      <c r="N523">
        <v>383</v>
      </c>
      <c r="O523">
        <v>0</v>
      </c>
      <c r="P523" t="s">
        <v>10330</v>
      </c>
      <c r="Q523">
        <v>0</v>
      </c>
      <c r="R523">
        <v>0</v>
      </c>
      <c r="S523">
        <v>0</v>
      </c>
      <c r="T523" t="s">
        <v>181</v>
      </c>
      <c r="U523">
        <v>0</v>
      </c>
      <c r="V523" t="s">
        <v>181</v>
      </c>
      <c r="W523">
        <v>0</v>
      </c>
      <c r="X523" t="s">
        <v>7360</v>
      </c>
    </row>
    <row r="524" spans="1:24" x14ac:dyDescent="0.3">
      <c r="A524" t="s">
        <v>1549</v>
      </c>
      <c r="B524" t="s">
        <v>10505</v>
      </c>
      <c r="C524" t="s">
        <v>3592</v>
      </c>
      <c r="D524" t="s">
        <v>10506</v>
      </c>
      <c r="E524" t="s">
        <v>10507</v>
      </c>
      <c r="F524">
        <v>0</v>
      </c>
      <c r="G524">
        <v>0</v>
      </c>
      <c r="H524" s="51" t="s">
        <v>13076</v>
      </c>
      <c r="I524">
        <v>0</v>
      </c>
      <c r="J524">
        <v>0</v>
      </c>
      <c r="L524">
        <v>0</v>
      </c>
      <c r="M524">
        <v>4225.99</v>
      </c>
      <c r="N524">
        <v>67</v>
      </c>
      <c r="O524">
        <v>0</v>
      </c>
      <c r="P524" t="s">
        <v>10508</v>
      </c>
      <c r="Q524">
        <v>0</v>
      </c>
      <c r="R524">
        <v>0</v>
      </c>
      <c r="S524">
        <v>0</v>
      </c>
      <c r="T524" t="s">
        <v>181</v>
      </c>
      <c r="U524">
        <v>0</v>
      </c>
      <c r="V524" t="s">
        <v>181</v>
      </c>
      <c r="W524">
        <v>0</v>
      </c>
      <c r="X524" t="s">
        <v>7360</v>
      </c>
    </row>
    <row r="525" spans="1:24" x14ac:dyDescent="0.3">
      <c r="A525" t="s">
        <v>3502</v>
      </c>
      <c r="B525" t="s">
        <v>13077</v>
      </c>
      <c r="C525" t="s">
        <v>181</v>
      </c>
      <c r="D525" t="s">
        <v>13078</v>
      </c>
      <c r="E525" t="s">
        <v>12179</v>
      </c>
      <c r="F525">
        <v>575</v>
      </c>
      <c r="G525">
        <v>0</v>
      </c>
      <c r="H525" s="51" t="s">
        <v>13079</v>
      </c>
      <c r="I525">
        <v>0</v>
      </c>
      <c r="J525">
        <v>288</v>
      </c>
      <c r="K525">
        <v>249</v>
      </c>
      <c r="L525">
        <v>5171.7299999999996</v>
      </c>
      <c r="M525">
        <v>25398.65</v>
      </c>
      <c r="N525">
        <v>1223</v>
      </c>
      <c r="O525">
        <v>76</v>
      </c>
      <c r="P525" t="s">
        <v>17861</v>
      </c>
      <c r="Q525">
        <v>0</v>
      </c>
      <c r="R525">
        <v>0</v>
      </c>
      <c r="S525">
        <v>0</v>
      </c>
      <c r="T525" t="s">
        <v>181</v>
      </c>
      <c r="U525">
        <v>0</v>
      </c>
      <c r="V525" t="s">
        <v>181</v>
      </c>
      <c r="W525">
        <v>11011.2</v>
      </c>
      <c r="X525" t="s">
        <v>3581</v>
      </c>
    </row>
    <row r="526" spans="1:24" x14ac:dyDescent="0.3">
      <c r="A526" t="s">
        <v>3502</v>
      </c>
      <c r="B526" t="s">
        <v>107</v>
      </c>
      <c r="C526" t="s">
        <v>3844</v>
      </c>
      <c r="D526" t="s">
        <v>10946</v>
      </c>
      <c r="E526" t="s">
        <v>10943</v>
      </c>
      <c r="F526">
        <v>0</v>
      </c>
      <c r="G526">
        <v>0</v>
      </c>
      <c r="H526" s="51" t="s">
        <v>13080</v>
      </c>
      <c r="I526">
        <v>0</v>
      </c>
      <c r="J526">
        <v>0</v>
      </c>
      <c r="L526">
        <v>0</v>
      </c>
      <c r="M526">
        <v>155.6</v>
      </c>
      <c r="N526">
        <v>4</v>
      </c>
      <c r="O526">
        <v>0</v>
      </c>
      <c r="P526" t="s">
        <v>3101</v>
      </c>
      <c r="Q526">
        <v>0</v>
      </c>
      <c r="R526">
        <v>0</v>
      </c>
      <c r="S526">
        <v>0</v>
      </c>
      <c r="T526" t="s">
        <v>181</v>
      </c>
      <c r="U526">
        <v>0</v>
      </c>
      <c r="V526" t="s">
        <v>181</v>
      </c>
      <c r="W526">
        <v>0</v>
      </c>
      <c r="X526" t="s">
        <v>3581</v>
      </c>
    </row>
    <row r="527" spans="1:24" x14ac:dyDescent="0.3">
      <c r="A527" t="s">
        <v>3502</v>
      </c>
      <c r="B527" t="s">
        <v>10947</v>
      </c>
      <c r="C527" t="s">
        <v>181</v>
      </c>
      <c r="D527" t="s">
        <v>10948</v>
      </c>
      <c r="E527" t="s">
        <v>10943</v>
      </c>
      <c r="F527">
        <v>0</v>
      </c>
      <c r="G527">
        <v>0</v>
      </c>
      <c r="H527" s="51" t="s">
        <v>4248</v>
      </c>
      <c r="I527">
        <v>0</v>
      </c>
      <c r="J527">
        <v>0</v>
      </c>
      <c r="L527">
        <v>0</v>
      </c>
      <c r="M527">
        <v>4160</v>
      </c>
      <c r="N527">
        <v>64</v>
      </c>
      <c r="O527">
        <v>10</v>
      </c>
      <c r="P527" t="s">
        <v>3553</v>
      </c>
      <c r="Q527">
        <v>15</v>
      </c>
      <c r="R527">
        <v>0</v>
      </c>
      <c r="S527">
        <v>0</v>
      </c>
      <c r="T527" t="s">
        <v>181</v>
      </c>
      <c r="U527">
        <v>0</v>
      </c>
      <c r="V527" t="s">
        <v>181</v>
      </c>
      <c r="W527">
        <v>0</v>
      </c>
      <c r="X527" t="s">
        <v>3581</v>
      </c>
    </row>
    <row r="528" spans="1:24" x14ac:dyDescent="0.3">
      <c r="A528" t="s">
        <v>3502</v>
      </c>
      <c r="B528" t="s">
        <v>13081</v>
      </c>
      <c r="C528" t="s">
        <v>181</v>
      </c>
      <c r="D528" t="s">
        <v>13082</v>
      </c>
      <c r="E528" t="s">
        <v>13083</v>
      </c>
      <c r="F528">
        <v>88</v>
      </c>
      <c r="G528">
        <v>0</v>
      </c>
      <c r="H528" s="51" t="s">
        <v>13084</v>
      </c>
      <c r="I528">
        <v>0</v>
      </c>
      <c r="J528">
        <v>44</v>
      </c>
      <c r="K528">
        <v>93</v>
      </c>
      <c r="L528">
        <v>1506.6</v>
      </c>
      <c r="M528">
        <v>17721.32</v>
      </c>
      <c r="N528">
        <v>1094</v>
      </c>
      <c r="O528">
        <v>0</v>
      </c>
      <c r="P528" t="s">
        <v>17862</v>
      </c>
      <c r="Q528">
        <v>0</v>
      </c>
      <c r="R528">
        <v>0</v>
      </c>
      <c r="S528">
        <v>0</v>
      </c>
      <c r="T528" t="s">
        <v>181</v>
      </c>
      <c r="U528">
        <v>0</v>
      </c>
      <c r="V528" t="s">
        <v>181</v>
      </c>
      <c r="W528">
        <v>1604.5333333333299</v>
      </c>
      <c r="X528" t="s">
        <v>3581</v>
      </c>
    </row>
    <row r="529" spans="1:24" x14ac:dyDescent="0.3">
      <c r="A529" t="s">
        <v>3502</v>
      </c>
      <c r="B529" t="s">
        <v>10969</v>
      </c>
      <c r="C529" t="s">
        <v>181</v>
      </c>
      <c r="D529" t="s">
        <v>10970</v>
      </c>
      <c r="E529" t="s">
        <v>10960</v>
      </c>
      <c r="F529">
        <v>0</v>
      </c>
      <c r="G529">
        <v>0</v>
      </c>
      <c r="H529" s="51" t="s">
        <v>13085</v>
      </c>
      <c r="I529">
        <v>0</v>
      </c>
      <c r="J529">
        <v>0</v>
      </c>
      <c r="L529">
        <v>0</v>
      </c>
      <c r="M529">
        <v>138.69999999999999</v>
      </c>
      <c r="N529">
        <v>19</v>
      </c>
      <c r="O529">
        <v>0</v>
      </c>
      <c r="P529" t="s">
        <v>3636</v>
      </c>
      <c r="Q529">
        <v>0</v>
      </c>
      <c r="R529">
        <v>0</v>
      </c>
      <c r="S529">
        <v>0</v>
      </c>
      <c r="T529" t="s">
        <v>181</v>
      </c>
      <c r="U529">
        <v>0</v>
      </c>
      <c r="V529" t="s">
        <v>181</v>
      </c>
      <c r="W529">
        <v>0</v>
      </c>
      <c r="X529" t="s">
        <v>3581</v>
      </c>
    </row>
    <row r="530" spans="1:24" x14ac:dyDescent="0.3">
      <c r="A530" t="s">
        <v>3502</v>
      </c>
      <c r="B530" t="s">
        <v>11400</v>
      </c>
      <c r="C530" t="s">
        <v>181</v>
      </c>
      <c r="D530" t="s">
        <v>11401</v>
      </c>
      <c r="E530" t="s">
        <v>11402</v>
      </c>
      <c r="F530">
        <v>45</v>
      </c>
      <c r="G530">
        <v>0</v>
      </c>
      <c r="H530" s="51" t="s">
        <v>13086</v>
      </c>
      <c r="I530">
        <v>0</v>
      </c>
      <c r="J530">
        <v>23</v>
      </c>
      <c r="K530">
        <v>31</v>
      </c>
      <c r="L530">
        <v>737.49</v>
      </c>
      <c r="M530">
        <v>475.8</v>
      </c>
      <c r="N530">
        <v>20</v>
      </c>
      <c r="O530">
        <v>0</v>
      </c>
      <c r="P530" t="s">
        <v>3777</v>
      </c>
      <c r="Q530">
        <v>0</v>
      </c>
      <c r="R530">
        <v>0</v>
      </c>
      <c r="S530">
        <v>40</v>
      </c>
      <c r="T530" t="s">
        <v>17681</v>
      </c>
      <c r="U530">
        <v>21.19</v>
      </c>
      <c r="V530" t="s">
        <v>17762</v>
      </c>
      <c r="W530">
        <v>15.3333333333333</v>
      </c>
      <c r="X530" t="s">
        <v>3581</v>
      </c>
    </row>
    <row r="531" spans="1:24" x14ac:dyDescent="0.3">
      <c r="A531" t="s">
        <v>3502</v>
      </c>
      <c r="B531" t="s">
        <v>7420</v>
      </c>
      <c r="C531" t="s">
        <v>3844</v>
      </c>
      <c r="D531" t="s">
        <v>7421</v>
      </c>
      <c r="E531" t="s">
        <v>7422</v>
      </c>
      <c r="F531">
        <v>0</v>
      </c>
      <c r="G531">
        <v>0</v>
      </c>
      <c r="H531" s="51" t="s">
        <v>13087</v>
      </c>
      <c r="I531">
        <v>0</v>
      </c>
      <c r="J531">
        <v>0</v>
      </c>
      <c r="L531">
        <v>0</v>
      </c>
      <c r="M531">
        <v>223.14</v>
      </c>
      <c r="N531">
        <v>6</v>
      </c>
      <c r="O531">
        <v>0</v>
      </c>
      <c r="P531" t="s">
        <v>3594</v>
      </c>
      <c r="Q531">
        <v>0</v>
      </c>
      <c r="R531">
        <v>0</v>
      </c>
      <c r="S531">
        <v>0</v>
      </c>
      <c r="T531" t="s">
        <v>181</v>
      </c>
      <c r="U531">
        <v>0</v>
      </c>
      <c r="V531" t="s">
        <v>181</v>
      </c>
      <c r="W531">
        <v>0</v>
      </c>
      <c r="X531" t="s">
        <v>3581</v>
      </c>
    </row>
    <row r="532" spans="1:24" x14ac:dyDescent="0.3">
      <c r="A532" t="s">
        <v>3502</v>
      </c>
      <c r="B532" t="s">
        <v>13088</v>
      </c>
      <c r="C532" t="s">
        <v>181</v>
      </c>
      <c r="D532" t="s">
        <v>13089</v>
      </c>
      <c r="E532" t="s">
        <v>10943</v>
      </c>
      <c r="F532">
        <v>7</v>
      </c>
      <c r="G532">
        <v>0</v>
      </c>
      <c r="H532" s="51" t="s">
        <v>12972</v>
      </c>
      <c r="I532">
        <v>0</v>
      </c>
      <c r="J532">
        <v>4</v>
      </c>
      <c r="K532">
        <v>1</v>
      </c>
      <c r="L532">
        <v>44.9</v>
      </c>
      <c r="M532">
        <v>0</v>
      </c>
      <c r="N532">
        <v>0</v>
      </c>
      <c r="O532">
        <v>0</v>
      </c>
      <c r="P532" t="s">
        <v>183</v>
      </c>
      <c r="Q532">
        <v>0</v>
      </c>
      <c r="R532">
        <v>0</v>
      </c>
      <c r="S532">
        <v>25</v>
      </c>
      <c r="T532" t="s">
        <v>17681</v>
      </c>
      <c r="U532">
        <v>37.17</v>
      </c>
      <c r="V532" t="s">
        <v>17762</v>
      </c>
      <c r="W532">
        <v>0</v>
      </c>
      <c r="X532" t="s">
        <v>3581</v>
      </c>
    </row>
    <row r="533" spans="1:24" x14ac:dyDescent="0.3">
      <c r="A533" t="s">
        <v>3507</v>
      </c>
      <c r="B533" t="s">
        <v>8610</v>
      </c>
      <c r="C533" t="s">
        <v>3844</v>
      </c>
      <c r="D533" t="s">
        <v>8611</v>
      </c>
      <c r="E533" t="s">
        <v>8583</v>
      </c>
      <c r="F533">
        <v>6</v>
      </c>
      <c r="G533" t="s">
        <v>3535</v>
      </c>
      <c r="H533" s="51" t="s">
        <v>13090</v>
      </c>
      <c r="I533">
        <v>24.91</v>
      </c>
      <c r="J533">
        <v>3</v>
      </c>
      <c r="K533">
        <v>4</v>
      </c>
      <c r="L533">
        <v>99.64</v>
      </c>
      <c r="M533">
        <v>124.55</v>
      </c>
      <c r="N533">
        <v>5</v>
      </c>
      <c r="O533">
        <v>0</v>
      </c>
      <c r="P533" t="s">
        <v>3526</v>
      </c>
      <c r="Q533">
        <v>0</v>
      </c>
      <c r="R533">
        <v>0</v>
      </c>
      <c r="S533">
        <v>0</v>
      </c>
      <c r="T533" t="s">
        <v>181</v>
      </c>
      <c r="U533">
        <v>0</v>
      </c>
      <c r="V533" t="s">
        <v>181</v>
      </c>
      <c r="W533">
        <v>0.5</v>
      </c>
      <c r="X533" t="s">
        <v>3581</v>
      </c>
    </row>
    <row r="534" spans="1:24" x14ac:dyDescent="0.3">
      <c r="A534" t="s">
        <v>3507</v>
      </c>
      <c r="B534" t="s">
        <v>13091</v>
      </c>
      <c r="C534" t="s">
        <v>181</v>
      </c>
      <c r="D534" t="s">
        <v>13092</v>
      </c>
      <c r="E534" t="s">
        <v>3907</v>
      </c>
      <c r="F534">
        <v>544</v>
      </c>
      <c r="G534">
        <v>0</v>
      </c>
      <c r="H534" s="51" t="s">
        <v>17863</v>
      </c>
      <c r="I534">
        <v>0</v>
      </c>
      <c r="J534">
        <v>272</v>
      </c>
      <c r="K534">
        <v>202</v>
      </c>
      <c r="L534">
        <v>3472.38</v>
      </c>
      <c r="M534">
        <v>12168.31</v>
      </c>
      <c r="N534">
        <v>708</v>
      </c>
      <c r="O534">
        <v>39</v>
      </c>
      <c r="P534" t="s">
        <v>17864</v>
      </c>
      <c r="Q534">
        <v>0</v>
      </c>
      <c r="R534">
        <v>0</v>
      </c>
      <c r="S534">
        <v>0</v>
      </c>
      <c r="T534" t="s">
        <v>181</v>
      </c>
      <c r="U534">
        <v>0</v>
      </c>
      <c r="V534" t="s">
        <v>181</v>
      </c>
      <c r="W534">
        <v>6065.6</v>
      </c>
      <c r="X534" t="s">
        <v>3581</v>
      </c>
    </row>
    <row r="535" spans="1:24" x14ac:dyDescent="0.3">
      <c r="A535" t="s">
        <v>3507</v>
      </c>
      <c r="B535" t="s">
        <v>11052</v>
      </c>
      <c r="C535" t="s">
        <v>181</v>
      </c>
      <c r="D535" t="s">
        <v>11053</v>
      </c>
      <c r="E535" t="s">
        <v>12678</v>
      </c>
      <c r="F535">
        <v>0</v>
      </c>
      <c r="G535">
        <v>0</v>
      </c>
      <c r="H535" s="51" t="s">
        <v>13094</v>
      </c>
      <c r="I535">
        <v>0</v>
      </c>
      <c r="J535">
        <v>0</v>
      </c>
      <c r="L535">
        <v>0</v>
      </c>
      <c r="M535">
        <v>0</v>
      </c>
      <c r="N535">
        <v>0</v>
      </c>
      <c r="O535">
        <v>0</v>
      </c>
      <c r="P535" t="s">
        <v>183</v>
      </c>
      <c r="Q535">
        <v>0</v>
      </c>
      <c r="R535">
        <v>0</v>
      </c>
      <c r="S535">
        <v>0</v>
      </c>
      <c r="T535" t="s">
        <v>181</v>
      </c>
      <c r="U535">
        <v>0</v>
      </c>
      <c r="V535" t="s">
        <v>181</v>
      </c>
      <c r="W535">
        <v>0</v>
      </c>
      <c r="X535" t="s">
        <v>3581</v>
      </c>
    </row>
    <row r="536" spans="1:24" x14ac:dyDescent="0.3">
      <c r="A536" t="s">
        <v>3502</v>
      </c>
      <c r="B536" t="s">
        <v>11338</v>
      </c>
      <c r="C536" t="s">
        <v>3504</v>
      </c>
      <c r="D536" t="s">
        <v>11339</v>
      </c>
      <c r="E536" t="s">
        <v>11340</v>
      </c>
      <c r="F536">
        <v>130</v>
      </c>
      <c r="G536" t="s">
        <v>4092</v>
      </c>
      <c r="H536" s="51" t="s">
        <v>13095</v>
      </c>
      <c r="I536">
        <v>172.37</v>
      </c>
      <c r="J536">
        <v>84</v>
      </c>
      <c r="K536">
        <v>61</v>
      </c>
      <c r="L536">
        <v>955.87</v>
      </c>
      <c r="M536">
        <v>2193.2600000000002</v>
      </c>
      <c r="N536">
        <v>140</v>
      </c>
      <c r="O536">
        <v>21</v>
      </c>
      <c r="P536" t="s">
        <v>8822</v>
      </c>
      <c r="Q536">
        <v>0</v>
      </c>
      <c r="R536">
        <v>0</v>
      </c>
      <c r="S536">
        <v>0</v>
      </c>
      <c r="T536" t="s">
        <v>181</v>
      </c>
      <c r="U536">
        <v>0</v>
      </c>
      <c r="V536" t="s">
        <v>181</v>
      </c>
      <c r="W536">
        <v>333.2</v>
      </c>
      <c r="X536" t="s">
        <v>3581</v>
      </c>
    </row>
    <row r="537" spans="1:24" x14ac:dyDescent="0.3">
      <c r="A537" t="s">
        <v>3502</v>
      </c>
      <c r="B537" t="s">
        <v>10958</v>
      </c>
      <c r="C537" t="s">
        <v>3504</v>
      </c>
      <c r="D537" t="s">
        <v>10959</v>
      </c>
      <c r="E537" t="s">
        <v>10960</v>
      </c>
      <c r="F537">
        <v>0</v>
      </c>
      <c r="G537">
        <v>0</v>
      </c>
      <c r="H537" s="51" t="s">
        <v>13096</v>
      </c>
      <c r="I537">
        <v>0</v>
      </c>
      <c r="J537">
        <v>0</v>
      </c>
      <c r="L537">
        <v>0</v>
      </c>
      <c r="M537">
        <v>76.400000000000006</v>
      </c>
      <c r="N537">
        <v>1</v>
      </c>
      <c r="O537">
        <v>0</v>
      </c>
      <c r="P537" t="s">
        <v>3535</v>
      </c>
      <c r="Q537">
        <v>0</v>
      </c>
      <c r="R537">
        <v>0</v>
      </c>
      <c r="S537">
        <v>0</v>
      </c>
      <c r="T537" t="s">
        <v>181</v>
      </c>
      <c r="U537">
        <v>0</v>
      </c>
      <c r="V537" t="s">
        <v>181</v>
      </c>
      <c r="W537">
        <v>0</v>
      </c>
      <c r="X537" t="s">
        <v>3581</v>
      </c>
    </row>
    <row r="538" spans="1:24" x14ac:dyDescent="0.3">
      <c r="A538" t="s">
        <v>3502</v>
      </c>
      <c r="B538" t="s">
        <v>10961</v>
      </c>
      <c r="C538" t="s">
        <v>181</v>
      </c>
      <c r="D538" t="s">
        <v>10962</v>
      </c>
      <c r="E538" t="s">
        <v>10960</v>
      </c>
      <c r="F538">
        <v>0</v>
      </c>
      <c r="G538">
        <v>0</v>
      </c>
      <c r="H538" s="51" t="s">
        <v>13097</v>
      </c>
      <c r="I538">
        <v>0</v>
      </c>
      <c r="J538">
        <v>0</v>
      </c>
      <c r="L538">
        <v>0</v>
      </c>
      <c r="M538">
        <v>669.37</v>
      </c>
      <c r="N538">
        <v>44</v>
      </c>
      <c r="O538">
        <v>0</v>
      </c>
      <c r="P538" t="s">
        <v>3616</v>
      </c>
      <c r="Q538">
        <v>0</v>
      </c>
      <c r="R538">
        <v>0</v>
      </c>
      <c r="S538">
        <v>0</v>
      </c>
      <c r="T538" t="s">
        <v>181</v>
      </c>
      <c r="U538">
        <v>0</v>
      </c>
      <c r="V538" t="s">
        <v>181</v>
      </c>
      <c r="W538">
        <v>0</v>
      </c>
      <c r="X538" t="s">
        <v>3581</v>
      </c>
    </row>
    <row r="539" spans="1:24" x14ac:dyDescent="0.3">
      <c r="A539" t="s">
        <v>3502</v>
      </c>
      <c r="B539" t="s">
        <v>10240</v>
      </c>
      <c r="C539" t="s">
        <v>181</v>
      </c>
      <c r="D539" t="s">
        <v>10241</v>
      </c>
      <c r="E539" t="s">
        <v>10242</v>
      </c>
      <c r="F539">
        <v>0</v>
      </c>
      <c r="G539">
        <v>0</v>
      </c>
      <c r="H539" s="51" t="s">
        <v>13098</v>
      </c>
      <c r="I539">
        <v>0</v>
      </c>
      <c r="J539">
        <v>0</v>
      </c>
      <c r="L539">
        <v>0</v>
      </c>
      <c r="M539">
        <v>548.4</v>
      </c>
      <c r="N539">
        <v>6</v>
      </c>
      <c r="O539">
        <v>0</v>
      </c>
      <c r="P539" t="s">
        <v>3594</v>
      </c>
      <c r="Q539">
        <v>0</v>
      </c>
      <c r="R539">
        <v>0</v>
      </c>
      <c r="S539">
        <v>0</v>
      </c>
      <c r="T539" t="s">
        <v>181</v>
      </c>
      <c r="U539">
        <v>0</v>
      </c>
      <c r="V539" t="s">
        <v>181</v>
      </c>
      <c r="W539">
        <v>0</v>
      </c>
      <c r="X539" t="s">
        <v>3581</v>
      </c>
    </row>
    <row r="540" spans="1:24" x14ac:dyDescent="0.3">
      <c r="A540" t="s">
        <v>3502</v>
      </c>
      <c r="B540" t="s">
        <v>11341</v>
      </c>
      <c r="C540" t="s">
        <v>181</v>
      </c>
      <c r="D540" t="s">
        <v>11342</v>
      </c>
      <c r="E540" t="s">
        <v>11340</v>
      </c>
      <c r="F540">
        <v>120</v>
      </c>
      <c r="G540" t="s">
        <v>3594</v>
      </c>
      <c r="H540" s="51" t="s">
        <v>13099</v>
      </c>
      <c r="I540">
        <v>138.24</v>
      </c>
      <c r="J540">
        <v>74</v>
      </c>
      <c r="K540">
        <v>57</v>
      </c>
      <c r="L540">
        <v>1313.28</v>
      </c>
      <c r="M540">
        <v>2856.46</v>
      </c>
      <c r="N540">
        <v>124</v>
      </c>
      <c r="O540">
        <v>10</v>
      </c>
      <c r="P540" t="s">
        <v>7277</v>
      </c>
      <c r="Q540">
        <v>0</v>
      </c>
      <c r="R540">
        <v>0</v>
      </c>
      <c r="S540">
        <v>0</v>
      </c>
      <c r="T540" t="s">
        <v>181</v>
      </c>
      <c r="U540">
        <v>0</v>
      </c>
      <c r="V540" t="s">
        <v>181</v>
      </c>
      <c r="W540">
        <v>281.2</v>
      </c>
      <c r="X540" t="s">
        <v>3581</v>
      </c>
    </row>
    <row r="541" spans="1:24" x14ac:dyDescent="0.3">
      <c r="A541" t="s">
        <v>3502</v>
      </c>
      <c r="B541" t="s">
        <v>10963</v>
      </c>
      <c r="C541" t="s">
        <v>181</v>
      </c>
      <c r="D541" t="s">
        <v>10964</v>
      </c>
      <c r="E541" t="s">
        <v>10960</v>
      </c>
      <c r="F541">
        <v>0</v>
      </c>
      <c r="G541">
        <v>0</v>
      </c>
      <c r="H541" s="51" t="s">
        <v>13100</v>
      </c>
      <c r="I541">
        <v>0</v>
      </c>
      <c r="J541">
        <v>0</v>
      </c>
      <c r="L541">
        <v>0</v>
      </c>
      <c r="M541">
        <v>265.64999999999998</v>
      </c>
      <c r="N541">
        <v>23</v>
      </c>
      <c r="O541">
        <v>0</v>
      </c>
      <c r="P541" t="s">
        <v>3604</v>
      </c>
      <c r="Q541">
        <v>0</v>
      </c>
      <c r="R541">
        <v>0</v>
      </c>
      <c r="S541">
        <v>0</v>
      </c>
      <c r="T541" t="s">
        <v>181</v>
      </c>
      <c r="U541">
        <v>0</v>
      </c>
      <c r="V541" t="s">
        <v>181</v>
      </c>
      <c r="W541">
        <v>0</v>
      </c>
      <c r="X541" t="s">
        <v>3581</v>
      </c>
    </row>
    <row r="542" spans="1:24" x14ac:dyDescent="0.3">
      <c r="A542" t="s">
        <v>3502</v>
      </c>
      <c r="B542" t="s">
        <v>11343</v>
      </c>
      <c r="C542" t="s">
        <v>181</v>
      </c>
      <c r="D542" t="s">
        <v>11344</v>
      </c>
      <c r="E542" t="s">
        <v>11340</v>
      </c>
      <c r="F542">
        <v>0</v>
      </c>
      <c r="G542">
        <v>0</v>
      </c>
      <c r="H542" s="51" t="s">
        <v>12814</v>
      </c>
      <c r="I542">
        <v>0</v>
      </c>
      <c r="J542">
        <v>0</v>
      </c>
      <c r="L542">
        <v>0</v>
      </c>
      <c r="M542">
        <v>63.22</v>
      </c>
      <c r="N542">
        <v>7</v>
      </c>
      <c r="O542">
        <v>0</v>
      </c>
      <c r="P542" t="s">
        <v>3532</v>
      </c>
      <c r="Q542">
        <v>0</v>
      </c>
      <c r="R542">
        <v>0</v>
      </c>
      <c r="S542">
        <v>0</v>
      </c>
      <c r="T542" t="s">
        <v>181</v>
      </c>
      <c r="U542">
        <v>0</v>
      </c>
      <c r="V542" t="s">
        <v>181</v>
      </c>
      <c r="W542">
        <v>0</v>
      </c>
      <c r="X542" t="s">
        <v>3581</v>
      </c>
    </row>
    <row r="543" spans="1:24" x14ac:dyDescent="0.3">
      <c r="A543" t="s">
        <v>3502</v>
      </c>
      <c r="B543" t="s">
        <v>10967</v>
      </c>
      <c r="C543" t="s">
        <v>3844</v>
      </c>
      <c r="D543" t="s">
        <v>10968</v>
      </c>
      <c r="E543" t="s">
        <v>10960</v>
      </c>
      <c r="F543">
        <v>0</v>
      </c>
      <c r="G543">
        <v>0</v>
      </c>
      <c r="H543" s="51" t="s">
        <v>13101</v>
      </c>
      <c r="I543">
        <v>0</v>
      </c>
      <c r="J543">
        <v>0</v>
      </c>
      <c r="L543">
        <v>0</v>
      </c>
      <c r="M543">
        <v>286.12</v>
      </c>
      <c r="N543">
        <v>19</v>
      </c>
      <c r="O543">
        <v>0</v>
      </c>
      <c r="P543" t="s">
        <v>3636</v>
      </c>
      <c r="Q543">
        <v>0</v>
      </c>
      <c r="R543">
        <v>0</v>
      </c>
      <c r="S543">
        <v>0</v>
      </c>
      <c r="T543" t="s">
        <v>181</v>
      </c>
      <c r="U543">
        <v>0</v>
      </c>
      <c r="V543" t="s">
        <v>181</v>
      </c>
      <c r="W543">
        <v>0</v>
      </c>
      <c r="X543" t="s">
        <v>3581</v>
      </c>
    </row>
    <row r="544" spans="1:24" x14ac:dyDescent="0.3">
      <c r="A544" t="s">
        <v>3560</v>
      </c>
      <c r="B544" t="s">
        <v>8665</v>
      </c>
      <c r="C544" t="s">
        <v>181</v>
      </c>
      <c r="D544" t="s">
        <v>8666</v>
      </c>
      <c r="E544" t="s">
        <v>8667</v>
      </c>
      <c r="F544">
        <v>0</v>
      </c>
      <c r="G544">
        <v>0</v>
      </c>
      <c r="H544" s="51" t="s">
        <v>12982</v>
      </c>
      <c r="I544">
        <v>0</v>
      </c>
      <c r="J544">
        <v>0</v>
      </c>
      <c r="L544">
        <v>0</v>
      </c>
      <c r="M544">
        <v>2940</v>
      </c>
      <c r="N544">
        <v>2800</v>
      </c>
      <c r="O544">
        <v>0</v>
      </c>
      <c r="P544" t="s">
        <v>8668</v>
      </c>
      <c r="Q544">
        <v>0</v>
      </c>
      <c r="R544">
        <v>0</v>
      </c>
      <c r="S544">
        <v>0</v>
      </c>
      <c r="T544" t="s">
        <v>181</v>
      </c>
      <c r="U544">
        <v>0</v>
      </c>
      <c r="V544" t="s">
        <v>181</v>
      </c>
      <c r="W544">
        <v>0</v>
      </c>
      <c r="X544" t="s">
        <v>3581</v>
      </c>
    </row>
    <row r="545" spans="1:24" x14ac:dyDescent="0.3">
      <c r="A545" t="s">
        <v>1549</v>
      </c>
      <c r="B545" t="s">
        <v>10511</v>
      </c>
      <c r="C545" t="s">
        <v>3592</v>
      </c>
      <c r="D545" t="s">
        <v>10512</v>
      </c>
      <c r="E545" t="s">
        <v>10507</v>
      </c>
      <c r="F545">
        <v>0</v>
      </c>
      <c r="G545">
        <v>0</v>
      </c>
      <c r="H545" s="51" t="s">
        <v>13102</v>
      </c>
      <c r="I545">
        <v>0</v>
      </c>
      <c r="J545">
        <v>0</v>
      </c>
      <c r="L545">
        <v>0</v>
      </c>
      <c r="M545">
        <v>2346.58</v>
      </c>
      <c r="N545">
        <v>106</v>
      </c>
      <c r="O545">
        <v>0</v>
      </c>
      <c r="P545" t="s">
        <v>4113</v>
      </c>
      <c r="Q545">
        <v>0</v>
      </c>
      <c r="R545">
        <v>0</v>
      </c>
      <c r="S545">
        <v>0</v>
      </c>
      <c r="T545" t="s">
        <v>181</v>
      </c>
      <c r="U545">
        <v>0</v>
      </c>
      <c r="V545" t="s">
        <v>181</v>
      </c>
      <c r="W545">
        <v>0</v>
      </c>
      <c r="X545" t="s">
        <v>7360</v>
      </c>
    </row>
    <row r="546" spans="1:24" x14ac:dyDescent="0.3">
      <c r="A546" t="s">
        <v>1549</v>
      </c>
      <c r="B546" t="s">
        <v>10513</v>
      </c>
      <c r="C546" t="s">
        <v>3592</v>
      </c>
      <c r="D546" t="s">
        <v>10514</v>
      </c>
      <c r="E546" t="s">
        <v>10507</v>
      </c>
      <c r="F546">
        <v>0</v>
      </c>
      <c r="G546">
        <v>0</v>
      </c>
      <c r="H546" s="51" t="s">
        <v>13103</v>
      </c>
      <c r="I546">
        <v>0</v>
      </c>
      <c r="J546">
        <v>0</v>
      </c>
      <c r="L546">
        <v>0</v>
      </c>
      <c r="M546">
        <v>967.15</v>
      </c>
      <c r="N546">
        <v>29</v>
      </c>
      <c r="O546">
        <v>0</v>
      </c>
      <c r="P546" t="s">
        <v>3718</v>
      </c>
      <c r="Q546">
        <v>0</v>
      </c>
      <c r="R546">
        <v>0</v>
      </c>
      <c r="S546">
        <v>0</v>
      </c>
      <c r="T546" t="s">
        <v>181</v>
      </c>
      <c r="U546">
        <v>0</v>
      </c>
      <c r="V546" t="s">
        <v>181</v>
      </c>
      <c r="W546">
        <v>0</v>
      </c>
      <c r="X546" t="s">
        <v>7360</v>
      </c>
    </row>
    <row r="547" spans="1:24" x14ac:dyDescent="0.3">
      <c r="A547" t="s">
        <v>1549</v>
      </c>
      <c r="B547" t="s">
        <v>10515</v>
      </c>
      <c r="C547" t="s">
        <v>3592</v>
      </c>
      <c r="D547" t="s">
        <v>10516</v>
      </c>
      <c r="E547" t="s">
        <v>10507</v>
      </c>
      <c r="F547">
        <v>0</v>
      </c>
      <c r="G547">
        <v>0</v>
      </c>
      <c r="H547" s="51" t="s">
        <v>13104</v>
      </c>
      <c r="I547">
        <v>0</v>
      </c>
      <c r="J547">
        <v>0</v>
      </c>
      <c r="L547">
        <v>0</v>
      </c>
      <c r="M547">
        <v>4127.6400000000003</v>
      </c>
      <c r="N547">
        <v>49</v>
      </c>
      <c r="O547">
        <v>0</v>
      </c>
      <c r="P547" t="s">
        <v>3970</v>
      </c>
      <c r="Q547">
        <v>0</v>
      </c>
      <c r="R547">
        <v>0</v>
      </c>
      <c r="S547">
        <v>0</v>
      </c>
      <c r="T547" t="s">
        <v>181</v>
      </c>
      <c r="U547">
        <v>0</v>
      </c>
      <c r="V547" t="s">
        <v>181</v>
      </c>
      <c r="W547">
        <v>0</v>
      </c>
      <c r="X547" t="s">
        <v>7360</v>
      </c>
    </row>
    <row r="548" spans="1:24" x14ac:dyDescent="0.3">
      <c r="A548" t="s">
        <v>3502</v>
      </c>
      <c r="B548" t="s">
        <v>9365</v>
      </c>
      <c r="C548" t="s">
        <v>3592</v>
      </c>
      <c r="D548" t="s">
        <v>9366</v>
      </c>
      <c r="E548" t="s">
        <v>9367</v>
      </c>
      <c r="F548">
        <v>396</v>
      </c>
      <c r="G548">
        <v>0</v>
      </c>
      <c r="H548" s="51" t="s">
        <v>13105</v>
      </c>
      <c r="I548">
        <v>0</v>
      </c>
      <c r="J548">
        <v>198</v>
      </c>
      <c r="K548">
        <v>201</v>
      </c>
      <c r="L548">
        <v>14711.189999999999</v>
      </c>
      <c r="M548">
        <v>56358.07</v>
      </c>
      <c r="N548">
        <v>770</v>
      </c>
      <c r="O548">
        <v>2</v>
      </c>
      <c r="P548" t="s">
        <v>3308</v>
      </c>
      <c r="Q548">
        <v>0</v>
      </c>
      <c r="R548">
        <v>0</v>
      </c>
      <c r="S548">
        <v>450</v>
      </c>
      <c r="T548" t="s">
        <v>17670</v>
      </c>
      <c r="U548">
        <v>73.19</v>
      </c>
      <c r="V548" t="s">
        <v>17865</v>
      </c>
      <c r="W548">
        <v>5068.8</v>
      </c>
      <c r="X548" t="s">
        <v>3957</v>
      </c>
    </row>
    <row r="549" spans="1:24" x14ac:dyDescent="0.3">
      <c r="A549" t="s">
        <v>3502</v>
      </c>
      <c r="B549" t="s">
        <v>13106</v>
      </c>
      <c r="C549" t="s">
        <v>181</v>
      </c>
      <c r="D549" t="s">
        <v>13107</v>
      </c>
      <c r="E549" t="s">
        <v>10381</v>
      </c>
      <c r="F549">
        <v>0</v>
      </c>
      <c r="G549">
        <v>0</v>
      </c>
      <c r="H549" s="51" t="s">
        <v>13108</v>
      </c>
      <c r="I549">
        <v>0</v>
      </c>
      <c r="J549">
        <v>0</v>
      </c>
      <c r="K549">
        <v>14</v>
      </c>
      <c r="L549">
        <v>2361.7999999999997</v>
      </c>
      <c r="M549">
        <v>14676.62</v>
      </c>
      <c r="N549">
        <v>87</v>
      </c>
      <c r="O549">
        <v>0</v>
      </c>
      <c r="P549" t="s">
        <v>3679</v>
      </c>
      <c r="Q549">
        <v>0</v>
      </c>
      <c r="R549">
        <v>0</v>
      </c>
      <c r="S549">
        <v>0</v>
      </c>
      <c r="T549" t="s">
        <v>181</v>
      </c>
      <c r="U549">
        <v>0</v>
      </c>
      <c r="V549" t="s">
        <v>181</v>
      </c>
      <c r="W549">
        <v>0</v>
      </c>
      <c r="X549" t="s">
        <v>3957</v>
      </c>
    </row>
    <row r="550" spans="1:24" x14ac:dyDescent="0.3">
      <c r="A550" t="s">
        <v>3560</v>
      </c>
      <c r="B550" t="s">
        <v>9550</v>
      </c>
      <c r="C550" t="s">
        <v>3504</v>
      </c>
      <c r="D550" t="s">
        <v>13109</v>
      </c>
      <c r="E550" t="s">
        <v>9322</v>
      </c>
      <c r="F550">
        <v>0</v>
      </c>
      <c r="G550">
        <v>0</v>
      </c>
      <c r="H550" s="51" t="s">
        <v>13110</v>
      </c>
      <c r="I550">
        <v>0</v>
      </c>
      <c r="J550">
        <v>0</v>
      </c>
      <c r="L550">
        <v>0</v>
      </c>
      <c r="M550">
        <v>939.04</v>
      </c>
      <c r="N550">
        <v>239</v>
      </c>
      <c r="O550">
        <v>10</v>
      </c>
      <c r="P550" t="s">
        <v>3963</v>
      </c>
      <c r="Q550">
        <v>0</v>
      </c>
      <c r="R550">
        <v>0</v>
      </c>
      <c r="S550">
        <v>0</v>
      </c>
      <c r="T550" t="s">
        <v>181</v>
      </c>
      <c r="U550">
        <v>0</v>
      </c>
      <c r="V550" t="s">
        <v>181</v>
      </c>
      <c r="W550">
        <v>0</v>
      </c>
      <c r="X550" t="s">
        <v>7360</v>
      </c>
    </row>
    <row r="551" spans="1:24" x14ac:dyDescent="0.3">
      <c r="A551" t="s">
        <v>3507</v>
      </c>
      <c r="B551" t="s">
        <v>13111</v>
      </c>
      <c r="C551" t="s">
        <v>181</v>
      </c>
      <c r="D551" t="s">
        <v>13112</v>
      </c>
      <c r="E551" t="s">
        <v>7477</v>
      </c>
      <c r="F551">
        <v>351</v>
      </c>
      <c r="G551">
        <v>0</v>
      </c>
      <c r="H551" s="51" t="s">
        <v>12638</v>
      </c>
      <c r="I551">
        <v>0</v>
      </c>
      <c r="J551">
        <v>176</v>
      </c>
      <c r="K551">
        <v>153</v>
      </c>
      <c r="L551">
        <v>786.42</v>
      </c>
      <c r="M551">
        <v>2747.93</v>
      </c>
      <c r="N551">
        <v>535</v>
      </c>
      <c r="O551">
        <v>17</v>
      </c>
      <c r="P551" t="s">
        <v>17850</v>
      </c>
      <c r="Q551">
        <v>0</v>
      </c>
      <c r="R551">
        <v>0</v>
      </c>
      <c r="S551">
        <v>180</v>
      </c>
      <c r="T551" t="s">
        <v>17670</v>
      </c>
      <c r="U551">
        <v>5.14</v>
      </c>
      <c r="V551" t="s">
        <v>17716</v>
      </c>
      <c r="W551">
        <v>3038.9333333333302</v>
      </c>
      <c r="X551" t="s">
        <v>7360</v>
      </c>
    </row>
    <row r="552" spans="1:24" x14ac:dyDescent="0.3">
      <c r="A552" t="s">
        <v>3560</v>
      </c>
      <c r="B552" t="s">
        <v>9548</v>
      </c>
      <c r="C552" t="s">
        <v>3573</v>
      </c>
      <c r="D552" t="s">
        <v>13114</v>
      </c>
      <c r="E552" t="s">
        <v>9322</v>
      </c>
      <c r="F552">
        <v>24</v>
      </c>
      <c r="G552">
        <v>0</v>
      </c>
      <c r="H552" s="51" t="s">
        <v>13115</v>
      </c>
      <c r="I552">
        <v>0</v>
      </c>
      <c r="J552">
        <v>12</v>
      </c>
      <c r="K552">
        <v>16</v>
      </c>
      <c r="L552">
        <v>77.44</v>
      </c>
      <c r="M552">
        <v>793.75</v>
      </c>
      <c r="N552">
        <v>164</v>
      </c>
      <c r="O552">
        <v>0</v>
      </c>
      <c r="P552" t="s">
        <v>7760</v>
      </c>
      <c r="Q552">
        <v>60</v>
      </c>
      <c r="R552">
        <v>0</v>
      </c>
      <c r="S552">
        <v>0</v>
      </c>
      <c r="T552" t="s">
        <v>181</v>
      </c>
      <c r="U552">
        <v>0</v>
      </c>
      <c r="V552" t="s">
        <v>181</v>
      </c>
      <c r="W552">
        <v>41.6</v>
      </c>
      <c r="X552" t="s">
        <v>7360</v>
      </c>
    </row>
    <row r="553" spans="1:24" x14ac:dyDescent="0.3">
      <c r="A553" t="s">
        <v>3507</v>
      </c>
      <c r="B553" t="s">
        <v>7665</v>
      </c>
      <c r="C553" t="s">
        <v>3504</v>
      </c>
      <c r="D553" t="s">
        <v>7666</v>
      </c>
      <c r="E553" t="s">
        <v>7477</v>
      </c>
      <c r="F553">
        <v>4</v>
      </c>
      <c r="G553">
        <v>0</v>
      </c>
      <c r="H553" s="51" t="s">
        <v>13116</v>
      </c>
      <c r="I553">
        <v>0</v>
      </c>
      <c r="J553">
        <v>2</v>
      </c>
      <c r="K553">
        <v>1</v>
      </c>
      <c r="L553">
        <v>13.71</v>
      </c>
      <c r="M553">
        <v>1425.38</v>
      </c>
      <c r="N553">
        <v>104</v>
      </c>
      <c r="O553">
        <v>0</v>
      </c>
      <c r="P553" t="s">
        <v>3769</v>
      </c>
      <c r="Q553">
        <v>0</v>
      </c>
      <c r="R553">
        <v>0</v>
      </c>
      <c r="S553">
        <v>0</v>
      </c>
      <c r="T553" t="s">
        <v>181</v>
      </c>
      <c r="U553">
        <v>0</v>
      </c>
      <c r="V553" t="s">
        <v>181</v>
      </c>
      <c r="W553">
        <v>6.93333333333333</v>
      </c>
      <c r="X553" t="s">
        <v>7360</v>
      </c>
    </row>
    <row r="554" spans="1:24" x14ac:dyDescent="0.3">
      <c r="A554" t="s">
        <v>3560</v>
      </c>
      <c r="B554" t="s">
        <v>9552</v>
      </c>
      <c r="C554" t="s">
        <v>3573</v>
      </c>
      <c r="D554" t="s">
        <v>13117</v>
      </c>
      <c r="E554" t="s">
        <v>9322</v>
      </c>
      <c r="F554">
        <v>600</v>
      </c>
      <c r="G554">
        <v>0</v>
      </c>
      <c r="H554" s="51" t="s">
        <v>4092</v>
      </c>
      <c r="I554">
        <v>0</v>
      </c>
      <c r="J554">
        <v>446</v>
      </c>
      <c r="K554">
        <v>363</v>
      </c>
      <c r="L554">
        <v>3993</v>
      </c>
      <c r="M554">
        <v>9017.51</v>
      </c>
      <c r="N554">
        <v>820</v>
      </c>
      <c r="O554">
        <v>37</v>
      </c>
      <c r="P554" t="s">
        <v>15417</v>
      </c>
      <c r="Q554">
        <v>0</v>
      </c>
      <c r="R554">
        <v>0</v>
      </c>
      <c r="S554">
        <v>0</v>
      </c>
      <c r="T554" t="s">
        <v>181</v>
      </c>
      <c r="U554">
        <v>0</v>
      </c>
      <c r="V554" t="s">
        <v>181</v>
      </c>
      <c r="W554">
        <v>11640.6</v>
      </c>
      <c r="X554" t="s">
        <v>7360</v>
      </c>
    </row>
    <row r="555" spans="1:24" x14ac:dyDescent="0.3">
      <c r="A555" t="s">
        <v>3560</v>
      </c>
      <c r="B555" t="s">
        <v>8751</v>
      </c>
      <c r="C555" t="s">
        <v>181</v>
      </c>
      <c r="D555" t="s">
        <v>8752</v>
      </c>
      <c r="E555" t="s">
        <v>8701</v>
      </c>
      <c r="F555">
        <v>0</v>
      </c>
      <c r="G555">
        <v>0</v>
      </c>
      <c r="H555" s="51" t="s">
        <v>13118</v>
      </c>
      <c r="I555">
        <v>0</v>
      </c>
      <c r="J555">
        <v>0</v>
      </c>
      <c r="L555">
        <v>0</v>
      </c>
      <c r="M555">
        <v>291.08999999999997</v>
      </c>
      <c r="N555">
        <v>3</v>
      </c>
      <c r="O555">
        <v>0</v>
      </c>
      <c r="P555" t="s">
        <v>3701</v>
      </c>
      <c r="Q555">
        <v>0</v>
      </c>
      <c r="R555">
        <v>0</v>
      </c>
      <c r="S555">
        <v>0</v>
      </c>
      <c r="T555" t="s">
        <v>181</v>
      </c>
      <c r="U555">
        <v>0</v>
      </c>
      <c r="V555" t="s">
        <v>181</v>
      </c>
      <c r="W555">
        <v>0</v>
      </c>
      <c r="X555" t="s">
        <v>3554</v>
      </c>
    </row>
    <row r="556" spans="1:24" x14ac:dyDescent="0.3">
      <c r="A556" t="s">
        <v>3560</v>
      </c>
      <c r="B556" t="s">
        <v>8735</v>
      </c>
      <c r="C556" t="s">
        <v>3841</v>
      </c>
      <c r="D556" t="s">
        <v>8736</v>
      </c>
      <c r="E556" t="s">
        <v>8701</v>
      </c>
      <c r="F556">
        <v>60</v>
      </c>
      <c r="G556">
        <v>0</v>
      </c>
      <c r="H556" s="51" t="s">
        <v>13119</v>
      </c>
      <c r="I556">
        <v>0</v>
      </c>
      <c r="J556">
        <v>30</v>
      </c>
      <c r="K556">
        <v>27</v>
      </c>
      <c r="L556">
        <v>1183.1400000000001</v>
      </c>
      <c r="M556">
        <v>4557.7</v>
      </c>
      <c r="N556">
        <v>104</v>
      </c>
      <c r="O556">
        <v>0</v>
      </c>
      <c r="P556" t="s">
        <v>3769</v>
      </c>
      <c r="Q556">
        <v>0</v>
      </c>
      <c r="R556">
        <v>0</v>
      </c>
      <c r="S556">
        <v>0</v>
      </c>
      <c r="T556" t="s">
        <v>181</v>
      </c>
      <c r="U556">
        <v>0</v>
      </c>
      <c r="V556" t="s">
        <v>181</v>
      </c>
      <c r="W556">
        <v>104</v>
      </c>
      <c r="X556" t="s">
        <v>3554</v>
      </c>
    </row>
    <row r="557" spans="1:24" x14ac:dyDescent="0.3">
      <c r="A557" t="s">
        <v>3560</v>
      </c>
      <c r="B557" t="s">
        <v>12400</v>
      </c>
      <c r="C557" t="s">
        <v>3504</v>
      </c>
      <c r="D557" t="s">
        <v>12401</v>
      </c>
      <c r="E557" t="s">
        <v>9322</v>
      </c>
      <c r="F557">
        <v>1</v>
      </c>
      <c r="G557">
        <v>0</v>
      </c>
      <c r="H557" s="51" t="s">
        <v>13120</v>
      </c>
      <c r="I557">
        <v>0</v>
      </c>
      <c r="J557">
        <v>1</v>
      </c>
      <c r="L557">
        <v>0</v>
      </c>
      <c r="M557">
        <v>5394.3</v>
      </c>
      <c r="N557">
        <v>738</v>
      </c>
      <c r="O557">
        <v>0</v>
      </c>
      <c r="P557" t="s">
        <v>13121</v>
      </c>
      <c r="Q557">
        <v>0</v>
      </c>
      <c r="R557">
        <v>0</v>
      </c>
      <c r="S557">
        <v>0</v>
      </c>
      <c r="T557" t="s">
        <v>181</v>
      </c>
      <c r="U557">
        <v>0</v>
      </c>
      <c r="V557" t="s">
        <v>181</v>
      </c>
      <c r="W557">
        <v>24.6</v>
      </c>
      <c r="X557" t="s">
        <v>7360</v>
      </c>
    </row>
    <row r="558" spans="1:24" x14ac:dyDescent="0.3">
      <c r="A558" t="s">
        <v>3560</v>
      </c>
      <c r="B558" t="s">
        <v>11232</v>
      </c>
      <c r="C558" t="s">
        <v>3592</v>
      </c>
      <c r="D558" t="s">
        <v>11233</v>
      </c>
      <c r="E558" t="s">
        <v>11234</v>
      </c>
      <c r="F558">
        <v>0</v>
      </c>
      <c r="G558">
        <v>0</v>
      </c>
      <c r="H558" s="51" t="s">
        <v>13122</v>
      </c>
      <c r="I558">
        <v>0</v>
      </c>
      <c r="J558">
        <v>0</v>
      </c>
      <c r="L558">
        <v>0</v>
      </c>
      <c r="M558">
        <v>6675.9</v>
      </c>
      <c r="N558">
        <v>39</v>
      </c>
      <c r="O558">
        <v>0</v>
      </c>
      <c r="P558" t="s">
        <v>4031</v>
      </c>
      <c r="Q558">
        <v>0</v>
      </c>
      <c r="R558">
        <v>0</v>
      </c>
      <c r="S558">
        <v>0</v>
      </c>
      <c r="T558" t="s">
        <v>181</v>
      </c>
      <c r="U558">
        <v>0</v>
      </c>
      <c r="V558" t="s">
        <v>181</v>
      </c>
      <c r="W558">
        <v>0</v>
      </c>
      <c r="X558" t="s">
        <v>3554</v>
      </c>
    </row>
    <row r="559" spans="1:24" x14ac:dyDescent="0.3">
      <c r="A559" t="s">
        <v>3894</v>
      </c>
      <c r="B559" t="s">
        <v>9331</v>
      </c>
      <c r="C559" t="s">
        <v>3592</v>
      </c>
      <c r="D559" t="s">
        <v>9332</v>
      </c>
      <c r="E559" t="s">
        <v>13123</v>
      </c>
      <c r="F559">
        <v>17</v>
      </c>
      <c r="G559">
        <v>0</v>
      </c>
      <c r="H559" s="51" t="s">
        <v>13124</v>
      </c>
      <c r="I559">
        <v>0</v>
      </c>
      <c r="J559">
        <v>9</v>
      </c>
      <c r="K559">
        <v>23</v>
      </c>
      <c r="L559">
        <v>8171.2099999999991</v>
      </c>
      <c r="M559">
        <v>12434.45</v>
      </c>
      <c r="N559">
        <v>35</v>
      </c>
      <c r="O559">
        <v>0</v>
      </c>
      <c r="P559" t="s">
        <v>3571</v>
      </c>
      <c r="Q559">
        <v>0</v>
      </c>
      <c r="R559">
        <v>0</v>
      </c>
      <c r="S559">
        <v>0</v>
      </c>
      <c r="T559" t="s">
        <v>181</v>
      </c>
      <c r="U559">
        <v>0</v>
      </c>
      <c r="V559" t="s">
        <v>181</v>
      </c>
      <c r="W559">
        <v>10.5</v>
      </c>
      <c r="X559" t="s">
        <v>3539</v>
      </c>
    </row>
    <row r="560" spans="1:24" x14ac:dyDescent="0.3">
      <c r="A560" t="s">
        <v>3560</v>
      </c>
      <c r="B560" t="s">
        <v>13125</v>
      </c>
      <c r="C560" t="s">
        <v>181</v>
      </c>
      <c r="D560" t="s">
        <v>13126</v>
      </c>
      <c r="E560" t="s">
        <v>7436</v>
      </c>
      <c r="F560">
        <v>665</v>
      </c>
      <c r="G560">
        <v>0</v>
      </c>
      <c r="H560" s="51" t="s">
        <v>16031</v>
      </c>
      <c r="I560">
        <v>0</v>
      </c>
      <c r="J560">
        <v>333</v>
      </c>
      <c r="K560">
        <v>182</v>
      </c>
      <c r="L560">
        <v>10918.18</v>
      </c>
      <c r="M560">
        <v>5099.1499999999996</v>
      </c>
      <c r="N560">
        <v>85</v>
      </c>
      <c r="O560">
        <v>82</v>
      </c>
      <c r="P560" t="s">
        <v>3701</v>
      </c>
      <c r="Q560">
        <v>1200</v>
      </c>
      <c r="R560">
        <v>-1197</v>
      </c>
      <c r="S560">
        <v>2020</v>
      </c>
      <c r="T560" t="s">
        <v>17670</v>
      </c>
      <c r="U560">
        <v>96.77</v>
      </c>
      <c r="V560" t="s">
        <v>13127</v>
      </c>
      <c r="W560">
        <v>-13286.7</v>
      </c>
      <c r="X560" t="s">
        <v>3554</v>
      </c>
    </row>
    <row r="561" spans="1:24" x14ac:dyDescent="0.3">
      <c r="A561" t="s">
        <v>3560</v>
      </c>
      <c r="B561" t="s">
        <v>13128</v>
      </c>
      <c r="C561" t="s">
        <v>181</v>
      </c>
      <c r="D561" t="s">
        <v>13129</v>
      </c>
      <c r="E561" t="s">
        <v>7436</v>
      </c>
      <c r="F561">
        <v>259</v>
      </c>
      <c r="G561">
        <v>0</v>
      </c>
      <c r="H561" s="51" t="s">
        <v>479</v>
      </c>
      <c r="I561">
        <v>0</v>
      </c>
      <c r="J561">
        <v>130</v>
      </c>
      <c r="K561">
        <v>138</v>
      </c>
      <c r="L561">
        <v>13800</v>
      </c>
      <c r="M561">
        <v>16100.01</v>
      </c>
      <c r="N561">
        <v>161</v>
      </c>
      <c r="O561">
        <v>0</v>
      </c>
      <c r="P561" t="s">
        <v>8285</v>
      </c>
      <c r="Q561">
        <v>0</v>
      </c>
      <c r="R561">
        <v>0</v>
      </c>
      <c r="S561">
        <v>100</v>
      </c>
      <c r="T561" t="s">
        <v>17670</v>
      </c>
      <c r="U561">
        <v>100</v>
      </c>
      <c r="V561" t="s">
        <v>17866</v>
      </c>
      <c r="W561">
        <v>697.66666666666697</v>
      </c>
      <c r="X561" t="s">
        <v>3554</v>
      </c>
    </row>
    <row r="562" spans="1:24" x14ac:dyDescent="0.3">
      <c r="A562" t="s">
        <v>3560</v>
      </c>
      <c r="B562" t="s">
        <v>13130</v>
      </c>
      <c r="C562" t="s">
        <v>181</v>
      </c>
      <c r="D562" t="s">
        <v>13131</v>
      </c>
      <c r="E562" t="s">
        <v>7436</v>
      </c>
      <c r="F562">
        <v>734</v>
      </c>
      <c r="G562">
        <v>0</v>
      </c>
      <c r="H562" s="51" t="s">
        <v>13132</v>
      </c>
      <c r="I562">
        <v>0</v>
      </c>
      <c r="J562">
        <v>367</v>
      </c>
      <c r="K562">
        <v>213</v>
      </c>
      <c r="L562">
        <v>12758.699999999999</v>
      </c>
      <c r="M562">
        <v>2156.4</v>
      </c>
      <c r="N562">
        <v>36</v>
      </c>
      <c r="O562">
        <v>22</v>
      </c>
      <c r="P562" t="s">
        <v>3597</v>
      </c>
      <c r="Q562">
        <v>0</v>
      </c>
      <c r="R562">
        <v>0</v>
      </c>
      <c r="S562">
        <v>1320</v>
      </c>
      <c r="T562" t="s">
        <v>17670</v>
      </c>
      <c r="U562">
        <v>59.9</v>
      </c>
      <c r="V562" t="s">
        <v>13133</v>
      </c>
      <c r="W562">
        <v>171.26666666666699</v>
      </c>
      <c r="X562" t="s">
        <v>3554</v>
      </c>
    </row>
    <row r="563" spans="1:24" x14ac:dyDescent="0.3">
      <c r="A563" t="s">
        <v>3560</v>
      </c>
      <c r="B563" t="s">
        <v>17867</v>
      </c>
      <c r="C563" t="s">
        <v>181</v>
      </c>
      <c r="D563" t="s">
        <v>17868</v>
      </c>
      <c r="E563" t="s">
        <v>10253</v>
      </c>
      <c r="F563">
        <v>0</v>
      </c>
      <c r="G563">
        <v>0</v>
      </c>
      <c r="H563" s="51" t="s">
        <v>3872</v>
      </c>
      <c r="I563">
        <v>0</v>
      </c>
      <c r="J563">
        <v>0</v>
      </c>
      <c r="L563">
        <v>0</v>
      </c>
      <c r="M563">
        <v>0</v>
      </c>
      <c r="N563">
        <v>0</v>
      </c>
      <c r="O563">
        <v>0</v>
      </c>
      <c r="P563" t="s">
        <v>183</v>
      </c>
      <c r="Q563">
        <v>0</v>
      </c>
      <c r="R563">
        <v>0</v>
      </c>
      <c r="S563">
        <v>0</v>
      </c>
      <c r="T563" t="s">
        <v>181</v>
      </c>
      <c r="U563">
        <v>0</v>
      </c>
      <c r="V563" t="s">
        <v>181</v>
      </c>
      <c r="W563">
        <v>0</v>
      </c>
      <c r="X563" t="s">
        <v>3554</v>
      </c>
    </row>
    <row r="564" spans="1:24" x14ac:dyDescent="0.3">
      <c r="A564" t="s">
        <v>3560</v>
      </c>
      <c r="B564" t="s">
        <v>10437</v>
      </c>
      <c r="C564" t="s">
        <v>3528</v>
      </c>
      <c r="D564" t="s">
        <v>10438</v>
      </c>
      <c r="E564" t="s">
        <v>14</v>
      </c>
      <c r="F564">
        <v>0</v>
      </c>
      <c r="G564" t="s">
        <v>4092</v>
      </c>
      <c r="H564" s="51" t="s">
        <v>13134</v>
      </c>
      <c r="I564">
        <v>503.14000000000004</v>
      </c>
      <c r="J564">
        <v>27</v>
      </c>
      <c r="K564">
        <v>4</v>
      </c>
      <c r="L564">
        <v>182.96</v>
      </c>
      <c r="M564">
        <v>731.84</v>
      </c>
      <c r="N564">
        <v>16</v>
      </c>
      <c r="O564">
        <v>2</v>
      </c>
      <c r="P564" t="s">
        <v>3597</v>
      </c>
      <c r="Q564">
        <v>25</v>
      </c>
      <c r="R564">
        <v>-11</v>
      </c>
      <c r="S564">
        <v>0</v>
      </c>
      <c r="T564" t="s">
        <v>181</v>
      </c>
      <c r="U564">
        <v>0</v>
      </c>
      <c r="V564" t="s">
        <v>181</v>
      </c>
      <c r="W564">
        <v>-9.9</v>
      </c>
      <c r="X564" t="s">
        <v>3581</v>
      </c>
    </row>
    <row r="565" spans="1:24" x14ac:dyDescent="0.3">
      <c r="A565" t="s">
        <v>3560</v>
      </c>
      <c r="B565" t="s">
        <v>17869</v>
      </c>
      <c r="C565" t="s">
        <v>3528</v>
      </c>
      <c r="D565" t="s">
        <v>17870</v>
      </c>
      <c r="E565" t="s">
        <v>14</v>
      </c>
      <c r="F565">
        <v>0</v>
      </c>
      <c r="G565" t="s">
        <v>3787</v>
      </c>
      <c r="H565" s="51" t="s">
        <v>13379</v>
      </c>
      <c r="I565">
        <v>119.06</v>
      </c>
      <c r="J565">
        <v>2</v>
      </c>
      <c r="L565">
        <v>0</v>
      </c>
      <c r="M565">
        <v>1547.78</v>
      </c>
      <c r="N565">
        <v>26</v>
      </c>
      <c r="O565">
        <v>0</v>
      </c>
      <c r="P565" t="s">
        <v>3682</v>
      </c>
      <c r="Q565">
        <v>28</v>
      </c>
      <c r="R565">
        <v>-2</v>
      </c>
      <c r="S565">
        <v>0</v>
      </c>
      <c r="T565" t="s">
        <v>181</v>
      </c>
      <c r="U565">
        <v>0</v>
      </c>
      <c r="V565" t="s">
        <v>181</v>
      </c>
      <c r="W565">
        <v>-0.133333333333333</v>
      </c>
      <c r="X565" t="s">
        <v>3581</v>
      </c>
    </row>
    <row r="566" spans="1:24" x14ac:dyDescent="0.3">
      <c r="A566" t="s">
        <v>3507</v>
      </c>
      <c r="B566" t="s">
        <v>7534</v>
      </c>
      <c r="C566" t="s">
        <v>3592</v>
      </c>
      <c r="D566" t="s">
        <v>7535</v>
      </c>
      <c r="E566" t="s">
        <v>7477</v>
      </c>
      <c r="F566">
        <v>49</v>
      </c>
      <c r="G566">
        <v>0</v>
      </c>
      <c r="H566" s="51" t="s">
        <v>13135</v>
      </c>
      <c r="I566">
        <v>0</v>
      </c>
      <c r="J566">
        <v>25</v>
      </c>
      <c r="K566">
        <v>26</v>
      </c>
      <c r="L566">
        <v>278.46000000000004</v>
      </c>
      <c r="M566">
        <v>696.03</v>
      </c>
      <c r="N566">
        <v>65</v>
      </c>
      <c r="O566">
        <v>0</v>
      </c>
      <c r="P566" t="s">
        <v>4248</v>
      </c>
      <c r="Q566">
        <v>0</v>
      </c>
      <c r="R566">
        <v>0</v>
      </c>
      <c r="S566">
        <v>36</v>
      </c>
      <c r="T566" t="s">
        <v>17670</v>
      </c>
      <c r="U566">
        <v>10.71</v>
      </c>
      <c r="V566" t="s">
        <v>17716</v>
      </c>
      <c r="W566">
        <v>54.1666666666667</v>
      </c>
      <c r="X566" t="s">
        <v>7360</v>
      </c>
    </row>
    <row r="567" spans="1:24" x14ac:dyDescent="0.3">
      <c r="A567" t="s">
        <v>3560</v>
      </c>
      <c r="B567" t="s">
        <v>10889</v>
      </c>
      <c r="C567" t="s">
        <v>181</v>
      </c>
      <c r="D567" t="s">
        <v>10890</v>
      </c>
      <c r="E567" t="s">
        <v>10814</v>
      </c>
      <c r="F567">
        <v>0</v>
      </c>
      <c r="G567">
        <v>0</v>
      </c>
      <c r="H567" s="51" t="s">
        <v>12803</v>
      </c>
      <c r="I567">
        <v>0</v>
      </c>
      <c r="J567">
        <v>0</v>
      </c>
      <c r="L567">
        <v>0</v>
      </c>
      <c r="M567">
        <v>232.3</v>
      </c>
      <c r="N567">
        <v>101</v>
      </c>
      <c r="O567">
        <v>0</v>
      </c>
      <c r="P567" t="s">
        <v>3846</v>
      </c>
      <c r="Q567">
        <v>0</v>
      </c>
      <c r="R567">
        <v>0</v>
      </c>
      <c r="S567">
        <v>0</v>
      </c>
      <c r="T567" t="s">
        <v>181</v>
      </c>
      <c r="U567">
        <v>0</v>
      </c>
      <c r="V567" t="s">
        <v>181</v>
      </c>
      <c r="W567">
        <v>0</v>
      </c>
      <c r="X567" t="s">
        <v>3601</v>
      </c>
    </row>
    <row r="568" spans="1:24" x14ac:dyDescent="0.3">
      <c r="A568" t="s">
        <v>3560</v>
      </c>
      <c r="B568" t="s">
        <v>10887</v>
      </c>
      <c r="C568" t="s">
        <v>181</v>
      </c>
      <c r="D568" t="s">
        <v>10888</v>
      </c>
      <c r="E568" t="s">
        <v>10814</v>
      </c>
      <c r="F568">
        <v>0</v>
      </c>
      <c r="G568">
        <v>0</v>
      </c>
      <c r="H568" s="51" t="s">
        <v>12493</v>
      </c>
      <c r="I568">
        <v>0</v>
      </c>
      <c r="J568">
        <v>0</v>
      </c>
      <c r="L568">
        <v>0</v>
      </c>
      <c r="M568">
        <v>0</v>
      </c>
      <c r="N568">
        <v>0</v>
      </c>
      <c r="O568">
        <v>0</v>
      </c>
      <c r="P568" t="s">
        <v>183</v>
      </c>
      <c r="Q568">
        <v>0</v>
      </c>
      <c r="R568">
        <v>0</v>
      </c>
      <c r="S568">
        <v>0</v>
      </c>
      <c r="T568" t="s">
        <v>181</v>
      </c>
      <c r="U568">
        <v>0</v>
      </c>
      <c r="V568" t="s">
        <v>181</v>
      </c>
      <c r="W568">
        <v>0</v>
      </c>
      <c r="X568" t="s">
        <v>3601</v>
      </c>
    </row>
    <row r="569" spans="1:24" x14ac:dyDescent="0.3">
      <c r="A569" t="s">
        <v>3507</v>
      </c>
      <c r="B569" t="s">
        <v>9962</v>
      </c>
      <c r="C569" t="s">
        <v>3504</v>
      </c>
      <c r="D569" t="s">
        <v>13136</v>
      </c>
      <c r="E569" t="s">
        <v>9782</v>
      </c>
      <c r="F569">
        <v>978</v>
      </c>
      <c r="G569">
        <v>0</v>
      </c>
      <c r="H569" s="51" t="s">
        <v>15084</v>
      </c>
      <c r="I569">
        <v>0</v>
      </c>
      <c r="J569">
        <v>489</v>
      </c>
      <c r="K569">
        <v>478</v>
      </c>
      <c r="L569">
        <v>1247.58</v>
      </c>
      <c r="M569">
        <v>339.12</v>
      </c>
      <c r="N569">
        <v>130</v>
      </c>
      <c r="O569">
        <v>108</v>
      </c>
      <c r="P569" t="s">
        <v>1484</v>
      </c>
      <c r="Q569">
        <v>1</v>
      </c>
      <c r="R569">
        <v>0</v>
      </c>
      <c r="S569">
        <v>1604</v>
      </c>
      <c r="T569" t="s">
        <v>17871</v>
      </c>
      <c r="U569">
        <v>1.08</v>
      </c>
      <c r="V569" t="s">
        <v>13171</v>
      </c>
      <c r="W569">
        <v>342.3</v>
      </c>
      <c r="X569" t="s">
        <v>7232</v>
      </c>
    </row>
    <row r="570" spans="1:24" x14ac:dyDescent="0.3">
      <c r="A570" t="s">
        <v>3507</v>
      </c>
      <c r="B570" t="s">
        <v>11327</v>
      </c>
      <c r="C570" t="s">
        <v>3504</v>
      </c>
      <c r="D570" t="s">
        <v>11328</v>
      </c>
      <c r="E570" t="s">
        <v>11269</v>
      </c>
      <c r="F570">
        <v>15</v>
      </c>
      <c r="G570" t="s">
        <v>3597</v>
      </c>
      <c r="H570" s="51" t="s">
        <v>13138</v>
      </c>
      <c r="I570">
        <v>36.68</v>
      </c>
      <c r="J570">
        <v>8</v>
      </c>
      <c r="K570">
        <v>8</v>
      </c>
      <c r="L570">
        <v>20.96</v>
      </c>
      <c r="M570">
        <v>2.62</v>
      </c>
      <c r="N570">
        <v>1</v>
      </c>
      <c r="O570">
        <v>0</v>
      </c>
      <c r="P570" t="s">
        <v>3535</v>
      </c>
      <c r="Q570">
        <v>0</v>
      </c>
      <c r="R570">
        <v>0</v>
      </c>
      <c r="S570">
        <v>0</v>
      </c>
      <c r="T570" t="s">
        <v>181</v>
      </c>
      <c r="U570">
        <v>0</v>
      </c>
      <c r="V570" t="s">
        <v>181</v>
      </c>
      <c r="W570">
        <v>0.266666666666667</v>
      </c>
      <c r="X570" t="s">
        <v>7232</v>
      </c>
    </row>
    <row r="571" spans="1:24" x14ac:dyDescent="0.3">
      <c r="A571" t="s">
        <v>3507</v>
      </c>
      <c r="B571" t="s">
        <v>7914</v>
      </c>
      <c r="C571" t="s">
        <v>181</v>
      </c>
      <c r="D571" t="s">
        <v>7915</v>
      </c>
      <c r="E571" t="s">
        <v>7916</v>
      </c>
      <c r="F571">
        <v>119</v>
      </c>
      <c r="G571">
        <v>0</v>
      </c>
      <c r="H571" s="51" t="s">
        <v>13139</v>
      </c>
      <c r="I571">
        <v>0</v>
      </c>
      <c r="J571">
        <v>60</v>
      </c>
      <c r="K571">
        <v>52</v>
      </c>
      <c r="L571">
        <v>1612.52</v>
      </c>
      <c r="M571">
        <v>6046.56</v>
      </c>
      <c r="N571">
        <v>195</v>
      </c>
      <c r="O571">
        <v>16</v>
      </c>
      <c r="P571" t="s">
        <v>7293</v>
      </c>
      <c r="Q571">
        <v>0</v>
      </c>
      <c r="R571">
        <v>0</v>
      </c>
      <c r="S571">
        <v>0</v>
      </c>
      <c r="T571" t="s">
        <v>181</v>
      </c>
      <c r="U571">
        <v>0</v>
      </c>
      <c r="V571" t="s">
        <v>181</v>
      </c>
      <c r="W571">
        <v>358</v>
      </c>
      <c r="X571" t="s">
        <v>7232</v>
      </c>
    </row>
    <row r="572" spans="1:24" x14ac:dyDescent="0.3">
      <c r="A572" t="s">
        <v>3507</v>
      </c>
      <c r="B572" t="s">
        <v>7918</v>
      </c>
      <c r="C572" t="s">
        <v>181</v>
      </c>
      <c r="D572" t="s">
        <v>7919</v>
      </c>
      <c r="E572" t="s">
        <v>7916</v>
      </c>
      <c r="F572">
        <v>61</v>
      </c>
      <c r="G572" t="s">
        <v>7161</v>
      </c>
      <c r="H572" s="51" t="s">
        <v>13139</v>
      </c>
      <c r="I572">
        <v>1798.5800000000002</v>
      </c>
      <c r="J572">
        <v>31</v>
      </c>
      <c r="K572">
        <v>13</v>
      </c>
      <c r="L572">
        <v>403.13</v>
      </c>
      <c r="M572">
        <v>217.06</v>
      </c>
      <c r="N572">
        <v>7</v>
      </c>
      <c r="O572">
        <v>4</v>
      </c>
      <c r="P572" t="s">
        <v>3701</v>
      </c>
      <c r="Q572">
        <v>0</v>
      </c>
      <c r="R572">
        <v>0</v>
      </c>
      <c r="S572">
        <v>0</v>
      </c>
      <c r="T572" t="s">
        <v>181</v>
      </c>
      <c r="U572">
        <v>0</v>
      </c>
      <c r="V572" t="s">
        <v>181</v>
      </c>
      <c r="W572">
        <v>3.1</v>
      </c>
      <c r="X572" t="s">
        <v>7232</v>
      </c>
    </row>
    <row r="573" spans="1:24" x14ac:dyDescent="0.3">
      <c r="A573" t="s">
        <v>3507</v>
      </c>
      <c r="B573" t="s">
        <v>7920</v>
      </c>
      <c r="C573" t="s">
        <v>181</v>
      </c>
      <c r="D573" t="s">
        <v>7921</v>
      </c>
      <c r="E573" t="s">
        <v>7916</v>
      </c>
      <c r="F573">
        <v>30</v>
      </c>
      <c r="G573">
        <v>0</v>
      </c>
      <c r="H573" s="51" t="s">
        <v>13139</v>
      </c>
      <c r="I573">
        <v>0</v>
      </c>
      <c r="J573">
        <v>15</v>
      </c>
      <c r="K573">
        <v>12</v>
      </c>
      <c r="L573">
        <v>372.12</v>
      </c>
      <c r="M573">
        <v>1116.29</v>
      </c>
      <c r="N573">
        <v>36</v>
      </c>
      <c r="O573">
        <v>4</v>
      </c>
      <c r="P573" t="s">
        <v>1428</v>
      </c>
      <c r="Q573">
        <v>0</v>
      </c>
      <c r="R573">
        <v>0</v>
      </c>
      <c r="S573">
        <v>0</v>
      </c>
      <c r="T573" t="s">
        <v>181</v>
      </c>
      <c r="U573">
        <v>0</v>
      </c>
      <c r="V573" t="s">
        <v>181</v>
      </c>
      <c r="W573">
        <v>16</v>
      </c>
      <c r="X573" t="s">
        <v>7232</v>
      </c>
    </row>
    <row r="574" spans="1:24" x14ac:dyDescent="0.3">
      <c r="A574" t="s">
        <v>3507</v>
      </c>
      <c r="B574" t="s">
        <v>7382</v>
      </c>
      <c r="C574" t="s">
        <v>7378</v>
      </c>
      <c r="D574" t="s">
        <v>7383</v>
      </c>
      <c r="E574" t="s">
        <v>7366</v>
      </c>
      <c r="F574">
        <v>8117</v>
      </c>
      <c r="G574">
        <v>0</v>
      </c>
      <c r="H574" s="51" t="s">
        <v>12861</v>
      </c>
      <c r="I574">
        <v>0</v>
      </c>
      <c r="J574">
        <v>4059</v>
      </c>
      <c r="K574">
        <v>3254</v>
      </c>
      <c r="L574">
        <v>1334.1399999999999</v>
      </c>
      <c r="M574">
        <v>4734.1499999999996</v>
      </c>
      <c r="N574">
        <v>11620</v>
      </c>
      <c r="O574">
        <v>433</v>
      </c>
      <c r="P574" t="s">
        <v>17872</v>
      </c>
      <c r="Q574">
        <v>1946</v>
      </c>
      <c r="R574">
        <v>0</v>
      </c>
      <c r="S574">
        <v>0</v>
      </c>
      <c r="T574" t="s">
        <v>181</v>
      </c>
      <c r="U574">
        <v>0</v>
      </c>
      <c r="V574" t="s">
        <v>181</v>
      </c>
      <c r="W574">
        <v>1250307.3</v>
      </c>
      <c r="X574" t="s">
        <v>7232</v>
      </c>
    </row>
    <row r="575" spans="1:24" x14ac:dyDescent="0.3">
      <c r="A575" t="s">
        <v>3507</v>
      </c>
      <c r="B575" t="s">
        <v>7384</v>
      </c>
      <c r="C575" t="s">
        <v>3504</v>
      </c>
      <c r="D575" t="s">
        <v>7385</v>
      </c>
      <c r="E575" t="s">
        <v>7366</v>
      </c>
      <c r="F575">
        <v>898</v>
      </c>
      <c r="G575" t="s">
        <v>17773</v>
      </c>
      <c r="H575" s="51" t="s">
        <v>15953</v>
      </c>
      <c r="I575">
        <v>3167.5</v>
      </c>
      <c r="J575">
        <v>449</v>
      </c>
      <c r="K575">
        <v>337</v>
      </c>
      <c r="L575">
        <v>5897.5</v>
      </c>
      <c r="M575">
        <v>14525</v>
      </c>
      <c r="N575">
        <v>830</v>
      </c>
      <c r="O575">
        <v>111</v>
      </c>
      <c r="P575" t="s">
        <v>8498</v>
      </c>
      <c r="Q575">
        <v>2</v>
      </c>
      <c r="R575">
        <v>0</v>
      </c>
      <c r="S575">
        <v>0</v>
      </c>
      <c r="T575" t="s">
        <v>181</v>
      </c>
      <c r="U575">
        <v>0</v>
      </c>
      <c r="V575" t="s">
        <v>181</v>
      </c>
      <c r="W575">
        <v>10731.1</v>
      </c>
      <c r="X575" t="s">
        <v>7232</v>
      </c>
    </row>
    <row r="576" spans="1:24" x14ac:dyDescent="0.3">
      <c r="A576" t="s">
        <v>3507</v>
      </c>
      <c r="B576" t="s">
        <v>7373</v>
      </c>
      <c r="C576" t="s">
        <v>7374</v>
      </c>
      <c r="D576" t="s">
        <v>7375</v>
      </c>
      <c r="E576" t="s">
        <v>7366</v>
      </c>
      <c r="F576">
        <v>1491</v>
      </c>
      <c r="G576">
        <v>0</v>
      </c>
      <c r="H576" s="51" t="s">
        <v>12861</v>
      </c>
      <c r="I576">
        <v>0</v>
      </c>
      <c r="J576">
        <v>746</v>
      </c>
      <c r="K576">
        <v>747</v>
      </c>
      <c r="L576">
        <v>306.27</v>
      </c>
      <c r="M576">
        <v>1439.8</v>
      </c>
      <c r="N576">
        <v>3534</v>
      </c>
      <c r="O576">
        <v>202</v>
      </c>
      <c r="P576" t="s">
        <v>17742</v>
      </c>
      <c r="Q576">
        <v>344</v>
      </c>
      <c r="R576">
        <v>0</v>
      </c>
      <c r="S576">
        <v>0</v>
      </c>
      <c r="T576" t="s">
        <v>181</v>
      </c>
      <c r="U576">
        <v>0</v>
      </c>
      <c r="V576" t="s">
        <v>181</v>
      </c>
      <c r="W576">
        <v>74301.600000000006</v>
      </c>
      <c r="X576" t="s">
        <v>7232</v>
      </c>
    </row>
    <row r="577" spans="1:24" x14ac:dyDescent="0.3">
      <c r="A577" t="s">
        <v>3507</v>
      </c>
      <c r="B577" t="s">
        <v>7386</v>
      </c>
      <c r="C577" t="s">
        <v>3504</v>
      </c>
      <c r="D577" t="s">
        <v>7387</v>
      </c>
      <c r="E577" t="s">
        <v>7366</v>
      </c>
      <c r="F577">
        <v>332</v>
      </c>
      <c r="G577">
        <v>0</v>
      </c>
      <c r="H577" s="51" t="s">
        <v>13140</v>
      </c>
      <c r="I577">
        <v>0</v>
      </c>
      <c r="J577">
        <v>166</v>
      </c>
      <c r="K577">
        <v>130</v>
      </c>
      <c r="L577">
        <v>2648.1</v>
      </c>
      <c r="M577">
        <v>8902</v>
      </c>
      <c r="N577">
        <v>437</v>
      </c>
      <c r="O577">
        <v>52</v>
      </c>
      <c r="P577" t="s">
        <v>9848</v>
      </c>
      <c r="Q577">
        <v>1</v>
      </c>
      <c r="R577">
        <v>0</v>
      </c>
      <c r="S577">
        <v>0</v>
      </c>
      <c r="T577" t="s">
        <v>181</v>
      </c>
      <c r="U577">
        <v>0</v>
      </c>
      <c r="V577" t="s">
        <v>181</v>
      </c>
      <c r="W577">
        <v>2124.8000000000002</v>
      </c>
      <c r="X577" t="s">
        <v>7232</v>
      </c>
    </row>
    <row r="578" spans="1:24" x14ac:dyDescent="0.3">
      <c r="A578" t="s">
        <v>3507</v>
      </c>
      <c r="B578" t="s">
        <v>7367</v>
      </c>
      <c r="C578" t="s">
        <v>7164</v>
      </c>
      <c r="D578" t="s">
        <v>7368</v>
      </c>
      <c r="E578" t="s">
        <v>7366</v>
      </c>
      <c r="F578">
        <v>409</v>
      </c>
      <c r="G578">
        <v>0</v>
      </c>
      <c r="H578" s="51" t="s">
        <v>12861</v>
      </c>
      <c r="I578">
        <v>0</v>
      </c>
      <c r="J578">
        <v>205</v>
      </c>
      <c r="K578">
        <v>197</v>
      </c>
      <c r="L578">
        <v>80.77</v>
      </c>
      <c r="M578">
        <v>781.43</v>
      </c>
      <c r="N578">
        <v>1918</v>
      </c>
      <c r="O578">
        <v>176</v>
      </c>
      <c r="P578" t="s">
        <v>17873</v>
      </c>
      <c r="Q578">
        <v>176</v>
      </c>
      <c r="R578">
        <v>0</v>
      </c>
      <c r="S578">
        <v>0</v>
      </c>
      <c r="T578" t="s">
        <v>181</v>
      </c>
      <c r="U578">
        <v>0</v>
      </c>
      <c r="V578" t="s">
        <v>181</v>
      </c>
      <c r="W578">
        <v>10701</v>
      </c>
      <c r="X578" t="s">
        <v>7232</v>
      </c>
    </row>
    <row r="579" spans="1:24" x14ac:dyDescent="0.3">
      <c r="A579" t="s">
        <v>3507</v>
      </c>
      <c r="B579" t="s">
        <v>7389</v>
      </c>
      <c r="C579" t="s">
        <v>3504</v>
      </c>
      <c r="D579" t="s">
        <v>7390</v>
      </c>
      <c r="E579" t="s">
        <v>7366</v>
      </c>
      <c r="F579">
        <v>192</v>
      </c>
      <c r="G579" t="s">
        <v>1703</v>
      </c>
      <c r="H579" s="51" t="s">
        <v>13140</v>
      </c>
      <c r="I579">
        <v>162.96</v>
      </c>
      <c r="J579">
        <v>96</v>
      </c>
      <c r="K579">
        <v>76</v>
      </c>
      <c r="L579">
        <v>1548.1200000000001</v>
      </c>
      <c r="M579">
        <v>4379.68</v>
      </c>
      <c r="N579">
        <v>215</v>
      </c>
      <c r="O579">
        <v>31</v>
      </c>
      <c r="P579" t="s">
        <v>11085</v>
      </c>
      <c r="Q579">
        <v>0</v>
      </c>
      <c r="R579">
        <v>0</v>
      </c>
      <c r="S579">
        <v>0</v>
      </c>
      <c r="T579" t="s">
        <v>181</v>
      </c>
      <c r="U579">
        <v>0</v>
      </c>
      <c r="V579" t="s">
        <v>181</v>
      </c>
      <c r="W579">
        <v>588.79999999999995</v>
      </c>
      <c r="X579" t="s">
        <v>7232</v>
      </c>
    </row>
    <row r="580" spans="1:24" x14ac:dyDescent="0.3">
      <c r="A580" t="s">
        <v>3507</v>
      </c>
      <c r="B580" t="s">
        <v>12</v>
      </c>
      <c r="C580" t="s">
        <v>7364</v>
      </c>
      <c r="D580" t="s">
        <v>7403</v>
      </c>
      <c r="E580" t="s">
        <v>7366</v>
      </c>
      <c r="F580">
        <v>81609</v>
      </c>
      <c r="G580">
        <v>0</v>
      </c>
      <c r="H580" s="51" t="s">
        <v>13910</v>
      </c>
      <c r="I580">
        <v>0</v>
      </c>
      <c r="J580">
        <v>40805</v>
      </c>
      <c r="K580">
        <v>48197</v>
      </c>
      <c r="L580">
        <v>15423.04</v>
      </c>
      <c r="M580">
        <v>37300.480000000003</v>
      </c>
      <c r="N580">
        <v>116564</v>
      </c>
      <c r="O580">
        <v>1520</v>
      </c>
      <c r="P580" t="s">
        <v>17874</v>
      </c>
      <c r="Q580">
        <v>2824</v>
      </c>
      <c r="R580">
        <v>0</v>
      </c>
      <c r="S580">
        <v>0</v>
      </c>
      <c r="T580" t="s">
        <v>181</v>
      </c>
      <c r="U580">
        <v>0</v>
      </c>
      <c r="V580" t="s">
        <v>181</v>
      </c>
      <c r="W580">
        <v>152637903.33333299</v>
      </c>
      <c r="X580" t="s">
        <v>7232</v>
      </c>
    </row>
    <row r="581" spans="1:24" x14ac:dyDescent="0.3">
      <c r="A581" t="s">
        <v>3507</v>
      </c>
      <c r="B581" t="s">
        <v>7396</v>
      </c>
      <c r="C581" t="s">
        <v>3785</v>
      </c>
      <c r="D581" t="s">
        <v>7397</v>
      </c>
      <c r="E581" t="s">
        <v>7366</v>
      </c>
      <c r="F581">
        <v>677</v>
      </c>
      <c r="G581">
        <v>0</v>
      </c>
      <c r="H581" s="51" t="s">
        <v>13142</v>
      </c>
      <c r="I581">
        <v>0</v>
      </c>
      <c r="J581">
        <v>339</v>
      </c>
      <c r="K581">
        <v>278</v>
      </c>
      <c r="L581">
        <v>5176.3600000000006</v>
      </c>
      <c r="M581">
        <v>18065.93</v>
      </c>
      <c r="N581">
        <v>970</v>
      </c>
      <c r="O581">
        <v>73</v>
      </c>
      <c r="P581" t="s">
        <v>15319</v>
      </c>
      <c r="Q581">
        <v>0</v>
      </c>
      <c r="R581">
        <v>0</v>
      </c>
      <c r="S581">
        <v>0</v>
      </c>
      <c r="T581" t="s">
        <v>181</v>
      </c>
      <c r="U581">
        <v>0</v>
      </c>
      <c r="V581" t="s">
        <v>181</v>
      </c>
      <c r="W581">
        <v>10136.1</v>
      </c>
      <c r="X581" t="s">
        <v>7232</v>
      </c>
    </row>
    <row r="582" spans="1:24" x14ac:dyDescent="0.3">
      <c r="A582" t="s">
        <v>3507</v>
      </c>
      <c r="B582" t="s">
        <v>109</v>
      </c>
      <c r="C582" t="s">
        <v>7364</v>
      </c>
      <c r="D582" t="s">
        <v>7376</v>
      </c>
      <c r="E582" t="s">
        <v>7366</v>
      </c>
      <c r="F582">
        <v>33299</v>
      </c>
      <c r="G582">
        <v>0</v>
      </c>
      <c r="H582" s="51" t="s">
        <v>13910</v>
      </c>
      <c r="I582">
        <v>0</v>
      </c>
      <c r="J582">
        <v>16650</v>
      </c>
      <c r="K582">
        <v>22062</v>
      </c>
      <c r="L582">
        <v>7059.84</v>
      </c>
      <c r="M582">
        <v>23111.68</v>
      </c>
      <c r="N582">
        <v>72224</v>
      </c>
      <c r="O582">
        <v>249</v>
      </c>
      <c r="P582" t="s">
        <v>17875</v>
      </c>
      <c r="Q582">
        <v>1922</v>
      </c>
      <c r="R582">
        <v>0</v>
      </c>
      <c r="S582">
        <v>0</v>
      </c>
      <c r="T582" t="s">
        <v>181</v>
      </c>
      <c r="U582">
        <v>0</v>
      </c>
      <c r="V582" t="s">
        <v>181</v>
      </c>
      <c r="W582">
        <v>38879415</v>
      </c>
      <c r="X582" t="s">
        <v>7232</v>
      </c>
    </row>
    <row r="583" spans="1:24" x14ac:dyDescent="0.3">
      <c r="A583" t="s">
        <v>3507</v>
      </c>
      <c r="B583" t="s">
        <v>7394</v>
      </c>
      <c r="C583" t="s">
        <v>3785</v>
      </c>
      <c r="D583" t="s">
        <v>7395</v>
      </c>
      <c r="E583" t="s">
        <v>7366</v>
      </c>
      <c r="F583">
        <v>339</v>
      </c>
      <c r="G583" t="s">
        <v>905</v>
      </c>
      <c r="H583" s="51" t="s">
        <v>13142</v>
      </c>
      <c r="I583">
        <v>968.24</v>
      </c>
      <c r="J583">
        <v>170</v>
      </c>
      <c r="K583">
        <v>123</v>
      </c>
      <c r="L583">
        <v>2290.2600000000002</v>
      </c>
      <c r="M583">
        <v>6295.13</v>
      </c>
      <c r="N583">
        <v>338</v>
      </c>
      <c r="O583">
        <v>51</v>
      </c>
      <c r="P583" t="s">
        <v>8433</v>
      </c>
      <c r="Q583">
        <v>0</v>
      </c>
      <c r="R583">
        <v>0</v>
      </c>
      <c r="S583">
        <v>0</v>
      </c>
      <c r="T583" t="s">
        <v>181</v>
      </c>
      <c r="U583">
        <v>0</v>
      </c>
      <c r="V583" t="s">
        <v>181</v>
      </c>
      <c r="W583">
        <v>1626.3333333333301</v>
      </c>
      <c r="X583" t="s">
        <v>7232</v>
      </c>
    </row>
    <row r="584" spans="1:24" x14ac:dyDescent="0.3">
      <c r="A584" t="s">
        <v>3507</v>
      </c>
      <c r="B584" t="s">
        <v>7406</v>
      </c>
      <c r="C584" t="s">
        <v>3528</v>
      </c>
      <c r="D584" t="s">
        <v>7407</v>
      </c>
      <c r="E584" t="s">
        <v>7366</v>
      </c>
      <c r="F584">
        <v>1001</v>
      </c>
      <c r="G584">
        <v>0</v>
      </c>
      <c r="H584" s="51" t="s">
        <v>13910</v>
      </c>
      <c r="I584">
        <v>0</v>
      </c>
      <c r="J584">
        <v>501</v>
      </c>
      <c r="K584">
        <v>440</v>
      </c>
      <c r="L584">
        <v>140.80000000000001</v>
      </c>
      <c r="M584">
        <v>531.52</v>
      </c>
      <c r="N584">
        <v>1661</v>
      </c>
      <c r="O584">
        <v>0</v>
      </c>
      <c r="P584" t="s">
        <v>17876</v>
      </c>
      <c r="Q584">
        <v>400</v>
      </c>
      <c r="R584">
        <v>0</v>
      </c>
      <c r="S584">
        <v>0</v>
      </c>
      <c r="T584" t="s">
        <v>181</v>
      </c>
      <c r="U584">
        <v>0</v>
      </c>
      <c r="V584" t="s">
        <v>181</v>
      </c>
      <c r="W584">
        <v>21058.7</v>
      </c>
      <c r="X584" t="s">
        <v>7232</v>
      </c>
    </row>
    <row r="585" spans="1:24" x14ac:dyDescent="0.3">
      <c r="A585" t="s">
        <v>3507</v>
      </c>
      <c r="B585" t="s">
        <v>7404</v>
      </c>
      <c r="C585" t="s">
        <v>3504</v>
      </c>
      <c r="D585" t="s">
        <v>7405</v>
      </c>
      <c r="E585" t="s">
        <v>7366</v>
      </c>
      <c r="F585">
        <v>43</v>
      </c>
      <c r="G585">
        <v>0</v>
      </c>
      <c r="H585" s="51" t="s">
        <v>13145</v>
      </c>
      <c r="I585">
        <v>0</v>
      </c>
      <c r="J585">
        <v>22</v>
      </c>
      <c r="K585">
        <v>16</v>
      </c>
      <c r="L585">
        <v>381.12</v>
      </c>
      <c r="M585">
        <v>1953.12</v>
      </c>
      <c r="N585">
        <v>82</v>
      </c>
      <c r="O585">
        <v>4</v>
      </c>
      <c r="P585" t="s">
        <v>3693</v>
      </c>
      <c r="Q585">
        <v>0</v>
      </c>
      <c r="R585">
        <v>0</v>
      </c>
      <c r="S585">
        <v>0</v>
      </c>
      <c r="T585" t="s">
        <v>181</v>
      </c>
      <c r="U585">
        <v>0</v>
      </c>
      <c r="V585" t="s">
        <v>181</v>
      </c>
      <c r="W585">
        <v>57.2</v>
      </c>
      <c r="X585" t="s">
        <v>7232</v>
      </c>
    </row>
    <row r="586" spans="1:24" x14ac:dyDescent="0.3">
      <c r="A586" t="s">
        <v>3507</v>
      </c>
      <c r="B586" t="s">
        <v>110</v>
      </c>
      <c r="C586" t="s">
        <v>7364</v>
      </c>
      <c r="D586" t="s">
        <v>7365</v>
      </c>
      <c r="E586" t="s">
        <v>7366</v>
      </c>
      <c r="F586">
        <v>13107</v>
      </c>
      <c r="G586">
        <v>0</v>
      </c>
      <c r="H586" s="51" t="s">
        <v>13910</v>
      </c>
      <c r="I586">
        <v>0</v>
      </c>
      <c r="J586">
        <v>6554</v>
      </c>
      <c r="K586">
        <v>7647</v>
      </c>
      <c r="L586">
        <v>2447.04</v>
      </c>
      <c r="M586">
        <v>5592.35</v>
      </c>
      <c r="N586">
        <v>17476</v>
      </c>
      <c r="O586">
        <v>143</v>
      </c>
      <c r="P586" t="s">
        <v>17877</v>
      </c>
      <c r="Q586">
        <v>834</v>
      </c>
      <c r="R586">
        <v>0</v>
      </c>
      <c r="S586">
        <v>0</v>
      </c>
      <c r="T586" t="s">
        <v>181</v>
      </c>
      <c r="U586">
        <v>0</v>
      </c>
      <c r="V586" t="s">
        <v>181</v>
      </c>
      <c r="W586">
        <v>3604481.5333333299</v>
      </c>
      <c r="X586" t="s">
        <v>7232</v>
      </c>
    </row>
    <row r="587" spans="1:24" x14ac:dyDescent="0.3">
      <c r="A587" t="s">
        <v>3507</v>
      </c>
      <c r="B587" t="s">
        <v>7398</v>
      </c>
      <c r="C587" t="s">
        <v>7399</v>
      </c>
      <c r="D587" t="s">
        <v>7400</v>
      </c>
      <c r="E587" t="s">
        <v>7366</v>
      </c>
      <c r="F587">
        <v>151</v>
      </c>
      <c r="G587">
        <v>0</v>
      </c>
      <c r="H587" s="51" t="s">
        <v>13142</v>
      </c>
      <c r="I587">
        <v>0</v>
      </c>
      <c r="J587">
        <v>76</v>
      </c>
      <c r="K587">
        <v>52</v>
      </c>
      <c r="L587">
        <v>968.24</v>
      </c>
      <c r="M587">
        <v>3445.56</v>
      </c>
      <c r="N587">
        <v>185</v>
      </c>
      <c r="O587">
        <v>19</v>
      </c>
      <c r="P587" t="s">
        <v>9103</v>
      </c>
      <c r="Q587">
        <v>0</v>
      </c>
      <c r="R587">
        <v>0</v>
      </c>
      <c r="S587">
        <v>0</v>
      </c>
      <c r="T587" t="s">
        <v>181</v>
      </c>
      <c r="U587">
        <v>0</v>
      </c>
      <c r="V587" t="s">
        <v>181</v>
      </c>
      <c r="W587">
        <v>420.53333333333302</v>
      </c>
      <c r="X587" t="s">
        <v>7232</v>
      </c>
    </row>
    <row r="588" spans="1:24" x14ac:dyDescent="0.3">
      <c r="A588" t="s">
        <v>3507</v>
      </c>
      <c r="B588" t="s">
        <v>9336</v>
      </c>
      <c r="C588" t="s">
        <v>181</v>
      </c>
      <c r="D588" t="s">
        <v>9337</v>
      </c>
      <c r="E588" t="s">
        <v>9335</v>
      </c>
      <c r="F588">
        <v>0</v>
      </c>
      <c r="G588">
        <v>0</v>
      </c>
      <c r="H588" s="51" t="s">
        <v>12750</v>
      </c>
      <c r="I588">
        <v>0</v>
      </c>
      <c r="J588">
        <v>0</v>
      </c>
      <c r="L588">
        <v>0</v>
      </c>
      <c r="M588">
        <v>10.08</v>
      </c>
      <c r="N588">
        <v>37</v>
      </c>
      <c r="O588">
        <v>0</v>
      </c>
      <c r="P588" t="s">
        <v>3610</v>
      </c>
      <c r="Q588">
        <v>0</v>
      </c>
      <c r="R588">
        <v>0</v>
      </c>
      <c r="S588">
        <v>0</v>
      </c>
      <c r="T588" t="s">
        <v>181</v>
      </c>
      <c r="U588">
        <v>0</v>
      </c>
      <c r="V588" t="s">
        <v>181</v>
      </c>
      <c r="W588">
        <v>0</v>
      </c>
      <c r="X588" t="s">
        <v>7232</v>
      </c>
    </row>
    <row r="589" spans="1:24" x14ac:dyDescent="0.3">
      <c r="A589" t="s">
        <v>3507</v>
      </c>
      <c r="B589" t="s">
        <v>9338</v>
      </c>
      <c r="C589" t="s">
        <v>181</v>
      </c>
      <c r="D589" t="s">
        <v>9339</v>
      </c>
      <c r="E589" t="s">
        <v>9335</v>
      </c>
      <c r="F589">
        <v>0</v>
      </c>
      <c r="G589">
        <v>0</v>
      </c>
      <c r="H589" s="51" t="s">
        <v>13146</v>
      </c>
      <c r="I589">
        <v>0</v>
      </c>
      <c r="J589">
        <v>0</v>
      </c>
      <c r="L589">
        <v>0</v>
      </c>
      <c r="M589">
        <v>231.54</v>
      </c>
      <c r="N589">
        <v>17</v>
      </c>
      <c r="O589">
        <v>0</v>
      </c>
      <c r="P589" t="s">
        <v>3960</v>
      </c>
      <c r="Q589">
        <v>0</v>
      </c>
      <c r="R589">
        <v>0</v>
      </c>
      <c r="S589">
        <v>0</v>
      </c>
      <c r="T589" t="s">
        <v>181</v>
      </c>
      <c r="U589">
        <v>0</v>
      </c>
      <c r="V589" t="s">
        <v>181</v>
      </c>
      <c r="W589">
        <v>0</v>
      </c>
      <c r="X589" t="s">
        <v>7232</v>
      </c>
    </row>
    <row r="590" spans="1:24" x14ac:dyDescent="0.3">
      <c r="A590" t="s">
        <v>3507</v>
      </c>
      <c r="B590" t="s">
        <v>9333</v>
      </c>
      <c r="C590" t="s">
        <v>3504</v>
      </c>
      <c r="D590" t="s">
        <v>9334</v>
      </c>
      <c r="E590" t="s">
        <v>9335</v>
      </c>
      <c r="F590">
        <v>77</v>
      </c>
      <c r="G590">
        <v>0</v>
      </c>
      <c r="H590" s="51" t="s">
        <v>12750</v>
      </c>
      <c r="I590">
        <v>0</v>
      </c>
      <c r="J590">
        <v>39</v>
      </c>
      <c r="K590">
        <v>27</v>
      </c>
      <c r="L590">
        <v>7.2900000000000009</v>
      </c>
      <c r="M590">
        <v>3006.48</v>
      </c>
      <c r="N590">
        <v>11037</v>
      </c>
      <c r="O590">
        <v>0</v>
      </c>
      <c r="P590" t="s">
        <v>17878</v>
      </c>
      <c r="Q590">
        <v>0</v>
      </c>
      <c r="R590">
        <v>0</v>
      </c>
      <c r="S590">
        <v>0</v>
      </c>
      <c r="T590" t="s">
        <v>181</v>
      </c>
      <c r="U590">
        <v>0</v>
      </c>
      <c r="V590" t="s">
        <v>181</v>
      </c>
      <c r="W590">
        <v>14348.1</v>
      </c>
      <c r="X590" t="s">
        <v>7232</v>
      </c>
    </row>
    <row r="591" spans="1:24" x14ac:dyDescent="0.3">
      <c r="A591" t="s">
        <v>3507</v>
      </c>
      <c r="B591" t="s">
        <v>12377</v>
      </c>
      <c r="C591" t="s">
        <v>3588</v>
      </c>
      <c r="D591" t="s">
        <v>12378</v>
      </c>
      <c r="E591" t="s">
        <v>12379</v>
      </c>
      <c r="F591">
        <v>241</v>
      </c>
      <c r="G591" t="s">
        <v>1346</v>
      </c>
      <c r="H591" s="51" t="s">
        <v>12688</v>
      </c>
      <c r="I591">
        <v>612</v>
      </c>
      <c r="J591">
        <v>121</v>
      </c>
      <c r="K591">
        <v>112</v>
      </c>
      <c r="L591">
        <v>952</v>
      </c>
      <c r="M591">
        <v>1751</v>
      </c>
      <c r="N591">
        <v>206</v>
      </c>
      <c r="O591">
        <v>37</v>
      </c>
      <c r="P591" t="s">
        <v>7592</v>
      </c>
      <c r="Q591">
        <v>0</v>
      </c>
      <c r="R591">
        <v>0</v>
      </c>
      <c r="S591">
        <v>0</v>
      </c>
      <c r="T591" t="s">
        <v>181</v>
      </c>
      <c r="U591">
        <v>0</v>
      </c>
      <c r="V591" t="s">
        <v>181</v>
      </c>
      <c r="W591">
        <v>681.63333333333298</v>
      </c>
      <c r="X591" t="s">
        <v>7232</v>
      </c>
    </row>
    <row r="592" spans="1:24" x14ac:dyDescent="0.3">
      <c r="A592" t="s">
        <v>3507</v>
      </c>
      <c r="B592" t="s">
        <v>9853</v>
      </c>
      <c r="C592" t="s">
        <v>3844</v>
      </c>
      <c r="D592" t="s">
        <v>9854</v>
      </c>
      <c r="E592" t="s">
        <v>9782</v>
      </c>
      <c r="F592">
        <v>0</v>
      </c>
      <c r="G592">
        <v>0</v>
      </c>
      <c r="H592" s="51" t="s">
        <v>12682</v>
      </c>
      <c r="I592">
        <v>0</v>
      </c>
      <c r="J592">
        <v>0</v>
      </c>
      <c r="L592">
        <v>0</v>
      </c>
      <c r="M592">
        <v>14.81</v>
      </c>
      <c r="N592">
        <v>11</v>
      </c>
      <c r="O592">
        <v>0</v>
      </c>
      <c r="P592" t="s">
        <v>4092</v>
      </c>
      <c r="Q592">
        <v>0</v>
      </c>
      <c r="R592">
        <v>0</v>
      </c>
      <c r="S592">
        <v>0</v>
      </c>
      <c r="T592" t="s">
        <v>181</v>
      </c>
      <c r="U592">
        <v>0</v>
      </c>
      <c r="V592" t="s">
        <v>181</v>
      </c>
      <c r="W592">
        <v>0</v>
      </c>
      <c r="X592" t="s">
        <v>7360</v>
      </c>
    </row>
    <row r="593" spans="1:24" x14ac:dyDescent="0.3">
      <c r="A593" t="s">
        <v>3507</v>
      </c>
      <c r="B593" t="s">
        <v>13147</v>
      </c>
      <c r="C593" t="s">
        <v>3504</v>
      </c>
      <c r="D593" t="s">
        <v>13148</v>
      </c>
      <c r="E593" t="s">
        <v>13149</v>
      </c>
      <c r="F593">
        <v>3</v>
      </c>
      <c r="G593">
        <v>0</v>
      </c>
      <c r="H593" s="51" t="s">
        <v>17879</v>
      </c>
      <c r="I593">
        <v>0</v>
      </c>
      <c r="J593">
        <v>2</v>
      </c>
      <c r="L593">
        <v>0</v>
      </c>
      <c r="M593">
        <v>35.28</v>
      </c>
      <c r="N593">
        <v>4</v>
      </c>
      <c r="O593">
        <v>0</v>
      </c>
      <c r="P593" t="s">
        <v>3101</v>
      </c>
      <c r="Q593">
        <v>0</v>
      </c>
      <c r="R593">
        <v>0</v>
      </c>
      <c r="S593">
        <v>0</v>
      </c>
      <c r="T593" t="s">
        <v>181</v>
      </c>
      <c r="U593">
        <v>0</v>
      </c>
      <c r="V593" t="s">
        <v>181</v>
      </c>
      <c r="W593">
        <v>0.266666666666667</v>
      </c>
      <c r="X593" t="s">
        <v>7360</v>
      </c>
    </row>
    <row r="594" spans="1:24" x14ac:dyDescent="0.3">
      <c r="A594" t="s">
        <v>3507</v>
      </c>
      <c r="B594" t="s">
        <v>13150</v>
      </c>
      <c r="C594" t="s">
        <v>3504</v>
      </c>
      <c r="D594" t="s">
        <v>13151</v>
      </c>
      <c r="E594" t="s">
        <v>13149</v>
      </c>
      <c r="F594">
        <v>3</v>
      </c>
      <c r="G594">
        <v>0</v>
      </c>
      <c r="H594" s="51" t="s">
        <v>17879</v>
      </c>
      <c r="I594">
        <v>0</v>
      </c>
      <c r="J594">
        <v>2</v>
      </c>
      <c r="L594">
        <v>0</v>
      </c>
      <c r="M594">
        <v>35.28</v>
      </c>
      <c r="N594">
        <v>4</v>
      </c>
      <c r="O594">
        <v>0</v>
      </c>
      <c r="P594" t="s">
        <v>3101</v>
      </c>
      <c r="Q594">
        <v>0</v>
      </c>
      <c r="R594">
        <v>0</v>
      </c>
      <c r="S594">
        <v>0</v>
      </c>
      <c r="T594" t="s">
        <v>181</v>
      </c>
      <c r="U594">
        <v>0</v>
      </c>
      <c r="V594" t="s">
        <v>181</v>
      </c>
      <c r="W594">
        <v>0.266666666666667</v>
      </c>
      <c r="X594" t="s">
        <v>7360</v>
      </c>
    </row>
    <row r="595" spans="1:24" x14ac:dyDescent="0.3">
      <c r="A595" t="s">
        <v>3507</v>
      </c>
      <c r="B595" t="s">
        <v>13152</v>
      </c>
      <c r="C595" t="s">
        <v>3504</v>
      </c>
      <c r="D595" t="s">
        <v>13153</v>
      </c>
      <c r="E595" t="s">
        <v>13149</v>
      </c>
      <c r="F595">
        <v>3</v>
      </c>
      <c r="G595">
        <v>0</v>
      </c>
      <c r="H595" s="51" t="s">
        <v>17879</v>
      </c>
      <c r="I595">
        <v>0</v>
      </c>
      <c r="J595">
        <v>2</v>
      </c>
      <c r="L595">
        <v>0</v>
      </c>
      <c r="M595">
        <v>35.28</v>
      </c>
      <c r="N595">
        <v>4</v>
      </c>
      <c r="O595">
        <v>0</v>
      </c>
      <c r="P595" t="s">
        <v>3101</v>
      </c>
      <c r="Q595">
        <v>0</v>
      </c>
      <c r="R595">
        <v>0</v>
      </c>
      <c r="S595">
        <v>0</v>
      </c>
      <c r="T595" t="s">
        <v>181</v>
      </c>
      <c r="U595">
        <v>0</v>
      </c>
      <c r="V595" t="s">
        <v>181</v>
      </c>
      <c r="W595">
        <v>0.266666666666667</v>
      </c>
      <c r="X595" t="s">
        <v>7360</v>
      </c>
    </row>
    <row r="596" spans="1:24" x14ac:dyDescent="0.3">
      <c r="A596" t="s">
        <v>3507</v>
      </c>
      <c r="B596" t="s">
        <v>9946</v>
      </c>
      <c r="C596" t="s">
        <v>3844</v>
      </c>
      <c r="D596" t="s">
        <v>13154</v>
      </c>
      <c r="E596" t="s">
        <v>7477</v>
      </c>
      <c r="F596">
        <v>470</v>
      </c>
      <c r="G596">
        <v>0</v>
      </c>
      <c r="H596" s="51" t="s">
        <v>13155</v>
      </c>
      <c r="I596">
        <v>0</v>
      </c>
      <c r="J596">
        <v>235</v>
      </c>
      <c r="K596">
        <v>130</v>
      </c>
      <c r="L596">
        <v>110.5</v>
      </c>
      <c r="M596">
        <v>43.42</v>
      </c>
      <c r="N596">
        <v>51</v>
      </c>
      <c r="O596">
        <v>45</v>
      </c>
      <c r="P596" t="s">
        <v>3594</v>
      </c>
      <c r="Q596">
        <v>0</v>
      </c>
      <c r="R596">
        <v>0</v>
      </c>
      <c r="S596">
        <v>720</v>
      </c>
      <c r="T596" t="s">
        <v>17681</v>
      </c>
      <c r="U596">
        <v>0.85</v>
      </c>
      <c r="V596" t="s">
        <v>13156</v>
      </c>
      <c r="W596">
        <v>47</v>
      </c>
      <c r="X596" t="s">
        <v>7232</v>
      </c>
    </row>
    <row r="597" spans="1:24" x14ac:dyDescent="0.3">
      <c r="A597" t="s">
        <v>3507</v>
      </c>
      <c r="B597" t="s">
        <v>9952</v>
      </c>
      <c r="C597" t="s">
        <v>181</v>
      </c>
      <c r="D597" t="s">
        <v>9947</v>
      </c>
      <c r="E597" t="s">
        <v>9782</v>
      </c>
      <c r="F597">
        <v>0</v>
      </c>
      <c r="G597">
        <v>0</v>
      </c>
      <c r="H597" s="51" t="s">
        <v>13157</v>
      </c>
      <c r="I597">
        <v>0</v>
      </c>
      <c r="J597">
        <v>0</v>
      </c>
      <c r="L597">
        <v>0</v>
      </c>
      <c r="M597">
        <v>0</v>
      </c>
      <c r="N597">
        <v>0</v>
      </c>
      <c r="O597">
        <v>0</v>
      </c>
      <c r="P597" t="s">
        <v>183</v>
      </c>
      <c r="Q597">
        <v>0</v>
      </c>
      <c r="R597">
        <v>0</v>
      </c>
      <c r="S597">
        <v>0</v>
      </c>
      <c r="T597" t="s">
        <v>181</v>
      </c>
      <c r="U597">
        <v>0</v>
      </c>
      <c r="V597" t="s">
        <v>181</v>
      </c>
      <c r="W597">
        <v>0</v>
      </c>
      <c r="X597" t="s">
        <v>7232</v>
      </c>
    </row>
    <row r="598" spans="1:24" x14ac:dyDescent="0.3">
      <c r="A598" t="s">
        <v>3507</v>
      </c>
      <c r="B598" t="s">
        <v>9948</v>
      </c>
      <c r="C598" t="s">
        <v>3844</v>
      </c>
      <c r="D598" t="s">
        <v>9949</v>
      </c>
      <c r="E598" t="s">
        <v>9782</v>
      </c>
      <c r="F598">
        <v>0</v>
      </c>
      <c r="G598">
        <v>0</v>
      </c>
      <c r="H598" s="51" t="s">
        <v>12982</v>
      </c>
      <c r="I598">
        <v>0</v>
      </c>
      <c r="J598">
        <v>0</v>
      </c>
      <c r="L598">
        <v>0</v>
      </c>
      <c r="M598">
        <v>47.17</v>
      </c>
      <c r="N598">
        <v>45</v>
      </c>
      <c r="O598">
        <v>0</v>
      </c>
      <c r="P598" t="s">
        <v>3688</v>
      </c>
      <c r="Q598">
        <v>0</v>
      </c>
      <c r="R598">
        <v>0</v>
      </c>
      <c r="S598">
        <v>0</v>
      </c>
      <c r="T598" t="s">
        <v>181</v>
      </c>
      <c r="U598">
        <v>0</v>
      </c>
      <c r="V598" t="s">
        <v>181</v>
      </c>
      <c r="W598">
        <v>0</v>
      </c>
      <c r="X598" t="s">
        <v>7232</v>
      </c>
    </row>
    <row r="599" spans="1:24" x14ac:dyDescent="0.3">
      <c r="A599" t="s">
        <v>3507</v>
      </c>
      <c r="B599" t="s">
        <v>7655</v>
      </c>
      <c r="C599" t="s">
        <v>3504</v>
      </c>
      <c r="D599" t="s">
        <v>7656</v>
      </c>
      <c r="E599" t="s">
        <v>7477</v>
      </c>
      <c r="F599">
        <v>0</v>
      </c>
      <c r="G599">
        <v>0</v>
      </c>
      <c r="H599" s="51" t="s">
        <v>12598</v>
      </c>
      <c r="I599">
        <v>0</v>
      </c>
      <c r="J599">
        <v>0</v>
      </c>
      <c r="K599">
        <v>34</v>
      </c>
      <c r="L599">
        <v>166.94</v>
      </c>
      <c r="M599">
        <v>461.53</v>
      </c>
      <c r="N599">
        <v>94</v>
      </c>
      <c r="O599">
        <v>0</v>
      </c>
      <c r="P599" t="s">
        <v>3893</v>
      </c>
      <c r="Q599">
        <v>566</v>
      </c>
      <c r="R599">
        <v>-472</v>
      </c>
      <c r="S599">
        <v>660</v>
      </c>
      <c r="T599" t="s">
        <v>17670</v>
      </c>
      <c r="U599">
        <v>4.91</v>
      </c>
      <c r="V599" t="s">
        <v>17716</v>
      </c>
      <c r="W599">
        <v>0</v>
      </c>
      <c r="X599" t="s">
        <v>7360</v>
      </c>
    </row>
    <row r="600" spans="1:24" x14ac:dyDescent="0.3">
      <c r="A600" t="s">
        <v>3507</v>
      </c>
      <c r="B600" t="s">
        <v>7724</v>
      </c>
      <c r="C600" t="s">
        <v>3504</v>
      </c>
      <c r="D600" t="s">
        <v>7725</v>
      </c>
      <c r="E600" t="s">
        <v>7477</v>
      </c>
      <c r="F600">
        <v>3</v>
      </c>
      <c r="G600">
        <v>0</v>
      </c>
      <c r="H600" s="51" t="s">
        <v>13158</v>
      </c>
      <c r="I600">
        <v>0</v>
      </c>
      <c r="J600">
        <v>2</v>
      </c>
      <c r="K600">
        <v>2</v>
      </c>
      <c r="L600">
        <v>5.78</v>
      </c>
      <c r="M600">
        <v>298.02999999999997</v>
      </c>
      <c r="N600">
        <v>103</v>
      </c>
      <c r="O600">
        <v>0</v>
      </c>
      <c r="P600" t="s">
        <v>4045</v>
      </c>
      <c r="Q600">
        <v>0</v>
      </c>
      <c r="R600">
        <v>0</v>
      </c>
      <c r="S600">
        <v>0</v>
      </c>
      <c r="T600" t="s">
        <v>181</v>
      </c>
      <c r="U600">
        <v>0</v>
      </c>
      <c r="V600" t="s">
        <v>181</v>
      </c>
      <c r="W600">
        <v>6.8666666666666698</v>
      </c>
      <c r="X600" t="s">
        <v>7232</v>
      </c>
    </row>
    <row r="601" spans="1:24" x14ac:dyDescent="0.3">
      <c r="A601" t="s">
        <v>3507</v>
      </c>
      <c r="B601" t="s">
        <v>9816</v>
      </c>
      <c r="C601" t="s">
        <v>9817</v>
      </c>
      <c r="D601" t="s">
        <v>9818</v>
      </c>
      <c r="E601" t="s">
        <v>9782</v>
      </c>
      <c r="F601">
        <v>2065</v>
      </c>
      <c r="G601">
        <v>0</v>
      </c>
      <c r="H601" s="51" t="s">
        <v>3787</v>
      </c>
      <c r="I601">
        <v>0</v>
      </c>
      <c r="J601">
        <v>1033</v>
      </c>
      <c r="K601">
        <v>1030</v>
      </c>
      <c r="L601">
        <v>2060</v>
      </c>
      <c r="M601">
        <v>5654.27</v>
      </c>
      <c r="N601">
        <v>2827</v>
      </c>
      <c r="O601">
        <v>307</v>
      </c>
      <c r="P601" t="s">
        <v>17880</v>
      </c>
      <c r="Q601">
        <v>111</v>
      </c>
      <c r="R601">
        <v>0</v>
      </c>
      <c r="S601">
        <v>0</v>
      </c>
      <c r="T601" t="s">
        <v>181</v>
      </c>
      <c r="U601">
        <v>0</v>
      </c>
      <c r="V601" t="s">
        <v>181</v>
      </c>
      <c r="W601">
        <v>82949.899999999994</v>
      </c>
      <c r="X601" t="s">
        <v>7232</v>
      </c>
    </row>
    <row r="602" spans="1:24" x14ac:dyDescent="0.3">
      <c r="A602" t="s">
        <v>3507</v>
      </c>
      <c r="B602" t="s">
        <v>13160</v>
      </c>
      <c r="C602" t="s">
        <v>3844</v>
      </c>
      <c r="D602" t="s">
        <v>9818</v>
      </c>
      <c r="E602" t="s">
        <v>9782</v>
      </c>
      <c r="F602">
        <v>0</v>
      </c>
      <c r="G602">
        <v>0</v>
      </c>
      <c r="H602" s="51" t="s">
        <v>13161</v>
      </c>
      <c r="I602">
        <v>0</v>
      </c>
      <c r="J602">
        <v>0</v>
      </c>
      <c r="L602">
        <v>0</v>
      </c>
      <c r="M602">
        <v>0</v>
      </c>
      <c r="N602">
        <v>0</v>
      </c>
      <c r="O602">
        <v>0</v>
      </c>
      <c r="P602" t="s">
        <v>183</v>
      </c>
      <c r="Q602">
        <v>0</v>
      </c>
      <c r="R602">
        <v>0</v>
      </c>
      <c r="S602">
        <v>0</v>
      </c>
      <c r="T602" t="s">
        <v>181</v>
      </c>
      <c r="U602">
        <v>0</v>
      </c>
      <c r="V602" t="s">
        <v>181</v>
      </c>
      <c r="W602">
        <v>0</v>
      </c>
      <c r="X602" t="s">
        <v>7360</v>
      </c>
    </row>
    <row r="603" spans="1:24" x14ac:dyDescent="0.3">
      <c r="A603" t="s">
        <v>3507</v>
      </c>
      <c r="B603" t="s">
        <v>9787</v>
      </c>
      <c r="C603" t="s">
        <v>3844</v>
      </c>
      <c r="D603" t="s">
        <v>9788</v>
      </c>
      <c r="E603" t="s">
        <v>9782</v>
      </c>
      <c r="F603">
        <v>590</v>
      </c>
      <c r="G603">
        <v>0</v>
      </c>
      <c r="H603" s="51" t="s">
        <v>3787</v>
      </c>
      <c r="I603">
        <v>0</v>
      </c>
      <c r="J603">
        <v>295</v>
      </c>
      <c r="K603">
        <v>239</v>
      </c>
      <c r="L603">
        <v>478</v>
      </c>
      <c r="M603">
        <v>4486.22</v>
      </c>
      <c r="N603">
        <v>2243</v>
      </c>
      <c r="O603">
        <v>101</v>
      </c>
      <c r="P603" t="s">
        <v>17881</v>
      </c>
      <c r="Q603">
        <v>0</v>
      </c>
      <c r="R603">
        <v>0</v>
      </c>
      <c r="S603">
        <v>0</v>
      </c>
      <c r="T603" t="s">
        <v>181</v>
      </c>
      <c r="U603">
        <v>0</v>
      </c>
      <c r="V603" t="s">
        <v>181</v>
      </c>
      <c r="W603">
        <v>21063</v>
      </c>
      <c r="X603" t="s">
        <v>7232</v>
      </c>
    </row>
    <row r="604" spans="1:24" x14ac:dyDescent="0.3">
      <c r="A604" t="s">
        <v>3507</v>
      </c>
      <c r="B604" t="s">
        <v>13163</v>
      </c>
      <c r="C604" t="s">
        <v>181</v>
      </c>
      <c r="D604" t="s">
        <v>13164</v>
      </c>
      <c r="E604" t="s">
        <v>12847</v>
      </c>
      <c r="F604">
        <v>211</v>
      </c>
      <c r="G604">
        <v>0</v>
      </c>
      <c r="H604" s="51" t="s">
        <v>13165</v>
      </c>
      <c r="I604">
        <v>0</v>
      </c>
      <c r="J604">
        <v>106</v>
      </c>
      <c r="K604">
        <v>64</v>
      </c>
      <c r="L604">
        <v>97.92</v>
      </c>
      <c r="M604">
        <v>1061.76</v>
      </c>
      <c r="N604">
        <v>696</v>
      </c>
      <c r="O604">
        <v>12</v>
      </c>
      <c r="P604" t="s">
        <v>17882</v>
      </c>
      <c r="Q604">
        <v>0</v>
      </c>
      <c r="R604">
        <v>0</v>
      </c>
      <c r="S604">
        <v>0</v>
      </c>
      <c r="T604" t="s">
        <v>181</v>
      </c>
      <c r="U604">
        <v>0</v>
      </c>
      <c r="V604" t="s">
        <v>181</v>
      </c>
      <c r="W604">
        <v>2416.8000000000002</v>
      </c>
      <c r="X604" t="s">
        <v>7232</v>
      </c>
    </row>
    <row r="605" spans="1:24" x14ac:dyDescent="0.3">
      <c r="A605" t="s">
        <v>3507</v>
      </c>
      <c r="B605" t="s">
        <v>7649</v>
      </c>
      <c r="C605" t="s">
        <v>181</v>
      </c>
      <c r="D605" t="s">
        <v>7650</v>
      </c>
      <c r="E605" t="s">
        <v>7477</v>
      </c>
      <c r="F605">
        <v>0</v>
      </c>
      <c r="G605">
        <v>0</v>
      </c>
      <c r="H605" s="51" t="s">
        <v>13166</v>
      </c>
      <c r="I605">
        <v>0</v>
      </c>
      <c r="J605">
        <v>0</v>
      </c>
      <c r="L605">
        <v>0</v>
      </c>
      <c r="M605">
        <v>5.87</v>
      </c>
      <c r="N605">
        <v>1</v>
      </c>
      <c r="O605">
        <v>0</v>
      </c>
      <c r="P605" t="s">
        <v>3535</v>
      </c>
      <c r="Q605">
        <v>0</v>
      </c>
      <c r="R605">
        <v>0</v>
      </c>
      <c r="S605">
        <v>0</v>
      </c>
      <c r="T605" t="s">
        <v>181</v>
      </c>
      <c r="U605">
        <v>0</v>
      </c>
      <c r="V605" t="s">
        <v>181</v>
      </c>
      <c r="W605">
        <v>0</v>
      </c>
      <c r="X605" t="s">
        <v>7232</v>
      </c>
    </row>
    <row r="606" spans="1:24" x14ac:dyDescent="0.3">
      <c r="A606" t="s">
        <v>3507</v>
      </c>
      <c r="B606" t="s">
        <v>7651</v>
      </c>
      <c r="C606" t="s">
        <v>181</v>
      </c>
      <c r="D606" t="s">
        <v>7652</v>
      </c>
      <c r="E606" t="s">
        <v>7477</v>
      </c>
      <c r="F606">
        <v>0</v>
      </c>
      <c r="G606">
        <v>0</v>
      </c>
      <c r="H606" s="51" t="s">
        <v>13167</v>
      </c>
      <c r="I606">
        <v>0</v>
      </c>
      <c r="J606">
        <v>0</v>
      </c>
      <c r="L606">
        <v>0</v>
      </c>
      <c r="M606">
        <v>16.97</v>
      </c>
      <c r="N606">
        <v>1</v>
      </c>
      <c r="O606">
        <v>0</v>
      </c>
      <c r="P606" t="s">
        <v>3535</v>
      </c>
      <c r="Q606">
        <v>0</v>
      </c>
      <c r="R606">
        <v>0</v>
      </c>
      <c r="S606">
        <v>0</v>
      </c>
      <c r="T606" t="s">
        <v>181</v>
      </c>
      <c r="U606">
        <v>0</v>
      </c>
      <c r="V606" t="s">
        <v>181</v>
      </c>
      <c r="W606">
        <v>0</v>
      </c>
      <c r="X606" t="s">
        <v>7232</v>
      </c>
    </row>
    <row r="607" spans="1:24" x14ac:dyDescent="0.3">
      <c r="A607" t="s">
        <v>3507</v>
      </c>
      <c r="B607" t="s">
        <v>9944</v>
      </c>
      <c r="C607" t="s">
        <v>3844</v>
      </c>
      <c r="D607" t="s">
        <v>9945</v>
      </c>
      <c r="E607" t="s">
        <v>9782</v>
      </c>
      <c r="F607">
        <v>0</v>
      </c>
      <c r="G607">
        <v>0</v>
      </c>
      <c r="H607" s="51" t="s">
        <v>13168</v>
      </c>
      <c r="I607">
        <v>0</v>
      </c>
      <c r="J607">
        <v>0</v>
      </c>
      <c r="L607">
        <v>0</v>
      </c>
      <c r="M607">
        <v>46.28</v>
      </c>
      <c r="N607">
        <v>54</v>
      </c>
      <c r="O607">
        <v>0</v>
      </c>
      <c r="P607" t="s">
        <v>3553</v>
      </c>
      <c r="Q607">
        <v>0</v>
      </c>
      <c r="R607">
        <v>0</v>
      </c>
      <c r="S607">
        <v>0</v>
      </c>
      <c r="T607" t="s">
        <v>181</v>
      </c>
      <c r="U607">
        <v>0</v>
      </c>
      <c r="V607" t="s">
        <v>181</v>
      </c>
      <c r="W607">
        <v>0</v>
      </c>
      <c r="X607" t="s">
        <v>7232</v>
      </c>
    </row>
    <row r="608" spans="1:24" x14ac:dyDescent="0.3">
      <c r="A608" t="s">
        <v>3507</v>
      </c>
      <c r="B608" t="s">
        <v>7678</v>
      </c>
      <c r="C608" t="s">
        <v>181</v>
      </c>
      <c r="D608" t="s">
        <v>7679</v>
      </c>
      <c r="E608" t="s">
        <v>7477</v>
      </c>
      <c r="F608">
        <v>784</v>
      </c>
      <c r="G608">
        <v>0</v>
      </c>
      <c r="H608" s="51" t="s">
        <v>13155</v>
      </c>
      <c r="I608">
        <v>0</v>
      </c>
      <c r="J608">
        <v>392</v>
      </c>
      <c r="K608">
        <v>327</v>
      </c>
      <c r="L608">
        <v>277.95</v>
      </c>
      <c r="M608">
        <v>1173.94</v>
      </c>
      <c r="N608">
        <v>1381</v>
      </c>
      <c r="O608">
        <v>44</v>
      </c>
      <c r="P608" t="s">
        <v>17883</v>
      </c>
      <c r="Q608">
        <v>0</v>
      </c>
      <c r="R608">
        <v>0</v>
      </c>
      <c r="S608">
        <v>0</v>
      </c>
      <c r="T608" t="s">
        <v>181</v>
      </c>
      <c r="U608">
        <v>0</v>
      </c>
      <c r="V608" t="s">
        <v>181</v>
      </c>
      <c r="W608">
        <v>17470.133333333299</v>
      </c>
      <c r="X608" t="s">
        <v>7232</v>
      </c>
    </row>
    <row r="609" spans="1:24" x14ac:dyDescent="0.3">
      <c r="A609" t="s">
        <v>3507</v>
      </c>
      <c r="B609" t="s">
        <v>7681</v>
      </c>
      <c r="C609" t="s">
        <v>181</v>
      </c>
      <c r="D609" t="s">
        <v>7682</v>
      </c>
      <c r="E609" t="s">
        <v>7477</v>
      </c>
      <c r="F609">
        <v>594</v>
      </c>
      <c r="G609">
        <v>0</v>
      </c>
      <c r="H609" s="51" t="s">
        <v>13155</v>
      </c>
      <c r="I609">
        <v>0</v>
      </c>
      <c r="J609">
        <v>297</v>
      </c>
      <c r="K609">
        <v>233</v>
      </c>
      <c r="L609">
        <v>198.04999999999998</v>
      </c>
      <c r="M609">
        <v>49.38</v>
      </c>
      <c r="N609">
        <v>58</v>
      </c>
      <c r="O609">
        <v>19</v>
      </c>
      <c r="P609" t="s">
        <v>4031</v>
      </c>
      <c r="Q609">
        <v>5</v>
      </c>
      <c r="R609">
        <v>0</v>
      </c>
      <c r="S609">
        <v>780</v>
      </c>
      <c r="T609" t="s">
        <v>17681</v>
      </c>
      <c r="U609">
        <v>0.85</v>
      </c>
      <c r="V609" t="s">
        <v>13113</v>
      </c>
      <c r="W609">
        <v>336.6</v>
      </c>
      <c r="X609" t="s">
        <v>7232</v>
      </c>
    </row>
    <row r="610" spans="1:24" x14ac:dyDescent="0.3">
      <c r="A610" t="s">
        <v>3507</v>
      </c>
      <c r="B610" t="s">
        <v>7683</v>
      </c>
      <c r="C610" t="s">
        <v>181</v>
      </c>
      <c r="D610" t="s">
        <v>7684</v>
      </c>
      <c r="E610" t="s">
        <v>7477</v>
      </c>
      <c r="F610">
        <v>563</v>
      </c>
      <c r="G610">
        <v>0</v>
      </c>
      <c r="H610" s="51" t="s">
        <v>13170</v>
      </c>
      <c r="I610">
        <v>0</v>
      </c>
      <c r="J610">
        <v>282</v>
      </c>
      <c r="K610">
        <v>200</v>
      </c>
      <c r="L610">
        <v>152</v>
      </c>
      <c r="M610">
        <v>1193.95</v>
      </c>
      <c r="N610">
        <v>1572</v>
      </c>
      <c r="O610">
        <v>25</v>
      </c>
      <c r="P610" t="s">
        <v>17884</v>
      </c>
      <c r="Q610">
        <v>0</v>
      </c>
      <c r="R610">
        <v>0</v>
      </c>
      <c r="S610">
        <v>0</v>
      </c>
      <c r="T610" t="s">
        <v>181</v>
      </c>
      <c r="U610">
        <v>0</v>
      </c>
      <c r="V610" t="s">
        <v>181</v>
      </c>
      <c r="W610">
        <v>14541.8</v>
      </c>
      <c r="X610" t="s">
        <v>7232</v>
      </c>
    </row>
    <row r="611" spans="1:24" x14ac:dyDescent="0.3">
      <c r="A611" t="s">
        <v>3507</v>
      </c>
      <c r="B611" t="s">
        <v>9950</v>
      </c>
      <c r="C611" t="s">
        <v>181</v>
      </c>
      <c r="D611" t="s">
        <v>9951</v>
      </c>
      <c r="E611" t="s">
        <v>9782</v>
      </c>
      <c r="F611">
        <v>1033</v>
      </c>
      <c r="G611">
        <v>0</v>
      </c>
      <c r="H611" s="51" t="s">
        <v>13047</v>
      </c>
      <c r="I611">
        <v>0</v>
      </c>
      <c r="J611">
        <v>517</v>
      </c>
      <c r="K611">
        <v>368</v>
      </c>
      <c r="L611">
        <v>1122.3999999999999</v>
      </c>
      <c r="M611">
        <v>14144.44</v>
      </c>
      <c r="N611">
        <v>4636</v>
      </c>
      <c r="O611">
        <v>68</v>
      </c>
      <c r="P611" t="s">
        <v>17885</v>
      </c>
      <c r="Q611">
        <v>5</v>
      </c>
      <c r="R611">
        <v>0</v>
      </c>
      <c r="S611">
        <v>0</v>
      </c>
      <c r="T611" t="s">
        <v>181</v>
      </c>
      <c r="U611">
        <v>0</v>
      </c>
      <c r="V611" t="s">
        <v>181</v>
      </c>
      <c r="W611">
        <v>78635.7</v>
      </c>
      <c r="X611" t="s">
        <v>7232</v>
      </c>
    </row>
    <row r="612" spans="1:24" x14ac:dyDescent="0.3">
      <c r="A612" t="s">
        <v>3507</v>
      </c>
      <c r="B612" t="s">
        <v>9953</v>
      </c>
      <c r="C612" t="s">
        <v>3504</v>
      </c>
      <c r="D612" t="s">
        <v>9954</v>
      </c>
      <c r="E612" t="s">
        <v>9782</v>
      </c>
      <c r="F612">
        <v>655</v>
      </c>
      <c r="G612">
        <v>0</v>
      </c>
      <c r="H612" s="51" t="s">
        <v>12705</v>
      </c>
      <c r="I612">
        <v>0</v>
      </c>
      <c r="J612">
        <v>328</v>
      </c>
      <c r="K612">
        <v>252</v>
      </c>
      <c r="L612">
        <v>2023.56</v>
      </c>
      <c r="M612">
        <v>8299.42</v>
      </c>
      <c r="N612">
        <v>1033</v>
      </c>
      <c r="O612">
        <v>120</v>
      </c>
      <c r="P612" t="s">
        <v>16147</v>
      </c>
      <c r="Q612">
        <v>0</v>
      </c>
      <c r="R612">
        <v>0</v>
      </c>
      <c r="S612">
        <v>0</v>
      </c>
      <c r="T612" t="s">
        <v>181</v>
      </c>
      <c r="U612">
        <v>0</v>
      </c>
      <c r="V612" t="s">
        <v>181</v>
      </c>
      <c r="W612">
        <v>9982.1333333333296</v>
      </c>
      <c r="X612" t="s">
        <v>7232</v>
      </c>
    </row>
    <row r="613" spans="1:24" x14ac:dyDescent="0.3">
      <c r="A613" t="s">
        <v>3507</v>
      </c>
      <c r="B613" t="s">
        <v>7599</v>
      </c>
      <c r="C613" t="s">
        <v>181</v>
      </c>
      <c r="D613" t="s">
        <v>7600</v>
      </c>
      <c r="E613" t="s">
        <v>7477</v>
      </c>
      <c r="F613">
        <v>0</v>
      </c>
      <c r="G613">
        <v>0</v>
      </c>
      <c r="H613" s="51" t="s">
        <v>12816</v>
      </c>
      <c r="I613">
        <v>0</v>
      </c>
      <c r="J613">
        <v>0</v>
      </c>
      <c r="L613">
        <v>0</v>
      </c>
      <c r="M613">
        <v>713.72</v>
      </c>
      <c r="N613">
        <v>246</v>
      </c>
      <c r="O613">
        <v>0</v>
      </c>
      <c r="P613" t="s">
        <v>10718</v>
      </c>
      <c r="Q613">
        <v>0</v>
      </c>
      <c r="R613">
        <v>0</v>
      </c>
      <c r="S613">
        <v>0</v>
      </c>
      <c r="T613" t="s">
        <v>181</v>
      </c>
      <c r="U613">
        <v>0</v>
      </c>
      <c r="V613" t="s">
        <v>181</v>
      </c>
      <c r="W613">
        <v>0</v>
      </c>
      <c r="X613" t="s">
        <v>7232</v>
      </c>
    </row>
    <row r="614" spans="1:24" x14ac:dyDescent="0.3">
      <c r="A614" t="s">
        <v>3507</v>
      </c>
      <c r="B614" t="s">
        <v>7924</v>
      </c>
      <c r="C614" t="s">
        <v>3511</v>
      </c>
      <c r="D614" t="s">
        <v>7925</v>
      </c>
      <c r="E614" t="s">
        <v>7916</v>
      </c>
      <c r="F614">
        <v>22</v>
      </c>
      <c r="G614" t="s">
        <v>3973</v>
      </c>
      <c r="H614" s="51" t="s">
        <v>13005</v>
      </c>
      <c r="I614">
        <v>180.54</v>
      </c>
      <c r="J614">
        <v>11</v>
      </c>
      <c r="K614">
        <v>20</v>
      </c>
      <c r="L614">
        <v>106.19999999999999</v>
      </c>
      <c r="M614">
        <v>84.96</v>
      </c>
      <c r="N614">
        <v>16</v>
      </c>
      <c r="O614">
        <v>0</v>
      </c>
      <c r="P614" t="s">
        <v>1261</v>
      </c>
      <c r="Q614">
        <v>28</v>
      </c>
      <c r="R614">
        <v>-12</v>
      </c>
      <c r="S614">
        <v>0</v>
      </c>
      <c r="T614" t="s">
        <v>181</v>
      </c>
      <c r="U614">
        <v>0</v>
      </c>
      <c r="V614" t="s">
        <v>181</v>
      </c>
      <c r="W614">
        <v>-4.4000000000000004</v>
      </c>
      <c r="X614" t="s">
        <v>7232</v>
      </c>
    </row>
    <row r="615" spans="1:24" x14ac:dyDescent="0.3">
      <c r="A615" t="s">
        <v>3507</v>
      </c>
      <c r="B615" t="s">
        <v>13172</v>
      </c>
      <c r="C615" t="s">
        <v>181</v>
      </c>
      <c r="D615" t="s">
        <v>13173</v>
      </c>
      <c r="E615" t="s">
        <v>7477</v>
      </c>
      <c r="F615">
        <v>27</v>
      </c>
      <c r="G615">
        <v>0</v>
      </c>
      <c r="H615" s="51" t="s">
        <v>13174</v>
      </c>
      <c r="I615">
        <v>0</v>
      </c>
      <c r="J615">
        <v>14</v>
      </c>
      <c r="K615">
        <v>14</v>
      </c>
      <c r="L615">
        <v>10.36</v>
      </c>
      <c r="M615">
        <v>86.33</v>
      </c>
      <c r="N615">
        <v>116</v>
      </c>
      <c r="O615">
        <v>0</v>
      </c>
      <c r="P615" t="s">
        <v>1575</v>
      </c>
      <c r="Q615">
        <v>0</v>
      </c>
      <c r="R615">
        <v>0</v>
      </c>
      <c r="S615">
        <v>0</v>
      </c>
      <c r="T615" t="s">
        <v>181</v>
      </c>
      <c r="U615">
        <v>0</v>
      </c>
      <c r="V615" t="s">
        <v>181</v>
      </c>
      <c r="W615">
        <v>54.133333333333297</v>
      </c>
      <c r="X615" t="s">
        <v>3522</v>
      </c>
    </row>
    <row r="616" spans="1:24" x14ac:dyDescent="0.3">
      <c r="A616" t="s">
        <v>3507</v>
      </c>
      <c r="B616" t="s">
        <v>13175</v>
      </c>
      <c r="C616" t="s">
        <v>181</v>
      </c>
      <c r="D616" t="s">
        <v>13176</v>
      </c>
      <c r="E616" t="s">
        <v>7477</v>
      </c>
      <c r="F616">
        <v>1330</v>
      </c>
      <c r="G616">
        <v>0</v>
      </c>
      <c r="H616" s="51" t="s">
        <v>13177</v>
      </c>
      <c r="I616">
        <v>0</v>
      </c>
      <c r="J616">
        <v>665</v>
      </c>
      <c r="K616">
        <v>560</v>
      </c>
      <c r="L616">
        <v>397.59999999999997</v>
      </c>
      <c r="M616">
        <v>1184.9100000000001</v>
      </c>
      <c r="N616">
        <v>1669</v>
      </c>
      <c r="O616">
        <v>155</v>
      </c>
      <c r="P616" t="s">
        <v>17886</v>
      </c>
      <c r="Q616">
        <v>10</v>
      </c>
      <c r="R616">
        <v>0</v>
      </c>
      <c r="S616">
        <v>600</v>
      </c>
      <c r="T616" t="s">
        <v>17670</v>
      </c>
      <c r="U616">
        <v>0.71</v>
      </c>
      <c r="V616" t="s">
        <v>17716</v>
      </c>
      <c r="W616">
        <v>33338.666666666701</v>
      </c>
      <c r="X616" t="s">
        <v>3522</v>
      </c>
    </row>
    <row r="617" spans="1:24" x14ac:dyDescent="0.3">
      <c r="A617" t="s">
        <v>3507</v>
      </c>
      <c r="B617" t="s">
        <v>7922</v>
      </c>
      <c r="C617" t="s">
        <v>7164</v>
      </c>
      <c r="D617" t="s">
        <v>7923</v>
      </c>
      <c r="E617" t="s">
        <v>7916</v>
      </c>
      <c r="F617">
        <v>0</v>
      </c>
      <c r="G617">
        <v>0</v>
      </c>
      <c r="H617" s="51" t="s">
        <v>13178</v>
      </c>
      <c r="I617">
        <v>0</v>
      </c>
      <c r="J617">
        <v>0</v>
      </c>
      <c r="L617">
        <v>0</v>
      </c>
      <c r="M617">
        <v>460.4</v>
      </c>
      <c r="N617">
        <v>680</v>
      </c>
      <c r="O617">
        <v>18</v>
      </c>
      <c r="P617" t="s">
        <v>3901</v>
      </c>
      <c r="Q617">
        <v>26</v>
      </c>
      <c r="R617">
        <v>0</v>
      </c>
      <c r="S617">
        <v>0</v>
      </c>
      <c r="T617" t="s">
        <v>181</v>
      </c>
      <c r="U617">
        <v>0</v>
      </c>
      <c r="V617" t="s">
        <v>181</v>
      </c>
      <c r="W617">
        <v>0</v>
      </c>
      <c r="X617" t="s">
        <v>7232</v>
      </c>
    </row>
    <row r="618" spans="1:24" x14ac:dyDescent="0.3">
      <c r="A618" t="s">
        <v>3507</v>
      </c>
      <c r="B618" t="s">
        <v>13179</v>
      </c>
      <c r="C618" t="s">
        <v>181</v>
      </c>
      <c r="D618" t="s">
        <v>13180</v>
      </c>
      <c r="E618" t="s">
        <v>7477</v>
      </c>
      <c r="F618">
        <v>27</v>
      </c>
      <c r="G618">
        <v>0</v>
      </c>
      <c r="H618" s="51" t="s">
        <v>13181</v>
      </c>
      <c r="I618">
        <v>0</v>
      </c>
      <c r="J618">
        <v>14</v>
      </c>
      <c r="K618">
        <v>14</v>
      </c>
      <c r="L618">
        <v>11.200000000000001</v>
      </c>
      <c r="M618">
        <v>44.88</v>
      </c>
      <c r="N618">
        <v>56</v>
      </c>
      <c r="O618">
        <v>0</v>
      </c>
      <c r="P618" t="s">
        <v>3093</v>
      </c>
      <c r="Q618">
        <v>0</v>
      </c>
      <c r="R618">
        <v>0</v>
      </c>
      <c r="S618">
        <v>0</v>
      </c>
      <c r="T618" t="s">
        <v>181</v>
      </c>
      <c r="U618">
        <v>0</v>
      </c>
      <c r="V618" t="s">
        <v>181</v>
      </c>
      <c r="W618">
        <v>26.133333333333301</v>
      </c>
      <c r="X618" t="s">
        <v>3522</v>
      </c>
    </row>
    <row r="619" spans="1:24" x14ac:dyDescent="0.3">
      <c r="A619" t="s">
        <v>3507</v>
      </c>
      <c r="B619" t="s">
        <v>7927</v>
      </c>
      <c r="C619" t="s">
        <v>3511</v>
      </c>
      <c r="D619" t="s">
        <v>7928</v>
      </c>
      <c r="E619" t="s">
        <v>7916</v>
      </c>
      <c r="F619">
        <v>1</v>
      </c>
      <c r="G619" t="s">
        <v>3777</v>
      </c>
      <c r="H619" s="51" t="s">
        <v>12744</v>
      </c>
      <c r="I619">
        <v>45</v>
      </c>
      <c r="J619">
        <v>1</v>
      </c>
      <c r="L619">
        <v>0</v>
      </c>
      <c r="M619">
        <v>15.75</v>
      </c>
      <c r="N619">
        <v>7</v>
      </c>
      <c r="O619">
        <v>0</v>
      </c>
      <c r="P619" t="s">
        <v>3532</v>
      </c>
      <c r="Q619">
        <v>26</v>
      </c>
      <c r="R619">
        <v>-19</v>
      </c>
      <c r="S619">
        <v>0</v>
      </c>
      <c r="T619" t="s">
        <v>181</v>
      </c>
      <c r="U619">
        <v>0</v>
      </c>
      <c r="V619" t="s">
        <v>181</v>
      </c>
      <c r="W619">
        <v>-0.63333333333333297</v>
      </c>
      <c r="X619" t="s">
        <v>7232</v>
      </c>
    </row>
    <row r="620" spans="1:24" x14ac:dyDescent="0.3">
      <c r="A620" t="s">
        <v>3507</v>
      </c>
      <c r="B620" t="s">
        <v>8807</v>
      </c>
      <c r="C620" t="s">
        <v>181</v>
      </c>
      <c r="D620" t="s">
        <v>8808</v>
      </c>
      <c r="E620" t="s">
        <v>8800</v>
      </c>
      <c r="F620">
        <v>0</v>
      </c>
      <c r="G620">
        <v>0</v>
      </c>
      <c r="H620" s="51" t="s">
        <v>13182</v>
      </c>
      <c r="I620">
        <v>0</v>
      </c>
      <c r="J620">
        <v>0</v>
      </c>
      <c r="L620">
        <v>0</v>
      </c>
      <c r="M620">
        <v>24.83</v>
      </c>
      <c r="N620">
        <v>2</v>
      </c>
      <c r="O620">
        <v>0</v>
      </c>
      <c r="P620" t="s">
        <v>3787</v>
      </c>
      <c r="Q620">
        <v>0</v>
      </c>
      <c r="R620">
        <v>0</v>
      </c>
      <c r="S620">
        <v>0</v>
      </c>
      <c r="T620" t="s">
        <v>181</v>
      </c>
      <c r="U620">
        <v>0</v>
      </c>
      <c r="V620" t="s">
        <v>181</v>
      </c>
      <c r="W620">
        <v>0</v>
      </c>
      <c r="X620" t="s">
        <v>7232</v>
      </c>
    </row>
    <row r="621" spans="1:24" x14ac:dyDescent="0.3">
      <c r="A621" t="s">
        <v>3507</v>
      </c>
      <c r="B621" t="s">
        <v>7623</v>
      </c>
      <c r="C621" t="s">
        <v>7374</v>
      </c>
      <c r="D621" t="s">
        <v>7624</v>
      </c>
      <c r="E621" t="s">
        <v>7477</v>
      </c>
      <c r="F621">
        <v>11707</v>
      </c>
      <c r="G621">
        <v>0</v>
      </c>
      <c r="H621" s="51" t="s">
        <v>12990</v>
      </c>
      <c r="I621">
        <v>0</v>
      </c>
      <c r="J621">
        <v>5854</v>
      </c>
      <c r="K621">
        <v>4866</v>
      </c>
      <c r="L621">
        <v>3406.2</v>
      </c>
      <c r="M621">
        <v>5339.21</v>
      </c>
      <c r="N621">
        <v>7659</v>
      </c>
      <c r="O621">
        <v>429</v>
      </c>
      <c r="P621" t="s">
        <v>17887</v>
      </c>
      <c r="Q621">
        <v>974</v>
      </c>
      <c r="R621">
        <v>0</v>
      </c>
      <c r="S621">
        <v>9360</v>
      </c>
      <c r="T621" t="s">
        <v>17663</v>
      </c>
      <c r="U621">
        <v>0.59</v>
      </c>
      <c r="V621" t="s">
        <v>12587</v>
      </c>
      <c r="W621">
        <v>1220754.13333333</v>
      </c>
      <c r="X621" t="s">
        <v>3522</v>
      </c>
    </row>
    <row r="622" spans="1:24" x14ac:dyDescent="0.3">
      <c r="A622" t="s">
        <v>3507</v>
      </c>
      <c r="B622" t="s">
        <v>10035</v>
      </c>
      <c r="C622" t="s">
        <v>7263</v>
      </c>
      <c r="D622" t="s">
        <v>7624</v>
      </c>
      <c r="E622" t="s">
        <v>9782</v>
      </c>
      <c r="F622">
        <v>2567</v>
      </c>
      <c r="G622">
        <v>0</v>
      </c>
      <c r="H622" s="51" t="s">
        <v>17888</v>
      </c>
      <c r="I622">
        <v>0</v>
      </c>
      <c r="J622">
        <v>1284</v>
      </c>
      <c r="K622">
        <v>1723</v>
      </c>
      <c r="L622">
        <v>982.1099999999999</v>
      </c>
      <c r="M622">
        <v>5355.81</v>
      </c>
      <c r="N622">
        <v>9370</v>
      </c>
      <c r="O622">
        <v>1</v>
      </c>
      <c r="P622" t="s">
        <v>17889</v>
      </c>
      <c r="Q622">
        <v>5</v>
      </c>
      <c r="R622">
        <v>0</v>
      </c>
      <c r="S622">
        <v>0</v>
      </c>
      <c r="T622" t="s">
        <v>181</v>
      </c>
      <c r="U622">
        <v>0</v>
      </c>
      <c r="V622" t="s">
        <v>181</v>
      </c>
      <c r="W622">
        <v>400779.2</v>
      </c>
      <c r="X622" t="s">
        <v>3522</v>
      </c>
    </row>
    <row r="623" spans="1:24" x14ac:dyDescent="0.3">
      <c r="A623" t="s">
        <v>3507</v>
      </c>
      <c r="B623" t="s">
        <v>10687</v>
      </c>
      <c r="C623" t="s">
        <v>1296</v>
      </c>
      <c r="D623" t="s">
        <v>7624</v>
      </c>
      <c r="E623" t="s">
        <v>10657</v>
      </c>
      <c r="F623">
        <v>343</v>
      </c>
      <c r="G623" t="s">
        <v>1261</v>
      </c>
      <c r="H623" s="51" t="s">
        <v>13185</v>
      </c>
      <c r="I623">
        <v>38.56</v>
      </c>
      <c r="J623">
        <v>172</v>
      </c>
      <c r="K623">
        <v>180</v>
      </c>
      <c r="L623">
        <v>433.8</v>
      </c>
      <c r="M623">
        <v>803.83</v>
      </c>
      <c r="N623">
        <v>333</v>
      </c>
      <c r="O623">
        <v>0</v>
      </c>
      <c r="P623" t="s">
        <v>2452</v>
      </c>
      <c r="Q623">
        <v>6</v>
      </c>
      <c r="R623">
        <v>0</v>
      </c>
      <c r="S623">
        <v>0</v>
      </c>
      <c r="T623" t="s">
        <v>181</v>
      </c>
      <c r="U623">
        <v>0</v>
      </c>
      <c r="V623" t="s">
        <v>181</v>
      </c>
      <c r="W623">
        <v>1874.8</v>
      </c>
      <c r="X623" t="s">
        <v>3522</v>
      </c>
    </row>
    <row r="624" spans="1:24" x14ac:dyDescent="0.3">
      <c r="A624" t="s">
        <v>3507</v>
      </c>
      <c r="B624" t="s">
        <v>7492</v>
      </c>
      <c r="C624" t="s">
        <v>3504</v>
      </c>
      <c r="D624" t="s">
        <v>7493</v>
      </c>
      <c r="E624" t="s">
        <v>7477</v>
      </c>
      <c r="F624">
        <v>11</v>
      </c>
      <c r="G624">
        <v>0</v>
      </c>
      <c r="H624" s="51" t="s">
        <v>13186</v>
      </c>
      <c r="I624">
        <v>0</v>
      </c>
      <c r="J624">
        <v>6</v>
      </c>
      <c r="K624">
        <v>25</v>
      </c>
      <c r="L624">
        <v>212</v>
      </c>
      <c r="M624">
        <v>1263.6400000000001</v>
      </c>
      <c r="N624">
        <v>149</v>
      </c>
      <c r="O624">
        <v>20</v>
      </c>
      <c r="P624" t="s">
        <v>7391</v>
      </c>
      <c r="Q624">
        <v>0</v>
      </c>
      <c r="R624">
        <v>0</v>
      </c>
      <c r="S624">
        <v>0</v>
      </c>
      <c r="T624" t="s">
        <v>181</v>
      </c>
      <c r="U624">
        <v>0</v>
      </c>
      <c r="V624" t="s">
        <v>181</v>
      </c>
      <c r="W624">
        <v>25.8</v>
      </c>
      <c r="X624" t="s">
        <v>3522</v>
      </c>
    </row>
    <row r="625" spans="1:24" x14ac:dyDescent="0.3">
      <c r="A625" t="s">
        <v>3507</v>
      </c>
      <c r="B625" t="s">
        <v>13187</v>
      </c>
      <c r="C625" t="s">
        <v>181</v>
      </c>
      <c r="D625" t="s">
        <v>13188</v>
      </c>
      <c r="E625" t="s">
        <v>7477</v>
      </c>
      <c r="F625">
        <v>1017</v>
      </c>
      <c r="G625">
        <v>0</v>
      </c>
      <c r="H625" s="51" t="s">
        <v>13189</v>
      </c>
      <c r="I625">
        <v>0</v>
      </c>
      <c r="J625">
        <v>509</v>
      </c>
      <c r="K625">
        <v>389</v>
      </c>
      <c r="L625">
        <v>1991.68</v>
      </c>
      <c r="M625">
        <v>12092.73</v>
      </c>
      <c r="N625">
        <v>2363</v>
      </c>
      <c r="O625">
        <v>132</v>
      </c>
      <c r="P625" t="s">
        <v>17890</v>
      </c>
      <c r="Q625">
        <v>3</v>
      </c>
      <c r="R625">
        <v>0</v>
      </c>
      <c r="S625">
        <v>0</v>
      </c>
      <c r="T625" t="s">
        <v>181</v>
      </c>
      <c r="U625">
        <v>0</v>
      </c>
      <c r="V625" t="s">
        <v>181</v>
      </c>
      <c r="W625">
        <v>37801.733333333301</v>
      </c>
      <c r="X625" t="s">
        <v>3522</v>
      </c>
    </row>
    <row r="626" spans="1:24" x14ac:dyDescent="0.3">
      <c r="A626" t="s">
        <v>3507</v>
      </c>
      <c r="B626" t="s">
        <v>7671</v>
      </c>
      <c r="C626" t="s">
        <v>181</v>
      </c>
      <c r="D626" t="s">
        <v>7672</v>
      </c>
      <c r="E626" t="s">
        <v>7477</v>
      </c>
      <c r="F626">
        <v>198</v>
      </c>
      <c r="G626">
        <v>0</v>
      </c>
      <c r="H626" s="51" t="s">
        <v>13191</v>
      </c>
      <c r="I626">
        <v>0</v>
      </c>
      <c r="J626">
        <v>99</v>
      </c>
      <c r="K626">
        <v>86</v>
      </c>
      <c r="L626">
        <v>1554.8799999999999</v>
      </c>
      <c r="M626">
        <v>3381.08</v>
      </c>
      <c r="N626">
        <v>187</v>
      </c>
      <c r="O626">
        <v>0</v>
      </c>
      <c r="P626" t="s">
        <v>4083</v>
      </c>
      <c r="Q626">
        <v>0</v>
      </c>
      <c r="R626">
        <v>0</v>
      </c>
      <c r="S626">
        <v>96</v>
      </c>
      <c r="T626" t="s">
        <v>17670</v>
      </c>
      <c r="U626">
        <v>18.079999999999998</v>
      </c>
      <c r="V626" t="s">
        <v>17716</v>
      </c>
      <c r="W626">
        <v>617.1</v>
      </c>
      <c r="X626" t="s">
        <v>3522</v>
      </c>
    </row>
    <row r="627" spans="1:24" x14ac:dyDescent="0.3">
      <c r="A627" t="s">
        <v>3507</v>
      </c>
      <c r="B627" t="s">
        <v>7500</v>
      </c>
      <c r="C627" t="s">
        <v>3954</v>
      </c>
      <c r="D627" t="s">
        <v>7501</v>
      </c>
      <c r="E627" t="s">
        <v>7477</v>
      </c>
      <c r="F627">
        <v>1005</v>
      </c>
      <c r="G627">
        <v>0</v>
      </c>
      <c r="H627" s="51" t="s">
        <v>13183</v>
      </c>
      <c r="I627">
        <v>0</v>
      </c>
      <c r="J627">
        <v>503</v>
      </c>
      <c r="K627">
        <v>446</v>
      </c>
      <c r="L627">
        <v>298.82</v>
      </c>
      <c r="M627">
        <v>1165.1300000000001</v>
      </c>
      <c r="N627">
        <v>1741</v>
      </c>
      <c r="O627">
        <v>72</v>
      </c>
      <c r="P627" t="s">
        <v>17779</v>
      </c>
      <c r="Q627">
        <v>133</v>
      </c>
      <c r="R627">
        <v>0</v>
      </c>
      <c r="S627">
        <v>600</v>
      </c>
      <c r="T627" t="s">
        <v>17670</v>
      </c>
      <c r="U627">
        <v>0.67</v>
      </c>
      <c r="V627" t="s">
        <v>17716</v>
      </c>
      <c r="W627">
        <v>25753.599999999999</v>
      </c>
      <c r="X627" t="s">
        <v>3522</v>
      </c>
    </row>
    <row r="628" spans="1:24" x14ac:dyDescent="0.3">
      <c r="A628" t="s">
        <v>3507</v>
      </c>
      <c r="B628" t="s">
        <v>9834</v>
      </c>
      <c r="C628" t="s">
        <v>3528</v>
      </c>
      <c r="D628" t="s">
        <v>7501</v>
      </c>
      <c r="E628" t="s">
        <v>9782</v>
      </c>
      <c r="F628">
        <v>1416</v>
      </c>
      <c r="G628">
        <v>0</v>
      </c>
      <c r="H628" s="51" t="s">
        <v>13181</v>
      </c>
      <c r="I628">
        <v>0</v>
      </c>
      <c r="J628">
        <v>708</v>
      </c>
      <c r="K628">
        <v>914</v>
      </c>
      <c r="L628">
        <v>731.2</v>
      </c>
      <c r="M628">
        <v>2276.83</v>
      </c>
      <c r="N628">
        <v>2858</v>
      </c>
      <c r="O628">
        <v>0</v>
      </c>
      <c r="P628" t="s">
        <v>17891</v>
      </c>
      <c r="Q628">
        <v>0</v>
      </c>
      <c r="R628">
        <v>0</v>
      </c>
      <c r="S628">
        <v>0</v>
      </c>
      <c r="T628" t="s">
        <v>181</v>
      </c>
      <c r="U628">
        <v>0</v>
      </c>
      <c r="V628" t="s">
        <v>181</v>
      </c>
      <c r="W628">
        <v>67448.800000000003</v>
      </c>
      <c r="X628" t="s">
        <v>3522</v>
      </c>
    </row>
    <row r="629" spans="1:24" x14ac:dyDescent="0.3">
      <c r="A629" t="s">
        <v>3507</v>
      </c>
      <c r="B629" t="s">
        <v>7483</v>
      </c>
      <c r="C629" t="s">
        <v>181</v>
      </c>
      <c r="D629" t="s">
        <v>7484</v>
      </c>
      <c r="E629" t="s">
        <v>7477</v>
      </c>
      <c r="F629">
        <v>3</v>
      </c>
      <c r="G629">
        <v>0</v>
      </c>
      <c r="H629" s="51" t="s">
        <v>13193</v>
      </c>
      <c r="I629">
        <v>0</v>
      </c>
      <c r="J629">
        <v>2</v>
      </c>
      <c r="K629">
        <v>3</v>
      </c>
      <c r="L629">
        <v>28.47</v>
      </c>
      <c r="M629">
        <v>1698.91</v>
      </c>
      <c r="N629">
        <v>179</v>
      </c>
      <c r="O629">
        <v>0</v>
      </c>
      <c r="P629" t="s">
        <v>7293</v>
      </c>
      <c r="Q629">
        <v>0</v>
      </c>
      <c r="R629">
        <v>0</v>
      </c>
      <c r="S629">
        <v>0</v>
      </c>
      <c r="T629" t="s">
        <v>181</v>
      </c>
      <c r="U629">
        <v>0</v>
      </c>
      <c r="V629" t="s">
        <v>181</v>
      </c>
      <c r="W629">
        <v>11.9333333333333</v>
      </c>
      <c r="X629" t="s">
        <v>3522</v>
      </c>
    </row>
    <row r="630" spans="1:24" x14ac:dyDescent="0.3">
      <c r="A630" t="s">
        <v>3507</v>
      </c>
      <c r="B630" t="s">
        <v>13194</v>
      </c>
      <c r="C630" t="s">
        <v>181</v>
      </c>
      <c r="D630" t="s">
        <v>13195</v>
      </c>
      <c r="E630" t="s">
        <v>12847</v>
      </c>
      <c r="F630">
        <v>211</v>
      </c>
      <c r="G630">
        <v>0</v>
      </c>
      <c r="H630" s="51" t="s">
        <v>12488</v>
      </c>
      <c r="I630">
        <v>0</v>
      </c>
      <c r="J630">
        <v>106</v>
      </c>
      <c r="K630">
        <v>87</v>
      </c>
      <c r="L630">
        <v>831.72</v>
      </c>
      <c r="M630">
        <v>2456.92</v>
      </c>
      <c r="N630">
        <v>257</v>
      </c>
      <c r="O630">
        <v>31</v>
      </c>
      <c r="P630" t="s">
        <v>3565</v>
      </c>
      <c r="Q630">
        <v>0</v>
      </c>
      <c r="R630">
        <v>0</v>
      </c>
      <c r="S630">
        <v>110</v>
      </c>
      <c r="T630" t="s">
        <v>17776</v>
      </c>
      <c r="U630">
        <v>9.56</v>
      </c>
      <c r="V630" t="s">
        <v>17777</v>
      </c>
      <c r="W630">
        <v>798.53333333333296</v>
      </c>
      <c r="X630" t="s">
        <v>3522</v>
      </c>
    </row>
    <row r="631" spans="1:24" x14ac:dyDescent="0.3">
      <c r="A631" t="s">
        <v>3507</v>
      </c>
      <c r="B631" t="s">
        <v>13196</v>
      </c>
      <c r="C631" t="s">
        <v>181</v>
      </c>
      <c r="D631" t="s">
        <v>13197</v>
      </c>
      <c r="E631" t="s">
        <v>7477</v>
      </c>
      <c r="F631">
        <v>197</v>
      </c>
      <c r="G631">
        <v>0</v>
      </c>
      <c r="H631" s="51" t="s">
        <v>13198</v>
      </c>
      <c r="I631">
        <v>0</v>
      </c>
      <c r="J631">
        <v>99</v>
      </c>
      <c r="K631">
        <v>75</v>
      </c>
      <c r="L631">
        <v>389.25000000000006</v>
      </c>
      <c r="M631">
        <v>851.62</v>
      </c>
      <c r="N631">
        <v>164</v>
      </c>
      <c r="O631">
        <v>35</v>
      </c>
      <c r="P631" t="s">
        <v>7391</v>
      </c>
      <c r="Q631">
        <v>0</v>
      </c>
      <c r="R631">
        <v>0</v>
      </c>
      <c r="S631">
        <v>280</v>
      </c>
      <c r="T631" t="s">
        <v>17663</v>
      </c>
      <c r="U631">
        <v>5.19</v>
      </c>
      <c r="V631" t="s">
        <v>12587</v>
      </c>
      <c r="W631">
        <v>425.7</v>
      </c>
      <c r="X631" t="s">
        <v>3522</v>
      </c>
    </row>
    <row r="632" spans="1:24" x14ac:dyDescent="0.3">
      <c r="A632" t="s">
        <v>3507</v>
      </c>
      <c r="B632" t="s">
        <v>7716</v>
      </c>
      <c r="C632" t="s">
        <v>3954</v>
      </c>
      <c r="D632" t="s">
        <v>7717</v>
      </c>
      <c r="E632" t="s">
        <v>7477</v>
      </c>
      <c r="F632">
        <v>2079</v>
      </c>
      <c r="G632">
        <v>0</v>
      </c>
      <c r="H632" s="51" t="s">
        <v>13183</v>
      </c>
      <c r="I632">
        <v>0</v>
      </c>
      <c r="J632">
        <v>1040</v>
      </c>
      <c r="K632">
        <v>988</v>
      </c>
      <c r="L632">
        <v>661.96</v>
      </c>
      <c r="M632">
        <v>765.7</v>
      </c>
      <c r="N632">
        <v>1142</v>
      </c>
      <c r="O632">
        <v>87</v>
      </c>
      <c r="P632" t="s">
        <v>17892</v>
      </c>
      <c r="Q632">
        <v>298</v>
      </c>
      <c r="R632">
        <v>0</v>
      </c>
      <c r="S632">
        <v>2400</v>
      </c>
      <c r="T632" t="s">
        <v>17663</v>
      </c>
      <c r="U632">
        <v>0.67</v>
      </c>
      <c r="V632" t="s">
        <v>12587</v>
      </c>
      <c r="W632">
        <v>26242.666666666701</v>
      </c>
      <c r="X632" t="s">
        <v>3522</v>
      </c>
    </row>
    <row r="633" spans="1:24" x14ac:dyDescent="0.3">
      <c r="A633" t="s">
        <v>3507</v>
      </c>
      <c r="B633" t="s">
        <v>10688</v>
      </c>
      <c r="C633" t="s">
        <v>1296</v>
      </c>
      <c r="D633" t="s">
        <v>7717</v>
      </c>
      <c r="E633" t="s">
        <v>10657</v>
      </c>
      <c r="F633">
        <v>187</v>
      </c>
      <c r="G633">
        <v>0</v>
      </c>
      <c r="H633" s="51" t="s">
        <v>13185</v>
      </c>
      <c r="I633">
        <v>0</v>
      </c>
      <c r="J633">
        <v>94</v>
      </c>
      <c r="K633">
        <v>90</v>
      </c>
      <c r="L633">
        <v>216.9</v>
      </c>
      <c r="M633">
        <v>618</v>
      </c>
      <c r="N633">
        <v>256</v>
      </c>
      <c r="O633">
        <v>5</v>
      </c>
      <c r="P633" t="s">
        <v>15196</v>
      </c>
      <c r="Q633">
        <v>0</v>
      </c>
      <c r="R633">
        <v>0</v>
      </c>
      <c r="S633">
        <v>0</v>
      </c>
      <c r="T633" t="s">
        <v>181</v>
      </c>
      <c r="U633">
        <v>0</v>
      </c>
      <c r="V633" t="s">
        <v>181</v>
      </c>
      <c r="W633">
        <v>786.46666666666704</v>
      </c>
      <c r="X633" t="s">
        <v>3522</v>
      </c>
    </row>
    <row r="634" spans="1:24" x14ac:dyDescent="0.3">
      <c r="A634" t="s">
        <v>3507</v>
      </c>
      <c r="B634" t="s">
        <v>9780</v>
      </c>
      <c r="C634" t="s">
        <v>181</v>
      </c>
      <c r="D634" t="s">
        <v>9781</v>
      </c>
      <c r="E634" t="s">
        <v>9782</v>
      </c>
      <c r="F634">
        <v>0</v>
      </c>
      <c r="G634">
        <v>0</v>
      </c>
      <c r="H634" s="51" t="s">
        <v>13200</v>
      </c>
      <c r="I634">
        <v>0</v>
      </c>
      <c r="J634">
        <v>0</v>
      </c>
      <c r="K634">
        <v>1</v>
      </c>
      <c r="L634">
        <v>8.98</v>
      </c>
      <c r="M634">
        <v>0</v>
      </c>
      <c r="N634">
        <v>0</v>
      </c>
      <c r="O634">
        <v>0</v>
      </c>
      <c r="P634" t="s">
        <v>183</v>
      </c>
      <c r="Q634">
        <v>0</v>
      </c>
      <c r="R634">
        <v>0</v>
      </c>
      <c r="S634">
        <v>0</v>
      </c>
      <c r="T634" t="s">
        <v>181</v>
      </c>
      <c r="U634">
        <v>0</v>
      </c>
      <c r="V634" t="s">
        <v>181</v>
      </c>
      <c r="W634">
        <v>0</v>
      </c>
      <c r="X634" t="s">
        <v>3522</v>
      </c>
    </row>
    <row r="635" spans="1:24" x14ac:dyDescent="0.3">
      <c r="A635" t="s">
        <v>3507</v>
      </c>
      <c r="B635" t="s">
        <v>9835</v>
      </c>
      <c r="C635" t="s">
        <v>3528</v>
      </c>
      <c r="D635" t="s">
        <v>9836</v>
      </c>
      <c r="E635" t="s">
        <v>9782</v>
      </c>
      <c r="F635">
        <v>2671</v>
      </c>
      <c r="G635">
        <v>0</v>
      </c>
      <c r="H635" s="51" t="s">
        <v>13181</v>
      </c>
      <c r="I635">
        <v>0</v>
      </c>
      <c r="J635">
        <v>1336</v>
      </c>
      <c r="K635">
        <v>1591</v>
      </c>
      <c r="L635">
        <v>1272.8000000000002</v>
      </c>
      <c r="M635">
        <v>4673.92</v>
      </c>
      <c r="N635">
        <v>5867</v>
      </c>
      <c r="O635">
        <v>20</v>
      </c>
      <c r="P635" t="s">
        <v>17893</v>
      </c>
      <c r="Q635">
        <v>10</v>
      </c>
      <c r="R635">
        <v>0</v>
      </c>
      <c r="S635">
        <v>0</v>
      </c>
      <c r="T635" t="s">
        <v>181</v>
      </c>
      <c r="U635">
        <v>0</v>
      </c>
      <c r="V635" t="s">
        <v>181</v>
      </c>
      <c r="W635">
        <v>259941.066666667</v>
      </c>
      <c r="X635" t="s">
        <v>3522</v>
      </c>
    </row>
    <row r="636" spans="1:24" x14ac:dyDescent="0.3">
      <c r="A636" t="s">
        <v>3507</v>
      </c>
      <c r="B636" t="s">
        <v>13201</v>
      </c>
      <c r="C636" t="s">
        <v>181</v>
      </c>
      <c r="D636" t="s">
        <v>13202</v>
      </c>
      <c r="E636" t="s">
        <v>7477</v>
      </c>
      <c r="F636">
        <v>285</v>
      </c>
      <c r="G636">
        <v>0</v>
      </c>
      <c r="H636" s="51" t="s">
        <v>14873</v>
      </c>
      <c r="I636">
        <v>0</v>
      </c>
      <c r="J636">
        <v>143</v>
      </c>
      <c r="K636">
        <v>112</v>
      </c>
      <c r="L636">
        <v>547.67999999999995</v>
      </c>
      <c r="M636">
        <v>2127.89</v>
      </c>
      <c r="N636">
        <v>435</v>
      </c>
      <c r="O636">
        <v>41</v>
      </c>
      <c r="P636" t="s">
        <v>12777</v>
      </c>
      <c r="Q636">
        <v>1</v>
      </c>
      <c r="R636">
        <v>0</v>
      </c>
      <c r="S636">
        <v>0</v>
      </c>
      <c r="T636" t="s">
        <v>181</v>
      </c>
      <c r="U636">
        <v>0</v>
      </c>
      <c r="V636" t="s">
        <v>181</v>
      </c>
      <c r="W636">
        <v>1873.3</v>
      </c>
      <c r="X636" t="s">
        <v>3522</v>
      </c>
    </row>
    <row r="637" spans="1:24" x14ac:dyDescent="0.3">
      <c r="A637" t="s">
        <v>3507</v>
      </c>
      <c r="B637" t="s">
        <v>7714</v>
      </c>
      <c r="C637" t="s">
        <v>3954</v>
      </c>
      <c r="D637" t="s">
        <v>7715</v>
      </c>
      <c r="E637" t="s">
        <v>7477</v>
      </c>
      <c r="F637">
        <v>605</v>
      </c>
      <c r="G637">
        <v>0</v>
      </c>
      <c r="H637" s="51" t="s">
        <v>12990</v>
      </c>
      <c r="I637">
        <v>0</v>
      </c>
      <c r="J637">
        <v>303</v>
      </c>
      <c r="K637">
        <v>253</v>
      </c>
      <c r="L637">
        <v>177.1</v>
      </c>
      <c r="M637">
        <v>755.68</v>
      </c>
      <c r="N637">
        <v>1084</v>
      </c>
      <c r="O637">
        <v>108</v>
      </c>
      <c r="P637" t="s">
        <v>16241</v>
      </c>
      <c r="Q637">
        <v>231</v>
      </c>
      <c r="R637">
        <v>0</v>
      </c>
      <c r="S637">
        <v>0</v>
      </c>
      <c r="T637" t="s">
        <v>181</v>
      </c>
      <c r="U637">
        <v>0</v>
      </c>
      <c r="V637" t="s">
        <v>181</v>
      </c>
      <c r="W637">
        <v>7524.5</v>
      </c>
      <c r="X637" t="s">
        <v>3522</v>
      </c>
    </row>
    <row r="638" spans="1:24" x14ac:dyDescent="0.3">
      <c r="A638" t="s">
        <v>3507</v>
      </c>
      <c r="B638" t="s">
        <v>10686</v>
      </c>
      <c r="C638" t="s">
        <v>181</v>
      </c>
      <c r="D638" t="s">
        <v>7715</v>
      </c>
      <c r="E638" t="s">
        <v>10657</v>
      </c>
      <c r="F638">
        <v>0</v>
      </c>
      <c r="G638">
        <v>0</v>
      </c>
      <c r="H638" s="51" t="s">
        <v>13203</v>
      </c>
      <c r="I638">
        <v>0</v>
      </c>
      <c r="J638">
        <v>0</v>
      </c>
      <c r="L638">
        <v>0</v>
      </c>
      <c r="M638">
        <v>117.84</v>
      </c>
      <c r="N638">
        <v>48</v>
      </c>
      <c r="O638">
        <v>0</v>
      </c>
      <c r="P638" t="s">
        <v>550</v>
      </c>
      <c r="Q638">
        <v>0</v>
      </c>
      <c r="R638">
        <v>0</v>
      </c>
      <c r="S638">
        <v>0</v>
      </c>
      <c r="T638" t="s">
        <v>181</v>
      </c>
      <c r="U638">
        <v>0</v>
      </c>
      <c r="V638" t="s">
        <v>181</v>
      </c>
      <c r="W638">
        <v>0</v>
      </c>
      <c r="X638" t="s">
        <v>3522</v>
      </c>
    </row>
    <row r="639" spans="1:24" x14ac:dyDescent="0.3">
      <c r="A639" t="s">
        <v>3507</v>
      </c>
      <c r="B639" t="s">
        <v>7626</v>
      </c>
      <c r="C639" t="s">
        <v>3504</v>
      </c>
      <c r="D639" t="s">
        <v>7627</v>
      </c>
      <c r="E639" t="s">
        <v>7477</v>
      </c>
      <c r="F639">
        <v>0</v>
      </c>
      <c r="G639">
        <v>0</v>
      </c>
      <c r="H639" s="51" t="s">
        <v>13204</v>
      </c>
      <c r="I639">
        <v>0</v>
      </c>
      <c r="J639">
        <v>0</v>
      </c>
      <c r="K639">
        <v>1</v>
      </c>
      <c r="L639">
        <v>9.32</v>
      </c>
      <c r="M639">
        <v>121.2</v>
      </c>
      <c r="N639">
        <v>13</v>
      </c>
      <c r="O639">
        <v>0</v>
      </c>
      <c r="P639" t="s">
        <v>1552</v>
      </c>
      <c r="Q639">
        <v>0</v>
      </c>
      <c r="R639">
        <v>0</v>
      </c>
      <c r="S639">
        <v>0</v>
      </c>
      <c r="T639" t="s">
        <v>181</v>
      </c>
      <c r="U639">
        <v>0</v>
      </c>
      <c r="V639" t="s">
        <v>181</v>
      </c>
      <c r="W639">
        <v>0</v>
      </c>
      <c r="X639" t="s">
        <v>3522</v>
      </c>
    </row>
    <row r="640" spans="1:24" x14ac:dyDescent="0.3">
      <c r="A640" t="s">
        <v>3507</v>
      </c>
      <c r="B640" t="s">
        <v>7712</v>
      </c>
      <c r="C640" t="s">
        <v>3844</v>
      </c>
      <c r="D640" t="s">
        <v>7713</v>
      </c>
      <c r="E640" t="s">
        <v>7477</v>
      </c>
      <c r="F640">
        <v>776</v>
      </c>
      <c r="G640">
        <v>0</v>
      </c>
      <c r="H640" s="51" t="s">
        <v>13183</v>
      </c>
      <c r="I640">
        <v>0</v>
      </c>
      <c r="J640">
        <v>388</v>
      </c>
      <c r="K640">
        <v>281</v>
      </c>
      <c r="L640">
        <v>188.27</v>
      </c>
      <c r="M640">
        <v>550.70000000000005</v>
      </c>
      <c r="N640">
        <v>823</v>
      </c>
      <c r="O640">
        <v>217</v>
      </c>
      <c r="P640" t="s">
        <v>17843</v>
      </c>
      <c r="Q640">
        <v>89</v>
      </c>
      <c r="R640">
        <v>0</v>
      </c>
      <c r="S640">
        <v>600</v>
      </c>
      <c r="T640" t="s">
        <v>17670</v>
      </c>
      <c r="U640">
        <v>0.67</v>
      </c>
      <c r="V640" t="s">
        <v>17716</v>
      </c>
      <c r="W640">
        <v>6686.5333333333301</v>
      </c>
      <c r="X640" t="s">
        <v>3522</v>
      </c>
    </row>
    <row r="641" spans="1:24" x14ac:dyDescent="0.3">
      <c r="A641" t="s">
        <v>3507</v>
      </c>
      <c r="B641" t="s">
        <v>7710</v>
      </c>
      <c r="C641" t="s">
        <v>3802</v>
      </c>
      <c r="D641" t="s">
        <v>7711</v>
      </c>
      <c r="E641" t="s">
        <v>7477</v>
      </c>
      <c r="F641">
        <v>1747</v>
      </c>
      <c r="G641">
        <v>0</v>
      </c>
      <c r="H641" s="51" t="s">
        <v>13183</v>
      </c>
      <c r="I641">
        <v>0</v>
      </c>
      <c r="J641">
        <v>874</v>
      </c>
      <c r="K641">
        <v>779</v>
      </c>
      <c r="L641">
        <v>521.93000000000006</v>
      </c>
      <c r="M641">
        <v>1331.79</v>
      </c>
      <c r="N641">
        <v>1990</v>
      </c>
      <c r="O641">
        <v>143</v>
      </c>
      <c r="P641" t="s">
        <v>17894</v>
      </c>
      <c r="Q641">
        <v>238</v>
      </c>
      <c r="R641">
        <v>0</v>
      </c>
      <c r="S641">
        <v>1200</v>
      </c>
      <c r="T641" t="s">
        <v>17670</v>
      </c>
      <c r="U641">
        <v>0.67</v>
      </c>
      <c r="V641" t="s">
        <v>17716</v>
      </c>
      <c r="W641">
        <v>46875.533333333296</v>
      </c>
      <c r="X641" t="s">
        <v>3522</v>
      </c>
    </row>
    <row r="642" spans="1:24" x14ac:dyDescent="0.3">
      <c r="A642" t="s">
        <v>3507</v>
      </c>
      <c r="B642" t="s">
        <v>9868</v>
      </c>
      <c r="C642" t="s">
        <v>3844</v>
      </c>
      <c r="D642" t="s">
        <v>7711</v>
      </c>
      <c r="E642" t="s">
        <v>9782</v>
      </c>
      <c r="F642">
        <v>0</v>
      </c>
      <c r="G642">
        <v>0</v>
      </c>
      <c r="H642" s="51" t="s">
        <v>13205</v>
      </c>
      <c r="I642">
        <v>0</v>
      </c>
      <c r="J642">
        <v>0</v>
      </c>
      <c r="L642">
        <v>0</v>
      </c>
      <c r="M642">
        <v>0</v>
      </c>
      <c r="N642">
        <v>0</v>
      </c>
      <c r="O642">
        <v>0</v>
      </c>
      <c r="P642" t="s">
        <v>183</v>
      </c>
      <c r="Q642">
        <v>0</v>
      </c>
      <c r="R642">
        <v>0</v>
      </c>
      <c r="S642">
        <v>0</v>
      </c>
      <c r="T642" t="s">
        <v>181</v>
      </c>
      <c r="U642">
        <v>0</v>
      </c>
      <c r="V642" t="s">
        <v>181</v>
      </c>
      <c r="W642">
        <v>0</v>
      </c>
      <c r="X642" t="s">
        <v>3522</v>
      </c>
    </row>
    <row r="643" spans="1:24" x14ac:dyDescent="0.3">
      <c r="A643" t="s">
        <v>3507</v>
      </c>
      <c r="B643" t="s">
        <v>10656</v>
      </c>
      <c r="C643" t="s">
        <v>1296</v>
      </c>
      <c r="D643" t="s">
        <v>7711</v>
      </c>
      <c r="E643" t="s">
        <v>10657</v>
      </c>
      <c r="F643">
        <v>199</v>
      </c>
      <c r="G643" t="s">
        <v>3762</v>
      </c>
      <c r="H643" s="51" t="s">
        <v>13185</v>
      </c>
      <c r="I643">
        <v>24.1</v>
      </c>
      <c r="J643">
        <v>100</v>
      </c>
      <c r="K643">
        <v>88</v>
      </c>
      <c r="L643">
        <v>212.08</v>
      </c>
      <c r="M643">
        <v>456.23</v>
      </c>
      <c r="N643">
        <v>189</v>
      </c>
      <c r="O643">
        <v>0</v>
      </c>
      <c r="P643" t="s">
        <v>3545</v>
      </c>
      <c r="Q643">
        <v>0</v>
      </c>
      <c r="R643">
        <v>0</v>
      </c>
      <c r="S643">
        <v>0</v>
      </c>
      <c r="T643" t="s">
        <v>181</v>
      </c>
      <c r="U643">
        <v>0</v>
      </c>
      <c r="V643" t="s">
        <v>181</v>
      </c>
      <c r="W643">
        <v>630</v>
      </c>
      <c r="X643" t="s">
        <v>3522</v>
      </c>
    </row>
    <row r="644" spans="1:24" x14ac:dyDescent="0.3">
      <c r="A644" t="s">
        <v>3507</v>
      </c>
      <c r="B644" t="s">
        <v>7699</v>
      </c>
      <c r="C644" t="s">
        <v>3504</v>
      </c>
      <c r="D644" t="s">
        <v>7700</v>
      </c>
      <c r="E644" t="s">
        <v>7477</v>
      </c>
      <c r="F644">
        <v>0</v>
      </c>
      <c r="G644">
        <v>0</v>
      </c>
      <c r="H644" s="51" t="s">
        <v>13186</v>
      </c>
      <c r="I644">
        <v>0</v>
      </c>
      <c r="J644">
        <v>0</v>
      </c>
      <c r="K644">
        <v>1</v>
      </c>
      <c r="L644">
        <v>8.48</v>
      </c>
      <c r="M644">
        <v>110.25</v>
      </c>
      <c r="N644">
        <v>13</v>
      </c>
      <c r="O644">
        <v>0</v>
      </c>
      <c r="P644" t="s">
        <v>1552</v>
      </c>
      <c r="Q644">
        <v>0</v>
      </c>
      <c r="R644">
        <v>0</v>
      </c>
      <c r="S644">
        <v>0</v>
      </c>
      <c r="T644" t="s">
        <v>181</v>
      </c>
      <c r="U644">
        <v>0</v>
      </c>
      <c r="V644" t="s">
        <v>181</v>
      </c>
      <c r="W644">
        <v>0</v>
      </c>
      <c r="X644" t="s">
        <v>3522</v>
      </c>
    </row>
    <row r="645" spans="1:24" x14ac:dyDescent="0.3">
      <c r="A645" t="s">
        <v>3507</v>
      </c>
      <c r="B645" t="s">
        <v>9837</v>
      </c>
      <c r="C645" t="s">
        <v>3528</v>
      </c>
      <c r="D645" t="s">
        <v>9838</v>
      </c>
      <c r="E645" t="s">
        <v>9782</v>
      </c>
      <c r="F645">
        <v>1997</v>
      </c>
      <c r="G645">
        <v>0</v>
      </c>
      <c r="H645" s="51" t="s">
        <v>13181</v>
      </c>
      <c r="I645">
        <v>0</v>
      </c>
      <c r="J645">
        <v>999</v>
      </c>
      <c r="K645">
        <v>1301</v>
      </c>
      <c r="L645">
        <v>1040.8</v>
      </c>
      <c r="M645">
        <v>4281.99</v>
      </c>
      <c r="N645">
        <v>5375</v>
      </c>
      <c r="O645">
        <v>12</v>
      </c>
      <c r="P645" t="s">
        <v>17895</v>
      </c>
      <c r="Q645">
        <v>3</v>
      </c>
      <c r="R645">
        <v>0</v>
      </c>
      <c r="S645">
        <v>0</v>
      </c>
      <c r="T645" t="s">
        <v>181</v>
      </c>
      <c r="U645">
        <v>0</v>
      </c>
      <c r="V645" t="s">
        <v>181</v>
      </c>
      <c r="W645">
        <v>178488</v>
      </c>
      <c r="X645" t="s">
        <v>3522</v>
      </c>
    </row>
    <row r="646" spans="1:24" x14ac:dyDescent="0.3">
      <c r="A646" t="s">
        <v>3507</v>
      </c>
      <c r="B646" t="s">
        <v>13208</v>
      </c>
      <c r="C646" t="s">
        <v>181</v>
      </c>
      <c r="D646" t="s">
        <v>13209</v>
      </c>
      <c r="E646" t="s">
        <v>7477</v>
      </c>
      <c r="F646">
        <v>319</v>
      </c>
      <c r="G646">
        <v>0</v>
      </c>
      <c r="H646" s="51" t="s">
        <v>13189</v>
      </c>
      <c r="I646">
        <v>0</v>
      </c>
      <c r="J646">
        <v>160</v>
      </c>
      <c r="K646">
        <v>121</v>
      </c>
      <c r="L646">
        <v>619.52</v>
      </c>
      <c r="M646">
        <v>1872.82</v>
      </c>
      <c r="N646">
        <v>366</v>
      </c>
      <c r="O646">
        <v>39</v>
      </c>
      <c r="P646" t="s">
        <v>11949</v>
      </c>
      <c r="Q646">
        <v>1</v>
      </c>
      <c r="R646">
        <v>0</v>
      </c>
      <c r="S646">
        <v>144</v>
      </c>
      <c r="T646" t="s">
        <v>17670</v>
      </c>
      <c r="U646">
        <v>5.19</v>
      </c>
      <c r="V646" t="s">
        <v>17716</v>
      </c>
      <c r="W646">
        <v>1738.6666666666699</v>
      </c>
      <c r="X646" t="s">
        <v>3522</v>
      </c>
    </row>
    <row r="647" spans="1:24" x14ac:dyDescent="0.3">
      <c r="A647" t="s">
        <v>3507</v>
      </c>
      <c r="B647" t="s">
        <v>7685</v>
      </c>
      <c r="C647" t="s">
        <v>181</v>
      </c>
      <c r="D647" t="s">
        <v>7686</v>
      </c>
      <c r="E647" t="s">
        <v>7477</v>
      </c>
      <c r="F647">
        <v>0</v>
      </c>
      <c r="G647">
        <v>0</v>
      </c>
      <c r="H647" s="51" t="s">
        <v>13059</v>
      </c>
      <c r="I647">
        <v>0</v>
      </c>
      <c r="J647">
        <v>0</v>
      </c>
      <c r="L647">
        <v>0</v>
      </c>
      <c r="M647">
        <v>475.22</v>
      </c>
      <c r="N647">
        <v>600</v>
      </c>
      <c r="O647">
        <v>0</v>
      </c>
      <c r="P647" t="s">
        <v>2263</v>
      </c>
      <c r="Q647">
        <v>0</v>
      </c>
      <c r="R647">
        <v>0</v>
      </c>
      <c r="S647">
        <v>0</v>
      </c>
      <c r="T647" t="s">
        <v>181</v>
      </c>
      <c r="U647">
        <v>0</v>
      </c>
      <c r="V647" t="s">
        <v>181</v>
      </c>
      <c r="W647">
        <v>0</v>
      </c>
      <c r="X647" t="s">
        <v>3522</v>
      </c>
    </row>
    <row r="648" spans="1:24" x14ac:dyDescent="0.3">
      <c r="A648" t="s">
        <v>3507</v>
      </c>
      <c r="B648" t="s">
        <v>9855</v>
      </c>
      <c r="C648" t="s">
        <v>3588</v>
      </c>
      <c r="D648" t="s">
        <v>9856</v>
      </c>
      <c r="E648" t="s">
        <v>9782</v>
      </c>
      <c r="F648">
        <v>0</v>
      </c>
      <c r="G648">
        <v>0</v>
      </c>
      <c r="H648" s="51" t="s">
        <v>13210</v>
      </c>
      <c r="I648">
        <v>0</v>
      </c>
      <c r="J648">
        <v>0</v>
      </c>
      <c r="K648">
        <v>7</v>
      </c>
      <c r="L648">
        <v>14.98</v>
      </c>
      <c r="M648">
        <v>631.84</v>
      </c>
      <c r="N648">
        <v>295</v>
      </c>
      <c r="O648">
        <v>0</v>
      </c>
      <c r="P648" t="s">
        <v>9890</v>
      </c>
      <c r="Q648">
        <v>0</v>
      </c>
      <c r="R648">
        <v>0</v>
      </c>
      <c r="S648">
        <v>0</v>
      </c>
      <c r="T648" t="s">
        <v>181</v>
      </c>
      <c r="U648">
        <v>0</v>
      </c>
      <c r="V648" t="s">
        <v>181</v>
      </c>
      <c r="W648">
        <v>0</v>
      </c>
      <c r="X648" t="s">
        <v>7360</v>
      </c>
    </row>
    <row r="649" spans="1:24" x14ac:dyDescent="0.3">
      <c r="A649" t="s">
        <v>3507</v>
      </c>
      <c r="B649" t="s">
        <v>12012</v>
      </c>
      <c r="C649" t="s">
        <v>3504</v>
      </c>
      <c r="D649" t="s">
        <v>12013</v>
      </c>
      <c r="E649" t="s">
        <v>11995</v>
      </c>
      <c r="F649">
        <v>7</v>
      </c>
      <c r="G649">
        <v>0</v>
      </c>
      <c r="H649" s="51" t="s">
        <v>13211</v>
      </c>
      <c r="I649">
        <v>0</v>
      </c>
      <c r="J649">
        <v>4</v>
      </c>
      <c r="K649">
        <v>4</v>
      </c>
      <c r="L649">
        <v>55.4</v>
      </c>
      <c r="M649">
        <v>110.8</v>
      </c>
      <c r="N649">
        <v>8</v>
      </c>
      <c r="O649">
        <v>0</v>
      </c>
      <c r="P649" t="s">
        <v>1703</v>
      </c>
      <c r="Q649">
        <v>0</v>
      </c>
      <c r="R649">
        <v>0</v>
      </c>
      <c r="S649">
        <v>0</v>
      </c>
      <c r="T649" t="s">
        <v>181</v>
      </c>
      <c r="U649">
        <v>0</v>
      </c>
      <c r="V649" t="s">
        <v>181</v>
      </c>
      <c r="W649">
        <v>1.06666666666667</v>
      </c>
      <c r="X649" t="s">
        <v>3522</v>
      </c>
    </row>
    <row r="650" spans="1:24" x14ac:dyDescent="0.3">
      <c r="A650" t="s">
        <v>3507</v>
      </c>
      <c r="B650" t="s">
        <v>12014</v>
      </c>
      <c r="C650" t="s">
        <v>3504</v>
      </c>
      <c r="D650" t="s">
        <v>12015</v>
      </c>
      <c r="E650" t="s">
        <v>11995</v>
      </c>
      <c r="F650">
        <v>0</v>
      </c>
      <c r="G650">
        <v>0</v>
      </c>
      <c r="H650" s="51" t="s">
        <v>3777</v>
      </c>
      <c r="I650">
        <v>0</v>
      </c>
      <c r="J650">
        <v>0</v>
      </c>
      <c r="L650">
        <v>0</v>
      </c>
      <c r="M650">
        <v>20</v>
      </c>
      <c r="N650">
        <v>1</v>
      </c>
      <c r="O650">
        <v>0</v>
      </c>
      <c r="P650" t="s">
        <v>3535</v>
      </c>
      <c r="Q650">
        <v>0</v>
      </c>
      <c r="R650">
        <v>0</v>
      </c>
      <c r="S650">
        <v>0</v>
      </c>
      <c r="T650" t="s">
        <v>181</v>
      </c>
      <c r="U650">
        <v>0</v>
      </c>
      <c r="V650" t="s">
        <v>181</v>
      </c>
      <c r="W650">
        <v>0</v>
      </c>
      <c r="X650" t="s">
        <v>3522</v>
      </c>
    </row>
    <row r="651" spans="1:24" x14ac:dyDescent="0.3">
      <c r="A651" t="s">
        <v>3507</v>
      </c>
      <c r="B651" t="s">
        <v>10684</v>
      </c>
      <c r="C651" t="s">
        <v>181</v>
      </c>
      <c r="D651" t="s">
        <v>10685</v>
      </c>
      <c r="E651" t="s">
        <v>10657</v>
      </c>
      <c r="F651">
        <v>0</v>
      </c>
      <c r="G651">
        <v>0</v>
      </c>
      <c r="H651" s="51" t="s">
        <v>12443</v>
      </c>
      <c r="I651">
        <v>0</v>
      </c>
      <c r="J651">
        <v>0</v>
      </c>
      <c r="K651">
        <v>4</v>
      </c>
      <c r="L651">
        <v>4.92</v>
      </c>
      <c r="M651">
        <v>50.27</v>
      </c>
      <c r="N651">
        <v>41</v>
      </c>
      <c r="O651">
        <v>0</v>
      </c>
      <c r="P651" t="s">
        <v>4019</v>
      </c>
      <c r="Q651">
        <v>0</v>
      </c>
      <c r="R651">
        <v>0</v>
      </c>
      <c r="S651">
        <v>0</v>
      </c>
      <c r="T651" t="s">
        <v>181</v>
      </c>
      <c r="U651">
        <v>0</v>
      </c>
      <c r="V651" t="s">
        <v>181</v>
      </c>
      <c r="W651">
        <v>0</v>
      </c>
      <c r="X651" t="s">
        <v>3522</v>
      </c>
    </row>
    <row r="652" spans="1:24" x14ac:dyDescent="0.3">
      <c r="A652" t="s">
        <v>3507</v>
      </c>
      <c r="B652" t="s">
        <v>10689</v>
      </c>
      <c r="C652" t="s">
        <v>181</v>
      </c>
      <c r="D652" t="s">
        <v>10690</v>
      </c>
      <c r="E652" t="s">
        <v>10657</v>
      </c>
      <c r="F652">
        <v>7</v>
      </c>
      <c r="G652">
        <v>0</v>
      </c>
      <c r="H652" s="51" t="s">
        <v>13212</v>
      </c>
      <c r="I652">
        <v>0</v>
      </c>
      <c r="J652">
        <v>4</v>
      </c>
      <c r="K652">
        <v>8</v>
      </c>
      <c r="L652">
        <v>25.76</v>
      </c>
      <c r="M652">
        <v>102.93</v>
      </c>
      <c r="N652">
        <v>32</v>
      </c>
      <c r="O652">
        <v>0</v>
      </c>
      <c r="P652" t="s">
        <v>1428</v>
      </c>
      <c r="Q652">
        <v>0</v>
      </c>
      <c r="R652">
        <v>0</v>
      </c>
      <c r="S652">
        <v>0</v>
      </c>
      <c r="T652" t="s">
        <v>181</v>
      </c>
      <c r="U652">
        <v>0</v>
      </c>
      <c r="V652" t="s">
        <v>181</v>
      </c>
      <c r="W652">
        <v>4.2666666666666702</v>
      </c>
      <c r="X652" t="s">
        <v>3522</v>
      </c>
    </row>
    <row r="653" spans="1:24" x14ac:dyDescent="0.3">
      <c r="A653" t="s">
        <v>3507</v>
      </c>
      <c r="B653" t="s">
        <v>7571</v>
      </c>
      <c r="C653" t="s">
        <v>7164</v>
      </c>
      <c r="D653" t="s">
        <v>7572</v>
      </c>
      <c r="E653" t="s">
        <v>7477</v>
      </c>
      <c r="F653">
        <v>91</v>
      </c>
      <c r="G653">
        <v>0</v>
      </c>
      <c r="H653" s="51" t="s">
        <v>13213</v>
      </c>
      <c r="I653">
        <v>0</v>
      </c>
      <c r="J653">
        <v>46</v>
      </c>
      <c r="K653">
        <v>27</v>
      </c>
      <c r="L653">
        <v>34.020000000000003</v>
      </c>
      <c r="M653">
        <v>195.63</v>
      </c>
      <c r="N653">
        <v>155</v>
      </c>
      <c r="O653">
        <v>13</v>
      </c>
      <c r="P653" t="s">
        <v>4477</v>
      </c>
      <c r="Q653">
        <v>105</v>
      </c>
      <c r="R653">
        <v>0</v>
      </c>
      <c r="S653">
        <v>804</v>
      </c>
      <c r="T653" t="s">
        <v>17681</v>
      </c>
      <c r="U653">
        <v>1.26</v>
      </c>
      <c r="V653" t="s">
        <v>13214</v>
      </c>
      <c r="W653">
        <v>56.733333333333299</v>
      </c>
      <c r="X653" t="s">
        <v>3522</v>
      </c>
    </row>
    <row r="654" spans="1:24" x14ac:dyDescent="0.3">
      <c r="A654" t="s">
        <v>3507</v>
      </c>
      <c r="B654" t="s">
        <v>9830</v>
      </c>
      <c r="C654" t="s">
        <v>3819</v>
      </c>
      <c r="D654" t="s">
        <v>9831</v>
      </c>
      <c r="E654" t="s">
        <v>9782</v>
      </c>
      <c r="F654">
        <v>2208</v>
      </c>
      <c r="G654">
        <v>0</v>
      </c>
      <c r="H654" s="51" t="s">
        <v>12844</v>
      </c>
      <c r="I654">
        <v>0</v>
      </c>
      <c r="J654">
        <v>1104</v>
      </c>
      <c r="K654">
        <v>2017</v>
      </c>
      <c r="L654">
        <v>1694.28</v>
      </c>
      <c r="M654">
        <v>3318.23</v>
      </c>
      <c r="N654">
        <v>3946</v>
      </c>
      <c r="O654">
        <v>25</v>
      </c>
      <c r="P654" t="s">
        <v>17896</v>
      </c>
      <c r="Q654">
        <v>209</v>
      </c>
      <c r="R654">
        <v>0</v>
      </c>
      <c r="S654">
        <v>0</v>
      </c>
      <c r="T654" t="s">
        <v>181</v>
      </c>
      <c r="U654">
        <v>0</v>
      </c>
      <c r="V654" t="s">
        <v>181</v>
      </c>
      <c r="W654">
        <v>136601.60000000001</v>
      </c>
      <c r="X654" t="s">
        <v>3522</v>
      </c>
    </row>
    <row r="655" spans="1:24" x14ac:dyDescent="0.3">
      <c r="A655" t="s">
        <v>3507</v>
      </c>
      <c r="B655" t="s">
        <v>13216</v>
      </c>
      <c r="C655" t="s">
        <v>3588</v>
      </c>
      <c r="D655" t="s">
        <v>9831</v>
      </c>
      <c r="E655" t="s">
        <v>9782</v>
      </c>
      <c r="F655">
        <v>187</v>
      </c>
      <c r="G655">
        <v>0</v>
      </c>
      <c r="H655" s="51" t="s">
        <v>12844</v>
      </c>
      <c r="I655">
        <v>0</v>
      </c>
      <c r="J655">
        <v>94</v>
      </c>
      <c r="K655">
        <v>62</v>
      </c>
      <c r="L655">
        <v>52.08</v>
      </c>
      <c r="M655">
        <v>816.51</v>
      </c>
      <c r="N655">
        <v>971</v>
      </c>
      <c r="O655">
        <v>2</v>
      </c>
      <c r="P655" t="s">
        <v>17897</v>
      </c>
      <c r="Q655">
        <v>0</v>
      </c>
      <c r="R655">
        <v>0</v>
      </c>
      <c r="S655">
        <v>0</v>
      </c>
      <c r="T655" t="s">
        <v>181</v>
      </c>
      <c r="U655">
        <v>0</v>
      </c>
      <c r="V655" t="s">
        <v>181</v>
      </c>
      <c r="W655">
        <v>3036.2</v>
      </c>
      <c r="X655" t="s">
        <v>7360</v>
      </c>
    </row>
    <row r="656" spans="1:24" x14ac:dyDescent="0.3">
      <c r="A656" t="s">
        <v>3507</v>
      </c>
      <c r="B656" t="s">
        <v>7574</v>
      </c>
      <c r="C656" t="s">
        <v>3504</v>
      </c>
      <c r="D656" t="s">
        <v>7575</v>
      </c>
      <c r="E656" t="s">
        <v>7477</v>
      </c>
      <c r="F656">
        <v>135</v>
      </c>
      <c r="G656">
        <v>0</v>
      </c>
      <c r="H656" s="51" t="s">
        <v>13217</v>
      </c>
      <c r="I656">
        <v>0</v>
      </c>
      <c r="J656">
        <v>68</v>
      </c>
      <c r="K656">
        <v>63</v>
      </c>
      <c r="L656">
        <v>107.73</v>
      </c>
      <c r="M656">
        <v>34.200000000000003</v>
      </c>
      <c r="N656">
        <v>20</v>
      </c>
      <c r="O656">
        <v>0</v>
      </c>
      <c r="P656" t="s">
        <v>3777</v>
      </c>
      <c r="Q656">
        <v>3</v>
      </c>
      <c r="R656">
        <v>0</v>
      </c>
      <c r="S656">
        <v>780</v>
      </c>
      <c r="T656" t="s">
        <v>17681</v>
      </c>
      <c r="U656">
        <v>1.26</v>
      </c>
      <c r="V656" t="s">
        <v>13218</v>
      </c>
      <c r="W656">
        <v>38.533333333333303</v>
      </c>
      <c r="X656" t="s">
        <v>3522</v>
      </c>
    </row>
    <row r="657" spans="1:24" x14ac:dyDescent="0.3">
      <c r="A657" t="s">
        <v>3507</v>
      </c>
      <c r="B657" t="s">
        <v>9841</v>
      </c>
      <c r="C657" t="s">
        <v>3528</v>
      </c>
      <c r="D657" t="s">
        <v>9815</v>
      </c>
      <c r="E657" t="s">
        <v>9782</v>
      </c>
      <c r="F657">
        <v>2051</v>
      </c>
      <c r="G657">
        <v>0</v>
      </c>
      <c r="H657" s="51" t="s">
        <v>12844</v>
      </c>
      <c r="I657">
        <v>0</v>
      </c>
      <c r="J657">
        <v>1026</v>
      </c>
      <c r="K657">
        <v>1522</v>
      </c>
      <c r="L657">
        <v>1278.48</v>
      </c>
      <c r="M657">
        <v>4603.13</v>
      </c>
      <c r="N657">
        <v>5474</v>
      </c>
      <c r="O657">
        <v>12</v>
      </c>
      <c r="P657" t="s">
        <v>17898</v>
      </c>
      <c r="Q657">
        <v>274</v>
      </c>
      <c r="R657">
        <v>0</v>
      </c>
      <c r="S657">
        <v>0</v>
      </c>
      <c r="T657" t="s">
        <v>181</v>
      </c>
      <c r="U657">
        <v>0</v>
      </c>
      <c r="V657" t="s">
        <v>181</v>
      </c>
      <c r="W657">
        <v>177429.6</v>
      </c>
      <c r="X657" t="s">
        <v>3522</v>
      </c>
    </row>
    <row r="658" spans="1:24" x14ac:dyDescent="0.3">
      <c r="A658" t="s">
        <v>3507</v>
      </c>
      <c r="B658" t="s">
        <v>9813</v>
      </c>
      <c r="C658" t="s">
        <v>9814</v>
      </c>
      <c r="D658" t="s">
        <v>9815</v>
      </c>
      <c r="E658" t="s">
        <v>9782</v>
      </c>
      <c r="F658">
        <v>757</v>
      </c>
      <c r="G658">
        <v>0</v>
      </c>
      <c r="H658" s="51" t="s">
        <v>12844</v>
      </c>
      <c r="I658">
        <v>0</v>
      </c>
      <c r="J658">
        <v>379</v>
      </c>
      <c r="K658">
        <v>325</v>
      </c>
      <c r="L658">
        <v>273</v>
      </c>
      <c r="M658">
        <v>2727.91</v>
      </c>
      <c r="N658">
        <v>3244</v>
      </c>
      <c r="O658">
        <v>47</v>
      </c>
      <c r="P658" t="s">
        <v>17899</v>
      </c>
      <c r="Q658">
        <v>0</v>
      </c>
      <c r="R658">
        <v>0</v>
      </c>
      <c r="S658">
        <v>0</v>
      </c>
      <c r="T658" t="s">
        <v>181</v>
      </c>
      <c r="U658">
        <v>0</v>
      </c>
      <c r="V658" t="s">
        <v>181</v>
      </c>
      <c r="W658">
        <v>40388.766666666699</v>
      </c>
      <c r="X658" t="s">
        <v>3522</v>
      </c>
    </row>
    <row r="659" spans="1:24" x14ac:dyDescent="0.3">
      <c r="A659" t="s">
        <v>3507</v>
      </c>
      <c r="B659" t="s">
        <v>7576</v>
      </c>
      <c r="C659" t="s">
        <v>7164</v>
      </c>
      <c r="D659" t="s">
        <v>7577</v>
      </c>
      <c r="E659" t="s">
        <v>7477</v>
      </c>
      <c r="F659">
        <v>53</v>
      </c>
      <c r="G659">
        <v>0</v>
      </c>
      <c r="H659" s="51" t="s">
        <v>15810</v>
      </c>
      <c r="I659">
        <v>0</v>
      </c>
      <c r="J659">
        <v>27</v>
      </c>
      <c r="K659">
        <v>10</v>
      </c>
      <c r="L659">
        <v>12.8</v>
      </c>
      <c r="M659">
        <v>366.52</v>
      </c>
      <c r="N659">
        <v>287</v>
      </c>
      <c r="O659">
        <v>42</v>
      </c>
      <c r="P659" t="s">
        <v>12702</v>
      </c>
      <c r="Q659">
        <v>129</v>
      </c>
      <c r="R659">
        <v>0</v>
      </c>
      <c r="S659">
        <v>528</v>
      </c>
      <c r="T659" t="s">
        <v>17681</v>
      </c>
      <c r="U659">
        <v>1.28</v>
      </c>
      <c r="V659" t="s">
        <v>13535</v>
      </c>
      <c r="W659">
        <v>104.4</v>
      </c>
      <c r="X659" t="s">
        <v>3522</v>
      </c>
    </row>
    <row r="660" spans="1:24" x14ac:dyDescent="0.3">
      <c r="A660" t="s">
        <v>3507</v>
      </c>
      <c r="B660" t="s">
        <v>9858</v>
      </c>
      <c r="C660" t="s">
        <v>3844</v>
      </c>
      <c r="D660" t="s">
        <v>9859</v>
      </c>
      <c r="E660" t="s">
        <v>9782</v>
      </c>
      <c r="F660">
        <v>0</v>
      </c>
      <c r="G660">
        <v>0</v>
      </c>
      <c r="H660" s="51" t="s">
        <v>13213</v>
      </c>
      <c r="I660">
        <v>0</v>
      </c>
      <c r="J660">
        <v>0</v>
      </c>
      <c r="L660">
        <v>0</v>
      </c>
      <c r="M660">
        <v>23.99</v>
      </c>
      <c r="N660">
        <v>19</v>
      </c>
      <c r="O660">
        <v>0</v>
      </c>
      <c r="P660" t="s">
        <v>3636</v>
      </c>
      <c r="Q660">
        <v>0</v>
      </c>
      <c r="R660">
        <v>0</v>
      </c>
      <c r="S660">
        <v>0</v>
      </c>
      <c r="T660" t="s">
        <v>181</v>
      </c>
      <c r="U660">
        <v>0</v>
      </c>
      <c r="V660" t="s">
        <v>181</v>
      </c>
      <c r="W660">
        <v>0</v>
      </c>
      <c r="X660" t="s">
        <v>7360</v>
      </c>
    </row>
    <row r="661" spans="1:24" x14ac:dyDescent="0.3">
      <c r="A661" t="s">
        <v>3507</v>
      </c>
      <c r="B661" t="s">
        <v>7524</v>
      </c>
      <c r="C661" t="s">
        <v>7525</v>
      </c>
      <c r="D661" t="s">
        <v>7526</v>
      </c>
      <c r="E661" t="s">
        <v>7477</v>
      </c>
      <c r="F661">
        <v>454</v>
      </c>
      <c r="G661">
        <v>0</v>
      </c>
      <c r="H661" s="51" t="s">
        <v>13219</v>
      </c>
      <c r="I661">
        <v>0</v>
      </c>
      <c r="J661">
        <v>227</v>
      </c>
      <c r="K661">
        <v>248</v>
      </c>
      <c r="L661">
        <v>250.48</v>
      </c>
      <c r="M661">
        <v>85.5</v>
      </c>
      <c r="N661">
        <v>85</v>
      </c>
      <c r="O661">
        <v>20</v>
      </c>
      <c r="P661" t="s">
        <v>4248</v>
      </c>
      <c r="Q661">
        <v>13</v>
      </c>
      <c r="R661">
        <v>0</v>
      </c>
      <c r="S661">
        <v>732</v>
      </c>
      <c r="T661" t="s">
        <v>17681</v>
      </c>
      <c r="U661">
        <v>1.01</v>
      </c>
      <c r="V661" t="s">
        <v>13214</v>
      </c>
      <c r="W661">
        <v>393.46666666666698</v>
      </c>
      <c r="X661" t="s">
        <v>3522</v>
      </c>
    </row>
    <row r="662" spans="1:24" x14ac:dyDescent="0.3">
      <c r="A662" t="s">
        <v>3507</v>
      </c>
      <c r="B662" t="s">
        <v>7662</v>
      </c>
      <c r="C662" t="s">
        <v>7164</v>
      </c>
      <c r="D662" t="s">
        <v>7663</v>
      </c>
      <c r="E662" t="s">
        <v>7477</v>
      </c>
      <c r="F662">
        <v>43</v>
      </c>
      <c r="G662">
        <v>0</v>
      </c>
      <c r="H662" s="51" t="s">
        <v>13213</v>
      </c>
      <c r="I662">
        <v>0</v>
      </c>
      <c r="J662">
        <v>22</v>
      </c>
      <c r="K662">
        <v>12</v>
      </c>
      <c r="L662">
        <v>15.120000000000001</v>
      </c>
      <c r="M662">
        <v>321.83</v>
      </c>
      <c r="N662">
        <v>255</v>
      </c>
      <c r="O662">
        <v>19</v>
      </c>
      <c r="P662" t="s">
        <v>9505</v>
      </c>
      <c r="Q662">
        <v>34</v>
      </c>
      <c r="R662">
        <v>0</v>
      </c>
      <c r="S662">
        <v>240</v>
      </c>
      <c r="T662" t="s">
        <v>17681</v>
      </c>
      <c r="U662">
        <v>1.26</v>
      </c>
      <c r="V662" t="s">
        <v>13214</v>
      </c>
      <c r="W662">
        <v>148.13333333333301</v>
      </c>
      <c r="X662" t="s">
        <v>3522</v>
      </c>
    </row>
    <row r="663" spans="1:24" x14ac:dyDescent="0.3">
      <c r="A663" t="s">
        <v>3507</v>
      </c>
      <c r="B663" t="s">
        <v>9839</v>
      </c>
      <c r="C663" t="s">
        <v>3528</v>
      </c>
      <c r="D663" t="s">
        <v>9840</v>
      </c>
      <c r="E663" t="s">
        <v>9782</v>
      </c>
      <c r="F663">
        <v>1230</v>
      </c>
      <c r="G663">
        <v>0</v>
      </c>
      <c r="H663" s="51" t="s">
        <v>12844</v>
      </c>
      <c r="I663">
        <v>0</v>
      </c>
      <c r="J663">
        <v>615</v>
      </c>
      <c r="K663">
        <v>673</v>
      </c>
      <c r="L663">
        <v>565.31999999999994</v>
      </c>
      <c r="M663">
        <v>2122.4699999999998</v>
      </c>
      <c r="N663">
        <v>2524</v>
      </c>
      <c r="O663">
        <v>35</v>
      </c>
      <c r="P663" t="s">
        <v>17900</v>
      </c>
      <c r="Q663">
        <v>0</v>
      </c>
      <c r="R663">
        <v>0</v>
      </c>
      <c r="S663">
        <v>0</v>
      </c>
      <c r="T663" t="s">
        <v>181</v>
      </c>
      <c r="U663">
        <v>0</v>
      </c>
      <c r="V663" t="s">
        <v>181</v>
      </c>
      <c r="W663">
        <v>51024.5</v>
      </c>
      <c r="X663" t="s">
        <v>3522</v>
      </c>
    </row>
    <row r="664" spans="1:24" x14ac:dyDescent="0.3">
      <c r="A664" t="s">
        <v>3507</v>
      </c>
      <c r="B664" t="s">
        <v>13220</v>
      </c>
      <c r="C664" t="s">
        <v>1296</v>
      </c>
      <c r="D664" t="s">
        <v>9840</v>
      </c>
      <c r="E664" t="s">
        <v>9782</v>
      </c>
      <c r="F664">
        <v>0</v>
      </c>
      <c r="G664">
        <v>0</v>
      </c>
      <c r="H664" s="51" t="s">
        <v>3535</v>
      </c>
      <c r="I664">
        <v>0</v>
      </c>
      <c r="J664">
        <v>0</v>
      </c>
      <c r="L664">
        <v>0</v>
      </c>
      <c r="M664">
        <v>0</v>
      </c>
      <c r="N664">
        <v>0</v>
      </c>
      <c r="O664">
        <v>0</v>
      </c>
      <c r="P664" t="s">
        <v>183</v>
      </c>
      <c r="Q664">
        <v>0</v>
      </c>
      <c r="R664">
        <v>0</v>
      </c>
      <c r="S664">
        <v>0</v>
      </c>
      <c r="T664" t="s">
        <v>181</v>
      </c>
      <c r="U664">
        <v>0</v>
      </c>
      <c r="V664" t="s">
        <v>181</v>
      </c>
      <c r="W664">
        <v>0</v>
      </c>
      <c r="X664" t="s">
        <v>3522</v>
      </c>
    </row>
    <row r="665" spans="1:24" x14ac:dyDescent="0.3">
      <c r="A665" t="s">
        <v>3507</v>
      </c>
      <c r="B665" t="s">
        <v>10682</v>
      </c>
      <c r="C665" t="s">
        <v>3588</v>
      </c>
      <c r="D665" t="s">
        <v>10683</v>
      </c>
      <c r="E665" t="s">
        <v>10657</v>
      </c>
      <c r="F665">
        <v>0</v>
      </c>
      <c r="G665">
        <v>0</v>
      </c>
      <c r="H665" s="51" t="s">
        <v>13221</v>
      </c>
      <c r="I665">
        <v>0</v>
      </c>
      <c r="J665">
        <v>0</v>
      </c>
      <c r="L665">
        <v>0</v>
      </c>
      <c r="M665">
        <v>580.88</v>
      </c>
      <c r="N665">
        <v>33</v>
      </c>
      <c r="O665">
        <v>0</v>
      </c>
      <c r="P665" t="s">
        <v>3590</v>
      </c>
      <c r="Q665">
        <v>0</v>
      </c>
      <c r="R665">
        <v>0</v>
      </c>
      <c r="S665">
        <v>0</v>
      </c>
      <c r="T665" t="s">
        <v>181</v>
      </c>
      <c r="U665">
        <v>0</v>
      </c>
      <c r="V665" t="s">
        <v>181</v>
      </c>
      <c r="W665">
        <v>0</v>
      </c>
      <c r="X665" t="s">
        <v>3522</v>
      </c>
    </row>
    <row r="666" spans="1:24" x14ac:dyDescent="0.3">
      <c r="A666" t="s">
        <v>3507</v>
      </c>
      <c r="B666" t="s">
        <v>12022</v>
      </c>
      <c r="C666" t="s">
        <v>181</v>
      </c>
      <c r="D666" t="s">
        <v>12023</v>
      </c>
      <c r="E666" t="s">
        <v>11995</v>
      </c>
      <c r="F666">
        <v>0</v>
      </c>
      <c r="G666">
        <v>0</v>
      </c>
      <c r="H666" s="51" t="s">
        <v>13222</v>
      </c>
      <c r="I666">
        <v>0</v>
      </c>
      <c r="J666">
        <v>0</v>
      </c>
      <c r="L666">
        <v>0</v>
      </c>
      <c r="M666">
        <v>44.55</v>
      </c>
      <c r="N666">
        <v>3</v>
      </c>
      <c r="O666">
        <v>0</v>
      </c>
      <c r="P666" t="s">
        <v>3701</v>
      </c>
      <c r="Q666">
        <v>0</v>
      </c>
      <c r="R666">
        <v>0</v>
      </c>
      <c r="S666">
        <v>0</v>
      </c>
      <c r="T666" t="s">
        <v>181</v>
      </c>
      <c r="U666">
        <v>0</v>
      </c>
      <c r="V666" t="s">
        <v>181</v>
      </c>
      <c r="W666">
        <v>0</v>
      </c>
      <c r="X666" t="s">
        <v>7232</v>
      </c>
    </row>
    <row r="667" spans="1:24" x14ac:dyDescent="0.3">
      <c r="A667" t="s">
        <v>3560</v>
      </c>
      <c r="B667" t="s">
        <v>11370</v>
      </c>
      <c r="C667" t="s">
        <v>181</v>
      </c>
      <c r="D667" t="s">
        <v>11371</v>
      </c>
      <c r="E667" t="s">
        <v>11372</v>
      </c>
      <c r="F667">
        <v>0</v>
      </c>
      <c r="G667">
        <v>0</v>
      </c>
      <c r="H667" s="51" t="s">
        <v>3787</v>
      </c>
      <c r="I667">
        <v>0</v>
      </c>
      <c r="J667">
        <v>0</v>
      </c>
      <c r="L667">
        <v>0</v>
      </c>
      <c r="M667">
        <v>100</v>
      </c>
      <c r="N667">
        <v>50</v>
      </c>
      <c r="O667">
        <v>8</v>
      </c>
      <c r="P667" t="s">
        <v>704</v>
      </c>
      <c r="Q667">
        <v>5</v>
      </c>
      <c r="R667">
        <v>0</v>
      </c>
      <c r="S667">
        <v>0</v>
      </c>
      <c r="T667" t="s">
        <v>181</v>
      </c>
      <c r="U667">
        <v>0</v>
      </c>
      <c r="V667" t="s">
        <v>181</v>
      </c>
      <c r="W667">
        <v>0</v>
      </c>
      <c r="X667" t="s">
        <v>3576</v>
      </c>
    </row>
    <row r="668" spans="1:24" x14ac:dyDescent="0.3">
      <c r="A668" t="s">
        <v>1549</v>
      </c>
      <c r="B668" t="s">
        <v>12045</v>
      </c>
      <c r="C668" t="s">
        <v>181</v>
      </c>
      <c r="D668" t="s">
        <v>12046</v>
      </c>
      <c r="E668" t="s">
        <v>13223</v>
      </c>
      <c r="F668">
        <v>0</v>
      </c>
      <c r="G668">
        <v>0</v>
      </c>
      <c r="H668" s="51" t="s">
        <v>13224</v>
      </c>
      <c r="I668">
        <v>0</v>
      </c>
      <c r="J668">
        <v>0</v>
      </c>
      <c r="L668">
        <v>0</v>
      </c>
      <c r="M668">
        <v>576</v>
      </c>
      <c r="N668">
        <v>80</v>
      </c>
      <c r="O668">
        <v>0</v>
      </c>
      <c r="P668" t="s">
        <v>2644</v>
      </c>
      <c r="Q668">
        <v>0</v>
      </c>
      <c r="R668">
        <v>0</v>
      </c>
      <c r="S668">
        <v>0</v>
      </c>
      <c r="T668" t="s">
        <v>181</v>
      </c>
      <c r="U668">
        <v>0</v>
      </c>
      <c r="V668" t="s">
        <v>181</v>
      </c>
      <c r="W668">
        <v>0</v>
      </c>
      <c r="X668" t="s">
        <v>12044</v>
      </c>
    </row>
    <row r="669" spans="1:24" x14ac:dyDescent="0.3">
      <c r="A669" t="s">
        <v>1549</v>
      </c>
      <c r="B669" t="s">
        <v>12042</v>
      </c>
      <c r="C669" t="s">
        <v>181</v>
      </c>
      <c r="D669" t="s">
        <v>12043</v>
      </c>
      <c r="E669" t="s">
        <v>13223</v>
      </c>
      <c r="F669">
        <v>0</v>
      </c>
      <c r="G669">
        <v>0</v>
      </c>
      <c r="H669" s="51" t="s">
        <v>12992</v>
      </c>
      <c r="I669">
        <v>0</v>
      </c>
      <c r="J669">
        <v>0</v>
      </c>
      <c r="L669">
        <v>0</v>
      </c>
      <c r="M669">
        <v>475</v>
      </c>
      <c r="N669">
        <v>190</v>
      </c>
      <c r="O669">
        <v>0</v>
      </c>
      <c r="P669" t="s">
        <v>3855</v>
      </c>
      <c r="Q669">
        <v>0</v>
      </c>
      <c r="R669">
        <v>0</v>
      </c>
      <c r="S669">
        <v>0</v>
      </c>
      <c r="T669" t="s">
        <v>181</v>
      </c>
      <c r="U669">
        <v>0</v>
      </c>
      <c r="V669" t="s">
        <v>181</v>
      </c>
      <c r="W669">
        <v>0</v>
      </c>
      <c r="X669" t="s">
        <v>12044</v>
      </c>
    </row>
    <row r="670" spans="1:24" x14ac:dyDescent="0.3">
      <c r="A670" t="s">
        <v>3560</v>
      </c>
      <c r="B670" t="s">
        <v>10811</v>
      </c>
      <c r="C670" t="s">
        <v>181</v>
      </c>
      <c r="D670" t="s">
        <v>13225</v>
      </c>
      <c r="E670" t="s">
        <v>10774</v>
      </c>
      <c r="F670">
        <v>0</v>
      </c>
      <c r="G670">
        <v>0</v>
      </c>
      <c r="H670" s="51" t="s">
        <v>12749</v>
      </c>
      <c r="I670">
        <v>0</v>
      </c>
      <c r="J670">
        <v>0</v>
      </c>
      <c r="L670">
        <v>0</v>
      </c>
      <c r="M670">
        <v>1336.28</v>
      </c>
      <c r="N670">
        <v>149</v>
      </c>
      <c r="O670">
        <v>0</v>
      </c>
      <c r="P670" t="s">
        <v>7216</v>
      </c>
      <c r="Q670">
        <v>0</v>
      </c>
      <c r="R670">
        <v>0</v>
      </c>
      <c r="S670">
        <v>0</v>
      </c>
      <c r="T670" t="s">
        <v>181</v>
      </c>
      <c r="U670">
        <v>0</v>
      </c>
      <c r="V670" t="s">
        <v>181</v>
      </c>
      <c r="W670">
        <v>0</v>
      </c>
      <c r="X670" t="s">
        <v>3601</v>
      </c>
    </row>
    <row r="671" spans="1:24" x14ac:dyDescent="0.3">
      <c r="A671" t="s">
        <v>1549</v>
      </c>
      <c r="B671" t="s">
        <v>13226</v>
      </c>
      <c r="C671" t="s">
        <v>181</v>
      </c>
      <c r="D671" t="s">
        <v>13227</v>
      </c>
      <c r="E671" t="s">
        <v>13228</v>
      </c>
      <c r="F671">
        <v>292</v>
      </c>
      <c r="G671">
        <v>0</v>
      </c>
      <c r="H671" s="51" t="s">
        <v>13229</v>
      </c>
      <c r="I671">
        <v>0</v>
      </c>
      <c r="J671">
        <v>146</v>
      </c>
      <c r="K671">
        <v>296</v>
      </c>
      <c r="L671">
        <v>3649.68</v>
      </c>
      <c r="M671">
        <v>6152.67</v>
      </c>
      <c r="N671">
        <v>499</v>
      </c>
      <c r="O671">
        <v>1</v>
      </c>
      <c r="P671" t="s">
        <v>15963</v>
      </c>
      <c r="Q671">
        <v>20</v>
      </c>
      <c r="R671">
        <v>0</v>
      </c>
      <c r="S671">
        <v>0</v>
      </c>
      <c r="T671" t="s">
        <v>181</v>
      </c>
      <c r="U671">
        <v>0</v>
      </c>
      <c r="V671" t="s">
        <v>181</v>
      </c>
      <c r="W671">
        <v>2326.2666666666701</v>
      </c>
      <c r="X671" t="s">
        <v>13230</v>
      </c>
    </row>
    <row r="672" spans="1:24" x14ac:dyDescent="0.3">
      <c r="A672" t="s">
        <v>3560</v>
      </c>
      <c r="B672" t="s">
        <v>10788</v>
      </c>
      <c r="C672" t="s">
        <v>181</v>
      </c>
      <c r="D672" t="s">
        <v>13231</v>
      </c>
      <c r="E672" t="s">
        <v>10774</v>
      </c>
      <c r="F672">
        <v>0</v>
      </c>
      <c r="G672">
        <v>0</v>
      </c>
      <c r="H672" s="51" t="s">
        <v>13232</v>
      </c>
      <c r="I672">
        <v>0</v>
      </c>
      <c r="J672">
        <v>0</v>
      </c>
      <c r="L672">
        <v>0</v>
      </c>
      <c r="M672">
        <v>105.6</v>
      </c>
      <c r="N672">
        <v>440</v>
      </c>
      <c r="O672">
        <v>0</v>
      </c>
      <c r="P672" t="s">
        <v>8289</v>
      </c>
      <c r="Q672">
        <v>0</v>
      </c>
      <c r="R672">
        <v>0</v>
      </c>
      <c r="S672">
        <v>0</v>
      </c>
      <c r="T672" t="s">
        <v>181</v>
      </c>
      <c r="U672">
        <v>0</v>
      </c>
      <c r="V672" t="s">
        <v>181</v>
      </c>
      <c r="W672">
        <v>0</v>
      </c>
      <c r="X672" t="s">
        <v>3601</v>
      </c>
    </row>
    <row r="673" spans="1:24" x14ac:dyDescent="0.3">
      <c r="A673" t="s">
        <v>3507</v>
      </c>
      <c r="B673" t="s">
        <v>13233</v>
      </c>
      <c r="C673" t="s">
        <v>181</v>
      </c>
      <c r="D673" t="s">
        <v>13234</v>
      </c>
      <c r="E673" t="s">
        <v>3579</v>
      </c>
      <c r="F673">
        <v>1462</v>
      </c>
      <c r="G673">
        <v>0</v>
      </c>
      <c r="H673" s="51" t="s">
        <v>13232</v>
      </c>
      <c r="I673">
        <v>0</v>
      </c>
      <c r="J673">
        <v>731</v>
      </c>
      <c r="K673">
        <v>620</v>
      </c>
      <c r="L673">
        <v>148.79999999999998</v>
      </c>
      <c r="M673">
        <v>3961.95</v>
      </c>
      <c r="N673">
        <v>16409</v>
      </c>
      <c r="O673">
        <v>131</v>
      </c>
      <c r="P673" t="s">
        <v>17901</v>
      </c>
      <c r="Q673">
        <v>0</v>
      </c>
      <c r="R673">
        <v>0</v>
      </c>
      <c r="S673">
        <v>0</v>
      </c>
      <c r="T673" t="s">
        <v>181</v>
      </c>
      <c r="U673">
        <v>0</v>
      </c>
      <c r="V673" t="s">
        <v>181</v>
      </c>
      <c r="W673">
        <v>396640.6</v>
      </c>
      <c r="X673" t="s">
        <v>3601</v>
      </c>
    </row>
    <row r="674" spans="1:24" x14ac:dyDescent="0.3">
      <c r="A674" t="s">
        <v>3560</v>
      </c>
      <c r="B674" t="s">
        <v>10798</v>
      </c>
      <c r="C674" t="s">
        <v>3528</v>
      </c>
      <c r="D674" t="s">
        <v>10799</v>
      </c>
      <c r="E674" t="s">
        <v>10774</v>
      </c>
      <c r="F674">
        <v>16</v>
      </c>
      <c r="G674">
        <v>0</v>
      </c>
      <c r="H674" s="51" t="s">
        <v>12504</v>
      </c>
      <c r="I674">
        <v>0</v>
      </c>
      <c r="J674">
        <v>8</v>
      </c>
      <c r="K674">
        <v>14</v>
      </c>
      <c r="L674">
        <v>315</v>
      </c>
      <c r="M674">
        <v>1170</v>
      </c>
      <c r="N674">
        <v>52</v>
      </c>
      <c r="O674">
        <v>0</v>
      </c>
      <c r="P674" t="s">
        <v>905</v>
      </c>
      <c r="Q674">
        <v>0</v>
      </c>
      <c r="R674">
        <v>0</v>
      </c>
      <c r="S674">
        <v>0</v>
      </c>
      <c r="T674" t="s">
        <v>181</v>
      </c>
      <c r="U674">
        <v>0</v>
      </c>
      <c r="V674" t="s">
        <v>181</v>
      </c>
      <c r="W674">
        <v>13.866666666666699</v>
      </c>
      <c r="X674" t="s">
        <v>3601</v>
      </c>
    </row>
    <row r="675" spans="1:24" x14ac:dyDescent="0.3">
      <c r="A675" t="s">
        <v>3560</v>
      </c>
      <c r="B675" t="s">
        <v>10793</v>
      </c>
      <c r="C675" t="s">
        <v>3504</v>
      </c>
      <c r="D675" t="s">
        <v>13235</v>
      </c>
      <c r="E675" t="s">
        <v>10774</v>
      </c>
      <c r="F675">
        <v>0</v>
      </c>
      <c r="G675">
        <v>0</v>
      </c>
      <c r="H675" s="51" t="s">
        <v>12504</v>
      </c>
      <c r="I675">
        <v>0</v>
      </c>
      <c r="J675">
        <v>0</v>
      </c>
      <c r="K675">
        <v>1</v>
      </c>
      <c r="L675">
        <v>22.5</v>
      </c>
      <c r="M675">
        <v>8077.5</v>
      </c>
      <c r="N675">
        <v>359</v>
      </c>
      <c r="O675">
        <v>0</v>
      </c>
      <c r="P675" t="s">
        <v>7550</v>
      </c>
      <c r="Q675">
        <v>0</v>
      </c>
      <c r="R675">
        <v>0</v>
      </c>
      <c r="S675">
        <v>0</v>
      </c>
      <c r="T675" t="s">
        <v>181</v>
      </c>
      <c r="U675">
        <v>0</v>
      </c>
      <c r="V675" t="s">
        <v>181</v>
      </c>
      <c r="W675">
        <v>0</v>
      </c>
      <c r="X675" t="s">
        <v>3601</v>
      </c>
    </row>
    <row r="676" spans="1:24" x14ac:dyDescent="0.3">
      <c r="A676" t="s">
        <v>3560</v>
      </c>
      <c r="B676" t="s">
        <v>10784</v>
      </c>
      <c r="C676" t="s">
        <v>7399</v>
      </c>
      <c r="D676" t="s">
        <v>10785</v>
      </c>
      <c r="E676" t="s">
        <v>10774</v>
      </c>
      <c r="F676">
        <v>0</v>
      </c>
      <c r="G676">
        <v>0</v>
      </c>
      <c r="H676" s="51" t="s">
        <v>13236</v>
      </c>
      <c r="I676">
        <v>0</v>
      </c>
      <c r="J676">
        <v>0</v>
      </c>
      <c r="L676">
        <v>0</v>
      </c>
      <c r="M676">
        <v>0</v>
      </c>
      <c r="N676">
        <v>0</v>
      </c>
      <c r="O676">
        <v>0</v>
      </c>
      <c r="P676" t="s">
        <v>183</v>
      </c>
      <c r="Q676">
        <v>0</v>
      </c>
      <c r="R676">
        <v>0</v>
      </c>
      <c r="S676">
        <v>0</v>
      </c>
      <c r="T676" t="s">
        <v>181</v>
      </c>
      <c r="U676">
        <v>0</v>
      </c>
      <c r="V676" t="s">
        <v>181</v>
      </c>
      <c r="W676">
        <v>0</v>
      </c>
      <c r="X676" t="s">
        <v>3601</v>
      </c>
    </row>
    <row r="677" spans="1:24" x14ac:dyDescent="0.3">
      <c r="A677" t="s">
        <v>3560</v>
      </c>
      <c r="B677" t="s">
        <v>10772</v>
      </c>
      <c r="C677" t="s">
        <v>181</v>
      </c>
      <c r="D677" t="s">
        <v>10773</v>
      </c>
      <c r="E677" t="s">
        <v>10774</v>
      </c>
      <c r="F677">
        <v>0</v>
      </c>
      <c r="G677">
        <v>0</v>
      </c>
      <c r="H677" s="51" t="s">
        <v>13237</v>
      </c>
      <c r="I677">
        <v>0</v>
      </c>
      <c r="J677">
        <v>0</v>
      </c>
      <c r="L677">
        <v>0</v>
      </c>
      <c r="M677">
        <v>0</v>
      </c>
      <c r="N677">
        <v>0</v>
      </c>
      <c r="O677">
        <v>0</v>
      </c>
      <c r="P677" t="s">
        <v>183</v>
      </c>
      <c r="Q677">
        <v>0</v>
      </c>
      <c r="R677">
        <v>0</v>
      </c>
      <c r="S677">
        <v>0</v>
      </c>
      <c r="T677" t="s">
        <v>181</v>
      </c>
      <c r="U677">
        <v>0</v>
      </c>
      <c r="V677" t="s">
        <v>181</v>
      </c>
      <c r="W677">
        <v>0</v>
      </c>
      <c r="X677" t="s">
        <v>3601</v>
      </c>
    </row>
    <row r="678" spans="1:24" x14ac:dyDescent="0.3">
      <c r="A678" t="s">
        <v>3560</v>
      </c>
      <c r="B678" t="s">
        <v>10786</v>
      </c>
      <c r="C678" t="s">
        <v>181</v>
      </c>
      <c r="D678" t="s">
        <v>10787</v>
      </c>
      <c r="E678" t="s">
        <v>10774</v>
      </c>
      <c r="F678">
        <v>0</v>
      </c>
      <c r="G678">
        <v>0</v>
      </c>
      <c r="H678" s="51" t="s">
        <v>2020</v>
      </c>
      <c r="I678">
        <v>0</v>
      </c>
      <c r="J678">
        <v>0</v>
      </c>
      <c r="L678">
        <v>0</v>
      </c>
      <c r="M678">
        <v>120</v>
      </c>
      <c r="N678">
        <v>5</v>
      </c>
      <c r="O678">
        <v>0</v>
      </c>
      <c r="P678" t="s">
        <v>3526</v>
      </c>
      <c r="Q678">
        <v>0</v>
      </c>
      <c r="R678">
        <v>0</v>
      </c>
      <c r="S678">
        <v>0</v>
      </c>
      <c r="T678" t="s">
        <v>181</v>
      </c>
      <c r="U678">
        <v>0</v>
      </c>
      <c r="V678" t="s">
        <v>181</v>
      </c>
      <c r="W678">
        <v>0</v>
      </c>
      <c r="X678" t="s">
        <v>3601</v>
      </c>
    </row>
    <row r="679" spans="1:24" x14ac:dyDescent="0.3">
      <c r="A679" t="s">
        <v>3507</v>
      </c>
      <c r="B679" t="s">
        <v>3598</v>
      </c>
      <c r="C679" t="s">
        <v>181</v>
      </c>
      <c r="D679" t="s">
        <v>3599</v>
      </c>
      <c r="E679" t="s">
        <v>3579</v>
      </c>
      <c r="F679">
        <v>870</v>
      </c>
      <c r="G679" t="s">
        <v>4190</v>
      </c>
      <c r="H679" s="51" t="s">
        <v>13238</v>
      </c>
      <c r="I679">
        <v>854.69999999999993</v>
      </c>
      <c r="J679">
        <v>435</v>
      </c>
      <c r="K679">
        <v>364</v>
      </c>
      <c r="L679">
        <v>2828.2799999999997</v>
      </c>
      <c r="M679">
        <v>7346.92</v>
      </c>
      <c r="N679">
        <v>945</v>
      </c>
      <c r="O679">
        <v>185</v>
      </c>
      <c r="P679" t="s">
        <v>17902</v>
      </c>
      <c r="Q679">
        <v>0</v>
      </c>
      <c r="R679">
        <v>0</v>
      </c>
      <c r="S679">
        <v>0</v>
      </c>
      <c r="T679" t="s">
        <v>181</v>
      </c>
      <c r="U679">
        <v>0</v>
      </c>
      <c r="V679" t="s">
        <v>181</v>
      </c>
      <c r="W679">
        <v>11020</v>
      </c>
      <c r="X679" t="s">
        <v>3601</v>
      </c>
    </row>
    <row r="680" spans="1:24" x14ac:dyDescent="0.3">
      <c r="A680" t="s">
        <v>3560</v>
      </c>
      <c r="B680" t="s">
        <v>10797</v>
      </c>
      <c r="C680" t="s">
        <v>3771</v>
      </c>
      <c r="D680" t="s">
        <v>13239</v>
      </c>
      <c r="E680" t="s">
        <v>10774</v>
      </c>
      <c r="F680">
        <v>0</v>
      </c>
      <c r="G680">
        <v>0</v>
      </c>
      <c r="H680" s="51" t="s">
        <v>13240</v>
      </c>
      <c r="I680">
        <v>0</v>
      </c>
      <c r="J680">
        <v>0</v>
      </c>
      <c r="L680">
        <v>0</v>
      </c>
      <c r="M680">
        <v>42.44</v>
      </c>
      <c r="N680">
        <v>2</v>
      </c>
      <c r="O680">
        <v>0</v>
      </c>
      <c r="P680" t="s">
        <v>3787</v>
      </c>
      <c r="Q680">
        <v>0</v>
      </c>
      <c r="R680">
        <v>0</v>
      </c>
      <c r="S680">
        <v>0</v>
      </c>
      <c r="T680" t="s">
        <v>181</v>
      </c>
      <c r="U680">
        <v>0</v>
      </c>
      <c r="V680" t="s">
        <v>181</v>
      </c>
      <c r="W680">
        <v>0</v>
      </c>
      <c r="X680" t="s">
        <v>3601</v>
      </c>
    </row>
    <row r="681" spans="1:24" x14ac:dyDescent="0.3">
      <c r="A681" t="s">
        <v>3507</v>
      </c>
      <c r="B681" t="s">
        <v>13241</v>
      </c>
      <c r="C681" t="s">
        <v>181</v>
      </c>
      <c r="D681" t="s">
        <v>13242</v>
      </c>
      <c r="E681" t="s">
        <v>3579</v>
      </c>
      <c r="F681">
        <v>449</v>
      </c>
      <c r="G681" t="s">
        <v>3688</v>
      </c>
      <c r="H681" s="51" t="s">
        <v>12698</v>
      </c>
      <c r="I681">
        <v>551.25</v>
      </c>
      <c r="J681">
        <v>225</v>
      </c>
      <c r="K681">
        <v>194</v>
      </c>
      <c r="L681">
        <v>2376.5</v>
      </c>
      <c r="M681">
        <v>5683.12</v>
      </c>
      <c r="N681">
        <v>464</v>
      </c>
      <c r="O681">
        <v>59</v>
      </c>
      <c r="P681" t="s">
        <v>12589</v>
      </c>
      <c r="Q681">
        <v>1</v>
      </c>
      <c r="R681">
        <v>0</v>
      </c>
      <c r="S681">
        <v>0</v>
      </c>
      <c r="T681" t="s">
        <v>181</v>
      </c>
      <c r="U681">
        <v>0</v>
      </c>
      <c r="V681" t="s">
        <v>181</v>
      </c>
      <c r="W681">
        <v>3030</v>
      </c>
      <c r="X681" t="s">
        <v>3601</v>
      </c>
    </row>
    <row r="682" spans="1:24" x14ac:dyDescent="0.3">
      <c r="A682" t="s">
        <v>3507</v>
      </c>
      <c r="B682" t="s">
        <v>13243</v>
      </c>
      <c r="C682" t="s">
        <v>181</v>
      </c>
      <c r="D682" t="s">
        <v>13244</v>
      </c>
      <c r="E682" t="s">
        <v>3579</v>
      </c>
      <c r="F682">
        <v>133</v>
      </c>
      <c r="G682">
        <v>0</v>
      </c>
      <c r="H682" s="51" t="s">
        <v>12698</v>
      </c>
      <c r="I682">
        <v>0</v>
      </c>
      <c r="J682">
        <v>67</v>
      </c>
      <c r="K682">
        <v>79</v>
      </c>
      <c r="L682">
        <v>967.75</v>
      </c>
      <c r="M682">
        <v>2474.11</v>
      </c>
      <c r="N682">
        <v>202</v>
      </c>
      <c r="O682">
        <v>23</v>
      </c>
      <c r="P682" t="s">
        <v>7293</v>
      </c>
      <c r="Q682">
        <v>0</v>
      </c>
      <c r="R682">
        <v>0</v>
      </c>
      <c r="S682">
        <v>0</v>
      </c>
      <c r="T682" t="s">
        <v>181</v>
      </c>
      <c r="U682">
        <v>0</v>
      </c>
      <c r="V682" t="s">
        <v>181</v>
      </c>
      <c r="W682">
        <v>399.76666666666699</v>
      </c>
      <c r="X682" t="s">
        <v>3601</v>
      </c>
    </row>
    <row r="683" spans="1:24" x14ac:dyDescent="0.3">
      <c r="A683" t="s">
        <v>3560</v>
      </c>
      <c r="B683" t="s">
        <v>10794</v>
      </c>
      <c r="C683" t="s">
        <v>181</v>
      </c>
      <c r="D683" t="s">
        <v>13245</v>
      </c>
      <c r="E683" t="s">
        <v>10774</v>
      </c>
      <c r="F683">
        <v>0</v>
      </c>
      <c r="G683">
        <v>0</v>
      </c>
      <c r="H683" s="51" t="s">
        <v>3520</v>
      </c>
      <c r="I683">
        <v>0</v>
      </c>
      <c r="J683">
        <v>0</v>
      </c>
      <c r="L683">
        <v>0</v>
      </c>
      <c r="M683">
        <v>162</v>
      </c>
      <c r="N683">
        <v>18</v>
      </c>
      <c r="O683">
        <v>0</v>
      </c>
      <c r="P683" t="s">
        <v>3667</v>
      </c>
      <c r="Q683">
        <v>0</v>
      </c>
      <c r="R683">
        <v>0</v>
      </c>
      <c r="S683">
        <v>0</v>
      </c>
      <c r="T683" t="s">
        <v>181</v>
      </c>
      <c r="U683">
        <v>0</v>
      </c>
      <c r="V683" t="s">
        <v>181</v>
      </c>
      <c r="W683">
        <v>0</v>
      </c>
      <c r="X683" t="s">
        <v>3601</v>
      </c>
    </row>
    <row r="684" spans="1:24" x14ac:dyDescent="0.3">
      <c r="A684" t="s">
        <v>3507</v>
      </c>
      <c r="B684" t="s">
        <v>13246</v>
      </c>
      <c r="C684" t="s">
        <v>181</v>
      </c>
      <c r="D684" t="s">
        <v>13247</v>
      </c>
      <c r="E684" t="s">
        <v>3579</v>
      </c>
      <c r="F684">
        <v>226</v>
      </c>
      <c r="G684" t="s">
        <v>3101</v>
      </c>
      <c r="H684" s="51" t="s">
        <v>12698</v>
      </c>
      <c r="I684">
        <v>49</v>
      </c>
      <c r="J684">
        <v>113</v>
      </c>
      <c r="K684">
        <v>99</v>
      </c>
      <c r="L684">
        <v>1212.75</v>
      </c>
      <c r="M684">
        <v>3111.02</v>
      </c>
      <c r="N684">
        <v>254</v>
      </c>
      <c r="O684">
        <v>31</v>
      </c>
      <c r="P684" t="s">
        <v>7584</v>
      </c>
      <c r="Q684">
        <v>1</v>
      </c>
      <c r="R684">
        <v>0</v>
      </c>
      <c r="S684">
        <v>0</v>
      </c>
      <c r="T684" t="s">
        <v>181</v>
      </c>
      <c r="U684">
        <v>0</v>
      </c>
      <c r="V684" t="s">
        <v>181</v>
      </c>
      <c r="W684">
        <v>836.2</v>
      </c>
      <c r="X684" t="s">
        <v>3601</v>
      </c>
    </row>
    <row r="685" spans="1:24" x14ac:dyDescent="0.3">
      <c r="A685" t="s">
        <v>3560</v>
      </c>
      <c r="B685" t="s">
        <v>10791</v>
      </c>
      <c r="C685" t="s">
        <v>3837</v>
      </c>
      <c r="D685" t="s">
        <v>10792</v>
      </c>
      <c r="E685" t="s">
        <v>10774</v>
      </c>
      <c r="F685">
        <v>52</v>
      </c>
      <c r="G685">
        <v>0</v>
      </c>
      <c r="H685" s="51" t="s">
        <v>12504</v>
      </c>
      <c r="I685">
        <v>0</v>
      </c>
      <c r="J685">
        <v>26</v>
      </c>
      <c r="K685">
        <v>41</v>
      </c>
      <c r="L685">
        <v>922.5</v>
      </c>
      <c r="M685">
        <v>787.5</v>
      </c>
      <c r="N685">
        <v>35</v>
      </c>
      <c r="O685">
        <v>0</v>
      </c>
      <c r="P685" t="s">
        <v>3571</v>
      </c>
      <c r="Q685">
        <v>0</v>
      </c>
      <c r="R685">
        <v>0</v>
      </c>
      <c r="S685">
        <v>50</v>
      </c>
      <c r="T685" t="s">
        <v>17681</v>
      </c>
      <c r="U685">
        <v>22.5</v>
      </c>
      <c r="V685" t="s">
        <v>17903</v>
      </c>
      <c r="W685">
        <v>30.3333333333333</v>
      </c>
      <c r="X685" t="s">
        <v>3601</v>
      </c>
    </row>
    <row r="686" spans="1:24" x14ac:dyDescent="0.3">
      <c r="A686" t="s">
        <v>3560</v>
      </c>
      <c r="B686" t="s">
        <v>10789</v>
      </c>
      <c r="C686" t="s">
        <v>3837</v>
      </c>
      <c r="D686" t="s">
        <v>10790</v>
      </c>
      <c r="E686" t="s">
        <v>10774</v>
      </c>
      <c r="F686">
        <v>100</v>
      </c>
      <c r="G686">
        <v>0</v>
      </c>
      <c r="H686" s="51" t="s">
        <v>12504</v>
      </c>
      <c r="I686">
        <v>0</v>
      </c>
      <c r="J686">
        <v>50</v>
      </c>
      <c r="K686">
        <v>54</v>
      </c>
      <c r="L686">
        <v>1215</v>
      </c>
      <c r="M686">
        <v>1260</v>
      </c>
      <c r="N686">
        <v>56</v>
      </c>
      <c r="O686">
        <v>0</v>
      </c>
      <c r="P686" t="s">
        <v>3093</v>
      </c>
      <c r="Q686">
        <v>0</v>
      </c>
      <c r="R686">
        <v>0</v>
      </c>
      <c r="S686">
        <v>60</v>
      </c>
      <c r="T686" t="s">
        <v>17681</v>
      </c>
      <c r="U686">
        <v>22.5</v>
      </c>
      <c r="V686" t="s">
        <v>17903</v>
      </c>
      <c r="W686">
        <v>93.3333333333333</v>
      </c>
      <c r="X686" t="s">
        <v>3601</v>
      </c>
    </row>
    <row r="687" spans="1:24" x14ac:dyDescent="0.3">
      <c r="A687" t="s">
        <v>3560</v>
      </c>
      <c r="B687" t="s">
        <v>10809</v>
      </c>
      <c r="C687" t="s">
        <v>3511</v>
      </c>
      <c r="D687" t="s">
        <v>10810</v>
      </c>
      <c r="E687" t="s">
        <v>10774</v>
      </c>
      <c r="F687">
        <v>0</v>
      </c>
      <c r="G687">
        <v>0</v>
      </c>
      <c r="H687" s="51" t="s">
        <v>12862</v>
      </c>
      <c r="I687">
        <v>0</v>
      </c>
      <c r="J687">
        <v>0</v>
      </c>
      <c r="L687">
        <v>0</v>
      </c>
      <c r="M687">
        <v>1019.25</v>
      </c>
      <c r="N687">
        <v>4530</v>
      </c>
      <c r="O687">
        <v>250</v>
      </c>
      <c r="P687" t="s">
        <v>17904</v>
      </c>
      <c r="Q687">
        <v>530</v>
      </c>
      <c r="R687">
        <v>0</v>
      </c>
      <c r="S687">
        <v>0</v>
      </c>
      <c r="T687" t="s">
        <v>181</v>
      </c>
      <c r="U687">
        <v>0</v>
      </c>
      <c r="V687" t="s">
        <v>181</v>
      </c>
      <c r="W687">
        <v>0</v>
      </c>
      <c r="X687" t="s">
        <v>3601</v>
      </c>
    </row>
    <row r="688" spans="1:24" x14ac:dyDescent="0.3">
      <c r="A688" t="s">
        <v>3560</v>
      </c>
      <c r="B688" t="s">
        <v>10777</v>
      </c>
      <c r="C688" t="s">
        <v>7378</v>
      </c>
      <c r="D688" t="s">
        <v>10778</v>
      </c>
      <c r="E688" t="s">
        <v>10774</v>
      </c>
      <c r="F688">
        <v>0</v>
      </c>
      <c r="G688">
        <v>0</v>
      </c>
      <c r="H688" s="51" t="s">
        <v>12862</v>
      </c>
      <c r="I688">
        <v>0</v>
      </c>
      <c r="J688">
        <v>0</v>
      </c>
      <c r="L688">
        <v>0</v>
      </c>
      <c r="M688">
        <v>1021.5</v>
      </c>
      <c r="N688">
        <v>4540</v>
      </c>
      <c r="O688">
        <v>250</v>
      </c>
      <c r="P688" t="s">
        <v>17905</v>
      </c>
      <c r="Q688">
        <v>591</v>
      </c>
      <c r="R688">
        <v>0</v>
      </c>
      <c r="S688">
        <v>0</v>
      </c>
      <c r="T688" t="s">
        <v>181</v>
      </c>
      <c r="U688">
        <v>0</v>
      </c>
      <c r="V688" t="s">
        <v>181</v>
      </c>
      <c r="W688">
        <v>0</v>
      </c>
      <c r="X688" t="s">
        <v>3601</v>
      </c>
    </row>
    <row r="689" spans="1:24" x14ac:dyDescent="0.3">
      <c r="A689" t="s">
        <v>3560</v>
      </c>
      <c r="B689" t="s">
        <v>10779</v>
      </c>
      <c r="C689" t="s">
        <v>181</v>
      </c>
      <c r="D689" t="s">
        <v>10780</v>
      </c>
      <c r="E689" t="s">
        <v>10774</v>
      </c>
      <c r="F689">
        <v>0</v>
      </c>
      <c r="G689">
        <v>0</v>
      </c>
      <c r="H689" s="51" t="s">
        <v>12563</v>
      </c>
      <c r="I689">
        <v>0</v>
      </c>
      <c r="J689">
        <v>0</v>
      </c>
      <c r="L689">
        <v>0</v>
      </c>
      <c r="M689">
        <v>254.4</v>
      </c>
      <c r="N689">
        <v>1200</v>
      </c>
      <c r="O689">
        <v>0</v>
      </c>
      <c r="P689" t="s">
        <v>10781</v>
      </c>
      <c r="Q689">
        <v>0</v>
      </c>
      <c r="R689">
        <v>0</v>
      </c>
      <c r="S689">
        <v>0</v>
      </c>
      <c r="T689" t="s">
        <v>181</v>
      </c>
      <c r="U689">
        <v>0</v>
      </c>
      <c r="V689" t="s">
        <v>181</v>
      </c>
      <c r="W689">
        <v>0</v>
      </c>
      <c r="X689" t="s">
        <v>3601</v>
      </c>
    </row>
    <row r="690" spans="1:24" x14ac:dyDescent="0.3">
      <c r="A690" t="s">
        <v>3560</v>
      </c>
      <c r="B690" t="s">
        <v>10804</v>
      </c>
      <c r="C690" t="s">
        <v>181</v>
      </c>
      <c r="D690" t="s">
        <v>10805</v>
      </c>
      <c r="E690" t="s">
        <v>10774</v>
      </c>
      <c r="F690">
        <v>0</v>
      </c>
      <c r="G690">
        <v>0</v>
      </c>
      <c r="H690" s="51" t="s">
        <v>13248</v>
      </c>
      <c r="I690">
        <v>0</v>
      </c>
      <c r="J690">
        <v>0</v>
      </c>
      <c r="L690">
        <v>0</v>
      </c>
      <c r="M690">
        <v>188.28</v>
      </c>
      <c r="N690">
        <v>1046</v>
      </c>
      <c r="O690">
        <v>0</v>
      </c>
      <c r="P690" t="s">
        <v>10806</v>
      </c>
      <c r="Q690">
        <v>0</v>
      </c>
      <c r="R690">
        <v>0</v>
      </c>
      <c r="S690">
        <v>0</v>
      </c>
      <c r="T690" t="s">
        <v>181</v>
      </c>
      <c r="U690">
        <v>0</v>
      </c>
      <c r="V690" t="s">
        <v>181</v>
      </c>
      <c r="W690">
        <v>0</v>
      </c>
      <c r="X690" t="s">
        <v>3601</v>
      </c>
    </row>
    <row r="691" spans="1:24" x14ac:dyDescent="0.3">
      <c r="A691" t="s">
        <v>3560</v>
      </c>
      <c r="B691" t="s">
        <v>10800</v>
      </c>
      <c r="C691" t="s">
        <v>181</v>
      </c>
      <c r="D691" t="s">
        <v>10801</v>
      </c>
      <c r="E691" t="s">
        <v>10774</v>
      </c>
      <c r="F691">
        <v>0</v>
      </c>
      <c r="G691">
        <v>0</v>
      </c>
      <c r="H691" s="51" t="s">
        <v>12593</v>
      </c>
      <c r="I691">
        <v>0</v>
      </c>
      <c r="J691">
        <v>0</v>
      </c>
      <c r="L691">
        <v>0</v>
      </c>
      <c r="M691">
        <v>16.47</v>
      </c>
      <c r="N691">
        <v>89</v>
      </c>
      <c r="O691">
        <v>0</v>
      </c>
      <c r="P691" t="s">
        <v>4235</v>
      </c>
      <c r="Q691">
        <v>0</v>
      </c>
      <c r="R691">
        <v>0</v>
      </c>
      <c r="S691">
        <v>0</v>
      </c>
      <c r="T691" t="s">
        <v>181</v>
      </c>
      <c r="U691">
        <v>0</v>
      </c>
      <c r="V691" t="s">
        <v>181</v>
      </c>
      <c r="W691">
        <v>0</v>
      </c>
      <c r="X691" t="s">
        <v>3601</v>
      </c>
    </row>
    <row r="692" spans="1:24" x14ac:dyDescent="0.3">
      <c r="A692" t="s">
        <v>3560</v>
      </c>
      <c r="B692" t="s">
        <v>10802</v>
      </c>
      <c r="C692" t="s">
        <v>181</v>
      </c>
      <c r="D692" t="s">
        <v>10803</v>
      </c>
      <c r="E692" t="s">
        <v>10774</v>
      </c>
      <c r="F692">
        <v>0</v>
      </c>
      <c r="G692">
        <v>0</v>
      </c>
      <c r="H692" s="51" t="s">
        <v>12593</v>
      </c>
      <c r="I692">
        <v>0</v>
      </c>
      <c r="J692">
        <v>0</v>
      </c>
      <c r="L692">
        <v>0</v>
      </c>
      <c r="M692">
        <v>6.76</v>
      </c>
      <c r="N692">
        <v>35</v>
      </c>
      <c r="O692">
        <v>0</v>
      </c>
      <c r="P692" t="s">
        <v>3571</v>
      </c>
      <c r="Q692">
        <v>0</v>
      </c>
      <c r="R692">
        <v>0</v>
      </c>
      <c r="S692">
        <v>0</v>
      </c>
      <c r="T692" t="s">
        <v>181</v>
      </c>
      <c r="U692">
        <v>0</v>
      </c>
      <c r="V692" t="s">
        <v>181</v>
      </c>
      <c r="W692">
        <v>0</v>
      </c>
      <c r="X692" t="s">
        <v>3601</v>
      </c>
    </row>
    <row r="693" spans="1:24" x14ac:dyDescent="0.3">
      <c r="A693" t="s">
        <v>3560</v>
      </c>
      <c r="B693" t="s">
        <v>10782</v>
      </c>
      <c r="C693" t="s">
        <v>3771</v>
      </c>
      <c r="D693" t="s">
        <v>10783</v>
      </c>
      <c r="E693" t="s">
        <v>10774</v>
      </c>
      <c r="F693">
        <v>0</v>
      </c>
      <c r="G693">
        <v>0</v>
      </c>
      <c r="H693" s="51" t="s">
        <v>13249</v>
      </c>
      <c r="I693">
        <v>0</v>
      </c>
      <c r="J693">
        <v>0</v>
      </c>
      <c r="L693">
        <v>0</v>
      </c>
      <c r="M693">
        <v>550.20000000000005</v>
      </c>
      <c r="N693">
        <v>30</v>
      </c>
      <c r="O693">
        <v>0</v>
      </c>
      <c r="P693" t="s">
        <v>2627</v>
      </c>
      <c r="Q693">
        <v>0</v>
      </c>
      <c r="R693">
        <v>0</v>
      </c>
      <c r="S693">
        <v>0</v>
      </c>
      <c r="T693" t="s">
        <v>181</v>
      </c>
      <c r="U693">
        <v>0</v>
      </c>
      <c r="V693" t="s">
        <v>181</v>
      </c>
      <c r="W693">
        <v>0</v>
      </c>
      <c r="X693" t="s">
        <v>3601</v>
      </c>
    </row>
    <row r="694" spans="1:24" x14ac:dyDescent="0.3">
      <c r="A694" t="s">
        <v>3560</v>
      </c>
      <c r="B694" t="s">
        <v>10795</v>
      </c>
      <c r="C694" t="s">
        <v>181</v>
      </c>
      <c r="D694" t="s">
        <v>10796</v>
      </c>
      <c r="E694" t="s">
        <v>10774</v>
      </c>
      <c r="F694">
        <v>0</v>
      </c>
      <c r="G694">
        <v>0</v>
      </c>
      <c r="H694" s="51" t="s">
        <v>3520</v>
      </c>
      <c r="I694">
        <v>0</v>
      </c>
      <c r="J694">
        <v>0</v>
      </c>
      <c r="L694">
        <v>0</v>
      </c>
      <c r="M694">
        <v>36</v>
      </c>
      <c r="N694">
        <v>4</v>
      </c>
      <c r="O694">
        <v>0</v>
      </c>
      <c r="P694" t="s">
        <v>3101</v>
      </c>
      <c r="Q694">
        <v>0</v>
      </c>
      <c r="R694">
        <v>0</v>
      </c>
      <c r="S694">
        <v>0</v>
      </c>
      <c r="T694" t="s">
        <v>181</v>
      </c>
      <c r="U694">
        <v>0</v>
      </c>
      <c r="V694" t="s">
        <v>181</v>
      </c>
      <c r="W694">
        <v>0</v>
      </c>
      <c r="X694" t="s">
        <v>3601</v>
      </c>
    </row>
    <row r="695" spans="1:24" x14ac:dyDescent="0.3">
      <c r="A695" t="s">
        <v>3560</v>
      </c>
      <c r="B695" t="s">
        <v>10775</v>
      </c>
      <c r="C695" t="s">
        <v>181</v>
      </c>
      <c r="D695" t="s">
        <v>10776</v>
      </c>
      <c r="E695" t="s">
        <v>10774</v>
      </c>
      <c r="F695">
        <v>0</v>
      </c>
      <c r="G695">
        <v>0</v>
      </c>
      <c r="H695" s="51" t="s">
        <v>13248</v>
      </c>
      <c r="I695">
        <v>0</v>
      </c>
      <c r="J695">
        <v>0</v>
      </c>
      <c r="L695">
        <v>0</v>
      </c>
      <c r="M695">
        <v>126</v>
      </c>
      <c r="N695">
        <v>700</v>
      </c>
      <c r="O695">
        <v>0</v>
      </c>
      <c r="P695" t="s">
        <v>6151</v>
      </c>
      <c r="Q695">
        <v>0</v>
      </c>
      <c r="R695">
        <v>0</v>
      </c>
      <c r="S695">
        <v>0</v>
      </c>
      <c r="T695" t="s">
        <v>181</v>
      </c>
      <c r="U695">
        <v>0</v>
      </c>
      <c r="V695" t="s">
        <v>181</v>
      </c>
      <c r="W695">
        <v>0</v>
      </c>
      <c r="X695" t="s">
        <v>3601</v>
      </c>
    </row>
    <row r="696" spans="1:24" x14ac:dyDescent="0.3">
      <c r="A696" t="s">
        <v>3560</v>
      </c>
      <c r="B696" t="s">
        <v>10807</v>
      </c>
      <c r="C696" t="s">
        <v>181</v>
      </c>
      <c r="D696" t="s">
        <v>10808</v>
      </c>
      <c r="E696" t="s">
        <v>10774</v>
      </c>
      <c r="F696">
        <v>0</v>
      </c>
      <c r="G696">
        <v>0</v>
      </c>
      <c r="H696" s="51" t="s">
        <v>13248</v>
      </c>
      <c r="I696">
        <v>0</v>
      </c>
      <c r="J696">
        <v>0</v>
      </c>
      <c r="L696">
        <v>0</v>
      </c>
      <c r="M696">
        <v>54</v>
      </c>
      <c r="N696">
        <v>300</v>
      </c>
      <c r="O696">
        <v>0</v>
      </c>
      <c r="P696" t="s">
        <v>513</v>
      </c>
      <c r="Q696">
        <v>0</v>
      </c>
      <c r="R696">
        <v>0</v>
      </c>
      <c r="S696">
        <v>0</v>
      </c>
      <c r="T696" t="s">
        <v>181</v>
      </c>
      <c r="U696">
        <v>0</v>
      </c>
      <c r="V696" t="s">
        <v>181</v>
      </c>
      <c r="W696">
        <v>0</v>
      </c>
      <c r="X696" t="s">
        <v>3601</v>
      </c>
    </row>
    <row r="697" spans="1:24" x14ac:dyDescent="0.3">
      <c r="A697" t="s">
        <v>3507</v>
      </c>
      <c r="B697" t="s">
        <v>8501</v>
      </c>
      <c r="C697" t="s">
        <v>181</v>
      </c>
      <c r="D697" t="s">
        <v>8502</v>
      </c>
      <c r="E697" t="s">
        <v>8406</v>
      </c>
      <c r="F697">
        <v>0</v>
      </c>
      <c r="G697">
        <v>0</v>
      </c>
      <c r="H697" s="51" t="s">
        <v>13250</v>
      </c>
      <c r="I697">
        <v>0</v>
      </c>
      <c r="J697">
        <v>0</v>
      </c>
      <c r="L697">
        <v>0</v>
      </c>
      <c r="M697">
        <v>200.61</v>
      </c>
      <c r="N697">
        <v>96</v>
      </c>
      <c r="O697">
        <v>0</v>
      </c>
      <c r="P697" t="s">
        <v>876</v>
      </c>
      <c r="Q697">
        <v>0</v>
      </c>
      <c r="R697">
        <v>0</v>
      </c>
      <c r="S697">
        <v>0</v>
      </c>
      <c r="T697" t="s">
        <v>181</v>
      </c>
      <c r="U697">
        <v>0</v>
      </c>
      <c r="V697" t="s">
        <v>181</v>
      </c>
      <c r="W697">
        <v>0</v>
      </c>
      <c r="X697" t="s">
        <v>3601</v>
      </c>
    </row>
    <row r="698" spans="1:24" x14ac:dyDescent="0.3">
      <c r="A698" t="s">
        <v>10161</v>
      </c>
      <c r="B698" t="s">
        <v>13251</v>
      </c>
      <c r="C698" t="s">
        <v>181</v>
      </c>
      <c r="D698" t="s">
        <v>13252</v>
      </c>
      <c r="E698" t="s">
        <v>181</v>
      </c>
      <c r="F698">
        <v>0</v>
      </c>
      <c r="G698">
        <v>0</v>
      </c>
      <c r="H698" s="51" t="s">
        <v>13253</v>
      </c>
      <c r="I698">
        <v>0</v>
      </c>
      <c r="J698">
        <v>0</v>
      </c>
      <c r="L698">
        <v>0</v>
      </c>
      <c r="M698">
        <v>0</v>
      </c>
      <c r="N698">
        <v>0</v>
      </c>
      <c r="O698">
        <v>0</v>
      </c>
      <c r="P698" t="s">
        <v>183</v>
      </c>
      <c r="Q698">
        <v>0</v>
      </c>
      <c r="R698">
        <v>0</v>
      </c>
      <c r="S698">
        <v>0</v>
      </c>
      <c r="T698" t="s">
        <v>181</v>
      </c>
      <c r="U698">
        <v>0</v>
      </c>
      <c r="V698" t="s">
        <v>181</v>
      </c>
      <c r="W698">
        <v>0</v>
      </c>
      <c r="X698" t="s">
        <v>11239</v>
      </c>
    </row>
    <row r="699" spans="1:24" x14ac:dyDescent="0.3">
      <c r="A699" t="s">
        <v>3502</v>
      </c>
      <c r="B699" t="s">
        <v>7785</v>
      </c>
      <c r="C699" t="s">
        <v>181</v>
      </c>
      <c r="D699" t="s">
        <v>7786</v>
      </c>
      <c r="E699" t="s">
        <v>7779</v>
      </c>
      <c r="F699">
        <v>0</v>
      </c>
      <c r="G699">
        <v>0</v>
      </c>
      <c r="H699" s="51" t="s">
        <v>13254</v>
      </c>
      <c r="I699">
        <v>0</v>
      </c>
      <c r="J699">
        <v>0</v>
      </c>
      <c r="L699">
        <v>0</v>
      </c>
      <c r="M699">
        <v>399.5</v>
      </c>
      <c r="N699">
        <v>17</v>
      </c>
      <c r="O699">
        <v>0</v>
      </c>
      <c r="P699" t="s">
        <v>3960</v>
      </c>
      <c r="Q699">
        <v>0</v>
      </c>
      <c r="R699">
        <v>0</v>
      </c>
      <c r="S699">
        <v>0</v>
      </c>
      <c r="T699" t="s">
        <v>181</v>
      </c>
      <c r="U699">
        <v>0</v>
      </c>
      <c r="V699" t="s">
        <v>181</v>
      </c>
      <c r="W699">
        <v>0</v>
      </c>
      <c r="X699" t="s">
        <v>7780</v>
      </c>
    </row>
    <row r="700" spans="1:24" x14ac:dyDescent="0.3">
      <c r="A700" t="s">
        <v>3502</v>
      </c>
      <c r="B700" t="s">
        <v>7783</v>
      </c>
      <c r="C700" t="s">
        <v>181</v>
      </c>
      <c r="D700" t="s">
        <v>7784</v>
      </c>
      <c r="E700" t="s">
        <v>7779</v>
      </c>
      <c r="F700">
        <v>0</v>
      </c>
      <c r="G700">
        <v>0</v>
      </c>
      <c r="H700" s="51" t="s">
        <v>12495</v>
      </c>
      <c r="I700">
        <v>0</v>
      </c>
      <c r="J700">
        <v>0</v>
      </c>
      <c r="L700">
        <v>0</v>
      </c>
      <c r="M700">
        <v>721.6</v>
      </c>
      <c r="N700">
        <v>44</v>
      </c>
      <c r="O700">
        <v>0</v>
      </c>
      <c r="P700" t="s">
        <v>3616</v>
      </c>
      <c r="Q700">
        <v>0</v>
      </c>
      <c r="R700">
        <v>0</v>
      </c>
      <c r="S700">
        <v>0</v>
      </c>
      <c r="T700" t="s">
        <v>181</v>
      </c>
      <c r="U700">
        <v>0</v>
      </c>
      <c r="V700" t="s">
        <v>181</v>
      </c>
      <c r="W700">
        <v>0</v>
      </c>
      <c r="X700" t="s">
        <v>7780</v>
      </c>
    </row>
    <row r="701" spans="1:24" x14ac:dyDescent="0.3">
      <c r="A701" t="s">
        <v>3502</v>
      </c>
      <c r="B701" t="s">
        <v>7781</v>
      </c>
      <c r="C701" t="s">
        <v>181</v>
      </c>
      <c r="D701" t="s">
        <v>7782</v>
      </c>
      <c r="E701" t="s">
        <v>7779</v>
      </c>
      <c r="F701">
        <v>0</v>
      </c>
      <c r="G701">
        <v>0</v>
      </c>
      <c r="H701" s="51" t="s">
        <v>13093</v>
      </c>
      <c r="I701">
        <v>0</v>
      </c>
      <c r="J701">
        <v>0</v>
      </c>
      <c r="L701">
        <v>0</v>
      </c>
      <c r="M701">
        <v>849.15</v>
      </c>
      <c r="N701">
        <v>51</v>
      </c>
      <c r="O701">
        <v>0</v>
      </c>
      <c r="P701" t="s">
        <v>3685</v>
      </c>
      <c r="Q701">
        <v>0</v>
      </c>
      <c r="R701">
        <v>0</v>
      </c>
      <c r="S701">
        <v>0</v>
      </c>
      <c r="T701" t="s">
        <v>181</v>
      </c>
      <c r="U701">
        <v>0</v>
      </c>
      <c r="V701" t="s">
        <v>181</v>
      </c>
      <c r="W701">
        <v>0</v>
      </c>
      <c r="X701" t="s">
        <v>7780</v>
      </c>
    </row>
    <row r="702" spans="1:24" x14ac:dyDescent="0.3">
      <c r="A702" t="s">
        <v>3560</v>
      </c>
      <c r="B702" t="s">
        <v>9553</v>
      </c>
      <c r="C702" t="s">
        <v>3771</v>
      </c>
      <c r="D702" t="s">
        <v>9554</v>
      </c>
      <c r="E702" t="s">
        <v>9555</v>
      </c>
      <c r="F702">
        <v>0</v>
      </c>
      <c r="G702">
        <v>0</v>
      </c>
      <c r="H702" s="51" t="s">
        <v>876</v>
      </c>
      <c r="I702">
        <v>0</v>
      </c>
      <c r="J702">
        <v>1</v>
      </c>
      <c r="K702">
        <v>1</v>
      </c>
      <c r="L702">
        <v>96</v>
      </c>
      <c r="M702">
        <v>96</v>
      </c>
      <c r="N702">
        <v>1</v>
      </c>
      <c r="O702">
        <v>0</v>
      </c>
      <c r="P702" t="s">
        <v>3535</v>
      </c>
      <c r="Q702">
        <v>0</v>
      </c>
      <c r="R702">
        <v>0</v>
      </c>
      <c r="S702">
        <v>0</v>
      </c>
      <c r="T702" t="s">
        <v>181</v>
      </c>
      <c r="U702">
        <v>0</v>
      </c>
      <c r="V702" t="s">
        <v>181</v>
      </c>
      <c r="W702">
        <v>3.3333333333333298E-2</v>
      </c>
      <c r="X702" t="s">
        <v>7780</v>
      </c>
    </row>
    <row r="703" spans="1:24" x14ac:dyDescent="0.3">
      <c r="A703" t="s">
        <v>3560</v>
      </c>
      <c r="B703" t="s">
        <v>12101</v>
      </c>
      <c r="C703" t="s">
        <v>181</v>
      </c>
      <c r="D703" t="s">
        <v>12102</v>
      </c>
      <c r="E703" t="s">
        <v>12055</v>
      </c>
      <c r="F703">
        <v>0</v>
      </c>
      <c r="G703">
        <v>0</v>
      </c>
      <c r="H703" s="51" t="s">
        <v>13255</v>
      </c>
      <c r="I703">
        <v>0</v>
      </c>
      <c r="J703">
        <v>0</v>
      </c>
      <c r="L703">
        <v>0</v>
      </c>
      <c r="M703">
        <v>250.7</v>
      </c>
      <c r="N703">
        <v>23</v>
      </c>
      <c r="O703">
        <v>0</v>
      </c>
      <c r="P703" t="s">
        <v>3604</v>
      </c>
      <c r="Q703">
        <v>0</v>
      </c>
      <c r="R703">
        <v>0</v>
      </c>
      <c r="S703">
        <v>0</v>
      </c>
      <c r="T703" t="s">
        <v>181</v>
      </c>
      <c r="U703">
        <v>0</v>
      </c>
      <c r="V703" t="s">
        <v>181</v>
      </c>
      <c r="W703">
        <v>0</v>
      </c>
      <c r="X703" t="s">
        <v>7443</v>
      </c>
    </row>
    <row r="704" spans="1:24" x14ac:dyDescent="0.3">
      <c r="A704" t="s">
        <v>3560</v>
      </c>
      <c r="B704" t="s">
        <v>85</v>
      </c>
      <c r="C704" t="s">
        <v>3528</v>
      </c>
      <c r="D704" t="s">
        <v>7343</v>
      </c>
      <c r="E704" t="s">
        <v>7341</v>
      </c>
      <c r="F704">
        <v>194</v>
      </c>
      <c r="G704">
        <v>0</v>
      </c>
      <c r="H704" s="51" t="s">
        <v>13256</v>
      </c>
      <c r="I704">
        <v>0</v>
      </c>
      <c r="J704">
        <v>97</v>
      </c>
      <c r="K704">
        <v>111</v>
      </c>
      <c r="L704">
        <v>2937.06</v>
      </c>
      <c r="M704">
        <v>9790.2000000000007</v>
      </c>
      <c r="N704">
        <v>370</v>
      </c>
      <c r="O704">
        <v>19</v>
      </c>
      <c r="P704" t="s">
        <v>9368</v>
      </c>
      <c r="Q704">
        <v>2</v>
      </c>
      <c r="R704">
        <v>0</v>
      </c>
      <c r="S704">
        <v>0</v>
      </c>
      <c r="T704" t="s">
        <v>181</v>
      </c>
      <c r="U704">
        <v>0</v>
      </c>
      <c r="V704" t="s">
        <v>181</v>
      </c>
      <c r="W704">
        <v>1128.43333333333</v>
      </c>
      <c r="X704" t="s">
        <v>3581</v>
      </c>
    </row>
    <row r="705" spans="1:24" x14ac:dyDescent="0.3">
      <c r="A705" t="s">
        <v>3560</v>
      </c>
      <c r="B705" t="s">
        <v>11793</v>
      </c>
      <c r="C705" t="s">
        <v>181</v>
      </c>
      <c r="D705" t="s">
        <v>11794</v>
      </c>
      <c r="E705" t="s">
        <v>11795</v>
      </c>
      <c r="F705">
        <v>0</v>
      </c>
      <c r="G705">
        <v>0</v>
      </c>
      <c r="H705" s="51" t="s">
        <v>3225</v>
      </c>
      <c r="I705">
        <v>0</v>
      </c>
      <c r="J705">
        <v>0</v>
      </c>
      <c r="L705">
        <v>0</v>
      </c>
      <c r="M705">
        <v>1335</v>
      </c>
      <c r="N705">
        <v>89</v>
      </c>
      <c r="O705">
        <v>0</v>
      </c>
      <c r="P705" t="s">
        <v>4235</v>
      </c>
      <c r="Q705">
        <v>0</v>
      </c>
      <c r="R705">
        <v>0</v>
      </c>
      <c r="S705">
        <v>0</v>
      </c>
      <c r="T705" t="s">
        <v>181</v>
      </c>
      <c r="U705">
        <v>0</v>
      </c>
      <c r="V705" t="s">
        <v>181</v>
      </c>
      <c r="W705">
        <v>0</v>
      </c>
      <c r="X705" t="s">
        <v>7443</v>
      </c>
    </row>
    <row r="706" spans="1:24" x14ac:dyDescent="0.3">
      <c r="A706" t="s">
        <v>3560</v>
      </c>
      <c r="B706" t="s">
        <v>11796</v>
      </c>
      <c r="C706" t="s">
        <v>181</v>
      </c>
      <c r="D706" t="s">
        <v>11797</v>
      </c>
      <c r="E706" t="s">
        <v>11795</v>
      </c>
      <c r="F706">
        <v>0</v>
      </c>
      <c r="G706">
        <v>0</v>
      </c>
      <c r="H706" s="51" t="s">
        <v>3225</v>
      </c>
      <c r="I706">
        <v>0</v>
      </c>
      <c r="J706">
        <v>0</v>
      </c>
      <c r="L706">
        <v>0</v>
      </c>
      <c r="M706">
        <v>1980</v>
      </c>
      <c r="N706">
        <v>132</v>
      </c>
      <c r="O706">
        <v>0</v>
      </c>
      <c r="P706" t="s">
        <v>1057</v>
      </c>
      <c r="Q706">
        <v>0</v>
      </c>
      <c r="R706">
        <v>0</v>
      </c>
      <c r="S706">
        <v>0</v>
      </c>
      <c r="T706" t="s">
        <v>181</v>
      </c>
      <c r="U706">
        <v>0</v>
      </c>
      <c r="V706" t="s">
        <v>181</v>
      </c>
      <c r="W706">
        <v>0</v>
      </c>
      <c r="X706" t="s">
        <v>7443</v>
      </c>
    </row>
    <row r="707" spans="1:24" x14ac:dyDescent="0.3">
      <c r="A707" t="s">
        <v>3560</v>
      </c>
      <c r="B707" t="s">
        <v>12079</v>
      </c>
      <c r="C707" t="s">
        <v>181</v>
      </c>
      <c r="D707" t="s">
        <v>12080</v>
      </c>
      <c r="E707" t="s">
        <v>12055</v>
      </c>
      <c r="F707">
        <v>0</v>
      </c>
      <c r="G707">
        <v>0</v>
      </c>
      <c r="H707" s="51" t="s">
        <v>13257</v>
      </c>
      <c r="I707">
        <v>0</v>
      </c>
      <c r="J707">
        <v>0</v>
      </c>
      <c r="L707">
        <v>0</v>
      </c>
      <c r="M707">
        <v>0</v>
      </c>
      <c r="N707">
        <v>0</v>
      </c>
      <c r="O707">
        <v>0</v>
      </c>
      <c r="P707" t="s">
        <v>183</v>
      </c>
      <c r="Q707">
        <v>0</v>
      </c>
      <c r="R707">
        <v>0</v>
      </c>
      <c r="S707">
        <v>0</v>
      </c>
      <c r="T707" t="s">
        <v>181</v>
      </c>
      <c r="U707">
        <v>0</v>
      </c>
      <c r="V707" t="s">
        <v>181</v>
      </c>
      <c r="W707">
        <v>0</v>
      </c>
      <c r="X707" t="s">
        <v>7443</v>
      </c>
    </row>
    <row r="708" spans="1:24" x14ac:dyDescent="0.3">
      <c r="A708" t="s">
        <v>3502</v>
      </c>
      <c r="B708" t="s">
        <v>13258</v>
      </c>
      <c r="C708" t="s">
        <v>181</v>
      </c>
      <c r="D708" t="s">
        <v>13259</v>
      </c>
      <c r="E708" t="s">
        <v>13260</v>
      </c>
      <c r="F708">
        <v>17</v>
      </c>
      <c r="G708">
        <v>0</v>
      </c>
      <c r="H708" s="51" t="s">
        <v>13261</v>
      </c>
      <c r="I708">
        <v>0</v>
      </c>
      <c r="J708">
        <v>9</v>
      </c>
      <c r="K708">
        <v>11</v>
      </c>
      <c r="L708">
        <v>3140.17</v>
      </c>
      <c r="M708">
        <v>12275.02</v>
      </c>
      <c r="N708">
        <v>43</v>
      </c>
      <c r="O708">
        <v>0</v>
      </c>
      <c r="P708" t="s">
        <v>3708</v>
      </c>
      <c r="Q708">
        <v>0</v>
      </c>
      <c r="R708">
        <v>0</v>
      </c>
      <c r="S708">
        <v>0</v>
      </c>
      <c r="T708" t="s">
        <v>181</v>
      </c>
      <c r="U708">
        <v>0</v>
      </c>
      <c r="V708" t="s">
        <v>181</v>
      </c>
      <c r="W708">
        <v>12.9</v>
      </c>
      <c r="X708" t="s">
        <v>7413</v>
      </c>
    </row>
    <row r="709" spans="1:24" x14ac:dyDescent="0.3">
      <c r="A709" t="s">
        <v>3894</v>
      </c>
      <c r="B709" t="s">
        <v>10350</v>
      </c>
      <c r="C709" t="s">
        <v>3592</v>
      </c>
      <c r="D709" t="s">
        <v>10351</v>
      </c>
      <c r="E709" t="s">
        <v>10352</v>
      </c>
      <c r="F709">
        <v>71</v>
      </c>
      <c r="G709">
        <v>0</v>
      </c>
      <c r="H709" s="51" t="s">
        <v>13262</v>
      </c>
      <c r="I709">
        <v>0</v>
      </c>
      <c r="J709">
        <v>36</v>
      </c>
      <c r="K709">
        <v>33</v>
      </c>
      <c r="L709">
        <v>18098.52</v>
      </c>
      <c r="M709">
        <v>15904.86</v>
      </c>
      <c r="N709">
        <v>29</v>
      </c>
      <c r="O709">
        <v>0</v>
      </c>
      <c r="P709" t="s">
        <v>3718</v>
      </c>
      <c r="Q709">
        <v>0</v>
      </c>
      <c r="R709">
        <v>0</v>
      </c>
      <c r="S709">
        <v>50</v>
      </c>
      <c r="T709" t="s">
        <v>17839</v>
      </c>
      <c r="U709">
        <v>548.44000000000005</v>
      </c>
      <c r="V709" t="s">
        <v>17906</v>
      </c>
      <c r="W709">
        <v>34.799999999999997</v>
      </c>
      <c r="X709" t="s">
        <v>3539</v>
      </c>
    </row>
    <row r="710" spans="1:24" x14ac:dyDescent="0.3">
      <c r="A710" t="s">
        <v>3894</v>
      </c>
      <c r="B710" t="s">
        <v>13263</v>
      </c>
      <c r="C710" t="s">
        <v>181</v>
      </c>
      <c r="D710" t="s">
        <v>13264</v>
      </c>
      <c r="E710" t="s">
        <v>13265</v>
      </c>
      <c r="F710">
        <v>0</v>
      </c>
      <c r="G710">
        <v>0</v>
      </c>
      <c r="H710" s="51" t="s">
        <v>3157</v>
      </c>
      <c r="I710">
        <v>0</v>
      </c>
      <c r="J710">
        <v>0</v>
      </c>
      <c r="L710">
        <v>0</v>
      </c>
      <c r="M710">
        <v>0</v>
      </c>
      <c r="N710">
        <v>0</v>
      </c>
      <c r="O710">
        <v>0</v>
      </c>
      <c r="P710" t="s">
        <v>183</v>
      </c>
      <c r="Q710">
        <v>0</v>
      </c>
      <c r="R710">
        <v>0</v>
      </c>
      <c r="S710">
        <v>0</v>
      </c>
      <c r="T710" t="s">
        <v>181</v>
      </c>
      <c r="U710">
        <v>0</v>
      </c>
      <c r="V710" t="s">
        <v>181</v>
      </c>
      <c r="W710">
        <v>0</v>
      </c>
      <c r="X710" t="s">
        <v>3539</v>
      </c>
    </row>
    <row r="711" spans="1:24" x14ac:dyDescent="0.3">
      <c r="A711" t="s">
        <v>3894</v>
      </c>
      <c r="B711" t="s">
        <v>13266</v>
      </c>
      <c r="C711" t="s">
        <v>181</v>
      </c>
      <c r="D711" t="s">
        <v>13267</v>
      </c>
      <c r="E711" t="s">
        <v>13265</v>
      </c>
      <c r="F711">
        <v>0</v>
      </c>
      <c r="G711">
        <v>0</v>
      </c>
      <c r="H711" s="51" t="s">
        <v>13268</v>
      </c>
      <c r="I711">
        <v>0</v>
      </c>
      <c r="J711">
        <v>0</v>
      </c>
      <c r="K711">
        <v>97</v>
      </c>
      <c r="L711">
        <v>42561.659999999996</v>
      </c>
      <c r="M711">
        <v>24571.759999999998</v>
      </c>
      <c r="N711">
        <v>56</v>
      </c>
      <c r="O711">
        <v>0</v>
      </c>
      <c r="P711" t="s">
        <v>3093</v>
      </c>
      <c r="Q711">
        <v>28</v>
      </c>
      <c r="R711">
        <v>0</v>
      </c>
      <c r="S711">
        <v>0</v>
      </c>
      <c r="T711" t="s">
        <v>181</v>
      </c>
      <c r="U711">
        <v>0</v>
      </c>
      <c r="V711" t="s">
        <v>181</v>
      </c>
      <c r="W711">
        <v>0</v>
      </c>
      <c r="X711" t="s">
        <v>3539</v>
      </c>
    </row>
    <row r="712" spans="1:24" x14ac:dyDescent="0.3">
      <c r="A712" t="s">
        <v>3560</v>
      </c>
      <c r="B712" t="s">
        <v>8129</v>
      </c>
      <c r="C712" t="s">
        <v>181</v>
      </c>
      <c r="D712" t="s">
        <v>8130</v>
      </c>
      <c r="E712" t="s">
        <v>7931</v>
      </c>
      <c r="F712">
        <v>0</v>
      </c>
      <c r="G712">
        <v>0</v>
      </c>
      <c r="H712" s="51" t="s">
        <v>13269</v>
      </c>
      <c r="I712">
        <v>0</v>
      </c>
      <c r="J712">
        <v>0</v>
      </c>
      <c r="L712">
        <v>0</v>
      </c>
      <c r="M712">
        <v>425.84</v>
      </c>
      <c r="N712">
        <v>11</v>
      </c>
      <c r="O712">
        <v>0</v>
      </c>
      <c r="P712" t="s">
        <v>4092</v>
      </c>
      <c r="Q712">
        <v>0</v>
      </c>
      <c r="R712">
        <v>0</v>
      </c>
      <c r="S712">
        <v>0</v>
      </c>
      <c r="T712" t="s">
        <v>181</v>
      </c>
      <c r="U712">
        <v>0</v>
      </c>
      <c r="V712" t="s">
        <v>181</v>
      </c>
      <c r="W712">
        <v>0</v>
      </c>
      <c r="X712" t="s">
        <v>7729</v>
      </c>
    </row>
    <row r="713" spans="1:24" x14ac:dyDescent="0.3">
      <c r="A713" t="s">
        <v>3560</v>
      </c>
      <c r="B713" t="s">
        <v>10455</v>
      </c>
      <c r="C713" t="s">
        <v>181</v>
      </c>
      <c r="D713" t="s">
        <v>10456</v>
      </c>
      <c r="E713" t="s">
        <v>14</v>
      </c>
      <c r="F713">
        <v>0</v>
      </c>
      <c r="G713">
        <v>0</v>
      </c>
      <c r="H713" s="51" t="s">
        <v>13270</v>
      </c>
      <c r="I713">
        <v>0</v>
      </c>
      <c r="J713">
        <v>0</v>
      </c>
      <c r="L713">
        <v>0</v>
      </c>
      <c r="M713">
        <v>447.31</v>
      </c>
      <c r="N713">
        <v>26</v>
      </c>
      <c r="O713">
        <v>0</v>
      </c>
      <c r="P713" t="s">
        <v>3682</v>
      </c>
      <c r="Q713">
        <v>0</v>
      </c>
      <c r="R713">
        <v>0</v>
      </c>
      <c r="S713">
        <v>0</v>
      </c>
      <c r="T713" t="s">
        <v>181</v>
      </c>
      <c r="U713">
        <v>0</v>
      </c>
      <c r="V713" t="s">
        <v>181</v>
      </c>
      <c r="W713">
        <v>0</v>
      </c>
      <c r="X713" t="s">
        <v>7729</v>
      </c>
    </row>
    <row r="714" spans="1:24" x14ac:dyDescent="0.3">
      <c r="A714" t="s">
        <v>3560</v>
      </c>
      <c r="B714" t="s">
        <v>10453</v>
      </c>
      <c r="C714" t="s">
        <v>181</v>
      </c>
      <c r="D714" t="s">
        <v>10454</v>
      </c>
      <c r="E714" t="s">
        <v>14</v>
      </c>
      <c r="F714">
        <v>0</v>
      </c>
      <c r="G714">
        <v>0</v>
      </c>
      <c r="H714" s="51" t="s">
        <v>13271</v>
      </c>
      <c r="I714">
        <v>0</v>
      </c>
      <c r="J714">
        <v>0</v>
      </c>
      <c r="L714">
        <v>0</v>
      </c>
      <c r="M714">
        <v>1650.83</v>
      </c>
      <c r="N714">
        <v>99</v>
      </c>
      <c r="O714">
        <v>0</v>
      </c>
      <c r="P714" t="s">
        <v>9569</v>
      </c>
      <c r="Q714">
        <v>0</v>
      </c>
      <c r="R714">
        <v>0</v>
      </c>
      <c r="S714">
        <v>0</v>
      </c>
      <c r="T714" t="s">
        <v>181</v>
      </c>
      <c r="U714">
        <v>0</v>
      </c>
      <c r="V714" t="s">
        <v>181</v>
      </c>
      <c r="W714">
        <v>0</v>
      </c>
      <c r="X714" t="s">
        <v>7729</v>
      </c>
    </row>
    <row r="715" spans="1:24" x14ac:dyDescent="0.3">
      <c r="A715" t="s">
        <v>3560</v>
      </c>
      <c r="B715" t="s">
        <v>10451</v>
      </c>
      <c r="C715" t="s">
        <v>3504</v>
      </c>
      <c r="D715" t="s">
        <v>10452</v>
      </c>
      <c r="E715" t="s">
        <v>14</v>
      </c>
      <c r="F715">
        <v>3</v>
      </c>
      <c r="G715">
        <v>0</v>
      </c>
      <c r="H715" s="51" t="s">
        <v>13272</v>
      </c>
      <c r="I715">
        <v>0</v>
      </c>
      <c r="J715">
        <v>2</v>
      </c>
      <c r="L715">
        <v>0</v>
      </c>
      <c r="M715">
        <v>368.46</v>
      </c>
      <c r="N715">
        <v>15</v>
      </c>
      <c r="O715">
        <v>0</v>
      </c>
      <c r="P715" t="s">
        <v>3225</v>
      </c>
      <c r="Q715">
        <v>0</v>
      </c>
      <c r="R715">
        <v>0</v>
      </c>
      <c r="S715">
        <v>0</v>
      </c>
      <c r="T715" t="s">
        <v>181</v>
      </c>
      <c r="U715">
        <v>0</v>
      </c>
      <c r="V715" t="s">
        <v>181</v>
      </c>
      <c r="W715">
        <v>1</v>
      </c>
      <c r="X715" t="s">
        <v>7729</v>
      </c>
    </row>
    <row r="716" spans="1:24" x14ac:dyDescent="0.3">
      <c r="A716" t="s">
        <v>3560</v>
      </c>
      <c r="B716" t="s">
        <v>11452</v>
      </c>
      <c r="C716" t="s">
        <v>3528</v>
      </c>
      <c r="D716" t="s">
        <v>11453</v>
      </c>
      <c r="E716" t="s">
        <v>11444</v>
      </c>
      <c r="F716">
        <v>45</v>
      </c>
      <c r="G716">
        <v>0</v>
      </c>
      <c r="H716" s="51" t="s">
        <v>15861</v>
      </c>
      <c r="I716">
        <v>0</v>
      </c>
      <c r="J716">
        <v>23</v>
      </c>
      <c r="K716">
        <v>23</v>
      </c>
      <c r="L716">
        <v>664.69999999999993</v>
      </c>
      <c r="M716">
        <v>1734</v>
      </c>
      <c r="N716">
        <v>60</v>
      </c>
      <c r="O716">
        <v>5</v>
      </c>
      <c r="P716" t="s">
        <v>2759</v>
      </c>
      <c r="Q716">
        <v>0</v>
      </c>
      <c r="R716">
        <v>0</v>
      </c>
      <c r="S716">
        <v>0</v>
      </c>
      <c r="T716" t="s">
        <v>181</v>
      </c>
      <c r="U716">
        <v>0</v>
      </c>
      <c r="V716" t="s">
        <v>181</v>
      </c>
      <c r="W716">
        <v>42.1666666666667</v>
      </c>
      <c r="X716" t="s">
        <v>3581</v>
      </c>
    </row>
    <row r="717" spans="1:24" x14ac:dyDescent="0.3">
      <c r="A717" t="s">
        <v>3560</v>
      </c>
      <c r="B717" t="s">
        <v>13273</v>
      </c>
      <c r="C717" t="s">
        <v>181</v>
      </c>
      <c r="D717" t="s">
        <v>13274</v>
      </c>
      <c r="E717" t="s">
        <v>14</v>
      </c>
      <c r="F717">
        <v>0</v>
      </c>
      <c r="G717">
        <v>0</v>
      </c>
      <c r="H717" s="51" t="s">
        <v>13275</v>
      </c>
      <c r="I717">
        <v>0</v>
      </c>
      <c r="J717">
        <v>0</v>
      </c>
      <c r="L717">
        <v>0</v>
      </c>
      <c r="M717">
        <v>0</v>
      </c>
      <c r="N717">
        <v>0</v>
      </c>
      <c r="O717">
        <v>0</v>
      </c>
      <c r="P717" t="s">
        <v>183</v>
      </c>
      <c r="Q717">
        <v>0</v>
      </c>
      <c r="R717">
        <v>0</v>
      </c>
      <c r="S717">
        <v>0</v>
      </c>
      <c r="T717" t="s">
        <v>181</v>
      </c>
      <c r="U717">
        <v>0</v>
      </c>
      <c r="V717" t="s">
        <v>181</v>
      </c>
      <c r="W717">
        <v>0</v>
      </c>
      <c r="X717" t="s">
        <v>3554</v>
      </c>
    </row>
    <row r="718" spans="1:24" x14ac:dyDescent="0.3">
      <c r="A718" t="s">
        <v>3560</v>
      </c>
      <c r="B718" t="s">
        <v>11442</v>
      </c>
      <c r="C718" t="s">
        <v>3528</v>
      </c>
      <c r="D718" t="s">
        <v>11443</v>
      </c>
      <c r="E718" t="s">
        <v>11444</v>
      </c>
      <c r="F718">
        <v>67</v>
      </c>
      <c r="G718" t="s">
        <v>1703</v>
      </c>
      <c r="H718" s="51" t="s">
        <v>17907</v>
      </c>
      <c r="I718">
        <v>253.6</v>
      </c>
      <c r="J718">
        <v>34</v>
      </c>
      <c r="K718">
        <v>29</v>
      </c>
      <c r="L718">
        <v>919.3</v>
      </c>
      <c r="M718">
        <v>1965.4</v>
      </c>
      <c r="N718">
        <v>62</v>
      </c>
      <c r="O718">
        <v>3</v>
      </c>
      <c r="P718" t="s">
        <v>3324</v>
      </c>
      <c r="Q718">
        <v>0</v>
      </c>
      <c r="R718">
        <v>0</v>
      </c>
      <c r="S718">
        <v>0</v>
      </c>
      <c r="T718" t="s">
        <v>181</v>
      </c>
      <c r="U718">
        <v>0</v>
      </c>
      <c r="V718" t="s">
        <v>181</v>
      </c>
      <c r="W718">
        <v>66.866666666666703</v>
      </c>
      <c r="X718" t="s">
        <v>3581</v>
      </c>
    </row>
    <row r="719" spans="1:24" x14ac:dyDescent="0.3">
      <c r="A719" t="s">
        <v>3560</v>
      </c>
      <c r="B719" t="s">
        <v>10420</v>
      </c>
      <c r="C719" t="s">
        <v>181</v>
      </c>
      <c r="D719" t="s">
        <v>10421</v>
      </c>
      <c r="E719" t="s">
        <v>14</v>
      </c>
      <c r="F719">
        <v>0</v>
      </c>
      <c r="G719">
        <v>0</v>
      </c>
      <c r="H719" s="51" t="s">
        <v>13277</v>
      </c>
      <c r="I719">
        <v>0</v>
      </c>
      <c r="J719">
        <v>0</v>
      </c>
      <c r="L719">
        <v>0</v>
      </c>
      <c r="M719">
        <v>991.83</v>
      </c>
      <c r="N719">
        <v>58</v>
      </c>
      <c r="O719">
        <v>0</v>
      </c>
      <c r="P719" t="s">
        <v>7161</v>
      </c>
      <c r="Q719">
        <v>0</v>
      </c>
      <c r="R719">
        <v>0</v>
      </c>
      <c r="S719">
        <v>0</v>
      </c>
      <c r="T719" t="s">
        <v>181</v>
      </c>
      <c r="U719">
        <v>0</v>
      </c>
      <c r="V719" t="s">
        <v>181</v>
      </c>
      <c r="W719">
        <v>0</v>
      </c>
      <c r="X719" t="s">
        <v>3554</v>
      </c>
    </row>
    <row r="720" spans="1:24" x14ac:dyDescent="0.3">
      <c r="A720" t="s">
        <v>3507</v>
      </c>
      <c r="B720" t="s">
        <v>9307</v>
      </c>
      <c r="C720" t="s">
        <v>3592</v>
      </c>
      <c r="D720" t="s">
        <v>9308</v>
      </c>
      <c r="E720" t="s">
        <v>9304</v>
      </c>
      <c r="F720">
        <v>0</v>
      </c>
      <c r="G720">
        <v>0</v>
      </c>
      <c r="H720" s="51" t="s">
        <v>13278</v>
      </c>
      <c r="I720">
        <v>0</v>
      </c>
      <c r="J720">
        <v>0</v>
      </c>
      <c r="L720">
        <v>0</v>
      </c>
      <c r="M720">
        <v>552.41999999999996</v>
      </c>
      <c r="N720">
        <v>93</v>
      </c>
      <c r="O720">
        <v>0</v>
      </c>
      <c r="P720" t="s">
        <v>8173</v>
      </c>
      <c r="Q720">
        <v>0</v>
      </c>
      <c r="R720">
        <v>0</v>
      </c>
      <c r="S720">
        <v>0</v>
      </c>
      <c r="T720" t="s">
        <v>181</v>
      </c>
      <c r="U720">
        <v>0</v>
      </c>
      <c r="V720" t="s">
        <v>181</v>
      </c>
      <c r="W720">
        <v>0</v>
      </c>
      <c r="X720" t="s">
        <v>3566</v>
      </c>
    </row>
    <row r="721" spans="1:24" x14ac:dyDescent="0.3">
      <c r="A721" t="s">
        <v>179</v>
      </c>
      <c r="B721" t="s">
        <v>2317</v>
      </c>
      <c r="C721" t="s">
        <v>181</v>
      </c>
      <c r="D721" t="s">
        <v>2318</v>
      </c>
      <c r="E721" t="s">
        <v>181</v>
      </c>
      <c r="F721">
        <v>0</v>
      </c>
      <c r="G721">
        <v>0</v>
      </c>
      <c r="H721" s="51" t="s">
        <v>13279</v>
      </c>
      <c r="I721">
        <v>0</v>
      </c>
      <c r="J721">
        <v>0</v>
      </c>
      <c r="L721">
        <v>0</v>
      </c>
      <c r="M721">
        <v>0</v>
      </c>
      <c r="N721">
        <v>0</v>
      </c>
      <c r="O721">
        <v>0</v>
      </c>
      <c r="P721" t="s">
        <v>183</v>
      </c>
      <c r="Q721">
        <v>0</v>
      </c>
      <c r="R721">
        <v>0</v>
      </c>
      <c r="S721">
        <v>0</v>
      </c>
      <c r="T721" t="s">
        <v>181</v>
      </c>
      <c r="U721">
        <v>0</v>
      </c>
      <c r="V721" t="s">
        <v>181</v>
      </c>
      <c r="W721">
        <v>0</v>
      </c>
      <c r="X721" t="s">
        <v>1570</v>
      </c>
    </row>
    <row r="722" spans="1:24" x14ac:dyDescent="0.3">
      <c r="A722" t="s">
        <v>179</v>
      </c>
      <c r="B722" t="s">
        <v>3045</v>
      </c>
      <c r="C722" t="s">
        <v>181</v>
      </c>
      <c r="D722" t="s">
        <v>3046</v>
      </c>
      <c r="E722" t="s">
        <v>181</v>
      </c>
      <c r="F722">
        <v>0</v>
      </c>
      <c r="G722">
        <v>0</v>
      </c>
      <c r="H722" s="51" t="s">
        <v>13279</v>
      </c>
      <c r="I722">
        <v>0</v>
      </c>
      <c r="J722">
        <v>0</v>
      </c>
      <c r="L722">
        <v>0</v>
      </c>
      <c r="M722">
        <v>0</v>
      </c>
      <c r="N722">
        <v>0</v>
      </c>
      <c r="O722">
        <v>0</v>
      </c>
      <c r="P722" t="s">
        <v>183</v>
      </c>
      <c r="Q722">
        <v>0</v>
      </c>
      <c r="R722">
        <v>0</v>
      </c>
      <c r="S722">
        <v>0</v>
      </c>
      <c r="T722" t="s">
        <v>181</v>
      </c>
      <c r="U722">
        <v>0</v>
      </c>
      <c r="V722" t="s">
        <v>181</v>
      </c>
      <c r="W722">
        <v>0</v>
      </c>
      <c r="X722" t="s">
        <v>1570</v>
      </c>
    </row>
    <row r="723" spans="1:24" x14ac:dyDescent="0.3">
      <c r="A723" t="s">
        <v>179</v>
      </c>
      <c r="B723" t="s">
        <v>1765</v>
      </c>
      <c r="C723" t="s">
        <v>181</v>
      </c>
      <c r="D723" t="s">
        <v>1766</v>
      </c>
      <c r="E723" t="s">
        <v>181</v>
      </c>
      <c r="F723">
        <v>0</v>
      </c>
      <c r="G723">
        <v>0</v>
      </c>
      <c r="H723" s="51" t="s">
        <v>13279</v>
      </c>
      <c r="I723">
        <v>0</v>
      </c>
      <c r="J723">
        <v>0</v>
      </c>
      <c r="L723">
        <v>0</v>
      </c>
      <c r="M723">
        <v>35413.5</v>
      </c>
      <c r="N723">
        <v>350</v>
      </c>
      <c r="O723">
        <v>0</v>
      </c>
      <c r="P723" t="s">
        <v>1767</v>
      </c>
      <c r="Q723">
        <v>0</v>
      </c>
      <c r="R723">
        <v>0</v>
      </c>
      <c r="S723">
        <v>0</v>
      </c>
      <c r="T723" t="s">
        <v>181</v>
      </c>
      <c r="U723">
        <v>0</v>
      </c>
      <c r="V723" t="s">
        <v>181</v>
      </c>
      <c r="W723">
        <v>0</v>
      </c>
      <c r="X723" t="s">
        <v>1570</v>
      </c>
    </row>
    <row r="724" spans="1:24" x14ac:dyDescent="0.3">
      <c r="A724" t="s">
        <v>179</v>
      </c>
      <c r="B724" t="s">
        <v>1568</v>
      </c>
      <c r="C724" t="s">
        <v>181</v>
      </c>
      <c r="D724" t="s">
        <v>1569</v>
      </c>
      <c r="E724" t="s">
        <v>181</v>
      </c>
      <c r="F724">
        <v>0</v>
      </c>
      <c r="G724">
        <v>0</v>
      </c>
      <c r="H724" s="51" t="s">
        <v>13279</v>
      </c>
      <c r="I724">
        <v>0</v>
      </c>
      <c r="J724">
        <v>0</v>
      </c>
      <c r="L724">
        <v>0</v>
      </c>
      <c r="M724">
        <v>0</v>
      </c>
      <c r="N724">
        <v>0</v>
      </c>
      <c r="O724">
        <v>0</v>
      </c>
      <c r="P724" t="s">
        <v>183</v>
      </c>
      <c r="Q724">
        <v>0</v>
      </c>
      <c r="R724">
        <v>0</v>
      </c>
      <c r="S724">
        <v>0</v>
      </c>
      <c r="T724" t="s">
        <v>181</v>
      </c>
      <c r="U724">
        <v>0</v>
      </c>
      <c r="V724" t="s">
        <v>181</v>
      </c>
      <c r="W724">
        <v>0</v>
      </c>
      <c r="X724" t="s">
        <v>1570</v>
      </c>
    </row>
    <row r="725" spans="1:24" x14ac:dyDescent="0.3">
      <c r="A725" t="s">
        <v>179</v>
      </c>
      <c r="B725" t="s">
        <v>2050</v>
      </c>
      <c r="C725" t="s">
        <v>181</v>
      </c>
      <c r="D725" t="s">
        <v>2051</v>
      </c>
      <c r="E725" t="s">
        <v>181</v>
      </c>
      <c r="F725">
        <v>0</v>
      </c>
      <c r="G725">
        <v>0</v>
      </c>
      <c r="H725" s="51" t="s">
        <v>13279</v>
      </c>
      <c r="I725">
        <v>0</v>
      </c>
      <c r="J725">
        <v>0</v>
      </c>
      <c r="L725">
        <v>0</v>
      </c>
      <c r="M725">
        <v>0</v>
      </c>
      <c r="N725">
        <v>0</v>
      </c>
      <c r="O725">
        <v>0</v>
      </c>
      <c r="P725" t="s">
        <v>183</v>
      </c>
      <c r="Q725">
        <v>0</v>
      </c>
      <c r="R725">
        <v>0</v>
      </c>
      <c r="S725">
        <v>0</v>
      </c>
      <c r="T725" t="s">
        <v>181</v>
      </c>
      <c r="U725">
        <v>0</v>
      </c>
      <c r="V725" t="s">
        <v>181</v>
      </c>
      <c r="W725">
        <v>0</v>
      </c>
      <c r="X725" t="s">
        <v>1570</v>
      </c>
    </row>
    <row r="726" spans="1:24" x14ac:dyDescent="0.3">
      <c r="A726" t="s">
        <v>179</v>
      </c>
      <c r="B726" t="s">
        <v>2674</v>
      </c>
      <c r="C726" t="s">
        <v>181</v>
      </c>
      <c r="D726" t="s">
        <v>2675</v>
      </c>
      <c r="E726" t="s">
        <v>181</v>
      </c>
      <c r="F726">
        <v>0</v>
      </c>
      <c r="G726">
        <v>0</v>
      </c>
      <c r="H726" s="51" t="s">
        <v>13279</v>
      </c>
      <c r="I726">
        <v>0</v>
      </c>
      <c r="J726">
        <v>0</v>
      </c>
      <c r="L726">
        <v>0</v>
      </c>
      <c r="M726">
        <v>0</v>
      </c>
      <c r="N726">
        <v>0</v>
      </c>
      <c r="O726">
        <v>0</v>
      </c>
      <c r="P726" t="s">
        <v>183</v>
      </c>
      <c r="Q726">
        <v>0</v>
      </c>
      <c r="R726">
        <v>0</v>
      </c>
      <c r="S726">
        <v>0</v>
      </c>
      <c r="T726" t="s">
        <v>181</v>
      </c>
      <c r="U726">
        <v>0</v>
      </c>
      <c r="V726" t="s">
        <v>181</v>
      </c>
      <c r="W726">
        <v>0</v>
      </c>
      <c r="X726" t="s">
        <v>1570</v>
      </c>
    </row>
    <row r="727" spans="1:24" x14ac:dyDescent="0.3">
      <c r="A727" t="s">
        <v>179</v>
      </c>
      <c r="B727" t="s">
        <v>5022</v>
      </c>
      <c r="C727" t="s">
        <v>181</v>
      </c>
      <c r="D727" t="s">
        <v>5023</v>
      </c>
      <c r="E727" t="s">
        <v>7</v>
      </c>
      <c r="F727">
        <v>0</v>
      </c>
      <c r="G727">
        <v>0</v>
      </c>
      <c r="H727" s="51" t="s">
        <v>13279</v>
      </c>
      <c r="I727">
        <v>0</v>
      </c>
      <c r="J727">
        <v>0</v>
      </c>
      <c r="L727">
        <v>0</v>
      </c>
      <c r="M727">
        <v>0</v>
      </c>
      <c r="N727">
        <v>0</v>
      </c>
      <c r="O727">
        <v>0</v>
      </c>
      <c r="P727" t="s">
        <v>183</v>
      </c>
      <c r="Q727">
        <v>0</v>
      </c>
      <c r="R727">
        <v>0</v>
      </c>
      <c r="S727">
        <v>0</v>
      </c>
      <c r="T727" t="s">
        <v>181</v>
      </c>
      <c r="U727">
        <v>0</v>
      </c>
      <c r="V727" t="s">
        <v>181</v>
      </c>
      <c r="W727">
        <v>0</v>
      </c>
      <c r="X727" t="s">
        <v>1570</v>
      </c>
    </row>
    <row r="728" spans="1:24" x14ac:dyDescent="0.3">
      <c r="A728" t="s">
        <v>179</v>
      </c>
      <c r="B728" t="s">
        <v>5005</v>
      </c>
      <c r="C728" t="s">
        <v>181</v>
      </c>
      <c r="D728" t="s">
        <v>5006</v>
      </c>
      <c r="E728" t="s">
        <v>7</v>
      </c>
      <c r="F728">
        <v>0</v>
      </c>
      <c r="G728">
        <v>0</v>
      </c>
      <c r="H728" s="51" t="s">
        <v>13279</v>
      </c>
      <c r="I728">
        <v>0</v>
      </c>
      <c r="J728">
        <v>0</v>
      </c>
      <c r="L728">
        <v>0</v>
      </c>
      <c r="M728">
        <v>0</v>
      </c>
      <c r="N728">
        <v>0</v>
      </c>
      <c r="O728">
        <v>0</v>
      </c>
      <c r="P728" t="s">
        <v>183</v>
      </c>
      <c r="Q728">
        <v>0</v>
      </c>
      <c r="R728">
        <v>0</v>
      </c>
      <c r="S728">
        <v>0</v>
      </c>
      <c r="T728" t="s">
        <v>181</v>
      </c>
      <c r="U728">
        <v>0</v>
      </c>
      <c r="V728" t="s">
        <v>181</v>
      </c>
      <c r="W728">
        <v>0</v>
      </c>
      <c r="X728" t="s">
        <v>1570</v>
      </c>
    </row>
    <row r="729" spans="1:24" x14ac:dyDescent="0.3">
      <c r="A729" t="s">
        <v>179</v>
      </c>
      <c r="B729" t="s">
        <v>1850</v>
      </c>
      <c r="C729" t="s">
        <v>181</v>
      </c>
      <c r="D729" t="s">
        <v>1851</v>
      </c>
      <c r="E729" t="s">
        <v>181</v>
      </c>
      <c r="F729">
        <v>0</v>
      </c>
      <c r="G729" t="s">
        <v>2424</v>
      </c>
      <c r="H729" s="51" t="s">
        <v>13280</v>
      </c>
      <c r="I729">
        <v>105419.52</v>
      </c>
      <c r="J729">
        <v>0</v>
      </c>
      <c r="L729">
        <v>0</v>
      </c>
      <c r="M729">
        <v>0</v>
      </c>
      <c r="N729">
        <v>0</v>
      </c>
      <c r="O729">
        <v>0</v>
      </c>
      <c r="P729" t="s">
        <v>183</v>
      </c>
      <c r="Q729">
        <v>576</v>
      </c>
      <c r="R729">
        <v>-576</v>
      </c>
      <c r="S729">
        <v>0</v>
      </c>
      <c r="T729" t="s">
        <v>181</v>
      </c>
      <c r="U729">
        <v>0</v>
      </c>
      <c r="V729" t="s">
        <v>181</v>
      </c>
      <c r="W729">
        <v>0</v>
      </c>
      <c r="X729" t="s">
        <v>1570</v>
      </c>
    </row>
    <row r="730" spans="1:24" x14ac:dyDescent="0.3">
      <c r="A730" t="s">
        <v>179</v>
      </c>
      <c r="B730" t="s">
        <v>2078</v>
      </c>
      <c r="C730" t="s">
        <v>181</v>
      </c>
      <c r="D730" t="s">
        <v>2079</v>
      </c>
      <c r="E730" t="s">
        <v>181</v>
      </c>
      <c r="F730">
        <v>0</v>
      </c>
      <c r="G730">
        <v>0</v>
      </c>
      <c r="H730" s="51" t="s">
        <v>13281</v>
      </c>
      <c r="I730">
        <v>0</v>
      </c>
      <c r="J730">
        <v>0</v>
      </c>
      <c r="L730">
        <v>0</v>
      </c>
      <c r="M730">
        <v>0.01</v>
      </c>
      <c r="N730">
        <v>0</v>
      </c>
      <c r="O730">
        <v>0</v>
      </c>
      <c r="P730" t="s">
        <v>2080</v>
      </c>
      <c r="Q730">
        <v>0</v>
      </c>
      <c r="R730">
        <v>0</v>
      </c>
      <c r="S730">
        <v>0</v>
      </c>
      <c r="T730" t="s">
        <v>181</v>
      </c>
      <c r="U730">
        <v>0</v>
      </c>
      <c r="V730" t="s">
        <v>181</v>
      </c>
      <c r="W730">
        <v>0</v>
      </c>
      <c r="X730" t="s">
        <v>1570</v>
      </c>
    </row>
    <row r="731" spans="1:24" x14ac:dyDescent="0.3">
      <c r="A731" t="s">
        <v>179</v>
      </c>
      <c r="B731" t="s">
        <v>3047</v>
      </c>
      <c r="C731" t="s">
        <v>181</v>
      </c>
      <c r="D731" t="s">
        <v>3048</v>
      </c>
      <c r="E731" t="s">
        <v>181</v>
      </c>
      <c r="F731">
        <v>0</v>
      </c>
      <c r="G731">
        <v>0</v>
      </c>
      <c r="H731" s="51" t="s">
        <v>13281</v>
      </c>
      <c r="I731">
        <v>0</v>
      </c>
      <c r="J731">
        <v>0</v>
      </c>
      <c r="L731">
        <v>0</v>
      </c>
      <c r="M731">
        <v>0</v>
      </c>
      <c r="N731">
        <v>0</v>
      </c>
      <c r="O731">
        <v>0</v>
      </c>
      <c r="P731" t="s">
        <v>183</v>
      </c>
      <c r="Q731">
        <v>0</v>
      </c>
      <c r="R731">
        <v>0</v>
      </c>
      <c r="S731">
        <v>0</v>
      </c>
      <c r="T731" t="s">
        <v>181</v>
      </c>
      <c r="U731">
        <v>0</v>
      </c>
      <c r="V731" t="s">
        <v>181</v>
      </c>
      <c r="W731">
        <v>0</v>
      </c>
      <c r="X731" t="s">
        <v>1570</v>
      </c>
    </row>
    <row r="732" spans="1:24" x14ac:dyDescent="0.3">
      <c r="A732" t="s">
        <v>179</v>
      </c>
      <c r="B732" t="s">
        <v>17908</v>
      </c>
      <c r="C732" t="s">
        <v>181</v>
      </c>
      <c r="D732" t="s">
        <v>17909</v>
      </c>
      <c r="E732" t="s">
        <v>7</v>
      </c>
      <c r="F732">
        <v>0</v>
      </c>
      <c r="G732" t="s">
        <v>9790</v>
      </c>
      <c r="H732" s="51" t="s">
        <v>17910</v>
      </c>
      <c r="I732">
        <v>110799.4</v>
      </c>
      <c r="J732">
        <v>0</v>
      </c>
      <c r="L732">
        <v>0</v>
      </c>
      <c r="M732">
        <v>0</v>
      </c>
      <c r="N732">
        <v>0</v>
      </c>
      <c r="O732">
        <v>0</v>
      </c>
      <c r="P732" t="s">
        <v>183</v>
      </c>
      <c r="Q732">
        <v>730</v>
      </c>
      <c r="R732">
        <v>-730</v>
      </c>
      <c r="S732">
        <v>0</v>
      </c>
      <c r="T732" t="s">
        <v>181</v>
      </c>
      <c r="U732">
        <v>0</v>
      </c>
      <c r="V732" t="s">
        <v>181</v>
      </c>
      <c r="W732">
        <v>0</v>
      </c>
      <c r="X732" t="s">
        <v>1570</v>
      </c>
    </row>
    <row r="733" spans="1:24" x14ac:dyDescent="0.3">
      <c r="A733" t="s">
        <v>3560</v>
      </c>
      <c r="B733" t="s">
        <v>11456</v>
      </c>
      <c r="C733" t="s">
        <v>181</v>
      </c>
      <c r="D733" t="s">
        <v>11457</v>
      </c>
      <c r="E733" t="s">
        <v>11444</v>
      </c>
      <c r="F733">
        <v>3</v>
      </c>
      <c r="G733">
        <v>0</v>
      </c>
      <c r="H733" s="51" t="s">
        <v>13282</v>
      </c>
      <c r="I733">
        <v>0</v>
      </c>
      <c r="J733">
        <v>2</v>
      </c>
      <c r="K733">
        <v>1</v>
      </c>
      <c r="L733">
        <v>61.9</v>
      </c>
      <c r="M733">
        <v>1423.7</v>
      </c>
      <c r="N733">
        <v>23</v>
      </c>
      <c r="O733">
        <v>0</v>
      </c>
      <c r="P733" t="s">
        <v>3604</v>
      </c>
      <c r="Q733">
        <v>0</v>
      </c>
      <c r="R733">
        <v>0</v>
      </c>
      <c r="S733">
        <v>0</v>
      </c>
      <c r="T733" t="s">
        <v>181</v>
      </c>
      <c r="U733">
        <v>0</v>
      </c>
      <c r="V733" t="s">
        <v>181</v>
      </c>
      <c r="W733">
        <v>1.5333333333333301</v>
      </c>
      <c r="X733" t="s">
        <v>3554</v>
      </c>
    </row>
    <row r="734" spans="1:24" x14ac:dyDescent="0.3">
      <c r="A734" t="s">
        <v>3560</v>
      </c>
      <c r="B734" t="s">
        <v>11691</v>
      </c>
      <c r="C734" t="s">
        <v>3504</v>
      </c>
      <c r="D734" t="s">
        <v>11692</v>
      </c>
      <c r="E734" t="s">
        <v>11690</v>
      </c>
      <c r="F734">
        <v>0</v>
      </c>
      <c r="G734">
        <v>0</v>
      </c>
      <c r="H734" s="51" t="s">
        <v>13283</v>
      </c>
      <c r="I734">
        <v>0</v>
      </c>
      <c r="J734">
        <v>0</v>
      </c>
      <c r="L734">
        <v>0</v>
      </c>
      <c r="M734">
        <v>0</v>
      </c>
      <c r="N734">
        <v>0</v>
      </c>
      <c r="O734">
        <v>0</v>
      </c>
      <c r="P734" t="s">
        <v>183</v>
      </c>
      <c r="Q734">
        <v>0</v>
      </c>
      <c r="R734">
        <v>0</v>
      </c>
      <c r="S734">
        <v>0</v>
      </c>
      <c r="T734" t="s">
        <v>181</v>
      </c>
      <c r="U734">
        <v>0</v>
      </c>
      <c r="V734" t="s">
        <v>181</v>
      </c>
      <c r="W734">
        <v>0</v>
      </c>
      <c r="X734" t="s">
        <v>3605</v>
      </c>
    </row>
    <row r="735" spans="1:24" x14ac:dyDescent="0.3">
      <c r="A735" t="s">
        <v>3560</v>
      </c>
      <c r="B735" t="s">
        <v>11688</v>
      </c>
      <c r="C735" t="s">
        <v>3528</v>
      </c>
      <c r="D735" t="s">
        <v>11689</v>
      </c>
      <c r="E735" t="s">
        <v>11690</v>
      </c>
      <c r="F735">
        <v>50</v>
      </c>
      <c r="G735">
        <v>0</v>
      </c>
      <c r="H735" s="51" t="s">
        <v>2759</v>
      </c>
      <c r="I735">
        <v>0</v>
      </c>
      <c r="J735">
        <v>30</v>
      </c>
      <c r="K735">
        <v>24</v>
      </c>
      <c r="L735">
        <v>1320</v>
      </c>
      <c r="M735">
        <v>55</v>
      </c>
      <c r="N735">
        <v>1</v>
      </c>
      <c r="O735">
        <v>1</v>
      </c>
      <c r="P735" t="s">
        <v>183</v>
      </c>
      <c r="Q735">
        <v>0</v>
      </c>
      <c r="R735">
        <v>0</v>
      </c>
      <c r="S735">
        <v>50</v>
      </c>
      <c r="T735" t="s">
        <v>17681</v>
      </c>
      <c r="U735">
        <v>55</v>
      </c>
      <c r="V735" t="s">
        <v>17911</v>
      </c>
      <c r="W735">
        <v>0</v>
      </c>
      <c r="X735" t="s">
        <v>3605</v>
      </c>
    </row>
    <row r="736" spans="1:24" x14ac:dyDescent="0.3">
      <c r="A736" t="s">
        <v>3507</v>
      </c>
      <c r="B736" t="s">
        <v>11533</v>
      </c>
      <c r="C736" t="s">
        <v>181</v>
      </c>
      <c r="D736" t="s">
        <v>11534</v>
      </c>
      <c r="E736" t="s">
        <v>13284</v>
      </c>
      <c r="F736">
        <v>0</v>
      </c>
      <c r="G736">
        <v>0</v>
      </c>
      <c r="H736" s="51" t="s">
        <v>12493</v>
      </c>
      <c r="I736">
        <v>0</v>
      </c>
      <c r="J736">
        <v>0</v>
      </c>
      <c r="L736">
        <v>0</v>
      </c>
      <c r="M736">
        <v>0</v>
      </c>
      <c r="N736">
        <v>0</v>
      </c>
      <c r="O736">
        <v>0</v>
      </c>
      <c r="P736" t="s">
        <v>183</v>
      </c>
      <c r="Q736">
        <v>0</v>
      </c>
      <c r="R736">
        <v>0</v>
      </c>
      <c r="S736">
        <v>0</v>
      </c>
      <c r="T736" t="s">
        <v>181</v>
      </c>
      <c r="U736">
        <v>0</v>
      </c>
      <c r="V736" t="s">
        <v>181</v>
      </c>
      <c r="W736">
        <v>0</v>
      </c>
      <c r="X736" t="s">
        <v>6279</v>
      </c>
    </row>
    <row r="737" spans="1:24" x14ac:dyDescent="0.3">
      <c r="A737" t="s">
        <v>3507</v>
      </c>
      <c r="B737" t="s">
        <v>9305</v>
      </c>
      <c r="C737" t="s">
        <v>3592</v>
      </c>
      <c r="D737" t="s">
        <v>9306</v>
      </c>
      <c r="E737" t="s">
        <v>9304</v>
      </c>
      <c r="F737">
        <v>0</v>
      </c>
      <c r="G737">
        <v>0</v>
      </c>
      <c r="H737" s="51" t="s">
        <v>13285</v>
      </c>
      <c r="I737">
        <v>0</v>
      </c>
      <c r="J737">
        <v>0</v>
      </c>
      <c r="L737">
        <v>0</v>
      </c>
      <c r="M737">
        <v>591.25</v>
      </c>
      <c r="N737">
        <v>43</v>
      </c>
      <c r="O737">
        <v>0</v>
      </c>
      <c r="P737" t="s">
        <v>3708</v>
      </c>
      <c r="Q737">
        <v>0</v>
      </c>
      <c r="R737">
        <v>0</v>
      </c>
      <c r="S737">
        <v>0</v>
      </c>
      <c r="T737" t="s">
        <v>181</v>
      </c>
      <c r="U737">
        <v>0</v>
      </c>
      <c r="V737" t="s">
        <v>181</v>
      </c>
      <c r="W737">
        <v>0</v>
      </c>
      <c r="X737" t="s">
        <v>3566</v>
      </c>
    </row>
    <row r="738" spans="1:24" x14ac:dyDescent="0.3">
      <c r="A738" t="s">
        <v>179</v>
      </c>
      <c r="B738" t="s">
        <v>13286</v>
      </c>
      <c r="C738" t="s">
        <v>181</v>
      </c>
      <c r="D738" t="s">
        <v>13287</v>
      </c>
      <c r="E738" t="s">
        <v>7</v>
      </c>
      <c r="F738">
        <v>0</v>
      </c>
      <c r="G738">
        <v>0</v>
      </c>
      <c r="H738" s="51" t="s">
        <v>13288</v>
      </c>
      <c r="I738">
        <v>0</v>
      </c>
      <c r="J738">
        <v>0</v>
      </c>
      <c r="L738">
        <v>0</v>
      </c>
      <c r="M738">
        <v>365.35</v>
      </c>
      <c r="N738">
        <v>32</v>
      </c>
      <c r="O738">
        <v>0</v>
      </c>
      <c r="P738" t="s">
        <v>1428</v>
      </c>
      <c r="Q738">
        <v>0</v>
      </c>
      <c r="R738">
        <v>0</v>
      </c>
      <c r="S738">
        <v>0</v>
      </c>
      <c r="T738" t="s">
        <v>181</v>
      </c>
      <c r="U738">
        <v>0</v>
      </c>
      <c r="V738" t="s">
        <v>181</v>
      </c>
      <c r="W738">
        <v>0</v>
      </c>
      <c r="X738" t="s">
        <v>1570</v>
      </c>
    </row>
    <row r="739" spans="1:24" x14ac:dyDescent="0.3">
      <c r="A739" t="s">
        <v>179</v>
      </c>
      <c r="B739" t="s">
        <v>13289</v>
      </c>
      <c r="C739" t="s">
        <v>181</v>
      </c>
      <c r="D739" t="s">
        <v>13290</v>
      </c>
      <c r="E739" t="s">
        <v>7</v>
      </c>
      <c r="F739">
        <v>30</v>
      </c>
      <c r="G739" t="s">
        <v>3101</v>
      </c>
      <c r="H739" s="51" t="s">
        <v>13288</v>
      </c>
      <c r="I739">
        <v>45.68</v>
      </c>
      <c r="J739">
        <v>5</v>
      </c>
      <c r="L739">
        <v>0</v>
      </c>
      <c r="M739">
        <v>319.68</v>
      </c>
      <c r="N739">
        <v>28</v>
      </c>
      <c r="O739">
        <v>0</v>
      </c>
      <c r="P739" t="s">
        <v>2127</v>
      </c>
      <c r="Q739">
        <v>2</v>
      </c>
      <c r="R739">
        <v>0</v>
      </c>
      <c r="S739">
        <v>0</v>
      </c>
      <c r="T739" t="s">
        <v>181</v>
      </c>
      <c r="U739">
        <v>0</v>
      </c>
      <c r="V739" t="s">
        <v>181</v>
      </c>
      <c r="W739">
        <v>4.3333333333333304</v>
      </c>
      <c r="X739" t="s">
        <v>1570</v>
      </c>
    </row>
    <row r="740" spans="1:24" x14ac:dyDescent="0.3">
      <c r="A740" t="s">
        <v>179</v>
      </c>
      <c r="B740" t="s">
        <v>13291</v>
      </c>
      <c r="C740" t="s">
        <v>181</v>
      </c>
      <c r="D740" t="s">
        <v>13292</v>
      </c>
      <c r="E740" t="s">
        <v>7</v>
      </c>
      <c r="F740">
        <v>0</v>
      </c>
      <c r="G740">
        <v>0</v>
      </c>
      <c r="H740" s="51" t="s">
        <v>13288</v>
      </c>
      <c r="I740">
        <v>0</v>
      </c>
      <c r="J740">
        <v>0</v>
      </c>
      <c r="L740">
        <v>0</v>
      </c>
      <c r="M740">
        <v>456.69</v>
      </c>
      <c r="N740">
        <v>40</v>
      </c>
      <c r="O740">
        <v>0</v>
      </c>
      <c r="P740" t="s">
        <v>3696</v>
      </c>
      <c r="Q740">
        <v>0</v>
      </c>
      <c r="R740">
        <v>0</v>
      </c>
      <c r="S740">
        <v>0</v>
      </c>
      <c r="T740" t="s">
        <v>181</v>
      </c>
      <c r="U740">
        <v>0</v>
      </c>
      <c r="V740" t="s">
        <v>181</v>
      </c>
      <c r="W740">
        <v>0</v>
      </c>
      <c r="X740" t="s">
        <v>1570</v>
      </c>
    </row>
    <row r="741" spans="1:24" x14ac:dyDescent="0.3">
      <c r="A741" t="s">
        <v>179</v>
      </c>
      <c r="B741" t="s">
        <v>13293</v>
      </c>
      <c r="C741" t="s">
        <v>181</v>
      </c>
      <c r="D741" t="s">
        <v>13294</v>
      </c>
      <c r="E741" t="s">
        <v>7</v>
      </c>
      <c r="F741">
        <v>15</v>
      </c>
      <c r="G741" t="s">
        <v>3960</v>
      </c>
      <c r="H741" s="51" t="s">
        <v>13288</v>
      </c>
      <c r="I741">
        <v>194.14</v>
      </c>
      <c r="J741">
        <v>2</v>
      </c>
      <c r="L741">
        <v>0</v>
      </c>
      <c r="M741">
        <v>0</v>
      </c>
      <c r="N741">
        <v>0</v>
      </c>
      <c r="O741">
        <v>0</v>
      </c>
      <c r="P741" t="s">
        <v>183</v>
      </c>
      <c r="Q741">
        <v>2</v>
      </c>
      <c r="R741">
        <v>-2</v>
      </c>
      <c r="S741">
        <v>0</v>
      </c>
      <c r="T741" t="s">
        <v>181</v>
      </c>
      <c r="U741">
        <v>0</v>
      </c>
      <c r="V741" t="s">
        <v>181</v>
      </c>
      <c r="W741">
        <v>-0.133333333333333</v>
      </c>
      <c r="X741" t="s">
        <v>1570</v>
      </c>
    </row>
    <row r="742" spans="1:24" x14ac:dyDescent="0.3">
      <c r="A742" t="s">
        <v>179</v>
      </c>
      <c r="B742" t="s">
        <v>13295</v>
      </c>
      <c r="C742" t="s">
        <v>181</v>
      </c>
      <c r="D742" t="s">
        <v>13296</v>
      </c>
      <c r="E742" t="s">
        <v>7</v>
      </c>
      <c r="F742">
        <v>0</v>
      </c>
      <c r="G742">
        <v>0</v>
      </c>
      <c r="H742" s="51" t="s">
        <v>13288</v>
      </c>
      <c r="I742">
        <v>0</v>
      </c>
      <c r="J742">
        <v>0</v>
      </c>
      <c r="L742">
        <v>0</v>
      </c>
      <c r="M742">
        <v>342.52</v>
      </c>
      <c r="N742">
        <v>30</v>
      </c>
      <c r="O742">
        <v>0</v>
      </c>
      <c r="P742" t="s">
        <v>2627</v>
      </c>
      <c r="Q742">
        <v>0</v>
      </c>
      <c r="R742">
        <v>0</v>
      </c>
      <c r="S742">
        <v>0</v>
      </c>
      <c r="T742" t="s">
        <v>181</v>
      </c>
      <c r="U742">
        <v>0</v>
      </c>
      <c r="V742" t="s">
        <v>181</v>
      </c>
      <c r="W742">
        <v>0</v>
      </c>
      <c r="X742" t="s">
        <v>1570</v>
      </c>
    </row>
    <row r="743" spans="1:24" x14ac:dyDescent="0.3">
      <c r="A743" t="s">
        <v>179</v>
      </c>
      <c r="B743" t="s">
        <v>13297</v>
      </c>
      <c r="C743" t="s">
        <v>181</v>
      </c>
      <c r="D743" t="s">
        <v>13298</v>
      </c>
      <c r="E743" t="s">
        <v>7</v>
      </c>
      <c r="F743">
        <v>34</v>
      </c>
      <c r="G743" t="s">
        <v>3670</v>
      </c>
      <c r="H743" s="51" t="s">
        <v>13288</v>
      </c>
      <c r="I743">
        <v>308.33999999999997</v>
      </c>
      <c r="J743">
        <v>7</v>
      </c>
      <c r="L743">
        <v>0</v>
      </c>
      <c r="M743">
        <v>102.76</v>
      </c>
      <c r="N743">
        <v>9</v>
      </c>
      <c r="O743">
        <v>0</v>
      </c>
      <c r="P743" t="s">
        <v>3520</v>
      </c>
      <c r="Q743">
        <v>2</v>
      </c>
      <c r="R743">
        <v>0</v>
      </c>
      <c r="S743">
        <v>0</v>
      </c>
      <c r="T743" t="s">
        <v>181</v>
      </c>
      <c r="U743">
        <v>0</v>
      </c>
      <c r="V743" t="s">
        <v>181</v>
      </c>
      <c r="W743">
        <v>1.63333333333333</v>
      </c>
      <c r="X743" t="s">
        <v>1570</v>
      </c>
    </row>
    <row r="744" spans="1:24" x14ac:dyDescent="0.3">
      <c r="A744" t="s">
        <v>179</v>
      </c>
      <c r="B744" t="s">
        <v>13299</v>
      </c>
      <c r="C744" t="s">
        <v>181</v>
      </c>
      <c r="D744" t="s">
        <v>13300</v>
      </c>
      <c r="E744" t="s">
        <v>7</v>
      </c>
      <c r="F744">
        <v>0</v>
      </c>
      <c r="G744">
        <v>0</v>
      </c>
      <c r="H744" s="51" t="s">
        <v>13288</v>
      </c>
      <c r="I744">
        <v>0</v>
      </c>
      <c r="J744">
        <v>0</v>
      </c>
      <c r="L744">
        <v>0</v>
      </c>
      <c r="M744">
        <v>228.35</v>
      </c>
      <c r="N744">
        <v>20</v>
      </c>
      <c r="O744">
        <v>0</v>
      </c>
      <c r="P744" t="s">
        <v>3777</v>
      </c>
      <c r="Q744">
        <v>0</v>
      </c>
      <c r="R744">
        <v>0</v>
      </c>
      <c r="S744">
        <v>0</v>
      </c>
      <c r="T744" t="s">
        <v>181</v>
      </c>
      <c r="U744">
        <v>0</v>
      </c>
      <c r="V744" t="s">
        <v>181</v>
      </c>
      <c r="W744">
        <v>0</v>
      </c>
      <c r="X744" t="s">
        <v>1570</v>
      </c>
    </row>
    <row r="745" spans="1:24" x14ac:dyDescent="0.3">
      <c r="A745" t="s">
        <v>179</v>
      </c>
      <c r="B745" t="s">
        <v>13301</v>
      </c>
      <c r="C745" t="s">
        <v>181</v>
      </c>
      <c r="D745" t="s">
        <v>13302</v>
      </c>
      <c r="E745" t="s">
        <v>7</v>
      </c>
      <c r="F745">
        <v>0</v>
      </c>
      <c r="G745">
        <v>0</v>
      </c>
      <c r="H745" s="51" t="s">
        <v>13288</v>
      </c>
      <c r="I745">
        <v>0</v>
      </c>
      <c r="J745">
        <v>0</v>
      </c>
      <c r="L745">
        <v>0</v>
      </c>
      <c r="M745">
        <v>251.18</v>
      </c>
      <c r="N745">
        <v>22</v>
      </c>
      <c r="O745">
        <v>0</v>
      </c>
      <c r="P745" t="s">
        <v>1484</v>
      </c>
      <c r="Q745">
        <v>0</v>
      </c>
      <c r="R745">
        <v>0</v>
      </c>
      <c r="S745">
        <v>0</v>
      </c>
      <c r="T745" t="s">
        <v>181</v>
      </c>
      <c r="U745">
        <v>0</v>
      </c>
      <c r="V745" t="s">
        <v>181</v>
      </c>
      <c r="W745">
        <v>0</v>
      </c>
      <c r="X745" t="s">
        <v>1570</v>
      </c>
    </row>
    <row r="746" spans="1:24" x14ac:dyDescent="0.3">
      <c r="A746" t="s">
        <v>179</v>
      </c>
      <c r="B746" t="s">
        <v>13303</v>
      </c>
      <c r="C746" t="s">
        <v>181</v>
      </c>
      <c r="D746" t="s">
        <v>13304</v>
      </c>
      <c r="E746" t="s">
        <v>7</v>
      </c>
      <c r="F746">
        <v>0</v>
      </c>
      <c r="G746">
        <v>0</v>
      </c>
      <c r="H746" s="51" t="s">
        <v>13288</v>
      </c>
      <c r="I746">
        <v>0</v>
      </c>
      <c r="J746">
        <v>0</v>
      </c>
      <c r="L746">
        <v>0</v>
      </c>
      <c r="M746">
        <v>228.35</v>
      </c>
      <c r="N746">
        <v>20</v>
      </c>
      <c r="O746">
        <v>0</v>
      </c>
      <c r="P746" t="s">
        <v>3777</v>
      </c>
      <c r="Q746">
        <v>0</v>
      </c>
      <c r="R746">
        <v>0</v>
      </c>
      <c r="S746">
        <v>0</v>
      </c>
      <c r="T746" t="s">
        <v>181</v>
      </c>
      <c r="U746">
        <v>0</v>
      </c>
      <c r="V746" t="s">
        <v>181</v>
      </c>
      <c r="W746">
        <v>0</v>
      </c>
      <c r="X746" t="s">
        <v>1570</v>
      </c>
    </row>
    <row r="747" spans="1:24" x14ac:dyDescent="0.3">
      <c r="A747" t="s">
        <v>179</v>
      </c>
      <c r="B747" t="s">
        <v>13305</v>
      </c>
      <c r="C747" t="s">
        <v>181</v>
      </c>
      <c r="D747" t="s">
        <v>13306</v>
      </c>
      <c r="E747" t="s">
        <v>7</v>
      </c>
      <c r="F747">
        <v>0</v>
      </c>
      <c r="G747">
        <v>0</v>
      </c>
      <c r="H747" s="51" t="s">
        <v>13288</v>
      </c>
      <c r="I747">
        <v>0</v>
      </c>
      <c r="J747">
        <v>0</v>
      </c>
      <c r="L747">
        <v>0</v>
      </c>
      <c r="M747">
        <v>228.35</v>
      </c>
      <c r="N747">
        <v>20</v>
      </c>
      <c r="O747">
        <v>0</v>
      </c>
      <c r="P747" t="s">
        <v>3777</v>
      </c>
      <c r="Q747">
        <v>0</v>
      </c>
      <c r="R747">
        <v>0</v>
      </c>
      <c r="S747">
        <v>0</v>
      </c>
      <c r="T747" t="s">
        <v>181</v>
      </c>
      <c r="U747">
        <v>0</v>
      </c>
      <c r="V747" t="s">
        <v>181</v>
      </c>
      <c r="W747">
        <v>0</v>
      </c>
      <c r="X747" t="s">
        <v>1570</v>
      </c>
    </row>
    <row r="748" spans="1:24" x14ac:dyDescent="0.3">
      <c r="A748" t="s">
        <v>179</v>
      </c>
      <c r="B748" t="s">
        <v>13307</v>
      </c>
      <c r="C748" t="s">
        <v>181</v>
      </c>
      <c r="D748" t="s">
        <v>13308</v>
      </c>
      <c r="E748" t="s">
        <v>7</v>
      </c>
      <c r="F748">
        <v>0</v>
      </c>
      <c r="G748">
        <v>0</v>
      </c>
      <c r="H748" s="51" t="s">
        <v>13288</v>
      </c>
      <c r="I748">
        <v>0</v>
      </c>
      <c r="J748">
        <v>0</v>
      </c>
      <c r="L748">
        <v>0</v>
      </c>
      <c r="M748">
        <v>114.17</v>
      </c>
      <c r="N748">
        <v>10</v>
      </c>
      <c r="O748">
        <v>0</v>
      </c>
      <c r="P748" t="s">
        <v>3762</v>
      </c>
      <c r="Q748">
        <v>0</v>
      </c>
      <c r="R748">
        <v>0</v>
      </c>
      <c r="S748">
        <v>0</v>
      </c>
      <c r="T748" t="s">
        <v>181</v>
      </c>
      <c r="U748">
        <v>0</v>
      </c>
      <c r="V748" t="s">
        <v>181</v>
      </c>
      <c r="W748">
        <v>0</v>
      </c>
      <c r="X748" t="s">
        <v>1570</v>
      </c>
    </row>
    <row r="749" spans="1:24" x14ac:dyDescent="0.3">
      <c r="A749" t="s">
        <v>179</v>
      </c>
      <c r="B749" t="s">
        <v>13309</v>
      </c>
      <c r="C749" t="s">
        <v>181</v>
      </c>
      <c r="D749" t="s">
        <v>13310</v>
      </c>
      <c r="E749" t="s">
        <v>7</v>
      </c>
      <c r="F749">
        <v>0</v>
      </c>
      <c r="G749">
        <v>0</v>
      </c>
      <c r="H749" s="51" t="s">
        <v>13288</v>
      </c>
      <c r="I749">
        <v>0</v>
      </c>
      <c r="J749">
        <v>0</v>
      </c>
      <c r="L749">
        <v>0</v>
      </c>
      <c r="M749">
        <v>388.19</v>
      </c>
      <c r="N749">
        <v>34</v>
      </c>
      <c r="O749">
        <v>0</v>
      </c>
      <c r="P749" t="s">
        <v>3973</v>
      </c>
      <c r="Q749">
        <v>0</v>
      </c>
      <c r="R749">
        <v>0</v>
      </c>
      <c r="S749">
        <v>0</v>
      </c>
      <c r="T749" t="s">
        <v>181</v>
      </c>
      <c r="U749">
        <v>0</v>
      </c>
      <c r="V749" t="s">
        <v>181</v>
      </c>
      <c r="W749">
        <v>0</v>
      </c>
      <c r="X749" t="s">
        <v>1570</v>
      </c>
    </row>
    <row r="750" spans="1:24" x14ac:dyDescent="0.3">
      <c r="A750" t="s">
        <v>3502</v>
      </c>
      <c r="B750" t="s">
        <v>10292</v>
      </c>
      <c r="C750" t="s">
        <v>181</v>
      </c>
      <c r="D750" t="s">
        <v>10293</v>
      </c>
      <c r="E750" t="s">
        <v>10284</v>
      </c>
      <c r="F750">
        <v>0</v>
      </c>
      <c r="G750">
        <v>0</v>
      </c>
      <c r="H750" s="51" t="s">
        <v>13255</v>
      </c>
      <c r="I750">
        <v>0</v>
      </c>
      <c r="J750">
        <v>0</v>
      </c>
      <c r="L750">
        <v>0</v>
      </c>
      <c r="M750">
        <v>239.8</v>
      </c>
      <c r="N750">
        <v>22</v>
      </c>
      <c r="O750">
        <v>0</v>
      </c>
      <c r="P750" t="s">
        <v>1484</v>
      </c>
      <c r="Q750">
        <v>0</v>
      </c>
      <c r="R750">
        <v>0</v>
      </c>
      <c r="S750">
        <v>0</v>
      </c>
      <c r="T750" t="s">
        <v>181</v>
      </c>
      <c r="U750">
        <v>0</v>
      </c>
      <c r="V750" t="s">
        <v>181</v>
      </c>
      <c r="W750">
        <v>0</v>
      </c>
      <c r="X750" t="s">
        <v>6279</v>
      </c>
    </row>
    <row r="751" spans="1:24" x14ac:dyDescent="0.3">
      <c r="A751" t="s">
        <v>4187</v>
      </c>
      <c r="B751" t="s">
        <v>13311</v>
      </c>
      <c r="C751" t="s">
        <v>181</v>
      </c>
      <c r="D751" t="s">
        <v>13312</v>
      </c>
      <c r="E751" t="s">
        <v>13313</v>
      </c>
      <c r="F751">
        <v>427</v>
      </c>
      <c r="G751">
        <v>0</v>
      </c>
      <c r="H751" s="51" t="s">
        <v>13314</v>
      </c>
      <c r="I751">
        <v>0</v>
      </c>
      <c r="J751">
        <v>214</v>
      </c>
      <c r="K751">
        <v>192</v>
      </c>
      <c r="L751">
        <v>7019.52</v>
      </c>
      <c r="M751">
        <v>24422.080000000002</v>
      </c>
      <c r="N751">
        <v>668</v>
      </c>
      <c r="O751">
        <v>60</v>
      </c>
      <c r="P751" t="s">
        <v>7180</v>
      </c>
      <c r="Q751">
        <v>2</v>
      </c>
      <c r="R751">
        <v>0</v>
      </c>
      <c r="S751">
        <v>0</v>
      </c>
      <c r="T751" t="s">
        <v>181</v>
      </c>
      <c r="U751">
        <v>0</v>
      </c>
      <c r="V751" t="s">
        <v>181</v>
      </c>
      <c r="W751">
        <v>4322.8</v>
      </c>
      <c r="X751" t="s">
        <v>3674</v>
      </c>
    </row>
    <row r="752" spans="1:24" x14ac:dyDescent="0.3">
      <c r="A752" t="s">
        <v>4187</v>
      </c>
      <c r="B752" t="s">
        <v>13316</v>
      </c>
      <c r="C752" t="s">
        <v>181</v>
      </c>
      <c r="D752" t="s">
        <v>13317</v>
      </c>
      <c r="E752" t="s">
        <v>13313</v>
      </c>
      <c r="F752">
        <v>388</v>
      </c>
      <c r="G752" t="s">
        <v>9505</v>
      </c>
      <c r="H752" s="51" t="s">
        <v>13314</v>
      </c>
      <c r="I752">
        <v>8628.16</v>
      </c>
      <c r="J752">
        <v>194</v>
      </c>
      <c r="K752">
        <v>179</v>
      </c>
      <c r="L752">
        <v>6544.2400000000007</v>
      </c>
      <c r="M752">
        <v>7165.76</v>
      </c>
      <c r="N752">
        <v>196</v>
      </c>
      <c r="O752">
        <v>44</v>
      </c>
      <c r="P752" t="s">
        <v>8469</v>
      </c>
      <c r="Q752">
        <v>0</v>
      </c>
      <c r="R752">
        <v>0</v>
      </c>
      <c r="S752">
        <v>0</v>
      </c>
      <c r="T752" t="s">
        <v>181</v>
      </c>
      <c r="U752">
        <v>0</v>
      </c>
      <c r="V752" t="s">
        <v>181</v>
      </c>
      <c r="W752">
        <v>982.93333333333305</v>
      </c>
      <c r="X752" t="s">
        <v>3674</v>
      </c>
    </row>
    <row r="753" spans="1:24" x14ac:dyDescent="0.3">
      <c r="A753" t="s">
        <v>179</v>
      </c>
      <c r="B753" t="s">
        <v>13318</v>
      </c>
      <c r="C753" t="s">
        <v>181</v>
      </c>
      <c r="D753" t="s">
        <v>13319</v>
      </c>
      <c r="E753" t="s">
        <v>13313</v>
      </c>
      <c r="F753">
        <v>1483</v>
      </c>
      <c r="G753">
        <v>0</v>
      </c>
      <c r="H753" s="51" t="s">
        <v>13321</v>
      </c>
      <c r="I753">
        <v>0</v>
      </c>
      <c r="J753">
        <v>910</v>
      </c>
      <c r="K753">
        <v>816</v>
      </c>
      <c r="L753">
        <v>25018.560000000001</v>
      </c>
      <c r="M753">
        <v>9075.33</v>
      </c>
      <c r="N753">
        <v>296</v>
      </c>
      <c r="O753">
        <v>194</v>
      </c>
      <c r="P753" t="s">
        <v>3949</v>
      </c>
      <c r="Q753">
        <v>6</v>
      </c>
      <c r="R753">
        <v>0</v>
      </c>
      <c r="S753">
        <v>1660</v>
      </c>
      <c r="T753" t="s">
        <v>181</v>
      </c>
      <c r="U753">
        <v>0</v>
      </c>
      <c r="V753" t="s">
        <v>181</v>
      </c>
      <c r="W753">
        <v>2912</v>
      </c>
      <c r="X753" t="s">
        <v>13322</v>
      </c>
    </row>
    <row r="754" spans="1:24" x14ac:dyDescent="0.3">
      <c r="A754" t="s">
        <v>4187</v>
      </c>
      <c r="B754" t="s">
        <v>13323</v>
      </c>
      <c r="C754" t="s">
        <v>181</v>
      </c>
      <c r="D754" t="s">
        <v>13324</v>
      </c>
      <c r="E754" t="s">
        <v>13313</v>
      </c>
      <c r="F754">
        <v>339</v>
      </c>
      <c r="G754" t="s">
        <v>11658</v>
      </c>
      <c r="H754" s="51" t="s">
        <v>13314</v>
      </c>
      <c r="I754">
        <v>8591.6</v>
      </c>
      <c r="J754">
        <v>170</v>
      </c>
      <c r="K754">
        <v>144</v>
      </c>
      <c r="L754">
        <v>5264.64</v>
      </c>
      <c r="M754">
        <v>5154.96</v>
      </c>
      <c r="N754">
        <v>141</v>
      </c>
      <c r="O754">
        <v>36</v>
      </c>
      <c r="P754" t="s">
        <v>3917</v>
      </c>
      <c r="Q754">
        <v>1</v>
      </c>
      <c r="R754">
        <v>0</v>
      </c>
      <c r="S754">
        <v>0</v>
      </c>
      <c r="T754" t="s">
        <v>181</v>
      </c>
      <c r="U754">
        <v>0</v>
      </c>
      <c r="V754" t="s">
        <v>181</v>
      </c>
      <c r="W754">
        <v>589.33333333333303</v>
      </c>
      <c r="X754" t="s">
        <v>3674</v>
      </c>
    </row>
    <row r="755" spans="1:24" x14ac:dyDescent="0.3">
      <c r="A755" t="s">
        <v>4187</v>
      </c>
      <c r="B755" t="s">
        <v>13325</v>
      </c>
      <c r="C755" t="s">
        <v>181</v>
      </c>
      <c r="D755" t="s">
        <v>13326</v>
      </c>
      <c r="E755" t="s">
        <v>13313</v>
      </c>
      <c r="F755">
        <v>319</v>
      </c>
      <c r="G755">
        <v>0</v>
      </c>
      <c r="H755" s="51" t="s">
        <v>13314</v>
      </c>
      <c r="I755">
        <v>0</v>
      </c>
      <c r="J755">
        <v>160</v>
      </c>
      <c r="K755">
        <v>127</v>
      </c>
      <c r="L755">
        <v>4643.12</v>
      </c>
      <c r="M755">
        <v>23252.16</v>
      </c>
      <c r="N755">
        <v>636</v>
      </c>
      <c r="O755">
        <v>42</v>
      </c>
      <c r="P755" t="s">
        <v>3859</v>
      </c>
      <c r="Q755">
        <v>0</v>
      </c>
      <c r="R755">
        <v>0</v>
      </c>
      <c r="S755">
        <v>0</v>
      </c>
      <c r="T755" t="s">
        <v>181</v>
      </c>
      <c r="U755">
        <v>0</v>
      </c>
      <c r="V755" t="s">
        <v>181</v>
      </c>
      <c r="W755">
        <v>3168</v>
      </c>
      <c r="X755" t="s">
        <v>3674</v>
      </c>
    </row>
    <row r="756" spans="1:24" x14ac:dyDescent="0.3">
      <c r="A756" t="s">
        <v>3507</v>
      </c>
      <c r="B756" t="s">
        <v>3931</v>
      </c>
      <c r="C756" t="s">
        <v>181</v>
      </c>
      <c r="D756" t="s">
        <v>13327</v>
      </c>
      <c r="E756" t="s">
        <v>3920</v>
      </c>
      <c r="F756">
        <v>0</v>
      </c>
      <c r="G756">
        <v>0</v>
      </c>
      <c r="H756" s="51" t="s">
        <v>550</v>
      </c>
      <c r="I756">
        <v>0</v>
      </c>
      <c r="J756">
        <v>0</v>
      </c>
      <c r="L756">
        <v>0</v>
      </c>
      <c r="M756">
        <v>3168</v>
      </c>
      <c r="N756">
        <v>66</v>
      </c>
      <c r="O756">
        <v>0</v>
      </c>
      <c r="P756" t="s">
        <v>1072</v>
      </c>
      <c r="Q756">
        <v>0</v>
      </c>
      <c r="R756">
        <v>0</v>
      </c>
      <c r="S756">
        <v>0</v>
      </c>
      <c r="T756" t="s">
        <v>181</v>
      </c>
      <c r="U756">
        <v>0</v>
      </c>
      <c r="V756" t="s">
        <v>181</v>
      </c>
      <c r="W756">
        <v>0</v>
      </c>
      <c r="X756" t="s">
        <v>3674</v>
      </c>
    </row>
    <row r="757" spans="1:24" x14ac:dyDescent="0.3">
      <c r="A757" t="s">
        <v>3507</v>
      </c>
      <c r="B757" t="s">
        <v>3934</v>
      </c>
      <c r="C757" t="s">
        <v>181</v>
      </c>
      <c r="D757" t="s">
        <v>13328</v>
      </c>
      <c r="E757" t="s">
        <v>3920</v>
      </c>
      <c r="F757">
        <v>0</v>
      </c>
      <c r="G757">
        <v>0</v>
      </c>
      <c r="H757" s="51" t="s">
        <v>550</v>
      </c>
      <c r="I757">
        <v>0</v>
      </c>
      <c r="J757">
        <v>0</v>
      </c>
      <c r="L757">
        <v>0</v>
      </c>
      <c r="M757">
        <v>0</v>
      </c>
      <c r="N757">
        <v>0</v>
      </c>
      <c r="O757">
        <v>0</v>
      </c>
      <c r="P757" t="s">
        <v>183</v>
      </c>
      <c r="Q757">
        <v>0</v>
      </c>
      <c r="R757">
        <v>0</v>
      </c>
      <c r="S757">
        <v>0</v>
      </c>
      <c r="T757" t="s">
        <v>181</v>
      </c>
      <c r="U757">
        <v>0</v>
      </c>
      <c r="V757" t="s">
        <v>181</v>
      </c>
      <c r="W757">
        <v>0</v>
      </c>
      <c r="X757" t="s">
        <v>3674</v>
      </c>
    </row>
    <row r="758" spans="1:24" x14ac:dyDescent="0.3">
      <c r="A758" t="s">
        <v>3507</v>
      </c>
      <c r="B758" t="s">
        <v>3933</v>
      </c>
      <c r="C758" t="s">
        <v>3504</v>
      </c>
      <c r="D758" t="s">
        <v>13329</v>
      </c>
      <c r="E758" t="s">
        <v>3920</v>
      </c>
      <c r="F758">
        <v>1</v>
      </c>
      <c r="G758">
        <v>0</v>
      </c>
      <c r="H758" s="51" t="s">
        <v>13330</v>
      </c>
      <c r="I758">
        <v>0</v>
      </c>
      <c r="J758">
        <v>1</v>
      </c>
      <c r="K758">
        <v>1</v>
      </c>
      <c r="L758">
        <v>49.59</v>
      </c>
      <c r="M758">
        <v>8182.51</v>
      </c>
      <c r="N758">
        <v>165</v>
      </c>
      <c r="O758">
        <v>0</v>
      </c>
      <c r="P758" t="s">
        <v>4057</v>
      </c>
      <c r="Q758">
        <v>0</v>
      </c>
      <c r="R758">
        <v>0</v>
      </c>
      <c r="S758">
        <v>0</v>
      </c>
      <c r="T758" t="s">
        <v>181</v>
      </c>
      <c r="U758">
        <v>0</v>
      </c>
      <c r="V758" t="s">
        <v>181</v>
      </c>
      <c r="W758">
        <v>5.5</v>
      </c>
      <c r="X758" t="s">
        <v>3674</v>
      </c>
    </row>
    <row r="759" spans="1:24" x14ac:dyDescent="0.3">
      <c r="A759" t="s">
        <v>3507</v>
      </c>
      <c r="B759" t="s">
        <v>7770</v>
      </c>
      <c r="C759" t="s">
        <v>181</v>
      </c>
      <c r="D759" t="s">
        <v>13329</v>
      </c>
      <c r="E759" t="s">
        <v>7771</v>
      </c>
      <c r="F759">
        <v>0</v>
      </c>
      <c r="G759">
        <v>0</v>
      </c>
      <c r="H759" s="51" t="s">
        <v>1435</v>
      </c>
      <c r="I759">
        <v>0</v>
      </c>
      <c r="J759">
        <v>0</v>
      </c>
      <c r="L759">
        <v>0</v>
      </c>
      <c r="M759">
        <v>231</v>
      </c>
      <c r="N759">
        <v>3</v>
      </c>
      <c r="O759">
        <v>0</v>
      </c>
      <c r="P759" t="s">
        <v>3701</v>
      </c>
      <c r="Q759">
        <v>0</v>
      </c>
      <c r="R759">
        <v>0</v>
      </c>
      <c r="S759">
        <v>0</v>
      </c>
      <c r="T759" t="s">
        <v>181</v>
      </c>
      <c r="U759">
        <v>0</v>
      </c>
      <c r="V759" t="s">
        <v>181</v>
      </c>
      <c r="W759">
        <v>0</v>
      </c>
      <c r="X759" t="s">
        <v>3674</v>
      </c>
    </row>
    <row r="760" spans="1:24" x14ac:dyDescent="0.3">
      <c r="A760" t="s">
        <v>3507</v>
      </c>
      <c r="B760" t="s">
        <v>3930</v>
      </c>
      <c r="C760" t="s">
        <v>181</v>
      </c>
      <c r="D760" t="s">
        <v>13331</v>
      </c>
      <c r="E760" t="s">
        <v>3920</v>
      </c>
      <c r="F760">
        <v>0</v>
      </c>
      <c r="G760">
        <v>0</v>
      </c>
      <c r="H760" s="51" t="s">
        <v>13332</v>
      </c>
      <c r="I760">
        <v>0</v>
      </c>
      <c r="J760">
        <v>0</v>
      </c>
      <c r="L760">
        <v>0</v>
      </c>
      <c r="M760">
        <v>0</v>
      </c>
      <c r="N760">
        <v>0</v>
      </c>
      <c r="O760">
        <v>0</v>
      </c>
      <c r="P760" t="s">
        <v>183</v>
      </c>
      <c r="Q760">
        <v>0</v>
      </c>
      <c r="R760">
        <v>0</v>
      </c>
      <c r="S760">
        <v>0</v>
      </c>
      <c r="T760" t="s">
        <v>181</v>
      </c>
      <c r="U760">
        <v>0</v>
      </c>
      <c r="V760" t="s">
        <v>181</v>
      </c>
      <c r="W760">
        <v>0</v>
      </c>
      <c r="X760" t="s">
        <v>3674</v>
      </c>
    </row>
    <row r="761" spans="1:24" x14ac:dyDescent="0.3">
      <c r="A761" t="s">
        <v>3507</v>
      </c>
      <c r="B761" t="s">
        <v>3926</v>
      </c>
      <c r="C761" t="s">
        <v>3528</v>
      </c>
      <c r="D761" t="s">
        <v>13333</v>
      </c>
      <c r="E761" t="s">
        <v>3920</v>
      </c>
      <c r="F761">
        <v>19</v>
      </c>
      <c r="G761">
        <v>0</v>
      </c>
      <c r="H761" s="51" t="s">
        <v>13334</v>
      </c>
      <c r="I761">
        <v>0</v>
      </c>
      <c r="J761">
        <v>10</v>
      </c>
      <c r="K761">
        <v>10</v>
      </c>
      <c r="L761">
        <v>704.30000000000007</v>
      </c>
      <c r="M761">
        <v>1549.46</v>
      </c>
      <c r="N761">
        <v>22</v>
      </c>
      <c r="O761">
        <v>0</v>
      </c>
      <c r="P761" t="s">
        <v>1484</v>
      </c>
      <c r="Q761">
        <v>0</v>
      </c>
      <c r="R761">
        <v>0</v>
      </c>
      <c r="S761">
        <v>0</v>
      </c>
      <c r="T761" t="s">
        <v>181</v>
      </c>
      <c r="U761">
        <v>0</v>
      </c>
      <c r="V761" t="s">
        <v>181</v>
      </c>
      <c r="W761">
        <v>7.3333333333333304</v>
      </c>
      <c r="X761" t="s">
        <v>3674</v>
      </c>
    </row>
    <row r="762" spans="1:24" x14ac:dyDescent="0.3">
      <c r="A762" t="s">
        <v>3507</v>
      </c>
      <c r="B762" t="s">
        <v>3939</v>
      </c>
      <c r="C762" t="s">
        <v>3528</v>
      </c>
      <c r="D762" t="s">
        <v>3940</v>
      </c>
      <c r="E762" t="s">
        <v>3920</v>
      </c>
      <c r="F762">
        <v>63</v>
      </c>
      <c r="G762">
        <v>0</v>
      </c>
      <c r="H762" s="51" t="s">
        <v>13335</v>
      </c>
      <c r="I762">
        <v>0</v>
      </c>
      <c r="J762">
        <v>32</v>
      </c>
      <c r="K762">
        <v>17</v>
      </c>
      <c r="L762">
        <v>1160.42</v>
      </c>
      <c r="M762">
        <v>4436.62</v>
      </c>
      <c r="N762">
        <v>65</v>
      </c>
      <c r="O762">
        <v>0</v>
      </c>
      <c r="P762" t="s">
        <v>4248</v>
      </c>
      <c r="Q762">
        <v>0</v>
      </c>
      <c r="R762">
        <v>0</v>
      </c>
      <c r="S762">
        <v>0</v>
      </c>
      <c r="T762" t="s">
        <v>181</v>
      </c>
      <c r="U762">
        <v>0</v>
      </c>
      <c r="V762" t="s">
        <v>181</v>
      </c>
      <c r="W762">
        <v>69.3333333333333</v>
      </c>
      <c r="X762" t="s">
        <v>3674</v>
      </c>
    </row>
    <row r="763" spans="1:24" x14ac:dyDescent="0.3">
      <c r="A763" t="s">
        <v>3507</v>
      </c>
      <c r="B763" t="s">
        <v>7773</v>
      </c>
      <c r="C763" t="s">
        <v>181</v>
      </c>
      <c r="D763" t="s">
        <v>3940</v>
      </c>
      <c r="E763" t="s">
        <v>7771</v>
      </c>
      <c r="F763">
        <v>53</v>
      </c>
      <c r="G763" t="s">
        <v>3685</v>
      </c>
      <c r="H763" s="51" t="s">
        <v>13336</v>
      </c>
      <c r="I763">
        <v>3618.9599999999996</v>
      </c>
      <c r="J763">
        <v>27</v>
      </c>
      <c r="K763">
        <v>27</v>
      </c>
      <c r="L763">
        <v>1915.9199999999998</v>
      </c>
      <c r="M763">
        <v>141.91</v>
      </c>
      <c r="N763">
        <v>2</v>
      </c>
      <c r="O763">
        <v>0</v>
      </c>
      <c r="P763" t="s">
        <v>3787</v>
      </c>
      <c r="Q763">
        <v>0</v>
      </c>
      <c r="R763">
        <v>0</v>
      </c>
      <c r="S763">
        <v>0</v>
      </c>
      <c r="T763" t="s">
        <v>181</v>
      </c>
      <c r="U763">
        <v>0</v>
      </c>
      <c r="V763" t="s">
        <v>181</v>
      </c>
      <c r="W763">
        <v>1.8</v>
      </c>
      <c r="X763" t="s">
        <v>3674</v>
      </c>
    </row>
    <row r="764" spans="1:24" x14ac:dyDescent="0.3">
      <c r="A764" t="s">
        <v>3507</v>
      </c>
      <c r="B764" t="s">
        <v>3936</v>
      </c>
      <c r="C764" t="s">
        <v>3528</v>
      </c>
      <c r="D764" t="s">
        <v>3932</v>
      </c>
      <c r="E764" t="s">
        <v>3920</v>
      </c>
      <c r="F764">
        <v>21</v>
      </c>
      <c r="G764">
        <v>0</v>
      </c>
      <c r="H764" s="51" t="s">
        <v>13337</v>
      </c>
      <c r="I764">
        <v>0</v>
      </c>
      <c r="J764">
        <v>11</v>
      </c>
      <c r="K764">
        <v>10</v>
      </c>
      <c r="L764">
        <v>682.5</v>
      </c>
      <c r="M764">
        <v>1911</v>
      </c>
      <c r="N764">
        <v>28</v>
      </c>
      <c r="O764">
        <v>0</v>
      </c>
      <c r="P764" t="s">
        <v>2127</v>
      </c>
      <c r="Q764">
        <v>1</v>
      </c>
      <c r="R764">
        <v>0</v>
      </c>
      <c r="S764">
        <v>0</v>
      </c>
      <c r="T764" t="s">
        <v>181</v>
      </c>
      <c r="U764">
        <v>0</v>
      </c>
      <c r="V764" t="s">
        <v>181</v>
      </c>
      <c r="W764">
        <v>9.9</v>
      </c>
      <c r="X764" t="s">
        <v>3674</v>
      </c>
    </row>
    <row r="765" spans="1:24" x14ac:dyDescent="0.3">
      <c r="A765" t="s">
        <v>3507</v>
      </c>
      <c r="B765" t="s">
        <v>7772</v>
      </c>
      <c r="C765" t="s">
        <v>181</v>
      </c>
      <c r="D765" t="s">
        <v>3932</v>
      </c>
      <c r="E765" t="s">
        <v>7771</v>
      </c>
      <c r="F765">
        <v>0</v>
      </c>
      <c r="G765">
        <v>0</v>
      </c>
      <c r="H765" s="51" t="s">
        <v>3513</v>
      </c>
      <c r="I765">
        <v>0</v>
      </c>
      <c r="J765">
        <v>0</v>
      </c>
      <c r="L765">
        <v>0</v>
      </c>
      <c r="M765">
        <v>0</v>
      </c>
      <c r="N765">
        <v>0</v>
      </c>
      <c r="O765">
        <v>0</v>
      </c>
      <c r="P765" t="s">
        <v>183</v>
      </c>
      <c r="Q765">
        <v>0</v>
      </c>
      <c r="R765">
        <v>0</v>
      </c>
      <c r="S765">
        <v>0</v>
      </c>
      <c r="T765" t="s">
        <v>181</v>
      </c>
      <c r="U765">
        <v>0</v>
      </c>
      <c r="V765" t="s">
        <v>181</v>
      </c>
      <c r="W765">
        <v>0</v>
      </c>
      <c r="X765" t="s">
        <v>3674</v>
      </c>
    </row>
    <row r="766" spans="1:24" x14ac:dyDescent="0.3">
      <c r="A766" t="s">
        <v>3507</v>
      </c>
      <c r="B766" t="s">
        <v>3937</v>
      </c>
      <c r="C766" t="s">
        <v>3528</v>
      </c>
      <c r="D766" t="s">
        <v>3938</v>
      </c>
      <c r="E766" t="s">
        <v>3920</v>
      </c>
      <c r="F766">
        <v>52</v>
      </c>
      <c r="G766">
        <v>0</v>
      </c>
      <c r="H766" s="51" t="s">
        <v>13330</v>
      </c>
      <c r="I766">
        <v>0</v>
      </c>
      <c r="J766">
        <v>26</v>
      </c>
      <c r="K766">
        <v>23</v>
      </c>
      <c r="L766">
        <v>1140.5700000000002</v>
      </c>
      <c r="M766">
        <v>2826.69</v>
      </c>
      <c r="N766">
        <v>57</v>
      </c>
      <c r="O766">
        <v>0</v>
      </c>
      <c r="P766" t="s">
        <v>7598</v>
      </c>
      <c r="Q766">
        <v>1</v>
      </c>
      <c r="R766">
        <v>0</v>
      </c>
      <c r="S766">
        <v>0</v>
      </c>
      <c r="T766" t="s">
        <v>181</v>
      </c>
      <c r="U766">
        <v>0</v>
      </c>
      <c r="V766" t="s">
        <v>181</v>
      </c>
      <c r="W766">
        <v>48.533333333333303</v>
      </c>
      <c r="X766" t="s">
        <v>3674</v>
      </c>
    </row>
    <row r="767" spans="1:24" x14ac:dyDescent="0.3">
      <c r="A767" t="s">
        <v>3507</v>
      </c>
      <c r="B767" t="s">
        <v>3942</v>
      </c>
      <c r="C767" t="s">
        <v>3528</v>
      </c>
      <c r="D767" t="s">
        <v>3943</v>
      </c>
      <c r="E767" t="s">
        <v>3920</v>
      </c>
      <c r="F767">
        <v>21</v>
      </c>
      <c r="G767">
        <v>0</v>
      </c>
      <c r="H767" s="51" t="s">
        <v>13338</v>
      </c>
      <c r="I767">
        <v>0</v>
      </c>
      <c r="J767">
        <v>11</v>
      </c>
      <c r="K767">
        <v>10</v>
      </c>
      <c r="L767">
        <v>668</v>
      </c>
      <c r="M767">
        <v>2204.36</v>
      </c>
      <c r="N767">
        <v>33</v>
      </c>
      <c r="O767">
        <v>0</v>
      </c>
      <c r="P767" t="s">
        <v>3590</v>
      </c>
      <c r="Q767">
        <v>2</v>
      </c>
      <c r="R767">
        <v>0</v>
      </c>
      <c r="S767">
        <v>0</v>
      </c>
      <c r="T767" t="s">
        <v>181</v>
      </c>
      <c r="U767">
        <v>0</v>
      </c>
      <c r="V767" t="s">
        <v>181</v>
      </c>
      <c r="W767">
        <v>11.366666666666699</v>
      </c>
      <c r="X767" t="s">
        <v>3674</v>
      </c>
    </row>
    <row r="768" spans="1:24" x14ac:dyDescent="0.3">
      <c r="A768" t="s">
        <v>3507</v>
      </c>
      <c r="B768" t="s">
        <v>3918</v>
      </c>
      <c r="C768" t="s">
        <v>3504</v>
      </c>
      <c r="D768" t="s">
        <v>3919</v>
      </c>
      <c r="E768" t="s">
        <v>3920</v>
      </c>
      <c r="F768">
        <v>0</v>
      </c>
      <c r="G768">
        <v>0</v>
      </c>
      <c r="H768" s="51" t="s">
        <v>13330</v>
      </c>
      <c r="I768">
        <v>0</v>
      </c>
      <c r="J768">
        <v>0</v>
      </c>
      <c r="L768">
        <v>0</v>
      </c>
      <c r="M768">
        <v>0</v>
      </c>
      <c r="N768">
        <v>0</v>
      </c>
      <c r="O768">
        <v>0</v>
      </c>
      <c r="P768" t="s">
        <v>183</v>
      </c>
      <c r="Q768">
        <v>0</v>
      </c>
      <c r="R768">
        <v>0</v>
      </c>
      <c r="S768">
        <v>0</v>
      </c>
      <c r="T768" t="s">
        <v>181</v>
      </c>
      <c r="U768">
        <v>0</v>
      </c>
      <c r="V768" t="s">
        <v>181</v>
      </c>
      <c r="W768">
        <v>0</v>
      </c>
      <c r="X768" t="s">
        <v>3674</v>
      </c>
    </row>
    <row r="769" spans="1:24" x14ac:dyDescent="0.3">
      <c r="A769" t="s">
        <v>3507</v>
      </c>
      <c r="B769" t="s">
        <v>3921</v>
      </c>
      <c r="C769" t="s">
        <v>3504</v>
      </c>
      <c r="D769" t="s">
        <v>3922</v>
      </c>
      <c r="E769" t="s">
        <v>3920</v>
      </c>
      <c r="F769">
        <v>0</v>
      </c>
      <c r="G769">
        <v>0</v>
      </c>
      <c r="H769" s="51" t="s">
        <v>13339</v>
      </c>
      <c r="I769">
        <v>0</v>
      </c>
      <c r="J769">
        <v>0</v>
      </c>
      <c r="L769">
        <v>0</v>
      </c>
      <c r="M769">
        <v>24.95</v>
      </c>
      <c r="N769">
        <v>1</v>
      </c>
      <c r="O769">
        <v>0</v>
      </c>
      <c r="P769" t="s">
        <v>3535</v>
      </c>
      <c r="Q769">
        <v>0</v>
      </c>
      <c r="R769">
        <v>0</v>
      </c>
      <c r="S769">
        <v>0</v>
      </c>
      <c r="T769" t="s">
        <v>181</v>
      </c>
      <c r="U769">
        <v>0</v>
      </c>
      <c r="V769" t="s">
        <v>181</v>
      </c>
      <c r="W769">
        <v>0</v>
      </c>
      <c r="X769" t="s">
        <v>3674</v>
      </c>
    </row>
    <row r="770" spans="1:24" x14ac:dyDescent="0.3">
      <c r="A770" t="s">
        <v>3507</v>
      </c>
      <c r="B770" t="s">
        <v>3944</v>
      </c>
      <c r="C770" t="s">
        <v>181</v>
      </c>
      <c r="D770" t="s">
        <v>3945</v>
      </c>
      <c r="E770" t="s">
        <v>3920</v>
      </c>
      <c r="F770">
        <v>0</v>
      </c>
      <c r="G770">
        <v>0</v>
      </c>
      <c r="H770" s="51" t="s">
        <v>13340</v>
      </c>
      <c r="I770">
        <v>0</v>
      </c>
      <c r="J770">
        <v>0</v>
      </c>
      <c r="L770">
        <v>0</v>
      </c>
      <c r="M770">
        <v>1455.91</v>
      </c>
      <c r="N770">
        <v>60</v>
      </c>
      <c r="O770">
        <v>0</v>
      </c>
      <c r="P770" t="s">
        <v>496</v>
      </c>
      <c r="Q770">
        <v>0</v>
      </c>
      <c r="R770">
        <v>0</v>
      </c>
      <c r="S770">
        <v>0</v>
      </c>
      <c r="T770" t="s">
        <v>181</v>
      </c>
      <c r="U770">
        <v>0</v>
      </c>
      <c r="V770" t="s">
        <v>181</v>
      </c>
      <c r="W770">
        <v>0</v>
      </c>
      <c r="X770" t="s">
        <v>3674</v>
      </c>
    </row>
    <row r="771" spans="1:24" x14ac:dyDescent="0.3">
      <c r="A771" t="s">
        <v>3507</v>
      </c>
      <c r="B771" t="s">
        <v>3924</v>
      </c>
      <c r="C771" t="s">
        <v>181</v>
      </c>
      <c r="D771" t="s">
        <v>3925</v>
      </c>
      <c r="E771" t="s">
        <v>3920</v>
      </c>
      <c r="F771">
        <v>0</v>
      </c>
      <c r="G771">
        <v>0</v>
      </c>
      <c r="H771" s="51" t="s">
        <v>13339</v>
      </c>
      <c r="I771">
        <v>0</v>
      </c>
      <c r="J771">
        <v>0</v>
      </c>
      <c r="L771">
        <v>0</v>
      </c>
      <c r="M771">
        <v>0</v>
      </c>
      <c r="N771">
        <v>0</v>
      </c>
      <c r="O771">
        <v>0</v>
      </c>
      <c r="P771" t="s">
        <v>183</v>
      </c>
      <c r="Q771">
        <v>0</v>
      </c>
      <c r="R771">
        <v>0</v>
      </c>
      <c r="S771">
        <v>0</v>
      </c>
      <c r="T771" t="s">
        <v>181</v>
      </c>
      <c r="U771">
        <v>0</v>
      </c>
      <c r="V771" t="s">
        <v>181</v>
      </c>
      <c r="W771">
        <v>0</v>
      </c>
      <c r="X771" t="s">
        <v>3674</v>
      </c>
    </row>
    <row r="772" spans="1:24" x14ac:dyDescent="0.3">
      <c r="A772" t="s">
        <v>3507</v>
      </c>
      <c r="B772" t="s">
        <v>3928</v>
      </c>
      <c r="C772" t="s">
        <v>181</v>
      </c>
      <c r="D772" t="s">
        <v>3929</v>
      </c>
      <c r="E772" t="s">
        <v>3920</v>
      </c>
      <c r="F772">
        <v>0</v>
      </c>
      <c r="G772">
        <v>0</v>
      </c>
      <c r="H772" s="51" t="s">
        <v>13339</v>
      </c>
      <c r="I772">
        <v>0</v>
      </c>
      <c r="J772">
        <v>0</v>
      </c>
      <c r="L772">
        <v>0</v>
      </c>
      <c r="M772">
        <v>24.95</v>
      </c>
      <c r="N772">
        <v>1</v>
      </c>
      <c r="O772">
        <v>0</v>
      </c>
      <c r="P772" t="s">
        <v>3535</v>
      </c>
      <c r="Q772">
        <v>0</v>
      </c>
      <c r="R772">
        <v>0</v>
      </c>
      <c r="S772">
        <v>0</v>
      </c>
      <c r="T772" t="s">
        <v>181</v>
      </c>
      <c r="U772">
        <v>0</v>
      </c>
      <c r="V772" t="s">
        <v>181</v>
      </c>
      <c r="W772">
        <v>0</v>
      </c>
      <c r="X772" t="s">
        <v>3674</v>
      </c>
    </row>
    <row r="773" spans="1:24" x14ac:dyDescent="0.3">
      <c r="A773" t="s">
        <v>3560</v>
      </c>
      <c r="B773" t="s">
        <v>8111</v>
      </c>
      <c r="C773" t="s">
        <v>181</v>
      </c>
      <c r="D773" t="s">
        <v>8112</v>
      </c>
      <c r="E773" t="s">
        <v>7931</v>
      </c>
      <c r="F773">
        <v>0</v>
      </c>
      <c r="G773">
        <v>0</v>
      </c>
      <c r="H773" s="51" t="s">
        <v>13341</v>
      </c>
      <c r="I773">
        <v>0</v>
      </c>
      <c r="J773">
        <v>0</v>
      </c>
      <c r="L773">
        <v>0</v>
      </c>
      <c r="M773">
        <v>0</v>
      </c>
      <c r="N773">
        <v>0</v>
      </c>
      <c r="O773">
        <v>0</v>
      </c>
      <c r="P773" t="s">
        <v>183</v>
      </c>
      <c r="Q773">
        <v>0</v>
      </c>
      <c r="R773">
        <v>0</v>
      </c>
      <c r="S773">
        <v>0</v>
      </c>
      <c r="T773" t="s">
        <v>181</v>
      </c>
      <c r="U773">
        <v>0</v>
      </c>
      <c r="V773" t="s">
        <v>181</v>
      </c>
      <c r="W773">
        <v>0</v>
      </c>
      <c r="X773" t="s">
        <v>7729</v>
      </c>
    </row>
    <row r="774" spans="1:24" x14ac:dyDescent="0.3">
      <c r="A774" t="s">
        <v>3560</v>
      </c>
      <c r="B774" t="s">
        <v>8109</v>
      </c>
      <c r="C774" t="s">
        <v>181</v>
      </c>
      <c r="D774" t="s">
        <v>8110</v>
      </c>
      <c r="E774" t="s">
        <v>7931</v>
      </c>
      <c r="F774">
        <v>0</v>
      </c>
      <c r="G774">
        <v>0</v>
      </c>
      <c r="H774" s="51" t="s">
        <v>13342</v>
      </c>
      <c r="I774">
        <v>0</v>
      </c>
      <c r="J774">
        <v>0</v>
      </c>
      <c r="L774">
        <v>0</v>
      </c>
      <c r="M774">
        <v>0</v>
      </c>
      <c r="N774">
        <v>0</v>
      </c>
      <c r="O774">
        <v>0</v>
      </c>
      <c r="P774" t="s">
        <v>183</v>
      </c>
      <c r="Q774">
        <v>0</v>
      </c>
      <c r="R774">
        <v>0</v>
      </c>
      <c r="S774">
        <v>0</v>
      </c>
      <c r="T774" t="s">
        <v>181</v>
      </c>
      <c r="U774">
        <v>0</v>
      </c>
      <c r="V774" t="s">
        <v>181</v>
      </c>
      <c r="W774">
        <v>0</v>
      </c>
      <c r="X774" t="s">
        <v>7729</v>
      </c>
    </row>
    <row r="775" spans="1:24" x14ac:dyDescent="0.3">
      <c r="A775" t="s">
        <v>3560</v>
      </c>
      <c r="B775" t="s">
        <v>7978</v>
      </c>
      <c r="C775" t="s">
        <v>3771</v>
      </c>
      <c r="D775" t="s">
        <v>7979</v>
      </c>
      <c r="E775" t="s">
        <v>7931</v>
      </c>
      <c r="F775">
        <v>0</v>
      </c>
      <c r="G775">
        <v>0</v>
      </c>
      <c r="H775" s="51" t="s">
        <v>12495</v>
      </c>
      <c r="I775">
        <v>0</v>
      </c>
      <c r="J775">
        <v>11</v>
      </c>
      <c r="K775">
        <v>10</v>
      </c>
      <c r="L775">
        <v>164</v>
      </c>
      <c r="M775">
        <v>32.79</v>
      </c>
      <c r="N775">
        <v>2</v>
      </c>
      <c r="O775">
        <v>0</v>
      </c>
      <c r="P775" t="s">
        <v>3787</v>
      </c>
      <c r="Q775">
        <v>0</v>
      </c>
      <c r="R775">
        <v>0</v>
      </c>
      <c r="S775">
        <v>0</v>
      </c>
      <c r="T775" t="s">
        <v>181</v>
      </c>
      <c r="U775">
        <v>0</v>
      </c>
      <c r="V775" t="s">
        <v>181</v>
      </c>
      <c r="W775">
        <v>0.73333333333333295</v>
      </c>
      <c r="X775" t="s">
        <v>7729</v>
      </c>
    </row>
    <row r="776" spans="1:24" x14ac:dyDescent="0.3">
      <c r="A776" t="s">
        <v>3560</v>
      </c>
      <c r="B776" t="s">
        <v>8133</v>
      </c>
      <c r="C776" t="s">
        <v>3504</v>
      </c>
      <c r="D776" t="s">
        <v>8134</v>
      </c>
      <c r="E776" t="s">
        <v>7931</v>
      </c>
      <c r="F776">
        <v>0</v>
      </c>
      <c r="G776">
        <v>0</v>
      </c>
      <c r="H776" s="51" t="s">
        <v>17912</v>
      </c>
      <c r="I776">
        <v>0</v>
      </c>
      <c r="J776">
        <v>8</v>
      </c>
      <c r="K776">
        <v>6</v>
      </c>
      <c r="L776">
        <v>211.79999999999998</v>
      </c>
      <c r="M776">
        <v>176.51</v>
      </c>
      <c r="N776">
        <v>5</v>
      </c>
      <c r="O776">
        <v>0</v>
      </c>
      <c r="P776" t="s">
        <v>3526</v>
      </c>
      <c r="Q776">
        <v>0</v>
      </c>
      <c r="R776">
        <v>0</v>
      </c>
      <c r="S776">
        <v>0</v>
      </c>
      <c r="T776" t="s">
        <v>181</v>
      </c>
      <c r="U776">
        <v>0</v>
      </c>
      <c r="V776" t="s">
        <v>181</v>
      </c>
      <c r="W776">
        <v>1.3333333333333299</v>
      </c>
      <c r="X776" t="s">
        <v>7729</v>
      </c>
    </row>
    <row r="777" spans="1:24" x14ac:dyDescent="0.3">
      <c r="A777" t="s">
        <v>3560</v>
      </c>
      <c r="B777" t="s">
        <v>7951</v>
      </c>
      <c r="C777" t="s">
        <v>181</v>
      </c>
      <c r="D777" t="s">
        <v>7952</v>
      </c>
      <c r="E777" t="s">
        <v>7931</v>
      </c>
      <c r="F777">
        <v>0</v>
      </c>
      <c r="G777">
        <v>0</v>
      </c>
      <c r="H777" s="51" t="s">
        <v>13344</v>
      </c>
      <c r="I777">
        <v>0</v>
      </c>
      <c r="J777">
        <v>0</v>
      </c>
      <c r="L777">
        <v>0</v>
      </c>
      <c r="M777">
        <v>221.66</v>
      </c>
      <c r="N777">
        <v>2</v>
      </c>
      <c r="O777">
        <v>0</v>
      </c>
      <c r="P777" t="s">
        <v>3787</v>
      </c>
      <c r="Q777">
        <v>0</v>
      </c>
      <c r="R777">
        <v>0</v>
      </c>
      <c r="S777">
        <v>0</v>
      </c>
      <c r="T777" t="s">
        <v>181</v>
      </c>
      <c r="U777">
        <v>0</v>
      </c>
      <c r="V777" t="s">
        <v>181</v>
      </c>
      <c r="W777">
        <v>0</v>
      </c>
      <c r="X777" t="s">
        <v>7729</v>
      </c>
    </row>
    <row r="778" spans="1:24" x14ac:dyDescent="0.3">
      <c r="A778" t="s">
        <v>3507</v>
      </c>
      <c r="B778" t="s">
        <v>11347</v>
      </c>
      <c r="C778" t="s">
        <v>181</v>
      </c>
      <c r="D778" t="s">
        <v>11348</v>
      </c>
      <c r="E778" t="s">
        <v>11349</v>
      </c>
      <c r="F778">
        <v>0</v>
      </c>
      <c r="G778">
        <v>0</v>
      </c>
      <c r="H778" s="51" t="s">
        <v>13345</v>
      </c>
      <c r="I778">
        <v>0</v>
      </c>
      <c r="J778">
        <v>0</v>
      </c>
      <c r="L778">
        <v>0</v>
      </c>
      <c r="M778">
        <v>1235.6099999999999</v>
      </c>
      <c r="N778">
        <v>4</v>
      </c>
      <c r="O778">
        <v>0</v>
      </c>
      <c r="P778" t="s">
        <v>3101</v>
      </c>
      <c r="Q778">
        <v>0</v>
      </c>
      <c r="R778">
        <v>0</v>
      </c>
      <c r="S778">
        <v>0</v>
      </c>
      <c r="T778" t="s">
        <v>181</v>
      </c>
      <c r="U778">
        <v>0</v>
      </c>
      <c r="V778" t="s">
        <v>181</v>
      </c>
      <c r="W778">
        <v>0</v>
      </c>
      <c r="X778" t="s">
        <v>7247</v>
      </c>
    </row>
    <row r="779" spans="1:24" x14ac:dyDescent="0.3">
      <c r="A779" t="s">
        <v>3560</v>
      </c>
      <c r="B779" t="s">
        <v>13346</v>
      </c>
      <c r="C779" t="s">
        <v>181</v>
      </c>
      <c r="D779" t="s">
        <v>13347</v>
      </c>
      <c r="E779" t="s">
        <v>71</v>
      </c>
      <c r="F779">
        <v>0</v>
      </c>
      <c r="G779">
        <v>0</v>
      </c>
      <c r="H779" s="51" t="s">
        <v>13348</v>
      </c>
      <c r="I779">
        <v>0</v>
      </c>
      <c r="J779">
        <v>0</v>
      </c>
      <c r="K779">
        <v>1</v>
      </c>
      <c r="L779">
        <v>78.489999999999995</v>
      </c>
      <c r="M779">
        <v>0</v>
      </c>
      <c r="N779">
        <v>0</v>
      </c>
      <c r="O779">
        <v>0</v>
      </c>
      <c r="P779" t="s">
        <v>183</v>
      </c>
      <c r="Q779">
        <v>0</v>
      </c>
      <c r="R779">
        <v>0</v>
      </c>
      <c r="S779">
        <v>0</v>
      </c>
      <c r="T779" t="s">
        <v>181</v>
      </c>
      <c r="U779">
        <v>0</v>
      </c>
      <c r="V779" t="s">
        <v>181</v>
      </c>
      <c r="W779">
        <v>0</v>
      </c>
      <c r="X779" t="s">
        <v>7729</v>
      </c>
    </row>
    <row r="780" spans="1:24" x14ac:dyDescent="0.3">
      <c r="A780" t="s">
        <v>3560</v>
      </c>
      <c r="B780" t="s">
        <v>7948</v>
      </c>
      <c r="C780" t="s">
        <v>181</v>
      </c>
      <c r="D780" t="s">
        <v>7949</v>
      </c>
      <c r="E780" t="s">
        <v>7931</v>
      </c>
      <c r="F780">
        <v>0</v>
      </c>
      <c r="G780">
        <v>0</v>
      </c>
      <c r="H780" s="51" t="s">
        <v>13349</v>
      </c>
      <c r="I780">
        <v>0</v>
      </c>
      <c r="J780">
        <v>0</v>
      </c>
      <c r="L780">
        <v>0</v>
      </c>
      <c r="M780">
        <v>20.78</v>
      </c>
      <c r="N780">
        <v>3</v>
      </c>
      <c r="O780">
        <v>0</v>
      </c>
      <c r="P780" t="s">
        <v>3701</v>
      </c>
      <c r="Q780">
        <v>0</v>
      </c>
      <c r="R780">
        <v>0</v>
      </c>
      <c r="S780">
        <v>0</v>
      </c>
      <c r="T780" t="s">
        <v>181</v>
      </c>
      <c r="U780">
        <v>0</v>
      </c>
      <c r="V780" t="s">
        <v>181</v>
      </c>
      <c r="W780">
        <v>0</v>
      </c>
      <c r="X780" t="s">
        <v>7729</v>
      </c>
    </row>
    <row r="781" spans="1:24" x14ac:dyDescent="0.3">
      <c r="A781" t="s">
        <v>3560</v>
      </c>
      <c r="B781" t="s">
        <v>9297</v>
      </c>
      <c r="C781" t="s">
        <v>181</v>
      </c>
      <c r="D781" t="s">
        <v>9298</v>
      </c>
      <c r="E781" t="s">
        <v>71</v>
      </c>
      <c r="F781">
        <v>0</v>
      </c>
      <c r="G781">
        <v>0</v>
      </c>
      <c r="H781" s="51" t="s">
        <v>13350</v>
      </c>
      <c r="I781">
        <v>0</v>
      </c>
      <c r="J781">
        <v>0</v>
      </c>
      <c r="L781">
        <v>0</v>
      </c>
      <c r="M781">
        <v>191.8</v>
      </c>
      <c r="N781">
        <v>2</v>
      </c>
      <c r="O781">
        <v>0</v>
      </c>
      <c r="P781" t="s">
        <v>3787</v>
      </c>
      <c r="Q781">
        <v>0</v>
      </c>
      <c r="R781">
        <v>0</v>
      </c>
      <c r="S781">
        <v>0</v>
      </c>
      <c r="T781" t="s">
        <v>181</v>
      </c>
      <c r="U781">
        <v>0</v>
      </c>
      <c r="V781" t="s">
        <v>181</v>
      </c>
      <c r="W781">
        <v>0</v>
      </c>
      <c r="X781" t="s">
        <v>7729</v>
      </c>
    </row>
    <row r="782" spans="1:24" x14ac:dyDescent="0.3">
      <c r="A782" t="s">
        <v>3560</v>
      </c>
      <c r="B782" t="s">
        <v>13351</v>
      </c>
      <c r="C782" t="s">
        <v>181</v>
      </c>
      <c r="D782" t="s">
        <v>13352</v>
      </c>
      <c r="E782" t="s">
        <v>7931</v>
      </c>
      <c r="F782">
        <v>0</v>
      </c>
      <c r="G782">
        <v>0</v>
      </c>
      <c r="H782" s="51" t="s">
        <v>13353</v>
      </c>
      <c r="I782">
        <v>0</v>
      </c>
      <c r="J782">
        <v>1</v>
      </c>
      <c r="K782">
        <v>1</v>
      </c>
      <c r="L782">
        <v>68.03</v>
      </c>
      <c r="M782">
        <v>0</v>
      </c>
      <c r="N782">
        <v>0</v>
      </c>
      <c r="O782">
        <v>0</v>
      </c>
      <c r="P782" t="s">
        <v>183</v>
      </c>
      <c r="Q782">
        <v>0</v>
      </c>
      <c r="R782">
        <v>0</v>
      </c>
      <c r="S782">
        <v>0</v>
      </c>
      <c r="T782" t="s">
        <v>181</v>
      </c>
      <c r="U782">
        <v>0</v>
      </c>
      <c r="V782" t="s">
        <v>181</v>
      </c>
      <c r="W782">
        <v>0</v>
      </c>
      <c r="X782" t="s">
        <v>7729</v>
      </c>
    </row>
    <row r="783" spans="1:24" x14ac:dyDescent="0.3">
      <c r="A783" t="s">
        <v>3560</v>
      </c>
      <c r="B783" t="s">
        <v>7971</v>
      </c>
      <c r="C783" t="s">
        <v>3504</v>
      </c>
      <c r="D783" t="s">
        <v>13354</v>
      </c>
      <c r="E783" t="s">
        <v>7931</v>
      </c>
      <c r="F783">
        <v>0</v>
      </c>
      <c r="G783">
        <v>0</v>
      </c>
      <c r="H783" s="51" t="s">
        <v>13355</v>
      </c>
      <c r="I783">
        <v>0</v>
      </c>
      <c r="J783">
        <v>0</v>
      </c>
      <c r="L783">
        <v>0</v>
      </c>
      <c r="M783">
        <v>0</v>
      </c>
      <c r="N783">
        <v>0</v>
      </c>
      <c r="O783">
        <v>0</v>
      </c>
      <c r="P783" t="s">
        <v>183</v>
      </c>
      <c r="Q783">
        <v>0</v>
      </c>
      <c r="R783">
        <v>0</v>
      </c>
      <c r="S783">
        <v>0</v>
      </c>
      <c r="T783" t="s">
        <v>181</v>
      </c>
      <c r="U783">
        <v>0</v>
      </c>
      <c r="V783" t="s">
        <v>181</v>
      </c>
      <c r="W783">
        <v>0</v>
      </c>
      <c r="X783" t="s">
        <v>7729</v>
      </c>
    </row>
    <row r="784" spans="1:24" x14ac:dyDescent="0.3">
      <c r="A784" t="s">
        <v>3560</v>
      </c>
      <c r="B784" t="s">
        <v>13356</v>
      </c>
      <c r="C784" t="s">
        <v>181</v>
      </c>
      <c r="D784" t="s">
        <v>13357</v>
      </c>
      <c r="E784" t="s">
        <v>7931</v>
      </c>
      <c r="F784">
        <v>0</v>
      </c>
      <c r="G784">
        <v>0</v>
      </c>
      <c r="H784" s="51" t="s">
        <v>13358</v>
      </c>
      <c r="I784">
        <v>0</v>
      </c>
      <c r="J784">
        <v>2</v>
      </c>
      <c r="K784">
        <v>3</v>
      </c>
      <c r="L784">
        <v>206.64</v>
      </c>
      <c r="M784">
        <v>137.76</v>
      </c>
      <c r="N784">
        <v>2</v>
      </c>
      <c r="O784">
        <v>0</v>
      </c>
      <c r="P784" t="s">
        <v>3787</v>
      </c>
      <c r="Q784">
        <v>0</v>
      </c>
      <c r="R784">
        <v>0</v>
      </c>
      <c r="S784">
        <v>0</v>
      </c>
      <c r="T784" t="s">
        <v>181</v>
      </c>
      <c r="U784">
        <v>0</v>
      </c>
      <c r="V784" t="s">
        <v>181</v>
      </c>
      <c r="W784">
        <v>0.133333333333333</v>
      </c>
      <c r="X784" t="s">
        <v>7729</v>
      </c>
    </row>
    <row r="785" spans="1:24" x14ac:dyDescent="0.3">
      <c r="A785" t="s">
        <v>3560</v>
      </c>
      <c r="B785" t="s">
        <v>13359</v>
      </c>
      <c r="C785" t="s">
        <v>181</v>
      </c>
      <c r="D785" t="s">
        <v>13360</v>
      </c>
      <c r="E785" t="s">
        <v>7931</v>
      </c>
      <c r="F785">
        <v>0</v>
      </c>
      <c r="G785">
        <v>0</v>
      </c>
      <c r="H785" s="51" t="s">
        <v>13361</v>
      </c>
      <c r="I785">
        <v>0</v>
      </c>
      <c r="J785">
        <v>2</v>
      </c>
      <c r="K785">
        <v>2</v>
      </c>
      <c r="L785">
        <v>8.52</v>
      </c>
      <c r="M785">
        <v>8.52</v>
      </c>
      <c r="N785">
        <v>2</v>
      </c>
      <c r="O785">
        <v>0</v>
      </c>
      <c r="P785" t="s">
        <v>3787</v>
      </c>
      <c r="Q785">
        <v>0</v>
      </c>
      <c r="R785">
        <v>0</v>
      </c>
      <c r="S785">
        <v>0</v>
      </c>
      <c r="T785" t="s">
        <v>181</v>
      </c>
      <c r="U785">
        <v>0</v>
      </c>
      <c r="V785" t="s">
        <v>181</v>
      </c>
      <c r="W785">
        <v>0.133333333333333</v>
      </c>
      <c r="X785" t="s">
        <v>7729</v>
      </c>
    </row>
    <row r="786" spans="1:24" x14ac:dyDescent="0.3">
      <c r="A786" t="s">
        <v>3560</v>
      </c>
      <c r="B786" t="s">
        <v>13362</v>
      </c>
      <c r="C786" t="s">
        <v>181</v>
      </c>
      <c r="D786" t="s">
        <v>13363</v>
      </c>
      <c r="E786" t="s">
        <v>7931</v>
      </c>
      <c r="F786">
        <v>0</v>
      </c>
      <c r="G786">
        <v>0</v>
      </c>
      <c r="H786" s="51" t="s">
        <v>13364</v>
      </c>
      <c r="I786">
        <v>0</v>
      </c>
      <c r="J786">
        <v>2</v>
      </c>
      <c r="K786">
        <v>2</v>
      </c>
      <c r="L786">
        <v>8.34</v>
      </c>
      <c r="M786">
        <v>4.17</v>
      </c>
      <c r="N786">
        <v>1</v>
      </c>
      <c r="O786">
        <v>0</v>
      </c>
      <c r="P786" t="s">
        <v>3535</v>
      </c>
      <c r="Q786">
        <v>0</v>
      </c>
      <c r="R786">
        <v>0</v>
      </c>
      <c r="S786">
        <v>0</v>
      </c>
      <c r="T786" t="s">
        <v>181</v>
      </c>
      <c r="U786">
        <v>0</v>
      </c>
      <c r="V786" t="s">
        <v>181</v>
      </c>
      <c r="W786">
        <v>6.6666666666666693E-2</v>
      </c>
      <c r="X786" t="s">
        <v>7729</v>
      </c>
    </row>
    <row r="787" spans="1:24" x14ac:dyDescent="0.3">
      <c r="A787" t="s">
        <v>3560</v>
      </c>
      <c r="B787" t="s">
        <v>13365</v>
      </c>
      <c r="C787" t="s">
        <v>181</v>
      </c>
      <c r="D787" t="s">
        <v>13366</v>
      </c>
      <c r="E787" t="s">
        <v>7931</v>
      </c>
      <c r="F787">
        <v>0</v>
      </c>
      <c r="G787">
        <v>0</v>
      </c>
      <c r="H787" s="51" t="s">
        <v>13364</v>
      </c>
      <c r="I787">
        <v>0</v>
      </c>
      <c r="J787">
        <v>3</v>
      </c>
      <c r="K787">
        <v>3</v>
      </c>
      <c r="L787">
        <v>12.51</v>
      </c>
      <c r="M787">
        <v>12.5</v>
      </c>
      <c r="N787">
        <v>3</v>
      </c>
      <c r="O787">
        <v>0</v>
      </c>
      <c r="P787" t="s">
        <v>3701</v>
      </c>
      <c r="Q787">
        <v>0</v>
      </c>
      <c r="R787">
        <v>0</v>
      </c>
      <c r="S787">
        <v>0</v>
      </c>
      <c r="T787" t="s">
        <v>181</v>
      </c>
      <c r="U787">
        <v>0</v>
      </c>
      <c r="V787" t="s">
        <v>181</v>
      </c>
      <c r="W787">
        <v>0.3</v>
      </c>
      <c r="X787" t="s">
        <v>7729</v>
      </c>
    </row>
    <row r="788" spans="1:24" x14ac:dyDescent="0.3">
      <c r="A788" t="s">
        <v>3560</v>
      </c>
      <c r="B788" t="s">
        <v>13367</v>
      </c>
      <c r="C788" t="s">
        <v>181</v>
      </c>
      <c r="D788" t="s">
        <v>13368</v>
      </c>
      <c r="E788" t="s">
        <v>7931</v>
      </c>
      <c r="F788">
        <v>0</v>
      </c>
      <c r="G788">
        <v>0</v>
      </c>
      <c r="H788" s="51" t="s">
        <v>13364</v>
      </c>
      <c r="I788">
        <v>0</v>
      </c>
      <c r="J788">
        <v>2</v>
      </c>
      <c r="K788">
        <v>2</v>
      </c>
      <c r="L788">
        <v>8.34</v>
      </c>
      <c r="M788">
        <v>4.17</v>
      </c>
      <c r="N788">
        <v>1</v>
      </c>
      <c r="O788">
        <v>0</v>
      </c>
      <c r="P788" t="s">
        <v>3535</v>
      </c>
      <c r="Q788">
        <v>0</v>
      </c>
      <c r="R788">
        <v>0</v>
      </c>
      <c r="S788">
        <v>0</v>
      </c>
      <c r="T788" t="s">
        <v>181</v>
      </c>
      <c r="U788">
        <v>0</v>
      </c>
      <c r="V788" t="s">
        <v>181</v>
      </c>
      <c r="W788">
        <v>6.6666666666666693E-2</v>
      </c>
      <c r="X788" t="s">
        <v>7729</v>
      </c>
    </row>
    <row r="789" spans="1:24" x14ac:dyDescent="0.3">
      <c r="A789" t="s">
        <v>3560</v>
      </c>
      <c r="B789" t="s">
        <v>8059</v>
      </c>
      <c r="C789" t="s">
        <v>181</v>
      </c>
      <c r="D789" t="s">
        <v>8060</v>
      </c>
      <c r="E789" t="s">
        <v>7931</v>
      </c>
      <c r="F789">
        <v>0</v>
      </c>
      <c r="G789">
        <v>0</v>
      </c>
      <c r="H789" s="51" t="s">
        <v>13355</v>
      </c>
      <c r="I789">
        <v>0</v>
      </c>
      <c r="J789">
        <v>0</v>
      </c>
      <c r="L789">
        <v>0</v>
      </c>
      <c r="M789">
        <v>0</v>
      </c>
      <c r="N789">
        <v>0</v>
      </c>
      <c r="O789">
        <v>0</v>
      </c>
      <c r="P789" t="s">
        <v>183</v>
      </c>
      <c r="Q789">
        <v>0</v>
      </c>
      <c r="R789">
        <v>0</v>
      </c>
      <c r="S789">
        <v>0</v>
      </c>
      <c r="T789" t="s">
        <v>181</v>
      </c>
      <c r="U789">
        <v>0</v>
      </c>
      <c r="V789" t="s">
        <v>181</v>
      </c>
      <c r="W789">
        <v>0</v>
      </c>
      <c r="X789" t="s">
        <v>7729</v>
      </c>
    </row>
    <row r="790" spans="1:24" x14ac:dyDescent="0.3">
      <c r="A790" t="s">
        <v>3560</v>
      </c>
      <c r="B790" t="s">
        <v>8061</v>
      </c>
      <c r="C790" t="s">
        <v>181</v>
      </c>
      <c r="D790" t="s">
        <v>8062</v>
      </c>
      <c r="E790" t="s">
        <v>7931</v>
      </c>
      <c r="F790">
        <v>0</v>
      </c>
      <c r="G790">
        <v>0</v>
      </c>
      <c r="H790" s="51" t="s">
        <v>13355</v>
      </c>
      <c r="I790">
        <v>0</v>
      </c>
      <c r="J790">
        <v>0</v>
      </c>
      <c r="L790">
        <v>0</v>
      </c>
      <c r="M790">
        <v>0</v>
      </c>
      <c r="N790">
        <v>0</v>
      </c>
      <c r="O790">
        <v>0</v>
      </c>
      <c r="P790" t="s">
        <v>183</v>
      </c>
      <c r="Q790">
        <v>0</v>
      </c>
      <c r="R790">
        <v>0</v>
      </c>
      <c r="S790">
        <v>0</v>
      </c>
      <c r="T790" t="s">
        <v>181</v>
      </c>
      <c r="U790">
        <v>0</v>
      </c>
      <c r="V790" t="s">
        <v>181</v>
      </c>
      <c r="W790">
        <v>0</v>
      </c>
      <c r="X790" t="s">
        <v>7729</v>
      </c>
    </row>
    <row r="791" spans="1:24" x14ac:dyDescent="0.3">
      <c r="A791" t="s">
        <v>3560</v>
      </c>
      <c r="B791" t="s">
        <v>8119</v>
      </c>
      <c r="C791" t="s">
        <v>181</v>
      </c>
      <c r="D791" t="s">
        <v>8120</v>
      </c>
      <c r="E791" t="s">
        <v>7931</v>
      </c>
      <c r="F791">
        <v>0</v>
      </c>
      <c r="G791">
        <v>0</v>
      </c>
      <c r="H791" s="51" t="s">
        <v>13369</v>
      </c>
      <c r="I791">
        <v>0</v>
      </c>
      <c r="J791">
        <v>0</v>
      </c>
      <c r="L791">
        <v>0</v>
      </c>
      <c r="M791">
        <v>0</v>
      </c>
      <c r="N791">
        <v>0</v>
      </c>
      <c r="O791">
        <v>0</v>
      </c>
      <c r="P791" t="s">
        <v>183</v>
      </c>
      <c r="Q791">
        <v>0</v>
      </c>
      <c r="R791">
        <v>0</v>
      </c>
      <c r="S791">
        <v>0</v>
      </c>
      <c r="T791" t="s">
        <v>181</v>
      </c>
      <c r="U791">
        <v>0</v>
      </c>
      <c r="V791" t="s">
        <v>181</v>
      </c>
      <c r="W791">
        <v>0</v>
      </c>
      <c r="X791" t="s">
        <v>7729</v>
      </c>
    </row>
    <row r="792" spans="1:24" x14ac:dyDescent="0.3">
      <c r="A792" t="s">
        <v>3560</v>
      </c>
      <c r="B792" t="s">
        <v>8121</v>
      </c>
      <c r="C792" t="s">
        <v>181</v>
      </c>
      <c r="D792" t="s">
        <v>8122</v>
      </c>
      <c r="E792" t="s">
        <v>7931</v>
      </c>
      <c r="F792">
        <v>0</v>
      </c>
      <c r="G792">
        <v>0</v>
      </c>
      <c r="H792" s="51" t="s">
        <v>13370</v>
      </c>
      <c r="I792">
        <v>0</v>
      </c>
      <c r="J792">
        <v>0</v>
      </c>
      <c r="L792">
        <v>0</v>
      </c>
      <c r="M792">
        <v>0</v>
      </c>
      <c r="N792">
        <v>0</v>
      </c>
      <c r="O792">
        <v>0</v>
      </c>
      <c r="P792" t="s">
        <v>183</v>
      </c>
      <c r="Q792">
        <v>0</v>
      </c>
      <c r="R792">
        <v>0</v>
      </c>
      <c r="S792">
        <v>0</v>
      </c>
      <c r="T792" t="s">
        <v>181</v>
      </c>
      <c r="U792">
        <v>0</v>
      </c>
      <c r="V792" t="s">
        <v>181</v>
      </c>
      <c r="W792">
        <v>0</v>
      </c>
      <c r="X792" t="s">
        <v>7729</v>
      </c>
    </row>
    <row r="793" spans="1:24" x14ac:dyDescent="0.3">
      <c r="A793" t="s">
        <v>3560</v>
      </c>
      <c r="B793" t="s">
        <v>8125</v>
      </c>
      <c r="C793" t="s">
        <v>181</v>
      </c>
      <c r="D793" t="s">
        <v>8126</v>
      </c>
      <c r="E793" t="s">
        <v>7931</v>
      </c>
      <c r="F793">
        <v>0</v>
      </c>
      <c r="G793">
        <v>0</v>
      </c>
      <c r="H793" s="51" t="s">
        <v>1484</v>
      </c>
      <c r="I793">
        <v>0</v>
      </c>
      <c r="J793">
        <v>0</v>
      </c>
      <c r="L793">
        <v>0</v>
      </c>
      <c r="M793">
        <v>22</v>
      </c>
      <c r="N793">
        <v>1</v>
      </c>
      <c r="O793">
        <v>0</v>
      </c>
      <c r="P793" t="s">
        <v>3535</v>
      </c>
      <c r="Q793">
        <v>0</v>
      </c>
      <c r="R793">
        <v>0</v>
      </c>
      <c r="S793">
        <v>0</v>
      </c>
      <c r="T793" t="s">
        <v>181</v>
      </c>
      <c r="U793">
        <v>0</v>
      </c>
      <c r="V793" t="s">
        <v>181</v>
      </c>
      <c r="W793">
        <v>0</v>
      </c>
      <c r="X793" t="s">
        <v>7729</v>
      </c>
    </row>
    <row r="794" spans="1:24" x14ac:dyDescent="0.3">
      <c r="A794" t="s">
        <v>3560</v>
      </c>
      <c r="B794" t="s">
        <v>8123</v>
      </c>
      <c r="C794" t="s">
        <v>181</v>
      </c>
      <c r="D794" t="s">
        <v>8124</v>
      </c>
      <c r="E794" t="s">
        <v>7931</v>
      </c>
      <c r="F794">
        <v>0</v>
      </c>
      <c r="G794">
        <v>0</v>
      </c>
      <c r="H794" s="51" t="s">
        <v>13370</v>
      </c>
      <c r="I794">
        <v>0</v>
      </c>
      <c r="J794">
        <v>0</v>
      </c>
      <c r="L794">
        <v>0</v>
      </c>
      <c r="M794">
        <v>14.82</v>
      </c>
      <c r="N794">
        <v>1</v>
      </c>
      <c r="O794">
        <v>0</v>
      </c>
      <c r="P794" t="s">
        <v>3535</v>
      </c>
      <c r="Q794">
        <v>0</v>
      </c>
      <c r="R794">
        <v>0</v>
      </c>
      <c r="S794">
        <v>0</v>
      </c>
      <c r="T794" t="s">
        <v>181</v>
      </c>
      <c r="U794">
        <v>0</v>
      </c>
      <c r="V794" t="s">
        <v>181</v>
      </c>
      <c r="W794">
        <v>0</v>
      </c>
      <c r="X794" t="s">
        <v>7729</v>
      </c>
    </row>
    <row r="795" spans="1:24" x14ac:dyDescent="0.3">
      <c r="A795" t="s">
        <v>3560</v>
      </c>
      <c r="B795" t="s">
        <v>7942</v>
      </c>
      <c r="C795" t="s">
        <v>3504</v>
      </c>
      <c r="D795" t="s">
        <v>7943</v>
      </c>
      <c r="E795" t="s">
        <v>7931</v>
      </c>
      <c r="F795">
        <v>0</v>
      </c>
      <c r="G795">
        <v>0</v>
      </c>
      <c r="H795" s="51" t="s">
        <v>13371</v>
      </c>
      <c r="I795">
        <v>0</v>
      </c>
      <c r="J795">
        <v>0</v>
      </c>
      <c r="L795">
        <v>0</v>
      </c>
      <c r="M795">
        <v>0</v>
      </c>
      <c r="N795">
        <v>0</v>
      </c>
      <c r="O795">
        <v>0</v>
      </c>
      <c r="P795" t="s">
        <v>183</v>
      </c>
      <c r="Q795">
        <v>0</v>
      </c>
      <c r="R795">
        <v>0</v>
      </c>
      <c r="S795">
        <v>0</v>
      </c>
      <c r="T795" t="s">
        <v>181</v>
      </c>
      <c r="U795">
        <v>0</v>
      </c>
      <c r="V795" t="s">
        <v>181</v>
      </c>
      <c r="W795">
        <v>0</v>
      </c>
      <c r="X795" t="s">
        <v>7729</v>
      </c>
    </row>
    <row r="796" spans="1:24" x14ac:dyDescent="0.3">
      <c r="A796" t="s">
        <v>3560</v>
      </c>
      <c r="B796" t="s">
        <v>8003</v>
      </c>
      <c r="C796" t="s">
        <v>3504</v>
      </c>
      <c r="D796" t="s">
        <v>8004</v>
      </c>
      <c r="E796" t="s">
        <v>7931</v>
      </c>
      <c r="F796">
        <v>0</v>
      </c>
      <c r="G796">
        <v>0</v>
      </c>
      <c r="H796" s="51" t="s">
        <v>13371</v>
      </c>
      <c r="I796">
        <v>0</v>
      </c>
      <c r="J796">
        <v>0</v>
      </c>
      <c r="L796">
        <v>0</v>
      </c>
      <c r="M796">
        <v>0</v>
      </c>
      <c r="N796">
        <v>0</v>
      </c>
      <c r="O796">
        <v>0</v>
      </c>
      <c r="P796" t="s">
        <v>183</v>
      </c>
      <c r="Q796">
        <v>0</v>
      </c>
      <c r="R796">
        <v>0</v>
      </c>
      <c r="S796">
        <v>0</v>
      </c>
      <c r="T796" t="s">
        <v>181</v>
      </c>
      <c r="U796">
        <v>0</v>
      </c>
      <c r="V796" t="s">
        <v>181</v>
      </c>
      <c r="W796">
        <v>0</v>
      </c>
      <c r="X796" t="s">
        <v>7729</v>
      </c>
    </row>
    <row r="797" spans="1:24" x14ac:dyDescent="0.3">
      <c r="A797" t="s">
        <v>3560</v>
      </c>
      <c r="B797" t="s">
        <v>7976</v>
      </c>
      <c r="C797" t="s">
        <v>3504</v>
      </c>
      <c r="D797" t="s">
        <v>7977</v>
      </c>
      <c r="E797" t="s">
        <v>7931</v>
      </c>
      <c r="F797">
        <v>0</v>
      </c>
      <c r="G797">
        <v>0</v>
      </c>
      <c r="H797" s="51" t="s">
        <v>13371</v>
      </c>
      <c r="I797">
        <v>0</v>
      </c>
      <c r="J797">
        <v>0</v>
      </c>
      <c r="L797">
        <v>0</v>
      </c>
      <c r="M797">
        <v>0</v>
      </c>
      <c r="N797">
        <v>0</v>
      </c>
      <c r="O797">
        <v>0</v>
      </c>
      <c r="P797" t="s">
        <v>183</v>
      </c>
      <c r="Q797">
        <v>0</v>
      </c>
      <c r="R797">
        <v>0</v>
      </c>
      <c r="S797">
        <v>0</v>
      </c>
      <c r="T797" t="s">
        <v>181</v>
      </c>
      <c r="U797">
        <v>0</v>
      </c>
      <c r="V797" t="s">
        <v>181</v>
      </c>
      <c r="W797">
        <v>0</v>
      </c>
      <c r="X797" t="s">
        <v>7729</v>
      </c>
    </row>
    <row r="798" spans="1:24" x14ac:dyDescent="0.3">
      <c r="A798" t="s">
        <v>3560</v>
      </c>
      <c r="B798" t="s">
        <v>7980</v>
      </c>
      <c r="C798" t="s">
        <v>3504</v>
      </c>
      <c r="D798" t="s">
        <v>7981</v>
      </c>
      <c r="E798" t="s">
        <v>7931</v>
      </c>
      <c r="F798">
        <v>0</v>
      </c>
      <c r="G798">
        <v>0</v>
      </c>
      <c r="H798" s="51" t="s">
        <v>13371</v>
      </c>
      <c r="I798">
        <v>0</v>
      </c>
      <c r="J798">
        <v>0</v>
      </c>
      <c r="L798">
        <v>0</v>
      </c>
      <c r="M798">
        <v>0</v>
      </c>
      <c r="N798">
        <v>0</v>
      </c>
      <c r="O798">
        <v>0</v>
      </c>
      <c r="P798" t="s">
        <v>183</v>
      </c>
      <c r="Q798">
        <v>0</v>
      </c>
      <c r="R798">
        <v>0</v>
      </c>
      <c r="S798">
        <v>0</v>
      </c>
      <c r="T798" t="s">
        <v>181</v>
      </c>
      <c r="U798">
        <v>0</v>
      </c>
      <c r="V798" t="s">
        <v>181</v>
      </c>
      <c r="W798">
        <v>0</v>
      </c>
      <c r="X798" t="s">
        <v>7729</v>
      </c>
    </row>
    <row r="799" spans="1:24" x14ac:dyDescent="0.3">
      <c r="A799" t="s">
        <v>3560</v>
      </c>
      <c r="B799" t="s">
        <v>8051</v>
      </c>
      <c r="C799" t="s">
        <v>181</v>
      </c>
      <c r="D799" t="s">
        <v>8052</v>
      </c>
      <c r="E799" t="s">
        <v>7931</v>
      </c>
      <c r="F799">
        <v>0</v>
      </c>
      <c r="G799">
        <v>0</v>
      </c>
      <c r="H799" s="51" t="s">
        <v>13372</v>
      </c>
      <c r="I799">
        <v>0</v>
      </c>
      <c r="J799">
        <v>0</v>
      </c>
      <c r="L799">
        <v>0</v>
      </c>
      <c r="M799">
        <v>255.92</v>
      </c>
      <c r="N799">
        <v>4</v>
      </c>
      <c r="O799">
        <v>0</v>
      </c>
      <c r="P799" t="s">
        <v>3101</v>
      </c>
      <c r="Q799">
        <v>0</v>
      </c>
      <c r="R799">
        <v>0</v>
      </c>
      <c r="S799">
        <v>0</v>
      </c>
      <c r="T799" t="s">
        <v>181</v>
      </c>
      <c r="U799">
        <v>0</v>
      </c>
      <c r="V799" t="s">
        <v>181</v>
      </c>
      <c r="W799">
        <v>0</v>
      </c>
      <c r="X799" t="s">
        <v>7729</v>
      </c>
    </row>
    <row r="800" spans="1:24" x14ac:dyDescent="0.3">
      <c r="A800" t="s">
        <v>3560</v>
      </c>
      <c r="B800" t="s">
        <v>8007</v>
      </c>
      <c r="C800" t="s">
        <v>181</v>
      </c>
      <c r="D800" t="s">
        <v>8008</v>
      </c>
      <c r="E800" t="s">
        <v>7931</v>
      </c>
      <c r="F800">
        <v>0</v>
      </c>
      <c r="G800">
        <v>0</v>
      </c>
      <c r="H800" s="51" t="s">
        <v>13373</v>
      </c>
      <c r="I800">
        <v>0</v>
      </c>
      <c r="J800">
        <v>0</v>
      </c>
      <c r="L800">
        <v>0</v>
      </c>
      <c r="M800">
        <v>195.6</v>
      </c>
      <c r="N800">
        <v>4</v>
      </c>
      <c r="O800">
        <v>0</v>
      </c>
      <c r="P800" t="s">
        <v>3101</v>
      </c>
      <c r="Q800">
        <v>0</v>
      </c>
      <c r="R800">
        <v>0</v>
      </c>
      <c r="S800">
        <v>0</v>
      </c>
      <c r="T800" t="s">
        <v>181</v>
      </c>
      <c r="U800">
        <v>0</v>
      </c>
      <c r="V800" t="s">
        <v>181</v>
      </c>
      <c r="W800">
        <v>0</v>
      </c>
      <c r="X800" t="s">
        <v>7729</v>
      </c>
    </row>
    <row r="801" spans="1:24" x14ac:dyDescent="0.3">
      <c r="A801" t="s">
        <v>3560</v>
      </c>
      <c r="B801" t="s">
        <v>7955</v>
      </c>
      <c r="C801" t="s">
        <v>3504</v>
      </c>
      <c r="D801" t="s">
        <v>7956</v>
      </c>
      <c r="E801" t="s">
        <v>7931</v>
      </c>
      <c r="F801">
        <v>0</v>
      </c>
      <c r="G801">
        <v>0</v>
      </c>
      <c r="H801" s="51" t="s">
        <v>6628</v>
      </c>
      <c r="I801">
        <v>0</v>
      </c>
      <c r="J801">
        <v>0</v>
      </c>
      <c r="L801">
        <v>0</v>
      </c>
      <c r="M801">
        <v>0</v>
      </c>
      <c r="N801">
        <v>0</v>
      </c>
      <c r="O801">
        <v>0</v>
      </c>
      <c r="P801" t="s">
        <v>183</v>
      </c>
      <c r="Q801">
        <v>0</v>
      </c>
      <c r="R801">
        <v>0</v>
      </c>
      <c r="S801">
        <v>0</v>
      </c>
      <c r="T801" t="s">
        <v>181</v>
      </c>
      <c r="U801">
        <v>0</v>
      </c>
      <c r="V801" t="s">
        <v>181</v>
      </c>
      <c r="W801">
        <v>0</v>
      </c>
      <c r="X801" t="s">
        <v>7729</v>
      </c>
    </row>
    <row r="802" spans="1:24" x14ac:dyDescent="0.3">
      <c r="A802" t="s">
        <v>3560</v>
      </c>
      <c r="B802" t="s">
        <v>8101</v>
      </c>
      <c r="C802" t="s">
        <v>181</v>
      </c>
      <c r="D802" t="s">
        <v>8102</v>
      </c>
      <c r="E802" t="s">
        <v>7931</v>
      </c>
      <c r="F802">
        <v>0</v>
      </c>
      <c r="G802">
        <v>0</v>
      </c>
      <c r="H802" s="51" t="s">
        <v>13374</v>
      </c>
      <c r="I802">
        <v>0</v>
      </c>
      <c r="J802">
        <v>0</v>
      </c>
      <c r="L802">
        <v>0</v>
      </c>
      <c r="M802">
        <v>0</v>
      </c>
      <c r="N802">
        <v>0</v>
      </c>
      <c r="O802">
        <v>0</v>
      </c>
      <c r="P802" t="s">
        <v>183</v>
      </c>
      <c r="Q802">
        <v>0</v>
      </c>
      <c r="R802">
        <v>0</v>
      </c>
      <c r="S802">
        <v>0</v>
      </c>
      <c r="T802" t="s">
        <v>181</v>
      </c>
      <c r="U802">
        <v>0</v>
      </c>
      <c r="V802" t="s">
        <v>181</v>
      </c>
      <c r="W802">
        <v>0</v>
      </c>
      <c r="X802" t="s">
        <v>7729</v>
      </c>
    </row>
    <row r="803" spans="1:24" x14ac:dyDescent="0.3">
      <c r="A803" t="s">
        <v>3560</v>
      </c>
      <c r="B803" t="s">
        <v>8103</v>
      </c>
      <c r="C803" t="s">
        <v>181</v>
      </c>
      <c r="D803" t="s">
        <v>8104</v>
      </c>
      <c r="E803" t="s">
        <v>7931</v>
      </c>
      <c r="F803">
        <v>0</v>
      </c>
      <c r="G803">
        <v>0</v>
      </c>
      <c r="H803" s="51" t="s">
        <v>13375</v>
      </c>
      <c r="I803">
        <v>0</v>
      </c>
      <c r="J803">
        <v>0</v>
      </c>
      <c r="L803">
        <v>0</v>
      </c>
      <c r="M803">
        <v>0</v>
      </c>
      <c r="N803">
        <v>0</v>
      </c>
      <c r="O803">
        <v>0</v>
      </c>
      <c r="P803" t="s">
        <v>183</v>
      </c>
      <c r="Q803">
        <v>0</v>
      </c>
      <c r="R803">
        <v>0</v>
      </c>
      <c r="S803">
        <v>0</v>
      </c>
      <c r="T803" t="s">
        <v>181</v>
      </c>
      <c r="U803">
        <v>0</v>
      </c>
      <c r="V803" t="s">
        <v>181</v>
      </c>
      <c r="W803">
        <v>0</v>
      </c>
      <c r="X803" t="s">
        <v>7729</v>
      </c>
    </row>
    <row r="804" spans="1:24" x14ac:dyDescent="0.3">
      <c r="A804" t="s">
        <v>3560</v>
      </c>
      <c r="B804" t="s">
        <v>7957</v>
      </c>
      <c r="C804" t="s">
        <v>3504</v>
      </c>
      <c r="D804" t="s">
        <v>7958</v>
      </c>
      <c r="E804" t="s">
        <v>7931</v>
      </c>
      <c r="F804">
        <v>0</v>
      </c>
      <c r="G804">
        <v>0</v>
      </c>
      <c r="H804" s="51" t="s">
        <v>13376</v>
      </c>
      <c r="I804">
        <v>0</v>
      </c>
      <c r="J804">
        <v>0</v>
      </c>
      <c r="L804">
        <v>0</v>
      </c>
      <c r="M804">
        <v>0</v>
      </c>
      <c r="N804">
        <v>0</v>
      </c>
      <c r="O804">
        <v>0</v>
      </c>
      <c r="P804" t="s">
        <v>183</v>
      </c>
      <c r="Q804">
        <v>0</v>
      </c>
      <c r="R804">
        <v>0</v>
      </c>
      <c r="S804">
        <v>0</v>
      </c>
      <c r="T804" t="s">
        <v>181</v>
      </c>
      <c r="U804">
        <v>0</v>
      </c>
      <c r="V804" t="s">
        <v>181</v>
      </c>
      <c r="W804">
        <v>0</v>
      </c>
      <c r="X804" t="s">
        <v>7729</v>
      </c>
    </row>
    <row r="805" spans="1:24" x14ac:dyDescent="0.3">
      <c r="A805" t="s">
        <v>3560</v>
      </c>
      <c r="B805" t="s">
        <v>7994</v>
      </c>
      <c r="C805" t="s">
        <v>181</v>
      </c>
      <c r="D805" t="s">
        <v>7995</v>
      </c>
      <c r="E805" t="s">
        <v>7931</v>
      </c>
      <c r="F805">
        <v>0</v>
      </c>
      <c r="G805">
        <v>0</v>
      </c>
      <c r="H805" s="51" t="s">
        <v>6616</v>
      </c>
      <c r="I805">
        <v>0</v>
      </c>
      <c r="J805">
        <v>0</v>
      </c>
      <c r="L805">
        <v>0</v>
      </c>
      <c r="M805">
        <v>70</v>
      </c>
      <c r="N805">
        <v>1</v>
      </c>
      <c r="O805">
        <v>0</v>
      </c>
      <c r="P805" t="s">
        <v>3535</v>
      </c>
      <c r="Q805">
        <v>0</v>
      </c>
      <c r="R805">
        <v>0</v>
      </c>
      <c r="S805">
        <v>0</v>
      </c>
      <c r="T805" t="s">
        <v>181</v>
      </c>
      <c r="U805">
        <v>0</v>
      </c>
      <c r="V805" t="s">
        <v>181</v>
      </c>
      <c r="W805">
        <v>0</v>
      </c>
      <c r="X805" t="s">
        <v>7729</v>
      </c>
    </row>
    <row r="806" spans="1:24" x14ac:dyDescent="0.3">
      <c r="A806" t="s">
        <v>3560</v>
      </c>
      <c r="B806" t="s">
        <v>13377</v>
      </c>
      <c r="C806" t="s">
        <v>181</v>
      </c>
      <c r="D806" t="s">
        <v>13378</v>
      </c>
      <c r="E806" t="s">
        <v>7931</v>
      </c>
      <c r="F806">
        <v>0</v>
      </c>
      <c r="G806">
        <v>0</v>
      </c>
      <c r="H806" s="51" t="s">
        <v>13379</v>
      </c>
      <c r="I806">
        <v>0</v>
      </c>
      <c r="J806">
        <v>0</v>
      </c>
      <c r="L806">
        <v>0</v>
      </c>
      <c r="M806">
        <v>0</v>
      </c>
      <c r="N806">
        <v>0</v>
      </c>
      <c r="O806">
        <v>0</v>
      </c>
      <c r="P806" t="s">
        <v>183</v>
      </c>
      <c r="Q806">
        <v>0</v>
      </c>
      <c r="R806">
        <v>0</v>
      </c>
      <c r="S806">
        <v>0</v>
      </c>
      <c r="T806" t="s">
        <v>181</v>
      </c>
      <c r="U806">
        <v>0</v>
      </c>
      <c r="V806" t="s">
        <v>181</v>
      </c>
      <c r="W806">
        <v>0</v>
      </c>
      <c r="X806" t="s">
        <v>7729</v>
      </c>
    </row>
    <row r="807" spans="1:24" x14ac:dyDescent="0.3">
      <c r="A807" t="s">
        <v>3560</v>
      </c>
      <c r="B807" t="s">
        <v>13380</v>
      </c>
      <c r="C807" t="s">
        <v>181</v>
      </c>
      <c r="D807" t="s">
        <v>13381</v>
      </c>
      <c r="E807" t="s">
        <v>7931</v>
      </c>
      <c r="F807">
        <v>0</v>
      </c>
      <c r="G807">
        <v>0</v>
      </c>
      <c r="H807" s="51" t="s">
        <v>13382</v>
      </c>
      <c r="I807">
        <v>0</v>
      </c>
      <c r="J807">
        <v>0</v>
      </c>
      <c r="L807">
        <v>0</v>
      </c>
      <c r="M807">
        <v>0</v>
      </c>
      <c r="N807">
        <v>0</v>
      </c>
      <c r="O807">
        <v>0</v>
      </c>
      <c r="P807" t="s">
        <v>183</v>
      </c>
      <c r="Q807">
        <v>0</v>
      </c>
      <c r="R807">
        <v>0</v>
      </c>
      <c r="S807">
        <v>0</v>
      </c>
      <c r="T807" t="s">
        <v>181</v>
      </c>
      <c r="U807">
        <v>0</v>
      </c>
      <c r="V807" t="s">
        <v>181</v>
      </c>
      <c r="W807">
        <v>0</v>
      </c>
      <c r="X807" t="s">
        <v>7729</v>
      </c>
    </row>
    <row r="808" spans="1:24" x14ac:dyDescent="0.3">
      <c r="A808" t="s">
        <v>3560</v>
      </c>
      <c r="B808" t="s">
        <v>13383</v>
      </c>
      <c r="C808" t="s">
        <v>181</v>
      </c>
      <c r="D808" t="s">
        <v>13384</v>
      </c>
      <c r="E808" t="s">
        <v>7931</v>
      </c>
      <c r="F808">
        <v>0</v>
      </c>
      <c r="G808">
        <v>0</v>
      </c>
      <c r="H808" s="51" t="s">
        <v>13385</v>
      </c>
      <c r="I808">
        <v>0</v>
      </c>
      <c r="J808">
        <v>1</v>
      </c>
      <c r="K808">
        <v>1</v>
      </c>
      <c r="L808">
        <v>73.25</v>
      </c>
      <c r="M808">
        <v>0</v>
      </c>
      <c r="N808">
        <v>0</v>
      </c>
      <c r="O808">
        <v>0</v>
      </c>
      <c r="P808" t="s">
        <v>183</v>
      </c>
      <c r="Q808">
        <v>0</v>
      </c>
      <c r="R808">
        <v>0</v>
      </c>
      <c r="S808">
        <v>0</v>
      </c>
      <c r="T808" t="s">
        <v>181</v>
      </c>
      <c r="U808">
        <v>0</v>
      </c>
      <c r="V808" t="s">
        <v>181</v>
      </c>
      <c r="W808">
        <v>0</v>
      </c>
      <c r="X808" t="s">
        <v>7729</v>
      </c>
    </row>
    <row r="809" spans="1:24" x14ac:dyDescent="0.3">
      <c r="A809" t="s">
        <v>3560</v>
      </c>
      <c r="B809" t="s">
        <v>13386</v>
      </c>
      <c r="C809" t="s">
        <v>181</v>
      </c>
      <c r="D809" t="s">
        <v>13387</v>
      </c>
      <c r="E809" t="s">
        <v>7931</v>
      </c>
      <c r="F809">
        <v>0</v>
      </c>
      <c r="G809">
        <v>0</v>
      </c>
      <c r="H809" s="51" t="s">
        <v>13379</v>
      </c>
      <c r="I809">
        <v>0</v>
      </c>
      <c r="J809">
        <v>0</v>
      </c>
      <c r="L809">
        <v>0</v>
      </c>
      <c r="M809">
        <v>0</v>
      </c>
      <c r="N809">
        <v>0</v>
      </c>
      <c r="O809">
        <v>0</v>
      </c>
      <c r="P809" t="s">
        <v>183</v>
      </c>
      <c r="Q809">
        <v>0</v>
      </c>
      <c r="R809">
        <v>0</v>
      </c>
      <c r="S809">
        <v>0</v>
      </c>
      <c r="T809" t="s">
        <v>181</v>
      </c>
      <c r="U809">
        <v>0</v>
      </c>
      <c r="V809" t="s">
        <v>181</v>
      </c>
      <c r="W809">
        <v>0</v>
      </c>
      <c r="X809" t="s">
        <v>7729</v>
      </c>
    </row>
    <row r="810" spans="1:24" x14ac:dyDescent="0.3">
      <c r="A810" t="s">
        <v>3560</v>
      </c>
      <c r="B810" t="s">
        <v>13388</v>
      </c>
      <c r="C810" t="s">
        <v>181</v>
      </c>
      <c r="D810" t="s">
        <v>13389</v>
      </c>
      <c r="E810" t="s">
        <v>7931</v>
      </c>
      <c r="F810">
        <v>0</v>
      </c>
      <c r="G810">
        <v>0</v>
      </c>
      <c r="H810" s="51" t="s">
        <v>13390</v>
      </c>
      <c r="I810">
        <v>0</v>
      </c>
      <c r="J810">
        <v>0</v>
      </c>
      <c r="L810">
        <v>0</v>
      </c>
      <c r="M810">
        <v>0</v>
      </c>
      <c r="N810">
        <v>0</v>
      </c>
      <c r="O810">
        <v>0</v>
      </c>
      <c r="P810" t="s">
        <v>183</v>
      </c>
      <c r="Q810">
        <v>0</v>
      </c>
      <c r="R810">
        <v>0</v>
      </c>
      <c r="S810">
        <v>0</v>
      </c>
      <c r="T810" t="s">
        <v>181</v>
      </c>
      <c r="U810">
        <v>0</v>
      </c>
      <c r="V810" t="s">
        <v>181</v>
      </c>
      <c r="W810">
        <v>0</v>
      </c>
      <c r="X810" t="s">
        <v>7729</v>
      </c>
    </row>
    <row r="811" spans="1:24" x14ac:dyDescent="0.3">
      <c r="A811" t="s">
        <v>3560</v>
      </c>
      <c r="B811" t="s">
        <v>8000</v>
      </c>
      <c r="C811" t="s">
        <v>181</v>
      </c>
      <c r="D811" t="s">
        <v>8001</v>
      </c>
      <c r="E811" t="s">
        <v>7931</v>
      </c>
      <c r="F811">
        <v>0</v>
      </c>
      <c r="G811">
        <v>0</v>
      </c>
      <c r="H811" s="51" t="s">
        <v>4053</v>
      </c>
      <c r="I811">
        <v>0</v>
      </c>
      <c r="J811">
        <v>0</v>
      </c>
      <c r="L811">
        <v>0</v>
      </c>
      <c r="M811">
        <v>207</v>
      </c>
      <c r="N811">
        <v>3</v>
      </c>
      <c r="O811">
        <v>0</v>
      </c>
      <c r="P811" t="s">
        <v>3701</v>
      </c>
      <c r="Q811">
        <v>0</v>
      </c>
      <c r="R811">
        <v>0</v>
      </c>
      <c r="S811">
        <v>0</v>
      </c>
      <c r="T811" t="s">
        <v>181</v>
      </c>
      <c r="U811">
        <v>0</v>
      </c>
      <c r="V811" t="s">
        <v>181</v>
      </c>
      <c r="W811">
        <v>0</v>
      </c>
      <c r="X811" t="s">
        <v>7729</v>
      </c>
    </row>
    <row r="812" spans="1:24" x14ac:dyDescent="0.3">
      <c r="A812" t="s">
        <v>3560</v>
      </c>
      <c r="B812" t="s">
        <v>9293</v>
      </c>
      <c r="C812" t="s">
        <v>181</v>
      </c>
      <c r="D812" t="s">
        <v>9294</v>
      </c>
      <c r="E812" t="s">
        <v>71</v>
      </c>
      <c r="F812">
        <v>0</v>
      </c>
      <c r="G812">
        <v>0</v>
      </c>
      <c r="H812" s="51" t="s">
        <v>13373</v>
      </c>
      <c r="I812">
        <v>0</v>
      </c>
      <c r="J812">
        <v>0</v>
      </c>
      <c r="L812">
        <v>0</v>
      </c>
      <c r="M812">
        <v>146.69999999999999</v>
      </c>
      <c r="N812">
        <v>3</v>
      </c>
      <c r="O812">
        <v>0</v>
      </c>
      <c r="P812" t="s">
        <v>3701</v>
      </c>
      <c r="Q812">
        <v>0</v>
      </c>
      <c r="R812">
        <v>0</v>
      </c>
      <c r="S812">
        <v>0</v>
      </c>
      <c r="T812" t="s">
        <v>181</v>
      </c>
      <c r="U812">
        <v>0</v>
      </c>
      <c r="V812" t="s">
        <v>181</v>
      </c>
      <c r="W812">
        <v>0</v>
      </c>
      <c r="X812" t="s">
        <v>7729</v>
      </c>
    </row>
    <row r="813" spans="1:24" x14ac:dyDescent="0.3">
      <c r="A813" t="s">
        <v>3560</v>
      </c>
      <c r="B813" t="s">
        <v>7940</v>
      </c>
      <c r="C813" t="s">
        <v>181</v>
      </c>
      <c r="D813" t="s">
        <v>7941</v>
      </c>
      <c r="E813" t="s">
        <v>7931</v>
      </c>
      <c r="F813">
        <v>0</v>
      </c>
      <c r="G813">
        <v>0</v>
      </c>
      <c r="H813" s="51" t="s">
        <v>13391</v>
      </c>
      <c r="I813">
        <v>0</v>
      </c>
      <c r="J813">
        <v>0</v>
      </c>
      <c r="L813">
        <v>0</v>
      </c>
      <c r="M813">
        <v>89</v>
      </c>
      <c r="N813">
        <v>2</v>
      </c>
      <c r="O813">
        <v>0</v>
      </c>
      <c r="P813" t="s">
        <v>3787</v>
      </c>
      <c r="Q813">
        <v>0</v>
      </c>
      <c r="R813">
        <v>0</v>
      </c>
      <c r="S813">
        <v>0</v>
      </c>
      <c r="T813" t="s">
        <v>181</v>
      </c>
      <c r="U813">
        <v>0</v>
      </c>
      <c r="V813" t="s">
        <v>181</v>
      </c>
      <c r="W813">
        <v>0</v>
      </c>
      <c r="X813" t="s">
        <v>7729</v>
      </c>
    </row>
    <row r="814" spans="1:24" x14ac:dyDescent="0.3">
      <c r="A814" t="s">
        <v>3560</v>
      </c>
      <c r="B814" t="s">
        <v>7969</v>
      </c>
      <c r="C814" t="s">
        <v>181</v>
      </c>
      <c r="D814" t="s">
        <v>7970</v>
      </c>
      <c r="E814" t="s">
        <v>7931</v>
      </c>
      <c r="F814">
        <v>0</v>
      </c>
      <c r="G814">
        <v>0</v>
      </c>
      <c r="H814" s="51" t="s">
        <v>13392</v>
      </c>
      <c r="I814">
        <v>0</v>
      </c>
      <c r="J814">
        <v>1</v>
      </c>
      <c r="K814">
        <v>2</v>
      </c>
      <c r="L814">
        <v>147.6</v>
      </c>
      <c r="M814">
        <v>147.59</v>
      </c>
      <c r="N814">
        <v>2</v>
      </c>
      <c r="O814">
        <v>0</v>
      </c>
      <c r="P814" t="s">
        <v>3787</v>
      </c>
      <c r="Q814">
        <v>0</v>
      </c>
      <c r="R814">
        <v>0</v>
      </c>
      <c r="S814">
        <v>0</v>
      </c>
      <c r="T814" t="s">
        <v>181</v>
      </c>
      <c r="U814">
        <v>0</v>
      </c>
      <c r="V814" t="s">
        <v>181</v>
      </c>
      <c r="W814">
        <v>6.6666666666666693E-2</v>
      </c>
      <c r="X814" t="s">
        <v>7729</v>
      </c>
    </row>
    <row r="815" spans="1:24" x14ac:dyDescent="0.3">
      <c r="A815" t="s">
        <v>3560</v>
      </c>
      <c r="B815" t="s">
        <v>11406</v>
      </c>
      <c r="C815" t="s">
        <v>3504</v>
      </c>
      <c r="D815" t="s">
        <v>11407</v>
      </c>
      <c r="E815" t="s">
        <v>11405</v>
      </c>
      <c r="F815">
        <v>0</v>
      </c>
      <c r="G815">
        <v>0</v>
      </c>
      <c r="H815" s="51" t="s">
        <v>783</v>
      </c>
      <c r="I815">
        <v>0</v>
      </c>
      <c r="J815">
        <v>1</v>
      </c>
      <c r="K815">
        <v>1</v>
      </c>
      <c r="L815">
        <v>1800</v>
      </c>
      <c r="M815">
        <v>0</v>
      </c>
      <c r="N815">
        <v>0</v>
      </c>
      <c r="O815">
        <v>0</v>
      </c>
      <c r="P815" t="s">
        <v>183</v>
      </c>
      <c r="Q815">
        <v>0</v>
      </c>
      <c r="R815">
        <v>0</v>
      </c>
      <c r="S815">
        <v>0</v>
      </c>
      <c r="T815" t="s">
        <v>181</v>
      </c>
      <c r="U815">
        <v>0</v>
      </c>
      <c r="V815" t="s">
        <v>181</v>
      </c>
      <c r="W815">
        <v>0</v>
      </c>
      <c r="X815" t="s">
        <v>7729</v>
      </c>
    </row>
    <row r="816" spans="1:24" x14ac:dyDescent="0.3">
      <c r="A816" t="s">
        <v>3560</v>
      </c>
      <c r="B816" t="s">
        <v>11403</v>
      </c>
      <c r="C816" t="s">
        <v>3504</v>
      </c>
      <c r="D816" t="s">
        <v>11404</v>
      </c>
      <c r="E816" t="s">
        <v>11405</v>
      </c>
      <c r="F816">
        <v>0</v>
      </c>
      <c r="G816">
        <v>0</v>
      </c>
      <c r="H816" s="51" t="s">
        <v>13393</v>
      </c>
      <c r="I816">
        <v>0</v>
      </c>
      <c r="J816">
        <v>1</v>
      </c>
      <c r="K816">
        <v>1</v>
      </c>
      <c r="L816">
        <v>3068</v>
      </c>
      <c r="M816">
        <v>0</v>
      </c>
      <c r="N816">
        <v>0</v>
      </c>
      <c r="O816">
        <v>0</v>
      </c>
      <c r="P816" t="s">
        <v>183</v>
      </c>
      <c r="Q816">
        <v>0</v>
      </c>
      <c r="R816">
        <v>0</v>
      </c>
      <c r="S816">
        <v>0</v>
      </c>
      <c r="T816" t="s">
        <v>181</v>
      </c>
      <c r="U816">
        <v>0</v>
      </c>
      <c r="V816" t="s">
        <v>181</v>
      </c>
      <c r="W816">
        <v>0</v>
      </c>
      <c r="X816" t="s">
        <v>7729</v>
      </c>
    </row>
    <row r="817" spans="1:24" x14ac:dyDescent="0.3">
      <c r="A817" t="s">
        <v>3560</v>
      </c>
      <c r="B817" t="s">
        <v>10285</v>
      </c>
      <c r="C817" t="s">
        <v>3504</v>
      </c>
      <c r="D817" t="s">
        <v>13394</v>
      </c>
      <c r="E817" t="s">
        <v>11405</v>
      </c>
      <c r="F817">
        <v>0</v>
      </c>
      <c r="G817">
        <v>0</v>
      </c>
      <c r="H817" s="51" t="s">
        <v>13393</v>
      </c>
      <c r="I817">
        <v>0</v>
      </c>
      <c r="J817">
        <v>0</v>
      </c>
      <c r="L817">
        <v>0</v>
      </c>
      <c r="M817">
        <v>0</v>
      </c>
      <c r="N817">
        <v>0</v>
      </c>
      <c r="O817">
        <v>0</v>
      </c>
      <c r="P817" t="s">
        <v>183</v>
      </c>
      <c r="Q817">
        <v>0</v>
      </c>
      <c r="R817">
        <v>0</v>
      </c>
      <c r="S817">
        <v>0</v>
      </c>
      <c r="T817" t="s">
        <v>181</v>
      </c>
      <c r="U817">
        <v>0</v>
      </c>
      <c r="V817" t="s">
        <v>181</v>
      </c>
      <c r="W817">
        <v>0</v>
      </c>
      <c r="X817" t="s">
        <v>7729</v>
      </c>
    </row>
    <row r="818" spans="1:24" x14ac:dyDescent="0.3">
      <c r="A818" t="s">
        <v>3560</v>
      </c>
      <c r="B818" t="s">
        <v>11408</v>
      </c>
      <c r="C818" t="s">
        <v>3504</v>
      </c>
      <c r="D818" t="s">
        <v>11409</v>
      </c>
      <c r="E818" t="s">
        <v>11405</v>
      </c>
      <c r="F818">
        <v>0</v>
      </c>
      <c r="G818">
        <v>0</v>
      </c>
      <c r="H818" s="51" t="s">
        <v>13393</v>
      </c>
      <c r="I818">
        <v>0</v>
      </c>
      <c r="J818">
        <v>1</v>
      </c>
      <c r="K818">
        <v>1</v>
      </c>
      <c r="L818">
        <v>3068</v>
      </c>
      <c r="M818">
        <v>0</v>
      </c>
      <c r="N818">
        <v>0</v>
      </c>
      <c r="O818">
        <v>0</v>
      </c>
      <c r="P818" t="s">
        <v>183</v>
      </c>
      <c r="Q818">
        <v>0</v>
      </c>
      <c r="R818">
        <v>0</v>
      </c>
      <c r="S818">
        <v>0</v>
      </c>
      <c r="T818" t="s">
        <v>181</v>
      </c>
      <c r="U818">
        <v>0</v>
      </c>
      <c r="V818" t="s">
        <v>181</v>
      </c>
      <c r="W818">
        <v>0</v>
      </c>
      <c r="X818" t="s">
        <v>7729</v>
      </c>
    </row>
    <row r="819" spans="1:24" x14ac:dyDescent="0.3">
      <c r="A819" t="s">
        <v>3560</v>
      </c>
      <c r="B819" t="s">
        <v>8065</v>
      </c>
      <c r="C819" t="s">
        <v>181</v>
      </c>
      <c r="D819" t="s">
        <v>8066</v>
      </c>
      <c r="E819" t="s">
        <v>7931</v>
      </c>
      <c r="F819">
        <v>0</v>
      </c>
      <c r="G819">
        <v>0</v>
      </c>
      <c r="H819" s="51" t="s">
        <v>13395</v>
      </c>
      <c r="I819">
        <v>0</v>
      </c>
      <c r="J819">
        <v>0</v>
      </c>
      <c r="L819">
        <v>0</v>
      </c>
      <c r="M819">
        <v>0</v>
      </c>
      <c r="N819">
        <v>0</v>
      </c>
      <c r="O819">
        <v>0</v>
      </c>
      <c r="P819" t="s">
        <v>183</v>
      </c>
      <c r="Q819">
        <v>0</v>
      </c>
      <c r="R819">
        <v>0</v>
      </c>
      <c r="S819">
        <v>0</v>
      </c>
      <c r="T819" t="s">
        <v>181</v>
      </c>
      <c r="U819">
        <v>0</v>
      </c>
      <c r="V819" t="s">
        <v>181</v>
      </c>
      <c r="W819">
        <v>0</v>
      </c>
      <c r="X819" t="s">
        <v>7729</v>
      </c>
    </row>
    <row r="820" spans="1:24" x14ac:dyDescent="0.3">
      <c r="A820" t="s">
        <v>3560</v>
      </c>
      <c r="B820" t="s">
        <v>8055</v>
      </c>
      <c r="C820" t="s">
        <v>3504</v>
      </c>
      <c r="D820" t="s">
        <v>8056</v>
      </c>
      <c r="E820" t="s">
        <v>7931</v>
      </c>
      <c r="F820">
        <v>0</v>
      </c>
      <c r="G820">
        <v>0</v>
      </c>
      <c r="H820" s="51" t="s">
        <v>8057</v>
      </c>
      <c r="I820">
        <v>0</v>
      </c>
      <c r="J820">
        <v>0</v>
      </c>
      <c r="L820">
        <v>0</v>
      </c>
      <c r="M820">
        <v>0</v>
      </c>
      <c r="N820">
        <v>0</v>
      </c>
      <c r="O820">
        <v>0</v>
      </c>
      <c r="P820" t="s">
        <v>183</v>
      </c>
      <c r="Q820">
        <v>0</v>
      </c>
      <c r="R820">
        <v>0</v>
      </c>
      <c r="S820">
        <v>0</v>
      </c>
      <c r="T820" t="s">
        <v>181</v>
      </c>
      <c r="U820">
        <v>0</v>
      </c>
      <c r="V820" t="s">
        <v>181</v>
      </c>
      <c r="W820">
        <v>0</v>
      </c>
      <c r="X820" t="s">
        <v>7729</v>
      </c>
    </row>
    <row r="821" spans="1:24" x14ac:dyDescent="0.3">
      <c r="A821" t="s">
        <v>3560</v>
      </c>
      <c r="B821" t="s">
        <v>8026</v>
      </c>
      <c r="C821" t="s">
        <v>3504</v>
      </c>
      <c r="D821" t="s">
        <v>8027</v>
      </c>
      <c r="E821" t="s">
        <v>7931</v>
      </c>
      <c r="F821">
        <v>0</v>
      </c>
      <c r="G821">
        <v>0</v>
      </c>
      <c r="H821" s="51" t="s">
        <v>13396</v>
      </c>
      <c r="I821">
        <v>0</v>
      </c>
      <c r="J821">
        <v>0</v>
      </c>
      <c r="L821">
        <v>0</v>
      </c>
      <c r="M821">
        <v>0</v>
      </c>
      <c r="N821">
        <v>0</v>
      </c>
      <c r="O821">
        <v>0</v>
      </c>
      <c r="P821" t="s">
        <v>183</v>
      </c>
      <c r="Q821">
        <v>0</v>
      </c>
      <c r="R821">
        <v>0</v>
      </c>
      <c r="S821">
        <v>0</v>
      </c>
      <c r="T821" t="s">
        <v>181</v>
      </c>
      <c r="U821">
        <v>0</v>
      </c>
      <c r="V821" t="s">
        <v>181</v>
      </c>
      <c r="W821">
        <v>0</v>
      </c>
      <c r="X821" t="s">
        <v>7729</v>
      </c>
    </row>
    <row r="822" spans="1:24" x14ac:dyDescent="0.3">
      <c r="A822" t="s">
        <v>3560</v>
      </c>
      <c r="B822" t="s">
        <v>13397</v>
      </c>
      <c r="C822" t="s">
        <v>3504</v>
      </c>
      <c r="D822" t="s">
        <v>13398</v>
      </c>
      <c r="E822" t="s">
        <v>7931</v>
      </c>
      <c r="F822">
        <v>0</v>
      </c>
      <c r="G822">
        <v>0</v>
      </c>
      <c r="H822" s="51" t="s">
        <v>13399</v>
      </c>
      <c r="I822">
        <v>0</v>
      </c>
      <c r="J822">
        <v>0</v>
      </c>
      <c r="L822">
        <v>0</v>
      </c>
      <c r="M822">
        <v>0</v>
      </c>
      <c r="N822">
        <v>0</v>
      </c>
      <c r="O822">
        <v>0</v>
      </c>
      <c r="P822" t="s">
        <v>183</v>
      </c>
      <c r="Q822">
        <v>0</v>
      </c>
      <c r="R822">
        <v>0</v>
      </c>
      <c r="S822">
        <v>0</v>
      </c>
      <c r="T822" t="s">
        <v>181</v>
      </c>
      <c r="U822">
        <v>0</v>
      </c>
      <c r="V822" t="s">
        <v>181</v>
      </c>
      <c r="W822">
        <v>0</v>
      </c>
      <c r="X822" t="s">
        <v>7729</v>
      </c>
    </row>
    <row r="823" spans="1:24" x14ac:dyDescent="0.3">
      <c r="A823" t="s">
        <v>3560</v>
      </c>
      <c r="B823" t="s">
        <v>13400</v>
      </c>
      <c r="C823" t="s">
        <v>3504</v>
      </c>
      <c r="D823" t="s">
        <v>13401</v>
      </c>
      <c r="E823" t="s">
        <v>7931</v>
      </c>
      <c r="F823">
        <v>0</v>
      </c>
      <c r="G823">
        <v>0</v>
      </c>
      <c r="H823" s="51" t="s">
        <v>13399</v>
      </c>
      <c r="I823">
        <v>0</v>
      </c>
      <c r="J823">
        <v>0</v>
      </c>
      <c r="L823">
        <v>0</v>
      </c>
      <c r="M823">
        <v>0</v>
      </c>
      <c r="N823">
        <v>0</v>
      </c>
      <c r="O823">
        <v>0</v>
      </c>
      <c r="P823" t="s">
        <v>183</v>
      </c>
      <c r="Q823">
        <v>0</v>
      </c>
      <c r="R823">
        <v>0</v>
      </c>
      <c r="S823">
        <v>0</v>
      </c>
      <c r="T823" t="s">
        <v>181</v>
      </c>
      <c r="U823">
        <v>0</v>
      </c>
      <c r="V823" t="s">
        <v>181</v>
      </c>
      <c r="W823">
        <v>0</v>
      </c>
      <c r="X823" t="s">
        <v>7729</v>
      </c>
    </row>
    <row r="824" spans="1:24" x14ac:dyDescent="0.3">
      <c r="A824" t="s">
        <v>3502</v>
      </c>
      <c r="B824" t="s">
        <v>11703</v>
      </c>
      <c r="C824" t="s">
        <v>3504</v>
      </c>
      <c r="D824" t="s">
        <v>11704</v>
      </c>
      <c r="E824" t="s">
        <v>11695</v>
      </c>
      <c r="F824">
        <v>0</v>
      </c>
      <c r="G824">
        <v>0</v>
      </c>
      <c r="H824" s="51" t="s">
        <v>13402</v>
      </c>
      <c r="I824">
        <v>0</v>
      </c>
      <c r="J824">
        <v>0</v>
      </c>
      <c r="K824">
        <v>1</v>
      </c>
      <c r="L824">
        <v>106.46</v>
      </c>
      <c r="M824">
        <v>106.46</v>
      </c>
      <c r="N824">
        <v>1</v>
      </c>
      <c r="O824">
        <v>0</v>
      </c>
      <c r="P824" t="s">
        <v>3535</v>
      </c>
      <c r="Q824">
        <v>0</v>
      </c>
      <c r="R824">
        <v>0</v>
      </c>
      <c r="S824">
        <v>0</v>
      </c>
      <c r="T824" t="s">
        <v>181</v>
      </c>
      <c r="U824">
        <v>0</v>
      </c>
      <c r="V824" t="s">
        <v>181</v>
      </c>
      <c r="W824">
        <v>0</v>
      </c>
      <c r="X824" t="s">
        <v>3581</v>
      </c>
    </row>
    <row r="825" spans="1:24" x14ac:dyDescent="0.3">
      <c r="A825" t="s">
        <v>3502</v>
      </c>
      <c r="B825" t="s">
        <v>8332</v>
      </c>
      <c r="C825" t="s">
        <v>3588</v>
      </c>
      <c r="D825" t="s">
        <v>13403</v>
      </c>
      <c r="E825" t="s">
        <v>8307</v>
      </c>
      <c r="F825">
        <v>0</v>
      </c>
      <c r="G825">
        <v>0</v>
      </c>
      <c r="H825" s="51" t="s">
        <v>13404</v>
      </c>
      <c r="I825">
        <v>0</v>
      </c>
      <c r="J825">
        <v>0</v>
      </c>
      <c r="L825">
        <v>0</v>
      </c>
      <c r="M825">
        <v>348.78</v>
      </c>
      <c r="N825">
        <v>6</v>
      </c>
      <c r="O825">
        <v>0</v>
      </c>
      <c r="P825" t="s">
        <v>3594</v>
      </c>
      <c r="Q825">
        <v>0</v>
      </c>
      <c r="R825">
        <v>0</v>
      </c>
      <c r="S825">
        <v>0</v>
      </c>
      <c r="T825" t="s">
        <v>181</v>
      </c>
      <c r="U825">
        <v>0</v>
      </c>
      <c r="V825" t="s">
        <v>181</v>
      </c>
      <c r="W825">
        <v>0</v>
      </c>
      <c r="X825" t="s">
        <v>3581</v>
      </c>
    </row>
    <row r="826" spans="1:24" x14ac:dyDescent="0.3">
      <c r="A826" t="s">
        <v>3560</v>
      </c>
      <c r="B826" t="s">
        <v>8706</v>
      </c>
      <c r="C826" t="s">
        <v>181</v>
      </c>
      <c r="D826" t="s">
        <v>8707</v>
      </c>
      <c r="E826" t="s">
        <v>8701</v>
      </c>
      <c r="F826">
        <v>0</v>
      </c>
      <c r="G826">
        <v>0</v>
      </c>
      <c r="H826" s="51" t="s">
        <v>3685</v>
      </c>
      <c r="I826">
        <v>0</v>
      </c>
      <c r="J826">
        <v>0</v>
      </c>
      <c r="L826">
        <v>0</v>
      </c>
      <c r="M826">
        <v>12291</v>
      </c>
      <c r="N826">
        <v>241</v>
      </c>
      <c r="O826">
        <v>0</v>
      </c>
      <c r="P826" t="s">
        <v>3600</v>
      </c>
      <c r="Q826">
        <v>0</v>
      </c>
      <c r="R826">
        <v>0</v>
      </c>
      <c r="S826">
        <v>0</v>
      </c>
      <c r="T826" t="s">
        <v>181</v>
      </c>
      <c r="U826">
        <v>0</v>
      </c>
      <c r="V826" t="s">
        <v>181</v>
      </c>
      <c r="W826">
        <v>0</v>
      </c>
      <c r="X826" t="s">
        <v>7443</v>
      </c>
    </row>
    <row r="827" spans="1:24" x14ac:dyDescent="0.3">
      <c r="A827" t="s">
        <v>3560</v>
      </c>
      <c r="B827" t="s">
        <v>10418</v>
      </c>
      <c r="C827" t="s">
        <v>181</v>
      </c>
      <c r="D827" t="s">
        <v>10419</v>
      </c>
      <c r="E827" t="s">
        <v>14</v>
      </c>
      <c r="F827">
        <v>0</v>
      </c>
      <c r="G827">
        <v>0</v>
      </c>
      <c r="H827" s="51" t="s">
        <v>13219</v>
      </c>
      <c r="I827">
        <v>0</v>
      </c>
      <c r="J827">
        <v>0</v>
      </c>
      <c r="L827">
        <v>0</v>
      </c>
      <c r="M827">
        <v>243.89</v>
      </c>
      <c r="N827">
        <v>241</v>
      </c>
      <c r="O827">
        <v>0</v>
      </c>
      <c r="P827" t="s">
        <v>3600</v>
      </c>
      <c r="Q827">
        <v>0</v>
      </c>
      <c r="R827">
        <v>0</v>
      </c>
      <c r="S827">
        <v>0</v>
      </c>
      <c r="T827" t="s">
        <v>181</v>
      </c>
      <c r="U827">
        <v>0</v>
      </c>
      <c r="V827" t="s">
        <v>181</v>
      </c>
      <c r="W827">
        <v>0</v>
      </c>
      <c r="X827" t="s">
        <v>7443</v>
      </c>
    </row>
    <row r="828" spans="1:24" x14ac:dyDescent="0.3">
      <c r="A828" t="s">
        <v>3560</v>
      </c>
      <c r="B828" t="s">
        <v>8761</v>
      </c>
      <c r="C828" t="s">
        <v>7374</v>
      </c>
      <c r="D828" t="s">
        <v>8762</v>
      </c>
      <c r="E828" t="s">
        <v>8701</v>
      </c>
      <c r="F828">
        <v>138</v>
      </c>
      <c r="G828" t="s">
        <v>9569</v>
      </c>
      <c r="H828" s="51" t="s">
        <v>13405</v>
      </c>
      <c r="I828">
        <v>144.54</v>
      </c>
      <c r="J828">
        <v>69</v>
      </c>
      <c r="K828">
        <v>70</v>
      </c>
      <c r="L828">
        <v>102.2</v>
      </c>
      <c r="M828">
        <v>56.94</v>
      </c>
      <c r="N828">
        <v>39</v>
      </c>
      <c r="O828">
        <v>0</v>
      </c>
      <c r="P828" t="s">
        <v>4031</v>
      </c>
      <c r="Q828">
        <v>0</v>
      </c>
      <c r="R828">
        <v>0</v>
      </c>
      <c r="S828">
        <v>0</v>
      </c>
      <c r="T828" t="s">
        <v>181</v>
      </c>
      <c r="U828">
        <v>0</v>
      </c>
      <c r="V828" t="s">
        <v>181</v>
      </c>
      <c r="W828">
        <v>89.7</v>
      </c>
      <c r="X828" t="s">
        <v>7443</v>
      </c>
    </row>
    <row r="829" spans="1:24" x14ac:dyDescent="0.3">
      <c r="A829" t="s">
        <v>3560</v>
      </c>
      <c r="B829" t="s">
        <v>10439</v>
      </c>
      <c r="C829" t="s">
        <v>3528</v>
      </c>
      <c r="D829" t="s">
        <v>10440</v>
      </c>
      <c r="E829" t="s">
        <v>14</v>
      </c>
      <c r="F829">
        <v>38</v>
      </c>
      <c r="G829" t="s">
        <v>7429</v>
      </c>
      <c r="H829" s="51" t="s">
        <v>17913</v>
      </c>
      <c r="I829">
        <v>2086.1999999999998</v>
      </c>
      <c r="J829">
        <v>19</v>
      </c>
      <c r="K829">
        <v>20</v>
      </c>
      <c r="L829">
        <v>1098</v>
      </c>
      <c r="M829">
        <v>0</v>
      </c>
      <c r="N829">
        <v>0</v>
      </c>
      <c r="O829">
        <v>0</v>
      </c>
      <c r="P829" t="s">
        <v>183</v>
      </c>
      <c r="Q829">
        <v>0</v>
      </c>
      <c r="R829">
        <v>0</v>
      </c>
      <c r="S829">
        <v>0</v>
      </c>
      <c r="T829" t="s">
        <v>181</v>
      </c>
      <c r="U829">
        <v>0</v>
      </c>
      <c r="V829" t="s">
        <v>181</v>
      </c>
      <c r="W829">
        <v>0</v>
      </c>
      <c r="X829" t="s">
        <v>3581</v>
      </c>
    </row>
    <row r="830" spans="1:24" x14ac:dyDescent="0.3">
      <c r="A830" t="s">
        <v>3560</v>
      </c>
      <c r="B830" t="s">
        <v>8755</v>
      </c>
      <c r="C830" t="s">
        <v>3504</v>
      </c>
      <c r="D830" t="s">
        <v>8756</v>
      </c>
      <c r="E830" t="s">
        <v>8701</v>
      </c>
      <c r="F830">
        <v>0</v>
      </c>
      <c r="G830">
        <v>0</v>
      </c>
      <c r="H830" s="51" t="s">
        <v>12985</v>
      </c>
      <c r="I830">
        <v>0</v>
      </c>
      <c r="J830">
        <v>0</v>
      </c>
      <c r="L830">
        <v>0</v>
      </c>
      <c r="M830">
        <v>70.459999999999994</v>
      </c>
      <c r="N830">
        <v>22</v>
      </c>
      <c r="O830">
        <v>0</v>
      </c>
      <c r="P830" t="s">
        <v>1484</v>
      </c>
      <c r="Q830">
        <v>0</v>
      </c>
      <c r="R830">
        <v>0</v>
      </c>
      <c r="S830">
        <v>0</v>
      </c>
      <c r="T830" t="s">
        <v>181</v>
      </c>
      <c r="U830">
        <v>0</v>
      </c>
      <c r="V830" t="s">
        <v>181</v>
      </c>
      <c r="W830">
        <v>0</v>
      </c>
      <c r="X830" t="s">
        <v>7443</v>
      </c>
    </row>
    <row r="831" spans="1:24" x14ac:dyDescent="0.3">
      <c r="A831" t="s">
        <v>3502</v>
      </c>
      <c r="B831" t="s">
        <v>7354</v>
      </c>
      <c r="C831" t="s">
        <v>181</v>
      </c>
      <c r="D831" t="s">
        <v>7355</v>
      </c>
      <c r="E831" t="s">
        <v>7356</v>
      </c>
      <c r="F831">
        <v>0</v>
      </c>
      <c r="G831">
        <v>0</v>
      </c>
      <c r="H831" s="51" t="s">
        <v>13406</v>
      </c>
      <c r="I831">
        <v>0</v>
      </c>
      <c r="J831">
        <v>0</v>
      </c>
      <c r="L831">
        <v>0</v>
      </c>
      <c r="M831">
        <v>188.72</v>
      </c>
      <c r="N831">
        <v>28</v>
      </c>
      <c r="O831">
        <v>0</v>
      </c>
      <c r="P831" t="s">
        <v>2127</v>
      </c>
      <c r="Q831">
        <v>0</v>
      </c>
      <c r="R831">
        <v>0</v>
      </c>
      <c r="S831">
        <v>0</v>
      </c>
      <c r="T831" t="s">
        <v>181</v>
      </c>
      <c r="U831">
        <v>0</v>
      </c>
      <c r="V831" t="s">
        <v>181</v>
      </c>
      <c r="W831">
        <v>0</v>
      </c>
      <c r="X831" t="s">
        <v>3885</v>
      </c>
    </row>
    <row r="832" spans="1:24" x14ac:dyDescent="0.3">
      <c r="A832" t="s">
        <v>3502</v>
      </c>
      <c r="B832" t="s">
        <v>11764</v>
      </c>
      <c r="C832" t="s">
        <v>181</v>
      </c>
      <c r="D832" t="s">
        <v>11765</v>
      </c>
      <c r="E832" t="s">
        <v>11763</v>
      </c>
      <c r="F832">
        <v>0</v>
      </c>
      <c r="G832">
        <v>0</v>
      </c>
      <c r="H832" s="51" t="s">
        <v>13407</v>
      </c>
      <c r="I832">
        <v>0</v>
      </c>
      <c r="J832">
        <v>0</v>
      </c>
      <c r="L832">
        <v>0</v>
      </c>
      <c r="M832">
        <v>43.8</v>
      </c>
      <c r="N832">
        <v>12</v>
      </c>
      <c r="O832">
        <v>0</v>
      </c>
      <c r="P832" t="s">
        <v>3077</v>
      </c>
      <c r="Q832">
        <v>0</v>
      </c>
      <c r="R832">
        <v>0</v>
      </c>
      <c r="S832">
        <v>0</v>
      </c>
      <c r="T832" t="s">
        <v>181</v>
      </c>
      <c r="U832">
        <v>0</v>
      </c>
      <c r="V832" t="s">
        <v>181</v>
      </c>
      <c r="W832">
        <v>0</v>
      </c>
      <c r="X832" t="s">
        <v>3885</v>
      </c>
    </row>
    <row r="833" spans="1:24" x14ac:dyDescent="0.3">
      <c r="A833" t="s">
        <v>3502</v>
      </c>
      <c r="B833" t="s">
        <v>4107</v>
      </c>
      <c r="C833" t="s">
        <v>3504</v>
      </c>
      <c r="D833" t="s">
        <v>4108</v>
      </c>
      <c r="E833" t="s">
        <v>4102</v>
      </c>
      <c r="F833">
        <v>295</v>
      </c>
      <c r="G833">
        <v>0</v>
      </c>
      <c r="H833" s="51" t="s">
        <v>14537</v>
      </c>
      <c r="I833">
        <v>0</v>
      </c>
      <c r="J833">
        <v>148</v>
      </c>
      <c r="K833">
        <v>104</v>
      </c>
      <c r="L833">
        <v>453.44000000000005</v>
      </c>
      <c r="M833">
        <v>2380.56</v>
      </c>
      <c r="N833">
        <v>546</v>
      </c>
      <c r="O833">
        <v>0</v>
      </c>
      <c r="P833" t="s">
        <v>15171</v>
      </c>
      <c r="Q833">
        <v>0</v>
      </c>
      <c r="R833">
        <v>0</v>
      </c>
      <c r="S833">
        <v>0</v>
      </c>
      <c r="T833" t="s">
        <v>181</v>
      </c>
      <c r="U833">
        <v>0</v>
      </c>
      <c r="V833" t="s">
        <v>181</v>
      </c>
      <c r="W833">
        <v>2693.6</v>
      </c>
      <c r="X833" t="s">
        <v>3885</v>
      </c>
    </row>
    <row r="834" spans="1:24" x14ac:dyDescent="0.3">
      <c r="A834" t="s">
        <v>3502</v>
      </c>
      <c r="B834" t="s">
        <v>9275</v>
      </c>
      <c r="C834" t="s">
        <v>181</v>
      </c>
      <c r="D834" t="s">
        <v>9276</v>
      </c>
      <c r="E834" t="s">
        <v>9277</v>
      </c>
      <c r="F834">
        <v>0</v>
      </c>
      <c r="G834">
        <v>0</v>
      </c>
      <c r="H834" s="51" t="s">
        <v>13408</v>
      </c>
      <c r="I834">
        <v>0</v>
      </c>
      <c r="J834">
        <v>0</v>
      </c>
      <c r="L834">
        <v>0</v>
      </c>
      <c r="M834">
        <v>647.4</v>
      </c>
      <c r="N834">
        <v>60</v>
      </c>
      <c r="O834">
        <v>0</v>
      </c>
      <c r="P834" t="s">
        <v>496</v>
      </c>
      <c r="Q834">
        <v>0</v>
      </c>
      <c r="R834">
        <v>0</v>
      </c>
      <c r="S834">
        <v>0</v>
      </c>
      <c r="T834" t="s">
        <v>181</v>
      </c>
      <c r="U834">
        <v>0</v>
      </c>
      <c r="V834" t="s">
        <v>181</v>
      </c>
      <c r="W834">
        <v>0</v>
      </c>
      <c r="X834" t="s">
        <v>3885</v>
      </c>
    </row>
    <row r="835" spans="1:24" x14ac:dyDescent="0.3">
      <c r="A835" t="s">
        <v>3502</v>
      </c>
      <c r="B835" t="s">
        <v>12212</v>
      </c>
      <c r="C835" t="s">
        <v>181</v>
      </c>
      <c r="D835" t="s">
        <v>12213</v>
      </c>
      <c r="E835" t="s">
        <v>12211</v>
      </c>
      <c r="F835">
        <v>0</v>
      </c>
      <c r="G835">
        <v>0</v>
      </c>
      <c r="H835" s="51" t="s">
        <v>13409</v>
      </c>
      <c r="I835">
        <v>0</v>
      </c>
      <c r="J835">
        <v>0</v>
      </c>
      <c r="L835">
        <v>0</v>
      </c>
      <c r="M835">
        <v>105.16</v>
      </c>
      <c r="N835">
        <v>2</v>
      </c>
      <c r="O835">
        <v>0</v>
      </c>
      <c r="P835" t="s">
        <v>3787</v>
      </c>
      <c r="Q835">
        <v>0</v>
      </c>
      <c r="R835">
        <v>0</v>
      </c>
      <c r="S835">
        <v>0</v>
      </c>
      <c r="T835" t="s">
        <v>181</v>
      </c>
      <c r="U835">
        <v>0</v>
      </c>
      <c r="V835" t="s">
        <v>181</v>
      </c>
      <c r="W835">
        <v>0</v>
      </c>
      <c r="X835" t="s">
        <v>3885</v>
      </c>
    </row>
    <row r="836" spans="1:24" x14ac:dyDescent="0.3">
      <c r="A836" t="s">
        <v>3502</v>
      </c>
      <c r="B836" t="s">
        <v>11768</v>
      </c>
      <c r="C836" t="s">
        <v>181</v>
      </c>
      <c r="D836" t="s">
        <v>11769</v>
      </c>
      <c r="E836" t="s">
        <v>11763</v>
      </c>
      <c r="F836">
        <v>0</v>
      </c>
      <c r="G836">
        <v>0</v>
      </c>
      <c r="H836" s="51" t="s">
        <v>13407</v>
      </c>
      <c r="I836">
        <v>0</v>
      </c>
      <c r="J836">
        <v>0</v>
      </c>
      <c r="L836">
        <v>0</v>
      </c>
      <c r="M836">
        <v>861.4</v>
      </c>
      <c r="N836">
        <v>236</v>
      </c>
      <c r="O836">
        <v>0</v>
      </c>
      <c r="P836" t="s">
        <v>9505</v>
      </c>
      <c r="Q836">
        <v>0</v>
      </c>
      <c r="R836">
        <v>0</v>
      </c>
      <c r="S836">
        <v>0</v>
      </c>
      <c r="T836" t="s">
        <v>181</v>
      </c>
      <c r="U836">
        <v>0</v>
      </c>
      <c r="V836" t="s">
        <v>181</v>
      </c>
      <c r="W836">
        <v>0</v>
      </c>
      <c r="X836" t="s">
        <v>3885</v>
      </c>
    </row>
    <row r="837" spans="1:24" x14ac:dyDescent="0.3">
      <c r="A837" t="s">
        <v>3502</v>
      </c>
      <c r="B837" t="s">
        <v>11766</v>
      </c>
      <c r="C837" t="s">
        <v>181</v>
      </c>
      <c r="D837" t="s">
        <v>11767</v>
      </c>
      <c r="E837" t="s">
        <v>11763</v>
      </c>
      <c r="F837">
        <v>0</v>
      </c>
      <c r="G837">
        <v>0</v>
      </c>
      <c r="H837" s="51" t="s">
        <v>13407</v>
      </c>
      <c r="I837">
        <v>0</v>
      </c>
      <c r="J837">
        <v>0</v>
      </c>
      <c r="L837">
        <v>0</v>
      </c>
      <c r="M837">
        <v>616.85</v>
      </c>
      <c r="N837">
        <v>169</v>
      </c>
      <c r="O837">
        <v>0</v>
      </c>
      <c r="P837" t="s">
        <v>7592</v>
      </c>
      <c r="Q837">
        <v>0</v>
      </c>
      <c r="R837">
        <v>0</v>
      </c>
      <c r="S837">
        <v>0</v>
      </c>
      <c r="T837" t="s">
        <v>181</v>
      </c>
      <c r="U837">
        <v>0</v>
      </c>
      <c r="V837" t="s">
        <v>181</v>
      </c>
      <c r="W837">
        <v>0</v>
      </c>
      <c r="X837" t="s">
        <v>3885</v>
      </c>
    </row>
    <row r="838" spans="1:24" x14ac:dyDescent="0.3">
      <c r="A838" t="s">
        <v>3502</v>
      </c>
      <c r="B838" t="s">
        <v>9309</v>
      </c>
      <c r="C838" t="s">
        <v>3592</v>
      </c>
      <c r="D838" t="s">
        <v>9310</v>
      </c>
      <c r="E838" t="s">
        <v>9311</v>
      </c>
      <c r="F838">
        <v>1075</v>
      </c>
      <c r="G838">
        <v>0</v>
      </c>
      <c r="H838" s="51" t="s">
        <v>13410</v>
      </c>
      <c r="I838">
        <v>0</v>
      </c>
      <c r="J838">
        <v>538</v>
      </c>
      <c r="K838">
        <v>560</v>
      </c>
      <c r="L838">
        <v>6400.8</v>
      </c>
      <c r="M838">
        <v>7499.2</v>
      </c>
      <c r="N838">
        <v>656</v>
      </c>
      <c r="O838">
        <v>0</v>
      </c>
      <c r="P838" t="s">
        <v>3711</v>
      </c>
      <c r="Q838">
        <v>0</v>
      </c>
      <c r="R838">
        <v>0</v>
      </c>
      <c r="S838">
        <v>600</v>
      </c>
      <c r="T838" t="s">
        <v>12699</v>
      </c>
      <c r="U838">
        <v>11.43</v>
      </c>
      <c r="V838" t="s">
        <v>17914</v>
      </c>
      <c r="W838">
        <v>11764.266666666699</v>
      </c>
      <c r="X838" t="s">
        <v>3566</v>
      </c>
    </row>
    <row r="839" spans="1:24" x14ac:dyDescent="0.3">
      <c r="A839" t="s">
        <v>3502</v>
      </c>
      <c r="B839" t="s">
        <v>9312</v>
      </c>
      <c r="C839" t="s">
        <v>3592</v>
      </c>
      <c r="D839" t="s">
        <v>9313</v>
      </c>
      <c r="E839" t="s">
        <v>9311</v>
      </c>
      <c r="F839">
        <v>691</v>
      </c>
      <c r="G839">
        <v>0</v>
      </c>
      <c r="H839" s="51" t="s">
        <v>13412</v>
      </c>
      <c r="I839">
        <v>0</v>
      </c>
      <c r="J839">
        <v>346</v>
      </c>
      <c r="K839">
        <v>374</v>
      </c>
      <c r="L839">
        <v>5651.1399999999994</v>
      </c>
      <c r="M839">
        <v>14386.96</v>
      </c>
      <c r="N839">
        <v>952</v>
      </c>
      <c r="O839">
        <v>0</v>
      </c>
      <c r="P839" t="s">
        <v>17915</v>
      </c>
      <c r="Q839">
        <v>0</v>
      </c>
      <c r="R839">
        <v>0</v>
      </c>
      <c r="S839">
        <v>0</v>
      </c>
      <c r="T839" t="s">
        <v>181</v>
      </c>
      <c r="U839">
        <v>0</v>
      </c>
      <c r="V839" t="s">
        <v>181</v>
      </c>
      <c r="W839">
        <v>10979.733333333301</v>
      </c>
      <c r="X839" t="s">
        <v>3566</v>
      </c>
    </row>
    <row r="840" spans="1:24" x14ac:dyDescent="0.3">
      <c r="A840" t="s">
        <v>3502</v>
      </c>
      <c r="B840" t="s">
        <v>9405</v>
      </c>
      <c r="C840" t="s">
        <v>181</v>
      </c>
      <c r="D840" t="s">
        <v>9406</v>
      </c>
      <c r="E840" t="s">
        <v>9391</v>
      </c>
      <c r="F840">
        <v>0</v>
      </c>
      <c r="G840">
        <v>0</v>
      </c>
      <c r="H840" s="51" t="s">
        <v>13413</v>
      </c>
      <c r="I840">
        <v>0</v>
      </c>
      <c r="J840">
        <v>0</v>
      </c>
      <c r="L840">
        <v>0</v>
      </c>
      <c r="M840">
        <v>158.4</v>
      </c>
      <c r="N840">
        <v>3</v>
      </c>
      <c r="O840">
        <v>0</v>
      </c>
      <c r="P840" t="s">
        <v>3701</v>
      </c>
      <c r="Q840">
        <v>0</v>
      </c>
      <c r="R840">
        <v>0</v>
      </c>
      <c r="S840">
        <v>0</v>
      </c>
      <c r="T840" t="s">
        <v>181</v>
      </c>
      <c r="U840">
        <v>0</v>
      </c>
      <c r="V840" t="s">
        <v>181</v>
      </c>
      <c r="W840">
        <v>0</v>
      </c>
      <c r="X840" t="s">
        <v>3576</v>
      </c>
    </row>
    <row r="841" spans="1:24" x14ac:dyDescent="0.3">
      <c r="A841" t="s">
        <v>3894</v>
      </c>
      <c r="B841" t="s">
        <v>13414</v>
      </c>
      <c r="C841" t="s">
        <v>181</v>
      </c>
      <c r="D841" t="s">
        <v>13415</v>
      </c>
      <c r="E841" t="s">
        <v>13265</v>
      </c>
      <c r="F841">
        <v>0</v>
      </c>
      <c r="G841">
        <v>0</v>
      </c>
      <c r="H841" s="51" t="s">
        <v>13416</v>
      </c>
      <c r="I841">
        <v>0</v>
      </c>
      <c r="J841">
        <v>0</v>
      </c>
      <c r="L841">
        <v>0</v>
      </c>
      <c r="M841">
        <v>0</v>
      </c>
      <c r="N841">
        <v>0</v>
      </c>
      <c r="O841">
        <v>0</v>
      </c>
      <c r="P841" t="s">
        <v>183</v>
      </c>
      <c r="Q841">
        <v>0</v>
      </c>
      <c r="R841">
        <v>0</v>
      </c>
      <c r="S841">
        <v>0</v>
      </c>
      <c r="T841" t="s">
        <v>181</v>
      </c>
      <c r="U841">
        <v>0</v>
      </c>
      <c r="V841" t="s">
        <v>181</v>
      </c>
      <c r="W841">
        <v>0</v>
      </c>
      <c r="X841" t="s">
        <v>3539</v>
      </c>
    </row>
    <row r="842" spans="1:24" x14ac:dyDescent="0.3">
      <c r="A842" t="s">
        <v>3502</v>
      </c>
      <c r="B842" t="s">
        <v>13417</v>
      </c>
      <c r="C842" t="s">
        <v>3504</v>
      </c>
      <c r="D842" t="s">
        <v>13418</v>
      </c>
      <c r="E842" t="s">
        <v>4001</v>
      </c>
      <c r="F842">
        <v>0</v>
      </c>
      <c r="G842">
        <v>0</v>
      </c>
      <c r="H842" s="51" t="s">
        <v>13419</v>
      </c>
      <c r="I842">
        <v>0</v>
      </c>
      <c r="J842">
        <v>0</v>
      </c>
      <c r="L842">
        <v>0</v>
      </c>
      <c r="M842">
        <v>21.86</v>
      </c>
      <c r="N842">
        <v>2</v>
      </c>
      <c r="O842">
        <v>0</v>
      </c>
      <c r="P842" t="s">
        <v>3787</v>
      </c>
      <c r="Q842">
        <v>0</v>
      </c>
      <c r="R842">
        <v>0</v>
      </c>
      <c r="S842">
        <v>0</v>
      </c>
      <c r="T842" t="s">
        <v>181</v>
      </c>
      <c r="U842">
        <v>0</v>
      </c>
      <c r="V842" t="s">
        <v>181</v>
      </c>
      <c r="W842">
        <v>0</v>
      </c>
      <c r="X842" t="s">
        <v>3576</v>
      </c>
    </row>
    <row r="843" spans="1:24" x14ac:dyDescent="0.3">
      <c r="A843" t="s">
        <v>3763</v>
      </c>
      <c r="B843" t="s">
        <v>10235</v>
      </c>
      <c r="C843" t="s">
        <v>181</v>
      </c>
      <c r="D843" t="s">
        <v>10236</v>
      </c>
      <c r="E843" t="s">
        <v>10237</v>
      </c>
      <c r="F843">
        <v>0</v>
      </c>
      <c r="G843">
        <v>0</v>
      </c>
      <c r="H843" s="51" t="s">
        <v>13420</v>
      </c>
      <c r="I843">
        <v>0</v>
      </c>
      <c r="J843">
        <v>0</v>
      </c>
      <c r="L843">
        <v>0</v>
      </c>
      <c r="M843">
        <v>6177.63</v>
      </c>
      <c r="N843">
        <v>569</v>
      </c>
      <c r="O843">
        <v>0</v>
      </c>
      <c r="P843" t="s">
        <v>7494</v>
      </c>
      <c r="Q843">
        <v>0</v>
      </c>
      <c r="R843">
        <v>0</v>
      </c>
      <c r="S843">
        <v>0</v>
      </c>
      <c r="T843" t="s">
        <v>181</v>
      </c>
      <c r="U843">
        <v>0</v>
      </c>
      <c r="V843" t="s">
        <v>181</v>
      </c>
      <c r="W843">
        <v>0</v>
      </c>
      <c r="X843" t="s">
        <v>3576</v>
      </c>
    </row>
    <row r="844" spans="1:24" x14ac:dyDescent="0.3">
      <c r="A844" t="s">
        <v>3502</v>
      </c>
      <c r="B844" t="s">
        <v>10238</v>
      </c>
      <c r="C844" t="s">
        <v>181</v>
      </c>
      <c r="D844" t="s">
        <v>10239</v>
      </c>
      <c r="E844" t="s">
        <v>10237</v>
      </c>
      <c r="F844">
        <v>0</v>
      </c>
      <c r="G844">
        <v>0</v>
      </c>
      <c r="H844" s="51" t="s">
        <v>13421</v>
      </c>
      <c r="I844">
        <v>0</v>
      </c>
      <c r="J844">
        <v>0</v>
      </c>
      <c r="L844">
        <v>0</v>
      </c>
      <c r="M844">
        <v>310.7</v>
      </c>
      <c r="N844">
        <v>15</v>
      </c>
      <c r="O844">
        <v>0</v>
      </c>
      <c r="P844" t="s">
        <v>3225</v>
      </c>
      <c r="Q844">
        <v>0</v>
      </c>
      <c r="R844">
        <v>0</v>
      </c>
      <c r="S844">
        <v>0</v>
      </c>
      <c r="T844" t="s">
        <v>181</v>
      </c>
      <c r="U844">
        <v>0</v>
      </c>
      <c r="V844" t="s">
        <v>181</v>
      </c>
      <c r="W844">
        <v>0</v>
      </c>
      <c r="X844" t="s">
        <v>3576</v>
      </c>
    </row>
    <row r="845" spans="1:24" x14ac:dyDescent="0.3">
      <c r="A845" t="s">
        <v>3502</v>
      </c>
      <c r="B845" t="s">
        <v>10306</v>
      </c>
      <c r="C845" t="s">
        <v>3771</v>
      </c>
      <c r="D845" t="s">
        <v>10307</v>
      </c>
      <c r="E845" t="s">
        <v>10308</v>
      </c>
      <c r="F845">
        <v>0</v>
      </c>
      <c r="G845">
        <v>0</v>
      </c>
      <c r="H845" s="51" t="s">
        <v>13422</v>
      </c>
      <c r="I845">
        <v>0</v>
      </c>
      <c r="J845">
        <v>0</v>
      </c>
      <c r="L845">
        <v>0</v>
      </c>
      <c r="M845">
        <v>1733.83</v>
      </c>
      <c r="N845">
        <v>47</v>
      </c>
      <c r="O845">
        <v>0</v>
      </c>
      <c r="P845" t="s">
        <v>3941</v>
      </c>
      <c r="Q845">
        <v>0</v>
      </c>
      <c r="R845">
        <v>0</v>
      </c>
      <c r="S845">
        <v>0</v>
      </c>
      <c r="T845" t="s">
        <v>181</v>
      </c>
      <c r="U845">
        <v>0</v>
      </c>
      <c r="V845" t="s">
        <v>181</v>
      </c>
      <c r="W845">
        <v>0</v>
      </c>
      <c r="X845" t="s">
        <v>3576</v>
      </c>
    </row>
    <row r="846" spans="1:24" x14ac:dyDescent="0.3">
      <c r="A846" t="s">
        <v>3502</v>
      </c>
      <c r="B846" t="s">
        <v>9350</v>
      </c>
      <c r="C846" t="s">
        <v>181</v>
      </c>
      <c r="D846" t="s">
        <v>9351</v>
      </c>
      <c r="E846" t="s">
        <v>9352</v>
      </c>
      <c r="F846">
        <v>0</v>
      </c>
      <c r="G846">
        <v>0</v>
      </c>
      <c r="H846" s="51" t="s">
        <v>13423</v>
      </c>
      <c r="I846">
        <v>0</v>
      </c>
      <c r="J846">
        <v>0</v>
      </c>
      <c r="L846">
        <v>0</v>
      </c>
      <c r="M846">
        <v>138.32</v>
      </c>
      <c r="N846">
        <v>19</v>
      </c>
      <c r="O846">
        <v>0</v>
      </c>
      <c r="P846" t="s">
        <v>3636</v>
      </c>
      <c r="Q846">
        <v>0</v>
      </c>
      <c r="R846">
        <v>0</v>
      </c>
      <c r="S846">
        <v>0</v>
      </c>
      <c r="T846" t="s">
        <v>181</v>
      </c>
      <c r="U846">
        <v>0</v>
      </c>
      <c r="V846" t="s">
        <v>181</v>
      </c>
      <c r="W846">
        <v>0</v>
      </c>
      <c r="X846" t="s">
        <v>3576</v>
      </c>
    </row>
    <row r="847" spans="1:24" x14ac:dyDescent="0.3">
      <c r="A847" t="s">
        <v>3502</v>
      </c>
      <c r="B847" t="s">
        <v>7871</v>
      </c>
      <c r="C847" t="s">
        <v>181</v>
      </c>
      <c r="D847" t="s">
        <v>7872</v>
      </c>
      <c r="E847" t="s">
        <v>7861</v>
      </c>
      <c r="F847">
        <v>1</v>
      </c>
      <c r="G847">
        <v>0</v>
      </c>
      <c r="H847" s="51" t="s">
        <v>12787</v>
      </c>
      <c r="I847">
        <v>0</v>
      </c>
      <c r="J847">
        <v>1</v>
      </c>
      <c r="K847">
        <v>157</v>
      </c>
      <c r="L847">
        <v>274.75</v>
      </c>
      <c r="M847">
        <v>1498</v>
      </c>
      <c r="N847">
        <v>856</v>
      </c>
      <c r="O847">
        <v>4</v>
      </c>
      <c r="P847" t="s">
        <v>17916</v>
      </c>
      <c r="Q847">
        <v>12</v>
      </c>
      <c r="R847">
        <v>0</v>
      </c>
      <c r="S847">
        <v>0</v>
      </c>
      <c r="T847" t="s">
        <v>181</v>
      </c>
      <c r="U847">
        <v>0</v>
      </c>
      <c r="V847" t="s">
        <v>181</v>
      </c>
      <c r="W847">
        <v>28</v>
      </c>
      <c r="X847" t="s">
        <v>7862</v>
      </c>
    </row>
    <row r="848" spans="1:24" x14ac:dyDescent="0.3">
      <c r="A848" t="s">
        <v>3502</v>
      </c>
      <c r="B848" t="s">
        <v>7869</v>
      </c>
      <c r="C848" t="s">
        <v>181</v>
      </c>
      <c r="D848" t="s">
        <v>7870</v>
      </c>
      <c r="E848" t="s">
        <v>7861</v>
      </c>
      <c r="F848">
        <v>1</v>
      </c>
      <c r="G848">
        <v>0</v>
      </c>
      <c r="H848" s="51" t="s">
        <v>12787</v>
      </c>
      <c r="I848">
        <v>0</v>
      </c>
      <c r="J848">
        <v>1</v>
      </c>
      <c r="K848">
        <v>232</v>
      </c>
      <c r="L848">
        <v>406</v>
      </c>
      <c r="M848">
        <v>343</v>
      </c>
      <c r="N848">
        <v>196</v>
      </c>
      <c r="O848">
        <v>4</v>
      </c>
      <c r="P848" t="s">
        <v>2478</v>
      </c>
      <c r="Q848">
        <v>4</v>
      </c>
      <c r="R848">
        <v>0</v>
      </c>
      <c r="S848">
        <v>0</v>
      </c>
      <c r="T848" t="s">
        <v>181</v>
      </c>
      <c r="U848">
        <v>0</v>
      </c>
      <c r="V848" t="s">
        <v>181</v>
      </c>
      <c r="W848">
        <v>6.2666666666666702</v>
      </c>
      <c r="X848" t="s">
        <v>7862</v>
      </c>
    </row>
    <row r="849" spans="1:24" x14ac:dyDescent="0.3">
      <c r="A849" t="s">
        <v>3502</v>
      </c>
      <c r="B849" t="s">
        <v>7867</v>
      </c>
      <c r="C849" t="s">
        <v>181</v>
      </c>
      <c r="D849" t="s">
        <v>7868</v>
      </c>
      <c r="E849" t="s">
        <v>7861</v>
      </c>
      <c r="F849">
        <v>0</v>
      </c>
      <c r="G849">
        <v>0</v>
      </c>
      <c r="H849" s="51" t="s">
        <v>12787</v>
      </c>
      <c r="I849">
        <v>0</v>
      </c>
      <c r="J849">
        <v>0</v>
      </c>
      <c r="L849">
        <v>0</v>
      </c>
      <c r="M849">
        <v>15.75</v>
      </c>
      <c r="N849">
        <v>9</v>
      </c>
      <c r="O849">
        <v>3</v>
      </c>
      <c r="P849" t="s">
        <v>3594</v>
      </c>
      <c r="Q849">
        <v>0</v>
      </c>
      <c r="R849">
        <v>0</v>
      </c>
      <c r="S849">
        <v>0</v>
      </c>
      <c r="T849" t="s">
        <v>181</v>
      </c>
      <c r="U849">
        <v>0</v>
      </c>
      <c r="V849" t="s">
        <v>181</v>
      </c>
      <c r="W849">
        <v>0</v>
      </c>
      <c r="X849" t="s">
        <v>7862</v>
      </c>
    </row>
    <row r="850" spans="1:24" x14ac:dyDescent="0.3">
      <c r="A850" t="s">
        <v>3502</v>
      </c>
      <c r="B850" t="s">
        <v>9765</v>
      </c>
      <c r="C850" t="s">
        <v>181</v>
      </c>
      <c r="D850" t="s">
        <v>9766</v>
      </c>
      <c r="E850" t="s">
        <v>7861</v>
      </c>
      <c r="F850">
        <v>1</v>
      </c>
      <c r="G850">
        <v>0</v>
      </c>
      <c r="H850" s="51" t="s">
        <v>12473</v>
      </c>
      <c r="I850">
        <v>0</v>
      </c>
      <c r="J850">
        <v>1</v>
      </c>
      <c r="K850">
        <v>825</v>
      </c>
      <c r="L850">
        <v>1237.5</v>
      </c>
      <c r="M850">
        <v>39</v>
      </c>
      <c r="N850">
        <v>26</v>
      </c>
      <c r="O850">
        <v>0</v>
      </c>
      <c r="P850" t="s">
        <v>3682</v>
      </c>
      <c r="Q850">
        <v>0</v>
      </c>
      <c r="R850">
        <v>0</v>
      </c>
      <c r="S850">
        <v>0</v>
      </c>
      <c r="T850" t="s">
        <v>181</v>
      </c>
      <c r="U850">
        <v>0</v>
      </c>
      <c r="V850" t="s">
        <v>181</v>
      </c>
      <c r="W850">
        <v>0.86666666666666703</v>
      </c>
      <c r="X850" t="s">
        <v>7862</v>
      </c>
    </row>
    <row r="851" spans="1:24" x14ac:dyDescent="0.3">
      <c r="A851" t="s">
        <v>3502</v>
      </c>
      <c r="B851" t="s">
        <v>7859</v>
      </c>
      <c r="C851" t="s">
        <v>3592</v>
      </c>
      <c r="D851" t="s">
        <v>7860</v>
      </c>
      <c r="E851" t="s">
        <v>7861</v>
      </c>
      <c r="F851">
        <v>32</v>
      </c>
      <c r="G851">
        <v>0</v>
      </c>
      <c r="H851" s="51" t="s">
        <v>12536</v>
      </c>
      <c r="I851">
        <v>0</v>
      </c>
      <c r="J851">
        <v>16</v>
      </c>
      <c r="K851">
        <v>17</v>
      </c>
      <c r="L851">
        <v>37.57</v>
      </c>
      <c r="M851">
        <v>324.87</v>
      </c>
      <c r="N851">
        <v>147</v>
      </c>
      <c r="O851">
        <v>0</v>
      </c>
      <c r="P851" t="s">
        <v>8513</v>
      </c>
      <c r="Q851">
        <v>0</v>
      </c>
      <c r="R851">
        <v>0</v>
      </c>
      <c r="S851">
        <v>0</v>
      </c>
      <c r="T851" t="s">
        <v>181</v>
      </c>
      <c r="U851">
        <v>0</v>
      </c>
      <c r="V851" t="s">
        <v>181</v>
      </c>
      <c r="W851">
        <v>78.400000000000006</v>
      </c>
      <c r="X851" t="s">
        <v>7862</v>
      </c>
    </row>
    <row r="852" spans="1:24" x14ac:dyDescent="0.3">
      <c r="A852" t="s">
        <v>3502</v>
      </c>
      <c r="B852" t="s">
        <v>9763</v>
      </c>
      <c r="C852" t="s">
        <v>181</v>
      </c>
      <c r="D852" t="s">
        <v>13424</v>
      </c>
      <c r="E852" t="s">
        <v>9764</v>
      </c>
      <c r="F852">
        <v>0</v>
      </c>
      <c r="G852">
        <v>0</v>
      </c>
      <c r="H852" s="51" t="s">
        <v>13425</v>
      </c>
      <c r="I852">
        <v>0</v>
      </c>
      <c r="J852">
        <v>0</v>
      </c>
      <c r="L852">
        <v>0</v>
      </c>
      <c r="M852">
        <v>306.60000000000002</v>
      </c>
      <c r="N852">
        <v>60</v>
      </c>
      <c r="O852">
        <v>0</v>
      </c>
      <c r="P852" t="s">
        <v>496</v>
      </c>
      <c r="Q852">
        <v>0</v>
      </c>
      <c r="R852">
        <v>0</v>
      </c>
      <c r="S852">
        <v>0</v>
      </c>
      <c r="T852" t="s">
        <v>181</v>
      </c>
      <c r="U852">
        <v>0</v>
      </c>
      <c r="V852" t="s">
        <v>181</v>
      </c>
      <c r="W852">
        <v>0</v>
      </c>
      <c r="X852" t="s">
        <v>7862</v>
      </c>
    </row>
    <row r="853" spans="1:24" x14ac:dyDescent="0.3">
      <c r="A853" t="s">
        <v>3502</v>
      </c>
      <c r="B853" t="s">
        <v>13426</v>
      </c>
      <c r="C853" t="s">
        <v>181</v>
      </c>
      <c r="D853" t="s">
        <v>13427</v>
      </c>
      <c r="E853" t="s">
        <v>7861</v>
      </c>
      <c r="F853">
        <v>0</v>
      </c>
      <c r="G853">
        <v>0</v>
      </c>
      <c r="H853" s="51" t="s">
        <v>12787</v>
      </c>
      <c r="I853">
        <v>0</v>
      </c>
      <c r="J853">
        <v>0</v>
      </c>
      <c r="K853">
        <v>378</v>
      </c>
      <c r="L853">
        <v>661.5</v>
      </c>
      <c r="M853">
        <v>103.25</v>
      </c>
      <c r="N853">
        <v>59</v>
      </c>
      <c r="O853">
        <v>0</v>
      </c>
      <c r="P853" t="s">
        <v>3324</v>
      </c>
      <c r="Q853">
        <v>12</v>
      </c>
      <c r="R853">
        <v>0</v>
      </c>
      <c r="S853">
        <v>0</v>
      </c>
      <c r="T853" t="s">
        <v>181</v>
      </c>
      <c r="U853">
        <v>0</v>
      </c>
      <c r="V853" t="s">
        <v>181</v>
      </c>
      <c r="W853">
        <v>0</v>
      </c>
      <c r="X853" t="s">
        <v>7862</v>
      </c>
    </row>
    <row r="854" spans="1:24" x14ac:dyDescent="0.3">
      <c r="A854" t="s">
        <v>3502</v>
      </c>
      <c r="B854" t="s">
        <v>7865</v>
      </c>
      <c r="C854" t="s">
        <v>3592</v>
      </c>
      <c r="D854" t="s">
        <v>7866</v>
      </c>
      <c r="E854" t="s">
        <v>7861</v>
      </c>
      <c r="F854">
        <v>82</v>
      </c>
      <c r="G854">
        <v>0</v>
      </c>
      <c r="H854" s="51" t="s">
        <v>12536</v>
      </c>
      <c r="I854">
        <v>0</v>
      </c>
      <c r="J854">
        <v>41</v>
      </c>
      <c r="K854">
        <v>45</v>
      </c>
      <c r="L854">
        <v>99.45</v>
      </c>
      <c r="M854">
        <v>791.18</v>
      </c>
      <c r="N854">
        <v>358</v>
      </c>
      <c r="O854">
        <v>0</v>
      </c>
      <c r="P854" t="s">
        <v>2222</v>
      </c>
      <c r="Q854">
        <v>0</v>
      </c>
      <c r="R854">
        <v>0</v>
      </c>
      <c r="S854">
        <v>0</v>
      </c>
      <c r="T854" t="s">
        <v>181</v>
      </c>
      <c r="U854">
        <v>0</v>
      </c>
      <c r="V854" t="s">
        <v>181</v>
      </c>
      <c r="W854">
        <v>489.26666666666699</v>
      </c>
      <c r="X854" t="s">
        <v>7862</v>
      </c>
    </row>
    <row r="855" spans="1:24" x14ac:dyDescent="0.3">
      <c r="A855" t="s">
        <v>3502</v>
      </c>
      <c r="B855" t="s">
        <v>113</v>
      </c>
      <c r="C855" t="s">
        <v>181</v>
      </c>
      <c r="D855" t="s">
        <v>7873</v>
      </c>
      <c r="E855" t="s">
        <v>7861</v>
      </c>
      <c r="F855">
        <v>0</v>
      </c>
      <c r="G855">
        <v>0</v>
      </c>
      <c r="H855" s="51" t="s">
        <v>13428</v>
      </c>
      <c r="I855">
        <v>0</v>
      </c>
      <c r="J855">
        <v>0</v>
      </c>
      <c r="K855">
        <v>104</v>
      </c>
      <c r="L855">
        <v>398.32</v>
      </c>
      <c r="M855">
        <v>2991.23</v>
      </c>
      <c r="N855">
        <v>781</v>
      </c>
      <c r="O855">
        <v>0</v>
      </c>
      <c r="P855" t="s">
        <v>13429</v>
      </c>
      <c r="Q855">
        <v>8</v>
      </c>
      <c r="R855">
        <v>0</v>
      </c>
      <c r="S855">
        <v>0</v>
      </c>
      <c r="T855" t="s">
        <v>181</v>
      </c>
      <c r="U855">
        <v>0</v>
      </c>
      <c r="V855" t="s">
        <v>181</v>
      </c>
      <c r="W855">
        <v>0</v>
      </c>
      <c r="X855" t="s">
        <v>7862</v>
      </c>
    </row>
    <row r="856" spans="1:24" x14ac:dyDescent="0.3">
      <c r="A856" t="s">
        <v>3502</v>
      </c>
      <c r="B856" t="s">
        <v>7863</v>
      </c>
      <c r="C856" t="s">
        <v>3592</v>
      </c>
      <c r="D856" t="s">
        <v>7864</v>
      </c>
      <c r="E856" t="s">
        <v>7861</v>
      </c>
      <c r="F856">
        <v>312</v>
      </c>
      <c r="G856">
        <v>0</v>
      </c>
      <c r="H856" s="51" t="s">
        <v>12985</v>
      </c>
      <c r="I856">
        <v>0</v>
      </c>
      <c r="J856">
        <v>156</v>
      </c>
      <c r="K856">
        <v>258</v>
      </c>
      <c r="L856">
        <v>825.6</v>
      </c>
      <c r="M856">
        <v>3424</v>
      </c>
      <c r="N856">
        <v>1070</v>
      </c>
      <c r="O856">
        <v>0</v>
      </c>
      <c r="P856" t="s">
        <v>17917</v>
      </c>
      <c r="Q856">
        <v>0</v>
      </c>
      <c r="R856">
        <v>0</v>
      </c>
      <c r="S856">
        <v>0</v>
      </c>
      <c r="T856" t="s">
        <v>181</v>
      </c>
      <c r="U856">
        <v>0</v>
      </c>
      <c r="V856" t="s">
        <v>181</v>
      </c>
      <c r="W856">
        <v>5564</v>
      </c>
      <c r="X856" t="s">
        <v>7862</v>
      </c>
    </row>
    <row r="857" spans="1:24" x14ac:dyDescent="0.3">
      <c r="A857" t="s">
        <v>3502</v>
      </c>
      <c r="B857" t="s">
        <v>13430</v>
      </c>
      <c r="C857" t="s">
        <v>181</v>
      </c>
      <c r="D857" t="s">
        <v>13431</v>
      </c>
      <c r="E857" t="s">
        <v>7861</v>
      </c>
      <c r="F857">
        <v>0</v>
      </c>
      <c r="G857">
        <v>0</v>
      </c>
      <c r="H857" s="51" t="s">
        <v>13432</v>
      </c>
      <c r="I857">
        <v>0</v>
      </c>
      <c r="J857">
        <v>0</v>
      </c>
      <c r="L857">
        <v>0</v>
      </c>
      <c r="M857">
        <v>6.98</v>
      </c>
      <c r="N857">
        <v>4</v>
      </c>
      <c r="O857">
        <v>0</v>
      </c>
      <c r="P857" t="s">
        <v>3101</v>
      </c>
      <c r="Q857">
        <v>0</v>
      </c>
      <c r="R857">
        <v>0</v>
      </c>
      <c r="S857">
        <v>0</v>
      </c>
      <c r="T857" t="s">
        <v>181</v>
      </c>
      <c r="U857">
        <v>0</v>
      </c>
      <c r="V857" t="s">
        <v>181</v>
      </c>
      <c r="W857">
        <v>0</v>
      </c>
      <c r="X857" t="s">
        <v>7862</v>
      </c>
    </row>
    <row r="858" spans="1:24" x14ac:dyDescent="0.3">
      <c r="A858" t="s">
        <v>3502</v>
      </c>
      <c r="B858" t="s">
        <v>17918</v>
      </c>
      <c r="C858" t="s">
        <v>181</v>
      </c>
      <c r="D858" t="s">
        <v>17919</v>
      </c>
      <c r="E858" t="s">
        <v>9764</v>
      </c>
      <c r="F858">
        <v>0</v>
      </c>
      <c r="G858" t="s">
        <v>3701</v>
      </c>
      <c r="H858" s="51" t="s">
        <v>17920</v>
      </c>
      <c r="I858">
        <v>26.97</v>
      </c>
      <c r="J858">
        <v>0</v>
      </c>
      <c r="L858">
        <v>0</v>
      </c>
      <c r="M858">
        <v>0</v>
      </c>
      <c r="N858">
        <v>0</v>
      </c>
      <c r="O858">
        <v>0</v>
      </c>
      <c r="P858" t="s">
        <v>183</v>
      </c>
      <c r="Q858">
        <v>3</v>
      </c>
      <c r="R858">
        <v>-3</v>
      </c>
      <c r="S858">
        <v>0</v>
      </c>
      <c r="T858" t="s">
        <v>181</v>
      </c>
      <c r="U858">
        <v>0</v>
      </c>
      <c r="V858" t="s">
        <v>181</v>
      </c>
      <c r="W858">
        <v>0</v>
      </c>
      <c r="X858" t="s">
        <v>7862</v>
      </c>
    </row>
    <row r="859" spans="1:24" x14ac:dyDescent="0.3">
      <c r="A859" t="s">
        <v>3502</v>
      </c>
      <c r="B859" t="s">
        <v>9772</v>
      </c>
      <c r="C859" t="s">
        <v>181</v>
      </c>
      <c r="D859" t="s">
        <v>9773</v>
      </c>
      <c r="E859" t="s">
        <v>9769</v>
      </c>
      <c r="F859">
        <v>0</v>
      </c>
      <c r="G859">
        <v>0</v>
      </c>
      <c r="H859" s="51" t="s">
        <v>4235</v>
      </c>
      <c r="I859">
        <v>0</v>
      </c>
      <c r="J859">
        <v>0</v>
      </c>
      <c r="L859">
        <v>0</v>
      </c>
      <c r="M859">
        <v>623</v>
      </c>
      <c r="N859">
        <v>7</v>
      </c>
      <c r="O859">
        <v>0</v>
      </c>
      <c r="P859" t="s">
        <v>3532</v>
      </c>
      <c r="Q859">
        <v>0</v>
      </c>
      <c r="R859">
        <v>0</v>
      </c>
      <c r="S859">
        <v>0</v>
      </c>
      <c r="T859" t="s">
        <v>181</v>
      </c>
      <c r="U859">
        <v>0</v>
      </c>
      <c r="V859" t="s">
        <v>181</v>
      </c>
      <c r="W859">
        <v>0</v>
      </c>
      <c r="X859" t="s">
        <v>3566</v>
      </c>
    </row>
    <row r="860" spans="1:24" x14ac:dyDescent="0.3">
      <c r="A860" t="s">
        <v>3502</v>
      </c>
      <c r="B860" t="s">
        <v>9774</v>
      </c>
      <c r="C860" t="s">
        <v>181</v>
      </c>
      <c r="D860" t="s">
        <v>9775</v>
      </c>
      <c r="E860" t="s">
        <v>9769</v>
      </c>
      <c r="F860">
        <v>0</v>
      </c>
      <c r="G860">
        <v>0</v>
      </c>
      <c r="H860" s="51" t="s">
        <v>13433</v>
      </c>
      <c r="I860">
        <v>0</v>
      </c>
      <c r="J860">
        <v>0</v>
      </c>
      <c r="L860">
        <v>0</v>
      </c>
      <c r="M860">
        <v>2007.37</v>
      </c>
      <c r="N860">
        <v>26</v>
      </c>
      <c r="O860">
        <v>0</v>
      </c>
      <c r="P860" t="s">
        <v>3682</v>
      </c>
      <c r="Q860">
        <v>0</v>
      </c>
      <c r="R860">
        <v>0</v>
      </c>
      <c r="S860">
        <v>0</v>
      </c>
      <c r="T860" t="s">
        <v>181</v>
      </c>
      <c r="U860">
        <v>0</v>
      </c>
      <c r="V860" t="s">
        <v>181</v>
      </c>
      <c r="W860">
        <v>0</v>
      </c>
      <c r="X860" t="s">
        <v>3898</v>
      </c>
    </row>
    <row r="861" spans="1:24" x14ac:dyDescent="0.3">
      <c r="A861" t="s">
        <v>3507</v>
      </c>
      <c r="B861" t="s">
        <v>12337</v>
      </c>
      <c r="C861" t="s">
        <v>3573</v>
      </c>
      <c r="D861" t="s">
        <v>12338</v>
      </c>
      <c r="E861" t="s">
        <v>12327</v>
      </c>
      <c r="F861">
        <v>56</v>
      </c>
      <c r="G861">
        <v>0</v>
      </c>
      <c r="H861" s="51" t="s">
        <v>13434</v>
      </c>
      <c r="I861">
        <v>0</v>
      </c>
      <c r="J861">
        <v>28</v>
      </c>
      <c r="K861">
        <v>42</v>
      </c>
      <c r="L861">
        <v>745.92000000000007</v>
      </c>
      <c r="M861">
        <v>1562.7</v>
      </c>
      <c r="N861">
        <v>88</v>
      </c>
      <c r="O861">
        <v>0</v>
      </c>
      <c r="P861" t="s">
        <v>3513</v>
      </c>
      <c r="Q861">
        <v>0</v>
      </c>
      <c r="R861">
        <v>0</v>
      </c>
      <c r="S861">
        <v>0</v>
      </c>
      <c r="T861" t="s">
        <v>181</v>
      </c>
      <c r="U861">
        <v>0</v>
      </c>
      <c r="V861" t="s">
        <v>181</v>
      </c>
      <c r="W861">
        <v>82.133333333333297</v>
      </c>
      <c r="X861" t="s">
        <v>3581</v>
      </c>
    </row>
    <row r="862" spans="1:24" x14ac:dyDescent="0.3">
      <c r="A862" t="s">
        <v>3507</v>
      </c>
      <c r="B862" t="s">
        <v>13435</v>
      </c>
      <c r="C862" t="s">
        <v>181</v>
      </c>
      <c r="D862" t="s">
        <v>13436</v>
      </c>
      <c r="E862" t="s">
        <v>12327</v>
      </c>
      <c r="F862">
        <v>181</v>
      </c>
      <c r="G862">
        <v>0</v>
      </c>
      <c r="H862" s="51" t="s">
        <v>13437</v>
      </c>
      <c r="I862">
        <v>0</v>
      </c>
      <c r="J862">
        <v>91</v>
      </c>
      <c r="K862">
        <v>79</v>
      </c>
      <c r="L862">
        <v>676.24</v>
      </c>
      <c r="M862">
        <v>2294.21</v>
      </c>
      <c r="N862">
        <v>268</v>
      </c>
      <c r="O862">
        <v>39</v>
      </c>
      <c r="P862" t="s">
        <v>3963</v>
      </c>
      <c r="Q862">
        <v>0</v>
      </c>
      <c r="R862">
        <v>0</v>
      </c>
      <c r="S862">
        <v>0</v>
      </c>
      <c r="T862" t="s">
        <v>181</v>
      </c>
      <c r="U862">
        <v>0</v>
      </c>
      <c r="V862" t="s">
        <v>181</v>
      </c>
      <c r="W862">
        <v>694.63333333333298</v>
      </c>
      <c r="X862" t="s">
        <v>3581</v>
      </c>
    </row>
    <row r="863" spans="1:24" x14ac:dyDescent="0.3">
      <c r="A863" t="s">
        <v>3507</v>
      </c>
      <c r="B863" t="s">
        <v>13438</v>
      </c>
      <c r="C863" t="s">
        <v>181</v>
      </c>
      <c r="D863" t="s">
        <v>13439</v>
      </c>
      <c r="E863" t="s">
        <v>12327</v>
      </c>
      <c r="F863">
        <v>160</v>
      </c>
      <c r="G863">
        <v>0</v>
      </c>
      <c r="H863" s="51" t="s">
        <v>13440</v>
      </c>
      <c r="I863">
        <v>0</v>
      </c>
      <c r="J863">
        <v>80</v>
      </c>
      <c r="K863">
        <v>89</v>
      </c>
      <c r="L863">
        <v>33.82</v>
      </c>
      <c r="M863">
        <v>177.84</v>
      </c>
      <c r="N863">
        <v>468</v>
      </c>
      <c r="O863">
        <v>211</v>
      </c>
      <c r="P863" t="s">
        <v>11490</v>
      </c>
      <c r="Q863">
        <v>0</v>
      </c>
      <c r="R863">
        <v>0</v>
      </c>
      <c r="S863">
        <v>0</v>
      </c>
      <c r="T863" t="s">
        <v>181</v>
      </c>
      <c r="U863">
        <v>0</v>
      </c>
      <c r="V863" t="s">
        <v>181</v>
      </c>
      <c r="W863">
        <v>685.33333333333303</v>
      </c>
      <c r="X863" t="s">
        <v>3581</v>
      </c>
    </row>
    <row r="864" spans="1:24" x14ac:dyDescent="0.3">
      <c r="A864" t="s">
        <v>3507</v>
      </c>
      <c r="B864" t="s">
        <v>12333</v>
      </c>
      <c r="C864" t="s">
        <v>7399</v>
      </c>
      <c r="D864" t="s">
        <v>12334</v>
      </c>
      <c r="E864" t="s">
        <v>12327</v>
      </c>
      <c r="F864">
        <v>0</v>
      </c>
      <c r="G864">
        <v>0</v>
      </c>
      <c r="H864" s="51" t="s">
        <v>13240</v>
      </c>
      <c r="I864">
        <v>0</v>
      </c>
      <c r="J864">
        <v>0</v>
      </c>
      <c r="K864">
        <v>2</v>
      </c>
      <c r="L864">
        <v>42.44</v>
      </c>
      <c r="M864">
        <v>169.75</v>
      </c>
      <c r="N864">
        <v>8</v>
      </c>
      <c r="O864">
        <v>0</v>
      </c>
      <c r="P864" t="s">
        <v>1703</v>
      </c>
      <c r="Q864">
        <v>0</v>
      </c>
      <c r="R864">
        <v>0</v>
      </c>
      <c r="S864">
        <v>0</v>
      </c>
      <c r="T864" t="s">
        <v>181</v>
      </c>
      <c r="U864">
        <v>0</v>
      </c>
      <c r="V864" t="s">
        <v>181</v>
      </c>
      <c r="W864">
        <v>0</v>
      </c>
      <c r="X864" t="s">
        <v>3581</v>
      </c>
    </row>
    <row r="865" spans="1:24" x14ac:dyDescent="0.3">
      <c r="A865" t="s">
        <v>3560</v>
      </c>
      <c r="B865" t="s">
        <v>8009</v>
      </c>
      <c r="C865" t="s">
        <v>181</v>
      </c>
      <c r="D865" t="s">
        <v>8010</v>
      </c>
      <c r="E865" t="s">
        <v>7931</v>
      </c>
      <c r="F865">
        <v>0</v>
      </c>
      <c r="G865">
        <v>0</v>
      </c>
      <c r="H865" s="51" t="s">
        <v>13441</v>
      </c>
      <c r="I865">
        <v>0</v>
      </c>
      <c r="J865">
        <v>0</v>
      </c>
      <c r="L865">
        <v>0</v>
      </c>
      <c r="M865">
        <v>21.33</v>
      </c>
      <c r="N865">
        <v>3</v>
      </c>
      <c r="O865">
        <v>0</v>
      </c>
      <c r="P865" t="s">
        <v>3701</v>
      </c>
      <c r="Q865">
        <v>0</v>
      </c>
      <c r="R865">
        <v>0</v>
      </c>
      <c r="S865">
        <v>0</v>
      </c>
      <c r="T865" t="s">
        <v>181</v>
      </c>
      <c r="U865">
        <v>0</v>
      </c>
      <c r="V865" t="s">
        <v>181</v>
      </c>
      <c r="W865">
        <v>0</v>
      </c>
      <c r="X865" t="s">
        <v>7729</v>
      </c>
    </row>
    <row r="866" spans="1:24" x14ac:dyDescent="0.3">
      <c r="A866" t="s">
        <v>10161</v>
      </c>
      <c r="B866" t="s">
        <v>13442</v>
      </c>
      <c r="C866" t="s">
        <v>3771</v>
      </c>
      <c r="D866" t="s">
        <v>13443</v>
      </c>
      <c r="E866" t="s">
        <v>181</v>
      </c>
      <c r="F866">
        <v>0</v>
      </c>
      <c r="G866">
        <v>0</v>
      </c>
      <c r="H866" s="51" t="s">
        <v>13444</v>
      </c>
      <c r="I866">
        <v>0</v>
      </c>
      <c r="J866">
        <v>0</v>
      </c>
      <c r="L866">
        <v>0</v>
      </c>
      <c r="M866">
        <v>0</v>
      </c>
      <c r="N866">
        <v>0</v>
      </c>
      <c r="O866">
        <v>0</v>
      </c>
      <c r="P866" t="s">
        <v>183</v>
      </c>
      <c r="Q866">
        <v>0</v>
      </c>
      <c r="R866">
        <v>0</v>
      </c>
      <c r="S866">
        <v>0</v>
      </c>
      <c r="T866" t="s">
        <v>181</v>
      </c>
      <c r="U866">
        <v>0</v>
      </c>
      <c r="V866" t="s">
        <v>181</v>
      </c>
      <c r="W866">
        <v>0</v>
      </c>
      <c r="X866" t="s">
        <v>7729</v>
      </c>
    </row>
    <row r="867" spans="1:24" x14ac:dyDescent="0.3">
      <c r="A867" t="s">
        <v>3560</v>
      </c>
      <c r="B867" t="s">
        <v>13445</v>
      </c>
      <c r="C867" t="s">
        <v>181</v>
      </c>
      <c r="D867" t="s">
        <v>13446</v>
      </c>
      <c r="E867" t="s">
        <v>7931</v>
      </c>
      <c r="F867">
        <v>0</v>
      </c>
      <c r="G867">
        <v>0</v>
      </c>
      <c r="H867" s="51" t="s">
        <v>13447</v>
      </c>
      <c r="I867">
        <v>0</v>
      </c>
      <c r="J867">
        <v>0</v>
      </c>
      <c r="L867">
        <v>0</v>
      </c>
      <c r="M867">
        <v>0</v>
      </c>
      <c r="N867">
        <v>0</v>
      </c>
      <c r="O867">
        <v>0</v>
      </c>
      <c r="P867" t="s">
        <v>183</v>
      </c>
      <c r="Q867">
        <v>0</v>
      </c>
      <c r="R867">
        <v>0</v>
      </c>
      <c r="S867">
        <v>0</v>
      </c>
      <c r="T867" t="s">
        <v>181</v>
      </c>
      <c r="U867">
        <v>0</v>
      </c>
      <c r="V867" t="s">
        <v>181</v>
      </c>
      <c r="W867">
        <v>0</v>
      </c>
      <c r="X867" t="s">
        <v>7729</v>
      </c>
    </row>
    <row r="868" spans="1:24" x14ac:dyDescent="0.3">
      <c r="A868" t="s">
        <v>179</v>
      </c>
      <c r="B868" t="s">
        <v>13448</v>
      </c>
      <c r="C868" t="s">
        <v>181</v>
      </c>
      <c r="D868" t="s">
        <v>13449</v>
      </c>
      <c r="E868" t="s">
        <v>7</v>
      </c>
      <c r="F868">
        <v>173</v>
      </c>
      <c r="G868">
        <v>0</v>
      </c>
      <c r="H868" s="51" t="s">
        <v>13450</v>
      </c>
      <c r="I868">
        <v>0</v>
      </c>
      <c r="J868">
        <v>28</v>
      </c>
      <c r="L868">
        <v>0</v>
      </c>
      <c r="M868">
        <v>2070.66</v>
      </c>
      <c r="N868">
        <v>653</v>
      </c>
      <c r="O868">
        <v>0</v>
      </c>
      <c r="P868" t="s">
        <v>15388</v>
      </c>
      <c r="Q868">
        <v>45</v>
      </c>
      <c r="R868">
        <v>0</v>
      </c>
      <c r="S868">
        <v>810</v>
      </c>
      <c r="T868" t="s">
        <v>181</v>
      </c>
      <c r="U868">
        <v>0</v>
      </c>
      <c r="V868" t="s">
        <v>181</v>
      </c>
      <c r="W868">
        <v>567.46666666666704</v>
      </c>
      <c r="X868" t="s">
        <v>201</v>
      </c>
    </row>
    <row r="869" spans="1:24" x14ac:dyDescent="0.3">
      <c r="A869" t="s">
        <v>179</v>
      </c>
      <c r="B869" t="s">
        <v>13452</v>
      </c>
      <c r="C869" t="s">
        <v>181</v>
      </c>
      <c r="D869" t="s">
        <v>13453</v>
      </c>
      <c r="E869" t="s">
        <v>7</v>
      </c>
      <c r="F869">
        <v>51</v>
      </c>
      <c r="G869">
        <v>0</v>
      </c>
      <c r="H869" s="51" t="s">
        <v>13450</v>
      </c>
      <c r="I869">
        <v>0</v>
      </c>
      <c r="J869">
        <v>4</v>
      </c>
      <c r="L869">
        <v>0</v>
      </c>
      <c r="M869">
        <v>1163.75</v>
      </c>
      <c r="N869">
        <v>367</v>
      </c>
      <c r="O869">
        <v>0</v>
      </c>
      <c r="P869" t="s">
        <v>10164</v>
      </c>
      <c r="Q869">
        <v>12</v>
      </c>
      <c r="R869">
        <v>0</v>
      </c>
      <c r="S869">
        <v>205</v>
      </c>
      <c r="T869" t="s">
        <v>181</v>
      </c>
      <c r="U869">
        <v>0</v>
      </c>
      <c r="V869" t="s">
        <v>181</v>
      </c>
      <c r="W869">
        <v>47.3333333333333</v>
      </c>
      <c r="X869" t="s">
        <v>201</v>
      </c>
    </row>
    <row r="870" spans="1:24" x14ac:dyDescent="0.3">
      <c r="A870" t="s">
        <v>179</v>
      </c>
      <c r="B870" t="s">
        <v>13454</v>
      </c>
      <c r="C870" t="s">
        <v>181</v>
      </c>
      <c r="D870" t="s">
        <v>13455</v>
      </c>
      <c r="E870" t="s">
        <v>7</v>
      </c>
      <c r="F870">
        <v>35</v>
      </c>
      <c r="G870">
        <v>0</v>
      </c>
      <c r="H870" s="51" t="s">
        <v>13450</v>
      </c>
      <c r="I870">
        <v>0</v>
      </c>
      <c r="J870">
        <v>7</v>
      </c>
      <c r="L870">
        <v>0</v>
      </c>
      <c r="M870">
        <v>700.79</v>
      </c>
      <c r="N870">
        <v>221</v>
      </c>
      <c r="O870">
        <v>0</v>
      </c>
      <c r="P870" t="s">
        <v>10093</v>
      </c>
      <c r="Q870">
        <v>12</v>
      </c>
      <c r="R870">
        <v>0</v>
      </c>
      <c r="S870">
        <v>75</v>
      </c>
      <c r="T870" t="s">
        <v>181</v>
      </c>
      <c r="U870">
        <v>0</v>
      </c>
      <c r="V870" t="s">
        <v>181</v>
      </c>
      <c r="W870">
        <v>48.766666666666701</v>
      </c>
      <c r="X870" t="s">
        <v>201</v>
      </c>
    </row>
    <row r="871" spans="1:24" x14ac:dyDescent="0.3">
      <c r="A871" t="s">
        <v>179</v>
      </c>
      <c r="B871" t="s">
        <v>13456</v>
      </c>
      <c r="C871" t="s">
        <v>181</v>
      </c>
      <c r="D871" t="s">
        <v>13457</v>
      </c>
      <c r="E871" t="s">
        <v>7</v>
      </c>
      <c r="F871">
        <v>57</v>
      </c>
      <c r="G871">
        <v>0</v>
      </c>
      <c r="H871" s="51" t="s">
        <v>13450</v>
      </c>
      <c r="I871">
        <v>0</v>
      </c>
      <c r="J871">
        <v>14</v>
      </c>
      <c r="L871">
        <v>0</v>
      </c>
      <c r="M871">
        <v>786.41</v>
      </c>
      <c r="N871">
        <v>248</v>
      </c>
      <c r="O871">
        <v>0</v>
      </c>
      <c r="P871" t="s">
        <v>803</v>
      </c>
      <c r="Q871">
        <v>15</v>
      </c>
      <c r="R871">
        <v>0</v>
      </c>
      <c r="S871">
        <v>585</v>
      </c>
      <c r="T871" t="s">
        <v>181</v>
      </c>
      <c r="U871">
        <v>0</v>
      </c>
      <c r="V871" t="s">
        <v>181</v>
      </c>
      <c r="W871">
        <v>108.73333333333299</v>
      </c>
      <c r="X871" t="s">
        <v>201</v>
      </c>
    </row>
    <row r="872" spans="1:24" x14ac:dyDescent="0.3">
      <c r="A872" t="s">
        <v>179</v>
      </c>
      <c r="B872" t="s">
        <v>13458</v>
      </c>
      <c r="C872" t="s">
        <v>181</v>
      </c>
      <c r="D872" t="s">
        <v>13459</v>
      </c>
      <c r="E872" t="s">
        <v>7</v>
      </c>
      <c r="F872">
        <v>122</v>
      </c>
      <c r="G872">
        <v>0</v>
      </c>
      <c r="H872" s="51" t="s">
        <v>13450</v>
      </c>
      <c r="I872">
        <v>0</v>
      </c>
      <c r="J872">
        <v>29</v>
      </c>
      <c r="L872">
        <v>0</v>
      </c>
      <c r="M872">
        <v>1049.5999999999999</v>
      </c>
      <c r="N872">
        <v>331</v>
      </c>
      <c r="O872">
        <v>0</v>
      </c>
      <c r="P872" t="s">
        <v>8234</v>
      </c>
      <c r="Q872">
        <v>47</v>
      </c>
      <c r="R872">
        <v>0</v>
      </c>
      <c r="S872">
        <v>2375</v>
      </c>
      <c r="T872" t="s">
        <v>181</v>
      </c>
      <c r="U872">
        <v>0</v>
      </c>
      <c r="V872" t="s">
        <v>181</v>
      </c>
      <c r="W872">
        <v>274.53333333333302</v>
      </c>
      <c r="X872" t="s">
        <v>201</v>
      </c>
    </row>
    <row r="873" spans="1:24" x14ac:dyDescent="0.3">
      <c r="A873" t="s">
        <v>179</v>
      </c>
      <c r="B873" t="s">
        <v>13460</v>
      </c>
      <c r="C873" t="s">
        <v>181</v>
      </c>
      <c r="D873" t="s">
        <v>13461</v>
      </c>
      <c r="E873" t="s">
        <v>7</v>
      </c>
      <c r="F873">
        <v>29</v>
      </c>
      <c r="G873">
        <v>0</v>
      </c>
      <c r="H873" s="51" t="s">
        <v>13450</v>
      </c>
      <c r="I873">
        <v>0</v>
      </c>
      <c r="J873">
        <v>10</v>
      </c>
      <c r="L873">
        <v>0</v>
      </c>
      <c r="M873">
        <v>761.04</v>
      </c>
      <c r="N873">
        <v>240</v>
      </c>
      <c r="O873">
        <v>0</v>
      </c>
      <c r="P873" t="s">
        <v>1376</v>
      </c>
      <c r="Q873">
        <v>17</v>
      </c>
      <c r="R873">
        <v>0</v>
      </c>
      <c r="S873">
        <v>0</v>
      </c>
      <c r="T873" t="s">
        <v>181</v>
      </c>
      <c r="U873">
        <v>0</v>
      </c>
      <c r="V873" t="s">
        <v>181</v>
      </c>
      <c r="W873">
        <v>74.3333333333333</v>
      </c>
      <c r="X873" t="s">
        <v>201</v>
      </c>
    </row>
    <row r="874" spans="1:24" x14ac:dyDescent="0.3">
      <c r="A874" t="s">
        <v>3560</v>
      </c>
      <c r="B874" t="s">
        <v>12077</v>
      </c>
      <c r="C874" t="s">
        <v>3528</v>
      </c>
      <c r="D874" t="s">
        <v>12078</v>
      </c>
      <c r="E874" t="s">
        <v>12055</v>
      </c>
      <c r="F874">
        <v>31</v>
      </c>
      <c r="G874">
        <v>0</v>
      </c>
      <c r="H874" s="51" t="s">
        <v>2627</v>
      </c>
      <c r="I874">
        <v>0</v>
      </c>
      <c r="J874">
        <v>16</v>
      </c>
      <c r="K874">
        <v>9</v>
      </c>
      <c r="L874">
        <v>270</v>
      </c>
      <c r="M874">
        <v>1620</v>
      </c>
      <c r="N874">
        <v>54</v>
      </c>
      <c r="O874">
        <v>0</v>
      </c>
      <c r="P874" t="s">
        <v>3553</v>
      </c>
      <c r="Q874">
        <v>0</v>
      </c>
      <c r="R874">
        <v>0</v>
      </c>
      <c r="S874">
        <v>0</v>
      </c>
      <c r="T874" t="s">
        <v>181</v>
      </c>
      <c r="U874">
        <v>0</v>
      </c>
      <c r="V874" t="s">
        <v>181</v>
      </c>
      <c r="W874">
        <v>28.8</v>
      </c>
      <c r="X874" t="s">
        <v>6279</v>
      </c>
    </row>
    <row r="875" spans="1:24" x14ac:dyDescent="0.3">
      <c r="A875" t="s">
        <v>3507</v>
      </c>
      <c r="B875" t="s">
        <v>7290</v>
      </c>
      <c r="C875" t="s">
        <v>181</v>
      </c>
      <c r="D875" t="s">
        <v>13462</v>
      </c>
      <c r="E875" t="s">
        <v>10</v>
      </c>
      <c r="F875">
        <v>0</v>
      </c>
      <c r="G875">
        <v>0</v>
      </c>
      <c r="H875" s="51" t="s">
        <v>13463</v>
      </c>
      <c r="I875">
        <v>0</v>
      </c>
      <c r="J875">
        <v>0</v>
      </c>
      <c r="L875">
        <v>0</v>
      </c>
      <c r="M875">
        <v>275.2</v>
      </c>
      <c r="N875">
        <v>34</v>
      </c>
      <c r="O875">
        <v>0</v>
      </c>
      <c r="P875" t="s">
        <v>3973</v>
      </c>
      <c r="Q875">
        <v>0</v>
      </c>
      <c r="R875">
        <v>0</v>
      </c>
      <c r="S875">
        <v>0</v>
      </c>
      <c r="T875" t="s">
        <v>181</v>
      </c>
      <c r="U875">
        <v>0</v>
      </c>
      <c r="V875" t="s">
        <v>181</v>
      </c>
      <c r="W875">
        <v>0</v>
      </c>
      <c r="X875" t="s">
        <v>7247</v>
      </c>
    </row>
    <row r="876" spans="1:24" x14ac:dyDescent="0.3">
      <c r="A876" t="s">
        <v>3507</v>
      </c>
      <c r="B876" t="s">
        <v>13464</v>
      </c>
      <c r="C876" t="s">
        <v>181</v>
      </c>
      <c r="D876" t="s">
        <v>13462</v>
      </c>
      <c r="E876" t="s">
        <v>9447</v>
      </c>
      <c r="F876">
        <v>49</v>
      </c>
      <c r="G876">
        <v>0</v>
      </c>
      <c r="H876" s="51" t="s">
        <v>13465</v>
      </c>
      <c r="I876">
        <v>0</v>
      </c>
      <c r="J876">
        <v>25</v>
      </c>
      <c r="K876">
        <v>18</v>
      </c>
      <c r="L876">
        <v>109.44</v>
      </c>
      <c r="M876">
        <v>1617.59</v>
      </c>
      <c r="N876">
        <v>266</v>
      </c>
      <c r="O876">
        <v>7</v>
      </c>
      <c r="P876" t="s">
        <v>11113</v>
      </c>
      <c r="Q876">
        <v>0</v>
      </c>
      <c r="R876">
        <v>0</v>
      </c>
      <c r="S876">
        <v>0</v>
      </c>
      <c r="T876" t="s">
        <v>181</v>
      </c>
      <c r="U876">
        <v>0</v>
      </c>
      <c r="V876" t="s">
        <v>181</v>
      </c>
      <c r="W876">
        <v>215.833333333333</v>
      </c>
      <c r="X876" t="s">
        <v>7247</v>
      </c>
    </row>
    <row r="877" spans="1:24" x14ac:dyDescent="0.3">
      <c r="A877" t="s">
        <v>3507</v>
      </c>
      <c r="B877" t="s">
        <v>7320</v>
      </c>
      <c r="C877" t="s">
        <v>3841</v>
      </c>
      <c r="D877" t="s">
        <v>7321</v>
      </c>
      <c r="E877" t="s">
        <v>10</v>
      </c>
      <c r="F877">
        <v>27</v>
      </c>
      <c r="G877">
        <v>0</v>
      </c>
      <c r="H877" s="51" t="s">
        <v>13213</v>
      </c>
      <c r="I877">
        <v>0</v>
      </c>
      <c r="J877">
        <v>14</v>
      </c>
      <c r="K877">
        <v>12</v>
      </c>
      <c r="L877">
        <v>15.120000000000001</v>
      </c>
      <c r="M877">
        <v>69.44</v>
      </c>
      <c r="N877">
        <v>55</v>
      </c>
      <c r="O877">
        <v>0</v>
      </c>
      <c r="P877" t="s">
        <v>2759</v>
      </c>
      <c r="Q877">
        <v>0</v>
      </c>
      <c r="R877">
        <v>0</v>
      </c>
      <c r="S877">
        <v>0</v>
      </c>
      <c r="T877" t="s">
        <v>181</v>
      </c>
      <c r="U877">
        <v>0</v>
      </c>
      <c r="V877" t="s">
        <v>181</v>
      </c>
      <c r="W877">
        <v>25.6666666666667</v>
      </c>
      <c r="X877" t="s">
        <v>7247</v>
      </c>
    </row>
    <row r="878" spans="1:24" x14ac:dyDescent="0.3">
      <c r="A878" t="s">
        <v>3507</v>
      </c>
      <c r="B878" t="s">
        <v>7292</v>
      </c>
      <c r="C878" t="s">
        <v>3504</v>
      </c>
      <c r="D878" t="s">
        <v>13466</v>
      </c>
      <c r="E878" t="s">
        <v>10</v>
      </c>
      <c r="F878">
        <v>0</v>
      </c>
      <c r="G878">
        <v>0</v>
      </c>
      <c r="H878" s="51" t="s">
        <v>13213</v>
      </c>
      <c r="I878">
        <v>0</v>
      </c>
      <c r="J878">
        <v>0</v>
      </c>
      <c r="L878">
        <v>0</v>
      </c>
      <c r="M878">
        <v>0</v>
      </c>
      <c r="N878">
        <v>0</v>
      </c>
      <c r="O878">
        <v>0</v>
      </c>
      <c r="P878" t="s">
        <v>183</v>
      </c>
      <c r="Q878">
        <v>0</v>
      </c>
      <c r="R878">
        <v>0</v>
      </c>
      <c r="S878">
        <v>0</v>
      </c>
      <c r="T878" t="s">
        <v>181</v>
      </c>
      <c r="U878">
        <v>0</v>
      </c>
      <c r="V878" t="s">
        <v>181</v>
      </c>
      <c r="W878">
        <v>0</v>
      </c>
      <c r="X878" t="s">
        <v>7247</v>
      </c>
    </row>
    <row r="879" spans="1:24" x14ac:dyDescent="0.3">
      <c r="A879" t="s">
        <v>3507</v>
      </c>
      <c r="B879" t="s">
        <v>13467</v>
      </c>
      <c r="C879" t="s">
        <v>181</v>
      </c>
      <c r="D879" t="s">
        <v>13466</v>
      </c>
      <c r="E879" t="s">
        <v>9447</v>
      </c>
      <c r="F879">
        <v>151</v>
      </c>
      <c r="G879">
        <v>0</v>
      </c>
      <c r="H879" s="51" t="s">
        <v>13468</v>
      </c>
      <c r="I879">
        <v>0</v>
      </c>
      <c r="J879">
        <v>76</v>
      </c>
      <c r="K879">
        <v>79</v>
      </c>
      <c r="L879">
        <v>82.16</v>
      </c>
      <c r="M879">
        <v>112.72</v>
      </c>
      <c r="N879">
        <v>108</v>
      </c>
      <c r="O879">
        <v>37</v>
      </c>
      <c r="P879" t="s">
        <v>7235</v>
      </c>
      <c r="Q879">
        <v>0</v>
      </c>
      <c r="R879">
        <v>0</v>
      </c>
      <c r="S879">
        <v>300</v>
      </c>
      <c r="T879" t="s">
        <v>17681</v>
      </c>
      <c r="U879">
        <v>1.04</v>
      </c>
      <c r="V879" t="s">
        <v>17921</v>
      </c>
      <c r="W879">
        <v>179.86666666666699</v>
      </c>
      <c r="X879" t="s">
        <v>7247</v>
      </c>
    </row>
    <row r="880" spans="1:24" x14ac:dyDescent="0.3">
      <c r="A880" t="s">
        <v>3507</v>
      </c>
      <c r="B880" t="s">
        <v>86</v>
      </c>
      <c r="C880" t="s">
        <v>7285</v>
      </c>
      <c r="D880" t="s">
        <v>13469</v>
      </c>
      <c r="E880" t="s">
        <v>10</v>
      </c>
      <c r="F880">
        <v>2930</v>
      </c>
      <c r="G880" t="s">
        <v>9723</v>
      </c>
      <c r="H880" s="51" t="s">
        <v>13213</v>
      </c>
      <c r="I880">
        <v>606.06000000000006</v>
      </c>
      <c r="J880">
        <v>1465</v>
      </c>
      <c r="K880">
        <v>1339</v>
      </c>
      <c r="L880">
        <v>1687.14</v>
      </c>
      <c r="M880">
        <v>3220.94</v>
      </c>
      <c r="N880">
        <v>2564</v>
      </c>
      <c r="O880">
        <v>76</v>
      </c>
      <c r="P880" t="s">
        <v>17922</v>
      </c>
      <c r="Q880">
        <v>39</v>
      </c>
      <c r="R880">
        <v>0</v>
      </c>
      <c r="S880">
        <v>0</v>
      </c>
      <c r="T880" t="s">
        <v>181</v>
      </c>
      <c r="U880">
        <v>0</v>
      </c>
      <c r="V880" t="s">
        <v>181</v>
      </c>
      <c r="W880">
        <v>119592.83333333299</v>
      </c>
      <c r="X880" t="s">
        <v>7247</v>
      </c>
    </row>
    <row r="881" spans="1:24" x14ac:dyDescent="0.3">
      <c r="A881" t="s">
        <v>3507</v>
      </c>
      <c r="B881" t="s">
        <v>7322</v>
      </c>
      <c r="C881" t="s">
        <v>7323</v>
      </c>
      <c r="D881" t="s">
        <v>13469</v>
      </c>
      <c r="E881" t="s">
        <v>10</v>
      </c>
      <c r="F881">
        <v>107</v>
      </c>
      <c r="G881">
        <v>0</v>
      </c>
      <c r="H881" s="51" t="s">
        <v>13213</v>
      </c>
      <c r="I881">
        <v>0</v>
      </c>
      <c r="J881">
        <v>54</v>
      </c>
      <c r="K881">
        <v>55</v>
      </c>
      <c r="L881">
        <v>69.3</v>
      </c>
      <c r="M881">
        <v>716.32</v>
      </c>
      <c r="N881">
        <v>570</v>
      </c>
      <c r="O881">
        <v>0</v>
      </c>
      <c r="P881" t="s">
        <v>11326</v>
      </c>
      <c r="Q881">
        <v>0</v>
      </c>
      <c r="R881">
        <v>0</v>
      </c>
      <c r="S881">
        <v>0</v>
      </c>
      <c r="T881" t="s">
        <v>181</v>
      </c>
      <c r="U881">
        <v>0</v>
      </c>
      <c r="V881" t="s">
        <v>181</v>
      </c>
      <c r="W881">
        <v>1026</v>
      </c>
      <c r="X881" t="s">
        <v>7247</v>
      </c>
    </row>
    <row r="882" spans="1:24" x14ac:dyDescent="0.3">
      <c r="A882" t="s">
        <v>3507</v>
      </c>
      <c r="B882" t="s">
        <v>13470</v>
      </c>
      <c r="C882" t="s">
        <v>181</v>
      </c>
      <c r="D882" t="s">
        <v>13469</v>
      </c>
      <c r="E882" t="s">
        <v>9447</v>
      </c>
      <c r="F882">
        <v>511</v>
      </c>
      <c r="G882">
        <v>0</v>
      </c>
      <c r="H882" s="51" t="s">
        <v>13468</v>
      </c>
      <c r="I882">
        <v>0</v>
      </c>
      <c r="J882">
        <v>256</v>
      </c>
      <c r="K882">
        <v>200</v>
      </c>
      <c r="L882">
        <v>208</v>
      </c>
      <c r="M882">
        <v>1094.8399999999999</v>
      </c>
      <c r="N882">
        <v>1049</v>
      </c>
      <c r="O882">
        <v>72</v>
      </c>
      <c r="P882" t="s">
        <v>13315</v>
      </c>
      <c r="Q882">
        <v>0</v>
      </c>
      <c r="R882">
        <v>0</v>
      </c>
      <c r="S882">
        <v>0</v>
      </c>
      <c r="T882" t="s">
        <v>181</v>
      </c>
      <c r="U882">
        <v>0</v>
      </c>
      <c r="V882" t="s">
        <v>181</v>
      </c>
      <c r="W882">
        <v>8337.0666666666693</v>
      </c>
      <c r="X882" t="s">
        <v>7247</v>
      </c>
    </row>
    <row r="883" spans="1:24" x14ac:dyDescent="0.3">
      <c r="A883" t="s">
        <v>3507</v>
      </c>
      <c r="B883" t="s">
        <v>13471</v>
      </c>
      <c r="C883" t="s">
        <v>181</v>
      </c>
      <c r="D883" t="s">
        <v>13469</v>
      </c>
      <c r="E883" t="s">
        <v>9447</v>
      </c>
      <c r="F883">
        <v>844</v>
      </c>
      <c r="G883">
        <v>0</v>
      </c>
      <c r="H883" s="51" t="s">
        <v>13468</v>
      </c>
      <c r="I883">
        <v>0</v>
      </c>
      <c r="J883">
        <v>422</v>
      </c>
      <c r="K883">
        <v>409</v>
      </c>
      <c r="L883">
        <v>425.36</v>
      </c>
      <c r="M883">
        <v>833.92</v>
      </c>
      <c r="N883">
        <v>799</v>
      </c>
      <c r="O883">
        <v>48</v>
      </c>
      <c r="P883" t="s">
        <v>17923</v>
      </c>
      <c r="Q883">
        <v>4</v>
      </c>
      <c r="R883">
        <v>0</v>
      </c>
      <c r="S883">
        <v>600</v>
      </c>
      <c r="T883" t="s">
        <v>17681</v>
      </c>
      <c r="U883">
        <v>1.04</v>
      </c>
      <c r="V883" t="s">
        <v>17921</v>
      </c>
      <c r="W883">
        <v>10507.8</v>
      </c>
      <c r="X883" t="s">
        <v>7247</v>
      </c>
    </row>
    <row r="884" spans="1:24" x14ac:dyDescent="0.3">
      <c r="A884" t="s">
        <v>3507</v>
      </c>
      <c r="B884" t="s">
        <v>7315</v>
      </c>
      <c r="C884" t="s">
        <v>181</v>
      </c>
      <c r="D884" t="s">
        <v>7316</v>
      </c>
      <c r="E884" t="s">
        <v>10</v>
      </c>
      <c r="F884">
        <v>595</v>
      </c>
      <c r="G884" t="s">
        <v>3538</v>
      </c>
      <c r="H884" s="51" t="s">
        <v>12701</v>
      </c>
      <c r="I884">
        <v>737.1</v>
      </c>
      <c r="J884">
        <v>298</v>
      </c>
      <c r="K884">
        <v>306</v>
      </c>
      <c r="L884">
        <v>963.9</v>
      </c>
      <c r="M884">
        <v>1904.05</v>
      </c>
      <c r="N884">
        <v>604</v>
      </c>
      <c r="O884">
        <v>5</v>
      </c>
      <c r="P884" t="s">
        <v>10036</v>
      </c>
      <c r="Q884">
        <v>238</v>
      </c>
      <c r="R884">
        <v>0</v>
      </c>
      <c r="S884">
        <v>0</v>
      </c>
      <c r="T884" t="s">
        <v>181</v>
      </c>
      <c r="U884">
        <v>0</v>
      </c>
      <c r="V884" t="s">
        <v>181</v>
      </c>
      <c r="W884">
        <v>3585.9333333333302</v>
      </c>
      <c r="X884" t="s">
        <v>7247</v>
      </c>
    </row>
    <row r="885" spans="1:24" x14ac:dyDescent="0.3">
      <c r="A885" t="s">
        <v>3507</v>
      </c>
      <c r="B885" t="s">
        <v>7252</v>
      </c>
      <c r="C885" t="s">
        <v>7253</v>
      </c>
      <c r="D885" t="s">
        <v>7254</v>
      </c>
      <c r="E885" t="s">
        <v>10</v>
      </c>
      <c r="F885">
        <v>71</v>
      </c>
      <c r="G885">
        <v>0</v>
      </c>
      <c r="H885" s="51" t="s">
        <v>13463</v>
      </c>
      <c r="I885">
        <v>0</v>
      </c>
      <c r="J885">
        <v>36</v>
      </c>
      <c r="K885">
        <v>40</v>
      </c>
      <c r="L885">
        <v>323.60000000000002</v>
      </c>
      <c r="M885">
        <v>1667.36</v>
      </c>
      <c r="N885">
        <v>206</v>
      </c>
      <c r="O885">
        <v>30</v>
      </c>
      <c r="P885" t="s">
        <v>3624</v>
      </c>
      <c r="Q885">
        <v>36</v>
      </c>
      <c r="R885">
        <v>0</v>
      </c>
      <c r="S885">
        <v>0</v>
      </c>
      <c r="T885" t="s">
        <v>181</v>
      </c>
      <c r="U885">
        <v>0</v>
      </c>
      <c r="V885" t="s">
        <v>181</v>
      </c>
      <c r="W885">
        <v>168</v>
      </c>
      <c r="X885" t="s">
        <v>7247</v>
      </c>
    </row>
    <row r="886" spans="1:24" x14ac:dyDescent="0.3">
      <c r="A886" t="s">
        <v>3507</v>
      </c>
      <c r="B886" t="s">
        <v>7329</v>
      </c>
      <c r="C886" t="s">
        <v>3504</v>
      </c>
      <c r="D886" t="s">
        <v>7254</v>
      </c>
      <c r="E886" t="s">
        <v>10</v>
      </c>
      <c r="F886">
        <v>0</v>
      </c>
      <c r="G886">
        <v>0</v>
      </c>
      <c r="H886" s="51" t="s">
        <v>12745</v>
      </c>
      <c r="I886">
        <v>0</v>
      </c>
      <c r="J886">
        <v>0</v>
      </c>
      <c r="L886">
        <v>0</v>
      </c>
      <c r="M886">
        <v>0</v>
      </c>
      <c r="N886">
        <v>0</v>
      </c>
      <c r="O886">
        <v>0</v>
      </c>
      <c r="P886" t="s">
        <v>183</v>
      </c>
      <c r="Q886">
        <v>0</v>
      </c>
      <c r="R886">
        <v>0</v>
      </c>
      <c r="S886">
        <v>0</v>
      </c>
      <c r="T886" t="s">
        <v>181</v>
      </c>
      <c r="U886">
        <v>0</v>
      </c>
      <c r="V886" t="s">
        <v>181</v>
      </c>
      <c r="W886">
        <v>0</v>
      </c>
      <c r="X886" t="s">
        <v>7247</v>
      </c>
    </row>
    <row r="887" spans="1:24" x14ac:dyDescent="0.3">
      <c r="A887" t="s">
        <v>3507</v>
      </c>
      <c r="B887" t="s">
        <v>7294</v>
      </c>
      <c r="C887" t="s">
        <v>3504</v>
      </c>
      <c r="D887" t="s">
        <v>13472</v>
      </c>
      <c r="E887" t="s">
        <v>10</v>
      </c>
      <c r="F887">
        <v>168</v>
      </c>
      <c r="G887" t="s">
        <v>8162</v>
      </c>
      <c r="H887" s="51" t="s">
        <v>13473</v>
      </c>
      <c r="I887">
        <v>173.31</v>
      </c>
      <c r="J887">
        <v>84</v>
      </c>
      <c r="K887">
        <v>26</v>
      </c>
      <c r="L887">
        <v>28.340000000000003</v>
      </c>
      <c r="M887">
        <v>41.42</v>
      </c>
      <c r="N887">
        <v>38</v>
      </c>
      <c r="O887">
        <v>24</v>
      </c>
      <c r="P887" t="s">
        <v>3597</v>
      </c>
      <c r="Q887">
        <v>5</v>
      </c>
      <c r="R887">
        <v>0</v>
      </c>
      <c r="S887">
        <v>0</v>
      </c>
      <c r="T887" t="s">
        <v>181</v>
      </c>
      <c r="U887">
        <v>0</v>
      </c>
      <c r="V887" t="s">
        <v>181</v>
      </c>
      <c r="W887">
        <v>25.2</v>
      </c>
      <c r="X887" t="s">
        <v>7247</v>
      </c>
    </row>
    <row r="888" spans="1:24" x14ac:dyDescent="0.3">
      <c r="A888" t="s">
        <v>3507</v>
      </c>
      <c r="B888" t="s">
        <v>13474</v>
      </c>
      <c r="C888" t="s">
        <v>181</v>
      </c>
      <c r="D888" t="s">
        <v>13472</v>
      </c>
      <c r="E888" t="s">
        <v>9447</v>
      </c>
      <c r="F888">
        <v>755</v>
      </c>
      <c r="G888" t="s">
        <v>13566</v>
      </c>
      <c r="H888" s="51" t="s">
        <v>13219</v>
      </c>
      <c r="I888">
        <v>524.19000000000005</v>
      </c>
      <c r="J888">
        <v>378</v>
      </c>
      <c r="K888">
        <v>320</v>
      </c>
      <c r="L888">
        <v>323.2</v>
      </c>
      <c r="M888">
        <v>311.08</v>
      </c>
      <c r="N888">
        <v>308</v>
      </c>
      <c r="O888">
        <v>72</v>
      </c>
      <c r="P888" t="s">
        <v>9505</v>
      </c>
      <c r="Q888">
        <v>0</v>
      </c>
      <c r="R888">
        <v>0</v>
      </c>
      <c r="S888">
        <v>0</v>
      </c>
      <c r="T888" t="s">
        <v>181</v>
      </c>
      <c r="U888">
        <v>0</v>
      </c>
      <c r="V888" t="s">
        <v>181</v>
      </c>
      <c r="W888">
        <v>2973.6</v>
      </c>
      <c r="X888" t="s">
        <v>7247</v>
      </c>
    </row>
    <row r="889" spans="1:24" x14ac:dyDescent="0.3">
      <c r="A889" t="s">
        <v>3507</v>
      </c>
      <c r="B889" t="s">
        <v>7282</v>
      </c>
      <c r="C889" t="s">
        <v>3844</v>
      </c>
      <c r="D889" t="s">
        <v>13476</v>
      </c>
      <c r="E889" t="s">
        <v>10</v>
      </c>
      <c r="F889">
        <v>0</v>
      </c>
      <c r="G889">
        <v>0</v>
      </c>
      <c r="H889" s="51" t="s">
        <v>13463</v>
      </c>
      <c r="I889">
        <v>0</v>
      </c>
      <c r="J889">
        <v>0</v>
      </c>
      <c r="K889">
        <v>10</v>
      </c>
      <c r="L889">
        <v>80.900000000000006</v>
      </c>
      <c r="M889">
        <v>1529.77</v>
      </c>
      <c r="N889">
        <v>189</v>
      </c>
      <c r="O889">
        <v>0</v>
      </c>
      <c r="P889" t="s">
        <v>3545</v>
      </c>
      <c r="Q889">
        <v>0</v>
      </c>
      <c r="R889">
        <v>0</v>
      </c>
      <c r="S889">
        <v>0</v>
      </c>
      <c r="T889" t="s">
        <v>181</v>
      </c>
      <c r="U889">
        <v>0</v>
      </c>
      <c r="V889" t="s">
        <v>181</v>
      </c>
      <c r="W889">
        <v>0</v>
      </c>
      <c r="X889" t="s">
        <v>7247</v>
      </c>
    </row>
    <row r="890" spans="1:24" x14ac:dyDescent="0.3">
      <c r="A890" t="s">
        <v>3507</v>
      </c>
      <c r="B890" t="s">
        <v>13477</v>
      </c>
      <c r="C890" t="s">
        <v>181</v>
      </c>
      <c r="D890" t="s">
        <v>13476</v>
      </c>
      <c r="E890" t="s">
        <v>9447</v>
      </c>
      <c r="F890">
        <v>488</v>
      </c>
      <c r="G890" t="s">
        <v>7207</v>
      </c>
      <c r="H890" s="51" t="s">
        <v>13465</v>
      </c>
      <c r="I890">
        <v>188.48</v>
      </c>
      <c r="J890">
        <v>244</v>
      </c>
      <c r="K890">
        <v>182</v>
      </c>
      <c r="L890">
        <v>1106.56</v>
      </c>
      <c r="M890">
        <v>2541.92</v>
      </c>
      <c r="N890">
        <v>418</v>
      </c>
      <c r="O890">
        <v>55</v>
      </c>
      <c r="P890" t="s">
        <v>8229</v>
      </c>
      <c r="Q890">
        <v>6</v>
      </c>
      <c r="R890">
        <v>0</v>
      </c>
      <c r="S890">
        <v>100</v>
      </c>
      <c r="T890" t="s">
        <v>17681</v>
      </c>
      <c r="U890">
        <v>6.08</v>
      </c>
      <c r="V890" t="s">
        <v>17921</v>
      </c>
      <c r="W890">
        <v>2903.6</v>
      </c>
      <c r="X890" t="s">
        <v>7247</v>
      </c>
    </row>
    <row r="891" spans="1:24" x14ac:dyDescent="0.3">
      <c r="A891" t="s">
        <v>3507</v>
      </c>
      <c r="B891" t="s">
        <v>115</v>
      </c>
      <c r="C891" t="s">
        <v>3528</v>
      </c>
      <c r="D891" t="s">
        <v>13478</v>
      </c>
      <c r="E891" t="s">
        <v>10</v>
      </c>
      <c r="F891">
        <v>1181</v>
      </c>
      <c r="G891">
        <v>0</v>
      </c>
      <c r="H891" s="51" t="s">
        <v>13213</v>
      </c>
      <c r="I891">
        <v>0</v>
      </c>
      <c r="J891">
        <v>591</v>
      </c>
      <c r="K891">
        <v>687</v>
      </c>
      <c r="L891">
        <v>865.62</v>
      </c>
      <c r="M891">
        <v>5539.53</v>
      </c>
      <c r="N891">
        <v>4408</v>
      </c>
      <c r="O891">
        <v>21</v>
      </c>
      <c r="P891" t="s">
        <v>17924</v>
      </c>
      <c r="Q891">
        <v>10</v>
      </c>
      <c r="R891">
        <v>0</v>
      </c>
      <c r="S891">
        <v>0</v>
      </c>
      <c r="T891" t="s">
        <v>181</v>
      </c>
      <c r="U891">
        <v>0</v>
      </c>
      <c r="V891" t="s">
        <v>181</v>
      </c>
      <c r="W891">
        <v>86226.9</v>
      </c>
      <c r="X891" t="s">
        <v>7247</v>
      </c>
    </row>
    <row r="892" spans="1:24" x14ac:dyDescent="0.3">
      <c r="A892" t="s">
        <v>3507</v>
      </c>
      <c r="B892" t="s">
        <v>13480</v>
      </c>
      <c r="C892" t="s">
        <v>181</v>
      </c>
      <c r="D892" t="s">
        <v>13478</v>
      </c>
      <c r="E892" t="s">
        <v>9447</v>
      </c>
      <c r="F892">
        <v>137</v>
      </c>
      <c r="G892">
        <v>0</v>
      </c>
      <c r="H892" s="51" t="s">
        <v>13468</v>
      </c>
      <c r="I892">
        <v>0</v>
      </c>
      <c r="J892">
        <v>69</v>
      </c>
      <c r="K892">
        <v>50</v>
      </c>
      <c r="L892">
        <v>52</v>
      </c>
      <c r="M892">
        <v>2242.91</v>
      </c>
      <c r="N892">
        <v>2149</v>
      </c>
      <c r="O892">
        <v>65</v>
      </c>
      <c r="P892" t="s">
        <v>17925</v>
      </c>
      <c r="Q892">
        <v>1</v>
      </c>
      <c r="R892">
        <v>0</v>
      </c>
      <c r="S892">
        <v>0</v>
      </c>
      <c r="T892" t="s">
        <v>181</v>
      </c>
      <c r="U892">
        <v>0</v>
      </c>
      <c r="V892" t="s">
        <v>181</v>
      </c>
      <c r="W892">
        <v>4790.8999999999996</v>
      </c>
      <c r="X892" t="s">
        <v>7247</v>
      </c>
    </row>
    <row r="893" spans="1:24" x14ac:dyDescent="0.3">
      <c r="A893" t="s">
        <v>3507</v>
      </c>
      <c r="B893" t="s">
        <v>7284</v>
      </c>
      <c r="C893" t="s">
        <v>3504</v>
      </c>
      <c r="D893" t="s">
        <v>13482</v>
      </c>
      <c r="E893" t="s">
        <v>10</v>
      </c>
      <c r="F893">
        <v>25</v>
      </c>
      <c r="G893">
        <v>0</v>
      </c>
      <c r="H893" s="51" t="s">
        <v>13473</v>
      </c>
      <c r="I893">
        <v>0</v>
      </c>
      <c r="J893">
        <v>13</v>
      </c>
      <c r="K893">
        <v>9</v>
      </c>
      <c r="L893">
        <v>9.81</v>
      </c>
      <c r="M893">
        <v>99.19</v>
      </c>
      <c r="N893">
        <v>91</v>
      </c>
      <c r="O893">
        <v>25</v>
      </c>
      <c r="P893" t="s">
        <v>1072</v>
      </c>
      <c r="Q893">
        <v>9</v>
      </c>
      <c r="R893">
        <v>0</v>
      </c>
      <c r="S893">
        <v>0</v>
      </c>
      <c r="T893" t="s">
        <v>181</v>
      </c>
      <c r="U893">
        <v>0</v>
      </c>
      <c r="V893" t="s">
        <v>181</v>
      </c>
      <c r="W893">
        <v>24.7</v>
      </c>
      <c r="X893" t="s">
        <v>7247</v>
      </c>
    </row>
    <row r="894" spans="1:24" x14ac:dyDescent="0.3">
      <c r="A894" t="s">
        <v>3507</v>
      </c>
      <c r="B894" t="s">
        <v>13483</v>
      </c>
      <c r="C894" t="s">
        <v>181</v>
      </c>
      <c r="D894" t="s">
        <v>13482</v>
      </c>
      <c r="E894" t="s">
        <v>9447</v>
      </c>
      <c r="F894">
        <v>752</v>
      </c>
      <c r="G894">
        <v>0</v>
      </c>
      <c r="H894" s="51" t="s">
        <v>13219</v>
      </c>
      <c r="I894">
        <v>0</v>
      </c>
      <c r="J894">
        <v>376</v>
      </c>
      <c r="K894">
        <v>311</v>
      </c>
      <c r="L894">
        <v>314.11</v>
      </c>
      <c r="M894">
        <v>564.59</v>
      </c>
      <c r="N894">
        <v>559</v>
      </c>
      <c r="O894">
        <v>111</v>
      </c>
      <c r="P894" t="s">
        <v>10364</v>
      </c>
      <c r="Q894">
        <v>0</v>
      </c>
      <c r="R894">
        <v>0</v>
      </c>
      <c r="S894">
        <v>900</v>
      </c>
      <c r="T894" t="s">
        <v>17663</v>
      </c>
      <c r="U894">
        <v>1.04</v>
      </c>
      <c r="V894" t="s">
        <v>13484</v>
      </c>
      <c r="W894">
        <v>5614.9333333333298</v>
      </c>
      <c r="X894" t="s">
        <v>7247</v>
      </c>
    </row>
    <row r="895" spans="1:24" x14ac:dyDescent="0.3">
      <c r="A895" t="s">
        <v>3507</v>
      </c>
      <c r="B895" t="s">
        <v>7296</v>
      </c>
      <c r="C895" t="s">
        <v>3504</v>
      </c>
      <c r="D895" t="s">
        <v>13485</v>
      </c>
      <c r="E895" t="s">
        <v>10</v>
      </c>
      <c r="F895">
        <v>169</v>
      </c>
      <c r="G895" t="s">
        <v>3673</v>
      </c>
      <c r="H895" s="51" t="s">
        <v>13213</v>
      </c>
      <c r="I895">
        <v>119.7</v>
      </c>
      <c r="J895">
        <v>85</v>
      </c>
      <c r="K895">
        <v>87</v>
      </c>
      <c r="L895">
        <v>109.62</v>
      </c>
      <c r="M895">
        <v>93</v>
      </c>
      <c r="N895">
        <v>74</v>
      </c>
      <c r="O895">
        <v>0</v>
      </c>
      <c r="P895" t="s">
        <v>7200</v>
      </c>
      <c r="Q895">
        <v>0</v>
      </c>
      <c r="R895">
        <v>0</v>
      </c>
      <c r="S895">
        <v>0</v>
      </c>
      <c r="T895" t="s">
        <v>181</v>
      </c>
      <c r="U895">
        <v>0</v>
      </c>
      <c r="V895" t="s">
        <v>181</v>
      </c>
      <c r="W895">
        <v>209.666666666667</v>
      </c>
      <c r="X895" t="s">
        <v>7247</v>
      </c>
    </row>
    <row r="896" spans="1:24" x14ac:dyDescent="0.3">
      <c r="A896" t="s">
        <v>3507</v>
      </c>
      <c r="B896" t="s">
        <v>13486</v>
      </c>
      <c r="C896" t="s">
        <v>181</v>
      </c>
      <c r="D896" t="s">
        <v>13485</v>
      </c>
      <c r="E896" t="s">
        <v>9447</v>
      </c>
      <c r="F896">
        <v>691</v>
      </c>
      <c r="G896">
        <v>0</v>
      </c>
      <c r="H896" s="51" t="s">
        <v>13468</v>
      </c>
      <c r="I896">
        <v>0</v>
      </c>
      <c r="J896">
        <v>346</v>
      </c>
      <c r="K896">
        <v>255</v>
      </c>
      <c r="L896">
        <v>265.2</v>
      </c>
      <c r="M896">
        <v>2811.73</v>
      </c>
      <c r="N896">
        <v>2694</v>
      </c>
      <c r="O896">
        <v>107</v>
      </c>
      <c r="P896" t="s">
        <v>17926</v>
      </c>
      <c r="Q896">
        <v>0</v>
      </c>
      <c r="R896">
        <v>0</v>
      </c>
      <c r="S896">
        <v>0</v>
      </c>
      <c r="T896" t="s">
        <v>181</v>
      </c>
      <c r="U896">
        <v>0</v>
      </c>
      <c r="V896" t="s">
        <v>181</v>
      </c>
      <c r="W896">
        <v>29836.733333333301</v>
      </c>
      <c r="X896" t="s">
        <v>7247</v>
      </c>
    </row>
    <row r="897" spans="1:24" x14ac:dyDescent="0.3">
      <c r="A897" t="s">
        <v>3507</v>
      </c>
      <c r="B897" t="s">
        <v>7245</v>
      </c>
      <c r="C897" t="s">
        <v>3504</v>
      </c>
      <c r="D897" t="s">
        <v>7246</v>
      </c>
      <c r="E897" t="s">
        <v>10</v>
      </c>
      <c r="F897">
        <v>43</v>
      </c>
      <c r="G897">
        <v>0</v>
      </c>
      <c r="H897" s="51" t="s">
        <v>13463</v>
      </c>
      <c r="I897">
        <v>0</v>
      </c>
      <c r="J897">
        <v>22</v>
      </c>
      <c r="K897">
        <v>30</v>
      </c>
      <c r="L897">
        <v>242.7</v>
      </c>
      <c r="M897">
        <v>574.66999999999996</v>
      </c>
      <c r="N897">
        <v>71</v>
      </c>
      <c r="O897">
        <v>0</v>
      </c>
      <c r="P897" t="s">
        <v>7235</v>
      </c>
      <c r="Q897">
        <v>0</v>
      </c>
      <c r="R897">
        <v>0</v>
      </c>
      <c r="S897">
        <v>0</v>
      </c>
      <c r="T897" t="s">
        <v>181</v>
      </c>
      <c r="U897">
        <v>0</v>
      </c>
      <c r="V897" t="s">
        <v>181</v>
      </c>
      <c r="W897">
        <v>52.066666666666698</v>
      </c>
      <c r="X897" t="s">
        <v>7247</v>
      </c>
    </row>
    <row r="898" spans="1:24" x14ac:dyDescent="0.3">
      <c r="A898" t="s">
        <v>3507</v>
      </c>
      <c r="B898" t="s">
        <v>116</v>
      </c>
      <c r="C898" t="s">
        <v>3528</v>
      </c>
      <c r="D898" t="s">
        <v>7308</v>
      </c>
      <c r="E898" t="s">
        <v>10</v>
      </c>
      <c r="F898">
        <v>887</v>
      </c>
      <c r="G898">
        <v>0</v>
      </c>
      <c r="H898" s="51" t="s">
        <v>13213</v>
      </c>
      <c r="I898">
        <v>0</v>
      </c>
      <c r="J898">
        <v>444</v>
      </c>
      <c r="K898">
        <v>635</v>
      </c>
      <c r="L898">
        <v>800.1</v>
      </c>
      <c r="M898">
        <v>1547</v>
      </c>
      <c r="N898">
        <v>1231</v>
      </c>
      <c r="O898">
        <v>0</v>
      </c>
      <c r="P898" t="s">
        <v>17927</v>
      </c>
      <c r="Q898">
        <v>0</v>
      </c>
      <c r="R898">
        <v>0</v>
      </c>
      <c r="S898">
        <v>0</v>
      </c>
      <c r="T898" t="s">
        <v>181</v>
      </c>
      <c r="U898">
        <v>0</v>
      </c>
      <c r="V898" t="s">
        <v>181</v>
      </c>
      <c r="W898">
        <v>18218.8</v>
      </c>
      <c r="X898" t="s">
        <v>7247</v>
      </c>
    </row>
    <row r="899" spans="1:24" x14ac:dyDescent="0.3">
      <c r="A899" t="s">
        <v>3507</v>
      </c>
      <c r="B899" t="s">
        <v>7288</v>
      </c>
      <c r="C899" t="s">
        <v>181</v>
      </c>
      <c r="D899" t="s">
        <v>7289</v>
      </c>
      <c r="E899" t="s">
        <v>10</v>
      </c>
      <c r="F899">
        <v>153</v>
      </c>
      <c r="G899">
        <v>0</v>
      </c>
      <c r="H899" s="51" t="s">
        <v>13487</v>
      </c>
      <c r="I899">
        <v>0</v>
      </c>
      <c r="J899">
        <v>77</v>
      </c>
      <c r="K899">
        <v>54</v>
      </c>
      <c r="L899">
        <v>105.3</v>
      </c>
      <c r="M899">
        <v>413.19</v>
      </c>
      <c r="N899">
        <v>212</v>
      </c>
      <c r="O899">
        <v>17</v>
      </c>
      <c r="P899" t="s">
        <v>10138</v>
      </c>
      <c r="Q899">
        <v>0</v>
      </c>
      <c r="R899">
        <v>0</v>
      </c>
      <c r="S899">
        <v>0</v>
      </c>
      <c r="T899" t="s">
        <v>181</v>
      </c>
      <c r="U899">
        <v>0</v>
      </c>
      <c r="V899" t="s">
        <v>181</v>
      </c>
      <c r="W899">
        <v>500.5</v>
      </c>
      <c r="X899" t="s">
        <v>7247</v>
      </c>
    </row>
    <row r="900" spans="1:24" x14ac:dyDescent="0.3">
      <c r="A900" t="s">
        <v>3507</v>
      </c>
      <c r="B900" t="s">
        <v>7287</v>
      </c>
      <c r="C900" t="s">
        <v>181</v>
      </c>
      <c r="D900" t="s">
        <v>13488</v>
      </c>
      <c r="E900" t="s">
        <v>10</v>
      </c>
      <c r="F900">
        <v>0</v>
      </c>
      <c r="G900">
        <v>0</v>
      </c>
      <c r="H900" s="51" t="s">
        <v>13463</v>
      </c>
      <c r="I900">
        <v>0</v>
      </c>
      <c r="J900">
        <v>0</v>
      </c>
      <c r="L900">
        <v>0</v>
      </c>
      <c r="M900">
        <v>526.11</v>
      </c>
      <c r="N900">
        <v>65</v>
      </c>
      <c r="O900">
        <v>0</v>
      </c>
      <c r="P900" t="s">
        <v>4248</v>
      </c>
      <c r="Q900">
        <v>0</v>
      </c>
      <c r="R900">
        <v>0</v>
      </c>
      <c r="S900">
        <v>0</v>
      </c>
      <c r="T900" t="s">
        <v>181</v>
      </c>
      <c r="U900">
        <v>0</v>
      </c>
      <c r="V900" t="s">
        <v>181</v>
      </c>
      <c r="W900">
        <v>0</v>
      </c>
      <c r="X900" t="s">
        <v>7247</v>
      </c>
    </row>
    <row r="901" spans="1:24" x14ac:dyDescent="0.3">
      <c r="A901" t="s">
        <v>3507</v>
      </c>
      <c r="B901" t="s">
        <v>13489</v>
      </c>
      <c r="C901" t="s">
        <v>181</v>
      </c>
      <c r="D901" t="s">
        <v>13488</v>
      </c>
      <c r="E901" t="s">
        <v>9447</v>
      </c>
      <c r="F901">
        <v>275</v>
      </c>
      <c r="G901">
        <v>0</v>
      </c>
      <c r="H901" s="51" t="s">
        <v>13465</v>
      </c>
      <c r="I901">
        <v>0</v>
      </c>
      <c r="J901">
        <v>138</v>
      </c>
      <c r="K901">
        <v>107</v>
      </c>
      <c r="L901">
        <v>650.56000000000006</v>
      </c>
      <c r="M901">
        <v>1945.96</v>
      </c>
      <c r="N901">
        <v>320</v>
      </c>
      <c r="O901">
        <v>61</v>
      </c>
      <c r="P901" t="s">
        <v>11113</v>
      </c>
      <c r="Q901">
        <v>2</v>
      </c>
      <c r="R901">
        <v>0</v>
      </c>
      <c r="S901">
        <v>400</v>
      </c>
      <c r="T901" t="s">
        <v>17681</v>
      </c>
      <c r="U901">
        <v>6.08</v>
      </c>
      <c r="V901" t="s">
        <v>17921</v>
      </c>
      <c r="W901">
        <v>1182.2</v>
      </c>
      <c r="X901" t="s">
        <v>7247</v>
      </c>
    </row>
    <row r="902" spans="1:24" x14ac:dyDescent="0.3">
      <c r="A902" t="s">
        <v>3507</v>
      </c>
      <c r="B902" t="s">
        <v>7262</v>
      </c>
      <c r="C902" t="s">
        <v>7263</v>
      </c>
      <c r="D902" t="s">
        <v>13490</v>
      </c>
      <c r="E902" t="s">
        <v>10</v>
      </c>
      <c r="F902">
        <v>1861</v>
      </c>
      <c r="G902" t="s">
        <v>17928</v>
      </c>
      <c r="H902" s="51" t="s">
        <v>13491</v>
      </c>
      <c r="I902">
        <v>1051.3800000000001</v>
      </c>
      <c r="J902">
        <v>931</v>
      </c>
      <c r="K902">
        <v>652</v>
      </c>
      <c r="L902">
        <v>1056.24</v>
      </c>
      <c r="M902">
        <v>1994.36</v>
      </c>
      <c r="N902">
        <v>1232</v>
      </c>
      <c r="O902">
        <v>20</v>
      </c>
      <c r="P902" t="s">
        <v>17929</v>
      </c>
      <c r="Q902">
        <v>0</v>
      </c>
      <c r="R902">
        <v>0</v>
      </c>
      <c r="S902">
        <v>0</v>
      </c>
      <c r="T902" t="s">
        <v>181</v>
      </c>
      <c r="U902">
        <v>0</v>
      </c>
      <c r="V902" t="s">
        <v>181</v>
      </c>
      <c r="W902">
        <v>37612.400000000001</v>
      </c>
      <c r="X902" t="s">
        <v>7247</v>
      </c>
    </row>
    <row r="903" spans="1:24" x14ac:dyDescent="0.3">
      <c r="A903" t="s">
        <v>3507</v>
      </c>
      <c r="B903" t="s">
        <v>13492</v>
      </c>
      <c r="C903" t="s">
        <v>181</v>
      </c>
      <c r="D903" t="s">
        <v>13490</v>
      </c>
      <c r="E903" t="s">
        <v>9447</v>
      </c>
      <c r="F903">
        <v>293</v>
      </c>
      <c r="G903" t="s">
        <v>3590</v>
      </c>
      <c r="H903" s="51" t="s">
        <v>13468</v>
      </c>
      <c r="I903">
        <v>34.32</v>
      </c>
      <c r="J903">
        <v>147</v>
      </c>
      <c r="K903">
        <v>131</v>
      </c>
      <c r="L903">
        <v>136.24</v>
      </c>
      <c r="M903">
        <v>323.55</v>
      </c>
      <c r="N903">
        <v>310</v>
      </c>
      <c r="O903">
        <v>50</v>
      </c>
      <c r="P903" t="s">
        <v>8626</v>
      </c>
      <c r="Q903">
        <v>0</v>
      </c>
      <c r="R903">
        <v>0</v>
      </c>
      <c r="S903">
        <v>0</v>
      </c>
      <c r="T903" t="s">
        <v>181</v>
      </c>
      <c r="U903">
        <v>0</v>
      </c>
      <c r="V903" t="s">
        <v>181</v>
      </c>
      <c r="W903">
        <v>1274</v>
      </c>
      <c r="X903" t="s">
        <v>7247</v>
      </c>
    </row>
    <row r="904" spans="1:24" x14ac:dyDescent="0.3">
      <c r="A904" t="s">
        <v>3507</v>
      </c>
      <c r="B904" t="s">
        <v>7318</v>
      </c>
      <c r="C904" t="s">
        <v>181</v>
      </c>
      <c r="D904" t="s">
        <v>7319</v>
      </c>
      <c r="E904" t="s">
        <v>10</v>
      </c>
      <c r="F904">
        <v>408</v>
      </c>
      <c r="G904" t="s">
        <v>8302</v>
      </c>
      <c r="H904" s="51" t="s">
        <v>13493</v>
      </c>
      <c r="I904">
        <v>853.01</v>
      </c>
      <c r="J904">
        <v>204</v>
      </c>
      <c r="K904">
        <v>209</v>
      </c>
      <c r="L904">
        <v>904.97</v>
      </c>
      <c r="M904">
        <v>1426.05</v>
      </c>
      <c r="N904">
        <v>329</v>
      </c>
      <c r="O904">
        <v>0</v>
      </c>
      <c r="P904" t="s">
        <v>7561</v>
      </c>
      <c r="Q904">
        <v>118</v>
      </c>
      <c r="R904">
        <v>0</v>
      </c>
      <c r="S904">
        <v>0</v>
      </c>
      <c r="T904" t="s">
        <v>181</v>
      </c>
      <c r="U904">
        <v>0</v>
      </c>
      <c r="V904" t="s">
        <v>181</v>
      </c>
      <c r="W904">
        <v>1434.8</v>
      </c>
      <c r="X904" t="s">
        <v>7247</v>
      </c>
    </row>
    <row r="905" spans="1:24" x14ac:dyDescent="0.3">
      <c r="A905" t="s">
        <v>3507</v>
      </c>
      <c r="B905" t="s">
        <v>7248</v>
      </c>
      <c r="C905" t="s">
        <v>7249</v>
      </c>
      <c r="D905" t="s">
        <v>13494</v>
      </c>
      <c r="E905" t="s">
        <v>10</v>
      </c>
      <c r="F905">
        <v>193</v>
      </c>
      <c r="G905">
        <v>0</v>
      </c>
      <c r="H905" s="51" t="s">
        <v>13463</v>
      </c>
      <c r="I905">
        <v>0</v>
      </c>
      <c r="J905">
        <v>97</v>
      </c>
      <c r="K905">
        <v>219</v>
      </c>
      <c r="L905">
        <v>1771.71</v>
      </c>
      <c r="M905">
        <v>3796.09</v>
      </c>
      <c r="N905">
        <v>469</v>
      </c>
      <c r="O905">
        <v>15</v>
      </c>
      <c r="P905" t="s">
        <v>16335</v>
      </c>
      <c r="Q905">
        <v>26</v>
      </c>
      <c r="R905">
        <v>0</v>
      </c>
      <c r="S905">
        <v>0</v>
      </c>
      <c r="T905" t="s">
        <v>181</v>
      </c>
      <c r="U905">
        <v>0</v>
      </c>
      <c r="V905" t="s">
        <v>181</v>
      </c>
      <c r="W905">
        <v>1383.86666666667</v>
      </c>
      <c r="X905" t="s">
        <v>7247</v>
      </c>
    </row>
    <row r="906" spans="1:24" x14ac:dyDescent="0.3">
      <c r="A906" t="s">
        <v>3507</v>
      </c>
      <c r="B906" t="s">
        <v>13496</v>
      </c>
      <c r="C906" t="s">
        <v>181</v>
      </c>
      <c r="D906" t="s">
        <v>13494</v>
      </c>
      <c r="E906" t="s">
        <v>9447</v>
      </c>
      <c r="F906">
        <v>290</v>
      </c>
      <c r="G906">
        <v>0</v>
      </c>
      <c r="H906" s="51" t="s">
        <v>13465</v>
      </c>
      <c r="I906">
        <v>0</v>
      </c>
      <c r="J906">
        <v>145</v>
      </c>
      <c r="K906">
        <v>118</v>
      </c>
      <c r="L906">
        <v>717.44</v>
      </c>
      <c r="M906">
        <v>577.70000000000005</v>
      </c>
      <c r="N906">
        <v>95</v>
      </c>
      <c r="O906">
        <v>29</v>
      </c>
      <c r="P906" t="s">
        <v>1072</v>
      </c>
      <c r="Q906">
        <v>0</v>
      </c>
      <c r="R906">
        <v>0</v>
      </c>
      <c r="S906">
        <v>300</v>
      </c>
      <c r="T906" t="s">
        <v>17681</v>
      </c>
      <c r="U906">
        <v>6.08</v>
      </c>
      <c r="V906" t="s">
        <v>17921</v>
      </c>
      <c r="W906">
        <v>319</v>
      </c>
      <c r="X906" t="s">
        <v>7247</v>
      </c>
    </row>
    <row r="907" spans="1:24" x14ac:dyDescent="0.3">
      <c r="A907" t="s">
        <v>3507</v>
      </c>
      <c r="B907" t="s">
        <v>7260</v>
      </c>
      <c r="C907" t="s">
        <v>3588</v>
      </c>
      <c r="D907" t="s">
        <v>7261</v>
      </c>
      <c r="E907" t="s">
        <v>10</v>
      </c>
      <c r="F907">
        <v>83</v>
      </c>
      <c r="G907">
        <v>0</v>
      </c>
      <c r="H907" s="51" t="s">
        <v>12530</v>
      </c>
      <c r="I907">
        <v>0</v>
      </c>
      <c r="J907">
        <v>42</v>
      </c>
      <c r="K907">
        <v>50</v>
      </c>
      <c r="L907">
        <v>74</v>
      </c>
      <c r="M907">
        <v>156.91999999999999</v>
      </c>
      <c r="N907">
        <v>106</v>
      </c>
      <c r="O907">
        <v>0</v>
      </c>
      <c r="P907" t="s">
        <v>4113</v>
      </c>
      <c r="Q907">
        <v>3</v>
      </c>
      <c r="R907">
        <v>0</v>
      </c>
      <c r="S907">
        <v>0</v>
      </c>
      <c r="T907" t="s">
        <v>181</v>
      </c>
      <c r="U907">
        <v>0</v>
      </c>
      <c r="V907" t="s">
        <v>181</v>
      </c>
      <c r="W907">
        <v>144.19999999999999</v>
      </c>
      <c r="X907" t="s">
        <v>7247</v>
      </c>
    </row>
    <row r="908" spans="1:24" x14ac:dyDescent="0.3">
      <c r="A908" t="s">
        <v>3507</v>
      </c>
      <c r="B908" t="s">
        <v>114</v>
      </c>
      <c r="C908" t="s">
        <v>3528</v>
      </c>
      <c r="D908" t="s">
        <v>7309</v>
      </c>
      <c r="E908" t="s">
        <v>10</v>
      </c>
      <c r="F908">
        <v>495</v>
      </c>
      <c r="G908">
        <v>0</v>
      </c>
      <c r="H908" s="51" t="s">
        <v>12530</v>
      </c>
      <c r="I908">
        <v>0</v>
      </c>
      <c r="J908">
        <v>248</v>
      </c>
      <c r="K908">
        <v>319</v>
      </c>
      <c r="L908">
        <v>472.12</v>
      </c>
      <c r="M908">
        <v>799.39</v>
      </c>
      <c r="N908">
        <v>540</v>
      </c>
      <c r="O908">
        <v>20</v>
      </c>
      <c r="P908" t="s">
        <v>12609</v>
      </c>
      <c r="Q908">
        <v>0</v>
      </c>
      <c r="R908">
        <v>0</v>
      </c>
      <c r="S908">
        <v>0</v>
      </c>
      <c r="T908" t="s">
        <v>181</v>
      </c>
      <c r="U908">
        <v>0</v>
      </c>
      <c r="V908" t="s">
        <v>181</v>
      </c>
      <c r="W908">
        <v>4298.6666666666697</v>
      </c>
      <c r="X908" t="s">
        <v>7247</v>
      </c>
    </row>
    <row r="909" spans="1:24" x14ac:dyDescent="0.3">
      <c r="A909" t="s">
        <v>3507</v>
      </c>
      <c r="B909" t="s">
        <v>7311</v>
      </c>
      <c r="C909" t="s">
        <v>181</v>
      </c>
      <c r="D909" t="s">
        <v>7312</v>
      </c>
      <c r="E909" t="s">
        <v>10</v>
      </c>
      <c r="F909">
        <v>261</v>
      </c>
      <c r="G909" t="s">
        <v>2683</v>
      </c>
      <c r="H909" s="51" t="s">
        <v>13498</v>
      </c>
      <c r="I909">
        <v>282.69</v>
      </c>
      <c r="J909">
        <v>131</v>
      </c>
      <c r="K909">
        <v>142</v>
      </c>
      <c r="L909">
        <v>495.58000000000004</v>
      </c>
      <c r="M909">
        <v>890.77</v>
      </c>
      <c r="N909">
        <v>255</v>
      </c>
      <c r="O909">
        <v>0</v>
      </c>
      <c r="P909" t="s">
        <v>12180</v>
      </c>
      <c r="Q909">
        <v>75</v>
      </c>
      <c r="R909">
        <v>0</v>
      </c>
      <c r="S909">
        <v>0</v>
      </c>
      <c r="T909" t="s">
        <v>181</v>
      </c>
      <c r="U909">
        <v>0</v>
      </c>
      <c r="V909" t="s">
        <v>181</v>
      </c>
      <c r="W909">
        <v>786</v>
      </c>
      <c r="X909" t="s">
        <v>7247</v>
      </c>
    </row>
    <row r="910" spans="1:24" x14ac:dyDescent="0.3">
      <c r="A910" t="s">
        <v>3507</v>
      </c>
      <c r="B910" t="s">
        <v>13499</v>
      </c>
      <c r="C910" t="s">
        <v>181</v>
      </c>
      <c r="D910" t="s">
        <v>13500</v>
      </c>
      <c r="E910" t="s">
        <v>10</v>
      </c>
      <c r="F910">
        <v>0</v>
      </c>
      <c r="G910">
        <v>0</v>
      </c>
      <c r="H910" s="51" t="s">
        <v>12745</v>
      </c>
      <c r="I910">
        <v>0</v>
      </c>
      <c r="J910">
        <v>0</v>
      </c>
      <c r="L910">
        <v>0</v>
      </c>
      <c r="M910">
        <v>0</v>
      </c>
      <c r="N910">
        <v>0</v>
      </c>
      <c r="O910">
        <v>0</v>
      </c>
      <c r="P910" t="s">
        <v>183</v>
      </c>
      <c r="Q910">
        <v>0</v>
      </c>
      <c r="R910">
        <v>0</v>
      </c>
      <c r="S910">
        <v>0</v>
      </c>
      <c r="T910" t="s">
        <v>181</v>
      </c>
      <c r="U910">
        <v>0</v>
      </c>
      <c r="V910" t="s">
        <v>181</v>
      </c>
      <c r="W910">
        <v>0</v>
      </c>
      <c r="X910" t="s">
        <v>7247</v>
      </c>
    </row>
    <row r="911" spans="1:24" x14ac:dyDescent="0.3">
      <c r="A911" t="s">
        <v>3507</v>
      </c>
      <c r="B911" t="s">
        <v>3628</v>
      </c>
      <c r="C911" t="s">
        <v>3592</v>
      </c>
      <c r="D911" t="s">
        <v>3629</v>
      </c>
      <c r="E911" t="s">
        <v>3579</v>
      </c>
      <c r="F911">
        <v>0</v>
      </c>
      <c r="G911">
        <v>0</v>
      </c>
      <c r="H911" s="51" t="s">
        <v>13501</v>
      </c>
      <c r="I911">
        <v>0</v>
      </c>
      <c r="J911">
        <v>0</v>
      </c>
      <c r="L911">
        <v>0</v>
      </c>
      <c r="M911">
        <v>11074.56</v>
      </c>
      <c r="N911">
        <v>24999</v>
      </c>
      <c r="O911">
        <v>0</v>
      </c>
      <c r="P911" t="s">
        <v>3630</v>
      </c>
      <c r="Q911">
        <v>0</v>
      </c>
      <c r="R911">
        <v>0</v>
      </c>
      <c r="S911">
        <v>0</v>
      </c>
      <c r="T911" t="s">
        <v>181</v>
      </c>
      <c r="U911">
        <v>0</v>
      </c>
      <c r="V911" t="s">
        <v>181</v>
      </c>
      <c r="W911">
        <v>0</v>
      </c>
      <c r="X911" t="s">
        <v>3581</v>
      </c>
    </row>
    <row r="912" spans="1:24" x14ac:dyDescent="0.3">
      <c r="A912" t="s">
        <v>3502</v>
      </c>
      <c r="B912" t="s">
        <v>4109</v>
      </c>
      <c r="C912" t="s">
        <v>3588</v>
      </c>
      <c r="D912" t="s">
        <v>4110</v>
      </c>
      <c r="E912" t="s">
        <v>4102</v>
      </c>
      <c r="F912">
        <v>3</v>
      </c>
      <c r="G912">
        <v>0</v>
      </c>
      <c r="H912" s="51" t="s">
        <v>13502</v>
      </c>
      <c r="I912">
        <v>0</v>
      </c>
      <c r="J912">
        <v>2</v>
      </c>
      <c r="K912">
        <v>8</v>
      </c>
      <c r="L912">
        <v>63.28</v>
      </c>
      <c r="M912">
        <v>87.01</v>
      </c>
      <c r="N912">
        <v>11</v>
      </c>
      <c r="O912">
        <v>0</v>
      </c>
      <c r="P912" t="s">
        <v>4092</v>
      </c>
      <c r="Q912">
        <v>0</v>
      </c>
      <c r="R912">
        <v>0</v>
      </c>
      <c r="S912">
        <v>0</v>
      </c>
      <c r="T912" t="s">
        <v>181</v>
      </c>
      <c r="U912">
        <v>0</v>
      </c>
      <c r="V912" t="s">
        <v>181</v>
      </c>
      <c r="W912">
        <v>0.73333333333333295</v>
      </c>
      <c r="X912" t="s">
        <v>3885</v>
      </c>
    </row>
    <row r="913" spans="1:24" x14ac:dyDescent="0.3">
      <c r="A913" t="s">
        <v>3502</v>
      </c>
      <c r="B913" t="s">
        <v>117</v>
      </c>
      <c r="C913" t="s">
        <v>3588</v>
      </c>
      <c r="D913" t="s">
        <v>7763</v>
      </c>
      <c r="E913" t="s">
        <v>153</v>
      </c>
      <c r="F913">
        <v>0</v>
      </c>
      <c r="G913">
        <v>0</v>
      </c>
      <c r="H913" s="51" t="s">
        <v>12776</v>
      </c>
      <c r="I913">
        <v>0</v>
      </c>
      <c r="J913">
        <v>0</v>
      </c>
      <c r="L913">
        <v>0</v>
      </c>
      <c r="M913">
        <v>23.3</v>
      </c>
      <c r="N913">
        <v>10</v>
      </c>
      <c r="O913">
        <v>6</v>
      </c>
      <c r="P913" t="s">
        <v>3101</v>
      </c>
      <c r="Q913">
        <v>2</v>
      </c>
      <c r="R913">
        <v>0</v>
      </c>
      <c r="S913">
        <v>0</v>
      </c>
      <c r="T913" t="s">
        <v>181</v>
      </c>
      <c r="U913">
        <v>0</v>
      </c>
      <c r="V913" t="s">
        <v>181</v>
      </c>
      <c r="W913">
        <v>0</v>
      </c>
      <c r="X913" t="s">
        <v>3881</v>
      </c>
    </row>
    <row r="914" spans="1:24" x14ac:dyDescent="0.3">
      <c r="A914" t="s">
        <v>3560</v>
      </c>
      <c r="B914" t="s">
        <v>13503</v>
      </c>
      <c r="C914" t="s">
        <v>181</v>
      </c>
      <c r="D914" t="s">
        <v>13504</v>
      </c>
      <c r="E914" t="s">
        <v>11462</v>
      </c>
      <c r="F914">
        <v>67</v>
      </c>
      <c r="G914" t="s">
        <v>6628</v>
      </c>
      <c r="H914" s="51" t="s">
        <v>13505</v>
      </c>
      <c r="I914">
        <v>983.56</v>
      </c>
      <c r="J914">
        <v>34</v>
      </c>
      <c r="K914">
        <v>34</v>
      </c>
      <c r="L914">
        <v>499.12</v>
      </c>
      <c r="M914">
        <v>0</v>
      </c>
      <c r="N914">
        <v>0</v>
      </c>
      <c r="O914">
        <v>0</v>
      </c>
      <c r="P914" t="s">
        <v>183</v>
      </c>
      <c r="Q914">
        <v>0</v>
      </c>
      <c r="R914">
        <v>0</v>
      </c>
      <c r="S914">
        <v>0</v>
      </c>
      <c r="T914" t="s">
        <v>181</v>
      </c>
      <c r="U914">
        <v>0</v>
      </c>
      <c r="V914" t="s">
        <v>181</v>
      </c>
      <c r="W914">
        <v>0</v>
      </c>
      <c r="X914" t="s">
        <v>3506</v>
      </c>
    </row>
    <row r="915" spans="1:24" x14ac:dyDescent="0.3">
      <c r="A915" t="s">
        <v>3894</v>
      </c>
      <c r="B915" t="s">
        <v>13506</v>
      </c>
      <c r="C915" t="s">
        <v>181</v>
      </c>
      <c r="D915" t="s">
        <v>13507</v>
      </c>
      <c r="E915" t="s">
        <v>13508</v>
      </c>
      <c r="F915">
        <v>18</v>
      </c>
      <c r="G915">
        <v>0</v>
      </c>
      <c r="H915" s="51" t="s">
        <v>13451</v>
      </c>
      <c r="I915">
        <v>0</v>
      </c>
      <c r="J915">
        <v>9</v>
      </c>
      <c r="K915">
        <v>10</v>
      </c>
      <c r="L915">
        <v>6800</v>
      </c>
      <c r="M915">
        <v>17000</v>
      </c>
      <c r="N915">
        <v>25</v>
      </c>
      <c r="O915">
        <v>0</v>
      </c>
      <c r="P915" t="s">
        <v>4096</v>
      </c>
      <c r="Q915">
        <v>0</v>
      </c>
      <c r="R915">
        <v>0</v>
      </c>
      <c r="S915">
        <v>0</v>
      </c>
      <c r="T915" t="s">
        <v>181</v>
      </c>
      <c r="U915">
        <v>0</v>
      </c>
      <c r="V915" t="s">
        <v>181</v>
      </c>
      <c r="W915">
        <v>7.5</v>
      </c>
      <c r="X915" t="s">
        <v>3539</v>
      </c>
    </row>
    <row r="916" spans="1:24" x14ac:dyDescent="0.3">
      <c r="A916" t="s">
        <v>3507</v>
      </c>
      <c r="B916" t="s">
        <v>13509</v>
      </c>
      <c r="C916" t="s">
        <v>181</v>
      </c>
      <c r="D916" t="s">
        <v>13510</v>
      </c>
      <c r="E916" t="s">
        <v>11880</v>
      </c>
      <c r="F916">
        <v>41</v>
      </c>
      <c r="G916">
        <v>0</v>
      </c>
      <c r="H916" s="51" t="s">
        <v>16423</v>
      </c>
      <c r="I916">
        <v>0</v>
      </c>
      <c r="J916">
        <v>21</v>
      </c>
      <c r="K916">
        <v>9</v>
      </c>
      <c r="L916">
        <v>67.320000000000007</v>
      </c>
      <c r="M916">
        <v>673.2</v>
      </c>
      <c r="N916">
        <v>90</v>
      </c>
      <c r="O916">
        <v>0</v>
      </c>
      <c r="P916" t="s">
        <v>8263</v>
      </c>
      <c r="Q916">
        <v>0</v>
      </c>
      <c r="R916">
        <v>0</v>
      </c>
      <c r="S916">
        <v>0</v>
      </c>
      <c r="T916" t="s">
        <v>181</v>
      </c>
      <c r="U916">
        <v>0</v>
      </c>
      <c r="V916" t="s">
        <v>181</v>
      </c>
      <c r="W916">
        <v>63</v>
      </c>
      <c r="X916" t="s">
        <v>13511</v>
      </c>
    </row>
    <row r="917" spans="1:24" x14ac:dyDescent="0.3">
      <c r="A917" t="s">
        <v>3507</v>
      </c>
      <c r="B917" t="s">
        <v>11230</v>
      </c>
      <c r="C917" t="s">
        <v>3841</v>
      </c>
      <c r="D917" t="s">
        <v>3755</v>
      </c>
      <c r="E917" t="s">
        <v>11231</v>
      </c>
      <c r="F917">
        <v>719</v>
      </c>
      <c r="G917" t="s">
        <v>8461</v>
      </c>
      <c r="H917" s="51" t="s">
        <v>13010</v>
      </c>
      <c r="I917">
        <v>2363.2800000000002</v>
      </c>
      <c r="J917">
        <v>360</v>
      </c>
      <c r="K917">
        <v>343</v>
      </c>
      <c r="L917">
        <v>1570.94</v>
      </c>
      <c r="M917">
        <v>1090.04</v>
      </c>
      <c r="N917">
        <v>238</v>
      </c>
      <c r="O917">
        <v>10</v>
      </c>
      <c r="P917" t="s">
        <v>9262</v>
      </c>
      <c r="Q917">
        <v>25</v>
      </c>
      <c r="R917">
        <v>0</v>
      </c>
      <c r="S917">
        <v>0</v>
      </c>
      <c r="T917" t="s">
        <v>181</v>
      </c>
      <c r="U917">
        <v>0</v>
      </c>
      <c r="V917" t="s">
        <v>181</v>
      </c>
      <c r="W917">
        <v>2436</v>
      </c>
      <c r="X917" t="s">
        <v>3756</v>
      </c>
    </row>
    <row r="918" spans="1:24" x14ac:dyDescent="0.3">
      <c r="A918" t="s">
        <v>3507</v>
      </c>
      <c r="B918" t="s">
        <v>9959</v>
      </c>
      <c r="C918" t="s">
        <v>181</v>
      </c>
      <c r="D918" t="s">
        <v>9960</v>
      </c>
      <c r="E918" t="s">
        <v>9782</v>
      </c>
      <c r="F918">
        <v>0</v>
      </c>
      <c r="G918">
        <v>0</v>
      </c>
      <c r="H918" s="51" t="s">
        <v>13512</v>
      </c>
      <c r="I918">
        <v>0</v>
      </c>
      <c r="J918">
        <v>0</v>
      </c>
      <c r="L918">
        <v>0</v>
      </c>
      <c r="M918">
        <v>611.79999999999995</v>
      </c>
      <c r="N918">
        <v>95</v>
      </c>
      <c r="O918">
        <v>0</v>
      </c>
      <c r="P918" t="s">
        <v>3673</v>
      </c>
      <c r="Q918">
        <v>0</v>
      </c>
      <c r="R918">
        <v>0</v>
      </c>
      <c r="S918">
        <v>0</v>
      </c>
      <c r="T918" t="s">
        <v>181</v>
      </c>
      <c r="U918">
        <v>0</v>
      </c>
      <c r="V918" t="s">
        <v>181</v>
      </c>
      <c r="W918">
        <v>0</v>
      </c>
      <c r="X918" t="s">
        <v>3756</v>
      </c>
    </row>
    <row r="919" spans="1:24" x14ac:dyDescent="0.3">
      <c r="A919" t="s">
        <v>3507</v>
      </c>
      <c r="B919" t="s">
        <v>7722</v>
      </c>
      <c r="C919" t="s">
        <v>3954</v>
      </c>
      <c r="D919" t="s">
        <v>7723</v>
      </c>
      <c r="E919" t="s">
        <v>7477</v>
      </c>
      <c r="F919">
        <v>4785</v>
      </c>
      <c r="G919">
        <v>0</v>
      </c>
      <c r="H919" s="51" t="s">
        <v>12583</v>
      </c>
      <c r="I919">
        <v>0</v>
      </c>
      <c r="J919">
        <v>2393</v>
      </c>
      <c r="K919">
        <v>1885</v>
      </c>
      <c r="L919">
        <v>791.69999999999993</v>
      </c>
      <c r="M919">
        <v>5180.28</v>
      </c>
      <c r="N919">
        <v>12334</v>
      </c>
      <c r="O919">
        <v>731</v>
      </c>
      <c r="P919" t="s">
        <v>17930</v>
      </c>
      <c r="Q919">
        <v>15</v>
      </c>
      <c r="R919">
        <v>0</v>
      </c>
      <c r="S919">
        <v>0</v>
      </c>
      <c r="T919" t="s">
        <v>181</v>
      </c>
      <c r="U919">
        <v>0</v>
      </c>
      <c r="V919" t="s">
        <v>181</v>
      </c>
      <c r="W919">
        <v>924336.13333333295</v>
      </c>
      <c r="X919" t="s">
        <v>3756</v>
      </c>
    </row>
    <row r="920" spans="1:24" x14ac:dyDescent="0.3">
      <c r="A920" t="s">
        <v>3507</v>
      </c>
      <c r="B920" t="s">
        <v>9973</v>
      </c>
      <c r="C920" t="s">
        <v>3504</v>
      </c>
      <c r="D920" t="s">
        <v>9974</v>
      </c>
      <c r="E920" t="s">
        <v>9782</v>
      </c>
      <c r="F920">
        <v>448</v>
      </c>
      <c r="G920">
        <v>0</v>
      </c>
      <c r="H920" s="51" t="s">
        <v>13174</v>
      </c>
      <c r="I920">
        <v>0</v>
      </c>
      <c r="J920">
        <v>224</v>
      </c>
      <c r="K920">
        <v>376</v>
      </c>
      <c r="L920">
        <v>278.24</v>
      </c>
      <c r="M920">
        <v>853.44</v>
      </c>
      <c r="N920">
        <v>1152</v>
      </c>
      <c r="O920">
        <v>7</v>
      </c>
      <c r="P920" t="s">
        <v>17931</v>
      </c>
      <c r="Q920">
        <v>104</v>
      </c>
      <c r="R920">
        <v>0</v>
      </c>
      <c r="S920">
        <v>300</v>
      </c>
      <c r="T920" t="s">
        <v>17706</v>
      </c>
      <c r="U920">
        <v>0.74</v>
      </c>
      <c r="V920" t="s">
        <v>17932</v>
      </c>
      <c r="W920">
        <v>7772.8</v>
      </c>
      <c r="X920" t="s">
        <v>3756</v>
      </c>
    </row>
    <row r="921" spans="1:24" x14ac:dyDescent="0.3">
      <c r="A921" t="s">
        <v>3507</v>
      </c>
      <c r="B921" t="s">
        <v>17933</v>
      </c>
      <c r="C921" t="s">
        <v>181</v>
      </c>
      <c r="D921" t="s">
        <v>17934</v>
      </c>
      <c r="E921" t="s">
        <v>9782</v>
      </c>
      <c r="F921">
        <v>0</v>
      </c>
      <c r="G921">
        <v>0</v>
      </c>
      <c r="H921" s="51" t="s">
        <v>17935</v>
      </c>
      <c r="I921">
        <v>0</v>
      </c>
      <c r="J921">
        <v>0</v>
      </c>
      <c r="L921">
        <v>0</v>
      </c>
      <c r="M921">
        <v>0</v>
      </c>
      <c r="N921">
        <v>0</v>
      </c>
      <c r="O921">
        <v>0</v>
      </c>
      <c r="P921" t="s">
        <v>183</v>
      </c>
      <c r="Q921">
        <v>0</v>
      </c>
      <c r="R921">
        <v>0</v>
      </c>
      <c r="S921">
        <v>0</v>
      </c>
      <c r="T921" t="s">
        <v>181</v>
      </c>
      <c r="U921">
        <v>0</v>
      </c>
      <c r="V921" t="s">
        <v>181</v>
      </c>
      <c r="W921">
        <v>0</v>
      </c>
      <c r="X921" t="s">
        <v>3756</v>
      </c>
    </row>
    <row r="922" spans="1:24" x14ac:dyDescent="0.3">
      <c r="A922" t="s">
        <v>3507</v>
      </c>
      <c r="B922" t="s">
        <v>9971</v>
      </c>
      <c r="C922" t="s">
        <v>3771</v>
      </c>
      <c r="D922" t="s">
        <v>9972</v>
      </c>
      <c r="E922" t="s">
        <v>9782</v>
      </c>
      <c r="F922">
        <v>0</v>
      </c>
      <c r="G922">
        <v>0</v>
      </c>
      <c r="H922" s="51" t="s">
        <v>13513</v>
      </c>
      <c r="I922">
        <v>0</v>
      </c>
      <c r="J922">
        <v>0</v>
      </c>
      <c r="L922">
        <v>0</v>
      </c>
      <c r="M922">
        <v>75.56</v>
      </c>
      <c r="N922">
        <v>17</v>
      </c>
      <c r="O922">
        <v>0</v>
      </c>
      <c r="P922" t="s">
        <v>3960</v>
      </c>
      <c r="Q922">
        <v>0</v>
      </c>
      <c r="R922">
        <v>0</v>
      </c>
      <c r="S922">
        <v>0</v>
      </c>
      <c r="T922" t="s">
        <v>181</v>
      </c>
      <c r="U922">
        <v>0</v>
      </c>
      <c r="V922" t="s">
        <v>181</v>
      </c>
      <c r="W922">
        <v>0</v>
      </c>
      <c r="X922" t="s">
        <v>3756</v>
      </c>
    </row>
    <row r="923" spans="1:24" x14ac:dyDescent="0.3">
      <c r="A923" t="s">
        <v>3507</v>
      </c>
      <c r="B923" t="s">
        <v>9957</v>
      </c>
      <c r="C923" t="s">
        <v>3528</v>
      </c>
      <c r="D923" t="s">
        <v>9958</v>
      </c>
      <c r="E923" t="s">
        <v>9782</v>
      </c>
      <c r="F923">
        <v>6057</v>
      </c>
      <c r="G923">
        <v>0</v>
      </c>
      <c r="H923" s="51" t="s">
        <v>13169</v>
      </c>
      <c r="I923">
        <v>0</v>
      </c>
      <c r="J923">
        <v>3029</v>
      </c>
      <c r="K923">
        <v>2938</v>
      </c>
      <c r="L923">
        <v>2702.96</v>
      </c>
      <c r="M923">
        <v>10994</v>
      </c>
      <c r="N923">
        <v>11950</v>
      </c>
      <c r="O923">
        <v>387</v>
      </c>
      <c r="P923" t="s">
        <v>17936</v>
      </c>
      <c r="Q923">
        <v>560</v>
      </c>
      <c r="R923">
        <v>0</v>
      </c>
      <c r="S923">
        <v>0</v>
      </c>
      <c r="T923" t="s">
        <v>181</v>
      </c>
      <c r="U923">
        <v>0</v>
      </c>
      <c r="V923" t="s">
        <v>181</v>
      </c>
      <c r="W923">
        <v>1110936.2333333299</v>
      </c>
      <c r="X923" t="s">
        <v>3756</v>
      </c>
    </row>
    <row r="924" spans="1:24" x14ac:dyDescent="0.3">
      <c r="A924" t="s">
        <v>3507</v>
      </c>
      <c r="B924" t="s">
        <v>11310</v>
      </c>
      <c r="C924" t="s">
        <v>181</v>
      </c>
      <c r="D924" t="s">
        <v>11311</v>
      </c>
      <c r="E924" t="s">
        <v>11269</v>
      </c>
      <c r="F924">
        <v>0</v>
      </c>
      <c r="G924" t="s">
        <v>11140</v>
      </c>
      <c r="H924" s="51" t="s">
        <v>13514</v>
      </c>
      <c r="I924">
        <v>199.51999999999998</v>
      </c>
      <c r="J924">
        <v>0</v>
      </c>
      <c r="L924">
        <v>0</v>
      </c>
      <c r="M924">
        <v>492.29</v>
      </c>
      <c r="N924">
        <v>425</v>
      </c>
      <c r="O924">
        <v>168</v>
      </c>
      <c r="P924" t="s">
        <v>11490</v>
      </c>
      <c r="Q924">
        <v>429</v>
      </c>
      <c r="R924">
        <v>-172</v>
      </c>
      <c r="S924">
        <v>0</v>
      </c>
      <c r="T924" t="s">
        <v>181</v>
      </c>
      <c r="U924">
        <v>0</v>
      </c>
      <c r="V924" t="s">
        <v>181</v>
      </c>
      <c r="W924">
        <v>0</v>
      </c>
      <c r="X924" t="s">
        <v>3756</v>
      </c>
    </row>
    <row r="925" spans="1:24" x14ac:dyDescent="0.3">
      <c r="A925" t="s">
        <v>3507</v>
      </c>
      <c r="B925" t="s">
        <v>7601</v>
      </c>
      <c r="C925" t="s">
        <v>3504</v>
      </c>
      <c r="D925" t="s">
        <v>7602</v>
      </c>
      <c r="E925" t="s">
        <v>7477</v>
      </c>
      <c r="F925">
        <v>66</v>
      </c>
      <c r="G925">
        <v>0</v>
      </c>
      <c r="H925" s="51" t="s">
        <v>13516</v>
      </c>
      <c r="I925">
        <v>0</v>
      </c>
      <c r="J925">
        <v>33</v>
      </c>
      <c r="K925">
        <v>36</v>
      </c>
      <c r="L925">
        <v>153</v>
      </c>
      <c r="M925">
        <v>1273.5999999999999</v>
      </c>
      <c r="N925">
        <v>300</v>
      </c>
      <c r="O925">
        <v>9</v>
      </c>
      <c r="P925" t="s">
        <v>9800</v>
      </c>
      <c r="Q925">
        <v>0</v>
      </c>
      <c r="R925">
        <v>0</v>
      </c>
      <c r="S925">
        <v>0</v>
      </c>
      <c r="T925" t="s">
        <v>181</v>
      </c>
      <c r="U925">
        <v>0</v>
      </c>
      <c r="V925" t="s">
        <v>181</v>
      </c>
      <c r="W925">
        <v>320.10000000000002</v>
      </c>
      <c r="X925" t="s">
        <v>3756</v>
      </c>
    </row>
    <row r="926" spans="1:24" x14ac:dyDescent="0.3">
      <c r="A926" t="s">
        <v>3507</v>
      </c>
      <c r="B926" t="s">
        <v>13517</v>
      </c>
      <c r="C926" t="s">
        <v>181</v>
      </c>
      <c r="D926" t="s">
        <v>13518</v>
      </c>
      <c r="E926" t="s">
        <v>7477</v>
      </c>
      <c r="F926">
        <v>666</v>
      </c>
      <c r="G926">
        <v>0</v>
      </c>
      <c r="H926" s="51" t="s">
        <v>13519</v>
      </c>
      <c r="I926">
        <v>0</v>
      </c>
      <c r="J926">
        <v>333</v>
      </c>
      <c r="K926">
        <v>279</v>
      </c>
      <c r="L926">
        <v>1104.8399999999999</v>
      </c>
      <c r="M926">
        <v>9287.8700000000008</v>
      </c>
      <c r="N926">
        <v>2344</v>
      </c>
      <c r="O926">
        <v>156</v>
      </c>
      <c r="P926" t="s">
        <v>17937</v>
      </c>
      <c r="Q926">
        <v>4</v>
      </c>
      <c r="R926">
        <v>0</v>
      </c>
      <c r="S926">
        <v>1212</v>
      </c>
      <c r="T926" t="s">
        <v>17681</v>
      </c>
      <c r="U926">
        <v>3.96</v>
      </c>
      <c r="V926" t="s">
        <v>13113</v>
      </c>
      <c r="W926">
        <v>24242.400000000001</v>
      </c>
      <c r="X926" t="s">
        <v>3756</v>
      </c>
    </row>
    <row r="927" spans="1:24" x14ac:dyDescent="0.3">
      <c r="A927" t="s">
        <v>3507</v>
      </c>
      <c r="B927" t="s">
        <v>10733</v>
      </c>
      <c r="C927" t="s">
        <v>3504</v>
      </c>
      <c r="D927" t="s">
        <v>10734</v>
      </c>
      <c r="E927" t="s">
        <v>10711</v>
      </c>
      <c r="F927">
        <v>6</v>
      </c>
      <c r="G927">
        <v>0</v>
      </c>
      <c r="H927" s="51" t="s">
        <v>13520</v>
      </c>
      <c r="I927">
        <v>0</v>
      </c>
      <c r="J927">
        <v>3</v>
      </c>
      <c r="K927">
        <v>8</v>
      </c>
      <c r="L927">
        <v>48.08</v>
      </c>
      <c r="M927">
        <v>528.88</v>
      </c>
      <c r="N927">
        <v>88</v>
      </c>
      <c r="O927">
        <v>0</v>
      </c>
      <c r="P927" t="s">
        <v>3513</v>
      </c>
      <c r="Q927">
        <v>0</v>
      </c>
      <c r="R927">
        <v>0</v>
      </c>
      <c r="S927">
        <v>0</v>
      </c>
      <c r="T927" t="s">
        <v>181</v>
      </c>
      <c r="U927">
        <v>0</v>
      </c>
      <c r="V927" t="s">
        <v>181</v>
      </c>
      <c r="W927">
        <v>8.8000000000000007</v>
      </c>
      <c r="X927" t="s">
        <v>3756</v>
      </c>
    </row>
    <row r="928" spans="1:24" x14ac:dyDescent="0.3">
      <c r="A928" t="s">
        <v>3507</v>
      </c>
      <c r="B928" t="s">
        <v>9955</v>
      </c>
      <c r="C928" t="s">
        <v>181</v>
      </c>
      <c r="D928" t="s">
        <v>9956</v>
      </c>
      <c r="E928" t="s">
        <v>9782</v>
      </c>
      <c r="F928">
        <v>20</v>
      </c>
      <c r="G928">
        <v>0</v>
      </c>
      <c r="H928" s="51" t="s">
        <v>13521</v>
      </c>
      <c r="I928">
        <v>0</v>
      </c>
      <c r="J928">
        <v>10</v>
      </c>
      <c r="K928">
        <v>8</v>
      </c>
      <c r="L928">
        <v>33.92</v>
      </c>
      <c r="M928">
        <v>156.88</v>
      </c>
      <c r="N928">
        <v>37</v>
      </c>
      <c r="O928">
        <v>0</v>
      </c>
      <c r="P928" t="s">
        <v>3610</v>
      </c>
      <c r="Q928">
        <v>0</v>
      </c>
      <c r="R928">
        <v>0</v>
      </c>
      <c r="S928">
        <v>0</v>
      </c>
      <c r="T928" t="s">
        <v>181</v>
      </c>
      <c r="U928">
        <v>0</v>
      </c>
      <c r="V928" t="s">
        <v>181</v>
      </c>
      <c r="W928">
        <v>12.3333333333333</v>
      </c>
      <c r="X928" t="s">
        <v>3756</v>
      </c>
    </row>
    <row r="929" spans="1:24" x14ac:dyDescent="0.3">
      <c r="A929" t="s">
        <v>3560</v>
      </c>
      <c r="B929" t="s">
        <v>13522</v>
      </c>
      <c r="C929" t="s">
        <v>181</v>
      </c>
      <c r="D929" t="s">
        <v>13523</v>
      </c>
      <c r="E929" t="s">
        <v>12126</v>
      </c>
      <c r="F929">
        <v>941</v>
      </c>
      <c r="G929">
        <v>0</v>
      </c>
      <c r="H929" s="51" t="s">
        <v>13524</v>
      </c>
      <c r="I929">
        <v>0</v>
      </c>
      <c r="J929">
        <v>471</v>
      </c>
      <c r="K929">
        <v>388</v>
      </c>
      <c r="L929">
        <v>1548.1200000000001</v>
      </c>
      <c r="M929">
        <v>5198.97</v>
      </c>
      <c r="N929">
        <v>1303</v>
      </c>
      <c r="O929">
        <v>123</v>
      </c>
      <c r="P929" t="s">
        <v>17938</v>
      </c>
      <c r="Q929">
        <v>0</v>
      </c>
      <c r="R929">
        <v>0</v>
      </c>
      <c r="S929">
        <v>0</v>
      </c>
      <c r="T929" t="s">
        <v>181</v>
      </c>
      <c r="U929">
        <v>0</v>
      </c>
      <c r="V929" t="s">
        <v>181</v>
      </c>
      <c r="W929">
        <v>18526</v>
      </c>
      <c r="X929" t="s">
        <v>3756</v>
      </c>
    </row>
    <row r="930" spans="1:24" x14ac:dyDescent="0.3">
      <c r="A930" t="s">
        <v>3507</v>
      </c>
      <c r="B930" t="s">
        <v>13525</v>
      </c>
      <c r="C930" t="s">
        <v>181</v>
      </c>
      <c r="D930" t="s">
        <v>13526</v>
      </c>
      <c r="E930" t="s">
        <v>11880</v>
      </c>
      <c r="F930">
        <v>8</v>
      </c>
      <c r="G930">
        <v>0</v>
      </c>
      <c r="H930" s="51" t="s">
        <v>13527</v>
      </c>
      <c r="I930">
        <v>0</v>
      </c>
      <c r="J930">
        <v>4</v>
      </c>
      <c r="K930">
        <v>3</v>
      </c>
      <c r="L930">
        <v>16.049999999999997</v>
      </c>
      <c r="M930">
        <v>449.65</v>
      </c>
      <c r="N930">
        <v>84</v>
      </c>
      <c r="O930">
        <v>0</v>
      </c>
      <c r="P930" t="s">
        <v>3160</v>
      </c>
      <c r="Q930">
        <v>0</v>
      </c>
      <c r="R930">
        <v>0</v>
      </c>
      <c r="S930">
        <v>0</v>
      </c>
      <c r="T930" t="s">
        <v>181</v>
      </c>
      <c r="U930">
        <v>0</v>
      </c>
      <c r="V930" t="s">
        <v>181</v>
      </c>
      <c r="W930">
        <v>11.2</v>
      </c>
      <c r="X930" t="s">
        <v>3756</v>
      </c>
    </row>
    <row r="931" spans="1:24" x14ac:dyDescent="0.3">
      <c r="A931" t="s">
        <v>3507</v>
      </c>
      <c r="B931" t="s">
        <v>7497</v>
      </c>
      <c r="C931" t="s">
        <v>3573</v>
      </c>
      <c r="D931" t="s">
        <v>7498</v>
      </c>
      <c r="E931" t="s">
        <v>7477</v>
      </c>
      <c r="F931">
        <v>367</v>
      </c>
      <c r="G931">
        <v>0</v>
      </c>
      <c r="H931" s="51" t="s">
        <v>13528</v>
      </c>
      <c r="I931">
        <v>0</v>
      </c>
      <c r="J931">
        <v>184</v>
      </c>
      <c r="K931">
        <v>198</v>
      </c>
      <c r="L931">
        <v>326.7</v>
      </c>
      <c r="M931">
        <v>693</v>
      </c>
      <c r="N931">
        <v>420</v>
      </c>
      <c r="O931">
        <v>1</v>
      </c>
      <c r="P931" t="s">
        <v>9551</v>
      </c>
      <c r="Q931">
        <v>1</v>
      </c>
      <c r="R931">
        <v>0</v>
      </c>
      <c r="S931">
        <v>0</v>
      </c>
      <c r="T931" t="s">
        <v>181</v>
      </c>
      <c r="U931">
        <v>0</v>
      </c>
      <c r="V931" t="s">
        <v>181</v>
      </c>
      <c r="W931">
        <v>2563.7333333333299</v>
      </c>
      <c r="X931" t="s">
        <v>3756</v>
      </c>
    </row>
    <row r="932" spans="1:24" x14ac:dyDescent="0.3">
      <c r="A932" t="s">
        <v>3507</v>
      </c>
      <c r="B932" t="s">
        <v>7603</v>
      </c>
      <c r="C932" t="s">
        <v>3844</v>
      </c>
      <c r="D932" t="s">
        <v>7498</v>
      </c>
      <c r="E932" t="s">
        <v>7477</v>
      </c>
      <c r="F932">
        <v>0</v>
      </c>
      <c r="G932">
        <v>0</v>
      </c>
      <c r="H932" s="51" t="s">
        <v>13529</v>
      </c>
      <c r="I932">
        <v>0</v>
      </c>
      <c r="J932">
        <v>0</v>
      </c>
      <c r="L932">
        <v>0</v>
      </c>
      <c r="M932">
        <v>0</v>
      </c>
      <c r="N932">
        <v>0</v>
      </c>
      <c r="O932">
        <v>0</v>
      </c>
      <c r="P932" t="s">
        <v>183</v>
      </c>
      <c r="Q932">
        <v>0</v>
      </c>
      <c r="R932">
        <v>0</v>
      </c>
      <c r="S932">
        <v>0</v>
      </c>
      <c r="T932" t="s">
        <v>181</v>
      </c>
      <c r="U932">
        <v>0</v>
      </c>
      <c r="V932" t="s">
        <v>181</v>
      </c>
      <c r="W932">
        <v>0</v>
      </c>
      <c r="X932" t="s">
        <v>3756</v>
      </c>
    </row>
    <row r="933" spans="1:24" x14ac:dyDescent="0.3">
      <c r="A933" t="s">
        <v>3560</v>
      </c>
      <c r="B933" t="s">
        <v>12125</v>
      </c>
      <c r="C933" t="s">
        <v>181</v>
      </c>
      <c r="D933" t="s">
        <v>7498</v>
      </c>
      <c r="E933" t="s">
        <v>12126</v>
      </c>
      <c r="F933">
        <v>780</v>
      </c>
      <c r="G933">
        <v>0</v>
      </c>
      <c r="H933" s="51" t="s">
        <v>13528</v>
      </c>
      <c r="I933">
        <v>0</v>
      </c>
      <c r="J933">
        <v>390</v>
      </c>
      <c r="K933">
        <v>317</v>
      </c>
      <c r="L933">
        <v>523.04999999999995</v>
      </c>
      <c r="M933">
        <v>2915.55</v>
      </c>
      <c r="N933">
        <v>1767</v>
      </c>
      <c r="O933">
        <v>116</v>
      </c>
      <c r="P933" t="s">
        <v>13479</v>
      </c>
      <c r="Q933">
        <v>3</v>
      </c>
      <c r="R933">
        <v>0</v>
      </c>
      <c r="S933">
        <v>0</v>
      </c>
      <c r="T933" t="s">
        <v>181</v>
      </c>
      <c r="U933">
        <v>0</v>
      </c>
      <c r="V933" t="s">
        <v>181</v>
      </c>
      <c r="W933">
        <v>21424</v>
      </c>
      <c r="X933" t="s">
        <v>3756</v>
      </c>
    </row>
    <row r="934" spans="1:24" x14ac:dyDescent="0.3">
      <c r="A934" t="s">
        <v>3507</v>
      </c>
      <c r="B934" t="s">
        <v>11878</v>
      </c>
      <c r="C934" t="s">
        <v>4089</v>
      </c>
      <c r="D934" t="s">
        <v>11879</v>
      </c>
      <c r="E934" t="s">
        <v>11880</v>
      </c>
      <c r="F934">
        <v>1705</v>
      </c>
      <c r="G934">
        <v>0</v>
      </c>
      <c r="H934" s="51" t="s">
        <v>13530</v>
      </c>
      <c r="I934">
        <v>0</v>
      </c>
      <c r="J934">
        <v>853</v>
      </c>
      <c r="K934">
        <v>982</v>
      </c>
      <c r="L934">
        <v>3476.28</v>
      </c>
      <c r="M934">
        <v>11200.56</v>
      </c>
      <c r="N934">
        <v>3164</v>
      </c>
      <c r="O934">
        <v>70</v>
      </c>
      <c r="P934" t="s">
        <v>17939</v>
      </c>
      <c r="Q934">
        <v>20</v>
      </c>
      <c r="R934">
        <v>0</v>
      </c>
      <c r="S934">
        <v>0</v>
      </c>
      <c r="T934" t="s">
        <v>181</v>
      </c>
      <c r="U934">
        <v>0</v>
      </c>
      <c r="V934" t="s">
        <v>181</v>
      </c>
      <c r="W934">
        <v>87404.066666666695</v>
      </c>
      <c r="X934" t="s">
        <v>3756</v>
      </c>
    </row>
    <row r="935" spans="1:24" x14ac:dyDescent="0.3">
      <c r="A935" t="s">
        <v>3507</v>
      </c>
      <c r="B935" t="s">
        <v>12396</v>
      </c>
      <c r="C935" t="s">
        <v>181</v>
      </c>
      <c r="D935" t="s">
        <v>12397</v>
      </c>
      <c r="E935" t="s">
        <v>12393</v>
      </c>
      <c r="F935">
        <v>0</v>
      </c>
      <c r="G935">
        <v>0</v>
      </c>
      <c r="H935" s="51" t="s">
        <v>12494</v>
      </c>
      <c r="I935">
        <v>0</v>
      </c>
      <c r="J935">
        <v>0</v>
      </c>
      <c r="L935">
        <v>0</v>
      </c>
      <c r="M935">
        <v>0</v>
      </c>
      <c r="N935">
        <v>0</v>
      </c>
      <c r="O935">
        <v>0</v>
      </c>
      <c r="P935" t="s">
        <v>183</v>
      </c>
      <c r="Q935">
        <v>0</v>
      </c>
      <c r="R935">
        <v>0</v>
      </c>
      <c r="S935">
        <v>0</v>
      </c>
      <c r="T935" t="s">
        <v>181</v>
      </c>
      <c r="U935">
        <v>0</v>
      </c>
      <c r="V935" t="s">
        <v>181</v>
      </c>
      <c r="W935">
        <v>0</v>
      </c>
      <c r="X935" t="s">
        <v>3756</v>
      </c>
    </row>
    <row r="936" spans="1:24" x14ac:dyDescent="0.3">
      <c r="A936" t="s">
        <v>3507</v>
      </c>
      <c r="B936" t="s">
        <v>13531</v>
      </c>
      <c r="C936" t="s">
        <v>181</v>
      </c>
      <c r="D936" t="s">
        <v>13532</v>
      </c>
      <c r="E936" t="s">
        <v>10711</v>
      </c>
      <c r="F936">
        <v>625</v>
      </c>
      <c r="G936" t="s">
        <v>9520</v>
      </c>
      <c r="H936" s="51" t="s">
        <v>13533</v>
      </c>
      <c r="I936">
        <v>799.80000000000007</v>
      </c>
      <c r="J936">
        <v>313</v>
      </c>
      <c r="K936">
        <v>246</v>
      </c>
      <c r="L936">
        <v>1586.7</v>
      </c>
      <c r="M936">
        <v>3811.95</v>
      </c>
      <c r="N936">
        <v>591</v>
      </c>
      <c r="O936">
        <v>88</v>
      </c>
      <c r="P936" t="s">
        <v>16610</v>
      </c>
      <c r="Q936">
        <v>2</v>
      </c>
      <c r="R936">
        <v>0</v>
      </c>
      <c r="S936">
        <v>0</v>
      </c>
      <c r="T936" t="s">
        <v>181</v>
      </c>
      <c r="U936">
        <v>0</v>
      </c>
      <c r="V936" t="s">
        <v>181</v>
      </c>
      <c r="W936">
        <v>5227.1000000000004</v>
      </c>
      <c r="X936" t="s">
        <v>3756</v>
      </c>
    </row>
    <row r="937" spans="1:24" x14ac:dyDescent="0.3">
      <c r="A937" t="s">
        <v>3507</v>
      </c>
      <c r="B937" t="s">
        <v>12394</v>
      </c>
      <c r="C937" t="s">
        <v>3588</v>
      </c>
      <c r="D937" t="s">
        <v>12395</v>
      </c>
      <c r="E937" t="s">
        <v>12393</v>
      </c>
      <c r="F937">
        <v>14</v>
      </c>
      <c r="G937">
        <v>0</v>
      </c>
      <c r="H937" s="51" t="s">
        <v>13534</v>
      </c>
      <c r="I937">
        <v>0</v>
      </c>
      <c r="J937">
        <v>7</v>
      </c>
      <c r="K937">
        <v>1</v>
      </c>
      <c r="L937">
        <v>9.8699999999999992</v>
      </c>
      <c r="M937">
        <v>3671.64</v>
      </c>
      <c r="N937">
        <v>372</v>
      </c>
      <c r="O937">
        <v>3</v>
      </c>
      <c r="P937" t="s">
        <v>12736</v>
      </c>
      <c r="Q937">
        <v>4</v>
      </c>
      <c r="R937">
        <v>0</v>
      </c>
      <c r="S937">
        <v>0</v>
      </c>
      <c r="T937" t="s">
        <v>181</v>
      </c>
      <c r="U937">
        <v>0</v>
      </c>
      <c r="V937" t="s">
        <v>181</v>
      </c>
      <c r="W937">
        <v>85.1666666666667</v>
      </c>
      <c r="X937" t="s">
        <v>3756</v>
      </c>
    </row>
    <row r="938" spans="1:24" x14ac:dyDescent="0.3">
      <c r="A938" t="s">
        <v>3507</v>
      </c>
      <c r="B938" t="s">
        <v>7616</v>
      </c>
      <c r="C938" t="s">
        <v>3504</v>
      </c>
      <c r="D938" t="s">
        <v>7617</v>
      </c>
      <c r="E938" t="s">
        <v>7477</v>
      </c>
      <c r="F938">
        <v>381</v>
      </c>
      <c r="G938">
        <v>0</v>
      </c>
      <c r="H938" s="51" t="s">
        <v>13649</v>
      </c>
      <c r="I938">
        <v>0</v>
      </c>
      <c r="J938">
        <v>191</v>
      </c>
      <c r="K938">
        <v>218</v>
      </c>
      <c r="L938">
        <v>224.54</v>
      </c>
      <c r="M938">
        <v>658.13</v>
      </c>
      <c r="N938">
        <v>636</v>
      </c>
      <c r="O938">
        <v>3</v>
      </c>
      <c r="P938" t="s">
        <v>17940</v>
      </c>
      <c r="Q938">
        <v>34</v>
      </c>
      <c r="R938">
        <v>0</v>
      </c>
      <c r="S938">
        <v>600</v>
      </c>
      <c r="T938" t="s">
        <v>17681</v>
      </c>
      <c r="U938">
        <v>1.04</v>
      </c>
      <c r="V938" t="s">
        <v>13535</v>
      </c>
      <c r="W938">
        <v>3813.63333333333</v>
      </c>
      <c r="X938" t="s">
        <v>3756</v>
      </c>
    </row>
    <row r="939" spans="1:24" x14ac:dyDescent="0.3">
      <c r="A939" t="s">
        <v>3507</v>
      </c>
      <c r="B939" t="s">
        <v>13536</v>
      </c>
      <c r="C939" t="s">
        <v>181</v>
      </c>
      <c r="D939" t="s">
        <v>13537</v>
      </c>
      <c r="E939" t="s">
        <v>8964</v>
      </c>
      <c r="F939">
        <v>6736</v>
      </c>
      <c r="G939">
        <v>0</v>
      </c>
      <c r="H939" s="51" t="s">
        <v>12581</v>
      </c>
      <c r="I939">
        <v>0</v>
      </c>
      <c r="J939">
        <v>3368</v>
      </c>
      <c r="K939">
        <v>2779</v>
      </c>
      <c r="L939">
        <v>1417.29</v>
      </c>
      <c r="M939">
        <v>8038.62</v>
      </c>
      <c r="N939">
        <v>15762</v>
      </c>
      <c r="O939">
        <v>1073</v>
      </c>
      <c r="P939" t="s">
        <v>17941</v>
      </c>
      <c r="Q939">
        <v>8</v>
      </c>
      <c r="R939">
        <v>0</v>
      </c>
      <c r="S939">
        <v>0</v>
      </c>
      <c r="T939" t="s">
        <v>181</v>
      </c>
      <c r="U939">
        <v>0</v>
      </c>
      <c r="V939" t="s">
        <v>181</v>
      </c>
      <c r="W939">
        <v>1648186.9333333301</v>
      </c>
      <c r="X939" t="s">
        <v>3756</v>
      </c>
    </row>
    <row r="940" spans="1:24" x14ac:dyDescent="0.3">
      <c r="A940" t="s">
        <v>3507</v>
      </c>
      <c r="B940" t="s">
        <v>7896</v>
      </c>
      <c r="C940" t="s">
        <v>3588</v>
      </c>
      <c r="D940" t="s">
        <v>7897</v>
      </c>
      <c r="E940" t="s">
        <v>7893</v>
      </c>
      <c r="F940">
        <v>62</v>
      </c>
      <c r="G940">
        <v>0</v>
      </c>
      <c r="H940" s="51" t="s">
        <v>13144</v>
      </c>
      <c r="I940">
        <v>0</v>
      </c>
      <c r="J940">
        <v>31</v>
      </c>
      <c r="K940">
        <v>5</v>
      </c>
      <c r="L940">
        <v>3.15</v>
      </c>
      <c r="M940">
        <v>850.5</v>
      </c>
      <c r="N940">
        <v>1350</v>
      </c>
      <c r="O940">
        <v>0</v>
      </c>
      <c r="P940" t="s">
        <v>9941</v>
      </c>
      <c r="Q940">
        <v>0</v>
      </c>
      <c r="R940">
        <v>0</v>
      </c>
      <c r="S940">
        <v>0</v>
      </c>
      <c r="T940" t="s">
        <v>181</v>
      </c>
      <c r="U940">
        <v>0</v>
      </c>
      <c r="V940" t="s">
        <v>181</v>
      </c>
      <c r="W940">
        <v>1395</v>
      </c>
      <c r="X940" t="s">
        <v>3756</v>
      </c>
    </row>
    <row r="941" spans="1:24" x14ac:dyDescent="0.3">
      <c r="A941" t="s">
        <v>3507</v>
      </c>
      <c r="B941" t="s">
        <v>9805</v>
      </c>
      <c r="C941" t="s">
        <v>3771</v>
      </c>
      <c r="D941" t="s">
        <v>9806</v>
      </c>
      <c r="E941" t="s">
        <v>9782</v>
      </c>
      <c r="F941">
        <v>0</v>
      </c>
      <c r="G941">
        <v>0</v>
      </c>
      <c r="H941" s="51" t="s">
        <v>13538</v>
      </c>
      <c r="I941">
        <v>0</v>
      </c>
      <c r="J941">
        <v>0</v>
      </c>
      <c r="L941">
        <v>0</v>
      </c>
      <c r="M941">
        <v>74.760000000000005</v>
      </c>
      <c r="N941">
        <v>7</v>
      </c>
      <c r="O941">
        <v>0</v>
      </c>
      <c r="P941" t="s">
        <v>3532</v>
      </c>
      <c r="Q941">
        <v>0</v>
      </c>
      <c r="R941">
        <v>0</v>
      </c>
      <c r="S941">
        <v>0</v>
      </c>
      <c r="T941" t="s">
        <v>181</v>
      </c>
      <c r="U941">
        <v>0</v>
      </c>
      <c r="V941" t="s">
        <v>181</v>
      </c>
      <c r="W941">
        <v>0</v>
      </c>
      <c r="X941" t="s">
        <v>3756</v>
      </c>
    </row>
    <row r="942" spans="1:24" x14ac:dyDescent="0.3">
      <c r="A942" t="s">
        <v>3507</v>
      </c>
      <c r="B942" t="s">
        <v>13539</v>
      </c>
      <c r="C942" t="s">
        <v>181</v>
      </c>
      <c r="D942" t="s">
        <v>13540</v>
      </c>
      <c r="E942" t="s">
        <v>8964</v>
      </c>
      <c r="F942">
        <v>1247</v>
      </c>
      <c r="G942">
        <v>0</v>
      </c>
      <c r="H942" s="51" t="s">
        <v>12449</v>
      </c>
      <c r="I942">
        <v>0</v>
      </c>
      <c r="J942">
        <v>624</v>
      </c>
      <c r="K942">
        <v>507</v>
      </c>
      <c r="L942">
        <v>1901.25</v>
      </c>
      <c r="M942">
        <v>9566.25</v>
      </c>
      <c r="N942">
        <v>2551</v>
      </c>
      <c r="O942">
        <v>182</v>
      </c>
      <c r="P942" t="s">
        <v>17942</v>
      </c>
      <c r="Q942">
        <v>23</v>
      </c>
      <c r="R942">
        <v>0</v>
      </c>
      <c r="S942">
        <v>0</v>
      </c>
      <c r="T942" t="s">
        <v>181</v>
      </c>
      <c r="U942">
        <v>0</v>
      </c>
      <c r="V942" t="s">
        <v>181</v>
      </c>
      <c r="W942">
        <v>48796.800000000003</v>
      </c>
      <c r="X942" t="s">
        <v>3756</v>
      </c>
    </row>
    <row r="943" spans="1:24" x14ac:dyDescent="0.3">
      <c r="A943" t="s">
        <v>3507</v>
      </c>
      <c r="B943" t="s">
        <v>7894</v>
      </c>
      <c r="C943" t="s">
        <v>3511</v>
      </c>
      <c r="D943" t="s">
        <v>7895</v>
      </c>
      <c r="E943" t="s">
        <v>7893</v>
      </c>
      <c r="F943">
        <v>0</v>
      </c>
      <c r="G943">
        <v>0</v>
      </c>
      <c r="H943" s="51" t="s">
        <v>13361</v>
      </c>
      <c r="I943">
        <v>0</v>
      </c>
      <c r="J943">
        <v>0</v>
      </c>
      <c r="L943">
        <v>0</v>
      </c>
      <c r="M943">
        <v>0</v>
      </c>
      <c r="N943">
        <v>0</v>
      </c>
      <c r="O943">
        <v>0</v>
      </c>
      <c r="P943" t="s">
        <v>183</v>
      </c>
      <c r="Q943">
        <v>0</v>
      </c>
      <c r="R943">
        <v>0</v>
      </c>
      <c r="S943">
        <v>0</v>
      </c>
      <c r="T943" t="s">
        <v>181</v>
      </c>
      <c r="U943">
        <v>0</v>
      </c>
      <c r="V943" t="s">
        <v>181</v>
      </c>
      <c r="W943">
        <v>0</v>
      </c>
      <c r="X943" t="s">
        <v>3756</v>
      </c>
    </row>
    <row r="944" spans="1:24" x14ac:dyDescent="0.3">
      <c r="A944" t="s">
        <v>3507</v>
      </c>
      <c r="B944" t="s">
        <v>11299</v>
      </c>
      <c r="C944" t="s">
        <v>3504</v>
      </c>
      <c r="D944" t="s">
        <v>7895</v>
      </c>
      <c r="E944" t="s">
        <v>11269</v>
      </c>
      <c r="F944">
        <v>0</v>
      </c>
      <c r="G944">
        <v>0</v>
      </c>
      <c r="H944" s="51" t="s">
        <v>13541</v>
      </c>
      <c r="I944">
        <v>0</v>
      </c>
      <c r="J944">
        <v>0</v>
      </c>
      <c r="L944">
        <v>0</v>
      </c>
      <c r="M944">
        <v>54.72</v>
      </c>
      <c r="N944">
        <v>4</v>
      </c>
      <c r="O944">
        <v>0</v>
      </c>
      <c r="P944" t="s">
        <v>3101</v>
      </c>
      <c r="Q944">
        <v>0</v>
      </c>
      <c r="R944">
        <v>0</v>
      </c>
      <c r="S944">
        <v>0</v>
      </c>
      <c r="T944" t="s">
        <v>181</v>
      </c>
      <c r="U944">
        <v>0</v>
      </c>
      <c r="V944" t="s">
        <v>181</v>
      </c>
      <c r="W944">
        <v>0</v>
      </c>
      <c r="X944" t="s">
        <v>3756</v>
      </c>
    </row>
    <row r="945" spans="1:24" x14ac:dyDescent="0.3">
      <c r="A945" t="s">
        <v>3507</v>
      </c>
      <c r="B945" t="s">
        <v>118</v>
      </c>
      <c r="C945" t="s">
        <v>3511</v>
      </c>
      <c r="D945" t="s">
        <v>7892</v>
      </c>
      <c r="E945" t="s">
        <v>7893</v>
      </c>
      <c r="F945">
        <v>2824</v>
      </c>
      <c r="G945" t="s">
        <v>15296</v>
      </c>
      <c r="H945" s="51" t="s">
        <v>13542</v>
      </c>
      <c r="I945">
        <v>2293.6</v>
      </c>
      <c r="J945">
        <v>1412</v>
      </c>
      <c r="K945">
        <v>1351</v>
      </c>
      <c r="L945">
        <v>1648.22</v>
      </c>
      <c r="M945">
        <v>1328.58</v>
      </c>
      <c r="N945">
        <v>1089</v>
      </c>
      <c r="O945">
        <v>105</v>
      </c>
      <c r="P945" t="s">
        <v>11303</v>
      </c>
      <c r="Q945">
        <v>40</v>
      </c>
      <c r="R945">
        <v>0</v>
      </c>
      <c r="S945">
        <v>0</v>
      </c>
      <c r="T945" t="s">
        <v>181</v>
      </c>
      <c r="U945">
        <v>0</v>
      </c>
      <c r="V945" t="s">
        <v>181</v>
      </c>
      <c r="W945">
        <v>44430.933333333298</v>
      </c>
      <c r="X945" t="s">
        <v>3756</v>
      </c>
    </row>
    <row r="946" spans="1:24" x14ac:dyDescent="0.3">
      <c r="A946" t="s">
        <v>3507</v>
      </c>
      <c r="B946" t="s">
        <v>11274</v>
      </c>
      <c r="C946" t="s">
        <v>3841</v>
      </c>
      <c r="D946" t="s">
        <v>7892</v>
      </c>
      <c r="E946" t="s">
        <v>11269</v>
      </c>
      <c r="F946">
        <v>3</v>
      </c>
      <c r="G946">
        <v>0</v>
      </c>
      <c r="H946" s="51" t="s">
        <v>12785</v>
      </c>
      <c r="I946">
        <v>0</v>
      </c>
      <c r="J946">
        <v>2</v>
      </c>
      <c r="K946">
        <v>2</v>
      </c>
      <c r="L946">
        <v>4.34</v>
      </c>
      <c r="M946">
        <v>180.39</v>
      </c>
      <c r="N946">
        <v>83</v>
      </c>
      <c r="O946">
        <v>0</v>
      </c>
      <c r="P946" t="s">
        <v>3516</v>
      </c>
      <c r="Q946">
        <v>0</v>
      </c>
      <c r="R946">
        <v>0</v>
      </c>
      <c r="S946">
        <v>0</v>
      </c>
      <c r="T946" t="s">
        <v>181</v>
      </c>
      <c r="U946">
        <v>0</v>
      </c>
      <c r="V946" t="s">
        <v>181</v>
      </c>
      <c r="W946">
        <v>5.5333333333333297</v>
      </c>
      <c r="X946" t="s">
        <v>3756</v>
      </c>
    </row>
    <row r="947" spans="1:24" x14ac:dyDescent="0.3">
      <c r="A947" t="s">
        <v>3507</v>
      </c>
      <c r="B947" t="s">
        <v>87</v>
      </c>
      <c r="C947" t="s">
        <v>7548</v>
      </c>
      <c r="D947" t="s">
        <v>7892</v>
      </c>
      <c r="E947" t="s">
        <v>12393</v>
      </c>
      <c r="F947">
        <v>1022</v>
      </c>
      <c r="G947">
        <v>0</v>
      </c>
      <c r="H947" s="51" t="s">
        <v>13543</v>
      </c>
      <c r="I947">
        <v>0</v>
      </c>
      <c r="J947">
        <v>511</v>
      </c>
      <c r="K947">
        <v>894</v>
      </c>
      <c r="L947">
        <v>1197.96</v>
      </c>
      <c r="M947">
        <v>2323.56</v>
      </c>
      <c r="N947">
        <v>1734</v>
      </c>
      <c r="O947">
        <v>8</v>
      </c>
      <c r="P947" t="s">
        <v>17943</v>
      </c>
      <c r="Q947">
        <v>515</v>
      </c>
      <c r="R947">
        <v>0</v>
      </c>
      <c r="S947">
        <v>0</v>
      </c>
      <c r="T947" t="s">
        <v>181</v>
      </c>
      <c r="U947">
        <v>0</v>
      </c>
      <c r="V947" t="s">
        <v>181</v>
      </c>
      <c r="W947">
        <v>20627.366666666701</v>
      </c>
      <c r="X947" t="s">
        <v>3756</v>
      </c>
    </row>
    <row r="948" spans="1:24" x14ac:dyDescent="0.3">
      <c r="A948" t="s">
        <v>3507</v>
      </c>
      <c r="B948" t="s">
        <v>13544</v>
      </c>
      <c r="C948" t="s">
        <v>3844</v>
      </c>
      <c r="D948" t="s">
        <v>13545</v>
      </c>
      <c r="E948" t="s">
        <v>9782</v>
      </c>
      <c r="F948">
        <v>47</v>
      </c>
      <c r="G948">
        <v>0</v>
      </c>
      <c r="H948" s="51" t="s">
        <v>13516</v>
      </c>
      <c r="I948">
        <v>0</v>
      </c>
      <c r="J948">
        <v>24</v>
      </c>
      <c r="K948">
        <v>7</v>
      </c>
      <c r="L948">
        <v>29.75</v>
      </c>
      <c r="M948">
        <v>21.25</v>
      </c>
      <c r="N948">
        <v>5</v>
      </c>
      <c r="O948">
        <v>0</v>
      </c>
      <c r="P948" t="s">
        <v>3526</v>
      </c>
      <c r="Q948">
        <v>0</v>
      </c>
      <c r="R948">
        <v>0</v>
      </c>
      <c r="S948">
        <v>180</v>
      </c>
      <c r="T948" t="s">
        <v>17670</v>
      </c>
      <c r="U948">
        <v>3.07</v>
      </c>
      <c r="V948" t="s">
        <v>17944</v>
      </c>
      <c r="W948">
        <v>4</v>
      </c>
      <c r="X948" t="s">
        <v>3756</v>
      </c>
    </row>
    <row r="949" spans="1:24" x14ac:dyDescent="0.3">
      <c r="A949" t="s">
        <v>3507</v>
      </c>
      <c r="B949" t="s">
        <v>11428</v>
      </c>
      <c r="C949" t="s">
        <v>3771</v>
      </c>
      <c r="D949" t="s">
        <v>11429</v>
      </c>
      <c r="E949" t="s">
        <v>11427</v>
      </c>
      <c r="F949">
        <v>0</v>
      </c>
      <c r="G949">
        <v>0</v>
      </c>
      <c r="H949" s="51" t="s">
        <v>13546</v>
      </c>
      <c r="I949">
        <v>0</v>
      </c>
      <c r="J949">
        <v>0</v>
      </c>
      <c r="L949">
        <v>0</v>
      </c>
      <c r="M949">
        <v>930.6</v>
      </c>
      <c r="N949">
        <v>47</v>
      </c>
      <c r="O949">
        <v>0</v>
      </c>
      <c r="P949" t="s">
        <v>3941</v>
      </c>
      <c r="Q949">
        <v>0</v>
      </c>
      <c r="R949">
        <v>0</v>
      </c>
      <c r="S949">
        <v>0</v>
      </c>
      <c r="T949" t="s">
        <v>181</v>
      </c>
      <c r="U949">
        <v>0</v>
      </c>
      <c r="V949" t="s">
        <v>181</v>
      </c>
      <c r="W949">
        <v>0</v>
      </c>
      <c r="X949" t="s">
        <v>7247</v>
      </c>
    </row>
    <row r="950" spans="1:24" x14ac:dyDescent="0.3">
      <c r="A950" t="s">
        <v>3507</v>
      </c>
      <c r="B950" t="s">
        <v>8931</v>
      </c>
      <c r="C950" t="s">
        <v>181</v>
      </c>
      <c r="D950" t="s">
        <v>8932</v>
      </c>
      <c r="E950" t="s">
        <v>8933</v>
      </c>
      <c r="F950">
        <v>37</v>
      </c>
      <c r="G950">
        <v>0</v>
      </c>
      <c r="H950" s="51" t="s">
        <v>13547</v>
      </c>
      <c r="I950">
        <v>0</v>
      </c>
      <c r="J950">
        <v>19</v>
      </c>
      <c r="K950">
        <v>28</v>
      </c>
      <c r="L950">
        <v>106.39999999999999</v>
      </c>
      <c r="M950">
        <v>345.8</v>
      </c>
      <c r="N950">
        <v>91</v>
      </c>
      <c r="O950">
        <v>0</v>
      </c>
      <c r="P950" t="s">
        <v>9223</v>
      </c>
      <c r="Q950">
        <v>0</v>
      </c>
      <c r="R950">
        <v>0</v>
      </c>
      <c r="S950">
        <v>0</v>
      </c>
      <c r="T950" t="s">
        <v>181</v>
      </c>
      <c r="U950">
        <v>0</v>
      </c>
      <c r="V950" t="s">
        <v>181</v>
      </c>
      <c r="W950">
        <v>57.633333333333297</v>
      </c>
      <c r="X950" t="s">
        <v>7247</v>
      </c>
    </row>
    <row r="951" spans="1:24" x14ac:dyDescent="0.3">
      <c r="A951" t="s">
        <v>3507</v>
      </c>
      <c r="B951" t="s">
        <v>11425</v>
      </c>
      <c r="C951" t="s">
        <v>3771</v>
      </c>
      <c r="D951" t="s">
        <v>11426</v>
      </c>
      <c r="E951" t="s">
        <v>11427</v>
      </c>
      <c r="F951">
        <v>0</v>
      </c>
      <c r="G951">
        <v>0</v>
      </c>
      <c r="H951" s="51" t="s">
        <v>3682</v>
      </c>
      <c r="I951">
        <v>0</v>
      </c>
      <c r="J951">
        <v>0</v>
      </c>
      <c r="L951">
        <v>0</v>
      </c>
      <c r="M951">
        <v>2132</v>
      </c>
      <c r="N951">
        <v>82</v>
      </c>
      <c r="O951">
        <v>0</v>
      </c>
      <c r="P951" t="s">
        <v>7338</v>
      </c>
      <c r="Q951">
        <v>0</v>
      </c>
      <c r="R951">
        <v>0</v>
      </c>
      <c r="S951">
        <v>0</v>
      </c>
      <c r="T951" t="s">
        <v>181</v>
      </c>
      <c r="U951">
        <v>0</v>
      </c>
      <c r="V951" t="s">
        <v>181</v>
      </c>
      <c r="W951">
        <v>0</v>
      </c>
      <c r="X951" t="s">
        <v>7247</v>
      </c>
    </row>
    <row r="952" spans="1:24" x14ac:dyDescent="0.3">
      <c r="A952" t="s">
        <v>3507</v>
      </c>
      <c r="B952" t="s">
        <v>7298</v>
      </c>
      <c r="C952" t="s">
        <v>3504</v>
      </c>
      <c r="D952" t="s">
        <v>7299</v>
      </c>
      <c r="E952" t="s">
        <v>10</v>
      </c>
      <c r="F952">
        <v>33</v>
      </c>
      <c r="G952">
        <v>0</v>
      </c>
      <c r="H952" s="51" t="s">
        <v>13548</v>
      </c>
      <c r="I952">
        <v>0</v>
      </c>
      <c r="J952">
        <v>17</v>
      </c>
      <c r="L952">
        <v>0</v>
      </c>
      <c r="M952">
        <v>595.64</v>
      </c>
      <c r="N952">
        <v>119</v>
      </c>
      <c r="O952">
        <v>0</v>
      </c>
      <c r="P952" t="s">
        <v>8822</v>
      </c>
      <c r="Q952">
        <v>7</v>
      </c>
      <c r="R952">
        <v>0</v>
      </c>
      <c r="S952">
        <v>0</v>
      </c>
      <c r="T952" t="s">
        <v>181</v>
      </c>
      <c r="U952">
        <v>0</v>
      </c>
      <c r="V952" t="s">
        <v>181</v>
      </c>
      <c r="W952">
        <v>63.466666666666697</v>
      </c>
      <c r="X952" t="s">
        <v>7247</v>
      </c>
    </row>
    <row r="953" spans="1:24" x14ac:dyDescent="0.3">
      <c r="A953" t="s">
        <v>3507</v>
      </c>
      <c r="B953" t="s">
        <v>7300</v>
      </c>
      <c r="C953" t="s">
        <v>7164</v>
      </c>
      <c r="D953" t="s">
        <v>7301</v>
      </c>
      <c r="E953" t="s">
        <v>10</v>
      </c>
      <c r="F953">
        <v>239</v>
      </c>
      <c r="G953" t="s">
        <v>7295</v>
      </c>
      <c r="H953" s="51" t="s">
        <v>13549</v>
      </c>
      <c r="I953">
        <v>551.08000000000004</v>
      </c>
      <c r="J953">
        <v>120</v>
      </c>
      <c r="K953">
        <v>40</v>
      </c>
      <c r="L953">
        <v>239.60000000000002</v>
      </c>
      <c r="M953">
        <v>903.78</v>
      </c>
      <c r="N953">
        <v>151</v>
      </c>
      <c r="O953">
        <v>2</v>
      </c>
      <c r="P953" t="s">
        <v>7216</v>
      </c>
      <c r="Q953">
        <v>2</v>
      </c>
      <c r="R953">
        <v>0</v>
      </c>
      <c r="S953">
        <v>0</v>
      </c>
      <c r="T953" t="s">
        <v>181</v>
      </c>
      <c r="U953">
        <v>0</v>
      </c>
      <c r="V953" t="s">
        <v>181</v>
      </c>
      <c r="W953">
        <v>588</v>
      </c>
      <c r="X953" t="s">
        <v>7247</v>
      </c>
    </row>
    <row r="954" spans="1:24" x14ac:dyDescent="0.3">
      <c r="A954" t="s">
        <v>3507</v>
      </c>
      <c r="B954" t="s">
        <v>7268</v>
      </c>
      <c r="C954" t="s">
        <v>7164</v>
      </c>
      <c r="D954" t="s">
        <v>7269</v>
      </c>
      <c r="E954" t="s">
        <v>10</v>
      </c>
      <c r="F954">
        <v>159</v>
      </c>
      <c r="G954" t="s">
        <v>6628</v>
      </c>
      <c r="H954" s="51" t="s">
        <v>13550</v>
      </c>
      <c r="I954">
        <v>597.64</v>
      </c>
      <c r="J954">
        <v>80</v>
      </c>
      <c r="K954">
        <v>20</v>
      </c>
      <c r="L954">
        <v>178.4</v>
      </c>
      <c r="M954">
        <v>838.92</v>
      </c>
      <c r="N954">
        <v>94</v>
      </c>
      <c r="O954">
        <v>0</v>
      </c>
      <c r="P954" t="s">
        <v>3893</v>
      </c>
      <c r="Q954">
        <v>2</v>
      </c>
      <c r="R954">
        <v>0</v>
      </c>
      <c r="S954">
        <v>0</v>
      </c>
      <c r="T954" t="s">
        <v>181</v>
      </c>
      <c r="U954">
        <v>0</v>
      </c>
      <c r="V954" t="s">
        <v>181</v>
      </c>
      <c r="W954">
        <v>245.333333333333</v>
      </c>
      <c r="X954" t="s">
        <v>7247</v>
      </c>
    </row>
    <row r="955" spans="1:24" x14ac:dyDescent="0.3">
      <c r="A955" t="s">
        <v>3507</v>
      </c>
      <c r="B955" t="s">
        <v>7332</v>
      </c>
      <c r="C955" t="s">
        <v>3504</v>
      </c>
      <c r="D955" t="s">
        <v>7333</v>
      </c>
      <c r="E955" t="s">
        <v>10</v>
      </c>
      <c r="F955">
        <v>139</v>
      </c>
      <c r="G955" t="s">
        <v>7200</v>
      </c>
      <c r="H955" s="51" t="s">
        <v>13551</v>
      </c>
      <c r="I955">
        <v>985.68000000000006</v>
      </c>
      <c r="J955">
        <v>70</v>
      </c>
      <c r="K955">
        <v>19</v>
      </c>
      <c r="L955">
        <v>253.08</v>
      </c>
      <c r="M955">
        <v>879.33</v>
      </c>
      <c r="N955">
        <v>66</v>
      </c>
      <c r="O955">
        <v>1</v>
      </c>
      <c r="P955" t="s">
        <v>4248</v>
      </c>
      <c r="Q955">
        <v>0</v>
      </c>
      <c r="R955">
        <v>0</v>
      </c>
      <c r="S955">
        <v>0</v>
      </c>
      <c r="T955" t="s">
        <v>181</v>
      </c>
      <c r="U955">
        <v>0</v>
      </c>
      <c r="V955" t="s">
        <v>181</v>
      </c>
      <c r="W955">
        <v>151.666666666667</v>
      </c>
      <c r="X955" t="s">
        <v>7247</v>
      </c>
    </row>
    <row r="956" spans="1:24" x14ac:dyDescent="0.3">
      <c r="A956" t="s">
        <v>3507</v>
      </c>
      <c r="B956" t="s">
        <v>7255</v>
      </c>
      <c r="C956" t="s">
        <v>181</v>
      </c>
      <c r="D956" t="s">
        <v>7256</v>
      </c>
      <c r="E956" t="s">
        <v>10</v>
      </c>
      <c r="F956">
        <v>0</v>
      </c>
      <c r="G956">
        <v>0</v>
      </c>
      <c r="H956" s="51" t="s">
        <v>13552</v>
      </c>
      <c r="I956">
        <v>0</v>
      </c>
      <c r="J956">
        <v>0</v>
      </c>
      <c r="L956">
        <v>0</v>
      </c>
      <c r="M956">
        <v>26.04</v>
      </c>
      <c r="N956">
        <v>21</v>
      </c>
      <c r="O956">
        <v>0</v>
      </c>
      <c r="P956" t="s">
        <v>3733</v>
      </c>
      <c r="Q956">
        <v>0</v>
      </c>
      <c r="R956">
        <v>0</v>
      </c>
      <c r="S956">
        <v>0</v>
      </c>
      <c r="T956" t="s">
        <v>181</v>
      </c>
      <c r="U956">
        <v>0</v>
      </c>
      <c r="V956" t="s">
        <v>181</v>
      </c>
      <c r="W956">
        <v>0</v>
      </c>
      <c r="X956" t="s">
        <v>7247</v>
      </c>
    </row>
    <row r="957" spans="1:24" x14ac:dyDescent="0.3">
      <c r="A957" t="s">
        <v>3502</v>
      </c>
      <c r="B957" t="s">
        <v>11254</v>
      </c>
      <c r="C957" t="s">
        <v>181</v>
      </c>
      <c r="D957" t="s">
        <v>11255</v>
      </c>
      <c r="E957" t="s">
        <v>11235</v>
      </c>
      <c r="F957">
        <v>0</v>
      </c>
      <c r="G957">
        <v>0</v>
      </c>
      <c r="H957" s="51" t="s">
        <v>13553</v>
      </c>
      <c r="I957">
        <v>0</v>
      </c>
      <c r="J957">
        <v>0</v>
      </c>
      <c r="L957">
        <v>0</v>
      </c>
      <c r="M957">
        <v>99.6</v>
      </c>
      <c r="N957">
        <v>5</v>
      </c>
      <c r="O957">
        <v>0</v>
      </c>
      <c r="P957" t="s">
        <v>3526</v>
      </c>
      <c r="Q957">
        <v>0</v>
      </c>
      <c r="R957">
        <v>0</v>
      </c>
      <c r="S957">
        <v>0</v>
      </c>
      <c r="T957" t="s">
        <v>181</v>
      </c>
      <c r="U957">
        <v>0</v>
      </c>
      <c r="V957" t="s">
        <v>181</v>
      </c>
      <c r="W957">
        <v>0</v>
      </c>
      <c r="X957" t="s">
        <v>8784</v>
      </c>
    </row>
    <row r="958" spans="1:24" x14ac:dyDescent="0.3">
      <c r="A958" t="s">
        <v>3502</v>
      </c>
      <c r="B958" t="s">
        <v>9682</v>
      </c>
      <c r="C958" t="s">
        <v>3592</v>
      </c>
      <c r="D958" t="s">
        <v>13554</v>
      </c>
      <c r="E958" t="s">
        <v>9675</v>
      </c>
      <c r="F958">
        <v>6</v>
      </c>
      <c r="G958">
        <v>0</v>
      </c>
      <c r="H958" s="51" t="s">
        <v>13555</v>
      </c>
      <c r="I958">
        <v>0</v>
      </c>
      <c r="J958">
        <v>3</v>
      </c>
      <c r="K958">
        <v>3</v>
      </c>
      <c r="L958">
        <v>712.43999999999994</v>
      </c>
      <c r="M958">
        <v>27547.1</v>
      </c>
      <c r="N958">
        <v>116</v>
      </c>
      <c r="O958">
        <v>0</v>
      </c>
      <c r="P958" t="s">
        <v>1575</v>
      </c>
      <c r="Q958">
        <v>0</v>
      </c>
      <c r="R958">
        <v>0</v>
      </c>
      <c r="S958">
        <v>0</v>
      </c>
      <c r="T958" t="s">
        <v>181</v>
      </c>
      <c r="U958">
        <v>0</v>
      </c>
      <c r="V958" t="s">
        <v>181</v>
      </c>
      <c r="W958">
        <v>11.6</v>
      </c>
      <c r="X958" t="s">
        <v>3576</v>
      </c>
    </row>
    <row r="959" spans="1:24" x14ac:dyDescent="0.3">
      <c r="A959" t="s">
        <v>3560</v>
      </c>
      <c r="B959" t="s">
        <v>4076</v>
      </c>
      <c r="C959" t="s">
        <v>3592</v>
      </c>
      <c r="D959" t="s">
        <v>4077</v>
      </c>
      <c r="E959" t="s">
        <v>4078</v>
      </c>
      <c r="F959">
        <v>79</v>
      </c>
      <c r="G959">
        <v>0</v>
      </c>
      <c r="H959" s="51" t="s">
        <v>13556</v>
      </c>
      <c r="I959">
        <v>0</v>
      </c>
      <c r="J959">
        <v>40</v>
      </c>
      <c r="K959">
        <v>48</v>
      </c>
      <c r="L959">
        <v>331.68</v>
      </c>
      <c r="M959">
        <v>712.17</v>
      </c>
      <c r="N959">
        <v>103</v>
      </c>
      <c r="O959">
        <v>0</v>
      </c>
      <c r="P959" t="s">
        <v>4045</v>
      </c>
      <c r="Q959">
        <v>0</v>
      </c>
      <c r="R959">
        <v>0</v>
      </c>
      <c r="S959">
        <v>0</v>
      </c>
      <c r="T959" t="s">
        <v>181</v>
      </c>
      <c r="U959">
        <v>0</v>
      </c>
      <c r="V959" t="s">
        <v>181</v>
      </c>
      <c r="W959">
        <v>137.333333333333</v>
      </c>
      <c r="X959" t="s">
        <v>3566</v>
      </c>
    </row>
    <row r="960" spans="1:24" x14ac:dyDescent="0.3">
      <c r="A960" t="s">
        <v>3502</v>
      </c>
      <c r="B960" t="s">
        <v>9162</v>
      </c>
      <c r="C960" t="s">
        <v>181</v>
      </c>
      <c r="D960" t="s">
        <v>9163</v>
      </c>
      <c r="E960" t="s">
        <v>9159</v>
      </c>
      <c r="F960">
        <v>0</v>
      </c>
      <c r="G960">
        <v>0</v>
      </c>
      <c r="H960" s="51" t="s">
        <v>12524</v>
      </c>
      <c r="I960">
        <v>0</v>
      </c>
      <c r="J960">
        <v>0</v>
      </c>
      <c r="L960">
        <v>0</v>
      </c>
      <c r="M960">
        <v>376.18</v>
      </c>
      <c r="N960">
        <v>69</v>
      </c>
      <c r="O960">
        <v>0</v>
      </c>
      <c r="P960" t="s">
        <v>4053</v>
      </c>
      <c r="Q960">
        <v>0</v>
      </c>
      <c r="R960">
        <v>0</v>
      </c>
      <c r="S960">
        <v>0</v>
      </c>
      <c r="T960" t="s">
        <v>181</v>
      </c>
      <c r="U960">
        <v>0</v>
      </c>
      <c r="V960" t="s">
        <v>181</v>
      </c>
      <c r="W960">
        <v>0</v>
      </c>
      <c r="X960" t="s">
        <v>3576</v>
      </c>
    </row>
    <row r="961" spans="1:24" x14ac:dyDescent="0.3">
      <c r="A961" t="s">
        <v>3502</v>
      </c>
      <c r="B961" t="s">
        <v>9160</v>
      </c>
      <c r="C961" t="s">
        <v>3592</v>
      </c>
      <c r="D961" t="s">
        <v>9161</v>
      </c>
      <c r="E961" t="s">
        <v>9159</v>
      </c>
      <c r="F961">
        <v>1623</v>
      </c>
      <c r="G961">
        <v>0</v>
      </c>
      <c r="H961" s="51" t="s">
        <v>12985</v>
      </c>
      <c r="I961">
        <v>0</v>
      </c>
      <c r="J961">
        <v>812</v>
      </c>
      <c r="K961">
        <v>794</v>
      </c>
      <c r="L961">
        <v>2540.8000000000002</v>
      </c>
      <c r="M961">
        <v>6236.8</v>
      </c>
      <c r="N961">
        <v>1949</v>
      </c>
      <c r="O961">
        <v>0</v>
      </c>
      <c r="P961" t="s">
        <v>13190</v>
      </c>
      <c r="Q961">
        <v>0</v>
      </c>
      <c r="R961">
        <v>0</v>
      </c>
      <c r="S961">
        <v>0</v>
      </c>
      <c r="T961" t="s">
        <v>181</v>
      </c>
      <c r="U961">
        <v>0</v>
      </c>
      <c r="V961" t="s">
        <v>181</v>
      </c>
      <c r="W961">
        <v>52752.933333333298</v>
      </c>
      <c r="X961" t="s">
        <v>3576</v>
      </c>
    </row>
    <row r="962" spans="1:24" x14ac:dyDescent="0.3">
      <c r="A962" t="s">
        <v>3502</v>
      </c>
      <c r="B962" t="s">
        <v>9418</v>
      </c>
      <c r="C962" t="s">
        <v>7399</v>
      </c>
      <c r="D962" t="s">
        <v>9419</v>
      </c>
      <c r="E962" t="s">
        <v>9391</v>
      </c>
      <c r="F962">
        <v>0</v>
      </c>
      <c r="G962">
        <v>0</v>
      </c>
      <c r="H962" s="51" t="s">
        <v>13558</v>
      </c>
      <c r="I962">
        <v>0</v>
      </c>
      <c r="J962">
        <v>0</v>
      </c>
      <c r="L962">
        <v>0</v>
      </c>
      <c r="M962">
        <v>127.52</v>
      </c>
      <c r="N962">
        <v>4</v>
      </c>
      <c r="O962">
        <v>0</v>
      </c>
      <c r="P962" t="s">
        <v>3101</v>
      </c>
      <c r="Q962">
        <v>0</v>
      </c>
      <c r="R962">
        <v>0</v>
      </c>
      <c r="S962">
        <v>0</v>
      </c>
      <c r="T962" t="s">
        <v>181</v>
      </c>
      <c r="U962">
        <v>0</v>
      </c>
      <c r="V962" t="s">
        <v>181</v>
      </c>
      <c r="W962">
        <v>0</v>
      </c>
      <c r="X962" t="s">
        <v>3576</v>
      </c>
    </row>
    <row r="963" spans="1:24" x14ac:dyDescent="0.3">
      <c r="A963" t="s">
        <v>3502</v>
      </c>
      <c r="B963" t="s">
        <v>13559</v>
      </c>
      <c r="C963" t="s">
        <v>181</v>
      </c>
      <c r="D963" t="s">
        <v>13560</v>
      </c>
      <c r="E963" t="s">
        <v>13561</v>
      </c>
      <c r="F963">
        <v>10</v>
      </c>
      <c r="G963">
        <v>0</v>
      </c>
      <c r="H963" s="51" t="s">
        <v>13562</v>
      </c>
      <c r="I963">
        <v>0</v>
      </c>
      <c r="J963">
        <v>5</v>
      </c>
      <c r="K963">
        <v>11</v>
      </c>
      <c r="L963">
        <v>311.85000000000002</v>
      </c>
      <c r="M963">
        <v>1389.16</v>
      </c>
      <c r="N963">
        <v>49</v>
      </c>
      <c r="O963">
        <v>0</v>
      </c>
      <c r="P963" t="s">
        <v>3970</v>
      </c>
      <c r="Q963">
        <v>0</v>
      </c>
      <c r="R963">
        <v>0</v>
      </c>
      <c r="S963">
        <v>0</v>
      </c>
      <c r="T963" t="s">
        <v>181</v>
      </c>
      <c r="U963">
        <v>0</v>
      </c>
      <c r="V963" t="s">
        <v>181</v>
      </c>
      <c r="W963">
        <v>8.1666666666666696</v>
      </c>
      <c r="X963" t="s">
        <v>3576</v>
      </c>
    </row>
    <row r="964" spans="1:24" x14ac:dyDescent="0.3">
      <c r="A964" t="s">
        <v>3502</v>
      </c>
      <c r="B964" t="s">
        <v>8340</v>
      </c>
      <c r="C964" t="s">
        <v>3592</v>
      </c>
      <c r="D964" t="s">
        <v>8341</v>
      </c>
      <c r="E964" t="s">
        <v>8342</v>
      </c>
      <c r="F964">
        <v>1</v>
      </c>
      <c r="G964">
        <v>0</v>
      </c>
      <c r="H964" s="51" t="s">
        <v>13563</v>
      </c>
      <c r="I964">
        <v>0</v>
      </c>
      <c r="J964">
        <v>1</v>
      </c>
      <c r="L964">
        <v>0</v>
      </c>
      <c r="M964">
        <v>1356.87</v>
      </c>
      <c r="N964">
        <v>5509</v>
      </c>
      <c r="O964">
        <v>0</v>
      </c>
      <c r="P964" t="s">
        <v>17945</v>
      </c>
      <c r="Q964">
        <v>0</v>
      </c>
      <c r="R964">
        <v>0</v>
      </c>
      <c r="S964">
        <v>0</v>
      </c>
      <c r="T964" t="s">
        <v>181</v>
      </c>
      <c r="U964">
        <v>0</v>
      </c>
      <c r="V964" t="s">
        <v>181</v>
      </c>
      <c r="W964">
        <v>183.63333333333301</v>
      </c>
      <c r="X964" t="s">
        <v>7413</v>
      </c>
    </row>
    <row r="965" spans="1:24" x14ac:dyDescent="0.3">
      <c r="A965" t="s">
        <v>3502</v>
      </c>
      <c r="B965" t="s">
        <v>10323</v>
      </c>
      <c r="C965" t="s">
        <v>3504</v>
      </c>
      <c r="D965" t="s">
        <v>10324</v>
      </c>
      <c r="E965" t="s">
        <v>10322</v>
      </c>
      <c r="F965">
        <v>0</v>
      </c>
      <c r="G965">
        <v>0</v>
      </c>
      <c r="H965" s="51" t="s">
        <v>13564</v>
      </c>
      <c r="I965">
        <v>0</v>
      </c>
      <c r="J965">
        <v>0</v>
      </c>
      <c r="L965">
        <v>0</v>
      </c>
      <c r="M965">
        <v>250.26</v>
      </c>
      <c r="N965">
        <v>6</v>
      </c>
      <c r="O965">
        <v>0</v>
      </c>
      <c r="P965" t="s">
        <v>3594</v>
      </c>
      <c r="Q965">
        <v>0</v>
      </c>
      <c r="R965">
        <v>0</v>
      </c>
      <c r="S965">
        <v>0</v>
      </c>
      <c r="T965" t="s">
        <v>181</v>
      </c>
      <c r="U965">
        <v>0</v>
      </c>
      <c r="V965" t="s">
        <v>181</v>
      </c>
      <c r="W965">
        <v>0</v>
      </c>
      <c r="X965" t="s">
        <v>3950</v>
      </c>
    </row>
    <row r="966" spans="1:24" x14ac:dyDescent="0.3">
      <c r="A966" t="s">
        <v>3507</v>
      </c>
      <c r="B966" t="s">
        <v>7605</v>
      </c>
      <c r="C966" t="s">
        <v>181</v>
      </c>
      <c r="D966" t="s">
        <v>7606</v>
      </c>
      <c r="E966" t="s">
        <v>7477</v>
      </c>
      <c r="F966">
        <v>17</v>
      </c>
      <c r="G966">
        <v>0</v>
      </c>
      <c r="H966" s="51" t="s">
        <v>12782</v>
      </c>
      <c r="I966">
        <v>0</v>
      </c>
      <c r="J966">
        <v>9</v>
      </c>
      <c r="K966">
        <v>11</v>
      </c>
      <c r="L966">
        <v>122.21</v>
      </c>
      <c r="M966">
        <v>3831.97</v>
      </c>
      <c r="N966">
        <v>345</v>
      </c>
      <c r="O966">
        <v>25</v>
      </c>
      <c r="P966" t="s">
        <v>3935</v>
      </c>
      <c r="Q966">
        <v>0</v>
      </c>
      <c r="R966">
        <v>0</v>
      </c>
      <c r="S966">
        <v>0</v>
      </c>
      <c r="T966" t="s">
        <v>181</v>
      </c>
      <c r="U966">
        <v>0</v>
      </c>
      <c r="V966" t="s">
        <v>181</v>
      </c>
      <c r="W966">
        <v>96</v>
      </c>
      <c r="X966" t="s">
        <v>7232</v>
      </c>
    </row>
    <row r="967" spans="1:24" x14ac:dyDescent="0.3">
      <c r="A967" t="s">
        <v>3560</v>
      </c>
      <c r="B967" t="s">
        <v>11812</v>
      </c>
      <c r="C967" t="s">
        <v>3504</v>
      </c>
      <c r="D967" t="s">
        <v>11813</v>
      </c>
      <c r="E967" t="s">
        <v>11803</v>
      </c>
      <c r="F967">
        <v>5</v>
      </c>
      <c r="G967">
        <v>0</v>
      </c>
      <c r="H967" s="51" t="s">
        <v>12606</v>
      </c>
      <c r="I967">
        <v>0</v>
      </c>
      <c r="J967">
        <v>3</v>
      </c>
      <c r="K967">
        <v>3</v>
      </c>
      <c r="L967">
        <v>24.509999999999998</v>
      </c>
      <c r="M967">
        <v>1968.97</v>
      </c>
      <c r="N967">
        <v>241</v>
      </c>
      <c r="O967">
        <v>0</v>
      </c>
      <c r="P967" t="s">
        <v>3600</v>
      </c>
      <c r="Q967">
        <v>0</v>
      </c>
      <c r="R967">
        <v>0</v>
      </c>
      <c r="S967">
        <v>0</v>
      </c>
      <c r="T967" t="s">
        <v>181</v>
      </c>
      <c r="U967">
        <v>0</v>
      </c>
      <c r="V967" t="s">
        <v>181</v>
      </c>
      <c r="W967">
        <v>24.1</v>
      </c>
      <c r="X967" t="s">
        <v>7232</v>
      </c>
    </row>
    <row r="968" spans="1:24" x14ac:dyDescent="0.3">
      <c r="A968" t="s">
        <v>3507</v>
      </c>
      <c r="B968" t="s">
        <v>7607</v>
      </c>
      <c r="C968" t="s">
        <v>181</v>
      </c>
      <c r="D968" t="s">
        <v>7608</v>
      </c>
      <c r="E968" t="s">
        <v>7477</v>
      </c>
      <c r="F968">
        <v>855</v>
      </c>
      <c r="G968" t="s">
        <v>7584</v>
      </c>
      <c r="H968" s="51" t="s">
        <v>15168</v>
      </c>
      <c r="I968">
        <v>760.43000000000006</v>
      </c>
      <c r="J968">
        <v>428</v>
      </c>
      <c r="K968">
        <v>396</v>
      </c>
      <c r="L968">
        <v>1350.3600000000001</v>
      </c>
      <c r="M968">
        <v>1568.98</v>
      </c>
      <c r="N968">
        <v>460</v>
      </c>
      <c r="O968">
        <v>128</v>
      </c>
      <c r="P968" t="s">
        <v>7659</v>
      </c>
      <c r="Q968">
        <v>0</v>
      </c>
      <c r="R968">
        <v>0</v>
      </c>
      <c r="S968">
        <v>300</v>
      </c>
      <c r="T968" t="s">
        <v>17670</v>
      </c>
      <c r="U968">
        <v>3.65</v>
      </c>
      <c r="V968" t="s">
        <v>17716</v>
      </c>
      <c r="W968">
        <v>4736.5333333333301</v>
      </c>
      <c r="X968" t="s">
        <v>7232</v>
      </c>
    </row>
    <row r="969" spans="1:24" x14ac:dyDescent="0.3">
      <c r="A969" t="s">
        <v>3502</v>
      </c>
      <c r="B969" t="s">
        <v>10494</v>
      </c>
      <c r="C969" t="s">
        <v>3592</v>
      </c>
      <c r="D969" t="s">
        <v>10495</v>
      </c>
      <c r="E969" t="s">
        <v>10487</v>
      </c>
      <c r="F969">
        <v>1474</v>
      </c>
      <c r="G969">
        <v>0</v>
      </c>
      <c r="H969" s="51" t="s">
        <v>13567</v>
      </c>
      <c r="I969">
        <v>0</v>
      </c>
      <c r="J969">
        <v>737</v>
      </c>
      <c r="K969">
        <v>1039</v>
      </c>
      <c r="L969">
        <v>1142.9000000000001</v>
      </c>
      <c r="M969">
        <v>2769.26</v>
      </c>
      <c r="N969">
        <v>2529</v>
      </c>
      <c r="O969">
        <v>0</v>
      </c>
      <c r="P969" t="s">
        <v>17946</v>
      </c>
      <c r="Q969">
        <v>0</v>
      </c>
      <c r="R969">
        <v>0</v>
      </c>
      <c r="S969">
        <v>0</v>
      </c>
      <c r="T969" t="s">
        <v>181</v>
      </c>
      <c r="U969">
        <v>0</v>
      </c>
      <c r="V969" t="s">
        <v>181</v>
      </c>
      <c r="W969">
        <v>62129.1</v>
      </c>
      <c r="X969" t="s">
        <v>7413</v>
      </c>
    </row>
    <row r="970" spans="1:24" x14ac:dyDescent="0.3">
      <c r="A970" t="s">
        <v>3502</v>
      </c>
      <c r="B970" t="s">
        <v>10905</v>
      </c>
      <c r="C970" t="s">
        <v>3592</v>
      </c>
      <c r="D970" t="s">
        <v>10906</v>
      </c>
      <c r="E970" t="s">
        <v>10904</v>
      </c>
      <c r="F970">
        <v>114</v>
      </c>
      <c r="G970">
        <v>0</v>
      </c>
      <c r="H970" s="51" t="s">
        <v>13568</v>
      </c>
      <c r="I970">
        <v>0</v>
      </c>
      <c r="J970">
        <v>57</v>
      </c>
      <c r="K970">
        <v>59</v>
      </c>
      <c r="L970">
        <v>1099.76</v>
      </c>
      <c r="M970">
        <v>3428.95</v>
      </c>
      <c r="N970">
        <v>184</v>
      </c>
      <c r="O970">
        <v>0</v>
      </c>
      <c r="P970" t="s">
        <v>11085</v>
      </c>
      <c r="Q970">
        <v>0</v>
      </c>
      <c r="R970">
        <v>0</v>
      </c>
      <c r="S970">
        <v>0</v>
      </c>
      <c r="T970" t="s">
        <v>181</v>
      </c>
      <c r="U970">
        <v>0</v>
      </c>
      <c r="V970" t="s">
        <v>181</v>
      </c>
      <c r="W970">
        <v>349.6</v>
      </c>
      <c r="X970" t="s">
        <v>8784</v>
      </c>
    </row>
    <row r="971" spans="1:24" x14ac:dyDescent="0.3">
      <c r="A971" t="s">
        <v>3560</v>
      </c>
      <c r="B971" t="s">
        <v>13570</v>
      </c>
      <c r="C971" t="s">
        <v>181</v>
      </c>
      <c r="D971" t="s">
        <v>13571</v>
      </c>
      <c r="E971" t="s">
        <v>12055</v>
      </c>
      <c r="F971">
        <v>491</v>
      </c>
      <c r="G971">
        <v>0</v>
      </c>
      <c r="H971" s="51" t="s">
        <v>3526</v>
      </c>
      <c r="I971">
        <v>0</v>
      </c>
      <c r="J971">
        <v>246</v>
      </c>
      <c r="K971">
        <v>39</v>
      </c>
      <c r="L971">
        <v>195</v>
      </c>
      <c r="M971">
        <v>2530</v>
      </c>
      <c r="N971">
        <v>506</v>
      </c>
      <c r="O971">
        <v>112</v>
      </c>
      <c r="P971" t="s">
        <v>12777</v>
      </c>
      <c r="Q971">
        <v>0</v>
      </c>
      <c r="R971">
        <v>0</v>
      </c>
      <c r="S971">
        <v>100</v>
      </c>
      <c r="T971" t="s">
        <v>17679</v>
      </c>
      <c r="U971">
        <v>5</v>
      </c>
      <c r="V971" t="s">
        <v>17680</v>
      </c>
      <c r="W971">
        <v>3230.8</v>
      </c>
      <c r="X971" t="s">
        <v>3554</v>
      </c>
    </row>
    <row r="972" spans="1:24" x14ac:dyDescent="0.3">
      <c r="A972" t="s">
        <v>3560</v>
      </c>
      <c r="B972" t="s">
        <v>13572</v>
      </c>
      <c r="C972" t="s">
        <v>181</v>
      </c>
      <c r="D972" t="s">
        <v>13573</v>
      </c>
      <c r="E972" t="s">
        <v>12055</v>
      </c>
      <c r="F972">
        <v>87</v>
      </c>
      <c r="G972">
        <v>0</v>
      </c>
      <c r="H972" s="51" t="s">
        <v>13248</v>
      </c>
      <c r="I972">
        <v>0</v>
      </c>
      <c r="J972">
        <v>44</v>
      </c>
      <c r="K972">
        <v>44</v>
      </c>
      <c r="L972">
        <v>7.92</v>
      </c>
      <c r="M972">
        <v>23.94</v>
      </c>
      <c r="N972">
        <v>133</v>
      </c>
      <c r="O972">
        <v>0</v>
      </c>
      <c r="P972" t="s">
        <v>8607</v>
      </c>
      <c r="Q972">
        <v>0</v>
      </c>
      <c r="R972">
        <v>0</v>
      </c>
      <c r="S972">
        <v>100</v>
      </c>
      <c r="T972" t="s">
        <v>17679</v>
      </c>
      <c r="U972">
        <v>0.18</v>
      </c>
      <c r="V972" t="s">
        <v>17680</v>
      </c>
      <c r="W972">
        <v>195.066666666667</v>
      </c>
      <c r="X972" t="s">
        <v>3554</v>
      </c>
    </row>
    <row r="973" spans="1:24" x14ac:dyDescent="0.3">
      <c r="A973" t="s">
        <v>3560</v>
      </c>
      <c r="B973" t="s">
        <v>13574</v>
      </c>
      <c r="C973" t="s">
        <v>181</v>
      </c>
      <c r="D973" t="s">
        <v>13575</v>
      </c>
      <c r="E973" t="s">
        <v>13576</v>
      </c>
      <c r="F973">
        <v>138</v>
      </c>
      <c r="G973">
        <v>0</v>
      </c>
      <c r="H973" s="51" t="s">
        <v>3667</v>
      </c>
      <c r="I973">
        <v>0</v>
      </c>
      <c r="J973">
        <v>69</v>
      </c>
      <c r="K973">
        <v>18</v>
      </c>
      <c r="L973">
        <v>324</v>
      </c>
      <c r="M973">
        <v>810</v>
      </c>
      <c r="N973">
        <v>45</v>
      </c>
      <c r="O973">
        <v>22</v>
      </c>
      <c r="P973" t="s">
        <v>3604</v>
      </c>
      <c r="Q973">
        <v>0</v>
      </c>
      <c r="R973">
        <v>0</v>
      </c>
      <c r="S973">
        <v>120</v>
      </c>
      <c r="T973" t="s">
        <v>17679</v>
      </c>
      <c r="U973">
        <v>18</v>
      </c>
      <c r="V973" t="s">
        <v>17680</v>
      </c>
      <c r="W973">
        <v>52.9</v>
      </c>
      <c r="X973" t="s">
        <v>3554</v>
      </c>
    </row>
    <row r="974" spans="1:24" x14ac:dyDescent="0.3">
      <c r="A974" t="s">
        <v>3502</v>
      </c>
      <c r="B974" t="s">
        <v>13577</v>
      </c>
      <c r="C974" t="s">
        <v>181</v>
      </c>
      <c r="D974" t="s">
        <v>13578</v>
      </c>
      <c r="E974" t="s">
        <v>10943</v>
      </c>
      <c r="F974">
        <v>0</v>
      </c>
      <c r="G974">
        <v>0</v>
      </c>
      <c r="H974" s="51" t="s">
        <v>13579</v>
      </c>
      <c r="I974">
        <v>0</v>
      </c>
      <c r="J974">
        <v>0</v>
      </c>
      <c r="L974">
        <v>0</v>
      </c>
      <c r="M974">
        <v>12.29</v>
      </c>
      <c r="N974">
        <v>1</v>
      </c>
      <c r="O974">
        <v>0</v>
      </c>
      <c r="P974" t="s">
        <v>3535</v>
      </c>
      <c r="Q974">
        <v>0</v>
      </c>
      <c r="R974">
        <v>0</v>
      </c>
      <c r="S974">
        <v>0</v>
      </c>
      <c r="T974" t="s">
        <v>181</v>
      </c>
      <c r="U974">
        <v>0</v>
      </c>
      <c r="V974" t="s">
        <v>181</v>
      </c>
      <c r="W974">
        <v>0</v>
      </c>
      <c r="X974" t="s">
        <v>3506</v>
      </c>
    </row>
    <row r="975" spans="1:24" x14ac:dyDescent="0.3">
      <c r="A975" t="s">
        <v>1549</v>
      </c>
      <c r="B975" t="s">
        <v>10642</v>
      </c>
      <c r="C975" t="s">
        <v>3592</v>
      </c>
      <c r="D975" t="s">
        <v>10643</v>
      </c>
      <c r="E975" t="s">
        <v>10631</v>
      </c>
      <c r="F975">
        <v>27</v>
      </c>
      <c r="G975">
        <v>0</v>
      </c>
      <c r="H975" s="51" t="s">
        <v>3101</v>
      </c>
      <c r="I975">
        <v>0</v>
      </c>
      <c r="J975">
        <v>14</v>
      </c>
      <c r="K975">
        <v>14</v>
      </c>
      <c r="L975">
        <v>56</v>
      </c>
      <c r="M975">
        <v>72</v>
      </c>
      <c r="N975">
        <v>18</v>
      </c>
      <c r="O975">
        <v>0</v>
      </c>
      <c r="P975" t="s">
        <v>3667</v>
      </c>
      <c r="Q975">
        <v>0</v>
      </c>
      <c r="R975">
        <v>0</v>
      </c>
      <c r="S975">
        <v>10</v>
      </c>
      <c r="T975" t="s">
        <v>12699</v>
      </c>
      <c r="U975">
        <v>4</v>
      </c>
      <c r="V975" t="s">
        <v>17800</v>
      </c>
      <c r="W975">
        <v>8.4</v>
      </c>
      <c r="X975" t="s">
        <v>3566</v>
      </c>
    </row>
    <row r="976" spans="1:24" x14ac:dyDescent="0.3">
      <c r="A976" t="s">
        <v>1549</v>
      </c>
      <c r="B976" t="s">
        <v>10644</v>
      </c>
      <c r="C976" t="s">
        <v>3592</v>
      </c>
      <c r="D976" t="s">
        <v>10645</v>
      </c>
      <c r="E976" t="s">
        <v>10631</v>
      </c>
      <c r="F976">
        <v>137</v>
      </c>
      <c r="G976">
        <v>0</v>
      </c>
      <c r="H976" s="51" t="s">
        <v>13580</v>
      </c>
      <c r="I976">
        <v>0</v>
      </c>
      <c r="J976">
        <v>69</v>
      </c>
      <c r="K976">
        <v>71</v>
      </c>
      <c r="L976">
        <v>473.57</v>
      </c>
      <c r="M976">
        <v>653.66</v>
      </c>
      <c r="N976">
        <v>98</v>
      </c>
      <c r="O976">
        <v>0</v>
      </c>
      <c r="P976" t="s">
        <v>3725</v>
      </c>
      <c r="Q976">
        <v>0</v>
      </c>
      <c r="R976">
        <v>0</v>
      </c>
      <c r="S976">
        <v>90</v>
      </c>
      <c r="T976" t="s">
        <v>12699</v>
      </c>
      <c r="U976">
        <v>6.67</v>
      </c>
      <c r="V976" t="s">
        <v>17800</v>
      </c>
      <c r="W976">
        <v>225.4</v>
      </c>
      <c r="X976" t="s">
        <v>3566</v>
      </c>
    </row>
    <row r="977" spans="1:24" x14ac:dyDescent="0.3">
      <c r="A977" t="s">
        <v>3507</v>
      </c>
      <c r="B977" t="s">
        <v>11535</v>
      </c>
      <c r="C977" t="s">
        <v>181</v>
      </c>
      <c r="D977" t="s">
        <v>11536</v>
      </c>
      <c r="E977" t="s">
        <v>13284</v>
      </c>
      <c r="F977">
        <v>0</v>
      </c>
      <c r="G977">
        <v>0</v>
      </c>
      <c r="H977" s="51" t="s">
        <v>13581</v>
      </c>
      <c r="I977">
        <v>0</v>
      </c>
      <c r="J977">
        <v>0</v>
      </c>
      <c r="L977">
        <v>0</v>
      </c>
      <c r="M977">
        <v>10.28</v>
      </c>
      <c r="N977">
        <v>7</v>
      </c>
      <c r="O977">
        <v>0</v>
      </c>
      <c r="P977" t="s">
        <v>3532</v>
      </c>
      <c r="Q977">
        <v>0</v>
      </c>
      <c r="R977">
        <v>0</v>
      </c>
      <c r="S977">
        <v>0</v>
      </c>
      <c r="T977" t="s">
        <v>181</v>
      </c>
      <c r="U977">
        <v>0</v>
      </c>
      <c r="V977" t="s">
        <v>181</v>
      </c>
      <c r="W977">
        <v>0</v>
      </c>
      <c r="X977" t="s">
        <v>6279</v>
      </c>
    </row>
    <row r="978" spans="1:24" x14ac:dyDescent="0.3">
      <c r="A978" t="s">
        <v>3502</v>
      </c>
      <c r="B978" t="s">
        <v>8571</v>
      </c>
      <c r="C978" t="s">
        <v>3592</v>
      </c>
      <c r="D978" t="s">
        <v>8572</v>
      </c>
      <c r="E978" t="s">
        <v>8573</v>
      </c>
      <c r="F978">
        <v>61</v>
      </c>
      <c r="G978">
        <v>0</v>
      </c>
      <c r="H978" s="51" t="s">
        <v>13565</v>
      </c>
      <c r="I978">
        <v>0</v>
      </c>
      <c r="J978">
        <v>31</v>
      </c>
      <c r="K978">
        <v>35</v>
      </c>
      <c r="L978">
        <v>131.6</v>
      </c>
      <c r="M978">
        <v>342.16</v>
      </c>
      <c r="N978">
        <v>91</v>
      </c>
      <c r="O978">
        <v>0</v>
      </c>
      <c r="P978" t="s">
        <v>9223</v>
      </c>
      <c r="Q978">
        <v>0</v>
      </c>
      <c r="R978">
        <v>0</v>
      </c>
      <c r="S978">
        <v>0</v>
      </c>
      <c r="T978" t="s">
        <v>181</v>
      </c>
      <c r="U978">
        <v>0</v>
      </c>
      <c r="V978" t="s">
        <v>181</v>
      </c>
      <c r="W978">
        <v>94.033333333333303</v>
      </c>
      <c r="X978" t="s">
        <v>3950</v>
      </c>
    </row>
    <row r="979" spans="1:24" x14ac:dyDescent="0.3">
      <c r="A979" t="s">
        <v>3502</v>
      </c>
      <c r="B979" t="s">
        <v>8687</v>
      </c>
      <c r="C979" t="s">
        <v>3504</v>
      </c>
      <c r="D979" t="s">
        <v>8688</v>
      </c>
      <c r="E979" t="s">
        <v>8686</v>
      </c>
      <c r="F979">
        <v>2017</v>
      </c>
      <c r="G979">
        <v>0</v>
      </c>
      <c r="H979" s="51" t="s">
        <v>13582</v>
      </c>
      <c r="I979">
        <v>0</v>
      </c>
      <c r="J979">
        <v>1009</v>
      </c>
      <c r="K979">
        <v>172</v>
      </c>
      <c r="L979">
        <v>755.07999999999993</v>
      </c>
      <c r="M979">
        <v>10095.57</v>
      </c>
      <c r="N979">
        <v>2298</v>
      </c>
      <c r="O979">
        <v>100</v>
      </c>
      <c r="P979" t="s">
        <v>17947</v>
      </c>
      <c r="Q979">
        <v>50</v>
      </c>
      <c r="R979">
        <v>0</v>
      </c>
      <c r="S979">
        <v>0</v>
      </c>
      <c r="T979" t="s">
        <v>181</v>
      </c>
      <c r="U979">
        <v>0</v>
      </c>
      <c r="V979" t="s">
        <v>181</v>
      </c>
      <c r="W979">
        <v>72244.399999999994</v>
      </c>
      <c r="X979" t="s">
        <v>3950</v>
      </c>
    </row>
    <row r="980" spans="1:24" x14ac:dyDescent="0.3">
      <c r="A980" t="s">
        <v>3502</v>
      </c>
      <c r="B980" t="s">
        <v>8684</v>
      </c>
      <c r="C980" t="s">
        <v>3504</v>
      </c>
      <c r="D980" t="s">
        <v>8685</v>
      </c>
      <c r="E980" t="s">
        <v>8686</v>
      </c>
      <c r="F980">
        <v>10</v>
      </c>
      <c r="G980">
        <v>0</v>
      </c>
      <c r="H980" s="51" t="s">
        <v>13583</v>
      </c>
      <c r="I980">
        <v>0</v>
      </c>
      <c r="J980">
        <v>5</v>
      </c>
      <c r="K980">
        <v>5</v>
      </c>
      <c r="L980">
        <v>11.15</v>
      </c>
      <c r="M980">
        <v>1738.57</v>
      </c>
      <c r="N980">
        <v>779</v>
      </c>
      <c r="O980">
        <v>0</v>
      </c>
      <c r="P980" t="s">
        <v>13584</v>
      </c>
      <c r="Q980">
        <v>0</v>
      </c>
      <c r="R980">
        <v>0</v>
      </c>
      <c r="S980">
        <v>0</v>
      </c>
      <c r="T980" t="s">
        <v>181</v>
      </c>
      <c r="U980">
        <v>0</v>
      </c>
      <c r="V980" t="s">
        <v>181</v>
      </c>
      <c r="W980">
        <v>129.833333333333</v>
      </c>
      <c r="X980" t="s">
        <v>3950</v>
      </c>
    </row>
    <row r="981" spans="1:24" x14ac:dyDescent="0.3">
      <c r="A981" t="s">
        <v>3502</v>
      </c>
      <c r="B981" t="s">
        <v>13585</v>
      </c>
      <c r="C981" t="s">
        <v>181</v>
      </c>
      <c r="D981" t="s">
        <v>13586</v>
      </c>
      <c r="E981" t="s">
        <v>13587</v>
      </c>
      <c r="F981">
        <v>9267</v>
      </c>
      <c r="G981">
        <v>0</v>
      </c>
      <c r="H981" s="51" t="s">
        <v>13588</v>
      </c>
      <c r="I981">
        <v>0</v>
      </c>
      <c r="J981">
        <v>4634</v>
      </c>
      <c r="K981">
        <v>10066</v>
      </c>
      <c r="L981">
        <v>39358.060000000005</v>
      </c>
      <c r="M981">
        <v>14696.34</v>
      </c>
      <c r="N981">
        <v>3758</v>
      </c>
      <c r="O981">
        <v>352</v>
      </c>
      <c r="P981" t="s">
        <v>17948</v>
      </c>
      <c r="Q981">
        <v>3578</v>
      </c>
      <c r="R981">
        <v>-172</v>
      </c>
      <c r="S981">
        <v>32500</v>
      </c>
      <c r="T981" t="s">
        <v>17133</v>
      </c>
      <c r="U981">
        <v>4.76</v>
      </c>
      <c r="V981" t="s">
        <v>13589</v>
      </c>
      <c r="W981">
        <v>-26568.266666666699</v>
      </c>
      <c r="X981" t="s">
        <v>3950</v>
      </c>
    </row>
    <row r="982" spans="1:24" x14ac:dyDescent="0.3">
      <c r="A982" t="s">
        <v>3502</v>
      </c>
      <c r="B982" t="s">
        <v>13590</v>
      </c>
      <c r="C982" t="s">
        <v>181</v>
      </c>
      <c r="D982" t="s">
        <v>13591</v>
      </c>
      <c r="E982" t="s">
        <v>13587</v>
      </c>
      <c r="F982">
        <v>1469</v>
      </c>
      <c r="G982">
        <v>0</v>
      </c>
      <c r="H982" s="51" t="s">
        <v>12733</v>
      </c>
      <c r="I982">
        <v>0</v>
      </c>
      <c r="J982">
        <v>735</v>
      </c>
      <c r="K982">
        <v>759</v>
      </c>
      <c r="L982">
        <v>1631.85</v>
      </c>
      <c r="M982">
        <v>21086.1</v>
      </c>
      <c r="N982">
        <v>9788</v>
      </c>
      <c r="O982">
        <v>5</v>
      </c>
      <c r="P982" t="s">
        <v>17949</v>
      </c>
      <c r="Q982">
        <v>680</v>
      </c>
      <c r="R982">
        <v>0</v>
      </c>
      <c r="S982">
        <v>0</v>
      </c>
      <c r="T982" t="s">
        <v>181</v>
      </c>
      <c r="U982">
        <v>0</v>
      </c>
      <c r="V982" t="s">
        <v>181</v>
      </c>
      <c r="W982">
        <v>223023.5</v>
      </c>
      <c r="X982" t="s">
        <v>3950</v>
      </c>
    </row>
    <row r="983" spans="1:24" x14ac:dyDescent="0.3">
      <c r="A983" t="s">
        <v>3502</v>
      </c>
      <c r="B983" t="s">
        <v>9560</v>
      </c>
      <c r="C983" t="s">
        <v>181</v>
      </c>
      <c r="D983" t="s">
        <v>9561</v>
      </c>
      <c r="E983" t="s">
        <v>9562</v>
      </c>
      <c r="F983">
        <v>0</v>
      </c>
      <c r="G983">
        <v>0</v>
      </c>
      <c r="H983" s="51" t="s">
        <v>13593</v>
      </c>
      <c r="I983">
        <v>0</v>
      </c>
      <c r="J983">
        <v>0</v>
      </c>
      <c r="L983">
        <v>0</v>
      </c>
      <c r="M983">
        <v>816.72</v>
      </c>
      <c r="N983">
        <v>166</v>
      </c>
      <c r="O983">
        <v>0</v>
      </c>
      <c r="P983" t="s">
        <v>9103</v>
      </c>
      <c r="Q983">
        <v>0</v>
      </c>
      <c r="R983">
        <v>0</v>
      </c>
      <c r="S983">
        <v>0</v>
      </c>
      <c r="T983" t="s">
        <v>181</v>
      </c>
      <c r="U983">
        <v>0</v>
      </c>
      <c r="V983" t="s">
        <v>181</v>
      </c>
      <c r="W983">
        <v>0</v>
      </c>
      <c r="X983" t="s">
        <v>3950</v>
      </c>
    </row>
    <row r="984" spans="1:24" x14ac:dyDescent="0.3">
      <c r="A984" t="s">
        <v>3502</v>
      </c>
      <c r="B984" t="s">
        <v>119</v>
      </c>
      <c r="C984" t="s">
        <v>3504</v>
      </c>
      <c r="D984" t="s">
        <v>8390</v>
      </c>
      <c r="E984" t="s">
        <v>8391</v>
      </c>
      <c r="F984">
        <v>0</v>
      </c>
      <c r="G984">
        <v>0</v>
      </c>
      <c r="H984" s="51" t="s">
        <v>13582</v>
      </c>
      <c r="I984">
        <v>0</v>
      </c>
      <c r="J984">
        <v>0</v>
      </c>
      <c r="L984">
        <v>0</v>
      </c>
      <c r="M984">
        <v>3813.3</v>
      </c>
      <c r="N984">
        <v>868</v>
      </c>
      <c r="O984">
        <v>0</v>
      </c>
      <c r="P984" t="s">
        <v>16837</v>
      </c>
      <c r="Q984">
        <v>0</v>
      </c>
      <c r="R984">
        <v>0</v>
      </c>
      <c r="S984">
        <v>0</v>
      </c>
      <c r="T984" t="s">
        <v>181</v>
      </c>
      <c r="U984">
        <v>0</v>
      </c>
      <c r="V984" t="s">
        <v>181</v>
      </c>
      <c r="W984">
        <v>0</v>
      </c>
      <c r="X984" t="s">
        <v>3950</v>
      </c>
    </row>
    <row r="985" spans="1:24" x14ac:dyDescent="0.3">
      <c r="A985" t="s">
        <v>3502</v>
      </c>
      <c r="B985" t="s">
        <v>3951</v>
      </c>
      <c r="C985" t="s">
        <v>3504</v>
      </c>
      <c r="D985" t="s">
        <v>3952</v>
      </c>
      <c r="E985" t="s">
        <v>3948</v>
      </c>
      <c r="F985">
        <v>3769</v>
      </c>
      <c r="G985">
        <v>0</v>
      </c>
      <c r="H985" s="51" t="s">
        <v>13594</v>
      </c>
      <c r="I985">
        <v>0</v>
      </c>
      <c r="J985">
        <v>1885</v>
      </c>
      <c r="K985">
        <v>2618</v>
      </c>
      <c r="L985">
        <v>10000.76</v>
      </c>
      <c r="M985">
        <v>22956.78</v>
      </c>
      <c r="N985">
        <v>6009</v>
      </c>
      <c r="O985">
        <v>80</v>
      </c>
      <c r="P985" t="s">
        <v>17950</v>
      </c>
      <c r="Q985">
        <v>0</v>
      </c>
      <c r="R985">
        <v>0</v>
      </c>
      <c r="S985">
        <v>0</v>
      </c>
      <c r="T985" t="s">
        <v>181</v>
      </c>
      <c r="U985">
        <v>0</v>
      </c>
      <c r="V985" t="s">
        <v>181</v>
      </c>
      <c r="W985">
        <v>372538.83333333302</v>
      </c>
      <c r="X985" t="s">
        <v>3950</v>
      </c>
    </row>
    <row r="986" spans="1:24" x14ac:dyDescent="0.3">
      <c r="A986" t="s">
        <v>3502</v>
      </c>
      <c r="B986" t="s">
        <v>8257</v>
      </c>
      <c r="C986" t="s">
        <v>3588</v>
      </c>
      <c r="D986" t="s">
        <v>8258</v>
      </c>
      <c r="E986" t="s">
        <v>8250</v>
      </c>
      <c r="F986">
        <v>36</v>
      </c>
      <c r="G986">
        <v>0</v>
      </c>
      <c r="H986" s="51" t="s">
        <v>3725</v>
      </c>
      <c r="I986">
        <v>0</v>
      </c>
      <c r="J986">
        <v>18</v>
      </c>
      <c r="K986">
        <v>23</v>
      </c>
      <c r="L986">
        <v>2254</v>
      </c>
      <c r="M986">
        <v>4312</v>
      </c>
      <c r="N986">
        <v>44</v>
      </c>
      <c r="O986">
        <v>0</v>
      </c>
      <c r="P986" t="s">
        <v>3616</v>
      </c>
      <c r="Q986">
        <v>0</v>
      </c>
      <c r="R986">
        <v>0</v>
      </c>
      <c r="S986">
        <v>0</v>
      </c>
      <c r="T986" t="s">
        <v>181</v>
      </c>
      <c r="U986">
        <v>0</v>
      </c>
      <c r="V986" t="s">
        <v>181</v>
      </c>
      <c r="W986">
        <v>26.4</v>
      </c>
      <c r="X986" t="s">
        <v>3950</v>
      </c>
    </row>
    <row r="987" spans="1:24" x14ac:dyDescent="0.3">
      <c r="A987" t="s">
        <v>3502</v>
      </c>
      <c r="B987" t="s">
        <v>8261</v>
      </c>
      <c r="C987" t="s">
        <v>3504</v>
      </c>
      <c r="D987" t="s">
        <v>8262</v>
      </c>
      <c r="E987" t="s">
        <v>8250</v>
      </c>
      <c r="F987">
        <v>0</v>
      </c>
      <c r="G987">
        <v>0</v>
      </c>
      <c r="H987" s="51" t="s">
        <v>13595</v>
      </c>
      <c r="I987">
        <v>0</v>
      </c>
      <c r="J987">
        <v>0</v>
      </c>
      <c r="L987">
        <v>0</v>
      </c>
      <c r="M987">
        <v>1905.02</v>
      </c>
      <c r="N987">
        <v>27</v>
      </c>
      <c r="O987">
        <v>0</v>
      </c>
      <c r="P987" t="s">
        <v>3670</v>
      </c>
      <c r="Q987">
        <v>0</v>
      </c>
      <c r="R987">
        <v>0</v>
      </c>
      <c r="S987">
        <v>0</v>
      </c>
      <c r="T987" t="s">
        <v>181</v>
      </c>
      <c r="U987">
        <v>0</v>
      </c>
      <c r="V987" t="s">
        <v>181</v>
      </c>
      <c r="W987">
        <v>0</v>
      </c>
      <c r="X987" t="s">
        <v>3950</v>
      </c>
    </row>
    <row r="988" spans="1:24" x14ac:dyDescent="0.3">
      <c r="A988" t="s">
        <v>3502</v>
      </c>
      <c r="B988" t="s">
        <v>8248</v>
      </c>
      <c r="C988" t="s">
        <v>3573</v>
      </c>
      <c r="D988" t="s">
        <v>8249</v>
      </c>
      <c r="E988" t="s">
        <v>8250</v>
      </c>
      <c r="F988">
        <v>53</v>
      </c>
      <c r="G988">
        <v>0</v>
      </c>
      <c r="H988" s="51" t="s">
        <v>13596</v>
      </c>
      <c r="I988">
        <v>0</v>
      </c>
      <c r="J988">
        <v>27</v>
      </c>
      <c r="K988">
        <v>1435</v>
      </c>
      <c r="L988">
        <v>4075.3999999999996</v>
      </c>
      <c r="M988">
        <v>29788.62</v>
      </c>
      <c r="N988">
        <v>10490</v>
      </c>
      <c r="O988">
        <v>105</v>
      </c>
      <c r="P988" t="s">
        <v>17951</v>
      </c>
      <c r="Q988">
        <v>0</v>
      </c>
      <c r="R988">
        <v>0</v>
      </c>
      <c r="S988">
        <v>0</v>
      </c>
      <c r="T988" t="s">
        <v>181</v>
      </c>
      <c r="U988">
        <v>0</v>
      </c>
      <c r="V988" t="s">
        <v>181</v>
      </c>
      <c r="W988">
        <v>9346.5</v>
      </c>
      <c r="X988" t="s">
        <v>3950</v>
      </c>
    </row>
    <row r="989" spans="1:24" x14ac:dyDescent="0.3">
      <c r="A989" t="s">
        <v>3502</v>
      </c>
      <c r="B989" t="s">
        <v>8254</v>
      </c>
      <c r="C989" t="s">
        <v>3504</v>
      </c>
      <c r="D989" t="s">
        <v>8255</v>
      </c>
      <c r="E989" t="s">
        <v>8250</v>
      </c>
      <c r="F989">
        <v>1541</v>
      </c>
      <c r="G989">
        <v>0</v>
      </c>
      <c r="H989" s="51" t="s">
        <v>13597</v>
      </c>
      <c r="I989">
        <v>0</v>
      </c>
      <c r="J989">
        <v>771</v>
      </c>
      <c r="K989">
        <v>1249</v>
      </c>
      <c r="L989">
        <v>4346.5199999999995</v>
      </c>
      <c r="M989">
        <v>8976.56</v>
      </c>
      <c r="N989">
        <v>2582</v>
      </c>
      <c r="O989">
        <v>0</v>
      </c>
      <c r="P989" t="s">
        <v>17952</v>
      </c>
      <c r="Q989">
        <v>42</v>
      </c>
      <c r="R989">
        <v>0</v>
      </c>
      <c r="S989">
        <v>0</v>
      </c>
      <c r="T989" t="s">
        <v>181</v>
      </c>
      <c r="U989">
        <v>0</v>
      </c>
      <c r="V989" t="s">
        <v>181</v>
      </c>
      <c r="W989">
        <v>65278</v>
      </c>
      <c r="X989" t="s">
        <v>3950</v>
      </c>
    </row>
    <row r="990" spans="1:24" x14ac:dyDescent="0.3">
      <c r="A990" t="s">
        <v>3502</v>
      </c>
      <c r="B990" t="s">
        <v>8259</v>
      </c>
      <c r="C990" t="s">
        <v>3504</v>
      </c>
      <c r="D990" t="s">
        <v>8260</v>
      </c>
      <c r="E990" t="s">
        <v>8250</v>
      </c>
      <c r="F990">
        <v>0</v>
      </c>
      <c r="G990">
        <v>0</v>
      </c>
      <c r="H990" s="51" t="s">
        <v>13598</v>
      </c>
      <c r="I990">
        <v>0</v>
      </c>
      <c r="J990">
        <v>0</v>
      </c>
      <c r="L990">
        <v>0</v>
      </c>
      <c r="M990">
        <v>800.01</v>
      </c>
      <c r="N990">
        <v>142</v>
      </c>
      <c r="O990">
        <v>0</v>
      </c>
      <c r="P990" t="s">
        <v>4477</v>
      </c>
      <c r="Q990">
        <v>0</v>
      </c>
      <c r="R990">
        <v>0</v>
      </c>
      <c r="S990">
        <v>0</v>
      </c>
      <c r="T990" t="s">
        <v>181</v>
      </c>
      <c r="U990">
        <v>0</v>
      </c>
      <c r="V990" t="s">
        <v>181</v>
      </c>
      <c r="W990">
        <v>0</v>
      </c>
      <c r="X990" t="s">
        <v>3950</v>
      </c>
    </row>
    <row r="991" spans="1:24" x14ac:dyDescent="0.3">
      <c r="A991" t="s">
        <v>3502</v>
      </c>
      <c r="B991" t="s">
        <v>3946</v>
      </c>
      <c r="C991" t="s">
        <v>3785</v>
      </c>
      <c r="D991" t="s">
        <v>3947</v>
      </c>
      <c r="E991" t="s">
        <v>3948</v>
      </c>
      <c r="F991">
        <v>2</v>
      </c>
      <c r="G991">
        <v>0</v>
      </c>
      <c r="H991" s="51" t="s">
        <v>13599</v>
      </c>
      <c r="I991">
        <v>0</v>
      </c>
      <c r="J991">
        <v>1</v>
      </c>
      <c r="K991">
        <v>2</v>
      </c>
      <c r="L991">
        <v>192.22</v>
      </c>
      <c r="M991">
        <v>6054.93</v>
      </c>
      <c r="N991">
        <v>63</v>
      </c>
      <c r="O991">
        <v>0</v>
      </c>
      <c r="P991" t="s">
        <v>3548</v>
      </c>
      <c r="Q991">
        <v>0</v>
      </c>
      <c r="R991">
        <v>0</v>
      </c>
      <c r="S991">
        <v>0</v>
      </c>
      <c r="T991" t="s">
        <v>181</v>
      </c>
      <c r="U991">
        <v>0</v>
      </c>
      <c r="V991" t="s">
        <v>181</v>
      </c>
      <c r="W991">
        <v>2.1</v>
      </c>
      <c r="X991" t="s">
        <v>3950</v>
      </c>
    </row>
    <row r="992" spans="1:24" x14ac:dyDescent="0.3">
      <c r="A992" t="s">
        <v>3502</v>
      </c>
      <c r="B992" t="s">
        <v>13600</v>
      </c>
      <c r="C992" t="s">
        <v>181</v>
      </c>
      <c r="D992" t="s">
        <v>13601</v>
      </c>
      <c r="E992" t="s">
        <v>13602</v>
      </c>
      <c r="F992">
        <v>0</v>
      </c>
      <c r="G992">
        <v>0</v>
      </c>
      <c r="H992" s="51" t="s">
        <v>13603</v>
      </c>
      <c r="I992">
        <v>0</v>
      </c>
      <c r="J992">
        <v>0</v>
      </c>
      <c r="L992">
        <v>0</v>
      </c>
      <c r="M992">
        <v>90.48</v>
      </c>
      <c r="N992">
        <v>39</v>
      </c>
      <c r="O992">
        <v>0</v>
      </c>
      <c r="P992" t="s">
        <v>4031</v>
      </c>
      <c r="Q992">
        <v>0</v>
      </c>
      <c r="R992">
        <v>0</v>
      </c>
      <c r="S992">
        <v>0</v>
      </c>
      <c r="T992" t="s">
        <v>181</v>
      </c>
      <c r="U992">
        <v>0</v>
      </c>
      <c r="V992" t="s">
        <v>181</v>
      </c>
      <c r="W992">
        <v>0</v>
      </c>
      <c r="X992" t="s">
        <v>3950</v>
      </c>
    </row>
    <row r="993" spans="1:24" x14ac:dyDescent="0.3">
      <c r="A993" t="s">
        <v>3502</v>
      </c>
      <c r="B993" t="s">
        <v>8251</v>
      </c>
      <c r="C993" t="s">
        <v>3573</v>
      </c>
      <c r="D993" t="s">
        <v>8252</v>
      </c>
      <c r="E993" t="s">
        <v>8250</v>
      </c>
      <c r="F993">
        <v>536</v>
      </c>
      <c r="G993">
        <v>0</v>
      </c>
      <c r="H993" s="51" t="s">
        <v>13604</v>
      </c>
      <c r="I993">
        <v>0</v>
      </c>
      <c r="J993">
        <v>268</v>
      </c>
      <c r="K993">
        <v>499</v>
      </c>
      <c r="L993">
        <v>768.46</v>
      </c>
      <c r="M993">
        <v>1749.64</v>
      </c>
      <c r="N993">
        <v>1133</v>
      </c>
      <c r="O993">
        <v>0</v>
      </c>
      <c r="P993" t="s">
        <v>17953</v>
      </c>
      <c r="Q993">
        <v>0</v>
      </c>
      <c r="R993">
        <v>0</v>
      </c>
      <c r="S993">
        <v>0</v>
      </c>
      <c r="T993" t="s">
        <v>181</v>
      </c>
      <c r="U993">
        <v>0</v>
      </c>
      <c r="V993" t="s">
        <v>181</v>
      </c>
      <c r="W993">
        <v>10121.4666666667</v>
      </c>
      <c r="X993" t="s">
        <v>3950</v>
      </c>
    </row>
    <row r="994" spans="1:24" x14ac:dyDescent="0.3">
      <c r="A994" t="s">
        <v>3502</v>
      </c>
      <c r="B994" t="s">
        <v>13605</v>
      </c>
      <c r="C994" t="s">
        <v>181</v>
      </c>
      <c r="D994" t="s">
        <v>13606</v>
      </c>
      <c r="E994" t="s">
        <v>13607</v>
      </c>
      <c r="F994">
        <v>14</v>
      </c>
      <c r="G994">
        <v>0</v>
      </c>
      <c r="H994" s="51" t="s">
        <v>15887</v>
      </c>
      <c r="I994">
        <v>0</v>
      </c>
      <c r="J994">
        <v>7</v>
      </c>
      <c r="K994">
        <v>88</v>
      </c>
      <c r="L994">
        <v>325.60000000000002</v>
      </c>
      <c r="M994">
        <v>547.65</v>
      </c>
      <c r="N994">
        <v>148</v>
      </c>
      <c r="O994">
        <v>0</v>
      </c>
      <c r="P994" t="s">
        <v>4263</v>
      </c>
      <c r="Q994">
        <v>0</v>
      </c>
      <c r="R994">
        <v>0</v>
      </c>
      <c r="S994">
        <v>0</v>
      </c>
      <c r="T994" t="s">
        <v>181</v>
      </c>
      <c r="U994">
        <v>0</v>
      </c>
      <c r="V994" t="s">
        <v>181</v>
      </c>
      <c r="W994">
        <v>34.533333333333303</v>
      </c>
      <c r="X994" t="s">
        <v>3950</v>
      </c>
    </row>
    <row r="995" spans="1:24" x14ac:dyDescent="0.3">
      <c r="A995" t="s">
        <v>3502</v>
      </c>
      <c r="B995" t="s">
        <v>13609</v>
      </c>
      <c r="C995" t="s">
        <v>181</v>
      </c>
      <c r="D995" t="s">
        <v>13610</v>
      </c>
      <c r="E995" t="s">
        <v>13611</v>
      </c>
      <c r="F995">
        <v>14347</v>
      </c>
      <c r="G995">
        <v>0</v>
      </c>
      <c r="H995" s="51" t="s">
        <v>13613</v>
      </c>
      <c r="I995">
        <v>0</v>
      </c>
      <c r="J995">
        <v>7174</v>
      </c>
      <c r="K995">
        <v>7103</v>
      </c>
      <c r="L995">
        <v>20456.64</v>
      </c>
      <c r="M995">
        <v>48463.68</v>
      </c>
      <c r="N995">
        <v>16854</v>
      </c>
      <c r="O995">
        <v>20</v>
      </c>
      <c r="P995" t="s">
        <v>17954</v>
      </c>
      <c r="Q995">
        <v>0</v>
      </c>
      <c r="R995">
        <v>0</v>
      </c>
      <c r="S995">
        <v>0</v>
      </c>
      <c r="T995" t="s">
        <v>181</v>
      </c>
      <c r="U995">
        <v>0</v>
      </c>
      <c r="V995" t="s">
        <v>181</v>
      </c>
      <c r="W995">
        <v>4025570.5333333299</v>
      </c>
      <c r="X995" t="s">
        <v>3950</v>
      </c>
    </row>
    <row r="996" spans="1:24" x14ac:dyDescent="0.3">
      <c r="A996" t="s">
        <v>3502</v>
      </c>
      <c r="B996" t="s">
        <v>13614</v>
      </c>
      <c r="C996" t="s">
        <v>181</v>
      </c>
      <c r="D996" t="s">
        <v>13615</v>
      </c>
      <c r="E996" t="s">
        <v>13611</v>
      </c>
      <c r="F996">
        <v>1094</v>
      </c>
      <c r="G996">
        <v>0</v>
      </c>
      <c r="H996" s="51" t="s">
        <v>12473</v>
      </c>
      <c r="I996">
        <v>0</v>
      </c>
      <c r="J996">
        <v>547</v>
      </c>
      <c r="K996">
        <v>546</v>
      </c>
      <c r="L996">
        <v>819</v>
      </c>
      <c r="M996">
        <v>2315.9499999999998</v>
      </c>
      <c r="N996">
        <v>1539</v>
      </c>
      <c r="O996">
        <v>0</v>
      </c>
      <c r="P996" t="s">
        <v>17955</v>
      </c>
      <c r="Q996">
        <v>0</v>
      </c>
      <c r="R996">
        <v>0</v>
      </c>
      <c r="S996">
        <v>0</v>
      </c>
      <c r="T996" t="s">
        <v>181</v>
      </c>
      <c r="U996">
        <v>0</v>
      </c>
      <c r="V996" t="s">
        <v>181</v>
      </c>
      <c r="W996">
        <v>28061.1</v>
      </c>
      <c r="X996" t="s">
        <v>3950</v>
      </c>
    </row>
    <row r="997" spans="1:24" x14ac:dyDescent="0.3">
      <c r="A997" t="s">
        <v>3502</v>
      </c>
      <c r="B997" t="s">
        <v>13616</v>
      </c>
      <c r="C997" t="s">
        <v>181</v>
      </c>
      <c r="D997" t="s">
        <v>13617</v>
      </c>
      <c r="E997" t="s">
        <v>13611</v>
      </c>
      <c r="F997">
        <v>0</v>
      </c>
      <c r="G997">
        <v>0</v>
      </c>
      <c r="H997" s="51" t="s">
        <v>13613</v>
      </c>
      <c r="I997">
        <v>0</v>
      </c>
      <c r="J997">
        <v>0</v>
      </c>
      <c r="K997">
        <v>104</v>
      </c>
      <c r="L997">
        <v>299.52</v>
      </c>
      <c r="M997">
        <v>40.26</v>
      </c>
      <c r="N997">
        <v>14</v>
      </c>
      <c r="O997">
        <v>0</v>
      </c>
      <c r="P997" t="s">
        <v>3597</v>
      </c>
      <c r="Q997">
        <v>0</v>
      </c>
      <c r="R997">
        <v>0</v>
      </c>
      <c r="S997">
        <v>0</v>
      </c>
      <c r="T997" t="s">
        <v>181</v>
      </c>
      <c r="U997">
        <v>0</v>
      </c>
      <c r="V997" t="s">
        <v>181</v>
      </c>
      <c r="W997">
        <v>0</v>
      </c>
      <c r="X997" t="s">
        <v>3950</v>
      </c>
    </row>
    <row r="998" spans="1:24" x14ac:dyDescent="0.3">
      <c r="A998" t="s">
        <v>3502</v>
      </c>
      <c r="B998" t="s">
        <v>13618</v>
      </c>
      <c r="C998" t="s">
        <v>181</v>
      </c>
      <c r="D998" t="s">
        <v>13619</v>
      </c>
      <c r="E998" t="s">
        <v>13611</v>
      </c>
      <c r="F998">
        <v>0</v>
      </c>
      <c r="G998">
        <v>0</v>
      </c>
      <c r="H998" s="51" t="s">
        <v>12473</v>
      </c>
      <c r="I998">
        <v>0</v>
      </c>
      <c r="J998">
        <v>0</v>
      </c>
      <c r="L998">
        <v>0</v>
      </c>
      <c r="M998">
        <v>346.11</v>
      </c>
      <c r="N998">
        <v>230</v>
      </c>
      <c r="O998">
        <v>0</v>
      </c>
      <c r="P998" t="s">
        <v>8241</v>
      </c>
      <c r="Q998">
        <v>0</v>
      </c>
      <c r="R998">
        <v>0</v>
      </c>
      <c r="S998">
        <v>0</v>
      </c>
      <c r="T998" t="s">
        <v>181</v>
      </c>
      <c r="U998">
        <v>0</v>
      </c>
      <c r="V998" t="s">
        <v>181</v>
      </c>
      <c r="W998">
        <v>0</v>
      </c>
      <c r="X998" t="s">
        <v>3950</v>
      </c>
    </row>
    <row r="999" spans="1:24" x14ac:dyDescent="0.3">
      <c r="A999" t="s">
        <v>3507</v>
      </c>
      <c r="B999" t="s">
        <v>13620</v>
      </c>
      <c r="C999" t="s">
        <v>181</v>
      </c>
      <c r="D999" t="s">
        <v>13621</v>
      </c>
      <c r="E999" t="s">
        <v>3579</v>
      </c>
      <c r="F999">
        <v>0</v>
      </c>
      <c r="G999">
        <v>0</v>
      </c>
      <c r="H999" s="51" t="s">
        <v>12816</v>
      </c>
      <c r="I999">
        <v>0</v>
      </c>
      <c r="J999">
        <v>0</v>
      </c>
      <c r="L999">
        <v>0</v>
      </c>
      <c r="M999">
        <v>0</v>
      </c>
      <c r="N999">
        <v>0</v>
      </c>
      <c r="O999">
        <v>0</v>
      </c>
      <c r="P999" t="s">
        <v>183</v>
      </c>
      <c r="Q999">
        <v>0</v>
      </c>
      <c r="R999">
        <v>0</v>
      </c>
      <c r="S999">
        <v>0</v>
      </c>
      <c r="T999" t="s">
        <v>181</v>
      </c>
      <c r="U999">
        <v>0</v>
      </c>
      <c r="V999" t="s">
        <v>181</v>
      </c>
      <c r="W999">
        <v>0</v>
      </c>
      <c r="X999" t="s">
        <v>3605</v>
      </c>
    </row>
    <row r="1000" spans="1:24" x14ac:dyDescent="0.3">
      <c r="A1000" t="s">
        <v>3507</v>
      </c>
      <c r="B1000" t="s">
        <v>13622</v>
      </c>
      <c r="C1000" t="s">
        <v>181</v>
      </c>
      <c r="D1000" t="s">
        <v>13623</v>
      </c>
      <c r="E1000" t="s">
        <v>10631</v>
      </c>
      <c r="F1000">
        <v>2</v>
      </c>
      <c r="G1000">
        <v>0</v>
      </c>
      <c r="H1000" s="51" t="s">
        <v>12773</v>
      </c>
      <c r="I1000">
        <v>0</v>
      </c>
      <c r="J1000">
        <v>1</v>
      </c>
      <c r="K1000">
        <v>2</v>
      </c>
      <c r="L1000">
        <v>7</v>
      </c>
      <c r="M1000">
        <v>2432.5</v>
      </c>
      <c r="N1000">
        <v>695</v>
      </c>
      <c r="O1000">
        <v>4</v>
      </c>
      <c r="P1000" t="s">
        <v>17956</v>
      </c>
      <c r="Q1000">
        <v>0</v>
      </c>
      <c r="R1000">
        <v>0</v>
      </c>
      <c r="S1000">
        <v>0</v>
      </c>
      <c r="T1000" t="s">
        <v>181</v>
      </c>
      <c r="U1000">
        <v>0</v>
      </c>
      <c r="V1000" t="s">
        <v>181</v>
      </c>
      <c r="W1000">
        <v>23.033333333333299</v>
      </c>
      <c r="X1000" t="s">
        <v>3605</v>
      </c>
    </row>
    <row r="1001" spans="1:24" x14ac:dyDescent="0.3">
      <c r="A1001" t="s">
        <v>3507</v>
      </c>
      <c r="B1001" t="s">
        <v>3827</v>
      </c>
      <c r="C1001" t="s">
        <v>181</v>
      </c>
      <c r="D1001" t="s">
        <v>3828</v>
      </c>
      <c r="E1001" t="s">
        <v>3826</v>
      </c>
      <c r="F1001">
        <v>0</v>
      </c>
      <c r="G1001">
        <v>0</v>
      </c>
      <c r="H1001" s="51" t="s">
        <v>12435</v>
      </c>
      <c r="I1001">
        <v>0</v>
      </c>
      <c r="J1001">
        <v>0</v>
      </c>
      <c r="L1001">
        <v>0</v>
      </c>
      <c r="M1001">
        <v>0</v>
      </c>
      <c r="N1001">
        <v>0</v>
      </c>
      <c r="O1001">
        <v>0</v>
      </c>
      <c r="P1001" t="s">
        <v>183</v>
      </c>
      <c r="Q1001">
        <v>0</v>
      </c>
      <c r="R1001">
        <v>0</v>
      </c>
      <c r="S1001">
        <v>0</v>
      </c>
      <c r="T1001" t="s">
        <v>181</v>
      </c>
      <c r="U1001">
        <v>0</v>
      </c>
      <c r="V1001" t="s">
        <v>181</v>
      </c>
      <c r="W1001">
        <v>0</v>
      </c>
      <c r="X1001" t="s">
        <v>3605</v>
      </c>
    </row>
    <row r="1002" spans="1:24" x14ac:dyDescent="0.3">
      <c r="A1002" t="s">
        <v>3507</v>
      </c>
      <c r="B1002" t="s">
        <v>13624</v>
      </c>
      <c r="C1002" t="s">
        <v>181</v>
      </c>
      <c r="D1002" t="s">
        <v>13625</v>
      </c>
      <c r="E1002" t="s">
        <v>3826</v>
      </c>
      <c r="F1002">
        <v>10</v>
      </c>
      <c r="G1002">
        <v>0</v>
      </c>
      <c r="H1002" s="51" t="s">
        <v>837</v>
      </c>
      <c r="I1002">
        <v>0</v>
      </c>
      <c r="J1002">
        <v>5</v>
      </c>
      <c r="K1002">
        <v>4</v>
      </c>
      <c r="L1002">
        <v>1296</v>
      </c>
      <c r="M1002">
        <v>4212</v>
      </c>
      <c r="N1002">
        <v>13</v>
      </c>
      <c r="O1002">
        <v>0</v>
      </c>
      <c r="P1002" t="s">
        <v>1552</v>
      </c>
      <c r="Q1002">
        <v>0</v>
      </c>
      <c r="R1002">
        <v>0</v>
      </c>
      <c r="S1002">
        <v>0</v>
      </c>
      <c r="T1002" t="s">
        <v>181</v>
      </c>
      <c r="U1002">
        <v>0</v>
      </c>
      <c r="V1002" t="s">
        <v>181</v>
      </c>
      <c r="W1002">
        <v>2.1666666666666701</v>
      </c>
      <c r="X1002" t="s">
        <v>3581</v>
      </c>
    </row>
    <row r="1003" spans="1:24" x14ac:dyDescent="0.3">
      <c r="A1003" t="s">
        <v>3507</v>
      </c>
      <c r="B1003" t="s">
        <v>10229</v>
      </c>
      <c r="C1003" t="s">
        <v>181</v>
      </c>
      <c r="D1003" t="s">
        <v>10230</v>
      </c>
      <c r="E1003" t="s">
        <v>10215</v>
      </c>
      <c r="F1003">
        <v>0</v>
      </c>
      <c r="G1003">
        <v>0</v>
      </c>
      <c r="H1003" s="51" t="s">
        <v>13626</v>
      </c>
      <c r="I1003">
        <v>0</v>
      </c>
      <c r="J1003">
        <v>0</v>
      </c>
      <c r="L1003">
        <v>0</v>
      </c>
      <c r="M1003">
        <v>470.8</v>
      </c>
      <c r="N1003">
        <v>44</v>
      </c>
      <c r="O1003">
        <v>0</v>
      </c>
      <c r="P1003" t="s">
        <v>3616</v>
      </c>
      <c r="Q1003">
        <v>0</v>
      </c>
      <c r="R1003">
        <v>0</v>
      </c>
      <c r="S1003">
        <v>0</v>
      </c>
      <c r="T1003" t="s">
        <v>181</v>
      </c>
      <c r="U1003">
        <v>0</v>
      </c>
      <c r="V1003" t="s">
        <v>181</v>
      </c>
      <c r="W1003">
        <v>0</v>
      </c>
      <c r="X1003" t="s">
        <v>3605</v>
      </c>
    </row>
    <row r="1004" spans="1:24" x14ac:dyDescent="0.3">
      <c r="A1004" t="s">
        <v>3507</v>
      </c>
      <c r="B1004" t="s">
        <v>10216</v>
      </c>
      <c r="C1004" t="s">
        <v>3528</v>
      </c>
      <c r="D1004" t="s">
        <v>10217</v>
      </c>
      <c r="E1004" t="s">
        <v>10215</v>
      </c>
      <c r="F1004">
        <v>427</v>
      </c>
      <c r="G1004" t="s">
        <v>3670</v>
      </c>
      <c r="H1004" s="51" t="s">
        <v>15684</v>
      </c>
      <c r="I1004">
        <v>297.53999999999996</v>
      </c>
      <c r="J1004">
        <v>214</v>
      </c>
      <c r="K1004">
        <v>174</v>
      </c>
      <c r="L1004">
        <v>1917.48</v>
      </c>
      <c r="M1004">
        <v>4408</v>
      </c>
      <c r="N1004">
        <v>400</v>
      </c>
      <c r="O1004">
        <v>0</v>
      </c>
      <c r="P1004" t="s">
        <v>8926</v>
      </c>
      <c r="Q1004">
        <v>0</v>
      </c>
      <c r="R1004">
        <v>0</v>
      </c>
      <c r="S1004">
        <v>0</v>
      </c>
      <c r="T1004" t="s">
        <v>181</v>
      </c>
      <c r="U1004">
        <v>0</v>
      </c>
      <c r="V1004" t="s">
        <v>181</v>
      </c>
      <c r="W1004">
        <v>2853.3333333333298</v>
      </c>
      <c r="X1004" t="s">
        <v>3605</v>
      </c>
    </row>
    <row r="1005" spans="1:24" x14ac:dyDescent="0.3">
      <c r="A1005" t="s">
        <v>3507</v>
      </c>
      <c r="B1005" t="s">
        <v>10220</v>
      </c>
      <c r="C1005" t="s">
        <v>181</v>
      </c>
      <c r="D1005" t="s">
        <v>10221</v>
      </c>
      <c r="E1005" t="s">
        <v>10215</v>
      </c>
      <c r="F1005">
        <v>0</v>
      </c>
      <c r="G1005">
        <v>0</v>
      </c>
      <c r="H1005" s="51" t="s">
        <v>13627</v>
      </c>
      <c r="I1005">
        <v>0</v>
      </c>
      <c r="J1005">
        <v>0</v>
      </c>
      <c r="L1005">
        <v>0</v>
      </c>
      <c r="M1005">
        <v>640.9</v>
      </c>
      <c r="N1005">
        <v>986</v>
      </c>
      <c r="O1005">
        <v>0</v>
      </c>
      <c r="P1005" t="s">
        <v>10222</v>
      </c>
      <c r="Q1005">
        <v>0</v>
      </c>
      <c r="R1005">
        <v>0</v>
      </c>
      <c r="S1005">
        <v>0</v>
      </c>
      <c r="T1005" t="s">
        <v>181</v>
      </c>
      <c r="U1005">
        <v>0</v>
      </c>
      <c r="V1005" t="s">
        <v>181</v>
      </c>
      <c r="W1005">
        <v>0</v>
      </c>
      <c r="X1005" t="s">
        <v>3605</v>
      </c>
    </row>
    <row r="1006" spans="1:24" x14ac:dyDescent="0.3">
      <c r="A1006" t="s">
        <v>3507</v>
      </c>
      <c r="B1006" t="s">
        <v>7392</v>
      </c>
      <c r="C1006" t="s">
        <v>1296</v>
      </c>
      <c r="D1006" t="s">
        <v>7393</v>
      </c>
      <c r="E1006" t="s">
        <v>7366</v>
      </c>
      <c r="F1006">
        <v>0</v>
      </c>
      <c r="G1006">
        <v>0</v>
      </c>
      <c r="H1006" s="51" t="s">
        <v>13628</v>
      </c>
      <c r="I1006">
        <v>0</v>
      </c>
      <c r="J1006">
        <v>0</v>
      </c>
      <c r="L1006">
        <v>0</v>
      </c>
      <c r="M1006">
        <v>236.53</v>
      </c>
      <c r="N1006">
        <v>24</v>
      </c>
      <c r="O1006">
        <v>0</v>
      </c>
      <c r="P1006" t="s">
        <v>2020</v>
      </c>
      <c r="Q1006">
        <v>0</v>
      </c>
      <c r="R1006">
        <v>0</v>
      </c>
      <c r="S1006">
        <v>0</v>
      </c>
      <c r="T1006" t="s">
        <v>181</v>
      </c>
      <c r="U1006">
        <v>0</v>
      </c>
      <c r="V1006" t="s">
        <v>181</v>
      </c>
      <c r="W1006">
        <v>0</v>
      </c>
      <c r="X1006" t="s">
        <v>7232</v>
      </c>
    </row>
    <row r="1007" spans="1:24" x14ac:dyDescent="0.3">
      <c r="A1007" t="s">
        <v>3507</v>
      </c>
      <c r="B1007" t="s">
        <v>10256</v>
      </c>
      <c r="C1007" t="s">
        <v>181</v>
      </c>
      <c r="D1007" t="s">
        <v>10257</v>
      </c>
      <c r="E1007" t="s">
        <v>10253</v>
      </c>
      <c r="F1007">
        <v>0</v>
      </c>
      <c r="G1007">
        <v>0</v>
      </c>
      <c r="H1007" s="51" t="s">
        <v>13629</v>
      </c>
      <c r="I1007">
        <v>0</v>
      </c>
      <c r="J1007">
        <v>0</v>
      </c>
      <c r="L1007">
        <v>0</v>
      </c>
      <c r="M1007">
        <v>1058.56</v>
      </c>
      <c r="N1007">
        <v>319</v>
      </c>
      <c r="O1007">
        <v>46</v>
      </c>
      <c r="P1007" t="s">
        <v>4066</v>
      </c>
      <c r="Q1007">
        <v>74</v>
      </c>
      <c r="R1007">
        <v>0</v>
      </c>
      <c r="S1007">
        <v>0</v>
      </c>
      <c r="T1007" t="s">
        <v>181</v>
      </c>
      <c r="U1007">
        <v>0</v>
      </c>
      <c r="V1007" t="s">
        <v>181</v>
      </c>
      <c r="W1007">
        <v>0</v>
      </c>
      <c r="X1007" t="s">
        <v>7232</v>
      </c>
    </row>
    <row r="1008" spans="1:24" x14ac:dyDescent="0.3">
      <c r="A1008" t="s">
        <v>3507</v>
      </c>
      <c r="B1008" t="s">
        <v>7377</v>
      </c>
      <c r="C1008" t="s">
        <v>7378</v>
      </c>
      <c r="D1008" t="s">
        <v>7379</v>
      </c>
      <c r="E1008" t="s">
        <v>7366</v>
      </c>
      <c r="F1008">
        <v>0</v>
      </c>
      <c r="G1008">
        <v>0</v>
      </c>
      <c r="H1008" s="51" t="s">
        <v>13630</v>
      </c>
      <c r="I1008">
        <v>0</v>
      </c>
      <c r="J1008">
        <v>0</v>
      </c>
      <c r="L1008">
        <v>0</v>
      </c>
      <c r="M1008">
        <v>355.25</v>
      </c>
      <c r="N1008">
        <v>25</v>
      </c>
      <c r="O1008">
        <v>0</v>
      </c>
      <c r="P1008" t="s">
        <v>4096</v>
      </c>
      <c r="Q1008">
        <v>0</v>
      </c>
      <c r="R1008">
        <v>0</v>
      </c>
      <c r="S1008">
        <v>0</v>
      </c>
      <c r="T1008" t="s">
        <v>181</v>
      </c>
      <c r="U1008">
        <v>0</v>
      </c>
      <c r="V1008" t="s">
        <v>181</v>
      </c>
      <c r="W1008">
        <v>0</v>
      </c>
      <c r="X1008" t="s">
        <v>7232</v>
      </c>
    </row>
    <row r="1009" spans="1:24" x14ac:dyDescent="0.3">
      <c r="A1009" t="s">
        <v>3507</v>
      </c>
      <c r="B1009" t="s">
        <v>9985</v>
      </c>
      <c r="C1009" t="s">
        <v>3528</v>
      </c>
      <c r="D1009" t="s">
        <v>9986</v>
      </c>
      <c r="E1009" t="s">
        <v>9782</v>
      </c>
      <c r="F1009">
        <v>3919</v>
      </c>
      <c r="G1009">
        <v>0</v>
      </c>
      <c r="H1009" s="51" t="s">
        <v>12542</v>
      </c>
      <c r="I1009">
        <v>0</v>
      </c>
      <c r="J1009">
        <v>1960</v>
      </c>
      <c r="K1009">
        <v>1621</v>
      </c>
      <c r="L1009">
        <v>3306.84</v>
      </c>
      <c r="M1009">
        <v>7873.15</v>
      </c>
      <c r="N1009">
        <v>3852</v>
      </c>
      <c r="O1009">
        <v>2</v>
      </c>
      <c r="P1009" t="s">
        <v>17957</v>
      </c>
      <c r="Q1009">
        <v>74</v>
      </c>
      <c r="R1009">
        <v>0</v>
      </c>
      <c r="S1009">
        <v>1800</v>
      </c>
      <c r="T1009" t="s">
        <v>17776</v>
      </c>
      <c r="U1009">
        <v>2.04</v>
      </c>
      <c r="V1009" t="s">
        <v>17777</v>
      </c>
      <c r="W1009">
        <v>246698.66666666701</v>
      </c>
      <c r="X1009" t="s">
        <v>3581</v>
      </c>
    </row>
    <row r="1010" spans="1:24" x14ac:dyDescent="0.3">
      <c r="A1010" t="s">
        <v>3507</v>
      </c>
      <c r="B1010" t="s">
        <v>9963</v>
      </c>
      <c r="C1010" t="s">
        <v>3504</v>
      </c>
      <c r="D1010" t="s">
        <v>9964</v>
      </c>
      <c r="E1010" t="s">
        <v>9782</v>
      </c>
      <c r="F1010">
        <v>6734</v>
      </c>
      <c r="G1010">
        <v>0</v>
      </c>
      <c r="H1010" s="51" t="s">
        <v>12751</v>
      </c>
      <c r="I1010">
        <v>0</v>
      </c>
      <c r="J1010">
        <v>3367</v>
      </c>
      <c r="K1010">
        <v>2894</v>
      </c>
      <c r="L1010">
        <v>6771.96</v>
      </c>
      <c r="M1010">
        <v>29087.26</v>
      </c>
      <c r="N1010">
        <v>12457</v>
      </c>
      <c r="O1010">
        <v>997</v>
      </c>
      <c r="P1010" t="s">
        <v>17958</v>
      </c>
      <c r="Q1010">
        <v>27</v>
      </c>
      <c r="R1010">
        <v>0</v>
      </c>
      <c r="S1010">
        <v>0</v>
      </c>
      <c r="T1010" t="s">
        <v>181</v>
      </c>
      <c r="U1010">
        <v>0</v>
      </c>
      <c r="V1010" t="s">
        <v>181</v>
      </c>
      <c r="W1010">
        <v>1283163.7</v>
      </c>
      <c r="X1010" t="s">
        <v>7232</v>
      </c>
    </row>
    <row r="1011" spans="1:24" x14ac:dyDescent="0.3">
      <c r="A1011" t="s">
        <v>3507</v>
      </c>
      <c r="B1011" t="s">
        <v>11300</v>
      </c>
      <c r="C1011" t="s">
        <v>11301</v>
      </c>
      <c r="D1011" t="s">
        <v>11302</v>
      </c>
      <c r="E1011" t="s">
        <v>11269</v>
      </c>
      <c r="F1011">
        <v>2046</v>
      </c>
      <c r="G1011">
        <v>0</v>
      </c>
      <c r="H1011" s="51" t="s">
        <v>13542</v>
      </c>
      <c r="I1011">
        <v>0</v>
      </c>
      <c r="J1011">
        <v>1023</v>
      </c>
      <c r="K1011">
        <v>1166</v>
      </c>
      <c r="L1011">
        <v>1422.52</v>
      </c>
      <c r="M1011">
        <v>2270.92</v>
      </c>
      <c r="N1011">
        <v>1865</v>
      </c>
      <c r="O1011">
        <v>209</v>
      </c>
      <c r="P1011" t="s">
        <v>17959</v>
      </c>
      <c r="Q1011">
        <v>53</v>
      </c>
      <c r="R1011">
        <v>0</v>
      </c>
      <c r="S1011">
        <v>804</v>
      </c>
      <c r="T1011" t="s">
        <v>17839</v>
      </c>
      <c r="U1011">
        <v>1.1399999999999999</v>
      </c>
      <c r="V1011" t="s">
        <v>17960</v>
      </c>
      <c r="W1011">
        <v>54662.3</v>
      </c>
      <c r="X1011" t="s">
        <v>7232</v>
      </c>
    </row>
    <row r="1012" spans="1:24" x14ac:dyDescent="0.3">
      <c r="A1012" t="s">
        <v>3507</v>
      </c>
      <c r="B1012" t="s">
        <v>13631</v>
      </c>
      <c r="C1012" t="s">
        <v>181</v>
      </c>
      <c r="D1012" t="s">
        <v>13632</v>
      </c>
      <c r="E1012" t="s">
        <v>12393</v>
      </c>
      <c r="F1012">
        <v>1</v>
      </c>
      <c r="G1012">
        <v>0</v>
      </c>
      <c r="H1012" s="51" t="s">
        <v>12990</v>
      </c>
      <c r="I1012">
        <v>0</v>
      </c>
      <c r="J1012">
        <v>1</v>
      </c>
      <c r="K1012">
        <v>1</v>
      </c>
      <c r="L1012">
        <v>0.7</v>
      </c>
      <c r="M1012">
        <v>13.3</v>
      </c>
      <c r="N1012">
        <v>19</v>
      </c>
      <c r="O1012">
        <v>0</v>
      </c>
      <c r="P1012" t="s">
        <v>3636</v>
      </c>
      <c r="Q1012">
        <v>0</v>
      </c>
      <c r="R1012">
        <v>0</v>
      </c>
      <c r="S1012">
        <v>0</v>
      </c>
      <c r="T1012" t="s">
        <v>181</v>
      </c>
      <c r="U1012">
        <v>0</v>
      </c>
      <c r="V1012" t="s">
        <v>181</v>
      </c>
      <c r="W1012">
        <v>0.63333333333333297</v>
      </c>
      <c r="X1012" t="s">
        <v>7232</v>
      </c>
    </row>
    <row r="1013" spans="1:24" x14ac:dyDescent="0.3">
      <c r="A1013" t="s">
        <v>3507</v>
      </c>
      <c r="B1013" t="s">
        <v>11329</v>
      </c>
      <c r="C1013" t="s">
        <v>3504</v>
      </c>
      <c r="D1013" t="s">
        <v>11330</v>
      </c>
      <c r="E1013" t="s">
        <v>11269</v>
      </c>
      <c r="F1013">
        <v>1</v>
      </c>
      <c r="G1013">
        <v>0</v>
      </c>
      <c r="H1013" s="51" t="s">
        <v>13633</v>
      </c>
      <c r="I1013">
        <v>0</v>
      </c>
      <c r="J1013">
        <v>1</v>
      </c>
      <c r="L1013">
        <v>0</v>
      </c>
      <c r="M1013">
        <v>8.81</v>
      </c>
      <c r="N1013">
        <v>5</v>
      </c>
      <c r="O1013">
        <v>0</v>
      </c>
      <c r="P1013" t="s">
        <v>3526</v>
      </c>
      <c r="Q1013">
        <v>0</v>
      </c>
      <c r="R1013">
        <v>0</v>
      </c>
      <c r="S1013">
        <v>0</v>
      </c>
      <c r="T1013" t="s">
        <v>181</v>
      </c>
      <c r="U1013">
        <v>0</v>
      </c>
      <c r="V1013" t="s">
        <v>181</v>
      </c>
      <c r="W1013">
        <v>0.16666666666666699</v>
      </c>
      <c r="X1013" t="s">
        <v>7232</v>
      </c>
    </row>
    <row r="1014" spans="1:24" x14ac:dyDescent="0.3">
      <c r="A1014" t="s">
        <v>3502</v>
      </c>
      <c r="B1014" t="s">
        <v>8328</v>
      </c>
      <c r="C1014" t="s">
        <v>181</v>
      </c>
      <c r="D1014" t="s">
        <v>8329</v>
      </c>
      <c r="E1014" t="s">
        <v>8307</v>
      </c>
      <c r="F1014">
        <v>51</v>
      </c>
      <c r="G1014">
        <v>0</v>
      </c>
      <c r="H1014" s="51" t="s">
        <v>17961</v>
      </c>
      <c r="I1014">
        <v>0</v>
      </c>
      <c r="J1014">
        <v>26</v>
      </c>
      <c r="K1014">
        <v>27</v>
      </c>
      <c r="L1014">
        <v>960.93000000000006</v>
      </c>
      <c r="M1014">
        <v>2526.89</v>
      </c>
      <c r="N1014">
        <v>71</v>
      </c>
      <c r="O1014">
        <v>11</v>
      </c>
      <c r="P1014" t="s">
        <v>496</v>
      </c>
      <c r="Q1014">
        <v>0</v>
      </c>
      <c r="R1014">
        <v>0</v>
      </c>
      <c r="S1014">
        <v>0</v>
      </c>
      <c r="T1014" t="s">
        <v>181</v>
      </c>
      <c r="U1014">
        <v>0</v>
      </c>
      <c r="V1014" t="s">
        <v>181</v>
      </c>
      <c r="W1014">
        <v>52</v>
      </c>
      <c r="X1014" t="s">
        <v>4075</v>
      </c>
    </row>
    <row r="1015" spans="1:24" x14ac:dyDescent="0.3">
      <c r="A1015" t="s">
        <v>3502</v>
      </c>
      <c r="B1015" t="s">
        <v>10496</v>
      </c>
      <c r="C1015" t="s">
        <v>3592</v>
      </c>
      <c r="D1015" t="s">
        <v>10497</v>
      </c>
      <c r="E1015" t="s">
        <v>10487</v>
      </c>
      <c r="F1015">
        <v>25</v>
      </c>
      <c r="G1015">
        <v>0</v>
      </c>
      <c r="H1015" s="51" t="s">
        <v>12744</v>
      </c>
      <c r="I1015">
        <v>0</v>
      </c>
      <c r="J1015">
        <v>13</v>
      </c>
      <c r="K1015">
        <v>12</v>
      </c>
      <c r="L1015">
        <v>27</v>
      </c>
      <c r="M1015">
        <v>139.5</v>
      </c>
      <c r="N1015">
        <v>62</v>
      </c>
      <c r="O1015">
        <v>0</v>
      </c>
      <c r="P1015" t="s">
        <v>3800</v>
      </c>
      <c r="Q1015">
        <v>0</v>
      </c>
      <c r="R1015">
        <v>0</v>
      </c>
      <c r="S1015">
        <v>0</v>
      </c>
      <c r="T1015" t="s">
        <v>181</v>
      </c>
      <c r="U1015">
        <v>0</v>
      </c>
      <c r="V1015" t="s">
        <v>181</v>
      </c>
      <c r="W1015">
        <v>26.866666666666699</v>
      </c>
      <c r="X1015" t="s">
        <v>7413</v>
      </c>
    </row>
    <row r="1016" spans="1:24" x14ac:dyDescent="0.3">
      <c r="A1016" t="s">
        <v>3507</v>
      </c>
      <c r="B1016" t="s">
        <v>8549</v>
      </c>
      <c r="C1016" t="s">
        <v>3504</v>
      </c>
      <c r="D1016" t="s">
        <v>8550</v>
      </c>
      <c r="E1016" t="s">
        <v>8406</v>
      </c>
      <c r="F1016">
        <v>0</v>
      </c>
      <c r="G1016">
        <v>0</v>
      </c>
      <c r="H1016" s="51" t="s">
        <v>7161</v>
      </c>
      <c r="I1016">
        <v>0</v>
      </c>
      <c r="J1016">
        <v>0</v>
      </c>
      <c r="L1016">
        <v>0</v>
      </c>
      <c r="M1016">
        <v>870</v>
      </c>
      <c r="N1016">
        <v>15</v>
      </c>
      <c r="O1016">
        <v>0</v>
      </c>
      <c r="P1016" t="s">
        <v>3225</v>
      </c>
      <c r="Q1016">
        <v>0</v>
      </c>
      <c r="R1016">
        <v>0</v>
      </c>
      <c r="S1016">
        <v>0</v>
      </c>
      <c r="T1016" t="s">
        <v>181</v>
      </c>
      <c r="U1016">
        <v>0</v>
      </c>
      <c r="V1016" t="s">
        <v>181</v>
      </c>
      <c r="W1016">
        <v>0</v>
      </c>
      <c r="X1016" t="s">
        <v>3605</v>
      </c>
    </row>
    <row r="1017" spans="1:24" x14ac:dyDescent="0.3">
      <c r="A1017" t="s">
        <v>3507</v>
      </c>
      <c r="B1017" t="s">
        <v>3608</v>
      </c>
      <c r="C1017" t="s">
        <v>181</v>
      </c>
      <c r="D1017" t="s">
        <v>3609</v>
      </c>
      <c r="E1017" t="s">
        <v>3579</v>
      </c>
      <c r="F1017">
        <v>0</v>
      </c>
      <c r="G1017">
        <v>0</v>
      </c>
      <c r="H1017" s="51" t="s">
        <v>13204</v>
      </c>
      <c r="I1017">
        <v>0</v>
      </c>
      <c r="J1017">
        <v>0</v>
      </c>
      <c r="L1017">
        <v>0</v>
      </c>
      <c r="M1017">
        <v>344.73</v>
      </c>
      <c r="N1017">
        <v>37</v>
      </c>
      <c r="O1017">
        <v>0</v>
      </c>
      <c r="P1017" t="s">
        <v>3610</v>
      </c>
      <c r="Q1017">
        <v>0</v>
      </c>
      <c r="R1017">
        <v>0</v>
      </c>
      <c r="S1017">
        <v>0</v>
      </c>
      <c r="T1017" t="s">
        <v>181</v>
      </c>
      <c r="U1017">
        <v>0</v>
      </c>
      <c r="V1017" t="s">
        <v>181</v>
      </c>
      <c r="W1017">
        <v>0</v>
      </c>
      <c r="X1017" t="s">
        <v>3605</v>
      </c>
    </row>
    <row r="1018" spans="1:24" x14ac:dyDescent="0.3">
      <c r="A1018" t="s">
        <v>3507</v>
      </c>
      <c r="B1018" t="s">
        <v>8555</v>
      </c>
      <c r="C1018" t="s">
        <v>181</v>
      </c>
      <c r="D1018" t="s">
        <v>8556</v>
      </c>
      <c r="E1018" t="s">
        <v>8406</v>
      </c>
      <c r="F1018">
        <v>2</v>
      </c>
      <c r="G1018">
        <v>0</v>
      </c>
      <c r="H1018" s="51" t="s">
        <v>13634</v>
      </c>
      <c r="I1018">
        <v>0</v>
      </c>
      <c r="J1018">
        <v>1</v>
      </c>
      <c r="K1018">
        <v>1</v>
      </c>
      <c r="L1018">
        <v>96.92</v>
      </c>
      <c r="M1018">
        <v>1259.9100000000001</v>
      </c>
      <c r="N1018">
        <v>13</v>
      </c>
      <c r="O1018">
        <v>0</v>
      </c>
      <c r="P1018" t="s">
        <v>1552</v>
      </c>
      <c r="Q1018">
        <v>0</v>
      </c>
      <c r="R1018">
        <v>0</v>
      </c>
      <c r="S1018">
        <v>0</v>
      </c>
      <c r="T1018" t="s">
        <v>181</v>
      </c>
      <c r="U1018">
        <v>0</v>
      </c>
      <c r="V1018" t="s">
        <v>181</v>
      </c>
      <c r="W1018">
        <v>0.43333333333333302</v>
      </c>
      <c r="X1018" t="s">
        <v>3605</v>
      </c>
    </row>
    <row r="1019" spans="1:24" x14ac:dyDescent="0.3">
      <c r="A1019" t="s">
        <v>3502</v>
      </c>
      <c r="B1019" t="s">
        <v>7877</v>
      </c>
      <c r="C1019" t="s">
        <v>3592</v>
      </c>
      <c r="D1019" t="s">
        <v>7878</v>
      </c>
      <c r="E1019" t="s">
        <v>7876</v>
      </c>
      <c r="F1019">
        <v>35</v>
      </c>
      <c r="G1019">
        <v>0</v>
      </c>
      <c r="H1019" s="51" t="s">
        <v>7429</v>
      </c>
      <c r="I1019">
        <v>0</v>
      </c>
      <c r="J1019">
        <v>18</v>
      </c>
      <c r="K1019">
        <v>29</v>
      </c>
      <c r="L1019">
        <v>1102</v>
      </c>
      <c r="M1019">
        <v>5016</v>
      </c>
      <c r="N1019">
        <v>132</v>
      </c>
      <c r="O1019">
        <v>0</v>
      </c>
      <c r="P1019" t="s">
        <v>1057</v>
      </c>
      <c r="Q1019">
        <v>0</v>
      </c>
      <c r="R1019">
        <v>0</v>
      </c>
      <c r="S1019">
        <v>0</v>
      </c>
      <c r="T1019" t="s">
        <v>181</v>
      </c>
      <c r="U1019">
        <v>0</v>
      </c>
      <c r="V1019" t="s">
        <v>181</v>
      </c>
      <c r="W1019">
        <v>79.2</v>
      </c>
      <c r="X1019" t="s">
        <v>3566</v>
      </c>
    </row>
    <row r="1020" spans="1:24" x14ac:dyDescent="0.3">
      <c r="A1020" t="s">
        <v>3502</v>
      </c>
      <c r="B1020" t="s">
        <v>7410</v>
      </c>
      <c r="C1020" t="s">
        <v>3573</v>
      </c>
      <c r="D1020" t="s">
        <v>7411</v>
      </c>
      <c r="E1020" t="s">
        <v>7412</v>
      </c>
      <c r="F1020">
        <v>339</v>
      </c>
      <c r="G1020">
        <v>0</v>
      </c>
      <c r="H1020" s="51" t="s">
        <v>13541</v>
      </c>
      <c r="I1020">
        <v>0</v>
      </c>
      <c r="J1020">
        <v>170</v>
      </c>
      <c r="K1020">
        <v>189</v>
      </c>
      <c r="L1020">
        <v>2585.52</v>
      </c>
      <c r="M1020">
        <v>16952.82</v>
      </c>
      <c r="N1020">
        <v>1239</v>
      </c>
      <c r="O1020">
        <v>0</v>
      </c>
      <c r="P1020" t="s">
        <v>17962</v>
      </c>
      <c r="Q1020">
        <v>0</v>
      </c>
      <c r="R1020">
        <v>0</v>
      </c>
      <c r="S1020">
        <v>0</v>
      </c>
      <c r="T1020" t="s">
        <v>181</v>
      </c>
      <c r="U1020">
        <v>0</v>
      </c>
      <c r="V1020" t="s">
        <v>181</v>
      </c>
      <c r="W1020">
        <v>7021</v>
      </c>
      <c r="X1020" t="s">
        <v>7413</v>
      </c>
    </row>
    <row r="1021" spans="1:24" x14ac:dyDescent="0.3">
      <c r="A1021" t="s">
        <v>1549</v>
      </c>
      <c r="B1021" t="s">
        <v>10634</v>
      </c>
      <c r="C1021" t="s">
        <v>3592</v>
      </c>
      <c r="D1021" t="s">
        <v>10635</v>
      </c>
      <c r="E1021" t="s">
        <v>10631</v>
      </c>
      <c r="F1021">
        <v>3</v>
      </c>
      <c r="G1021">
        <v>0</v>
      </c>
      <c r="H1021" s="51" t="s">
        <v>13635</v>
      </c>
      <c r="I1021">
        <v>0</v>
      </c>
      <c r="J1021">
        <v>2</v>
      </c>
      <c r="K1021">
        <v>3</v>
      </c>
      <c r="L1021">
        <v>49.5</v>
      </c>
      <c r="M1021">
        <v>412.5</v>
      </c>
      <c r="N1021">
        <v>25</v>
      </c>
      <c r="O1021">
        <v>0</v>
      </c>
      <c r="P1021" t="s">
        <v>4096</v>
      </c>
      <c r="Q1021">
        <v>0</v>
      </c>
      <c r="R1021">
        <v>0</v>
      </c>
      <c r="S1021">
        <v>0</v>
      </c>
      <c r="T1021" t="s">
        <v>181</v>
      </c>
      <c r="U1021">
        <v>0</v>
      </c>
      <c r="V1021" t="s">
        <v>181</v>
      </c>
      <c r="W1021">
        <v>1.6666666666666701</v>
      </c>
      <c r="X1021" t="s">
        <v>3566</v>
      </c>
    </row>
    <row r="1022" spans="1:24" x14ac:dyDescent="0.3">
      <c r="A1022" t="s">
        <v>3502</v>
      </c>
      <c r="B1022" t="s">
        <v>13636</v>
      </c>
      <c r="C1022" t="s">
        <v>181</v>
      </c>
      <c r="D1022" t="s">
        <v>13637</v>
      </c>
      <c r="E1022" t="s">
        <v>13638</v>
      </c>
      <c r="F1022">
        <v>3</v>
      </c>
      <c r="G1022" t="s">
        <v>3594</v>
      </c>
      <c r="H1022" s="51" t="s">
        <v>13639</v>
      </c>
      <c r="I1022">
        <v>103.5</v>
      </c>
      <c r="J1022">
        <v>2</v>
      </c>
      <c r="K1022">
        <v>1</v>
      </c>
      <c r="L1022">
        <v>17.25</v>
      </c>
      <c r="M1022">
        <v>345</v>
      </c>
      <c r="N1022">
        <v>20</v>
      </c>
      <c r="O1022">
        <v>20</v>
      </c>
      <c r="P1022" t="s">
        <v>183</v>
      </c>
      <c r="Q1022">
        <v>3</v>
      </c>
      <c r="R1022">
        <v>-3</v>
      </c>
      <c r="S1022">
        <v>0</v>
      </c>
      <c r="T1022" t="s">
        <v>181</v>
      </c>
      <c r="U1022">
        <v>0</v>
      </c>
      <c r="V1022" t="s">
        <v>181</v>
      </c>
      <c r="W1022">
        <v>-0.2</v>
      </c>
      <c r="X1022" t="s">
        <v>3885</v>
      </c>
    </row>
    <row r="1023" spans="1:24" x14ac:dyDescent="0.3">
      <c r="A1023" t="s">
        <v>3502</v>
      </c>
      <c r="B1023" t="s">
        <v>8836</v>
      </c>
      <c r="C1023" t="s">
        <v>3573</v>
      </c>
      <c r="D1023" t="s">
        <v>8837</v>
      </c>
      <c r="E1023" t="s">
        <v>8825</v>
      </c>
      <c r="F1023">
        <v>26</v>
      </c>
      <c r="G1023">
        <v>0</v>
      </c>
      <c r="H1023" s="51" t="s">
        <v>12536</v>
      </c>
      <c r="I1023">
        <v>0</v>
      </c>
      <c r="J1023">
        <v>13</v>
      </c>
      <c r="K1023">
        <v>13</v>
      </c>
      <c r="L1023">
        <v>28.73</v>
      </c>
      <c r="M1023">
        <v>150.28</v>
      </c>
      <c r="N1023">
        <v>68</v>
      </c>
      <c r="O1023">
        <v>0</v>
      </c>
      <c r="P1023" t="s">
        <v>3542</v>
      </c>
      <c r="Q1023">
        <v>0</v>
      </c>
      <c r="R1023">
        <v>0</v>
      </c>
      <c r="S1023">
        <v>0</v>
      </c>
      <c r="T1023" t="s">
        <v>181</v>
      </c>
      <c r="U1023">
        <v>0</v>
      </c>
      <c r="V1023" t="s">
        <v>181</v>
      </c>
      <c r="W1023">
        <v>29.466666666666701</v>
      </c>
      <c r="X1023" t="s">
        <v>3576</v>
      </c>
    </row>
    <row r="1024" spans="1:24" x14ac:dyDescent="0.3">
      <c r="A1024" t="s">
        <v>3502</v>
      </c>
      <c r="B1024" t="s">
        <v>8663</v>
      </c>
      <c r="C1024" t="s">
        <v>3844</v>
      </c>
      <c r="D1024" t="s">
        <v>8664</v>
      </c>
      <c r="E1024" t="s">
        <v>8662</v>
      </c>
      <c r="F1024">
        <v>0</v>
      </c>
      <c r="G1024">
        <v>0</v>
      </c>
      <c r="H1024" s="51" t="s">
        <v>13640</v>
      </c>
      <c r="I1024">
        <v>0</v>
      </c>
      <c r="J1024">
        <v>0</v>
      </c>
      <c r="L1024">
        <v>0</v>
      </c>
      <c r="M1024">
        <v>363.72</v>
      </c>
      <c r="N1024">
        <v>14</v>
      </c>
      <c r="O1024">
        <v>0</v>
      </c>
      <c r="P1024" t="s">
        <v>3597</v>
      </c>
      <c r="Q1024">
        <v>0</v>
      </c>
      <c r="R1024">
        <v>0</v>
      </c>
      <c r="S1024">
        <v>0</v>
      </c>
      <c r="T1024" t="s">
        <v>181</v>
      </c>
      <c r="U1024">
        <v>0</v>
      </c>
      <c r="V1024" t="s">
        <v>181</v>
      </c>
      <c r="W1024">
        <v>0</v>
      </c>
      <c r="X1024" t="s">
        <v>3576</v>
      </c>
    </row>
    <row r="1025" spans="1:24" x14ac:dyDescent="0.3">
      <c r="A1025" t="s">
        <v>3502</v>
      </c>
      <c r="B1025" t="s">
        <v>8838</v>
      </c>
      <c r="C1025" t="s">
        <v>3573</v>
      </c>
      <c r="D1025" t="s">
        <v>8839</v>
      </c>
      <c r="E1025" t="s">
        <v>8825</v>
      </c>
      <c r="F1025">
        <v>30</v>
      </c>
      <c r="G1025">
        <v>0</v>
      </c>
      <c r="H1025" s="51" t="s">
        <v>12537</v>
      </c>
      <c r="I1025">
        <v>0</v>
      </c>
      <c r="J1025">
        <v>15</v>
      </c>
      <c r="K1025">
        <v>14</v>
      </c>
      <c r="L1025">
        <v>50.82</v>
      </c>
      <c r="M1025">
        <v>148.83000000000001</v>
      </c>
      <c r="N1025">
        <v>41</v>
      </c>
      <c r="O1025">
        <v>0</v>
      </c>
      <c r="P1025" t="s">
        <v>4019</v>
      </c>
      <c r="Q1025">
        <v>0</v>
      </c>
      <c r="R1025">
        <v>0</v>
      </c>
      <c r="S1025">
        <v>0</v>
      </c>
      <c r="T1025" t="s">
        <v>181</v>
      </c>
      <c r="U1025">
        <v>0</v>
      </c>
      <c r="V1025" t="s">
        <v>181</v>
      </c>
      <c r="W1025">
        <v>20.5</v>
      </c>
      <c r="X1025" t="s">
        <v>3576</v>
      </c>
    </row>
    <row r="1026" spans="1:24" x14ac:dyDescent="0.3">
      <c r="A1026" t="s">
        <v>3507</v>
      </c>
      <c r="B1026" t="s">
        <v>13641</v>
      </c>
      <c r="C1026" t="s">
        <v>181</v>
      </c>
      <c r="D1026" t="s">
        <v>13642</v>
      </c>
      <c r="E1026" t="s">
        <v>4102</v>
      </c>
      <c r="F1026">
        <v>0</v>
      </c>
      <c r="G1026">
        <v>0</v>
      </c>
      <c r="H1026" s="51" t="s">
        <v>13643</v>
      </c>
      <c r="I1026">
        <v>0</v>
      </c>
      <c r="J1026">
        <v>0</v>
      </c>
      <c r="L1026">
        <v>0</v>
      </c>
      <c r="M1026">
        <v>862.51</v>
      </c>
      <c r="N1026">
        <v>204</v>
      </c>
      <c r="O1026">
        <v>0</v>
      </c>
      <c r="P1026" t="s">
        <v>5670</v>
      </c>
      <c r="Q1026">
        <v>0</v>
      </c>
      <c r="R1026">
        <v>0</v>
      </c>
      <c r="S1026">
        <v>0</v>
      </c>
      <c r="T1026" t="s">
        <v>181</v>
      </c>
      <c r="U1026">
        <v>0</v>
      </c>
      <c r="V1026" t="s">
        <v>181</v>
      </c>
      <c r="W1026">
        <v>0</v>
      </c>
      <c r="X1026" t="s">
        <v>3885</v>
      </c>
    </row>
    <row r="1027" spans="1:24" x14ac:dyDescent="0.3">
      <c r="A1027" t="s">
        <v>3502</v>
      </c>
      <c r="B1027" t="s">
        <v>3882</v>
      </c>
      <c r="C1027" t="s">
        <v>3588</v>
      </c>
      <c r="D1027" t="s">
        <v>3883</v>
      </c>
      <c r="E1027" t="s">
        <v>3884</v>
      </c>
      <c r="F1027">
        <v>253</v>
      </c>
      <c r="G1027">
        <v>0</v>
      </c>
      <c r="H1027" s="51" t="s">
        <v>17963</v>
      </c>
      <c r="I1027">
        <v>0</v>
      </c>
      <c r="J1027">
        <v>127</v>
      </c>
      <c r="K1027">
        <v>95</v>
      </c>
      <c r="L1027">
        <v>798</v>
      </c>
      <c r="M1027">
        <v>2174.73</v>
      </c>
      <c r="N1027">
        <v>259</v>
      </c>
      <c r="O1027">
        <v>0</v>
      </c>
      <c r="P1027" t="s">
        <v>11113</v>
      </c>
      <c r="Q1027">
        <v>0</v>
      </c>
      <c r="R1027">
        <v>0</v>
      </c>
      <c r="S1027">
        <v>0</v>
      </c>
      <c r="T1027" t="s">
        <v>181</v>
      </c>
      <c r="U1027">
        <v>0</v>
      </c>
      <c r="V1027" t="s">
        <v>181</v>
      </c>
      <c r="W1027">
        <v>1096.43333333333</v>
      </c>
      <c r="X1027" t="s">
        <v>3885</v>
      </c>
    </row>
    <row r="1028" spans="1:24" x14ac:dyDescent="0.3">
      <c r="A1028" t="s">
        <v>3502</v>
      </c>
      <c r="B1028" t="s">
        <v>11710</v>
      </c>
      <c r="C1028" t="s">
        <v>3844</v>
      </c>
      <c r="D1028" t="s">
        <v>11711</v>
      </c>
      <c r="E1028" t="s">
        <v>11712</v>
      </c>
      <c r="F1028">
        <v>0</v>
      </c>
      <c r="G1028">
        <v>0</v>
      </c>
      <c r="H1028" s="51" t="s">
        <v>13645</v>
      </c>
      <c r="I1028">
        <v>0</v>
      </c>
      <c r="J1028">
        <v>0</v>
      </c>
      <c r="L1028">
        <v>0</v>
      </c>
      <c r="M1028">
        <v>7447.11</v>
      </c>
      <c r="N1028">
        <v>83</v>
      </c>
      <c r="O1028">
        <v>0</v>
      </c>
      <c r="P1028" t="s">
        <v>3516</v>
      </c>
      <c r="Q1028">
        <v>0</v>
      </c>
      <c r="R1028">
        <v>0</v>
      </c>
      <c r="S1028">
        <v>0</v>
      </c>
      <c r="T1028" t="s">
        <v>181</v>
      </c>
      <c r="U1028">
        <v>0</v>
      </c>
      <c r="V1028" t="s">
        <v>181</v>
      </c>
      <c r="W1028">
        <v>0</v>
      </c>
      <c r="X1028" t="s">
        <v>3576</v>
      </c>
    </row>
    <row r="1029" spans="1:24" x14ac:dyDescent="0.3">
      <c r="A1029" t="s">
        <v>3502</v>
      </c>
      <c r="B1029" t="s">
        <v>4103</v>
      </c>
      <c r="C1029" t="s">
        <v>3592</v>
      </c>
      <c r="D1029" t="s">
        <v>4104</v>
      </c>
      <c r="E1029" t="s">
        <v>4102</v>
      </c>
      <c r="F1029">
        <v>213</v>
      </c>
      <c r="G1029">
        <v>0</v>
      </c>
      <c r="H1029" s="51" t="s">
        <v>13646</v>
      </c>
      <c r="I1029">
        <v>0</v>
      </c>
      <c r="J1029">
        <v>107</v>
      </c>
      <c r="K1029">
        <v>190</v>
      </c>
      <c r="L1029">
        <v>860.7</v>
      </c>
      <c r="M1029">
        <v>2001.93</v>
      </c>
      <c r="N1029">
        <v>442</v>
      </c>
      <c r="O1029">
        <v>10</v>
      </c>
      <c r="P1029" t="s">
        <v>1387</v>
      </c>
      <c r="Q1029">
        <v>0</v>
      </c>
      <c r="R1029">
        <v>0</v>
      </c>
      <c r="S1029">
        <v>0</v>
      </c>
      <c r="T1029" t="s">
        <v>181</v>
      </c>
      <c r="U1029">
        <v>0</v>
      </c>
      <c r="V1029" t="s">
        <v>181</v>
      </c>
      <c r="W1029">
        <v>1540.8</v>
      </c>
      <c r="X1029" t="s">
        <v>3885</v>
      </c>
    </row>
    <row r="1030" spans="1:24" x14ac:dyDescent="0.3">
      <c r="A1030" t="s">
        <v>3502</v>
      </c>
      <c r="B1030" t="s">
        <v>4122</v>
      </c>
      <c r="C1030" t="s">
        <v>3588</v>
      </c>
      <c r="D1030" t="s">
        <v>4123</v>
      </c>
      <c r="E1030" t="s">
        <v>4102</v>
      </c>
      <c r="F1030">
        <v>5</v>
      </c>
      <c r="G1030">
        <v>0</v>
      </c>
      <c r="H1030" s="51" t="s">
        <v>13647</v>
      </c>
      <c r="I1030">
        <v>0</v>
      </c>
      <c r="J1030">
        <v>3</v>
      </c>
      <c r="K1030">
        <v>8</v>
      </c>
      <c r="L1030">
        <v>57.52</v>
      </c>
      <c r="M1030">
        <v>1473.4</v>
      </c>
      <c r="N1030">
        <v>205</v>
      </c>
      <c r="O1030">
        <v>4</v>
      </c>
      <c r="P1030" t="s">
        <v>4150</v>
      </c>
      <c r="Q1030">
        <v>11</v>
      </c>
      <c r="R1030">
        <v>0</v>
      </c>
      <c r="S1030">
        <v>0</v>
      </c>
      <c r="T1030" t="s">
        <v>181</v>
      </c>
      <c r="U1030">
        <v>0</v>
      </c>
      <c r="V1030" t="s">
        <v>181</v>
      </c>
      <c r="W1030">
        <v>19</v>
      </c>
      <c r="X1030" t="s">
        <v>3576</v>
      </c>
    </row>
    <row r="1031" spans="1:24" x14ac:dyDescent="0.3">
      <c r="A1031" t="s">
        <v>3502</v>
      </c>
      <c r="B1031" t="s">
        <v>10146</v>
      </c>
      <c r="C1031" t="s">
        <v>3504</v>
      </c>
      <c r="D1031" t="s">
        <v>10147</v>
      </c>
      <c r="E1031" t="s">
        <v>10148</v>
      </c>
      <c r="F1031">
        <v>0</v>
      </c>
      <c r="G1031">
        <v>0</v>
      </c>
      <c r="H1031" s="51" t="s">
        <v>13648</v>
      </c>
      <c r="I1031">
        <v>0</v>
      </c>
      <c r="J1031">
        <v>0</v>
      </c>
      <c r="L1031">
        <v>0</v>
      </c>
      <c r="M1031">
        <v>781.9</v>
      </c>
      <c r="N1031">
        <v>70</v>
      </c>
      <c r="O1031">
        <v>0</v>
      </c>
      <c r="P1031" t="s">
        <v>6616</v>
      </c>
      <c r="Q1031">
        <v>0</v>
      </c>
      <c r="R1031">
        <v>0</v>
      </c>
      <c r="S1031">
        <v>0</v>
      </c>
      <c r="T1031" t="s">
        <v>181</v>
      </c>
      <c r="U1031">
        <v>0</v>
      </c>
      <c r="V1031" t="s">
        <v>181</v>
      </c>
      <c r="W1031">
        <v>0</v>
      </c>
      <c r="X1031" t="s">
        <v>3885</v>
      </c>
    </row>
    <row r="1032" spans="1:24" x14ac:dyDescent="0.3">
      <c r="A1032" t="s">
        <v>3502</v>
      </c>
      <c r="B1032" t="s">
        <v>11649</v>
      </c>
      <c r="C1032" t="s">
        <v>3592</v>
      </c>
      <c r="D1032" t="s">
        <v>11650</v>
      </c>
      <c r="E1032" t="s">
        <v>11651</v>
      </c>
      <c r="F1032">
        <v>0</v>
      </c>
      <c r="G1032">
        <v>0</v>
      </c>
      <c r="H1032" s="51" t="s">
        <v>13649</v>
      </c>
      <c r="I1032">
        <v>0</v>
      </c>
      <c r="J1032">
        <v>0</v>
      </c>
      <c r="L1032">
        <v>0</v>
      </c>
      <c r="M1032">
        <v>1166.6099999999999</v>
      </c>
      <c r="N1032">
        <v>1137</v>
      </c>
      <c r="O1032">
        <v>0</v>
      </c>
      <c r="P1032" t="s">
        <v>13650</v>
      </c>
      <c r="Q1032">
        <v>0</v>
      </c>
      <c r="R1032">
        <v>0</v>
      </c>
      <c r="S1032">
        <v>0</v>
      </c>
      <c r="T1032" t="s">
        <v>181</v>
      </c>
      <c r="U1032">
        <v>0</v>
      </c>
      <c r="V1032" t="s">
        <v>181</v>
      </c>
      <c r="W1032">
        <v>0</v>
      </c>
      <c r="X1032" t="s">
        <v>3885</v>
      </c>
    </row>
    <row r="1033" spans="1:24" x14ac:dyDescent="0.3">
      <c r="A1033" t="s">
        <v>3502</v>
      </c>
      <c r="B1033" t="s">
        <v>7345</v>
      </c>
      <c r="C1033" t="s">
        <v>3954</v>
      </c>
      <c r="D1033" t="s">
        <v>7346</v>
      </c>
      <c r="E1033" t="s">
        <v>7347</v>
      </c>
      <c r="F1033">
        <v>1228</v>
      </c>
      <c r="G1033" t="s">
        <v>17964</v>
      </c>
      <c r="H1033" s="51" t="s">
        <v>12850</v>
      </c>
      <c r="I1033">
        <v>2843.08</v>
      </c>
      <c r="J1033">
        <v>614</v>
      </c>
      <c r="K1033">
        <v>716</v>
      </c>
      <c r="L1033">
        <v>4503.6400000000003</v>
      </c>
      <c r="M1033">
        <v>4956.5200000000004</v>
      </c>
      <c r="N1033">
        <v>788</v>
      </c>
      <c r="O1033">
        <v>10</v>
      </c>
      <c r="P1033" t="s">
        <v>17965</v>
      </c>
      <c r="Q1033">
        <v>2</v>
      </c>
      <c r="R1033">
        <v>0</v>
      </c>
      <c r="S1033">
        <v>0</v>
      </c>
      <c r="T1033" t="s">
        <v>181</v>
      </c>
      <c r="U1033">
        <v>0</v>
      </c>
      <c r="V1033" t="s">
        <v>181</v>
      </c>
      <c r="W1033">
        <v>15882.1333333333</v>
      </c>
      <c r="X1033" t="s">
        <v>3885</v>
      </c>
    </row>
    <row r="1034" spans="1:24" x14ac:dyDescent="0.3">
      <c r="A1034" t="s">
        <v>3502</v>
      </c>
      <c r="B1034" t="s">
        <v>7349</v>
      </c>
      <c r="C1034" t="s">
        <v>181</v>
      </c>
      <c r="D1034" t="s">
        <v>7350</v>
      </c>
      <c r="E1034" t="s">
        <v>7347</v>
      </c>
      <c r="F1034">
        <v>0</v>
      </c>
      <c r="G1034">
        <v>0</v>
      </c>
      <c r="H1034" s="51" t="s">
        <v>12850</v>
      </c>
      <c r="I1034">
        <v>0</v>
      </c>
      <c r="J1034">
        <v>0</v>
      </c>
      <c r="L1034">
        <v>0</v>
      </c>
      <c r="M1034">
        <v>3088.39</v>
      </c>
      <c r="N1034">
        <v>491</v>
      </c>
      <c r="O1034">
        <v>0</v>
      </c>
      <c r="P1034" t="s">
        <v>12164</v>
      </c>
      <c r="Q1034">
        <v>0</v>
      </c>
      <c r="R1034">
        <v>0</v>
      </c>
      <c r="S1034">
        <v>0</v>
      </c>
      <c r="T1034" t="s">
        <v>181</v>
      </c>
      <c r="U1034">
        <v>0</v>
      </c>
      <c r="V1034" t="s">
        <v>181</v>
      </c>
      <c r="W1034">
        <v>0</v>
      </c>
      <c r="X1034" t="s">
        <v>3885</v>
      </c>
    </row>
    <row r="1035" spans="1:24" x14ac:dyDescent="0.3">
      <c r="A1035" t="s">
        <v>3502</v>
      </c>
      <c r="B1035" t="s">
        <v>10054</v>
      </c>
      <c r="C1035" t="s">
        <v>3592</v>
      </c>
      <c r="D1035" t="s">
        <v>10055</v>
      </c>
      <c r="E1035" t="s">
        <v>10056</v>
      </c>
      <c r="F1035">
        <v>0</v>
      </c>
      <c r="G1035">
        <v>0</v>
      </c>
      <c r="H1035" s="51" t="s">
        <v>13516</v>
      </c>
      <c r="I1035">
        <v>0</v>
      </c>
      <c r="J1035">
        <v>0</v>
      </c>
      <c r="L1035">
        <v>0</v>
      </c>
      <c r="M1035">
        <v>3613.21</v>
      </c>
      <c r="N1035">
        <v>850</v>
      </c>
      <c r="O1035">
        <v>0</v>
      </c>
      <c r="P1035" t="s">
        <v>13651</v>
      </c>
      <c r="Q1035">
        <v>0</v>
      </c>
      <c r="R1035">
        <v>0</v>
      </c>
      <c r="S1035">
        <v>0</v>
      </c>
      <c r="T1035" t="s">
        <v>181</v>
      </c>
      <c r="U1035">
        <v>0</v>
      </c>
      <c r="V1035" t="s">
        <v>181</v>
      </c>
      <c r="W1035">
        <v>0</v>
      </c>
      <c r="X1035" t="s">
        <v>3885</v>
      </c>
    </row>
    <row r="1036" spans="1:24" x14ac:dyDescent="0.3">
      <c r="A1036" t="s">
        <v>3502</v>
      </c>
      <c r="B1036" t="s">
        <v>8163</v>
      </c>
      <c r="C1036" t="s">
        <v>8164</v>
      </c>
      <c r="D1036" t="s">
        <v>8165</v>
      </c>
      <c r="E1036" t="s">
        <v>8159</v>
      </c>
      <c r="F1036">
        <v>5251</v>
      </c>
      <c r="G1036">
        <v>0</v>
      </c>
      <c r="H1036" s="51" t="s">
        <v>13652</v>
      </c>
      <c r="I1036">
        <v>0</v>
      </c>
      <c r="J1036">
        <v>2626</v>
      </c>
      <c r="K1036">
        <v>2790</v>
      </c>
      <c r="L1036">
        <v>3096.9</v>
      </c>
      <c r="M1036">
        <v>9654.23</v>
      </c>
      <c r="N1036">
        <v>8698</v>
      </c>
      <c r="O1036">
        <v>10</v>
      </c>
      <c r="P1036" t="s">
        <v>17966</v>
      </c>
      <c r="Q1036">
        <v>0</v>
      </c>
      <c r="R1036">
        <v>0</v>
      </c>
      <c r="S1036">
        <v>0</v>
      </c>
      <c r="T1036" t="s">
        <v>181</v>
      </c>
      <c r="U1036">
        <v>0</v>
      </c>
      <c r="V1036" t="s">
        <v>181</v>
      </c>
      <c r="W1036">
        <v>760489.6</v>
      </c>
      <c r="X1036" t="s">
        <v>3885</v>
      </c>
    </row>
    <row r="1037" spans="1:24" x14ac:dyDescent="0.3">
      <c r="A1037" t="s">
        <v>3502</v>
      </c>
      <c r="B1037" t="s">
        <v>4140</v>
      </c>
      <c r="C1037" t="s">
        <v>181</v>
      </c>
      <c r="D1037" t="s">
        <v>4141</v>
      </c>
      <c r="E1037" t="s">
        <v>4102</v>
      </c>
      <c r="F1037">
        <v>0</v>
      </c>
      <c r="G1037">
        <v>0</v>
      </c>
      <c r="H1037" s="51" t="s">
        <v>13653</v>
      </c>
      <c r="I1037">
        <v>0</v>
      </c>
      <c r="J1037">
        <v>0</v>
      </c>
      <c r="L1037">
        <v>0</v>
      </c>
      <c r="M1037">
        <v>500.04</v>
      </c>
      <c r="N1037">
        <v>8</v>
      </c>
      <c r="O1037">
        <v>0</v>
      </c>
      <c r="P1037" t="s">
        <v>1703</v>
      </c>
      <c r="Q1037">
        <v>0</v>
      </c>
      <c r="R1037">
        <v>0</v>
      </c>
      <c r="S1037">
        <v>0</v>
      </c>
      <c r="T1037" t="s">
        <v>181</v>
      </c>
      <c r="U1037">
        <v>0</v>
      </c>
      <c r="V1037" t="s">
        <v>181</v>
      </c>
      <c r="W1037">
        <v>0</v>
      </c>
      <c r="X1037" t="s">
        <v>3885</v>
      </c>
    </row>
    <row r="1038" spans="1:24" x14ac:dyDescent="0.3">
      <c r="A1038" t="s">
        <v>3502</v>
      </c>
      <c r="B1038" t="s">
        <v>3891</v>
      </c>
      <c r="C1038" t="s">
        <v>181</v>
      </c>
      <c r="D1038" t="s">
        <v>3892</v>
      </c>
      <c r="E1038" t="s">
        <v>13654</v>
      </c>
      <c r="F1038">
        <v>0</v>
      </c>
      <c r="G1038">
        <v>0</v>
      </c>
      <c r="H1038" s="51" t="s">
        <v>13655</v>
      </c>
      <c r="I1038">
        <v>0</v>
      </c>
      <c r="J1038">
        <v>0</v>
      </c>
      <c r="L1038">
        <v>0</v>
      </c>
      <c r="M1038">
        <v>1058.25</v>
      </c>
      <c r="N1038">
        <v>94</v>
      </c>
      <c r="O1038">
        <v>0</v>
      </c>
      <c r="P1038" t="s">
        <v>3893</v>
      </c>
      <c r="Q1038">
        <v>0</v>
      </c>
      <c r="R1038">
        <v>0</v>
      </c>
      <c r="S1038">
        <v>0</v>
      </c>
      <c r="T1038" t="s">
        <v>181</v>
      </c>
      <c r="U1038">
        <v>0</v>
      </c>
      <c r="V1038" t="s">
        <v>181</v>
      </c>
      <c r="W1038">
        <v>0</v>
      </c>
      <c r="X1038" t="s">
        <v>3885</v>
      </c>
    </row>
    <row r="1039" spans="1:24" x14ac:dyDescent="0.3">
      <c r="A1039" t="s">
        <v>3502</v>
      </c>
      <c r="B1039" t="s">
        <v>4111</v>
      </c>
      <c r="C1039" t="s">
        <v>3588</v>
      </c>
      <c r="D1039" t="s">
        <v>4112</v>
      </c>
      <c r="E1039" t="s">
        <v>4102</v>
      </c>
      <c r="F1039">
        <v>0</v>
      </c>
      <c r="G1039">
        <v>0</v>
      </c>
      <c r="H1039" s="51" t="s">
        <v>13656</v>
      </c>
      <c r="I1039">
        <v>0</v>
      </c>
      <c r="J1039">
        <v>0</v>
      </c>
      <c r="K1039">
        <v>5</v>
      </c>
      <c r="L1039">
        <v>55.25</v>
      </c>
      <c r="M1039">
        <v>1414.76</v>
      </c>
      <c r="N1039">
        <v>128</v>
      </c>
      <c r="O1039">
        <v>0</v>
      </c>
      <c r="P1039" t="s">
        <v>4292</v>
      </c>
      <c r="Q1039">
        <v>0</v>
      </c>
      <c r="R1039">
        <v>0</v>
      </c>
      <c r="S1039">
        <v>0</v>
      </c>
      <c r="T1039" t="s">
        <v>181</v>
      </c>
      <c r="U1039">
        <v>0</v>
      </c>
      <c r="V1039" t="s">
        <v>181</v>
      </c>
      <c r="W1039">
        <v>0</v>
      </c>
      <c r="X1039" t="s">
        <v>3885</v>
      </c>
    </row>
    <row r="1040" spans="1:24" x14ac:dyDescent="0.3">
      <c r="A1040" t="s">
        <v>3502</v>
      </c>
      <c r="B1040" t="s">
        <v>10139</v>
      </c>
      <c r="C1040" t="s">
        <v>181</v>
      </c>
      <c r="D1040" t="s">
        <v>4112</v>
      </c>
      <c r="E1040" t="s">
        <v>10140</v>
      </c>
      <c r="F1040">
        <v>0</v>
      </c>
      <c r="G1040">
        <v>0</v>
      </c>
      <c r="H1040" s="51" t="s">
        <v>13186</v>
      </c>
      <c r="I1040">
        <v>0</v>
      </c>
      <c r="J1040">
        <v>0</v>
      </c>
      <c r="L1040">
        <v>0</v>
      </c>
      <c r="M1040">
        <v>152.63999999999999</v>
      </c>
      <c r="N1040">
        <v>18</v>
      </c>
      <c r="O1040">
        <v>0</v>
      </c>
      <c r="P1040" t="s">
        <v>3667</v>
      </c>
      <c r="Q1040">
        <v>0</v>
      </c>
      <c r="R1040">
        <v>0</v>
      </c>
      <c r="S1040">
        <v>0</v>
      </c>
      <c r="T1040" t="s">
        <v>181</v>
      </c>
      <c r="U1040">
        <v>0</v>
      </c>
      <c r="V1040" t="s">
        <v>181</v>
      </c>
      <c r="W1040">
        <v>0</v>
      </c>
      <c r="X1040" t="s">
        <v>3885</v>
      </c>
    </row>
    <row r="1041" spans="1:24" x14ac:dyDescent="0.3">
      <c r="A1041" t="s">
        <v>3502</v>
      </c>
      <c r="B1041" t="s">
        <v>8166</v>
      </c>
      <c r="C1041" t="s">
        <v>181</v>
      </c>
      <c r="D1041" t="s">
        <v>8167</v>
      </c>
      <c r="E1041" t="s">
        <v>8159</v>
      </c>
      <c r="F1041">
        <v>67</v>
      </c>
      <c r="G1041">
        <v>0</v>
      </c>
      <c r="H1041" s="51" t="s">
        <v>13652</v>
      </c>
      <c r="I1041">
        <v>0</v>
      </c>
      <c r="J1041">
        <v>34</v>
      </c>
      <c r="K1041">
        <v>234</v>
      </c>
      <c r="L1041">
        <v>259.74</v>
      </c>
      <c r="M1041">
        <v>284.14</v>
      </c>
      <c r="N1041">
        <v>256</v>
      </c>
      <c r="O1041">
        <v>0</v>
      </c>
      <c r="P1041" t="s">
        <v>3839</v>
      </c>
      <c r="Q1041">
        <v>0</v>
      </c>
      <c r="R1041">
        <v>0</v>
      </c>
      <c r="S1041">
        <v>0</v>
      </c>
      <c r="T1041" t="s">
        <v>181</v>
      </c>
      <c r="U1041">
        <v>0</v>
      </c>
      <c r="V1041" t="s">
        <v>181</v>
      </c>
      <c r="W1041">
        <v>290.13333333333298</v>
      </c>
      <c r="X1041" t="s">
        <v>3885</v>
      </c>
    </row>
    <row r="1042" spans="1:24" x14ac:dyDescent="0.3">
      <c r="A1042" t="s">
        <v>3502</v>
      </c>
      <c r="B1042" t="s">
        <v>12380</v>
      </c>
      <c r="C1042" t="s">
        <v>3588</v>
      </c>
      <c r="D1042" t="s">
        <v>12381</v>
      </c>
      <c r="E1042" t="s">
        <v>12382</v>
      </c>
      <c r="F1042">
        <v>363</v>
      </c>
      <c r="G1042">
        <v>0</v>
      </c>
      <c r="H1042" s="51" t="s">
        <v>13657</v>
      </c>
      <c r="I1042">
        <v>0</v>
      </c>
      <c r="J1042">
        <v>182</v>
      </c>
      <c r="K1042">
        <v>196</v>
      </c>
      <c r="L1042">
        <v>370.44</v>
      </c>
      <c r="M1042">
        <v>740.7</v>
      </c>
      <c r="N1042">
        <v>392</v>
      </c>
      <c r="O1042">
        <v>0</v>
      </c>
      <c r="P1042" t="s">
        <v>2217</v>
      </c>
      <c r="Q1042">
        <v>0</v>
      </c>
      <c r="R1042">
        <v>0</v>
      </c>
      <c r="S1042">
        <v>0</v>
      </c>
      <c r="T1042" t="s">
        <v>181</v>
      </c>
      <c r="U1042">
        <v>0</v>
      </c>
      <c r="V1042" t="s">
        <v>181</v>
      </c>
      <c r="W1042">
        <v>2378.13333333333</v>
      </c>
      <c r="X1042" t="s">
        <v>3885</v>
      </c>
    </row>
    <row r="1043" spans="1:24" x14ac:dyDescent="0.3">
      <c r="A1043" t="s">
        <v>3502</v>
      </c>
      <c r="B1043" t="s">
        <v>12385</v>
      </c>
      <c r="C1043" t="s">
        <v>3588</v>
      </c>
      <c r="D1043" t="s">
        <v>12386</v>
      </c>
      <c r="E1043" t="s">
        <v>12382</v>
      </c>
      <c r="F1043">
        <v>0</v>
      </c>
      <c r="G1043">
        <v>0</v>
      </c>
      <c r="H1043" s="51" t="s">
        <v>13658</v>
      </c>
      <c r="I1043">
        <v>0</v>
      </c>
      <c r="J1043">
        <v>0</v>
      </c>
      <c r="L1043">
        <v>0</v>
      </c>
      <c r="M1043">
        <v>2670.64</v>
      </c>
      <c r="N1043">
        <v>56</v>
      </c>
      <c r="O1043">
        <v>0</v>
      </c>
      <c r="P1043" t="s">
        <v>3093</v>
      </c>
      <c r="Q1043">
        <v>0</v>
      </c>
      <c r="R1043">
        <v>0</v>
      </c>
      <c r="S1043">
        <v>0</v>
      </c>
      <c r="T1043" t="s">
        <v>181</v>
      </c>
      <c r="U1043">
        <v>0</v>
      </c>
      <c r="V1043" t="s">
        <v>181</v>
      </c>
      <c r="W1043">
        <v>0</v>
      </c>
      <c r="X1043" t="s">
        <v>3576</v>
      </c>
    </row>
    <row r="1044" spans="1:24" x14ac:dyDescent="0.3">
      <c r="A1044" t="s">
        <v>3502</v>
      </c>
      <c r="B1044" t="s">
        <v>4124</v>
      </c>
      <c r="C1044" t="s">
        <v>3588</v>
      </c>
      <c r="D1044" t="s">
        <v>4125</v>
      </c>
      <c r="E1044" t="s">
        <v>4102</v>
      </c>
      <c r="F1044">
        <v>31</v>
      </c>
      <c r="G1044">
        <v>0</v>
      </c>
      <c r="H1044" s="51" t="s">
        <v>13659</v>
      </c>
      <c r="I1044">
        <v>0</v>
      </c>
      <c r="J1044">
        <v>16</v>
      </c>
      <c r="K1044">
        <v>17</v>
      </c>
      <c r="L1044">
        <v>417.35</v>
      </c>
      <c r="M1044">
        <v>3461.22</v>
      </c>
      <c r="N1044">
        <v>141</v>
      </c>
      <c r="O1044">
        <v>0</v>
      </c>
      <c r="P1044" t="s">
        <v>12618</v>
      </c>
      <c r="Q1044">
        <v>0</v>
      </c>
      <c r="R1044">
        <v>0</v>
      </c>
      <c r="S1044">
        <v>0</v>
      </c>
      <c r="T1044" t="s">
        <v>181</v>
      </c>
      <c r="U1044">
        <v>0</v>
      </c>
      <c r="V1044" t="s">
        <v>181</v>
      </c>
      <c r="W1044">
        <v>75.2</v>
      </c>
      <c r="X1044" t="s">
        <v>3576</v>
      </c>
    </row>
    <row r="1045" spans="1:24" x14ac:dyDescent="0.3">
      <c r="A1045" t="s">
        <v>3502</v>
      </c>
      <c r="B1045" t="s">
        <v>13660</v>
      </c>
      <c r="C1045" t="s">
        <v>181</v>
      </c>
      <c r="D1045" t="s">
        <v>13661</v>
      </c>
      <c r="E1045" t="s">
        <v>12514</v>
      </c>
      <c r="F1045">
        <v>41</v>
      </c>
      <c r="G1045">
        <v>0</v>
      </c>
      <c r="H1045" s="51" t="s">
        <v>13662</v>
      </c>
      <c r="I1045">
        <v>0</v>
      </c>
      <c r="J1045">
        <v>21</v>
      </c>
      <c r="K1045">
        <v>18</v>
      </c>
      <c r="L1045">
        <v>1908.36</v>
      </c>
      <c r="M1045">
        <v>6043.27</v>
      </c>
      <c r="N1045">
        <v>57</v>
      </c>
      <c r="O1045">
        <v>0</v>
      </c>
      <c r="P1045" t="s">
        <v>7598</v>
      </c>
      <c r="Q1045">
        <v>0</v>
      </c>
      <c r="R1045">
        <v>0</v>
      </c>
      <c r="S1045">
        <v>0</v>
      </c>
      <c r="T1045" t="s">
        <v>181</v>
      </c>
      <c r="U1045">
        <v>0</v>
      </c>
      <c r="V1045" t="s">
        <v>181</v>
      </c>
      <c r="W1045">
        <v>39.9</v>
      </c>
      <c r="X1045" t="s">
        <v>3885</v>
      </c>
    </row>
    <row r="1046" spans="1:24" x14ac:dyDescent="0.3">
      <c r="A1046" t="s">
        <v>3763</v>
      </c>
      <c r="B1046" t="s">
        <v>12035</v>
      </c>
      <c r="C1046" t="s">
        <v>181</v>
      </c>
      <c r="D1046" t="s">
        <v>12036</v>
      </c>
      <c r="E1046" t="s">
        <v>13223</v>
      </c>
      <c r="F1046">
        <v>0</v>
      </c>
      <c r="G1046">
        <v>0</v>
      </c>
      <c r="H1046" s="51" t="s">
        <v>3597</v>
      </c>
      <c r="I1046">
        <v>0</v>
      </c>
      <c r="J1046">
        <v>0</v>
      </c>
      <c r="L1046">
        <v>0</v>
      </c>
      <c r="M1046">
        <v>90412</v>
      </c>
      <c r="N1046">
        <v>6458</v>
      </c>
      <c r="O1046">
        <v>0</v>
      </c>
      <c r="P1046" t="s">
        <v>13663</v>
      </c>
      <c r="Q1046">
        <v>0</v>
      </c>
      <c r="R1046">
        <v>0</v>
      </c>
      <c r="S1046">
        <v>0</v>
      </c>
      <c r="T1046" t="s">
        <v>181</v>
      </c>
      <c r="U1046">
        <v>0</v>
      </c>
      <c r="V1046" t="s">
        <v>181</v>
      </c>
      <c r="W1046">
        <v>0</v>
      </c>
      <c r="X1046" t="s">
        <v>6279</v>
      </c>
    </row>
    <row r="1047" spans="1:24" x14ac:dyDescent="0.3">
      <c r="A1047" t="s">
        <v>3502</v>
      </c>
      <c r="B1047" t="s">
        <v>7455</v>
      </c>
      <c r="C1047" t="s">
        <v>3844</v>
      </c>
      <c r="D1047" t="s">
        <v>7456</v>
      </c>
      <c r="E1047" t="s">
        <v>7457</v>
      </c>
      <c r="F1047">
        <v>0</v>
      </c>
      <c r="G1047">
        <v>0</v>
      </c>
      <c r="H1047" s="51" t="s">
        <v>13664</v>
      </c>
      <c r="I1047">
        <v>0</v>
      </c>
      <c r="J1047">
        <v>0</v>
      </c>
      <c r="L1047">
        <v>0</v>
      </c>
      <c r="M1047">
        <v>129.30000000000001</v>
      </c>
      <c r="N1047">
        <v>6</v>
      </c>
      <c r="O1047">
        <v>0</v>
      </c>
      <c r="P1047" t="s">
        <v>3594</v>
      </c>
      <c r="Q1047">
        <v>0</v>
      </c>
      <c r="R1047">
        <v>0</v>
      </c>
      <c r="S1047">
        <v>0</v>
      </c>
      <c r="T1047" t="s">
        <v>181</v>
      </c>
      <c r="U1047">
        <v>0</v>
      </c>
      <c r="V1047" t="s">
        <v>181</v>
      </c>
      <c r="W1047">
        <v>0</v>
      </c>
      <c r="X1047" t="s">
        <v>3576</v>
      </c>
    </row>
    <row r="1048" spans="1:24" x14ac:dyDescent="0.3">
      <c r="A1048" t="s">
        <v>3502</v>
      </c>
      <c r="B1048" t="s">
        <v>7458</v>
      </c>
      <c r="C1048" t="s">
        <v>3844</v>
      </c>
      <c r="D1048" t="s">
        <v>7459</v>
      </c>
      <c r="E1048" t="s">
        <v>7457</v>
      </c>
      <c r="F1048">
        <v>0</v>
      </c>
      <c r="G1048">
        <v>0</v>
      </c>
      <c r="H1048" s="51" t="s">
        <v>13665</v>
      </c>
      <c r="I1048">
        <v>0</v>
      </c>
      <c r="J1048">
        <v>0</v>
      </c>
      <c r="L1048">
        <v>0</v>
      </c>
      <c r="M1048">
        <v>498.75</v>
      </c>
      <c r="N1048">
        <v>15</v>
      </c>
      <c r="O1048">
        <v>0</v>
      </c>
      <c r="P1048" t="s">
        <v>3225</v>
      </c>
      <c r="Q1048">
        <v>0</v>
      </c>
      <c r="R1048">
        <v>0</v>
      </c>
      <c r="S1048">
        <v>0</v>
      </c>
      <c r="T1048" t="s">
        <v>181</v>
      </c>
      <c r="U1048">
        <v>0</v>
      </c>
      <c r="V1048" t="s">
        <v>181</v>
      </c>
      <c r="W1048">
        <v>0</v>
      </c>
      <c r="X1048" t="s">
        <v>3576</v>
      </c>
    </row>
    <row r="1049" spans="1:24" x14ac:dyDescent="0.3">
      <c r="A1049" t="s">
        <v>3502</v>
      </c>
      <c r="B1049" t="s">
        <v>7460</v>
      </c>
      <c r="C1049" t="s">
        <v>3844</v>
      </c>
      <c r="D1049" t="s">
        <v>7461</v>
      </c>
      <c r="E1049" t="s">
        <v>7457</v>
      </c>
      <c r="F1049">
        <v>0</v>
      </c>
      <c r="G1049">
        <v>0</v>
      </c>
      <c r="H1049" s="51" t="s">
        <v>13666</v>
      </c>
      <c r="I1049">
        <v>0</v>
      </c>
      <c r="J1049">
        <v>0</v>
      </c>
      <c r="L1049">
        <v>0</v>
      </c>
      <c r="M1049">
        <v>287.60000000000002</v>
      </c>
      <c r="N1049">
        <v>8</v>
      </c>
      <c r="O1049">
        <v>0</v>
      </c>
      <c r="P1049" t="s">
        <v>1703</v>
      </c>
      <c r="Q1049">
        <v>0</v>
      </c>
      <c r="R1049">
        <v>0</v>
      </c>
      <c r="S1049">
        <v>0</v>
      </c>
      <c r="T1049" t="s">
        <v>181</v>
      </c>
      <c r="U1049">
        <v>0</v>
      </c>
      <c r="V1049" t="s">
        <v>181</v>
      </c>
      <c r="W1049">
        <v>0</v>
      </c>
      <c r="X1049" t="s">
        <v>3576</v>
      </c>
    </row>
    <row r="1050" spans="1:24" x14ac:dyDescent="0.3">
      <c r="A1050" t="s">
        <v>3502</v>
      </c>
      <c r="B1050" t="s">
        <v>11965</v>
      </c>
      <c r="C1050" t="s">
        <v>181</v>
      </c>
      <c r="D1050" t="s">
        <v>11966</v>
      </c>
      <c r="E1050" t="s">
        <v>11948</v>
      </c>
      <c r="F1050">
        <v>0</v>
      </c>
      <c r="G1050">
        <v>0</v>
      </c>
      <c r="H1050" s="51" t="s">
        <v>13667</v>
      </c>
      <c r="I1050">
        <v>0</v>
      </c>
      <c r="J1050">
        <v>0</v>
      </c>
      <c r="L1050">
        <v>0</v>
      </c>
      <c r="M1050">
        <v>38.25</v>
      </c>
      <c r="N1050">
        <v>3</v>
      </c>
      <c r="O1050">
        <v>0</v>
      </c>
      <c r="P1050" t="s">
        <v>3701</v>
      </c>
      <c r="Q1050">
        <v>0</v>
      </c>
      <c r="R1050">
        <v>0</v>
      </c>
      <c r="S1050">
        <v>0</v>
      </c>
      <c r="T1050" t="s">
        <v>181</v>
      </c>
      <c r="U1050">
        <v>0</v>
      </c>
      <c r="V1050" t="s">
        <v>181</v>
      </c>
      <c r="W1050">
        <v>0</v>
      </c>
      <c r="X1050" t="s">
        <v>3576</v>
      </c>
    </row>
    <row r="1051" spans="1:24" x14ac:dyDescent="0.3">
      <c r="A1051" t="s">
        <v>3502</v>
      </c>
      <c r="B1051" t="s">
        <v>9407</v>
      </c>
      <c r="C1051" t="s">
        <v>3771</v>
      </c>
      <c r="D1051" t="s">
        <v>9408</v>
      </c>
      <c r="E1051" t="s">
        <v>9391</v>
      </c>
      <c r="F1051">
        <v>0</v>
      </c>
      <c r="G1051">
        <v>0</v>
      </c>
      <c r="H1051" s="51" t="s">
        <v>13668</v>
      </c>
      <c r="I1051">
        <v>0</v>
      </c>
      <c r="J1051">
        <v>0</v>
      </c>
      <c r="L1051">
        <v>0</v>
      </c>
      <c r="M1051">
        <v>5560.65</v>
      </c>
      <c r="N1051">
        <v>502</v>
      </c>
      <c r="O1051">
        <v>0</v>
      </c>
      <c r="P1051" t="s">
        <v>9409</v>
      </c>
      <c r="Q1051">
        <v>0</v>
      </c>
      <c r="R1051">
        <v>0</v>
      </c>
      <c r="S1051">
        <v>0</v>
      </c>
      <c r="T1051" t="s">
        <v>181</v>
      </c>
      <c r="U1051">
        <v>0</v>
      </c>
      <c r="V1051" t="s">
        <v>181</v>
      </c>
      <c r="W1051">
        <v>0</v>
      </c>
      <c r="X1051" t="s">
        <v>4147</v>
      </c>
    </row>
    <row r="1052" spans="1:24" x14ac:dyDescent="0.3">
      <c r="A1052" t="s">
        <v>3502</v>
      </c>
      <c r="B1052" t="s">
        <v>11961</v>
      </c>
      <c r="C1052" t="s">
        <v>181</v>
      </c>
      <c r="D1052" t="s">
        <v>11962</v>
      </c>
      <c r="E1052" t="s">
        <v>11948</v>
      </c>
      <c r="F1052">
        <v>0</v>
      </c>
      <c r="G1052">
        <v>0</v>
      </c>
      <c r="H1052" s="51" t="s">
        <v>13669</v>
      </c>
      <c r="I1052">
        <v>0</v>
      </c>
      <c r="J1052">
        <v>0</v>
      </c>
      <c r="L1052">
        <v>0</v>
      </c>
      <c r="M1052">
        <v>20.67</v>
      </c>
      <c r="N1052">
        <v>3</v>
      </c>
      <c r="O1052">
        <v>0</v>
      </c>
      <c r="P1052" t="s">
        <v>3701</v>
      </c>
      <c r="Q1052">
        <v>0</v>
      </c>
      <c r="R1052">
        <v>0</v>
      </c>
      <c r="S1052">
        <v>0</v>
      </c>
      <c r="T1052" t="s">
        <v>181</v>
      </c>
      <c r="U1052">
        <v>0</v>
      </c>
      <c r="V1052" t="s">
        <v>181</v>
      </c>
      <c r="W1052">
        <v>0</v>
      </c>
      <c r="X1052" t="s">
        <v>4147</v>
      </c>
    </row>
    <row r="1053" spans="1:24" x14ac:dyDescent="0.3">
      <c r="A1053" t="s">
        <v>3502</v>
      </c>
      <c r="B1053" t="s">
        <v>4151</v>
      </c>
      <c r="C1053" t="s">
        <v>3504</v>
      </c>
      <c r="D1053" t="s">
        <v>4152</v>
      </c>
      <c r="E1053" t="s">
        <v>4146</v>
      </c>
      <c r="F1053">
        <v>0</v>
      </c>
      <c r="G1053">
        <v>0</v>
      </c>
      <c r="H1053" s="51" t="s">
        <v>13670</v>
      </c>
      <c r="I1053">
        <v>0</v>
      </c>
      <c r="J1053">
        <v>0</v>
      </c>
      <c r="L1053">
        <v>0</v>
      </c>
      <c r="M1053">
        <v>69.959999999999994</v>
      </c>
      <c r="N1053">
        <v>4</v>
      </c>
      <c r="O1053">
        <v>0</v>
      </c>
      <c r="P1053" t="s">
        <v>3101</v>
      </c>
      <c r="Q1053">
        <v>0</v>
      </c>
      <c r="R1053">
        <v>0</v>
      </c>
      <c r="S1053">
        <v>0</v>
      </c>
      <c r="T1053" t="s">
        <v>181</v>
      </c>
      <c r="U1053">
        <v>0</v>
      </c>
      <c r="V1053" t="s">
        <v>181</v>
      </c>
      <c r="W1053">
        <v>0</v>
      </c>
      <c r="X1053" t="s">
        <v>3881</v>
      </c>
    </row>
    <row r="1054" spans="1:24" x14ac:dyDescent="0.3">
      <c r="A1054" t="s">
        <v>3502</v>
      </c>
      <c r="B1054" t="s">
        <v>4148</v>
      </c>
      <c r="C1054" t="s">
        <v>3504</v>
      </c>
      <c r="D1054" t="s">
        <v>4149</v>
      </c>
      <c r="E1054" t="s">
        <v>4146</v>
      </c>
      <c r="F1054">
        <v>0</v>
      </c>
      <c r="G1054">
        <v>0</v>
      </c>
      <c r="H1054" s="51" t="s">
        <v>12865</v>
      </c>
      <c r="I1054">
        <v>0</v>
      </c>
      <c r="J1054">
        <v>0</v>
      </c>
      <c r="L1054">
        <v>0</v>
      </c>
      <c r="M1054">
        <v>2863.25</v>
      </c>
      <c r="N1054">
        <v>201</v>
      </c>
      <c r="O1054">
        <v>0</v>
      </c>
      <c r="P1054" t="s">
        <v>4150</v>
      </c>
      <c r="Q1054">
        <v>0</v>
      </c>
      <c r="R1054">
        <v>0</v>
      </c>
      <c r="S1054">
        <v>0</v>
      </c>
      <c r="T1054" t="s">
        <v>181</v>
      </c>
      <c r="U1054">
        <v>0</v>
      </c>
      <c r="V1054" t="s">
        <v>181</v>
      </c>
      <c r="W1054">
        <v>0</v>
      </c>
      <c r="X1054" t="s">
        <v>3881</v>
      </c>
    </row>
    <row r="1055" spans="1:24" x14ac:dyDescent="0.3">
      <c r="A1055" t="s">
        <v>3502</v>
      </c>
      <c r="B1055" t="s">
        <v>11967</v>
      </c>
      <c r="C1055" t="s">
        <v>3504</v>
      </c>
      <c r="D1055" t="s">
        <v>11968</v>
      </c>
      <c r="E1055" t="s">
        <v>11948</v>
      </c>
      <c r="F1055">
        <v>0</v>
      </c>
      <c r="G1055">
        <v>0</v>
      </c>
      <c r="H1055" s="51" t="s">
        <v>3718</v>
      </c>
      <c r="I1055">
        <v>0</v>
      </c>
      <c r="J1055">
        <v>0</v>
      </c>
      <c r="L1055">
        <v>0</v>
      </c>
      <c r="M1055">
        <v>1537</v>
      </c>
      <c r="N1055">
        <v>53</v>
      </c>
      <c r="O1055">
        <v>0</v>
      </c>
      <c r="P1055" t="s">
        <v>3872</v>
      </c>
      <c r="Q1055">
        <v>0</v>
      </c>
      <c r="R1055">
        <v>0</v>
      </c>
      <c r="S1055">
        <v>0</v>
      </c>
      <c r="T1055" t="s">
        <v>181</v>
      </c>
      <c r="U1055">
        <v>0</v>
      </c>
      <c r="V1055" t="s">
        <v>181</v>
      </c>
      <c r="W1055">
        <v>0</v>
      </c>
      <c r="X1055" t="s">
        <v>4147</v>
      </c>
    </row>
    <row r="1056" spans="1:24" x14ac:dyDescent="0.3">
      <c r="A1056" t="s">
        <v>3502</v>
      </c>
      <c r="B1056" t="s">
        <v>9392</v>
      </c>
      <c r="C1056" t="s">
        <v>8164</v>
      </c>
      <c r="D1056" t="s">
        <v>9393</v>
      </c>
      <c r="E1056" t="s">
        <v>9391</v>
      </c>
      <c r="F1056">
        <v>46</v>
      </c>
      <c r="G1056" t="s">
        <v>1484</v>
      </c>
      <c r="H1056" s="51" t="s">
        <v>13671</v>
      </c>
      <c r="I1056">
        <v>289.74</v>
      </c>
      <c r="J1056">
        <v>23</v>
      </c>
      <c r="K1056">
        <v>26</v>
      </c>
      <c r="L1056">
        <v>342.42</v>
      </c>
      <c r="M1056">
        <v>52.67</v>
      </c>
      <c r="N1056">
        <v>4</v>
      </c>
      <c r="O1056">
        <v>0</v>
      </c>
      <c r="P1056" t="s">
        <v>3101</v>
      </c>
      <c r="Q1056">
        <v>0</v>
      </c>
      <c r="R1056">
        <v>0</v>
      </c>
      <c r="S1056">
        <v>20</v>
      </c>
      <c r="T1056" t="s">
        <v>12699</v>
      </c>
      <c r="U1056">
        <v>16.88</v>
      </c>
      <c r="V1056" t="s">
        <v>17967</v>
      </c>
      <c r="W1056">
        <v>3.06666666666667</v>
      </c>
      <c r="X1056" t="s">
        <v>4147</v>
      </c>
    </row>
    <row r="1057" spans="1:24" x14ac:dyDescent="0.3">
      <c r="A1057" t="s">
        <v>3502</v>
      </c>
      <c r="B1057" t="s">
        <v>4144</v>
      </c>
      <c r="C1057" t="s">
        <v>181</v>
      </c>
      <c r="D1057" t="s">
        <v>4145</v>
      </c>
      <c r="E1057" t="s">
        <v>4146</v>
      </c>
      <c r="F1057">
        <v>0</v>
      </c>
      <c r="G1057">
        <v>0</v>
      </c>
      <c r="H1057" s="51" t="s">
        <v>13672</v>
      </c>
      <c r="I1057">
        <v>0</v>
      </c>
      <c r="J1057">
        <v>0</v>
      </c>
      <c r="L1057">
        <v>0</v>
      </c>
      <c r="M1057">
        <v>159.28</v>
      </c>
      <c r="N1057">
        <v>4</v>
      </c>
      <c r="O1057">
        <v>0</v>
      </c>
      <c r="P1057" t="s">
        <v>3101</v>
      </c>
      <c r="Q1057">
        <v>0</v>
      </c>
      <c r="R1057">
        <v>0</v>
      </c>
      <c r="S1057">
        <v>0</v>
      </c>
      <c r="T1057" t="s">
        <v>181</v>
      </c>
      <c r="U1057">
        <v>0</v>
      </c>
      <c r="V1057" t="s">
        <v>181</v>
      </c>
      <c r="W1057">
        <v>0</v>
      </c>
      <c r="X1057" t="s">
        <v>4147</v>
      </c>
    </row>
    <row r="1058" spans="1:24" x14ac:dyDescent="0.3">
      <c r="A1058" t="s">
        <v>3502</v>
      </c>
      <c r="B1058" t="s">
        <v>8689</v>
      </c>
      <c r="C1058" t="s">
        <v>181</v>
      </c>
      <c r="D1058" t="s">
        <v>8690</v>
      </c>
      <c r="E1058" t="s">
        <v>8691</v>
      </c>
      <c r="F1058">
        <v>0</v>
      </c>
      <c r="G1058">
        <v>0</v>
      </c>
      <c r="H1058" s="51" t="s">
        <v>13673</v>
      </c>
      <c r="I1058">
        <v>0</v>
      </c>
      <c r="J1058">
        <v>0</v>
      </c>
      <c r="L1058">
        <v>0</v>
      </c>
      <c r="M1058">
        <v>70.2</v>
      </c>
      <c r="N1058">
        <v>9</v>
      </c>
      <c r="O1058">
        <v>0</v>
      </c>
      <c r="P1058" t="s">
        <v>3520</v>
      </c>
      <c r="Q1058">
        <v>0</v>
      </c>
      <c r="R1058">
        <v>0</v>
      </c>
      <c r="S1058">
        <v>0</v>
      </c>
      <c r="T1058" t="s">
        <v>181</v>
      </c>
      <c r="U1058">
        <v>0</v>
      </c>
      <c r="V1058" t="s">
        <v>181</v>
      </c>
      <c r="W1058">
        <v>0</v>
      </c>
      <c r="X1058" t="s">
        <v>4147</v>
      </c>
    </row>
    <row r="1059" spans="1:24" x14ac:dyDescent="0.3">
      <c r="A1059" t="s">
        <v>3502</v>
      </c>
      <c r="B1059" t="s">
        <v>13674</v>
      </c>
      <c r="C1059" t="s">
        <v>181</v>
      </c>
      <c r="D1059" t="s">
        <v>13675</v>
      </c>
      <c r="E1059" t="s">
        <v>10525</v>
      </c>
      <c r="F1059">
        <v>66</v>
      </c>
      <c r="G1059">
        <v>0</v>
      </c>
      <c r="H1059" s="51" t="s">
        <v>1261</v>
      </c>
      <c r="I1059">
        <v>0</v>
      </c>
      <c r="J1059">
        <v>33</v>
      </c>
      <c r="K1059">
        <v>41</v>
      </c>
      <c r="L1059">
        <v>656</v>
      </c>
      <c r="M1059">
        <v>1680.39</v>
      </c>
      <c r="N1059">
        <v>105</v>
      </c>
      <c r="O1059">
        <v>0</v>
      </c>
      <c r="P1059" t="s">
        <v>3917</v>
      </c>
      <c r="Q1059">
        <v>0</v>
      </c>
      <c r="R1059">
        <v>0</v>
      </c>
      <c r="S1059">
        <v>0</v>
      </c>
      <c r="T1059" t="s">
        <v>181</v>
      </c>
      <c r="U1059">
        <v>0</v>
      </c>
      <c r="V1059" t="s">
        <v>181</v>
      </c>
      <c r="W1059">
        <v>115.5</v>
      </c>
      <c r="X1059" t="s">
        <v>3885</v>
      </c>
    </row>
    <row r="1060" spans="1:24" x14ac:dyDescent="0.3">
      <c r="A1060" t="s">
        <v>3502</v>
      </c>
      <c r="B1060" t="s">
        <v>11971</v>
      </c>
      <c r="C1060" t="s">
        <v>7399</v>
      </c>
      <c r="D1060" t="s">
        <v>11972</v>
      </c>
      <c r="E1060" t="s">
        <v>11948</v>
      </c>
      <c r="F1060">
        <v>167</v>
      </c>
      <c r="G1060">
        <v>0</v>
      </c>
      <c r="H1060" s="51" t="s">
        <v>13676</v>
      </c>
      <c r="I1060">
        <v>0</v>
      </c>
      <c r="J1060">
        <v>84</v>
      </c>
      <c r="K1060">
        <v>126</v>
      </c>
      <c r="L1060">
        <v>1859.76</v>
      </c>
      <c r="M1060">
        <v>2938.18</v>
      </c>
      <c r="N1060">
        <v>199</v>
      </c>
      <c r="O1060">
        <v>16</v>
      </c>
      <c r="P1060" t="s">
        <v>4130</v>
      </c>
      <c r="Q1060">
        <v>0</v>
      </c>
      <c r="R1060">
        <v>0</v>
      </c>
      <c r="S1060">
        <v>84</v>
      </c>
      <c r="T1060" t="s">
        <v>17681</v>
      </c>
      <c r="U1060">
        <v>14.76</v>
      </c>
      <c r="V1060" t="s">
        <v>17968</v>
      </c>
      <c r="W1060">
        <v>512.4</v>
      </c>
      <c r="X1060" t="s">
        <v>4147</v>
      </c>
    </row>
    <row r="1061" spans="1:24" x14ac:dyDescent="0.3">
      <c r="A1061" t="s">
        <v>3502</v>
      </c>
      <c r="B1061" t="s">
        <v>13677</v>
      </c>
      <c r="C1061" t="s">
        <v>181</v>
      </c>
      <c r="D1061" t="s">
        <v>13678</v>
      </c>
      <c r="E1061" t="s">
        <v>10525</v>
      </c>
      <c r="F1061">
        <v>110</v>
      </c>
      <c r="G1061">
        <v>0</v>
      </c>
      <c r="H1061" s="51" t="s">
        <v>1261</v>
      </c>
      <c r="I1061">
        <v>0</v>
      </c>
      <c r="J1061">
        <v>125</v>
      </c>
      <c r="K1061">
        <v>31</v>
      </c>
      <c r="L1061">
        <v>496</v>
      </c>
      <c r="M1061">
        <v>3456.83</v>
      </c>
      <c r="N1061">
        <v>216</v>
      </c>
      <c r="O1061">
        <v>0</v>
      </c>
      <c r="P1061" t="s">
        <v>2036</v>
      </c>
      <c r="Q1061">
        <v>0</v>
      </c>
      <c r="R1061">
        <v>0</v>
      </c>
      <c r="S1061">
        <v>0</v>
      </c>
      <c r="T1061" t="s">
        <v>181</v>
      </c>
      <c r="U1061">
        <v>0</v>
      </c>
      <c r="V1061" t="s">
        <v>181</v>
      </c>
      <c r="W1061">
        <v>900</v>
      </c>
      <c r="X1061" t="s">
        <v>3885</v>
      </c>
    </row>
    <row r="1062" spans="1:24" x14ac:dyDescent="0.3">
      <c r="A1062" t="s">
        <v>3502</v>
      </c>
      <c r="B1062" t="s">
        <v>11973</v>
      </c>
      <c r="C1062" t="s">
        <v>7399</v>
      </c>
      <c r="D1062" t="s">
        <v>11974</v>
      </c>
      <c r="E1062" t="s">
        <v>11948</v>
      </c>
      <c r="F1062">
        <v>300</v>
      </c>
      <c r="G1062">
        <v>0</v>
      </c>
      <c r="H1062" s="51" t="s">
        <v>13679</v>
      </c>
      <c r="I1062">
        <v>0</v>
      </c>
      <c r="J1062">
        <v>190</v>
      </c>
      <c r="K1062">
        <v>175</v>
      </c>
      <c r="L1062">
        <v>2927.75</v>
      </c>
      <c r="M1062">
        <v>217.44</v>
      </c>
      <c r="N1062">
        <v>13</v>
      </c>
      <c r="O1062">
        <v>8</v>
      </c>
      <c r="P1062" t="s">
        <v>3526</v>
      </c>
      <c r="Q1062">
        <v>0</v>
      </c>
      <c r="R1062">
        <v>0</v>
      </c>
      <c r="S1062">
        <v>384</v>
      </c>
      <c r="T1062" t="s">
        <v>17681</v>
      </c>
      <c r="U1062">
        <v>16.73</v>
      </c>
      <c r="V1062" t="s">
        <v>17968</v>
      </c>
      <c r="W1062">
        <v>31.6666666666667</v>
      </c>
      <c r="X1062" t="s">
        <v>4147</v>
      </c>
    </row>
    <row r="1063" spans="1:24" x14ac:dyDescent="0.3">
      <c r="A1063" t="s">
        <v>3502</v>
      </c>
      <c r="B1063" t="s">
        <v>13680</v>
      </c>
      <c r="C1063" t="s">
        <v>181</v>
      </c>
      <c r="D1063" t="s">
        <v>13681</v>
      </c>
      <c r="E1063" t="s">
        <v>10525</v>
      </c>
      <c r="F1063">
        <v>83</v>
      </c>
      <c r="G1063">
        <v>0</v>
      </c>
      <c r="H1063" s="51" t="s">
        <v>1261</v>
      </c>
      <c r="I1063">
        <v>0</v>
      </c>
      <c r="J1063">
        <v>42</v>
      </c>
      <c r="K1063">
        <v>52</v>
      </c>
      <c r="L1063">
        <v>832</v>
      </c>
      <c r="M1063">
        <v>3232.77</v>
      </c>
      <c r="N1063">
        <v>202</v>
      </c>
      <c r="O1063">
        <v>0</v>
      </c>
      <c r="P1063" t="s">
        <v>4093</v>
      </c>
      <c r="Q1063">
        <v>0</v>
      </c>
      <c r="R1063">
        <v>0</v>
      </c>
      <c r="S1063">
        <v>0</v>
      </c>
      <c r="T1063" t="s">
        <v>181</v>
      </c>
      <c r="U1063">
        <v>0</v>
      </c>
      <c r="V1063" t="s">
        <v>181</v>
      </c>
      <c r="W1063">
        <v>282.8</v>
      </c>
      <c r="X1063" t="s">
        <v>3885</v>
      </c>
    </row>
    <row r="1064" spans="1:24" x14ac:dyDescent="0.3">
      <c r="A1064" t="s">
        <v>3502</v>
      </c>
      <c r="B1064" t="s">
        <v>13682</v>
      </c>
      <c r="C1064" t="s">
        <v>181</v>
      </c>
      <c r="D1064" t="s">
        <v>13683</v>
      </c>
      <c r="E1064" t="s">
        <v>11948</v>
      </c>
      <c r="F1064">
        <v>1</v>
      </c>
      <c r="G1064">
        <v>0</v>
      </c>
      <c r="H1064" s="51" t="s">
        <v>13684</v>
      </c>
      <c r="I1064">
        <v>0</v>
      </c>
      <c r="J1064">
        <v>1</v>
      </c>
      <c r="K1064">
        <v>1</v>
      </c>
      <c r="L1064">
        <v>8.0500000000000007</v>
      </c>
      <c r="M1064">
        <v>571.79999999999995</v>
      </c>
      <c r="N1064">
        <v>71</v>
      </c>
      <c r="O1064">
        <v>0</v>
      </c>
      <c r="P1064" t="s">
        <v>7235</v>
      </c>
      <c r="Q1064">
        <v>0</v>
      </c>
      <c r="R1064">
        <v>0</v>
      </c>
      <c r="S1064">
        <v>0</v>
      </c>
      <c r="T1064" t="s">
        <v>181</v>
      </c>
      <c r="U1064">
        <v>0</v>
      </c>
      <c r="V1064" t="s">
        <v>181</v>
      </c>
      <c r="W1064">
        <v>2.3666666666666698</v>
      </c>
      <c r="X1064" t="s">
        <v>4147</v>
      </c>
    </row>
    <row r="1065" spans="1:24" x14ac:dyDescent="0.3">
      <c r="A1065" t="s">
        <v>3502</v>
      </c>
      <c r="B1065" t="s">
        <v>11975</v>
      </c>
      <c r="C1065" t="s">
        <v>7399</v>
      </c>
      <c r="D1065" t="s">
        <v>13685</v>
      </c>
      <c r="E1065" t="s">
        <v>11948</v>
      </c>
      <c r="F1065">
        <v>3</v>
      </c>
      <c r="G1065">
        <v>0</v>
      </c>
      <c r="H1065" s="51" t="s">
        <v>13686</v>
      </c>
      <c r="I1065">
        <v>0</v>
      </c>
      <c r="J1065">
        <v>2</v>
      </c>
      <c r="K1065">
        <v>6</v>
      </c>
      <c r="L1065">
        <v>169.14000000000001</v>
      </c>
      <c r="M1065">
        <v>3185.16</v>
      </c>
      <c r="N1065">
        <v>113</v>
      </c>
      <c r="O1065">
        <v>0</v>
      </c>
      <c r="P1065" t="s">
        <v>7673</v>
      </c>
      <c r="Q1065">
        <v>2</v>
      </c>
      <c r="R1065">
        <v>0</v>
      </c>
      <c r="S1065">
        <v>0</v>
      </c>
      <c r="T1065" t="s">
        <v>181</v>
      </c>
      <c r="U1065">
        <v>0</v>
      </c>
      <c r="V1065" t="s">
        <v>181</v>
      </c>
      <c r="W1065">
        <v>7.4</v>
      </c>
      <c r="X1065" t="s">
        <v>4147</v>
      </c>
    </row>
    <row r="1066" spans="1:24" x14ac:dyDescent="0.3">
      <c r="A1066" t="s">
        <v>3502</v>
      </c>
      <c r="B1066" t="s">
        <v>11963</v>
      </c>
      <c r="C1066" t="s">
        <v>181</v>
      </c>
      <c r="D1066" t="s">
        <v>11964</v>
      </c>
      <c r="E1066" t="s">
        <v>11948</v>
      </c>
      <c r="F1066">
        <v>0</v>
      </c>
      <c r="G1066">
        <v>0</v>
      </c>
      <c r="H1066" s="51" t="s">
        <v>13687</v>
      </c>
      <c r="I1066">
        <v>0</v>
      </c>
      <c r="J1066">
        <v>0</v>
      </c>
      <c r="L1066">
        <v>0</v>
      </c>
      <c r="M1066">
        <v>93.16</v>
      </c>
      <c r="N1066">
        <v>4</v>
      </c>
      <c r="O1066">
        <v>0</v>
      </c>
      <c r="P1066" t="s">
        <v>3101</v>
      </c>
      <c r="Q1066">
        <v>0</v>
      </c>
      <c r="R1066">
        <v>0</v>
      </c>
      <c r="S1066">
        <v>0</v>
      </c>
      <c r="T1066" t="s">
        <v>181</v>
      </c>
      <c r="U1066">
        <v>0</v>
      </c>
      <c r="V1066" t="s">
        <v>181</v>
      </c>
      <c r="W1066">
        <v>0</v>
      </c>
      <c r="X1066" t="s">
        <v>4147</v>
      </c>
    </row>
    <row r="1067" spans="1:24" x14ac:dyDescent="0.3">
      <c r="A1067" t="s">
        <v>3507</v>
      </c>
      <c r="B1067" t="s">
        <v>12356</v>
      </c>
      <c r="C1067" t="s">
        <v>3504</v>
      </c>
      <c r="D1067" t="s">
        <v>12357</v>
      </c>
      <c r="E1067" t="s">
        <v>12327</v>
      </c>
      <c r="F1067">
        <v>5</v>
      </c>
      <c r="G1067">
        <v>0</v>
      </c>
      <c r="H1067" s="51" t="s">
        <v>12472</v>
      </c>
      <c r="I1067">
        <v>0</v>
      </c>
      <c r="J1067">
        <v>3</v>
      </c>
      <c r="K1067">
        <v>4</v>
      </c>
      <c r="L1067">
        <v>79.88</v>
      </c>
      <c r="M1067">
        <v>279.52999999999997</v>
      </c>
      <c r="N1067">
        <v>14</v>
      </c>
      <c r="O1067">
        <v>0</v>
      </c>
      <c r="P1067" t="s">
        <v>3597</v>
      </c>
      <c r="Q1067">
        <v>0</v>
      </c>
      <c r="R1067">
        <v>0</v>
      </c>
      <c r="S1067">
        <v>0</v>
      </c>
      <c r="T1067" t="s">
        <v>181</v>
      </c>
      <c r="U1067">
        <v>0</v>
      </c>
      <c r="V1067" t="s">
        <v>181</v>
      </c>
      <c r="W1067">
        <v>1.4</v>
      </c>
      <c r="X1067" t="s">
        <v>3581</v>
      </c>
    </row>
    <row r="1068" spans="1:24" x14ac:dyDescent="0.3">
      <c r="A1068" t="s">
        <v>3507</v>
      </c>
      <c r="B1068" t="s">
        <v>3822</v>
      </c>
      <c r="C1068" t="s">
        <v>181</v>
      </c>
      <c r="D1068" t="s">
        <v>3823</v>
      </c>
      <c r="E1068" t="s">
        <v>3791</v>
      </c>
      <c r="F1068">
        <v>0</v>
      </c>
      <c r="G1068">
        <v>0</v>
      </c>
      <c r="H1068" s="51" t="s">
        <v>13688</v>
      </c>
      <c r="I1068">
        <v>0</v>
      </c>
      <c r="J1068">
        <v>0</v>
      </c>
      <c r="L1068">
        <v>0</v>
      </c>
      <c r="M1068">
        <v>1241.68</v>
      </c>
      <c r="N1068">
        <v>68</v>
      </c>
      <c r="O1068">
        <v>0</v>
      </c>
      <c r="P1068" t="s">
        <v>3542</v>
      </c>
      <c r="Q1068">
        <v>2</v>
      </c>
      <c r="R1068">
        <v>0</v>
      </c>
      <c r="S1068">
        <v>0</v>
      </c>
      <c r="T1068" t="s">
        <v>181</v>
      </c>
      <c r="U1068">
        <v>0</v>
      </c>
      <c r="V1068" t="s">
        <v>181</v>
      </c>
      <c r="W1068">
        <v>0</v>
      </c>
      <c r="X1068" t="s">
        <v>3581</v>
      </c>
    </row>
    <row r="1069" spans="1:24" x14ac:dyDescent="0.3">
      <c r="A1069" t="s">
        <v>3507</v>
      </c>
      <c r="B1069" t="s">
        <v>3798</v>
      </c>
      <c r="C1069" t="s">
        <v>3592</v>
      </c>
      <c r="D1069" t="s">
        <v>3799</v>
      </c>
      <c r="E1069" t="s">
        <v>3791</v>
      </c>
      <c r="F1069">
        <v>71</v>
      </c>
      <c r="G1069">
        <v>0</v>
      </c>
      <c r="H1069" s="51" t="s">
        <v>13689</v>
      </c>
      <c r="I1069">
        <v>0</v>
      </c>
      <c r="J1069">
        <v>36</v>
      </c>
      <c r="K1069">
        <v>38</v>
      </c>
      <c r="L1069">
        <v>763.04</v>
      </c>
      <c r="M1069">
        <v>1927.68</v>
      </c>
      <c r="N1069">
        <v>96</v>
      </c>
      <c r="O1069">
        <v>0</v>
      </c>
      <c r="P1069" t="s">
        <v>876</v>
      </c>
      <c r="Q1069">
        <v>0</v>
      </c>
      <c r="R1069">
        <v>0</v>
      </c>
      <c r="S1069">
        <v>0</v>
      </c>
      <c r="T1069" t="s">
        <v>181</v>
      </c>
      <c r="U1069">
        <v>0</v>
      </c>
      <c r="V1069" t="s">
        <v>181</v>
      </c>
      <c r="W1069">
        <v>115.2</v>
      </c>
      <c r="X1069" t="s">
        <v>3581</v>
      </c>
    </row>
    <row r="1070" spans="1:24" x14ac:dyDescent="0.3">
      <c r="A1070" t="s">
        <v>3502</v>
      </c>
      <c r="B1070" t="s">
        <v>11659</v>
      </c>
      <c r="C1070" t="s">
        <v>3528</v>
      </c>
      <c r="D1070" t="s">
        <v>11660</v>
      </c>
      <c r="E1070" t="s">
        <v>11657</v>
      </c>
      <c r="F1070">
        <v>225</v>
      </c>
      <c r="G1070">
        <v>0</v>
      </c>
      <c r="H1070" s="51" t="s">
        <v>13690</v>
      </c>
      <c r="I1070">
        <v>0</v>
      </c>
      <c r="J1070">
        <v>113</v>
      </c>
      <c r="K1070">
        <v>125</v>
      </c>
      <c r="L1070">
        <v>1437.5</v>
      </c>
      <c r="M1070">
        <v>1575.5</v>
      </c>
      <c r="N1070">
        <v>137</v>
      </c>
      <c r="O1070">
        <v>0</v>
      </c>
      <c r="P1070" t="s">
        <v>7926</v>
      </c>
      <c r="Q1070">
        <v>0</v>
      </c>
      <c r="R1070">
        <v>0</v>
      </c>
      <c r="S1070">
        <v>210</v>
      </c>
      <c r="T1070" t="s">
        <v>17706</v>
      </c>
      <c r="U1070">
        <v>11.5</v>
      </c>
      <c r="V1070" t="s">
        <v>17969</v>
      </c>
      <c r="W1070">
        <v>516.03333333333296</v>
      </c>
      <c r="X1070" t="s">
        <v>3788</v>
      </c>
    </row>
    <row r="1071" spans="1:24" x14ac:dyDescent="0.3">
      <c r="A1071" t="s">
        <v>3502</v>
      </c>
      <c r="B1071" t="s">
        <v>11661</v>
      </c>
      <c r="C1071" t="s">
        <v>3528</v>
      </c>
      <c r="D1071" t="s">
        <v>11662</v>
      </c>
      <c r="E1071" t="s">
        <v>11657</v>
      </c>
      <c r="F1071">
        <v>27</v>
      </c>
      <c r="G1071">
        <v>0</v>
      </c>
      <c r="H1071" s="51" t="s">
        <v>13690</v>
      </c>
      <c r="I1071">
        <v>0</v>
      </c>
      <c r="J1071">
        <v>14</v>
      </c>
      <c r="K1071">
        <v>29</v>
      </c>
      <c r="L1071">
        <v>333.5</v>
      </c>
      <c r="M1071">
        <v>1656</v>
      </c>
      <c r="N1071">
        <v>144</v>
      </c>
      <c r="O1071">
        <v>0</v>
      </c>
      <c r="P1071" t="s">
        <v>1363</v>
      </c>
      <c r="Q1071">
        <v>2</v>
      </c>
      <c r="R1071">
        <v>0</v>
      </c>
      <c r="S1071">
        <v>0</v>
      </c>
      <c r="T1071" t="s">
        <v>181</v>
      </c>
      <c r="U1071">
        <v>0</v>
      </c>
      <c r="V1071" t="s">
        <v>181</v>
      </c>
      <c r="W1071">
        <v>66.266666666666694</v>
      </c>
      <c r="X1071" t="s">
        <v>3788</v>
      </c>
    </row>
    <row r="1072" spans="1:24" x14ac:dyDescent="0.3">
      <c r="A1072" t="s">
        <v>3502</v>
      </c>
      <c r="B1072" t="s">
        <v>11665</v>
      </c>
      <c r="C1072" t="s">
        <v>181</v>
      </c>
      <c r="D1072" t="s">
        <v>11666</v>
      </c>
      <c r="E1072" t="s">
        <v>11657</v>
      </c>
      <c r="F1072">
        <v>20</v>
      </c>
      <c r="G1072">
        <v>0</v>
      </c>
      <c r="H1072" s="51" t="s">
        <v>13691</v>
      </c>
      <c r="I1072">
        <v>0</v>
      </c>
      <c r="J1072">
        <v>10</v>
      </c>
      <c r="K1072">
        <v>10</v>
      </c>
      <c r="L1072">
        <v>75.599999999999994</v>
      </c>
      <c r="M1072">
        <v>151.19999999999999</v>
      </c>
      <c r="N1072">
        <v>20</v>
      </c>
      <c r="O1072">
        <v>0</v>
      </c>
      <c r="P1072" t="s">
        <v>3777</v>
      </c>
      <c r="Q1072">
        <v>0</v>
      </c>
      <c r="R1072">
        <v>0</v>
      </c>
      <c r="S1072">
        <v>10</v>
      </c>
      <c r="T1072" t="s">
        <v>17706</v>
      </c>
      <c r="U1072">
        <v>7.56</v>
      </c>
      <c r="V1072" t="s">
        <v>17969</v>
      </c>
      <c r="W1072">
        <v>6.6666666666666696</v>
      </c>
      <c r="X1072" t="s">
        <v>3581</v>
      </c>
    </row>
    <row r="1073" spans="1:24" x14ac:dyDescent="0.3">
      <c r="A1073" t="s">
        <v>3502</v>
      </c>
      <c r="B1073" t="s">
        <v>11667</v>
      </c>
      <c r="C1073" t="s">
        <v>181</v>
      </c>
      <c r="D1073" t="s">
        <v>11668</v>
      </c>
      <c r="E1073" t="s">
        <v>11657</v>
      </c>
      <c r="F1073">
        <v>0</v>
      </c>
      <c r="G1073">
        <v>0</v>
      </c>
      <c r="H1073" s="51" t="s">
        <v>13692</v>
      </c>
      <c r="I1073">
        <v>0</v>
      </c>
      <c r="J1073">
        <v>0</v>
      </c>
      <c r="L1073">
        <v>0</v>
      </c>
      <c r="M1073">
        <v>387</v>
      </c>
      <c r="N1073">
        <v>30</v>
      </c>
      <c r="O1073">
        <v>0</v>
      </c>
      <c r="P1073" t="s">
        <v>2627</v>
      </c>
      <c r="Q1073">
        <v>0</v>
      </c>
      <c r="R1073">
        <v>0</v>
      </c>
      <c r="S1073">
        <v>0</v>
      </c>
      <c r="T1073" t="s">
        <v>181</v>
      </c>
      <c r="U1073">
        <v>0</v>
      </c>
      <c r="V1073" t="s">
        <v>181</v>
      </c>
      <c r="W1073">
        <v>0</v>
      </c>
      <c r="X1073" t="s">
        <v>3581</v>
      </c>
    </row>
    <row r="1074" spans="1:24" x14ac:dyDescent="0.3">
      <c r="A1074" t="s">
        <v>3507</v>
      </c>
      <c r="B1074" t="s">
        <v>8633</v>
      </c>
      <c r="C1074" t="s">
        <v>3504</v>
      </c>
      <c r="D1074" t="s">
        <v>8634</v>
      </c>
      <c r="E1074" t="s">
        <v>8583</v>
      </c>
      <c r="F1074">
        <v>7</v>
      </c>
      <c r="G1074">
        <v>0</v>
      </c>
      <c r="H1074" s="51" t="s">
        <v>13693</v>
      </c>
      <c r="I1074">
        <v>0</v>
      </c>
      <c r="J1074">
        <v>4</v>
      </c>
      <c r="K1074">
        <v>23</v>
      </c>
      <c r="L1074">
        <v>111.78</v>
      </c>
      <c r="M1074">
        <v>1186.31</v>
      </c>
      <c r="N1074">
        <v>244</v>
      </c>
      <c r="O1074">
        <v>0</v>
      </c>
      <c r="P1074" t="s">
        <v>9133</v>
      </c>
      <c r="Q1074">
        <v>1</v>
      </c>
      <c r="R1074">
        <v>0</v>
      </c>
      <c r="S1074">
        <v>0</v>
      </c>
      <c r="T1074" t="s">
        <v>181</v>
      </c>
      <c r="U1074">
        <v>0</v>
      </c>
      <c r="V1074" t="s">
        <v>181</v>
      </c>
      <c r="W1074">
        <v>32.4</v>
      </c>
      <c r="X1074" t="s">
        <v>3581</v>
      </c>
    </row>
    <row r="1075" spans="1:24" x14ac:dyDescent="0.3">
      <c r="A1075" t="s">
        <v>3507</v>
      </c>
      <c r="B1075" t="s">
        <v>12352</v>
      </c>
      <c r="C1075" t="s">
        <v>3504</v>
      </c>
      <c r="D1075" t="s">
        <v>12353</v>
      </c>
      <c r="E1075" t="s">
        <v>12327</v>
      </c>
      <c r="F1075">
        <v>619</v>
      </c>
      <c r="G1075">
        <v>0</v>
      </c>
      <c r="H1075" s="51" t="s">
        <v>13694</v>
      </c>
      <c r="I1075">
        <v>0</v>
      </c>
      <c r="J1075">
        <v>310</v>
      </c>
      <c r="K1075">
        <v>358</v>
      </c>
      <c r="L1075">
        <v>3583.58</v>
      </c>
      <c r="M1075">
        <v>7486.86</v>
      </c>
      <c r="N1075">
        <v>748</v>
      </c>
      <c r="O1075">
        <v>40</v>
      </c>
      <c r="P1075" t="s">
        <v>15623</v>
      </c>
      <c r="Q1075">
        <v>0</v>
      </c>
      <c r="R1075">
        <v>0</v>
      </c>
      <c r="S1075">
        <v>0</v>
      </c>
      <c r="T1075" t="s">
        <v>181</v>
      </c>
      <c r="U1075">
        <v>0</v>
      </c>
      <c r="V1075" t="s">
        <v>181</v>
      </c>
      <c r="W1075">
        <v>7316</v>
      </c>
      <c r="X1075" t="s">
        <v>3581</v>
      </c>
    </row>
    <row r="1076" spans="1:24" x14ac:dyDescent="0.3">
      <c r="A1076" t="s">
        <v>3507</v>
      </c>
      <c r="B1076" t="s">
        <v>3584</v>
      </c>
      <c r="C1076" t="s">
        <v>3585</v>
      </c>
      <c r="D1076" t="s">
        <v>3586</v>
      </c>
      <c r="E1076" t="s">
        <v>3579</v>
      </c>
      <c r="F1076">
        <v>0</v>
      </c>
      <c r="G1076">
        <v>0</v>
      </c>
      <c r="H1076" s="51" t="s">
        <v>13695</v>
      </c>
      <c r="I1076">
        <v>0</v>
      </c>
      <c r="J1076">
        <v>0</v>
      </c>
      <c r="L1076">
        <v>0</v>
      </c>
      <c r="M1076">
        <v>67.94</v>
      </c>
      <c r="N1076">
        <v>24</v>
      </c>
      <c r="O1076">
        <v>0</v>
      </c>
      <c r="P1076" t="s">
        <v>2020</v>
      </c>
      <c r="Q1076">
        <v>0</v>
      </c>
      <c r="R1076">
        <v>0</v>
      </c>
      <c r="S1076">
        <v>0</v>
      </c>
      <c r="T1076" t="s">
        <v>181</v>
      </c>
      <c r="U1076">
        <v>0</v>
      </c>
      <c r="V1076" t="s">
        <v>181</v>
      </c>
      <c r="W1076">
        <v>0</v>
      </c>
      <c r="X1076" t="s">
        <v>3581</v>
      </c>
    </row>
    <row r="1077" spans="1:24" x14ac:dyDescent="0.3">
      <c r="A1077" t="s">
        <v>3507</v>
      </c>
      <c r="B1077" t="s">
        <v>3617</v>
      </c>
      <c r="C1077" t="s">
        <v>3588</v>
      </c>
      <c r="D1077" t="s">
        <v>3618</v>
      </c>
      <c r="E1077" t="s">
        <v>3579</v>
      </c>
      <c r="F1077">
        <v>21</v>
      </c>
      <c r="G1077">
        <v>0</v>
      </c>
      <c r="H1077" s="51" t="s">
        <v>13696</v>
      </c>
      <c r="I1077">
        <v>0</v>
      </c>
      <c r="J1077">
        <v>11</v>
      </c>
      <c r="K1077">
        <v>8</v>
      </c>
      <c r="L1077">
        <v>21.04</v>
      </c>
      <c r="M1077">
        <v>408.27</v>
      </c>
      <c r="N1077">
        <v>155</v>
      </c>
      <c r="O1077">
        <v>2</v>
      </c>
      <c r="P1077" t="s">
        <v>7317</v>
      </c>
      <c r="Q1077">
        <v>0</v>
      </c>
      <c r="R1077">
        <v>0</v>
      </c>
      <c r="S1077">
        <v>0</v>
      </c>
      <c r="T1077" t="s">
        <v>181</v>
      </c>
      <c r="U1077">
        <v>0</v>
      </c>
      <c r="V1077" t="s">
        <v>181</v>
      </c>
      <c r="W1077">
        <v>56.1</v>
      </c>
      <c r="X1077" t="s">
        <v>3581</v>
      </c>
    </row>
    <row r="1078" spans="1:24" x14ac:dyDescent="0.3">
      <c r="A1078" t="s">
        <v>3507</v>
      </c>
      <c r="B1078" t="s">
        <v>3634</v>
      </c>
      <c r="C1078" t="s">
        <v>181</v>
      </c>
      <c r="D1078" t="s">
        <v>3635</v>
      </c>
      <c r="E1078" t="s">
        <v>3579</v>
      </c>
      <c r="F1078">
        <v>0</v>
      </c>
      <c r="G1078">
        <v>0</v>
      </c>
      <c r="H1078" s="51" t="s">
        <v>13110</v>
      </c>
      <c r="I1078">
        <v>0</v>
      </c>
      <c r="J1078">
        <v>0</v>
      </c>
      <c r="L1078">
        <v>0</v>
      </c>
      <c r="M1078">
        <v>74.67</v>
      </c>
      <c r="N1078">
        <v>19</v>
      </c>
      <c r="O1078">
        <v>0</v>
      </c>
      <c r="P1078" t="s">
        <v>3636</v>
      </c>
      <c r="Q1078">
        <v>0</v>
      </c>
      <c r="R1078">
        <v>0</v>
      </c>
      <c r="S1078">
        <v>0</v>
      </c>
      <c r="T1078" t="s">
        <v>181</v>
      </c>
      <c r="U1078">
        <v>0</v>
      </c>
      <c r="V1078" t="s">
        <v>181</v>
      </c>
      <c r="W1078">
        <v>0</v>
      </c>
      <c r="X1078" t="s">
        <v>3581</v>
      </c>
    </row>
    <row r="1079" spans="1:24" x14ac:dyDescent="0.3">
      <c r="A1079" t="s">
        <v>3507</v>
      </c>
      <c r="B1079" t="s">
        <v>3622</v>
      </c>
      <c r="C1079" t="s">
        <v>181</v>
      </c>
      <c r="D1079" t="s">
        <v>3623</v>
      </c>
      <c r="E1079" t="s">
        <v>3579</v>
      </c>
      <c r="F1079">
        <v>0</v>
      </c>
      <c r="G1079">
        <v>0</v>
      </c>
      <c r="H1079" s="51" t="s">
        <v>12443</v>
      </c>
      <c r="I1079">
        <v>0</v>
      </c>
      <c r="J1079">
        <v>0</v>
      </c>
      <c r="L1079">
        <v>0</v>
      </c>
      <c r="M1079">
        <v>216.25</v>
      </c>
      <c r="N1079">
        <v>176</v>
      </c>
      <c r="O1079">
        <v>0</v>
      </c>
      <c r="P1079" t="s">
        <v>3624</v>
      </c>
      <c r="Q1079">
        <v>0</v>
      </c>
      <c r="R1079">
        <v>0</v>
      </c>
      <c r="S1079">
        <v>0</v>
      </c>
      <c r="T1079" t="s">
        <v>181</v>
      </c>
      <c r="U1079">
        <v>0</v>
      </c>
      <c r="V1079" t="s">
        <v>181</v>
      </c>
      <c r="W1079">
        <v>0</v>
      </c>
      <c r="X1079" t="s">
        <v>3581</v>
      </c>
    </row>
    <row r="1080" spans="1:24" x14ac:dyDescent="0.3">
      <c r="A1080" t="s">
        <v>3560</v>
      </c>
      <c r="B1080" t="s">
        <v>10108</v>
      </c>
      <c r="C1080" t="s">
        <v>181</v>
      </c>
      <c r="D1080" t="s">
        <v>10109</v>
      </c>
      <c r="E1080" t="s">
        <v>10110</v>
      </c>
      <c r="F1080">
        <v>0</v>
      </c>
      <c r="G1080">
        <v>0</v>
      </c>
      <c r="H1080" s="51" t="s">
        <v>13697</v>
      </c>
      <c r="I1080">
        <v>0</v>
      </c>
      <c r="J1080">
        <v>0</v>
      </c>
      <c r="L1080">
        <v>0</v>
      </c>
      <c r="M1080">
        <v>121.88</v>
      </c>
      <c r="N1080">
        <v>124</v>
      </c>
      <c r="O1080">
        <v>0</v>
      </c>
      <c r="P1080" t="s">
        <v>9520</v>
      </c>
      <c r="Q1080">
        <v>0</v>
      </c>
      <c r="R1080">
        <v>0</v>
      </c>
      <c r="S1080">
        <v>0</v>
      </c>
      <c r="T1080" t="s">
        <v>181</v>
      </c>
      <c r="U1080">
        <v>0</v>
      </c>
      <c r="V1080" t="s">
        <v>181</v>
      </c>
      <c r="W1080">
        <v>0</v>
      </c>
      <c r="X1080" t="s">
        <v>3581</v>
      </c>
    </row>
    <row r="1081" spans="1:24" x14ac:dyDescent="0.3">
      <c r="A1081" t="s">
        <v>3507</v>
      </c>
      <c r="B1081" t="s">
        <v>8577</v>
      </c>
      <c r="C1081" t="s">
        <v>1296</v>
      </c>
      <c r="D1081" t="s">
        <v>8578</v>
      </c>
      <c r="E1081" t="s">
        <v>8576</v>
      </c>
      <c r="F1081">
        <v>1</v>
      </c>
      <c r="G1081">
        <v>0</v>
      </c>
      <c r="H1081" s="51" t="s">
        <v>13698</v>
      </c>
      <c r="I1081">
        <v>0</v>
      </c>
      <c r="J1081">
        <v>1</v>
      </c>
      <c r="L1081">
        <v>0</v>
      </c>
      <c r="M1081">
        <v>403.2</v>
      </c>
      <c r="N1081">
        <v>224</v>
      </c>
      <c r="O1081">
        <v>0</v>
      </c>
      <c r="P1081" t="s">
        <v>11923</v>
      </c>
      <c r="Q1081">
        <v>0</v>
      </c>
      <c r="R1081">
        <v>0</v>
      </c>
      <c r="S1081">
        <v>0</v>
      </c>
      <c r="T1081" t="s">
        <v>181</v>
      </c>
      <c r="U1081">
        <v>0</v>
      </c>
      <c r="V1081" t="s">
        <v>181</v>
      </c>
      <c r="W1081">
        <v>7.4666666666666703</v>
      </c>
      <c r="X1081" t="s">
        <v>3581</v>
      </c>
    </row>
    <row r="1082" spans="1:24" x14ac:dyDescent="0.3">
      <c r="A1082" t="s">
        <v>3560</v>
      </c>
      <c r="B1082" t="s">
        <v>8704</v>
      </c>
      <c r="C1082" t="s">
        <v>181</v>
      </c>
      <c r="D1082" t="s">
        <v>8705</v>
      </c>
      <c r="E1082" t="s">
        <v>8701</v>
      </c>
      <c r="F1082">
        <v>0</v>
      </c>
      <c r="G1082">
        <v>0</v>
      </c>
      <c r="H1082" s="51" t="s">
        <v>13699</v>
      </c>
      <c r="I1082">
        <v>0</v>
      </c>
      <c r="J1082">
        <v>0</v>
      </c>
      <c r="L1082">
        <v>0</v>
      </c>
      <c r="M1082">
        <v>150.16</v>
      </c>
      <c r="N1082">
        <v>8</v>
      </c>
      <c r="O1082">
        <v>0</v>
      </c>
      <c r="P1082" t="s">
        <v>1703</v>
      </c>
      <c r="Q1082">
        <v>0</v>
      </c>
      <c r="R1082">
        <v>0</v>
      </c>
      <c r="S1082">
        <v>0</v>
      </c>
      <c r="T1082" t="s">
        <v>181</v>
      </c>
      <c r="U1082">
        <v>0</v>
      </c>
      <c r="V1082" t="s">
        <v>181</v>
      </c>
      <c r="W1082">
        <v>0</v>
      </c>
      <c r="X1082" t="s">
        <v>7443</v>
      </c>
    </row>
    <row r="1083" spans="1:24" x14ac:dyDescent="0.3">
      <c r="A1083" t="s">
        <v>3560</v>
      </c>
      <c r="B1083" t="s">
        <v>8769</v>
      </c>
      <c r="C1083" t="s">
        <v>181</v>
      </c>
      <c r="D1083" t="s">
        <v>8770</v>
      </c>
      <c r="E1083" t="s">
        <v>8771</v>
      </c>
      <c r="F1083">
        <v>0</v>
      </c>
      <c r="G1083">
        <v>0</v>
      </c>
      <c r="H1083" s="51" t="s">
        <v>13700</v>
      </c>
      <c r="I1083">
        <v>0</v>
      </c>
      <c r="J1083">
        <v>0</v>
      </c>
      <c r="L1083">
        <v>0</v>
      </c>
      <c r="M1083">
        <v>15.72</v>
      </c>
      <c r="N1083">
        <v>10</v>
      </c>
      <c r="O1083">
        <v>0</v>
      </c>
      <c r="P1083" t="s">
        <v>3762</v>
      </c>
      <c r="Q1083">
        <v>0</v>
      </c>
      <c r="R1083">
        <v>0</v>
      </c>
      <c r="S1083">
        <v>0</v>
      </c>
      <c r="T1083" t="s">
        <v>181</v>
      </c>
      <c r="U1083">
        <v>0</v>
      </c>
      <c r="V1083" t="s">
        <v>181</v>
      </c>
      <c r="W1083">
        <v>0</v>
      </c>
      <c r="X1083" t="s">
        <v>7443</v>
      </c>
    </row>
    <row r="1084" spans="1:24" x14ac:dyDescent="0.3">
      <c r="A1084" t="s">
        <v>3560</v>
      </c>
      <c r="B1084" t="s">
        <v>8764</v>
      </c>
      <c r="C1084" t="s">
        <v>7374</v>
      </c>
      <c r="D1084" t="s">
        <v>8765</v>
      </c>
      <c r="E1084" t="s">
        <v>8701</v>
      </c>
      <c r="F1084">
        <v>110</v>
      </c>
      <c r="G1084" t="s">
        <v>6628</v>
      </c>
      <c r="H1084" s="51" t="s">
        <v>13174</v>
      </c>
      <c r="I1084">
        <v>49.58</v>
      </c>
      <c r="J1084">
        <v>55</v>
      </c>
      <c r="K1084">
        <v>72</v>
      </c>
      <c r="L1084">
        <v>53.28</v>
      </c>
      <c r="M1084">
        <v>31.82</v>
      </c>
      <c r="N1084">
        <v>43</v>
      </c>
      <c r="O1084">
        <v>0</v>
      </c>
      <c r="P1084" t="s">
        <v>3708</v>
      </c>
      <c r="Q1084">
        <v>0</v>
      </c>
      <c r="R1084">
        <v>0</v>
      </c>
      <c r="S1084">
        <v>0</v>
      </c>
      <c r="T1084" t="s">
        <v>181</v>
      </c>
      <c r="U1084">
        <v>0</v>
      </c>
      <c r="V1084" t="s">
        <v>181</v>
      </c>
      <c r="W1084">
        <v>78.8333333333333</v>
      </c>
      <c r="X1084" t="s">
        <v>7443</v>
      </c>
    </row>
    <row r="1085" spans="1:24" x14ac:dyDescent="0.3">
      <c r="A1085" t="s">
        <v>3560</v>
      </c>
      <c r="B1085" t="s">
        <v>10441</v>
      </c>
      <c r="C1085" t="s">
        <v>3528</v>
      </c>
      <c r="D1085" t="s">
        <v>10442</v>
      </c>
      <c r="E1085" t="s">
        <v>14</v>
      </c>
      <c r="F1085">
        <v>708</v>
      </c>
      <c r="G1085">
        <v>0</v>
      </c>
      <c r="H1085" s="51" t="s">
        <v>13701</v>
      </c>
      <c r="I1085">
        <v>0</v>
      </c>
      <c r="J1085">
        <v>354</v>
      </c>
      <c r="K1085">
        <v>88</v>
      </c>
      <c r="L1085">
        <v>3138.96</v>
      </c>
      <c r="M1085">
        <v>5314.65</v>
      </c>
      <c r="N1085">
        <v>149</v>
      </c>
      <c r="O1085">
        <v>44</v>
      </c>
      <c r="P1085" t="s">
        <v>3917</v>
      </c>
      <c r="Q1085">
        <v>0</v>
      </c>
      <c r="R1085">
        <v>0</v>
      </c>
      <c r="S1085">
        <v>656</v>
      </c>
      <c r="T1085" t="s">
        <v>17681</v>
      </c>
      <c r="U1085">
        <v>35.67</v>
      </c>
      <c r="V1085" t="s">
        <v>17970</v>
      </c>
      <c r="W1085">
        <v>1239</v>
      </c>
      <c r="X1085" t="s">
        <v>3581</v>
      </c>
    </row>
    <row r="1086" spans="1:24" x14ac:dyDescent="0.3">
      <c r="A1086" t="s">
        <v>3507</v>
      </c>
      <c r="B1086" t="s">
        <v>11213</v>
      </c>
      <c r="C1086" t="s">
        <v>3954</v>
      </c>
      <c r="D1086" t="s">
        <v>11214</v>
      </c>
      <c r="E1086" t="s">
        <v>11205</v>
      </c>
      <c r="F1086">
        <v>1753</v>
      </c>
      <c r="G1086">
        <v>0</v>
      </c>
      <c r="H1086" s="51" t="s">
        <v>12787</v>
      </c>
      <c r="I1086">
        <v>0</v>
      </c>
      <c r="J1086">
        <v>877</v>
      </c>
      <c r="K1086">
        <v>1076</v>
      </c>
      <c r="L1086">
        <v>1883</v>
      </c>
      <c r="M1086">
        <v>5850.25</v>
      </c>
      <c r="N1086">
        <v>3343</v>
      </c>
      <c r="O1086">
        <v>83</v>
      </c>
      <c r="P1086" t="s">
        <v>17971</v>
      </c>
      <c r="Q1086">
        <v>264</v>
      </c>
      <c r="R1086">
        <v>0</v>
      </c>
      <c r="S1086">
        <v>0</v>
      </c>
      <c r="T1086" t="s">
        <v>181</v>
      </c>
      <c r="U1086">
        <v>0</v>
      </c>
      <c r="V1086" t="s">
        <v>181</v>
      </c>
      <c r="W1086">
        <v>87583.066666666695</v>
      </c>
      <c r="X1086" t="s">
        <v>11206</v>
      </c>
    </row>
    <row r="1087" spans="1:24" x14ac:dyDescent="0.3">
      <c r="A1087" t="s">
        <v>3507</v>
      </c>
      <c r="B1087" t="s">
        <v>11211</v>
      </c>
      <c r="C1087" t="s">
        <v>3813</v>
      </c>
      <c r="D1087" t="s">
        <v>11212</v>
      </c>
      <c r="E1087" t="s">
        <v>11205</v>
      </c>
      <c r="F1087">
        <v>285</v>
      </c>
      <c r="G1087">
        <v>0</v>
      </c>
      <c r="H1087" s="51" t="s">
        <v>13702</v>
      </c>
      <c r="I1087">
        <v>0</v>
      </c>
      <c r="J1087">
        <v>143</v>
      </c>
      <c r="K1087">
        <v>135</v>
      </c>
      <c r="L1087">
        <v>1888.65</v>
      </c>
      <c r="M1087">
        <v>5679.94</v>
      </c>
      <c r="N1087">
        <v>406</v>
      </c>
      <c r="O1087">
        <v>5</v>
      </c>
      <c r="P1087" t="s">
        <v>17691</v>
      </c>
      <c r="Q1087">
        <v>3</v>
      </c>
      <c r="R1087">
        <v>0</v>
      </c>
      <c r="S1087">
        <v>0</v>
      </c>
      <c r="T1087" t="s">
        <v>181</v>
      </c>
      <c r="U1087">
        <v>0</v>
      </c>
      <c r="V1087" t="s">
        <v>181</v>
      </c>
      <c r="W1087">
        <v>1897.13333333333</v>
      </c>
      <c r="X1087" t="s">
        <v>11206</v>
      </c>
    </row>
    <row r="1088" spans="1:24" x14ac:dyDescent="0.3">
      <c r="A1088" t="s">
        <v>3507</v>
      </c>
      <c r="B1088" t="s">
        <v>11223</v>
      </c>
      <c r="C1088" t="s">
        <v>7816</v>
      </c>
      <c r="D1088" t="s">
        <v>11224</v>
      </c>
      <c r="E1088" t="s">
        <v>11205</v>
      </c>
      <c r="F1088">
        <v>139</v>
      </c>
      <c r="G1088">
        <v>0</v>
      </c>
      <c r="H1088" s="51" t="s">
        <v>12787</v>
      </c>
      <c r="I1088">
        <v>0</v>
      </c>
      <c r="J1088">
        <v>70</v>
      </c>
      <c r="K1088">
        <v>84</v>
      </c>
      <c r="L1088">
        <v>147</v>
      </c>
      <c r="M1088">
        <v>1323</v>
      </c>
      <c r="N1088">
        <v>756</v>
      </c>
      <c r="O1088">
        <v>27</v>
      </c>
      <c r="P1088" t="s">
        <v>11097</v>
      </c>
      <c r="Q1088">
        <v>72</v>
      </c>
      <c r="R1088">
        <v>0</v>
      </c>
      <c r="S1088">
        <v>0</v>
      </c>
      <c r="T1088" t="s">
        <v>181</v>
      </c>
      <c r="U1088">
        <v>0</v>
      </c>
      <c r="V1088" t="s">
        <v>181</v>
      </c>
      <c r="W1088">
        <v>1533</v>
      </c>
      <c r="X1088" t="s">
        <v>11206</v>
      </c>
    </row>
    <row r="1089" spans="1:24" x14ac:dyDescent="0.3">
      <c r="A1089" t="s">
        <v>3507</v>
      </c>
      <c r="B1089" t="s">
        <v>11219</v>
      </c>
      <c r="C1089" t="s">
        <v>181</v>
      </c>
      <c r="D1089" t="s">
        <v>11220</v>
      </c>
      <c r="E1089" t="s">
        <v>11205</v>
      </c>
      <c r="F1089">
        <v>0</v>
      </c>
      <c r="G1089">
        <v>0</v>
      </c>
      <c r="H1089" s="51" t="s">
        <v>13137</v>
      </c>
      <c r="I1089">
        <v>0</v>
      </c>
      <c r="J1089">
        <v>0</v>
      </c>
      <c r="L1089">
        <v>0</v>
      </c>
      <c r="M1089">
        <v>582.92999999999995</v>
      </c>
      <c r="N1089">
        <v>459</v>
      </c>
      <c r="O1089">
        <v>0</v>
      </c>
      <c r="P1089" t="s">
        <v>12681</v>
      </c>
      <c r="Q1089">
        <v>0</v>
      </c>
      <c r="R1089">
        <v>0</v>
      </c>
      <c r="S1089">
        <v>0</v>
      </c>
      <c r="T1089" t="s">
        <v>181</v>
      </c>
      <c r="U1089">
        <v>0</v>
      </c>
      <c r="V1089" t="s">
        <v>181</v>
      </c>
      <c r="W1089">
        <v>0</v>
      </c>
      <c r="X1089" t="s">
        <v>11206</v>
      </c>
    </row>
    <row r="1090" spans="1:24" x14ac:dyDescent="0.3">
      <c r="A1090" t="s">
        <v>3507</v>
      </c>
      <c r="B1090" t="s">
        <v>11209</v>
      </c>
      <c r="C1090" t="s">
        <v>7399</v>
      </c>
      <c r="D1090" t="s">
        <v>11210</v>
      </c>
      <c r="E1090" t="s">
        <v>11205</v>
      </c>
      <c r="F1090">
        <v>46</v>
      </c>
      <c r="G1090" t="s">
        <v>4031</v>
      </c>
      <c r="H1090" s="51" t="s">
        <v>12588</v>
      </c>
      <c r="I1090">
        <v>28.08</v>
      </c>
      <c r="J1090">
        <v>23</v>
      </c>
      <c r="K1090">
        <v>19</v>
      </c>
      <c r="L1090">
        <v>13.68</v>
      </c>
      <c r="M1090">
        <v>5.04</v>
      </c>
      <c r="N1090">
        <v>7</v>
      </c>
      <c r="O1090">
        <v>0</v>
      </c>
      <c r="P1090" t="s">
        <v>3532</v>
      </c>
      <c r="Q1090">
        <v>0</v>
      </c>
      <c r="R1090">
        <v>0</v>
      </c>
      <c r="S1090">
        <v>0</v>
      </c>
      <c r="T1090" t="s">
        <v>181</v>
      </c>
      <c r="U1090">
        <v>0</v>
      </c>
      <c r="V1090" t="s">
        <v>181</v>
      </c>
      <c r="W1090">
        <v>5.3666666666666698</v>
      </c>
      <c r="X1090" t="s">
        <v>11206</v>
      </c>
    </row>
    <row r="1091" spans="1:24" x14ac:dyDescent="0.3">
      <c r="A1091" t="s">
        <v>3507</v>
      </c>
      <c r="B1091" t="s">
        <v>11217</v>
      </c>
      <c r="C1091" t="s">
        <v>181</v>
      </c>
      <c r="D1091" t="s">
        <v>11218</v>
      </c>
      <c r="E1091" t="s">
        <v>11205</v>
      </c>
      <c r="F1091">
        <v>111</v>
      </c>
      <c r="G1091">
        <v>0</v>
      </c>
      <c r="H1091" s="51" t="s">
        <v>13703</v>
      </c>
      <c r="I1091">
        <v>0</v>
      </c>
      <c r="J1091">
        <v>56</v>
      </c>
      <c r="K1091">
        <v>40</v>
      </c>
      <c r="L1091">
        <v>94</v>
      </c>
      <c r="M1091">
        <v>1177.3499999999999</v>
      </c>
      <c r="N1091">
        <v>501</v>
      </c>
      <c r="O1091">
        <v>9</v>
      </c>
      <c r="P1091" t="s">
        <v>15479</v>
      </c>
      <c r="Q1091">
        <v>0</v>
      </c>
      <c r="R1091">
        <v>0</v>
      </c>
      <c r="S1091">
        <v>0</v>
      </c>
      <c r="T1091" t="s">
        <v>181</v>
      </c>
      <c r="U1091">
        <v>0</v>
      </c>
      <c r="V1091" t="s">
        <v>181</v>
      </c>
      <c r="W1091">
        <v>918.4</v>
      </c>
      <c r="X1091" t="s">
        <v>11206</v>
      </c>
    </row>
    <row r="1092" spans="1:24" x14ac:dyDescent="0.3">
      <c r="A1092" t="s">
        <v>3507</v>
      </c>
      <c r="B1092" t="s">
        <v>11215</v>
      </c>
      <c r="C1092" t="s">
        <v>181</v>
      </c>
      <c r="D1092" t="s">
        <v>11216</v>
      </c>
      <c r="E1092" t="s">
        <v>11205</v>
      </c>
      <c r="F1092">
        <v>48</v>
      </c>
      <c r="G1092">
        <v>0</v>
      </c>
      <c r="H1092" s="51" t="s">
        <v>13704</v>
      </c>
      <c r="I1092">
        <v>0</v>
      </c>
      <c r="J1092">
        <v>24</v>
      </c>
      <c r="K1092">
        <v>15</v>
      </c>
      <c r="L1092">
        <v>24.150000000000002</v>
      </c>
      <c r="M1092">
        <v>495.88</v>
      </c>
      <c r="N1092">
        <v>308</v>
      </c>
      <c r="O1092">
        <v>8</v>
      </c>
      <c r="P1092" t="s">
        <v>513</v>
      </c>
      <c r="Q1092">
        <v>0</v>
      </c>
      <c r="R1092">
        <v>0</v>
      </c>
      <c r="S1092">
        <v>0</v>
      </c>
      <c r="T1092" t="s">
        <v>181</v>
      </c>
      <c r="U1092">
        <v>0</v>
      </c>
      <c r="V1092" t="s">
        <v>181</v>
      </c>
      <c r="W1092">
        <v>240</v>
      </c>
      <c r="X1092" t="s">
        <v>11206</v>
      </c>
    </row>
    <row r="1093" spans="1:24" x14ac:dyDescent="0.3">
      <c r="A1093" t="s">
        <v>3507</v>
      </c>
      <c r="B1093" t="s">
        <v>11207</v>
      </c>
      <c r="C1093" t="s">
        <v>3771</v>
      </c>
      <c r="D1093" t="s">
        <v>11208</v>
      </c>
      <c r="E1093" t="s">
        <v>11205</v>
      </c>
      <c r="F1093">
        <v>0</v>
      </c>
      <c r="G1093">
        <v>0</v>
      </c>
      <c r="H1093" s="51" t="s">
        <v>13705</v>
      </c>
      <c r="I1093">
        <v>0</v>
      </c>
      <c r="J1093">
        <v>0</v>
      </c>
      <c r="L1093">
        <v>0</v>
      </c>
      <c r="M1093">
        <v>65.92</v>
      </c>
      <c r="N1093">
        <v>2</v>
      </c>
      <c r="O1093">
        <v>0</v>
      </c>
      <c r="P1093" t="s">
        <v>3787</v>
      </c>
      <c r="Q1093">
        <v>0</v>
      </c>
      <c r="R1093">
        <v>0</v>
      </c>
      <c r="S1093">
        <v>0</v>
      </c>
      <c r="T1093" t="s">
        <v>181</v>
      </c>
      <c r="U1093">
        <v>0</v>
      </c>
      <c r="V1093" t="s">
        <v>181</v>
      </c>
      <c r="W1093">
        <v>0</v>
      </c>
      <c r="X1093" t="s">
        <v>11206</v>
      </c>
    </row>
    <row r="1094" spans="1:24" x14ac:dyDescent="0.3">
      <c r="A1094" t="s">
        <v>3507</v>
      </c>
      <c r="B1094" t="s">
        <v>11221</v>
      </c>
      <c r="C1094" t="s">
        <v>181</v>
      </c>
      <c r="D1094" t="s">
        <v>11222</v>
      </c>
      <c r="E1094" t="s">
        <v>11205</v>
      </c>
      <c r="F1094">
        <v>0</v>
      </c>
      <c r="G1094">
        <v>0</v>
      </c>
      <c r="H1094" s="51" t="s">
        <v>13706</v>
      </c>
      <c r="I1094">
        <v>0</v>
      </c>
      <c r="J1094">
        <v>0</v>
      </c>
      <c r="L1094">
        <v>0</v>
      </c>
      <c r="M1094">
        <v>48.95</v>
      </c>
      <c r="N1094">
        <v>11</v>
      </c>
      <c r="O1094">
        <v>0</v>
      </c>
      <c r="P1094" t="s">
        <v>4092</v>
      </c>
      <c r="Q1094">
        <v>0</v>
      </c>
      <c r="R1094">
        <v>0</v>
      </c>
      <c r="S1094">
        <v>0</v>
      </c>
      <c r="T1094" t="s">
        <v>181</v>
      </c>
      <c r="U1094">
        <v>0</v>
      </c>
      <c r="V1094" t="s">
        <v>181</v>
      </c>
      <c r="W1094">
        <v>0</v>
      </c>
      <c r="X1094" t="s">
        <v>11206</v>
      </c>
    </row>
    <row r="1095" spans="1:24" x14ac:dyDescent="0.3">
      <c r="A1095" t="s">
        <v>3763</v>
      </c>
      <c r="B1095" t="s">
        <v>11430</v>
      </c>
      <c r="C1095" t="s">
        <v>181</v>
      </c>
      <c r="D1095" t="s">
        <v>13707</v>
      </c>
      <c r="E1095" t="s">
        <v>11431</v>
      </c>
      <c r="F1095">
        <v>0</v>
      </c>
      <c r="G1095">
        <v>0</v>
      </c>
      <c r="H1095" s="51" t="s">
        <v>3616</v>
      </c>
      <c r="I1095">
        <v>0</v>
      </c>
      <c r="J1095">
        <v>0</v>
      </c>
      <c r="L1095">
        <v>0</v>
      </c>
      <c r="M1095">
        <v>5280</v>
      </c>
      <c r="N1095">
        <v>120</v>
      </c>
      <c r="O1095">
        <v>0</v>
      </c>
      <c r="P1095" t="s">
        <v>2423</v>
      </c>
      <c r="Q1095">
        <v>0</v>
      </c>
      <c r="R1095">
        <v>0</v>
      </c>
      <c r="S1095">
        <v>0</v>
      </c>
      <c r="T1095" t="s">
        <v>181</v>
      </c>
      <c r="U1095">
        <v>0</v>
      </c>
      <c r="V1095" t="s">
        <v>181</v>
      </c>
      <c r="W1095">
        <v>0</v>
      </c>
      <c r="X1095" t="s">
        <v>3621</v>
      </c>
    </row>
    <row r="1096" spans="1:24" x14ac:dyDescent="0.3">
      <c r="A1096" t="s">
        <v>1549</v>
      </c>
      <c r="B1096" t="s">
        <v>9110</v>
      </c>
      <c r="C1096" t="s">
        <v>181</v>
      </c>
      <c r="D1096" t="s">
        <v>9111</v>
      </c>
      <c r="E1096" t="s">
        <v>9042</v>
      </c>
      <c r="F1096">
        <v>0</v>
      </c>
      <c r="G1096">
        <v>0</v>
      </c>
      <c r="H1096" s="51" t="s">
        <v>3800</v>
      </c>
      <c r="I1096">
        <v>0</v>
      </c>
      <c r="J1096">
        <v>0</v>
      </c>
      <c r="L1096">
        <v>0</v>
      </c>
      <c r="M1096">
        <v>930</v>
      </c>
      <c r="N1096">
        <v>15</v>
      </c>
      <c r="O1096">
        <v>0</v>
      </c>
      <c r="P1096" t="s">
        <v>3225</v>
      </c>
      <c r="Q1096">
        <v>0</v>
      </c>
      <c r="R1096">
        <v>0</v>
      </c>
      <c r="S1096">
        <v>0</v>
      </c>
      <c r="T1096" t="s">
        <v>181</v>
      </c>
      <c r="U1096">
        <v>0</v>
      </c>
      <c r="V1096" t="s">
        <v>181</v>
      </c>
      <c r="W1096">
        <v>0</v>
      </c>
      <c r="X1096" t="s">
        <v>3566</v>
      </c>
    </row>
    <row r="1097" spans="1:24" x14ac:dyDescent="0.3">
      <c r="A1097" t="s">
        <v>3507</v>
      </c>
      <c r="B1097" t="s">
        <v>8766</v>
      </c>
      <c r="C1097" t="s">
        <v>3844</v>
      </c>
      <c r="D1097" t="s">
        <v>8767</v>
      </c>
      <c r="E1097" t="s">
        <v>8768</v>
      </c>
      <c r="F1097">
        <v>0</v>
      </c>
      <c r="G1097">
        <v>0</v>
      </c>
      <c r="H1097" s="51" t="s">
        <v>12581</v>
      </c>
      <c r="I1097">
        <v>0</v>
      </c>
      <c r="J1097">
        <v>0</v>
      </c>
      <c r="L1097">
        <v>0</v>
      </c>
      <c r="M1097">
        <v>1668.95</v>
      </c>
      <c r="N1097">
        <v>3264</v>
      </c>
      <c r="O1097">
        <v>0</v>
      </c>
      <c r="P1097" t="s">
        <v>13708</v>
      </c>
      <c r="Q1097">
        <v>0</v>
      </c>
      <c r="R1097">
        <v>0</v>
      </c>
      <c r="S1097">
        <v>0</v>
      </c>
      <c r="T1097" t="s">
        <v>181</v>
      </c>
      <c r="U1097">
        <v>0</v>
      </c>
      <c r="V1097" t="s">
        <v>181</v>
      </c>
      <c r="W1097">
        <v>0</v>
      </c>
      <c r="X1097" t="s">
        <v>3621</v>
      </c>
    </row>
    <row r="1098" spans="1:24" x14ac:dyDescent="0.3">
      <c r="A1098" t="s">
        <v>3894</v>
      </c>
      <c r="B1098" t="s">
        <v>9189</v>
      </c>
      <c r="C1098" t="s">
        <v>3592</v>
      </c>
      <c r="D1098" t="s">
        <v>9190</v>
      </c>
      <c r="E1098" t="s">
        <v>9191</v>
      </c>
      <c r="F1098">
        <v>20</v>
      </c>
      <c r="G1098">
        <v>0</v>
      </c>
      <c r="H1098" s="51" t="s">
        <v>13709</v>
      </c>
      <c r="I1098">
        <v>0</v>
      </c>
      <c r="J1098">
        <v>10</v>
      </c>
      <c r="K1098">
        <v>11</v>
      </c>
      <c r="L1098">
        <v>501.04999999999995</v>
      </c>
      <c r="M1098">
        <v>273.27999999999997</v>
      </c>
      <c r="N1098">
        <v>6</v>
      </c>
      <c r="O1098">
        <v>0</v>
      </c>
      <c r="P1098" t="s">
        <v>3594</v>
      </c>
      <c r="Q1098">
        <v>0</v>
      </c>
      <c r="R1098">
        <v>0</v>
      </c>
      <c r="S1098">
        <v>100</v>
      </c>
      <c r="T1098" t="s">
        <v>17710</v>
      </c>
      <c r="U1098">
        <v>45.55</v>
      </c>
      <c r="V1098" t="s">
        <v>17972</v>
      </c>
      <c r="W1098">
        <v>2</v>
      </c>
      <c r="X1098" t="s">
        <v>3566</v>
      </c>
    </row>
    <row r="1099" spans="1:24" x14ac:dyDescent="0.3">
      <c r="A1099" t="s">
        <v>3507</v>
      </c>
      <c r="B1099" t="s">
        <v>13710</v>
      </c>
      <c r="C1099" t="s">
        <v>181</v>
      </c>
      <c r="D1099" t="s">
        <v>13711</v>
      </c>
      <c r="E1099" t="s">
        <v>11539</v>
      </c>
      <c r="F1099">
        <v>0</v>
      </c>
      <c r="G1099">
        <v>0</v>
      </c>
      <c r="H1099" s="51" t="s">
        <v>13712</v>
      </c>
      <c r="I1099">
        <v>0</v>
      </c>
      <c r="J1099">
        <v>0</v>
      </c>
      <c r="L1099">
        <v>0</v>
      </c>
      <c r="M1099">
        <v>151.86000000000001</v>
      </c>
      <c r="N1099">
        <v>2</v>
      </c>
      <c r="O1099">
        <v>0</v>
      </c>
      <c r="P1099" t="s">
        <v>3787</v>
      </c>
      <c r="Q1099">
        <v>0</v>
      </c>
      <c r="R1099">
        <v>0</v>
      </c>
      <c r="S1099">
        <v>0</v>
      </c>
      <c r="T1099" t="s">
        <v>181</v>
      </c>
      <c r="U1099">
        <v>0</v>
      </c>
      <c r="V1099" t="s">
        <v>181</v>
      </c>
      <c r="W1099">
        <v>0</v>
      </c>
      <c r="X1099" t="s">
        <v>3621</v>
      </c>
    </row>
    <row r="1100" spans="1:24" x14ac:dyDescent="0.3">
      <c r="A1100" t="s">
        <v>3507</v>
      </c>
      <c r="B1100" t="s">
        <v>11554</v>
      </c>
      <c r="C1100" t="s">
        <v>3771</v>
      </c>
      <c r="D1100" t="s">
        <v>11555</v>
      </c>
      <c r="E1100" t="s">
        <v>11539</v>
      </c>
      <c r="F1100">
        <v>67</v>
      </c>
      <c r="G1100">
        <v>0</v>
      </c>
      <c r="H1100" s="51" t="s">
        <v>12995</v>
      </c>
      <c r="I1100">
        <v>0</v>
      </c>
      <c r="J1100">
        <v>34</v>
      </c>
      <c r="K1100">
        <v>12</v>
      </c>
      <c r="L1100">
        <v>57.36</v>
      </c>
      <c r="M1100">
        <v>845.62</v>
      </c>
      <c r="N1100">
        <v>177</v>
      </c>
      <c r="O1100">
        <v>0</v>
      </c>
      <c r="P1100" t="s">
        <v>4608</v>
      </c>
      <c r="Q1100">
        <v>0</v>
      </c>
      <c r="R1100">
        <v>0</v>
      </c>
      <c r="S1100">
        <v>0</v>
      </c>
      <c r="T1100" t="s">
        <v>181</v>
      </c>
      <c r="U1100">
        <v>0</v>
      </c>
      <c r="V1100" t="s">
        <v>181</v>
      </c>
      <c r="W1100">
        <v>200.6</v>
      </c>
      <c r="X1100" t="s">
        <v>3621</v>
      </c>
    </row>
    <row r="1101" spans="1:24" x14ac:dyDescent="0.3">
      <c r="A1101" t="s">
        <v>3507</v>
      </c>
      <c r="B1101" t="s">
        <v>11568</v>
      </c>
      <c r="C1101" t="s">
        <v>7263</v>
      </c>
      <c r="D1101" t="s">
        <v>11569</v>
      </c>
      <c r="E1101" t="s">
        <v>11539</v>
      </c>
      <c r="F1101">
        <v>4170</v>
      </c>
      <c r="G1101">
        <v>0</v>
      </c>
      <c r="H1101" s="51" t="s">
        <v>13177</v>
      </c>
      <c r="I1101">
        <v>0</v>
      </c>
      <c r="J1101">
        <v>2085</v>
      </c>
      <c r="K1101">
        <v>2196</v>
      </c>
      <c r="L1101">
        <v>1559.1599999999999</v>
      </c>
      <c r="M1101">
        <v>2063.2600000000002</v>
      </c>
      <c r="N1101">
        <v>2906</v>
      </c>
      <c r="O1101">
        <v>0</v>
      </c>
      <c r="P1101" t="s">
        <v>17973</v>
      </c>
      <c r="Q1101">
        <v>0</v>
      </c>
      <c r="R1101">
        <v>0</v>
      </c>
      <c r="S1101">
        <v>1500</v>
      </c>
      <c r="T1101" t="s">
        <v>17681</v>
      </c>
      <c r="U1101">
        <v>0.71</v>
      </c>
      <c r="V1101" t="s">
        <v>17974</v>
      </c>
      <c r="W1101">
        <v>201967</v>
      </c>
      <c r="X1101" t="s">
        <v>3621</v>
      </c>
    </row>
    <row r="1102" spans="1:24" x14ac:dyDescent="0.3">
      <c r="A1102" t="s">
        <v>3507</v>
      </c>
      <c r="B1102" t="s">
        <v>11605</v>
      </c>
      <c r="C1102" t="s">
        <v>3504</v>
      </c>
      <c r="D1102" t="s">
        <v>11606</v>
      </c>
      <c r="E1102" t="s">
        <v>11539</v>
      </c>
      <c r="F1102">
        <v>1</v>
      </c>
      <c r="G1102">
        <v>0</v>
      </c>
      <c r="H1102" s="51" t="s">
        <v>13713</v>
      </c>
      <c r="I1102">
        <v>0</v>
      </c>
      <c r="J1102">
        <v>1</v>
      </c>
      <c r="L1102">
        <v>0</v>
      </c>
      <c r="M1102">
        <v>712.89</v>
      </c>
      <c r="N1102">
        <v>15</v>
      </c>
      <c r="O1102">
        <v>0</v>
      </c>
      <c r="P1102" t="s">
        <v>3225</v>
      </c>
      <c r="Q1102">
        <v>0</v>
      </c>
      <c r="R1102">
        <v>0</v>
      </c>
      <c r="S1102">
        <v>0</v>
      </c>
      <c r="T1102" t="s">
        <v>181</v>
      </c>
      <c r="U1102">
        <v>0</v>
      </c>
      <c r="V1102" t="s">
        <v>181</v>
      </c>
      <c r="W1102">
        <v>0.5</v>
      </c>
      <c r="X1102" t="s">
        <v>3621</v>
      </c>
    </row>
    <row r="1103" spans="1:24" x14ac:dyDescent="0.3">
      <c r="A1103" t="s">
        <v>3507</v>
      </c>
      <c r="B1103" t="s">
        <v>11589</v>
      </c>
      <c r="C1103" t="s">
        <v>3504</v>
      </c>
      <c r="D1103" t="s">
        <v>11590</v>
      </c>
      <c r="E1103" t="s">
        <v>11539</v>
      </c>
      <c r="F1103">
        <v>144</v>
      </c>
      <c r="G1103">
        <v>0</v>
      </c>
      <c r="H1103" s="51" t="s">
        <v>12769</v>
      </c>
      <c r="I1103">
        <v>0</v>
      </c>
      <c r="J1103">
        <v>72</v>
      </c>
      <c r="K1103">
        <v>56</v>
      </c>
      <c r="L1103">
        <v>386.40000000000003</v>
      </c>
      <c r="M1103">
        <v>1469.7</v>
      </c>
      <c r="N1103">
        <v>213</v>
      </c>
      <c r="O1103">
        <v>16</v>
      </c>
      <c r="P1103" t="s">
        <v>8302</v>
      </c>
      <c r="Q1103">
        <v>0</v>
      </c>
      <c r="R1103">
        <v>0</v>
      </c>
      <c r="S1103">
        <v>400</v>
      </c>
      <c r="T1103" t="s">
        <v>17700</v>
      </c>
      <c r="U1103">
        <v>6.9</v>
      </c>
      <c r="V1103" t="s">
        <v>13714</v>
      </c>
      <c r="W1103">
        <v>472.8</v>
      </c>
      <c r="X1103" t="s">
        <v>3621</v>
      </c>
    </row>
    <row r="1104" spans="1:24" x14ac:dyDescent="0.3">
      <c r="A1104" t="s">
        <v>3507</v>
      </c>
      <c r="B1104" t="s">
        <v>11537</v>
      </c>
      <c r="C1104" t="s">
        <v>3844</v>
      </c>
      <c r="D1104" t="s">
        <v>11538</v>
      </c>
      <c r="E1104" t="s">
        <v>11539</v>
      </c>
      <c r="F1104">
        <v>47</v>
      </c>
      <c r="G1104">
        <v>0</v>
      </c>
      <c r="H1104" s="51" t="s">
        <v>13715</v>
      </c>
      <c r="I1104">
        <v>0</v>
      </c>
      <c r="J1104">
        <v>24</v>
      </c>
      <c r="K1104">
        <v>74</v>
      </c>
      <c r="L1104">
        <v>2.96</v>
      </c>
      <c r="M1104">
        <v>3.3</v>
      </c>
      <c r="N1104">
        <v>84</v>
      </c>
      <c r="O1104">
        <v>0</v>
      </c>
      <c r="P1104" t="s">
        <v>3160</v>
      </c>
      <c r="Q1104">
        <v>0</v>
      </c>
      <c r="R1104">
        <v>0</v>
      </c>
      <c r="S1104">
        <v>0</v>
      </c>
      <c r="T1104" t="s">
        <v>181</v>
      </c>
      <c r="U1104">
        <v>0</v>
      </c>
      <c r="V1104" t="s">
        <v>181</v>
      </c>
      <c r="W1104">
        <v>67.2</v>
      </c>
      <c r="X1104" t="s">
        <v>3621</v>
      </c>
    </row>
    <row r="1105" spans="1:24" x14ac:dyDescent="0.3">
      <c r="A1105" t="s">
        <v>3507</v>
      </c>
      <c r="B1105" t="s">
        <v>13716</v>
      </c>
      <c r="C1105" t="s">
        <v>181</v>
      </c>
      <c r="D1105" t="s">
        <v>13717</v>
      </c>
      <c r="E1105" t="s">
        <v>13718</v>
      </c>
      <c r="F1105">
        <v>189</v>
      </c>
      <c r="G1105">
        <v>0</v>
      </c>
      <c r="H1105" s="51" t="s">
        <v>13673</v>
      </c>
      <c r="I1105">
        <v>0</v>
      </c>
      <c r="J1105">
        <v>95</v>
      </c>
      <c r="K1105">
        <v>22</v>
      </c>
      <c r="L1105">
        <v>171.6</v>
      </c>
      <c r="M1105">
        <v>1380.6</v>
      </c>
      <c r="N1105">
        <v>177</v>
      </c>
      <c r="O1105">
        <v>0</v>
      </c>
      <c r="P1105" t="s">
        <v>4608</v>
      </c>
      <c r="Q1105">
        <v>0</v>
      </c>
      <c r="R1105">
        <v>0</v>
      </c>
      <c r="S1105">
        <v>20</v>
      </c>
      <c r="T1105" t="s">
        <v>12699</v>
      </c>
      <c r="U1105">
        <v>7.8</v>
      </c>
      <c r="V1105" t="s">
        <v>17975</v>
      </c>
      <c r="W1105">
        <v>560.5</v>
      </c>
      <c r="X1105" t="s">
        <v>3621</v>
      </c>
    </row>
    <row r="1106" spans="1:24" x14ac:dyDescent="0.3">
      <c r="A1106" t="s">
        <v>3507</v>
      </c>
      <c r="B1106" t="s">
        <v>13719</v>
      </c>
      <c r="C1106" t="s">
        <v>181</v>
      </c>
      <c r="D1106" t="s">
        <v>13720</v>
      </c>
      <c r="E1106" t="s">
        <v>11539</v>
      </c>
      <c r="F1106">
        <v>15</v>
      </c>
      <c r="G1106">
        <v>0</v>
      </c>
      <c r="H1106" s="51" t="s">
        <v>13721</v>
      </c>
      <c r="I1106">
        <v>0</v>
      </c>
      <c r="J1106">
        <v>8</v>
      </c>
      <c r="K1106">
        <v>8</v>
      </c>
      <c r="L1106">
        <v>232.56</v>
      </c>
      <c r="M1106">
        <v>7876.62</v>
      </c>
      <c r="N1106">
        <v>271</v>
      </c>
      <c r="O1106">
        <v>0</v>
      </c>
      <c r="P1106" t="s">
        <v>7917</v>
      </c>
      <c r="Q1106">
        <v>13</v>
      </c>
      <c r="R1106">
        <v>0</v>
      </c>
      <c r="S1106">
        <v>0</v>
      </c>
      <c r="T1106" t="s">
        <v>181</v>
      </c>
      <c r="U1106">
        <v>0</v>
      </c>
      <c r="V1106" t="s">
        <v>181</v>
      </c>
      <c r="W1106">
        <v>68.8</v>
      </c>
      <c r="X1106" t="s">
        <v>3621</v>
      </c>
    </row>
    <row r="1107" spans="1:24" x14ac:dyDescent="0.3">
      <c r="A1107" t="s">
        <v>1549</v>
      </c>
      <c r="B1107" t="s">
        <v>13722</v>
      </c>
      <c r="C1107" t="s">
        <v>181</v>
      </c>
      <c r="D1107" t="s">
        <v>13723</v>
      </c>
      <c r="E1107" t="s">
        <v>11539</v>
      </c>
      <c r="F1107">
        <v>35</v>
      </c>
      <c r="G1107">
        <v>0</v>
      </c>
      <c r="H1107" s="51" t="s">
        <v>13724</v>
      </c>
      <c r="I1107">
        <v>0</v>
      </c>
      <c r="J1107">
        <v>18</v>
      </c>
      <c r="K1107">
        <v>24</v>
      </c>
      <c r="L1107">
        <v>922.08</v>
      </c>
      <c r="M1107">
        <v>15751.94</v>
      </c>
      <c r="N1107">
        <v>410</v>
      </c>
      <c r="O1107">
        <v>3</v>
      </c>
      <c r="P1107" t="s">
        <v>17976</v>
      </c>
      <c r="Q1107">
        <v>1</v>
      </c>
      <c r="R1107">
        <v>0</v>
      </c>
      <c r="S1107">
        <v>0</v>
      </c>
      <c r="T1107" t="s">
        <v>181</v>
      </c>
      <c r="U1107">
        <v>0</v>
      </c>
      <c r="V1107" t="s">
        <v>181</v>
      </c>
      <c r="W1107">
        <v>243.6</v>
      </c>
      <c r="X1107" t="s">
        <v>3621</v>
      </c>
    </row>
    <row r="1108" spans="1:24" x14ac:dyDescent="0.3">
      <c r="A1108" t="s">
        <v>3507</v>
      </c>
      <c r="B1108" t="s">
        <v>11552</v>
      </c>
      <c r="C1108" t="s">
        <v>3771</v>
      </c>
      <c r="D1108" t="s">
        <v>11553</v>
      </c>
      <c r="E1108" t="s">
        <v>11539</v>
      </c>
      <c r="F1108">
        <v>0</v>
      </c>
      <c r="G1108">
        <v>0</v>
      </c>
      <c r="H1108" s="51" t="s">
        <v>13725</v>
      </c>
      <c r="I1108">
        <v>0</v>
      </c>
      <c r="J1108">
        <v>0</v>
      </c>
      <c r="L1108">
        <v>0</v>
      </c>
      <c r="M1108">
        <v>20.49</v>
      </c>
      <c r="N1108">
        <v>211</v>
      </c>
      <c r="O1108">
        <v>0</v>
      </c>
      <c r="P1108" t="s">
        <v>10725</v>
      </c>
      <c r="Q1108">
        <v>0</v>
      </c>
      <c r="R1108">
        <v>0</v>
      </c>
      <c r="S1108">
        <v>0</v>
      </c>
      <c r="T1108" t="s">
        <v>181</v>
      </c>
      <c r="U1108">
        <v>0</v>
      </c>
      <c r="V1108" t="s">
        <v>181</v>
      </c>
      <c r="W1108">
        <v>0</v>
      </c>
      <c r="X1108" t="s">
        <v>3621</v>
      </c>
    </row>
    <row r="1109" spans="1:24" x14ac:dyDescent="0.3">
      <c r="A1109" t="s">
        <v>3507</v>
      </c>
      <c r="B1109" t="s">
        <v>11585</v>
      </c>
      <c r="C1109" t="s">
        <v>3844</v>
      </c>
      <c r="D1109" t="s">
        <v>11586</v>
      </c>
      <c r="E1109" t="s">
        <v>11539</v>
      </c>
      <c r="F1109">
        <v>0</v>
      </c>
      <c r="G1109">
        <v>0</v>
      </c>
      <c r="H1109" s="51" t="s">
        <v>12559</v>
      </c>
      <c r="I1109">
        <v>0</v>
      </c>
      <c r="J1109">
        <v>0</v>
      </c>
      <c r="L1109">
        <v>0</v>
      </c>
      <c r="M1109">
        <v>72.2</v>
      </c>
      <c r="N1109">
        <v>38</v>
      </c>
      <c r="O1109">
        <v>0</v>
      </c>
      <c r="P1109" t="s">
        <v>7429</v>
      </c>
      <c r="Q1109">
        <v>0</v>
      </c>
      <c r="R1109">
        <v>0</v>
      </c>
      <c r="S1109">
        <v>0</v>
      </c>
      <c r="T1109" t="s">
        <v>181</v>
      </c>
      <c r="U1109">
        <v>0</v>
      </c>
      <c r="V1109" t="s">
        <v>181</v>
      </c>
      <c r="W1109">
        <v>0</v>
      </c>
      <c r="X1109" t="s">
        <v>3621</v>
      </c>
    </row>
    <row r="1110" spans="1:24" x14ac:dyDescent="0.3">
      <c r="A1110" t="s">
        <v>3507</v>
      </c>
      <c r="B1110" t="s">
        <v>11572</v>
      </c>
      <c r="C1110" t="s">
        <v>3528</v>
      </c>
      <c r="D1110" t="s">
        <v>11573</v>
      </c>
      <c r="E1110" t="s">
        <v>11539</v>
      </c>
      <c r="F1110">
        <v>468</v>
      </c>
      <c r="G1110">
        <v>0</v>
      </c>
      <c r="H1110" s="51" t="s">
        <v>12773</v>
      </c>
      <c r="I1110">
        <v>0</v>
      </c>
      <c r="J1110">
        <v>234</v>
      </c>
      <c r="K1110">
        <v>154</v>
      </c>
      <c r="L1110">
        <v>539</v>
      </c>
      <c r="M1110">
        <v>367.5</v>
      </c>
      <c r="N1110">
        <v>105</v>
      </c>
      <c r="O1110">
        <v>85</v>
      </c>
      <c r="P1110" t="s">
        <v>3777</v>
      </c>
      <c r="Q1110">
        <v>0</v>
      </c>
      <c r="R1110">
        <v>0</v>
      </c>
      <c r="S1110">
        <v>575</v>
      </c>
      <c r="T1110" t="s">
        <v>17681</v>
      </c>
      <c r="U1110">
        <v>3.5</v>
      </c>
      <c r="V1110" t="s">
        <v>17974</v>
      </c>
      <c r="W1110">
        <v>156</v>
      </c>
      <c r="X1110" t="s">
        <v>3621</v>
      </c>
    </row>
    <row r="1111" spans="1:24" x14ac:dyDescent="0.3">
      <c r="A1111" t="s">
        <v>3894</v>
      </c>
      <c r="B1111" t="s">
        <v>9215</v>
      </c>
      <c r="C1111" t="s">
        <v>181</v>
      </c>
      <c r="D1111" t="s">
        <v>9216</v>
      </c>
      <c r="E1111" t="s">
        <v>9191</v>
      </c>
      <c r="F1111">
        <v>0</v>
      </c>
      <c r="G1111">
        <v>0</v>
      </c>
      <c r="H1111" s="51" t="s">
        <v>2127</v>
      </c>
      <c r="I1111">
        <v>0</v>
      </c>
      <c r="J1111">
        <v>0</v>
      </c>
      <c r="L1111">
        <v>0</v>
      </c>
      <c r="M1111">
        <v>0</v>
      </c>
      <c r="N1111">
        <v>0</v>
      </c>
      <c r="O1111">
        <v>0</v>
      </c>
      <c r="P1111" t="s">
        <v>183</v>
      </c>
      <c r="Q1111">
        <v>0</v>
      </c>
      <c r="R1111">
        <v>0</v>
      </c>
      <c r="S1111">
        <v>0</v>
      </c>
      <c r="T1111" t="s">
        <v>181</v>
      </c>
      <c r="U1111">
        <v>0</v>
      </c>
      <c r="V1111" t="s">
        <v>181</v>
      </c>
      <c r="W1111">
        <v>0</v>
      </c>
      <c r="X1111" t="s">
        <v>3566</v>
      </c>
    </row>
    <row r="1112" spans="1:24" x14ac:dyDescent="0.3">
      <c r="A1112" t="s">
        <v>3894</v>
      </c>
      <c r="B1112" t="s">
        <v>9343</v>
      </c>
      <c r="C1112" t="s">
        <v>181</v>
      </c>
      <c r="D1112" t="s">
        <v>9344</v>
      </c>
      <c r="E1112" t="s">
        <v>9342</v>
      </c>
      <c r="F1112">
        <v>2539</v>
      </c>
      <c r="G1112">
        <v>0</v>
      </c>
      <c r="H1112" s="51" t="s">
        <v>4096</v>
      </c>
      <c r="I1112">
        <v>0</v>
      </c>
      <c r="J1112">
        <v>1270</v>
      </c>
      <c r="K1112">
        <v>1449</v>
      </c>
      <c r="L1112">
        <v>36225</v>
      </c>
      <c r="M1112">
        <v>63375</v>
      </c>
      <c r="N1112">
        <v>2535</v>
      </c>
      <c r="O1112">
        <v>144</v>
      </c>
      <c r="P1112" t="s">
        <v>17977</v>
      </c>
      <c r="Q1112">
        <v>170</v>
      </c>
      <c r="R1112">
        <v>0</v>
      </c>
      <c r="S1112">
        <v>1004</v>
      </c>
      <c r="T1112" t="s">
        <v>12699</v>
      </c>
      <c r="U1112">
        <v>25</v>
      </c>
      <c r="V1112" t="s">
        <v>17978</v>
      </c>
      <c r="W1112">
        <v>94022.333333333299</v>
      </c>
      <c r="X1112" t="s">
        <v>9345</v>
      </c>
    </row>
    <row r="1113" spans="1:24" x14ac:dyDescent="0.3">
      <c r="A1113" t="s">
        <v>3894</v>
      </c>
      <c r="B1113" t="s">
        <v>9209</v>
      </c>
      <c r="C1113" t="s">
        <v>3592</v>
      </c>
      <c r="D1113" t="s">
        <v>9210</v>
      </c>
      <c r="E1113" t="s">
        <v>9191</v>
      </c>
      <c r="F1113">
        <v>0</v>
      </c>
      <c r="G1113">
        <v>0</v>
      </c>
      <c r="H1113" s="51" t="s">
        <v>13728</v>
      </c>
      <c r="I1113">
        <v>0</v>
      </c>
      <c r="J1113">
        <v>0</v>
      </c>
      <c r="L1113">
        <v>0</v>
      </c>
      <c r="M1113">
        <v>0</v>
      </c>
      <c r="N1113">
        <v>0</v>
      </c>
      <c r="O1113">
        <v>0</v>
      </c>
      <c r="P1113" t="s">
        <v>183</v>
      </c>
      <c r="Q1113">
        <v>0</v>
      </c>
      <c r="R1113">
        <v>0</v>
      </c>
      <c r="S1113">
        <v>0</v>
      </c>
      <c r="T1113" t="s">
        <v>181</v>
      </c>
      <c r="U1113">
        <v>0</v>
      </c>
      <c r="V1113" t="s">
        <v>181</v>
      </c>
      <c r="W1113">
        <v>0</v>
      </c>
      <c r="X1113" t="s">
        <v>3566</v>
      </c>
    </row>
    <row r="1114" spans="1:24" x14ac:dyDescent="0.3">
      <c r="A1114" t="s">
        <v>3894</v>
      </c>
      <c r="B1114" t="s">
        <v>9200</v>
      </c>
      <c r="C1114" t="s">
        <v>3573</v>
      </c>
      <c r="D1114" t="s">
        <v>9201</v>
      </c>
      <c r="E1114" t="s">
        <v>9191</v>
      </c>
      <c r="F1114">
        <v>1</v>
      </c>
      <c r="G1114">
        <v>0</v>
      </c>
      <c r="H1114" s="51" t="s">
        <v>7429</v>
      </c>
      <c r="I1114">
        <v>0</v>
      </c>
      <c r="J1114">
        <v>1</v>
      </c>
      <c r="L1114">
        <v>0</v>
      </c>
      <c r="M1114">
        <v>18604.8</v>
      </c>
      <c r="N1114">
        <v>490</v>
      </c>
      <c r="O1114">
        <v>0</v>
      </c>
      <c r="P1114" t="s">
        <v>17979</v>
      </c>
      <c r="Q1114">
        <v>0</v>
      </c>
      <c r="R1114">
        <v>0</v>
      </c>
      <c r="S1114">
        <v>0</v>
      </c>
      <c r="T1114" t="s">
        <v>181</v>
      </c>
      <c r="U1114">
        <v>0</v>
      </c>
      <c r="V1114" t="s">
        <v>181</v>
      </c>
      <c r="W1114">
        <v>16.3333333333333</v>
      </c>
      <c r="X1114" t="s">
        <v>3566</v>
      </c>
    </row>
    <row r="1115" spans="1:24" x14ac:dyDescent="0.3">
      <c r="A1115" t="s">
        <v>3894</v>
      </c>
      <c r="B1115" t="s">
        <v>9346</v>
      </c>
      <c r="C1115" t="s">
        <v>181</v>
      </c>
      <c r="D1115" t="s">
        <v>9347</v>
      </c>
      <c r="E1115" t="s">
        <v>9342</v>
      </c>
      <c r="F1115">
        <v>1573</v>
      </c>
      <c r="G1115">
        <v>0</v>
      </c>
      <c r="H1115" s="51" t="s">
        <v>3688</v>
      </c>
      <c r="I1115">
        <v>0</v>
      </c>
      <c r="J1115">
        <v>787</v>
      </c>
      <c r="K1115">
        <v>1008</v>
      </c>
      <c r="L1115">
        <v>45360</v>
      </c>
      <c r="M1115">
        <v>99810</v>
      </c>
      <c r="N1115">
        <v>2218</v>
      </c>
      <c r="O1115">
        <v>102</v>
      </c>
      <c r="P1115" t="s">
        <v>17980</v>
      </c>
      <c r="Q1115">
        <v>100</v>
      </c>
      <c r="R1115">
        <v>0</v>
      </c>
      <c r="S1115">
        <v>800</v>
      </c>
      <c r="T1115" t="s">
        <v>12699</v>
      </c>
      <c r="U1115">
        <v>45</v>
      </c>
      <c r="V1115" t="s">
        <v>17978</v>
      </c>
      <c r="W1115">
        <v>52886.400000000001</v>
      </c>
      <c r="X1115" t="s">
        <v>9345</v>
      </c>
    </row>
    <row r="1116" spans="1:24" x14ac:dyDescent="0.3">
      <c r="A1116" t="s">
        <v>3894</v>
      </c>
      <c r="B1116" t="s">
        <v>9211</v>
      </c>
      <c r="C1116" t="s">
        <v>3592</v>
      </c>
      <c r="D1116" t="s">
        <v>9212</v>
      </c>
      <c r="E1116" t="s">
        <v>9191</v>
      </c>
      <c r="F1116">
        <v>0</v>
      </c>
      <c r="G1116">
        <v>0</v>
      </c>
      <c r="H1116" s="51" t="s">
        <v>13729</v>
      </c>
      <c r="I1116">
        <v>0</v>
      </c>
      <c r="J1116">
        <v>0</v>
      </c>
      <c r="L1116">
        <v>0</v>
      </c>
      <c r="M1116">
        <v>0</v>
      </c>
      <c r="N1116">
        <v>0</v>
      </c>
      <c r="O1116">
        <v>0</v>
      </c>
      <c r="P1116" t="s">
        <v>183</v>
      </c>
      <c r="Q1116">
        <v>0</v>
      </c>
      <c r="R1116">
        <v>0</v>
      </c>
      <c r="S1116">
        <v>0</v>
      </c>
      <c r="T1116" t="s">
        <v>181</v>
      </c>
      <c r="U1116">
        <v>0</v>
      </c>
      <c r="V1116" t="s">
        <v>181</v>
      </c>
      <c r="W1116">
        <v>0</v>
      </c>
      <c r="X1116" t="s">
        <v>3566</v>
      </c>
    </row>
    <row r="1117" spans="1:24" x14ac:dyDescent="0.3">
      <c r="A1117" t="s">
        <v>3894</v>
      </c>
      <c r="B1117" t="s">
        <v>9202</v>
      </c>
      <c r="C1117" t="s">
        <v>3573</v>
      </c>
      <c r="D1117" t="s">
        <v>9203</v>
      </c>
      <c r="E1117" t="s">
        <v>9191</v>
      </c>
      <c r="F1117">
        <v>3</v>
      </c>
      <c r="G1117">
        <v>0</v>
      </c>
      <c r="H1117" s="51" t="s">
        <v>3542</v>
      </c>
      <c r="I1117">
        <v>0</v>
      </c>
      <c r="J1117">
        <v>2</v>
      </c>
      <c r="K1117">
        <v>2</v>
      </c>
      <c r="L1117">
        <v>136</v>
      </c>
      <c r="M1117">
        <v>39440</v>
      </c>
      <c r="N1117">
        <v>580</v>
      </c>
      <c r="O1117">
        <v>0</v>
      </c>
      <c r="P1117" t="s">
        <v>7568</v>
      </c>
      <c r="Q1117">
        <v>0</v>
      </c>
      <c r="R1117">
        <v>0</v>
      </c>
      <c r="S1117">
        <v>0</v>
      </c>
      <c r="T1117" t="s">
        <v>181</v>
      </c>
      <c r="U1117">
        <v>0</v>
      </c>
      <c r="V1117" t="s">
        <v>181</v>
      </c>
      <c r="W1117">
        <v>38.6666666666667</v>
      </c>
      <c r="X1117" t="s">
        <v>3566</v>
      </c>
    </row>
    <row r="1118" spans="1:24" x14ac:dyDescent="0.3">
      <c r="A1118" t="s">
        <v>3894</v>
      </c>
      <c r="B1118" t="s">
        <v>9348</v>
      </c>
      <c r="C1118" t="s">
        <v>181</v>
      </c>
      <c r="D1118" t="s">
        <v>9349</v>
      </c>
      <c r="E1118" t="s">
        <v>9342</v>
      </c>
      <c r="F1118">
        <v>816</v>
      </c>
      <c r="G1118">
        <v>0</v>
      </c>
      <c r="H1118" s="51" t="s">
        <v>3521</v>
      </c>
      <c r="I1118">
        <v>0</v>
      </c>
      <c r="J1118">
        <v>408</v>
      </c>
      <c r="K1118">
        <v>630</v>
      </c>
      <c r="L1118">
        <v>53550</v>
      </c>
      <c r="M1118">
        <v>185470</v>
      </c>
      <c r="N1118">
        <v>2182</v>
      </c>
      <c r="O1118">
        <v>39</v>
      </c>
      <c r="P1118" t="s">
        <v>17981</v>
      </c>
      <c r="Q1118">
        <v>39</v>
      </c>
      <c r="R1118">
        <v>0</v>
      </c>
      <c r="S1118">
        <v>100</v>
      </c>
      <c r="T1118" t="s">
        <v>12699</v>
      </c>
      <c r="U1118">
        <v>85</v>
      </c>
      <c r="V1118" t="s">
        <v>17978</v>
      </c>
      <c r="W1118">
        <v>28614.400000000001</v>
      </c>
      <c r="X1118" t="s">
        <v>9345</v>
      </c>
    </row>
    <row r="1119" spans="1:24" x14ac:dyDescent="0.3">
      <c r="A1119" t="s">
        <v>3894</v>
      </c>
      <c r="B1119" t="s">
        <v>9213</v>
      </c>
      <c r="C1119" t="s">
        <v>3592</v>
      </c>
      <c r="D1119" t="s">
        <v>9214</v>
      </c>
      <c r="E1119" t="s">
        <v>9191</v>
      </c>
      <c r="F1119">
        <v>23</v>
      </c>
      <c r="G1119">
        <v>0</v>
      </c>
      <c r="H1119" s="51" t="s">
        <v>13731</v>
      </c>
      <c r="I1119">
        <v>0</v>
      </c>
      <c r="J1119">
        <v>12</v>
      </c>
      <c r="K1119">
        <v>23</v>
      </c>
      <c r="L1119">
        <v>7009.25</v>
      </c>
      <c r="M1119">
        <v>206315.75</v>
      </c>
      <c r="N1119">
        <v>677</v>
      </c>
      <c r="O1119">
        <v>0</v>
      </c>
      <c r="P1119" t="s">
        <v>9659</v>
      </c>
      <c r="Q1119">
        <v>0</v>
      </c>
      <c r="R1119">
        <v>0</v>
      </c>
      <c r="S1119">
        <v>0</v>
      </c>
      <c r="T1119" t="s">
        <v>181</v>
      </c>
      <c r="U1119">
        <v>0</v>
      </c>
      <c r="V1119" t="s">
        <v>181</v>
      </c>
      <c r="W1119">
        <v>270.8</v>
      </c>
      <c r="X1119" t="s">
        <v>3566</v>
      </c>
    </row>
    <row r="1120" spans="1:24" x14ac:dyDescent="0.3">
      <c r="A1120" t="s">
        <v>3894</v>
      </c>
      <c r="B1120" t="s">
        <v>9204</v>
      </c>
      <c r="C1120" t="s">
        <v>3592</v>
      </c>
      <c r="D1120" t="s">
        <v>9205</v>
      </c>
      <c r="E1120" t="s">
        <v>9191</v>
      </c>
      <c r="F1120">
        <v>0</v>
      </c>
      <c r="G1120">
        <v>0</v>
      </c>
      <c r="H1120" s="51" t="s">
        <v>7189</v>
      </c>
      <c r="I1120">
        <v>0</v>
      </c>
      <c r="J1120">
        <v>0</v>
      </c>
      <c r="L1120">
        <v>0</v>
      </c>
      <c r="M1120">
        <v>68930</v>
      </c>
      <c r="N1120">
        <v>565</v>
      </c>
      <c r="O1120">
        <v>0</v>
      </c>
      <c r="P1120" t="s">
        <v>9206</v>
      </c>
      <c r="Q1120">
        <v>0</v>
      </c>
      <c r="R1120">
        <v>0</v>
      </c>
      <c r="S1120">
        <v>0</v>
      </c>
      <c r="T1120" t="s">
        <v>181</v>
      </c>
      <c r="U1120">
        <v>0</v>
      </c>
      <c r="V1120" t="s">
        <v>181</v>
      </c>
      <c r="W1120">
        <v>0</v>
      </c>
      <c r="X1120" t="s">
        <v>3566</v>
      </c>
    </row>
    <row r="1121" spans="1:24" x14ac:dyDescent="0.3">
      <c r="A1121" t="s">
        <v>3894</v>
      </c>
      <c r="B1121" t="s">
        <v>9217</v>
      </c>
      <c r="C1121" t="s">
        <v>181</v>
      </c>
      <c r="D1121" t="s">
        <v>9218</v>
      </c>
      <c r="E1121" t="s">
        <v>9191</v>
      </c>
      <c r="F1121">
        <v>162</v>
      </c>
      <c r="G1121">
        <v>0</v>
      </c>
      <c r="H1121" s="51" t="s">
        <v>3516</v>
      </c>
      <c r="I1121">
        <v>0</v>
      </c>
      <c r="J1121">
        <v>81</v>
      </c>
      <c r="K1121">
        <v>81</v>
      </c>
      <c r="L1121">
        <v>6723</v>
      </c>
      <c r="M1121">
        <v>21995</v>
      </c>
      <c r="N1121">
        <v>265</v>
      </c>
      <c r="O1121">
        <v>0</v>
      </c>
      <c r="P1121" t="s">
        <v>9186</v>
      </c>
      <c r="Q1121">
        <v>0</v>
      </c>
      <c r="R1121">
        <v>0</v>
      </c>
      <c r="S1121">
        <v>0</v>
      </c>
      <c r="T1121" t="s">
        <v>181</v>
      </c>
      <c r="U1121">
        <v>0</v>
      </c>
      <c r="V1121" t="s">
        <v>181</v>
      </c>
      <c r="W1121">
        <v>715.5</v>
      </c>
      <c r="X1121" t="s">
        <v>3566</v>
      </c>
    </row>
    <row r="1122" spans="1:24" x14ac:dyDescent="0.3">
      <c r="A1122" t="s">
        <v>3894</v>
      </c>
      <c r="B1122" t="s">
        <v>9192</v>
      </c>
      <c r="C1122" t="s">
        <v>181</v>
      </c>
      <c r="D1122" t="s">
        <v>9193</v>
      </c>
      <c r="E1122" t="s">
        <v>9191</v>
      </c>
      <c r="F1122">
        <v>0</v>
      </c>
      <c r="G1122">
        <v>0</v>
      </c>
      <c r="H1122" s="51" t="s">
        <v>7189</v>
      </c>
      <c r="I1122">
        <v>0</v>
      </c>
      <c r="J1122">
        <v>0</v>
      </c>
      <c r="L1122">
        <v>0</v>
      </c>
      <c r="M1122">
        <v>0</v>
      </c>
      <c r="N1122">
        <v>0</v>
      </c>
      <c r="O1122">
        <v>0</v>
      </c>
      <c r="P1122" t="s">
        <v>183</v>
      </c>
      <c r="Q1122">
        <v>0</v>
      </c>
      <c r="R1122">
        <v>0</v>
      </c>
      <c r="S1122">
        <v>0</v>
      </c>
      <c r="T1122" t="s">
        <v>181</v>
      </c>
      <c r="U1122">
        <v>0</v>
      </c>
      <c r="V1122" t="s">
        <v>181</v>
      </c>
      <c r="W1122">
        <v>0</v>
      </c>
      <c r="X1122" t="s">
        <v>3566</v>
      </c>
    </row>
    <row r="1123" spans="1:24" x14ac:dyDescent="0.3">
      <c r="A1123" t="s">
        <v>3894</v>
      </c>
      <c r="B1123" t="s">
        <v>9219</v>
      </c>
      <c r="C1123" t="s">
        <v>181</v>
      </c>
      <c r="D1123" t="s">
        <v>9220</v>
      </c>
      <c r="E1123" t="s">
        <v>9191</v>
      </c>
      <c r="F1123">
        <v>0</v>
      </c>
      <c r="G1123">
        <v>0</v>
      </c>
      <c r="H1123" s="51" t="s">
        <v>12466</v>
      </c>
      <c r="I1123">
        <v>0</v>
      </c>
      <c r="J1123">
        <v>95</v>
      </c>
      <c r="K1123">
        <v>190</v>
      </c>
      <c r="L1123">
        <v>25840</v>
      </c>
      <c r="M1123">
        <v>3672</v>
      </c>
      <c r="N1123">
        <v>27</v>
      </c>
      <c r="O1123">
        <v>0</v>
      </c>
      <c r="P1123" t="s">
        <v>3670</v>
      </c>
      <c r="Q1123">
        <v>0</v>
      </c>
      <c r="R1123">
        <v>0</v>
      </c>
      <c r="S1123">
        <v>0</v>
      </c>
      <c r="T1123" t="s">
        <v>181</v>
      </c>
      <c r="U1123">
        <v>0</v>
      </c>
      <c r="V1123" t="s">
        <v>181</v>
      </c>
      <c r="W1123">
        <v>85.5</v>
      </c>
      <c r="X1123" t="s">
        <v>3566</v>
      </c>
    </row>
    <row r="1124" spans="1:24" x14ac:dyDescent="0.3">
      <c r="A1124" t="s">
        <v>3894</v>
      </c>
      <c r="B1124" t="s">
        <v>9194</v>
      </c>
      <c r="C1124" t="s">
        <v>181</v>
      </c>
      <c r="D1124" t="s">
        <v>9195</v>
      </c>
      <c r="E1124" t="s">
        <v>9191</v>
      </c>
      <c r="F1124">
        <v>0</v>
      </c>
      <c r="G1124">
        <v>0</v>
      </c>
      <c r="H1124" s="51" t="s">
        <v>3542</v>
      </c>
      <c r="I1124">
        <v>0</v>
      </c>
      <c r="J1124">
        <v>0</v>
      </c>
      <c r="L1124">
        <v>0</v>
      </c>
      <c r="M1124">
        <v>0</v>
      </c>
      <c r="N1124">
        <v>0</v>
      </c>
      <c r="O1124">
        <v>0</v>
      </c>
      <c r="P1124" t="s">
        <v>183</v>
      </c>
      <c r="Q1124">
        <v>0</v>
      </c>
      <c r="R1124">
        <v>0</v>
      </c>
      <c r="S1124">
        <v>0</v>
      </c>
      <c r="T1124" t="s">
        <v>181</v>
      </c>
      <c r="U1124">
        <v>0</v>
      </c>
      <c r="V1124" t="s">
        <v>181</v>
      </c>
      <c r="W1124">
        <v>0</v>
      </c>
      <c r="X1124" t="s">
        <v>3566</v>
      </c>
    </row>
    <row r="1125" spans="1:24" x14ac:dyDescent="0.3">
      <c r="A1125" t="s">
        <v>3894</v>
      </c>
      <c r="B1125" t="s">
        <v>9221</v>
      </c>
      <c r="C1125" t="s">
        <v>181</v>
      </c>
      <c r="D1125" t="s">
        <v>9222</v>
      </c>
      <c r="E1125" t="s">
        <v>9191</v>
      </c>
      <c r="F1125">
        <v>0</v>
      </c>
      <c r="G1125">
        <v>0</v>
      </c>
      <c r="H1125" s="51" t="s">
        <v>13732</v>
      </c>
      <c r="I1125">
        <v>0</v>
      </c>
      <c r="J1125">
        <v>0</v>
      </c>
      <c r="K1125">
        <v>8</v>
      </c>
      <c r="L1125">
        <v>1856</v>
      </c>
      <c r="M1125">
        <v>232</v>
      </c>
      <c r="N1125">
        <v>1</v>
      </c>
      <c r="O1125">
        <v>1</v>
      </c>
      <c r="P1125" t="s">
        <v>183</v>
      </c>
      <c r="Q1125">
        <v>0</v>
      </c>
      <c r="R1125">
        <v>0</v>
      </c>
      <c r="S1125">
        <v>0</v>
      </c>
      <c r="T1125" t="s">
        <v>181</v>
      </c>
      <c r="U1125">
        <v>0</v>
      </c>
      <c r="V1125" t="s">
        <v>181</v>
      </c>
      <c r="W1125">
        <v>0</v>
      </c>
      <c r="X1125" t="s">
        <v>3566</v>
      </c>
    </row>
    <row r="1126" spans="1:24" x14ac:dyDescent="0.3">
      <c r="A1126" t="s">
        <v>3894</v>
      </c>
      <c r="B1126" t="s">
        <v>9196</v>
      </c>
      <c r="C1126" t="s">
        <v>181</v>
      </c>
      <c r="D1126" t="s">
        <v>9197</v>
      </c>
      <c r="E1126" t="s">
        <v>9191</v>
      </c>
      <c r="F1126">
        <v>0</v>
      </c>
      <c r="G1126">
        <v>0</v>
      </c>
      <c r="H1126" s="51" t="s">
        <v>7429</v>
      </c>
      <c r="I1126">
        <v>0</v>
      </c>
      <c r="J1126">
        <v>0</v>
      </c>
      <c r="L1126">
        <v>0</v>
      </c>
      <c r="M1126">
        <v>0</v>
      </c>
      <c r="N1126">
        <v>0</v>
      </c>
      <c r="O1126">
        <v>0</v>
      </c>
      <c r="P1126" t="s">
        <v>183</v>
      </c>
      <c r="Q1126">
        <v>0</v>
      </c>
      <c r="R1126">
        <v>0</v>
      </c>
      <c r="S1126">
        <v>0</v>
      </c>
      <c r="T1126" t="s">
        <v>181</v>
      </c>
      <c r="U1126">
        <v>0</v>
      </c>
      <c r="V1126" t="s">
        <v>181</v>
      </c>
      <c r="W1126">
        <v>0</v>
      </c>
      <c r="X1126" t="s">
        <v>3566</v>
      </c>
    </row>
    <row r="1127" spans="1:24" x14ac:dyDescent="0.3">
      <c r="A1127" t="s">
        <v>3763</v>
      </c>
      <c r="B1127" t="s">
        <v>11626</v>
      </c>
      <c r="C1127" t="s">
        <v>181</v>
      </c>
      <c r="D1127" t="s">
        <v>11627</v>
      </c>
      <c r="E1127" t="s">
        <v>11539</v>
      </c>
      <c r="F1127">
        <v>0</v>
      </c>
      <c r="G1127">
        <v>0</v>
      </c>
      <c r="H1127" s="51" t="s">
        <v>13733</v>
      </c>
      <c r="I1127">
        <v>0</v>
      </c>
      <c r="J1127">
        <v>0</v>
      </c>
      <c r="L1127">
        <v>0</v>
      </c>
      <c r="M1127">
        <v>84.85</v>
      </c>
      <c r="N1127">
        <v>4</v>
      </c>
      <c r="O1127">
        <v>0</v>
      </c>
      <c r="P1127" t="s">
        <v>3101</v>
      </c>
      <c r="Q1127">
        <v>0</v>
      </c>
      <c r="R1127">
        <v>0</v>
      </c>
      <c r="S1127">
        <v>0</v>
      </c>
      <c r="T1127" t="s">
        <v>181</v>
      </c>
      <c r="U1127">
        <v>0</v>
      </c>
      <c r="V1127" t="s">
        <v>181</v>
      </c>
      <c r="W1127">
        <v>0</v>
      </c>
      <c r="X1127" t="s">
        <v>3621</v>
      </c>
    </row>
    <row r="1128" spans="1:24" x14ac:dyDescent="0.3">
      <c r="A1128" t="s">
        <v>1549</v>
      </c>
      <c r="B1128" t="s">
        <v>9040</v>
      </c>
      <c r="C1128" t="s">
        <v>3592</v>
      </c>
      <c r="D1128" t="s">
        <v>9041</v>
      </c>
      <c r="E1128" t="s">
        <v>9042</v>
      </c>
      <c r="F1128">
        <v>39</v>
      </c>
      <c r="G1128">
        <v>0</v>
      </c>
      <c r="H1128" s="51" t="s">
        <v>17982</v>
      </c>
      <c r="I1128">
        <v>0</v>
      </c>
      <c r="J1128">
        <v>20</v>
      </c>
      <c r="K1128">
        <v>20</v>
      </c>
      <c r="L1128">
        <v>126</v>
      </c>
      <c r="M1128">
        <v>163.80000000000001</v>
      </c>
      <c r="N1128">
        <v>26</v>
      </c>
      <c r="O1128">
        <v>0</v>
      </c>
      <c r="P1128" t="s">
        <v>3682</v>
      </c>
      <c r="Q1128">
        <v>0</v>
      </c>
      <c r="R1128">
        <v>0</v>
      </c>
      <c r="S1128">
        <v>15</v>
      </c>
      <c r="T1128" t="s">
        <v>17663</v>
      </c>
      <c r="U1128">
        <v>6.3</v>
      </c>
      <c r="V1128" t="s">
        <v>17744</v>
      </c>
      <c r="W1128">
        <v>17.3333333333333</v>
      </c>
      <c r="X1128" t="s">
        <v>3566</v>
      </c>
    </row>
    <row r="1129" spans="1:24" x14ac:dyDescent="0.3">
      <c r="A1129" t="s">
        <v>179</v>
      </c>
      <c r="B1129" t="s">
        <v>13735</v>
      </c>
      <c r="C1129" t="s">
        <v>181</v>
      </c>
      <c r="D1129" t="s">
        <v>13736</v>
      </c>
      <c r="E1129" t="s">
        <v>7</v>
      </c>
      <c r="F1129">
        <v>0</v>
      </c>
      <c r="G1129">
        <v>0</v>
      </c>
      <c r="H1129" s="51" t="s">
        <v>13737</v>
      </c>
      <c r="I1129">
        <v>0</v>
      </c>
      <c r="J1129">
        <v>0</v>
      </c>
      <c r="K1129">
        <v>147</v>
      </c>
      <c r="L1129">
        <v>602.69999999999993</v>
      </c>
      <c r="M1129">
        <v>0</v>
      </c>
      <c r="N1129">
        <v>0</v>
      </c>
      <c r="O1129">
        <v>0</v>
      </c>
      <c r="P1129" t="s">
        <v>183</v>
      </c>
      <c r="Q1129">
        <v>0</v>
      </c>
      <c r="R1129">
        <v>0</v>
      </c>
      <c r="S1129">
        <v>0</v>
      </c>
      <c r="T1129" t="s">
        <v>181</v>
      </c>
      <c r="U1129">
        <v>0</v>
      </c>
      <c r="V1129" t="s">
        <v>181</v>
      </c>
      <c r="W1129">
        <v>0</v>
      </c>
      <c r="X1129" t="s">
        <v>4232</v>
      </c>
    </row>
    <row r="1130" spans="1:24" x14ac:dyDescent="0.3">
      <c r="A1130" t="s">
        <v>179</v>
      </c>
      <c r="B1130" t="s">
        <v>5622</v>
      </c>
      <c r="C1130" t="s">
        <v>181</v>
      </c>
      <c r="D1130" t="s">
        <v>13738</v>
      </c>
      <c r="E1130" t="s">
        <v>7</v>
      </c>
      <c r="F1130">
        <v>0</v>
      </c>
      <c r="G1130">
        <v>0</v>
      </c>
      <c r="H1130" s="51" t="s">
        <v>13739</v>
      </c>
      <c r="I1130">
        <v>0</v>
      </c>
      <c r="J1130">
        <v>0</v>
      </c>
      <c r="K1130">
        <v>567</v>
      </c>
      <c r="L1130">
        <v>1406.16</v>
      </c>
      <c r="M1130">
        <v>912.55</v>
      </c>
      <c r="N1130">
        <v>368</v>
      </c>
      <c r="O1130">
        <v>0</v>
      </c>
      <c r="P1130" t="s">
        <v>4069</v>
      </c>
      <c r="Q1130">
        <v>0</v>
      </c>
      <c r="R1130">
        <v>0</v>
      </c>
      <c r="S1130">
        <v>0</v>
      </c>
      <c r="T1130" t="s">
        <v>181</v>
      </c>
      <c r="U1130">
        <v>0</v>
      </c>
      <c r="V1130" t="s">
        <v>181</v>
      </c>
      <c r="W1130">
        <v>0</v>
      </c>
      <c r="X1130" t="s">
        <v>4232</v>
      </c>
    </row>
    <row r="1131" spans="1:24" x14ac:dyDescent="0.3">
      <c r="A1131" t="s">
        <v>3894</v>
      </c>
      <c r="B1131" t="s">
        <v>11416</v>
      </c>
      <c r="C1131" t="s">
        <v>181</v>
      </c>
      <c r="D1131" t="s">
        <v>11417</v>
      </c>
      <c r="E1131" t="s">
        <v>11418</v>
      </c>
      <c r="F1131">
        <v>0</v>
      </c>
      <c r="G1131">
        <v>0</v>
      </c>
      <c r="H1131" s="51" t="s">
        <v>183</v>
      </c>
      <c r="I1131" t="e">
        <v>#VALUE!</v>
      </c>
      <c r="J1131">
        <v>0</v>
      </c>
      <c r="K1131">
        <v>120</v>
      </c>
      <c r="L1131" t="e">
        <v>#VALUE!</v>
      </c>
      <c r="M1131">
        <v>0</v>
      </c>
      <c r="N1131">
        <v>0</v>
      </c>
      <c r="O1131">
        <v>0</v>
      </c>
      <c r="P1131" t="s">
        <v>183</v>
      </c>
      <c r="Q1131">
        <v>0</v>
      </c>
      <c r="R1131">
        <v>0</v>
      </c>
      <c r="S1131">
        <v>0</v>
      </c>
      <c r="T1131" t="s">
        <v>181</v>
      </c>
      <c r="U1131">
        <v>0</v>
      </c>
      <c r="V1131" t="s">
        <v>181</v>
      </c>
      <c r="W1131">
        <v>0</v>
      </c>
      <c r="X1131" t="s">
        <v>3621</v>
      </c>
    </row>
    <row r="1132" spans="1:24" x14ac:dyDescent="0.3">
      <c r="A1132" t="s">
        <v>179</v>
      </c>
      <c r="B1132" t="s">
        <v>5621</v>
      </c>
      <c r="C1132" t="s">
        <v>181</v>
      </c>
      <c r="D1132" t="s">
        <v>13740</v>
      </c>
      <c r="E1132" t="s">
        <v>7</v>
      </c>
      <c r="F1132">
        <v>0</v>
      </c>
      <c r="G1132">
        <v>0</v>
      </c>
      <c r="H1132" s="51" t="s">
        <v>13739</v>
      </c>
      <c r="I1132">
        <v>0</v>
      </c>
      <c r="J1132">
        <v>0</v>
      </c>
      <c r="L1132">
        <v>0</v>
      </c>
      <c r="M1132">
        <v>272.77</v>
      </c>
      <c r="N1132">
        <v>110</v>
      </c>
      <c r="O1132">
        <v>0</v>
      </c>
      <c r="P1132" t="s">
        <v>4190</v>
      </c>
      <c r="Q1132">
        <v>0</v>
      </c>
      <c r="R1132">
        <v>0</v>
      </c>
      <c r="S1132">
        <v>0</v>
      </c>
      <c r="T1132" t="s">
        <v>181</v>
      </c>
      <c r="U1132">
        <v>0</v>
      </c>
      <c r="V1132" t="s">
        <v>181</v>
      </c>
      <c r="W1132">
        <v>0</v>
      </c>
      <c r="X1132" t="s">
        <v>4232</v>
      </c>
    </row>
    <row r="1133" spans="1:24" x14ac:dyDescent="0.3">
      <c r="A1133" t="s">
        <v>179</v>
      </c>
      <c r="B1133" t="s">
        <v>5623</v>
      </c>
      <c r="C1133" t="s">
        <v>181</v>
      </c>
      <c r="D1133" t="s">
        <v>13741</v>
      </c>
      <c r="E1133" t="s">
        <v>7</v>
      </c>
      <c r="F1133">
        <v>0</v>
      </c>
      <c r="G1133">
        <v>0</v>
      </c>
      <c r="H1133" s="51" t="s">
        <v>13742</v>
      </c>
      <c r="I1133">
        <v>0</v>
      </c>
      <c r="J1133">
        <v>0</v>
      </c>
      <c r="K1133">
        <v>2334</v>
      </c>
      <c r="L1133">
        <v>57883.200000000004</v>
      </c>
      <c r="M1133">
        <v>421.56</v>
      </c>
      <c r="N1133">
        <v>17</v>
      </c>
      <c r="O1133">
        <v>0</v>
      </c>
      <c r="P1133" t="s">
        <v>3960</v>
      </c>
      <c r="Q1133">
        <v>0</v>
      </c>
      <c r="R1133">
        <v>0</v>
      </c>
      <c r="S1133">
        <v>0</v>
      </c>
      <c r="T1133" t="s">
        <v>181</v>
      </c>
      <c r="U1133">
        <v>0</v>
      </c>
      <c r="V1133" t="s">
        <v>181</v>
      </c>
      <c r="W1133">
        <v>0</v>
      </c>
      <c r="X1133" t="s">
        <v>4232</v>
      </c>
    </row>
    <row r="1134" spans="1:24" x14ac:dyDescent="0.3">
      <c r="A1134" t="s">
        <v>3894</v>
      </c>
      <c r="B1134" t="s">
        <v>9340</v>
      </c>
      <c r="C1134" t="s">
        <v>181</v>
      </c>
      <c r="D1134" t="s">
        <v>9341</v>
      </c>
      <c r="E1134" t="s">
        <v>9342</v>
      </c>
      <c r="F1134">
        <v>48</v>
      </c>
      <c r="G1134">
        <v>0</v>
      </c>
      <c r="H1134" s="51" t="s">
        <v>3542</v>
      </c>
      <c r="I1134">
        <v>0</v>
      </c>
      <c r="J1134">
        <v>24</v>
      </c>
      <c r="K1134">
        <v>33</v>
      </c>
      <c r="L1134">
        <v>2244</v>
      </c>
      <c r="M1134">
        <v>12104.2</v>
      </c>
      <c r="N1134">
        <v>178</v>
      </c>
      <c r="O1134">
        <v>1</v>
      </c>
      <c r="P1134" t="s">
        <v>4608</v>
      </c>
      <c r="Q1134">
        <v>23</v>
      </c>
      <c r="R1134">
        <v>0</v>
      </c>
      <c r="S1134">
        <v>0</v>
      </c>
      <c r="T1134" t="s">
        <v>181</v>
      </c>
      <c r="U1134">
        <v>0</v>
      </c>
      <c r="V1134" t="s">
        <v>181</v>
      </c>
      <c r="W1134">
        <v>123.2</v>
      </c>
      <c r="X1134" t="s">
        <v>3621</v>
      </c>
    </row>
    <row r="1135" spans="1:24" x14ac:dyDescent="0.3">
      <c r="A1135" t="s">
        <v>3507</v>
      </c>
      <c r="B1135" t="s">
        <v>11546</v>
      </c>
      <c r="C1135" t="s">
        <v>181</v>
      </c>
      <c r="D1135" t="s">
        <v>11547</v>
      </c>
      <c r="E1135" t="s">
        <v>11539</v>
      </c>
      <c r="F1135">
        <v>1</v>
      </c>
      <c r="G1135">
        <v>0</v>
      </c>
      <c r="H1135" s="51" t="s">
        <v>13743</v>
      </c>
      <c r="I1135">
        <v>0</v>
      </c>
      <c r="J1135">
        <v>1</v>
      </c>
      <c r="K1135">
        <v>1</v>
      </c>
      <c r="L1135">
        <v>8.76</v>
      </c>
      <c r="M1135">
        <v>1734.94</v>
      </c>
      <c r="N1135">
        <v>198</v>
      </c>
      <c r="O1135">
        <v>2</v>
      </c>
      <c r="P1135" t="s">
        <v>10436</v>
      </c>
      <c r="Q1135">
        <v>0</v>
      </c>
      <c r="R1135">
        <v>0</v>
      </c>
      <c r="S1135">
        <v>0</v>
      </c>
      <c r="T1135" t="s">
        <v>181</v>
      </c>
      <c r="U1135">
        <v>0</v>
      </c>
      <c r="V1135" t="s">
        <v>181</v>
      </c>
      <c r="W1135">
        <v>6.5333333333333297</v>
      </c>
      <c r="X1135" t="s">
        <v>3621</v>
      </c>
    </row>
    <row r="1136" spans="1:24" x14ac:dyDescent="0.3">
      <c r="A1136" t="s">
        <v>3894</v>
      </c>
      <c r="B1136" t="s">
        <v>9198</v>
      </c>
      <c r="C1136" t="s">
        <v>3592</v>
      </c>
      <c r="D1136" t="s">
        <v>9199</v>
      </c>
      <c r="E1136" t="s">
        <v>9191</v>
      </c>
      <c r="F1136">
        <v>364</v>
      </c>
      <c r="G1136">
        <v>0</v>
      </c>
      <c r="H1136" s="51" t="s">
        <v>13744</v>
      </c>
      <c r="I1136">
        <v>0</v>
      </c>
      <c r="J1136">
        <v>182</v>
      </c>
      <c r="K1136">
        <v>148</v>
      </c>
      <c r="L1136">
        <v>2538.1999999999998</v>
      </c>
      <c r="M1136">
        <v>4304.6499999999996</v>
      </c>
      <c r="N1136">
        <v>251</v>
      </c>
      <c r="O1136">
        <v>21</v>
      </c>
      <c r="P1136" t="s">
        <v>8241</v>
      </c>
      <c r="Q1136">
        <v>14</v>
      </c>
      <c r="R1136">
        <v>0</v>
      </c>
      <c r="S1136">
        <v>400</v>
      </c>
      <c r="T1136" t="s">
        <v>17663</v>
      </c>
      <c r="U1136">
        <v>17.149999999999999</v>
      </c>
      <c r="V1136" t="s">
        <v>17983</v>
      </c>
      <c r="W1136">
        <v>1310.4000000000001</v>
      </c>
      <c r="X1136" t="s">
        <v>3566</v>
      </c>
    </row>
    <row r="1137" spans="1:24" x14ac:dyDescent="0.3">
      <c r="A1137" t="s">
        <v>3507</v>
      </c>
      <c r="B1137" t="s">
        <v>13745</v>
      </c>
      <c r="C1137" t="s">
        <v>181</v>
      </c>
      <c r="D1137" t="s">
        <v>13746</v>
      </c>
      <c r="E1137" t="s">
        <v>13747</v>
      </c>
      <c r="F1137">
        <v>167</v>
      </c>
      <c r="G1137">
        <v>0</v>
      </c>
      <c r="H1137" s="51" t="s">
        <v>13748</v>
      </c>
      <c r="I1137">
        <v>0</v>
      </c>
      <c r="J1137">
        <v>84</v>
      </c>
      <c r="K1137">
        <v>73</v>
      </c>
      <c r="L1137">
        <v>350.4</v>
      </c>
      <c r="M1137">
        <v>1597.1</v>
      </c>
      <c r="N1137">
        <v>333</v>
      </c>
      <c r="O1137">
        <v>8</v>
      </c>
      <c r="P1137" t="s">
        <v>17984</v>
      </c>
      <c r="Q1137">
        <v>0</v>
      </c>
      <c r="R1137">
        <v>0</v>
      </c>
      <c r="S1137">
        <v>0</v>
      </c>
      <c r="T1137" t="s">
        <v>181</v>
      </c>
      <c r="U1137">
        <v>0</v>
      </c>
      <c r="V1137" t="s">
        <v>181</v>
      </c>
      <c r="W1137">
        <v>910</v>
      </c>
      <c r="X1137" t="s">
        <v>3621</v>
      </c>
    </row>
    <row r="1138" spans="1:24" x14ac:dyDescent="0.3">
      <c r="A1138" t="s">
        <v>3507</v>
      </c>
      <c r="B1138" t="s">
        <v>13750</v>
      </c>
      <c r="C1138" t="s">
        <v>181</v>
      </c>
      <c r="D1138" t="s">
        <v>13751</v>
      </c>
      <c r="E1138" t="s">
        <v>3579</v>
      </c>
      <c r="F1138">
        <v>75</v>
      </c>
      <c r="G1138">
        <v>0</v>
      </c>
      <c r="H1138" s="51" t="s">
        <v>13752</v>
      </c>
      <c r="I1138">
        <v>0</v>
      </c>
      <c r="J1138">
        <v>38</v>
      </c>
      <c r="K1138">
        <v>28</v>
      </c>
      <c r="L1138">
        <v>597.80000000000007</v>
      </c>
      <c r="M1138">
        <v>3586.19</v>
      </c>
      <c r="N1138">
        <v>168</v>
      </c>
      <c r="O1138">
        <v>7</v>
      </c>
      <c r="P1138" t="s">
        <v>8285</v>
      </c>
      <c r="Q1138">
        <v>0</v>
      </c>
      <c r="R1138">
        <v>0</v>
      </c>
      <c r="S1138">
        <v>0</v>
      </c>
      <c r="T1138" t="s">
        <v>181</v>
      </c>
      <c r="U1138">
        <v>0</v>
      </c>
      <c r="V1138" t="s">
        <v>181</v>
      </c>
      <c r="W1138">
        <v>203.933333333333</v>
      </c>
      <c r="X1138" t="s">
        <v>3621</v>
      </c>
    </row>
    <row r="1139" spans="1:24" x14ac:dyDescent="0.3">
      <c r="A1139" t="s">
        <v>3507</v>
      </c>
      <c r="B1139" t="s">
        <v>3620</v>
      </c>
      <c r="C1139" t="s">
        <v>181</v>
      </c>
      <c r="D1139" t="s">
        <v>13753</v>
      </c>
      <c r="E1139" t="s">
        <v>3579</v>
      </c>
      <c r="F1139">
        <v>0</v>
      </c>
      <c r="G1139">
        <v>0</v>
      </c>
      <c r="H1139" s="51" t="s">
        <v>13754</v>
      </c>
      <c r="I1139">
        <v>0</v>
      </c>
      <c r="J1139">
        <v>0</v>
      </c>
      <c r="L1139">
        <v>0</v>
      </c>
      <c r="M1139">
        <v>494.37</v>
      </c>
      <c r="N1139">
        <v>21</v>
      </c>
      <c r="O1139">
        <v>0</v>
      </c>
      <c r="P1139" t="s">
        <v>3733</v>
      </c>
      <c r="Q1139">
        <v>0</v>
      </c>
      <c r="R1139">
        <v>0</v>
      </c>
      <c r="S1139">
        <v>0</v>
      </c>
      <c r="T1139" t="s">
        <v>181</v>
      </c>
      <c r="U1139">
        <v>0</v>
      </c>
      <c r="V1139" t="s">
        <v>181</v>
      </c>
      <c r="W1139">
        <v>0</v>
      </c>
      <c r="X1139" t="s">
        <v>3621</v>
      </c>
    </row>
    <row r="1140" spans="1:24" x14ac:dyDescent="0.3">
      <c r="A1140" t="s">
        <v>3507</v>
      </c>
      <c r="B1140" t="s">
        <v>13755</v>
      </c>
      <c r="C1140" t="s">
        <v>181</v>
      </c>
      <c r="D1140" t="s">
        <v>13756</v>
      </c>
      <c r="E1140" t="s">
        <v>3579</v>
      </c>
      <c r="F1140">
        <v>981</v>
      </c>
      <c r="G1140" t="s">
        <v>1428</v>
      </c>
      <c r="H1140" s="51" t="s">
        <v>13758</v>
      </c>
      <c r="I1140">
        <v>534.08000000000004</v>
      </c>
      <c r="J1140">
        <v>491</v>
      </c>
      <c r="K1140">
        <v>458</v>
      </c>
      <c r="L1140">
        <v>7644.02</v>
      </c>
      <c r="M1140">
        <v>18345.580000000002</v>
      </c>
      <c r="N1140">
        <v>1099</v>
      </c>
      <c r="O1140">
        <v>150</v>
      </c>
      <c r="P1140" t="s">
        <v>17774</v>
      </c>
      <c r="Q1140">
        <v>0</v>
      </c>
      <c r="R1140">
        <v>0</v>
      </c>
      <c r="S1140">
        <v>0</v>
      </c>
      <c r="T1140" t="s">
        <v>181</v>
      </c>
      <c r="U1140">
        <v>0</v>
      </c>
      <c r="V1140" t="s">
        <v>181</v>
      </c>
      <c r="W1140">
        <v>15531.9666666667</v>
      </c>
      <c r="X1140" t="s">
        <v>3621</v>
      </c>
    </row>
    <row r="1141" spans="1:24" x14ac:dyDescent="0.3">
      <c r="A1141" t="s">
        <v>3507</v>
      </c>
      <c r="B1141" t="s">
        <v>8468</v>
      </c>
      <c r="C1141" t="s">
        <v>3844</v>
      </c>
      <c r="D1141" t="s">
        <v>13759</v>
      </c>
      <c r="E1141" t="s">
        <v>8406</v>
      </c>
      <c r="F1141">
        <v>0</v>
      </c>
      <c r="G1141">
        <v>0</v>
      </c>
      <c r="H1141" s="51" t="s">
        <v>13760</v>
      </c>
      <c r="I1141">
        <v>0</v>
      </c>
      <c r="J1141">
        <v>0</v>
      </c>
      <c r="L1141">
        <v>0</v>
      </c>
      <c r="M1141">
        <v>6.87</v>
      </c>
      <c r="N1141">
        <v>1</v>
      </c>
      <c r="O1141">
        <v>0</v>
      </c>
      <c r="P1141" t="s">
        <v>3535</v>
      </c>
      <c r="Q1141">
        <v>0</v>
      </c>
      <c r="R1141">
        <v>0</v>
      </c>
      <c r="S1141">
        <v>0</v>
      </c>
      <c r="T1141" t="s">
        <v>181</v>
      </c>
      <c r="U1141">
        <v>0</v>
      </c>
      <c r="V1141" t="s">
        <v>181</v>
      </c>
      <c r="W1141">
        <v>0</v>
      </c>
      <c r="X1141" t="s">
        <v>3621</v>
      </c>
    </row>
    <row r="1142" spans="1:24" x14ac:dyDescent="0.3">
      <c r="A1142" t="s">
        <v>3507</v>
      </c>
      <c r="B1142" t="s">
        <v>13761</v>
      </c>
      <c r="C1142" t="s">
        <v>181</v>
      </c>
      <c r="D1142" t="s">
        <v>13762</v>
      </c>
      <c r="E1142" t="s">
        <v>3579</v>
      </c>
      <c r="F1142">
        <v>43</v>
      </c>
      <c r="G1142">
        <v>0</v>
      </c>
      <c r="H1142" s="51" t="s">
        <v>13763</v>
      </c>
      <c r="I1142">
        <v>0</v>
      </c>
      <c r="J1142">
        <v>22</v>
      </c>
      <c r="K1142">
        <v>21</v>
      </c>
      <c r="L1142">
        <v>70.77</v>
      </c>
      <c r="M1142">
        <v>326.41000000000003</v>
      </c>
      <c r="N1142">
        <v>97</v>
      </c>
      <c r="O1142">
        <v>5</v>
      </c>
      <c r="P1142" t="s">
        <v>7295</v>
      </c>
      <c r="Q1142">
        <v>0</v>
      </c>
      <c r="R1142">
        <v>0</v>
      </c>
      <c r="S1142">
        <v>0</v>
      </c>
      <c r="T1142" t="s">
        <v>181</v>
      </c>
      <c r="U1142">
        <v>0</v>
      </c>
      <c r="V1142" t="s">
        <v>181</v>
      </c>
      <c r="W1142">
        <v>67.466666666666697</v>
      </c>
      <c r="X1142" t="s">
        <v>3621</v>
      </c>
    </row>
    <row r="1143" spans="1:24" x14ac:dyDescent="0.3">
      <c r="A1143" t="s">
        <v>3507</v>
      </c>
      <c r="B1143" t="s">
        <v>13764</v>
      </c>
      <c r="C1143" t="s">
        <v>181</v>
      </c>
      <c r="D1143" t="s">
        <v>13765</v>
      </c>
      <c r="E1143" t="s">
        <v>3579</v>
      </c>
      <c r="F1143">
        <v>61</v>
      </c>
      <c r="G1143">
        <v>0</v>
      </c>
      <c r="H1143" s="51" t="s">
        <v>13763</v>
      </c>
      <c r="I1143">
        <v>0</v>
      </c>
      <c r="J1143">
        <v>31</v>
      </c>
      <c r="K1143">
        <v>23</v>
      </c>
      <c r="L1143">
        <v>77.510000000000005</v>
      </c>
      <c r="M1143">
        <v>252.4</v>
      </c>
      <c r="N1143">
        <v>75</v>
      </c>
      <c r="O1143">
        <v>13</v>
      </c>
      <c r="P1143" t="s">
        <v>3800</v>
      </c>
      <c r="Q1143">
        <v>0</v>
      </c>
      <c r="R1143">
        <v>0</v>
      </c>
      <c r="S1143">
        <v>0</v>
      </c>
      <c r="T1143" t="s">
        <v>181</v>
      </c>
      <c r="U1143">
        <v>0</v>
      </c>
      <c r="V1143" t="s">
        <v>181</v>
      </c>
      <c r="W1143">
        <v>64.066666666666706</v>
      </c>
      <c r="X1143" t="s">
        <v>3621</v>
      </c>
    </row>
    <row r="1144" spans="1:24" x14ac:dyDescent="0.3">
      <c r="A1144" t="s">
        <v>3507</v>
      </c>
      <c r="B1144" t="s">
        <v>8503</v>
      </c>
      <c r="C1144" t="s">
        <v>181</v>
      </c>
      <c r="D1144" t="s">
        <v>13766</v>
      </c>
      <c r="E1144" t="s">
        <v>8406</v>
      </c>
      <c r="F1144">
        <v>0</v>
      </c>
      <c r="G1144">
        <v>0</v>
      </c>
      <c r="H1144" s="51" t="s">
        <v>13760</v>
      </c>
      <c r="I1144">
        <v>0</v>
      </c>
      <c r="J1144">
        <v>0</v>
      </c>
      <c r="L1144">
        <v>0</v>
      </c>
      <c r="M1144">
        <v>61.82</v>
      </c>
      <c r="N1144">
        <v>9</v>
      </c>
      <c r="O1144">
        <v>0</v>
      </c>
      <c r="P1144" t="s">
        <v>3520</v>
      </c>
      <c r="Q1144">
        <v>0</v>
      </c>
      <c r="R1144">
        <v>0</v>
      </c>
      <c r="S1144">
        <v>0</v>
      </c>
      <c r="T1144" t="s">
        <v>181</v>
      </c>
      <c r="U1144">
        <v>0</v>
      </c>
      <c r="V1144" t="s">
        <v>181</v>
      </c>
      <c r="W1144">
        <v>0</v>
      </c>
      <c r="X1144" t="s">
        <v>3621</v>
      </c>
    </row>
    <row r="1145" spans="1:24" x14ac:dyDescent="0.3">
      <c r="A1145" t="s">
        <v>3507</v>
      </c>
      <c r="B1145" t="s">
        <v>8551</v>
      </c>
      <c r="C1145" t="s">
        <v>3504</v>
      </c>
      <c r="D1145" t="s">
        <v>8552</v>
      </c>
      <c r="E1145" t="s">
        <v>8406</v>
      </c>
      <c r="F1145">
        <v>0</v>
      </c>
      <c r="G1145">
        <v>0</v>
      </c>
      <c r="H1145" s="51" t="s">
        <v>13767</v>
      </c>
      <c r="I1145">
        <v>0</v>
      </c>
      <c r="J1145">
        <v>0</v>
      </c>
      <c r="L1145">
        <v>0</v>
      </c>
      <c r="M1145">
        <v>568.19000000000005</v>
      </c>
      <c r="N1145">
        <v>28</v>
      </c>
      <c r="O1145">
        <v>0</v>
      </c>
      <c r="P1145" t="s">
        <v>2127</v>
      </c>
      <c r="Q1145">
        <v>0</v>
      </c>
      <c r="R1145">
        <v>0</v>
      </c>
      <c r="S1145">
        <v>0</v>
      </c>
      <c r="T1145" t="s">
        <v>181</v>
      </c>
      <c r="U1145">
        <v>0</v>
      </c>
      <c r="V1145" t="s">
        <v>181</v>
      </c>
      <c r="W1145">
        <v>0</v>
      </c>
      <c r="X1145" t="s">
        <v>7360</v>
      </c>
    </row>
    <row r="1146" spans="1:24" x14ac:dyDescent="0.3">
      <c r="A1146" t="s">
        <v>3507</v>
      </c>
      <c r="B1146" t="s">
        <v>8508</v>
      </c>
      <c r="C1146" t="s">
        <v>181</v>
      </c>
      <c r="D1146" t="s">
        <v>8509</v>
      </c>
      <c r="E1146" t="s">
        <v>8406</v>
      </c>
      <c r="F1146">
        <v>221</v>
      </c>
      <c r="G1146">
        <v>0</v>
      </c>
      <c r="H1146" s="51" t="s">
        <v>13768</v>
      </c>
      <c r="I1146">
        <v>0</v>
      </c>
      <c r="J1146">
        <v>111</v>
      </c>
      <c r="K1146">
        <v>87</v>
      </c>
      <c r="L1146">
        <v>1185.8100000000002</v>
      </c>
      <c r="M1146">
        <v>3787.87</v>
      </c>
      <c r="N1146">
        <v>278</v>
      </c>
      <c r="O1146">
        <v>15</v>
      </c>
      <c r="P1146" t="s">
        <v>9178</v>
      </c>
      <c r="Q1146">
        <v>0</v>
      </c>
      <c r="R1146">
        <v>0</v>
      </c>
      <c r="S1146">
        <v>360</v>
      </c>
      <c r="T1146" t="s">
        <v>17985</v>
      </c>
      <c r="U1146">
        <v>13.66</v>
      </c>
      <c r="V1146" t="s">
        <v>17986</v>
      </c>
      <c r="W1146">
        <v>973.1</v>
      </c>
      <c r="X1146" t="s">
        <v>3621</v>
      </c>
    </row>
    <row r="1147" spans="1:24" x14ac:dyDescent="0.3">
      <c r="A1147" t="s">
        <v>3507</v>
      </c>
      <c r="B1147" t="s">
        <v>8504</v>
      </c>
      <c r="C1147" t="s">
        <v>3504</v>
      </c>
      <c r="D1147" t="s">
        <v>8505</v>
      </c>
      <c r="E1147" t="s">
        <v>8406</v>
      </c>
      <c r="F1147">
        <v>0</v>
      </c>
      <c r="G1147">
        <v>0</v>
      </c>
      <c r="H1147" s="51" t="s">
        <v>13769</v>
      </c>
      <c r="I1147">
        <v>0</v>
      </c>
      <c r="J1147">
        <v>0</v>
      </c>
      <c r="K1147">
        <v>1</v>
      </c>
      <c r="L1147">
        <v>17.12</v>
      </c>
      <c r="M1147">
        <v>8817.32</v>
      </c>
      <c r="N1147">
        <v>515</v>
      </c>
      <c r="O1147">
        <v>0</v>
      </c>
      <c r="P1147" t="s">
        <v>7625</v>
      </c>
      <c r="Q1147">
        <v>-5</v>
      </c>
      <c r="R1147">
        <v>0</v>
      </c>
      <c r="S1147">
        <v>0</v>
      </c>
      <c r="T1147" t="s">
        <v>181</v>
      </c>
      <c r="U1147">
        <v>0</v>
      </c>
      <c r="V1147" t="s">
        <v>181</v>
      </c>
      <c r="W1147">
        <v>0</v>
      </c>
      <c r="X1147" t="s">
        <v>3621</v>
      </c>
    </row>
    <row r="1148" spans="1:24" x14ac:dyDescent="0.3">
      <c r="A1148" t="s">
        <v>3507</v>
      </c>
      <c r="B1148" t="s">
        <v>8435</v>
      </c>
      <c r="C1148" t="s">
        <v>7463</v>
      </c>
      <c r="D1148" t="s">
        <v>8436</v>
      </c>
      <c r="E1148" t="s">
        <v>8406</v>
      </c>
      <c r="F1148">
        <v>0</v>
      </c>
      <c r="G1148">
        <v>0</v>
      </c>
      <c r="H1148" s="51" t="s">
        <v>13770</v>
      </c>
      <c r="I1148">
        <v>0</v>
      </c>
      <c r="J1148">
        <v>0</v>
      </c>
      <c r="K1148">
        <v>1</v>
      </c>
      <c r="L1148">
        <v>10.210000000000001</v>
      </c>
      <c r="M1148">
        <v>2337.6</v>
      </c>
      <c r="N1148">
        <v>229</v>
      </c>
      <c r="O1148">
        <v>0</v>
      </c>
      <c r="P1148" t="s">
        <v>3963</v>
      </c>
      <c r="Q1148">
        <v>0</v>
      </c>
      <c r="R1148">
        <v>0</v>
      </c>
      <c r="S1148">
        <v>0</v>
      </c>
      <c r="T1148" t="s">
        <v>181</v>
      </c>
      <c r="U1148">
        <v>0</v>
      </c>
      <c r="V1148" t="s">
        <v>181</v>
      </c>
      <c r="W1148">
        <v>0</v>
      </c>
      <c r="X1148" t="s">
        <v>3621</v>
      </c>
    </row>
    <row r="1149" spans="1:24" x14ac:dyDescent="0.3">
      <c r="A1149" t="s">
        <v>3507</v>
      </c>
      <c r="B1149" t="s">
        <v>8563</v>
      </c>
      <c r="C1149" t="s">
        <v>181</v>
      </c>
      <c r="D1149" t="s">
        <v>8564</v>
      </c>
      <c r="E1149" t="s">
        <v>8406</v>
      </c>
      <c r="F1149">
        <v>0</v>
      </c>
      <c r="G1149">
        <v>0</v>
      </c>
      <c r="H1149" s="51" t="s">
        <v>13771</v>
      </c>
      <c r="I1149">
        <v>0</v>
      </c>
      <c r="J1149">
        <v>0</v>
      </c>
      <c r="L1149">
        <v>0</v>
      </c>
      <c r="M1149">
        <v>225.31</v>
      </c>
      <c r="N1149">
        <v>632</v>
      </c>
      <c r="O1149">
        <v>0</v>
      </c>
      <c r="P1149" t="s">
        <v>8565</v>
      </c>
      <c r="Q1149">
        <v>0</v>
      </c>
      <c r="R1149">
        <v>0</v>
      </c>
      <c r="S1149">
        <v>0</v>
      </c>
      <c r="T1149" t="s">
        <v>181</v>
      </c>
      <c r="U1149">
        <v>0</v>
      </c>
      <c r="V1149" t="s">
        <v>181</v>
      </c>
      <c r="W1149">
        <v>0</v>
      </c>
      <c r="X1149" t="s">
        <v>3601</v>
      </c>
    </row>
    <row r="1150" spans="1:24" x14ac:dyDescent="0.3">
      <c r="A1150" t="s">
        <v>3507</v>
      </c>
      <c r="B1150" t="s">
        <v>3770</v>
      </c>
      <c r="C1150" t="s">
        <v>3771</v>
      </c>
      <c r="D1150" t="s">
        <v>3772</v>
      </c>
      <c r="E1150" t="s">
        <v>3765</v>
      </c>
      <c r="F1150">
        <v>0</v>
      </c>
      <c r="G1150">
        <v>0</v>
      </c>
      <c r="H1150" s="51" t="s">
        <v>13772</v>
      </c>
      <c r="I1150">
        <v>0</v>
      </c>
      <c r="J1150">
        <v>0</v>
      </c>
      <c r="L1150">
        <v>0</v>
      </c>
      <c r="M1150">
        <v>103.5</v>
      </c>
      <c r="N1150">
        <v>10</v>
      </c>
      <c r="O1150">
        <v>0</v>
      </c>
      <c r="P1150" t="s">
        <v>3762</v>
      </c>
      <c r="Q1150">
        <v>0</v>
      </c>
      <c r="R1150">
        <v>0</v>
      </c>
      <c r="S1150">
        <v>0</v>
      </c>
      <c r="T1150" t="s">
        <v>181</v>
      </c>
      <c r="U1150">
        <v>0</v>
      </c>
      <c r="V1150" t="s">
        <v>181</v>
      </c>
      <c r="W1150">
        <v>0</v>
      </c>
      <c r="X1150" t="s">
        <v>3621</v>
      </c>
    </row>
    <row r="1151" spans="1:24" x14ac:dyDescent="0.3">
      <c r="A1151" t="s">
        <v>3507</v>
      </c>
      <c r="B1151" t="s">
        <v>8412</v>
      </c>
      <c r="C1151" t="s">
        <v>181</v>
      </c>
      <c r="D1151" t="s">
        <v>8413</v>
      </c>
      <c r="E1151" t="s">
        <v>8406</v>
      </c>
      <c r="F1151">
        <v>240</v>
      </c>
      <c r="G1151">
        <v>0</v>
      </c>
      <c r="H1151" s="51" t="s">
        <v>17987</v>
      </c>
      <c r="I1151">
        <v>0</v>
      </c>
      <c r="J1151">
        <v>120</v>
      </c>
      <c r="K1151">
        <v>165</v>
      </c>
      <c r="L1151">
        <v>13.200000000000001</v>
      </c>
      <c r="M1151">
        <v>74.239999999999995</v>
      </c>
      <c r="N1151">
        <v>908</v>
      </c>
      <c r="O1151">
        <v>0</v>
      </c>
      <c r="P1151" t="s">
        <v>17988</v>
      </c>
      <c r="Q1151">
        <v>0</v>
      </c>
      <c r="R1151">
        <v>0</v>
      </c>
      <c r="S1151">
        <v>0</v>
      </c>
      <c r="T1151" t="s">
        <v>181</v>
      </c>
      <c r="U1151">
        <v>0</v>
      </c>
      <c r="V1151" t="s">
        <v>181</v>
      </c>
      <c r="W1151">
        <v>3632</v>
      </c>
      <c r="X1151" t="s">
        <v>3621</v>
      </c>
    </row>
    <row r="1152" spans="1:24" x14ac:dyDescent="0.3">
      <c r="A1152" t="s">
        <v>3507</v>
      </c>
      <c r="B1152" t="s">
        <v>8517</v>
      </c>
      <c r="C1152" t="s">
        <v>3573</v>
      </c>
      <c r="D1152" t="s">
        <v>8428</v>
      </c>
      <c r="E1152" t="s">
        <v>8406</v>
      </c>
      <c r="F1152">
        <v>329</v>
      </c>
      <c r="G1152">
        <v>0</v>
      </c>
      <c r="H1152" s="51" t="s">
        <v>13773</v>
      </c>
      <c r="I1152">
        <v>0</v>
      </c>
      <c r="J1152">
        <v>165</v>
      </c>
      <c r="K1152">
        <v>134</v>
      </c>
      <c r="L1152">
        <v>1096.1199999999999</v>
      </c>
      <c r="M1152">
        <v>3581.28</v>
      </c>
      <c r="N1152">
        <v>438</v>
      </c>
      <c r="O1152">
        <v>70</v>
      </c>
      <c r="P1152" t="s">
        <v>4069</v>
      </c>
      <c r="Q1152">
        <v>2</v>
      </c>
      <c r="R1152">
        <v>0</v>
      </c>
      <c r="S1152">
        <v>510</v>
      </c>
      <c r="T1152" t="s">
        <v>17985</v>
      </c>
      <c r="U1152">
        <v>7.69</v>
      </c>
      <c r="V1152" t="s">
        <v>17986</v>
      </c>
      <c r="W1152">
        <v>2013</v>
      </c>
      <c r="X1152" t="s">
        <v>3621</v>
      </c>
    </row>
    <row r="1153" spans="1:24" x14ac:dyDescent="0.3">
      <c r="A1153" t="s">
        <v>3507</v>
      </c>
      <c r="B1153" t="s">
        <v>8427</v>
      </c>
      <c r="C1153" t="s">
        <v>3592</v>
      </c>
      <c r="D1153" t="s">
        <v>8428</v>
      </c>
      <c r="E1153" t="s">
        <v>8406</v>
      </c>
      <c r="F1153">
        <v>0</v>
      </c>
      <c r="G1153">
        <v>0</v>
      </c>
      <c r="H1153" s="51" t="s">
        <v>13770</v>
      </c>
      <c r="I1153">
        <v>0</v>
      </c>
      <c r="J1153">
        <v>0</v>
      </c>
      <c r="L1153">
        <v>0</v>
      </c>
      <c r="M1153">
        <v>0</v>
      </c>
      <c r="N1153">
        <v>0</v>
      </c>
      <c r="O1153">
        <v>0</v>
      </c>
      <c r="P1153" t="s">
        <v>183</v>
      </c>
      <c r="Q1153">
        <v>0</v>
      </c>
      <c r="R1153">
        <v>0</v>
      </c>
      <c r="S1153">
        <v>0</v>
      </c>
      <c r="T1153" t="s">
        <v>181</v>
      </c>
      <c r="U1153">
        <v>0</v>
      </c>
      <c r="V1153" t="s">
        <v>181</v>
      </c>
      <c r="W1153">
        <v>0</v>
      </c>
      <c r="X1153" t="s">
        <v>7360</v>
      </c>
    </row>
    <row r="1154" spans="1:24" x14ac:dyDescent="0.3">
      <c r="A1154" t="s">
        <v>3507</v>
      </c>
      <c r="B1154" t="s">
        <v>8522</v>
      </c>
      <c r="C1154" t="s">
        <v>3528</v>
      </c>
      <c r="D1154" t="s">
        <v>8523</v>
      </c>
      <c r="E1154" t="s">
        <v>8406</v>
      </c>
      <c r="F1154">
        <v>215</v>
      </c>
      <c r="G1154">
        <v>0</v>
      </c>
      <c r="H1154" s="51" t="s">
        <v>13773</v>
      </c>
      <c r="I1154">
        <v>0</v>
      </c>
      <c r="J1154">
        <v>108</v>
      </c>
      <c r="K1154">
        <v>113</v>
      </c>
      <c r="L1154">
        <v>924.33999999999992</v>
      </c>
      <c r="M1154">
        <v>2510.16</v>
      </c>
      <c r="N1154">
        <v>307</v>
      </c>
      <c r="O1154">
        <v>12</v>
      </c>
      <c r="P1154" t="s">
        <v>9890</v>
      </c>
      <c r="Q1154">
        <v>0</v>
      </c>
      <c r="R1154">
        <v>0</v>
      </c>
      <c r="S1154">
        <v>220</v>
      </c>
      <c r="T1154" t="s">
        <v>17989</v>
      </c>
      <c r="U1154">
        <v>8.1999999999999993</v>
      </c>
      <c r="V1154" t="s">
        <v>17990</v>
      </c>
      <c r="W1154">
        <v>1062</v>
      </c>
      <c r="X1154" t="s">
        <v>3621</v>
      </c>
    </row>
    <row r="1155" spans="1:24" x14ac:dyDescent="0.3">
      <c r="A1155" t="s">
        <v>3507</v>
      </c>
      <c r="B1155" t="s">
        <v>8425</v>
      </c>
      <c r="C1155" t="s">
        <v>3802</v>
      </c>
      <c r="D1155" t="s">
        <v>8426</v>
      </c>
      <c r="E1155" t="s">
        <v>8406</v>
      </c>
      <c r="F1155">
        <v>119</v>
      </c>
      <c r="G1155" t="s">
        <v>13411</v>
      </c>
      <c r="H1155" s="51" t="s">
        <v>13768</v>
      </c>
      <c r="I1155">
        <v>2630.59</v>
      </c>
      <c r="J1155">
        <v>60</v>
      </c>
      <c r="K1155">
        <v>55</v>
      </c>
      <c r="L1155">
        <v>749.65000000000009</v>
      </c>
      <c r="M1155">
        <v>2057.73</v>
      </c>
      <c r="N1155">
        <v>151</v>
      </c>
      <c r="O1155">
        <v>60</v>
      </c>
      <c r="P1155" t="s">
        <v>9223</v>
      </c>
      <c r="Q1155">
        <v>381</v>
      </c>
      <c r="R1155">
        <v>-290</v>
      </c>
      <c r="S1155">
        <v>216</v>
      </c>
      <c r="T1155" t="s">
        <v>17985</v>
      </c>
      <c r="U1155">
        <v>14.28</v>
      </c>
      <c r="V1155" t="s">
        <v>17986</v>
      </c>
      <c r="W1155">
        <v>-580</v>
      </c>
      <c r="X1155" t="s">
        <v>7360</v>
      </c>
    </row>
    <row r="1156" spans="1:24" x14ac:dyDescent="0.3">
      <c r="A1156" t="s">
        <v>3507</v>
      </c>
      <c r="B1156" t="s">
        <v>8422</v>
      </c>
      <c r="C1156" t="s">
        <v>3585</v>
      </c>
      <c r="D1156" t="s">
        <v>8423</v>
      </c>
      <c r="E1156" t="s">
        <v>8406</v>
      </c>
      <c r="F1156">
        <v>0</v>
      </c>
      <c r="G1156">
        <v>0</v>
      </c>
      <c r="H1156" s="51" t="s">
        <v>13774</v>
      </c>
      <c r="I1156">
        <v>0</v>
      </c>
      <c r="J1156">
        <v>0</v>
      </c>
      <c r="L1156">
        <v>0</v>
      </c>
      <c r="M1156">
        <v>0</v>
      </c>
      <c r="N1156">
        <v>0</v>
      </c>
      <c r="O1156">
        <v>0</v>
      </c>
      <c r="P1156" t="s">
        <v>183</v>
      </c>
      <c r="Q1156">
        <v>0</v>
      </c>
      <c r="R1156">
        <v>0</v>
      </c>
      <c r="S1156">
        <v>0</v>
      </c>
      <c r="T1156" t="s">
        <v>181</v>
      </c>
      <c r="U1156">
        <v>0</v>
      </c>
      <c r="V1156" t="s">
        <v>181</v>
      </c>
      <c r="W1156">
        <v>0</v>
      </c>
      <c r="X1156" t="s">
        <v>3621</v>
      </c>
    </row>
    <row r="1157" spans="1:24" x14ac:dyDescent="0.3">
      <c r="A1157" t="s">
        <v>3507</v>
      </c>
      <c r="B1157" t="s">
        <v>13775</v>
      </c>
      <c r="C1157" t="s">
        <v>181</v>
      </c>
      <c r="D1157" t="s">
        <v>13776</v>
      </c>
      <c r="E1157" t="s">
        <v>8406</v>
      </c>
      <c r="F1157">
        <v>233</v>
      </c>
      <c r="G1157">
        <v>0</v>
      </c>
      <c r="H1157" s="51" t="s">
        <v>13777</v>
      </c>
      <c r="I1157">
        <v>0</v>
      </c>
      <c r="J1157">
        <v>117</v>
      </c>
      <c r="K1157">
        <v>106</v>
      </c>
      <c r="L1157">
        <v>2166.6400000000003</v>
      </c>
      <c r="M1157">
        <v>4169.95</v>
      </c>
      <c r="N1157">
        <v>204</v>
      </c>
      <c r="O1157">
        <v>0</v>
      </c>
      <c r="P1157" t="s">
        <v>5670</v>
      </c>
      <c r="Q1157">
        <v>0</v>
      </c>
      <c r="R1157">
        <v>0</v>
      </c>
      <c r="S1157">
        <v>360</v>
      </c>
      <c r="T1157" t="s">
        <v>17985</v>
      </c>
      <c r="U1157">
        <v>20.49</v>
      </c>
      <c r="V1157" t="s">
        <v>17986</v>
      </c>
      <c r="W1157">
        <v>795.6</v>
      </c>
      <c r="X1157" t="s">
        <v>3621</v>
      </c>
    </row>
    <row r="1158" spans="1:24" x14ac:dyDescent="0.3">
      <c r="A1158" t="s">
        <v>3507</v>
      </c>
      <c r="B1158" t="s">
        <v>8510</v>
      </c>
      <c r="C1158" t="s">
        <v>3504</v>
      </c>
      <c r="D1158" t="s">
        <v>8511</v>
      </c>
      <c r="E1158" t="s">
        <v>8406</v>
      </c>
      <c r="F1158">
        <v>610</v>
      </c>
      <c r="G1158">
        <v>0</v>
      </c>
      <c r="H1158" s="51" t="s">
        <v>13778</v>
      </c>
      <c r="I1158">
        <v>0</v>
      </c>
      <c r="J1158">
        <v>305</v>
      </c>
      <c r="K1158">
        <v>265</v>
      </c>
      <c r="L1158">
        <v>4332.75</v>
      </c>
      <c r="M1158">
        <v>9991.56</v>
      </c>
      <c r="N1158">
        <v>611</v>
      </c>
      <c r="O1158">
        <v>72</v>
      </c>
      <c r="P1158" t="s">
        <v>9472</v>
      </c>
      <c r="Q1158">
        <v>1</v>
      </c>
      <c r="R1158">
        <v>0</v>
      </c>
      <c r="S1158">
        <v>960</v>
      </c>
      <c r="T1158" t="s">
        <v>17985</v>
      </c>
      <c r="U1158">
        <v>16.39</v>
      </c>
      <c r="V1158" t="s">
        <v>17986</v>
      </c>
      <c r="W1158">
        <v>5469.6666666666697</v>
      </c>
      <c r="X1158" t="s">
        <v>3621</v>
      </c>
    </row>
    <row r="1159" spans="1:24" x14ac:dyDescent="0.3">
      <c r="A1159" t="s">
        <v>3507</v>
      </c>
      <c r="B1159" t="s">
        <v>8404</v>
      </c>
      <c r="C1159" t="s">
        <v>3504</v>
      </c>
      <c r="D1159" t="s">
        <v>8405</v>
      </c>
      <c r="E1159" t="s">
        <v>8406</v>
      </c>
      <c r="F1159">
        <v>121</v>
      </c>
      <c r="G1159">
        <v>0</v>
      </c>
      <c r="H1159" s="51" t="s">
        <v>13579</v>
      </c>
      <c r="I1159">
        <v>0</v>
      </c>
      <c r="J1159">
        <v>61</v>
      </c>
      <c r="K1159">
        <v>72</v>
      </c>
      <c r="L1159">
        <v>884.87999999999988</v>
      </c>
      <c r="M1159">
        <v>1880.68</v>
      </c>
      <c r="N1159">
        <v>153</v>
      </c>
      <c r="O1159">
        <v>11</v>
      </c>
      <c r="P1159" t="s">
        <v>4477</v>
      </c>
      <c r="Q1159">
        <v>4</v>
      </c>
      <c r="R1159">
        <v>0</v>
      </c>
      <c r="S1159">
        <v>210</v>
      </c>
      <c r="T1159" t="s">
        <v>17985</v>
      </c>
      <c r="U1159">
        <v>12.88</v>
      </c>
      <c r="V1159" t="s">
        <v>17986</v>
      </c>
      <c r="W1159">
        <v>280.60000000000002</v>
      </c>
      <c r="X1159" t="s">
        <v>3621</v>
      </c>
    </row>
    <row r="1160" spans="1:24" x14ac:dyDescent="0.3">
      <c r="A1160" t="s">
        <v>3507</v>
      </c>
      <c r="B1160" t="s">
        <v>8506</v>
      </c>
      <c r="C1160" t="s">
        <v>3504</v>
      </c>
      <c r="D1160" t="s">
        <v>8507</v>
      </c>
      <c r="E1160" t="s">
        <v>8406</v>
      </c>
      <c r="F1160">
        <v>255</v>
      </c>
      <c r="G1160">
        <v>0</v>
      </c>
      <c r="H1160" s="51" t="s">
        <v>13778</v>
      </c>
      <c r="I1160">
        <v>0</v>
      </c>
      <c r="J1160">
        <v>128</v>
      </c>
      <c r="K1160">
        <v>93</v>
      </c>
      <c r="L1160">
        <v>1520.5500000000002</v>
      </c>
      <c r="M1160">
        <v>4873.13</v>
      </c>
      <c r="N1160">
        <v>298</v>
      </c>
      <c r="O1160">
        <v>32</v>
      </c>
      <c r="P1160" t="s">
        <v>9043</v>
      </c>
      <c r="Q1160">
        <v>4</v>
      </c>
      <c r="R1160">
        <v>0</v>
      </c>
      <c r="S1160">
        <v>390</v>
      </c>
      <c r="T1160" t="s">
        <v>17985</v>
      </c>
      <c r="U1160">
        <v>16.39</v>
      </c>
      <c r="V1160" t="s">
        <v>17986</v>
      </c>
      <c r="W1160">
        <v>1117.86666666667</v>
      </c>
      <c r="X1160" t="s">
        <v>3621</v>
      </c>
    </row>
    <row r="1161" spans="1:24" x14ac:dyDescent="0.3">
      <c r="A1161" t="s">
        <v>3507</v>
      </c>
      <c r="B1161" t="s">
        <v>8514</v>
      </c>
      <c r="C1161" t="s">
        <v>3844</v>
      </c>
      <c r="D1161" t="s">
        <v>8515</v>
      </c>
      <c r="E1161" t="s">
        <v>8406</v>
      </c>
      <c r="F1161">
        <v>0</v>
      </c>
      <c r="G1161">
        <v>0</v>
      </c>
      <c r="H1161" s="51" t="s">
        <v>13779</v>
      </c>
      <c r="I1161">
        <v>0</v>
      </c>
      <c r="J1161">
        <v>0</v>
      </c>
      <c r="L1161">
        <v>0</v>
      </c>
      <c r="M1161">
        <v>204.14</v>
      </c>
      <c r="N1161">
        <v>24</v>
      </c>
      <c r="O1161">
        <v>0</v>
      </c>
      <c r="P1161" t="s">
        <v>2020</v>
      </c>
      <c r="Q1161">
        <v>0</v>
      </c>
      <c r="R1161">
        <v>0</v>
      </c>
      <c r="S1161">
        <v>0</v>
      </c>
      <c r="T1161" t="s">
        <v>181</v>
      </c>
      <c r="U1161">
        <v>0</v>
      </c>
      <c r="V1161" t="s">
        <v>181</v>
      </c>
      <c r="W1161">
        <v>0</v>
      </c>
      <c r="X1161" t="s">
        <v>3621</v>
      </c>
    </row>
    <row r="1162" spans="1:24" x14ac:dyDescent="0.3">
      <c r="A1162" t="s">
        <v>3507</v>
      </c>
      <c r="B1162" t="s">
        <v>8429</v>
      </c>
      <c r="C1162" t="s">
        <v>3504</v>
      </c>
      <c r="D1162" t="s">
        <v>8430</v>
      </c>
      <c r="E1162" t="s">
        <v>8406</v>
      </c>
      <c r="F1162">
        <v>1</v>
      </c>
      <c r="G1162">
        <v>0</v>
      </c>
      <c r="H1162" s="51" t="s">
        <v>13780</v>
      </c>
      <c r="I1162">
        <v>0</v>
      </c>
      <c r="J1162">
        <v>1</v>
      </c>
      <c r="K1162">
        <v>1</v>
      </c>
      <c r="L1162">
        <v>27.25</v>
      </c>
      <c r="M1162">
        <v>218.04</v>
      </c>
      <c r="N1162">
        <v>8</v>
      </c>
      <c r="O1162">
        <v>0</v>
      </c>
      <c r="P1162" t="s">
        <v>1703</v>
      </c>
      <c r="Q1162">
        <v>0</v>
      </c>
      <c r="R1162">
        <v>0</v>
      </c>
      <c r="S1162">
        <v>0</v>
      </c>
      <c r="T1162" t="s">
        <v>181</v>
      </c>
      <c r="U1162">
        <v>0</v>
      </c>
      <c r="V1162" t="s">
        <v>181</v>
      </c>
      <c r="W1162">
        <v>0.266666666666667</v>
      </c>
      <c r="X1162" t="s">
        <v>3621</v>
      </c>
    </row>
    <row r="1163" spans="1:24" x14ac:dyDescent="0.3">
      <c r="A1163" t="s">
        <v>3507</v>
      </c>
      <c r="B1163" t="s">
        <v>10764</v>
      </c>
      <c r="C1163" t="s">
        <v>181</v>
      </c>
      <c r="D1163" t="s">
        <v>10765</v>
      </c>
      <c r="E1163" t="s">
        <v>10763</v>
      </c>
      <c r="F1163">
        <v>13</v>
      </c>
      <c r="G1163">
        <v>0</v>
      </c>
      <c r="H1163" s="51" t="s">
        <v>13781</v>
      </c>
      <c r="I1163">
        <v>0</v>
      </c>
      <c r="J1163">
        <v>7</v>
      </c>
      <c r="K1163">
        <v>6</v>
      </c>
      <c r="L1163">
        <v>19.5</v>
      </c>
      <c r="M1163">
        <v>539.21</v>
      </c>
      <c r="N1163">
        <v>166</v>
      </c>
      <c r="O1163">
        <v>0</v>
      </c>
      <c r="P1163" t="s">
        <v>9103</v>
      </c>
      <c r="Q1163">
        <v>0</v>
      </c>
      <c r="R1163">
        <v>0</v>
      </c>
      <c r="S1163">
        <v>0</v>
      </c>
      <c r="T1163" t="s">
        <v>181</v>
      </c>
      <c r="U1163">
        <v>0</v>
      </c>
      <c r="V1163" t="s">
        <v>181</v>
      </c>
      <c r="W1163">
        <v>38.733333333333299</v>
      </c>
      <c r="X1163" t="s">
        <v>3621</v>
      </c>
    </row>
    <row r="1164" spans="1:24" x14ac:dyDescent="0.3">
      <c r="A1164" t="s">
        <v>3507</v>
      </c>
      <c r="B1164" t="s">
        <v>10768</v>
      </c>
      <c r="C1164" t="s">
        <v>181</v>
      </c>
      <c r="D1164" t="s">
        <v>10769</v>
      </c>
      <c r="E1164" t="s">
        <v>10763</v>
      </c>
      <c r="F1164">
        <v>153</v>
      </c>
      <c r="G1164" t="s">
        <v>3548</v>
      </c>
      <c r="H1164" s="51" t="s">
        <v>13781</v>
      </c>
      <c r="I1164">
        <v>204.75</v>
      </c>
      <c r="J1164">
        <v>77</v>
      </c>
      <c r="K1164">
        <v>55</v>
      </c>
      <c r="L1164">
        <v>178.75</v>
      </c>
      <c r="M1164">
        <v>321.58</v>
      </c>
      <c r="N1164">
        <v>99</v>
      </c>
      <c r="O1164">
        <v>9</v>
      </c>
      <c r="P1164" t="s">
        <v>8263</v>
      </c>
      <c r="Q1164">
        <v>0</v>
      </c>
      <c r="R1164">
        <v>0</v>
      </c>
      <c r="S1164">
        <v>0</v>
      </c>
      <c r="T1164" t="s">
        <v>181</v>
      </c>
      <c r="U1164">
        <v>0</v>
      </c>
      <c r="V1164" t="s">
        <v>181</v>
      </c>
      <c r="W1164">
        <v>231</v>
      </c>
      <c r="X1164" t="s">
        <v>3621</v>
      </c>
    </row>
    <row r="1165" spans="1:24" x14ac:dyDescent="0.3">
      <c r="A1165" t="s">
        <v>3507</v>
      </c>
      <c r="B1165" t="s">
        <v>10766</v>
      </c>
      <c r="C1165" t="s">
        <v>181</v>
      </c>
      <c r="D1165" t="s">
        <v>10767</v>
      </c>
      <c r="E1165" t="s">
        <v>10763</v>
      </c>
      <c r="F1165">
        <v>83</v>
      </c>
      <c r="G1165">
        <v>0</v>
      </c>
      <c r="H1165" s="51" t="s">
        <v>13781</v>
      </c>
      <c r="I1165">
        <v>0</v>
      </c>
      <c r="J1165">
        <v>42</v>
      </c>
      <c r="K1165">
        <v>38</v>
      </c>
      <c r="L1165">
        <v>123.5</v>
      </c>
      <c r="M1165">
        <v>285.85000000000002</v>
      </c>
      <c r="N1165">
        <v>88</v>
      </c>
      <c r="O1165">
        <v>3</v>
      </c>
      <c r="P1165" t="s">
        <v>3521</v>
      </c>
      <c r="Q1165">
        <v>0</v>
      </c>
      <c r="R1165">
        <v>0</v>
      </c>
      <c r="S1165">
        <v>0</v>
      </c>
      <c r="T1165" t="s">
        <v>181</v>
      </c>
      <c r="U1165">
        <v>0</v>
      </c>
      <c r="V1165" t="s">
        <v>181</v>
      </c>
      <c r="W1165">
        <v>119</v>
      </c>
      <c r="X1165" t="s">
        <v>3621</v>
      </c>
    </row>
    <row r="1166" spans="1:24" x14ac:dyDescent="0.3">
      <c r="A1166" t="s">
        <v>3507</v>
      </c>
      <c r="B1166" t="s">
        <v>10770</v>
      </c>
      <c r="C1166" t="s">
        <v>181</v>
      </c>
      <c r="D1166" t="s">
        <v>10771</v>
      </c>
      <c r="E1166" t="s">
        <v>10763</v>
      </c>
      <c r="F1166">
        <v>37</v>
      </c>
      <c r="G1166">
        <v>0</v>
      </c>
      <c r="H1166" s="51" t="s">
        <v>13781</v>
      </c>
      <c r="I1166">
        <v>0</v>
      </c>
      <c r="J1166">
        <v>19</v>
      </c>
      <c r="K1166">
        <v>14</v>
      </c>
      <c r="L1166">
        <v>45.5</v>
      </c>
      <c r="M1166">
        <v>321.58</v>
      </c>
      <c r="N1166">
        <v>99</v>
      </c>
      <c r="O1166">
        <v>0</v>
      </c>
      <c r="P1166" t="s">
        <v>9569</v>
      </c>
      <c r="Q1166">
        <v>0</v>
      </c>
      <c r="R1166">
        <v>0</v>
      </c>
      <c r="S1166">
        <v>0</v>
      </c>
      <c r="T1166" t="s">
        <v>181</v>
      </c>
      <c r="U1166">
        <v>0</v>
      </c>
      <c r="V1166" t="s">
        <v>181</v>
      </c>
      <c r="W1166">
        <v>62.7</v>
      </c>
      <c r="X1166" t="s">
        <v>3621</v>
      </c>
    </row>
    <row r="1167" spans="1:24" x14ac:dyDescent="0.3">
      <c r="A1167" t="s">
        <v>3507</v>
      </c>
      <c r="B1167" t="s">
        <v>3632</v>
      </c>
      <c r="C1167" t="s">
        <v>181</v>
      </c>
      <c r="D1167" t="s">
        <v>3633</v>
      </c>
      <c r="E1167" t="s">
        <v>3579</v>
      </c>
      <c r="F1167">
        <v>173</v>
      </c>
      <c r="G1167">
        <v>0</v>
      </c>
      <c r="H1167" s="51" t="s">
        <v>12593</v>
      </c>
      <c r="I1167">
        <v>0</v>
      </c>
      <c r="J1167">
        <v>87</v>
      </c>
      <c r="K1167">
        <v>732</v>
      </c>
      <c r="L1167">
        <v>139.08000000000001</v>
      </c>
      <c r="M1167">
        <v>296.83999999999997</v>
      </c>
      <c r="N1167">
        <v>1591</v>
      </c>
      <c r="O1167">
        <v>0</v>
      </c>
      <c r="P1167" t="s">
        <v>17991</v>
      </c>
      <c r="Q1167">
        <v>0</v>
      </c>
      <c r="R1167">
        <v>0</v>
      </c>
      <c r="S1167">
        <v>0</v>
      </c>
      <c r="T1167" t="s">
        <v>181</v>
      </c>
      <c r="U1167">
        <v>0</v>
      </c>
      <c r="V1167" t="s">
        <v>181</v>
      </c>
      <c r="W1167">
        <v>4613.8999999999996</v>
      </c>
      <c r="X1167" t="s">
        <v>3621</v>
      </c>
    </row>
    <row r="1168" spans="1:24" x14ac:dyDescent="0.3">
      <c r="A1168" t="s">
        <v>3507</v>
      </c>
      <c r="B1168" t="s">
        <v>7855</v>
      </c>
      <c r="C1168" t="s">
        <v>3504</v>
      </c>
      <c r="D1168" t="s">
        <v>7856</v>
      </c>
      <c r="E1168" t="s">
        <v>7854</v>
      </c>
      <c r="F1168">
        <v>2</v>
      </c>
      <c r="G1168">
        <v>0</v>
      </c>
      <c r="H1168" s="51" t="s">
        <v>13782</v>
      </c>
      <c r="I1168">
        <v>0</v>
      </c>
      <c r="J1168">
        <v>1</v>
      </c>
      <c r="L1168">
        <v>0</v>
      </c>
      <c r="M1168">
        <v>996.23</v>
      </c>
      <c r="N1168">
        <v>323</v>
      </c>
      <c r="O1168">
        <v>0</v>
      </c>
      <c r="P1168" t="s">
        <v>11485</v>
      </c>
      <c r="Q1168">
        <v>0</v>
      </c>
      <c r="R1168">
        <v>0</v>
      </c>
      <c r="S1168">
        <v>0</v>
      </c>
      <c r="T1168" t="s">
        <v>181</v>
      </c>
      <c r="U1168">
        <v>0</v>
      </c>
      <c r="V1168" t="s">
        <v>181</v>
      </c>
      <c r="W1168">
        <v>10.766666666666699</v>
      </c>
      <c r="X1168" t="s">
        <v>3621</v>
      </c>
    </row>
    <row r="1169" spans="1:24" x14ac:dyDescent="0.3">
      <c r="A1169" t="s">
        <v>3507</v>
      </c>
      <c r="B1169" t="s">
        <v>8557</v>
      </c>
      <c r="C1169" t="s">
        <v>181</v>
      </c>
      <c r="D1169" t="s">
        <v>8558</v>
      </c>
      <c r="E1169" t="s">
        <v>8406</v>
      </c>
      <c r="F1169">
        <v>534</v>
      </c>
      <c r="G1169" t="s">
        <v>8461</v>
      </c>
      <c r="H1169" s="51" t="s">
        <v>13784</v>
      </c>
      <c r="I1169">
        <v>51243.96</v>
      </c>
      <c r="J1169">
        <v>267</v>
      </c>
      <c r="K1169">
        <v>10</v>
      </c>
      <c r="L1169">
        <v>993.1</v>
      </c>
      <c r="M1169">
        <v>1787.63</v>
      </c>
      <c r="N1169">
        <v>18</v>
      </c>
      <c r="O1169">
        <v>0</v>
      </c>
      <c r="P1169" t="s">
        <v>3667</v>
      </c>
      <c r="Q1169">
        <v>0</v>
      </c>
      <c r="R1169">
        <v>0</v>
      </c>
      <c r="S1169">
        <v>0</v>
      </c>
      <c r="T1169" t="s">
        <v>181</v>
      </c>
      <c r="U1169">
        <v>0</v>
      </c>
      <c r="V1169" t="s">
        <v>181</v>
      </c>
      <c r="W1169">
        <v>160.19999999999999</v>
      </c>
      <c r="X1169" t="s">
        <v>3621</v>
      </c>
    </row>
    <row r="1170" spans="1:24" x14ac:dyDescent="0.3">
      <c r="A1170" t="s">
        <v>3502</v>
      </c>
      <c r="B1170" t="s">
        <v>11683</v>
      </c>
      <c r="C1170" t="s">
        <v>181</v>
      </c>
      <c r="D1170" t="s">
        <v>11684</v>
      </c>
      <c r="E1170" t="s">
        <v>11678</v>
      </c>
      <c r="F1170">
        <v>102</v>
      </c>
      <c r="G1170" t="s">
        <v>1695</v>
      </c>
      <c r="H1170" s="51" t="s">
        <v>12839</v>
      </c>
      <c r="I1170">
        <v>333.68</v>
      </c>
      <c r="J1170">
        <v>51</v>
      </c>
      <c r="K1170">
        <v>59</v>
      </c>
      <c r="L1170">
        <v>228.92</v>
      </c>
      <c r="M1170">
        <v>62.03</v>
      </c>
      <c r="N1170">
        <v>16</v>
      </c>
      <c r="O1170">
        <v>0</v>
      </c>
      <c r="P1170" t="s">
        <v>1261</v>
      </c>
      <c r="Q1170">
        <v>0</v>
      </c>
      <c r="R1170">
        <v>0</v>
      </c>
      <c r="S1170">
        <v>0</v>
      </c>
      <c r="T1170" t="s">
        <v>181</v>
      </c>
      <c r="U1170">
        <v>0</v>
      </c>
      <c r="V1170" t="s">
        <v>181</v>
      </c>
      <c r="W1170">
        <v>27.2</v>
      </c>
      <c r="X1170" t="s">
        <v>3566</v>
      </c>
    </row>
    <row r="1171" spans="1:24" x14ac:dyDescent="0.3">
      <c r="A1171" t="s">
        <v>3502</v>
      </c>
      <c r="B1171" t="s">
        <v>11681</v>
      </c>
      <c r="C1171" t="s">
        <v>181</v>
      </c>
      <c r="D1171" t="s">
        <v>11682</v>
      </c>
      <c r="E1171" t="s">
        <v>11678</v>
      </c>
      <c r="F1171">
        <v>180</v>
      </c>
      <c r="G1171">
        <v>0</v>
      </c>
      <c r="H1171" s="51" t="s">
        <v>12435</v>
      </c>
      <c r="I1171">
        <v>0</v>
      </c>
      <c r="J1171">
        <v>90</v>
      </c>
      <c r="K1171">
        <v>86</v>
      </c>
      <c r="L1171">
        <v>903</v>
      </c>
      <c r="M1171">
        <v>2467.5</v>
      </c>
      <c r="N1171">
        <v>235</v>
      </c>
      <c r="O1171">
        <v>0</v>
      </c>
      <c r="P1171" t="s">
        <v>11658</v>
      </c>
      <c r="Q1171">
        <v>0</v>
      </c>
      <c r="R1171">
        <v>0</v>
      </c>
      <c r="S1171">
        <v>0</v>
      </c>
      <c r="T1171" t="s">
        <v>181</v>
      </c>
      <c r="U1171">
        <v>0</v>
      </c>
      <c r="V1171" t="s">
        <v>181</v>
      </c>
      <c r="W1171">
        <v>705</v>
      </c>
      <c r="X1171" t="s">
        <v>3566</v>
      </c>
    </row>
    <row r="1172" spans="1:24" x14ac:dyDescent="0.3">
      <c r="A1172" t="s">
        <v>3502</v>
      </c>
      <c r="B1172" t="s">
        <v>11676</v>
      </c>
      <c r="C1172" t="s">
        <v>3592</v>
      </c>
      <c r="D1172" t="s">
        <v>11677</v>
      </c>
      <c r="E1172" t="s">
        <v>11678</v>
      </c>
      <c r="F1172">
        <v>253</v>
      </c>
      <c r="G1172">
        <v>0</v>
      </c>
      <c r="H1172" s="51" t="s">
        <v>17992</v>
      </c>
      <c r="I1172">
        <v>0</v>
      </c>
      <c r="J1172">
        <v>127</v>
      </c>
      <c r="K1172">
        <v>127</v>
      </c>
      <c r="L1172">
        <v>4927.5999999999995</v>
      </c>
      <c r="M1172">
        <v>11484.8</v>
      </c>
      <c r="N1172">
        <v>296</v>
      </c>
      <c r="O1172">
        <v>0</v>
      </c>
      <c r="P1172" t="s">
        <v>2209</v>
      </c>
      <c r="Q1172">
        <v>0</v>
      </c>
      <c r="R1172">
        <v>0</v>
      </c>
      <c r="S1172">
        <v>60</v>
      </c>
      <c r="T1172" t="s">
        <v>17681</v>
      </c>
      <c r="U1172">
        <v>38.799999999999997</v>
      </c>
      <c r="V1172" t="s">
        <v>17993</v>
      </c>
      <c r="W1172">
        <v>1253.06666666667</v>
      </c>
      <c r="X1172" t="s">
        <v>3566</v>
      </c>
    </row>
    <row r="1173" spans="1:24" x14ac:dyDescent="0.3">
      <c r="A1173" t="s">
        <v>3507</v>
      </c>
      <c r="B1173" t="s">
        <v>13785</v>
      </c>
      <c r="C1173" t="s">
        <v>181</v>
      </c>
      <c r="D1173" t="s">
        <v>13786</v>
      </c>
      <c r="E1173" t="s">
        <v>8406</v>
      </c>
      <c r="F1173">
        <v>67</v>
      </c>
      <c r="G1173">
        <v>0</v>
      </c>
      <c r="H1173" s="51" t="s">
        <v>17987</v>
      </c>
      <c r="I1173">
        <v>0</v>
      </c>
      <c r="J1173">
        <v>34</v>
      </c>
      <c r="K1173">
        <v>534</v>
      </c>
      <c r="L1173">
        <v>42.72</v>
      </c>
      <c r="M1173">
        <v>106.3</v>
      </c>
      <c r="N1173">
        <v>1300</v>
      </c>
      <c r="O1173">
        <v>0</v>
      </c>
      <c r="P1173" t="s">
        <v>17994</v>
      </c>
      <c r="Q1173">
        <v>0</v>
      </c>
      <c r="R1173">
        <v>0</v>
      </c>
      <c r="S1173">
        <v>0</v>
      </c>
      <c r="T1173" t="s">
        <v>181</v>
      </c>
      <c r="U1173">
        <v>0</v>
      </c>
      <c r="V1173" t="s">
        <v>181</v>
      </c>
      <c r="W1173">
        <v>1473.3333333333301</v>
      </c>
      <c r="X1173" t="s">
        <v>3621</v>
      </c>
    </row>
    <row r="1174" spans="1:24" x14ac:dyDescent="0.3">
      <c r="A1174" t="s">
        <v>3507</v>
      </c>
      <c r="B1174" t="s">
        <v>8512</v>
      </c>
      <c r="C1174" t="s">
        <v>3504</v>
      </c>
      <c r="D1174" t="s">
        <v>13787</v>
      </c>
      <c r="E1174" t="s">
        <v>8406</v>
      </c>
      <c r="F1174">
        <v>19</v>
      </c>
      <c r="G1174">
        <v>0</v>
      </c>
      <c r="H1174" s="51" t="s">
        <v>13788</v>
      </c>
      <c r="I1174">
        <v>0</v>
      </c>
      <c r="J1174">
        <v>10</v>
      </c>
      <c r="K1174">
        <v>13</v>
      </c>
      <c r="L1174">
        <v>212.42</v>
      </c>
      <c r="M1174">
        <v>1192.97</v>
      </c>
      <c r="N1174">
        <v>73</v>
      </c>
      <c r="O1174">
        <v>2</v>
      </c>
      <c r="P1174" t="s">
        <v>7235</v>
      </c>
      <c r="Q1174">
        <v>0</v>
      </c>
      <c r="R1174">
        <v>0</v>
      </c>
      <c r="S1174">
        <v>0</v>
      </c>
      <c r="T1174" t="s">
        <v>181</v>
      </c>
      <c r="U1174">
        <v>0</v>
      </c>
      <c r="V1174" t="s">
        <v>181</v>
      </c>
      <c r="W1174">
        <v>23.6666666666667</v>
      </c>
      <c r="X1174" t="s">
        <v>3621</v>
      </c>
    </row>
    <row r="1175" spans="1:24" x14ac:dyDescent="0.3">
      <c r="A1175" t="s">
        <v>3507</v>
      </c>
      <c r="B1175" t="s">
        <v>11422</v>
      </c>
      <c r="C1175" t="s">
        <v>3771</v>
      </c>
      <c r="D1175" t="s">
        <v>11423</v>
      </c>
      <c r="E1175" t="s">
        <v>11424</v>
      </c>
      <c r="F1175">
        <v>0</v>
      </c>
      <c r="G1175">
        <v>0</v>
      </c>
      <c r="H1175" s="51" t="s">
        <v>3970</v>
      </c>
      <c r="I1175">
        <v>0</v>
      </c>
      <c r="J1175">
        <v>0</v>
      </c>
      <c r="L1175">
        <v>0</v>
      </c>
      <c r="M1175">
        <v>10584</v>
      </c>
      <c r="N1175">
        <v>216</v>
      </c>
      <c r="O1175">
        <v>0</v>
      </c>
      <c r="P1175" t="s">
        <v>2036</v>
      </c>
      <c r="Q1175">
        <v>0</v>
      </c>
      <c r="R1175">
        <v>0</v>
      </c>
      <c r="S1175">
        <v>0</v>
      </c>
      <c r="T1175" t="s">
        <v>181</v>
      </c>
      <c r="U1175">
        <v>0</v>
      </c>
      <c r="V1175" t="s">
        <v>181</v>
      </c>
      <c r="W1175">
        <v>0</v>
      </c>
      <c r="X1175" t="s">
        <v>3621</v>
      </c>
    </row>
    <row r="1176" spans="1:24" x14ac:dyDescent="0.3">
      <c r="A1176" t="s">
        <v>3507</v>
      </c>
      <c r="B1176" t="s">
        <v>11277</v>
      </c>
      <c r="C1176" t="s">
        <v>181</v>
      </c>
      <c r="D1176" t="s">
        <v>11278</v>
      </c>
      <c r="E1176" t="s">
        <v>11269</v>
      </c>
      <c r="F1176">
        <v>0</v>
      </c>
      <c r="G1176">
        <v>0</v>
      </c>
      <c r="H1176" s="51" t="s">
        <v>12596</v>
      </c>
      <c r="I1176">
        <v>0</v>
      </c>
      <c r="J1176">
        <v>0</v>
      </c>
      <c r="L1176">
        <v>0</v>
      </c>
      <c r="M1176">
        <v>44.39</v>
      </c>
      <c r="N1176">
        <v>99</v>
      </c>
      <c r="O1176">
        <v>0</v>
      </c>
      <c r="P1176" t="s">
        <v>9569</v>
      </c>
      <c r="Q1176">
        <v>0</v>
      </c>
      <c r="R1176">
        <v>0</v>
      </c>
      <c r="S1176">
        <v>0</v>
      </c>
      <c r="T1176" t="s">
        <v>181</v>
      </c>
      <c r="U1176">
        <v>0</v>
      </c>
      <c r="V1176" t="s">
        <v>181</v>
      </c>
      <c r="W1176">
        <v>0</v>
      </c>
      <c r="X1176" t="s">
        <v>3621</v>
      </c>
    </row>
    <row r="1177" spans="1:24" x14ac:dyDescent="0.3">
      <c r="A1177" t="s">
        <v>3507</v>
      </c>
      <c r="B1177" t="s">
        <v>11293</v>
      </c>
      <c r="C1177" t="s">
        <v>181</v>
      </c>
      <c r="D1177" t="s">
        <v>11294</v>
      </c>
      <c r="E1177" t="s">
        <v>11269</v>
      </c>
      <c r="F1177">
        <v>0</v>
      </c>
      <c r="G1177">
        <v>0</v>
      </c>
      <c r="H1177" s="51" t="s">
        <v>13789</v>
      </c>
      <c r="I1177">
        <v>0</v>
      </c>
      <c r="J1177">
        <v>0</v>
      </c>
      <c r="L1177">
        <v>0</v>
      </c>
      <c r="M1177">
        <v>37.5</v>
      </c>
      <c r="N1177">
        <v>50</v>
      </c>
      <c r="O1177">
        <v>0</v>
      </c>
      <c r="P1177" t="s">
        <v>3792</v>
      </c>
      <c r="Q1177">
        <v>0</v>
      </c>
      <c r="R1177">
        <v>0</v>
      </c>
      <c r="S1177">
        <v>0</v>
      </c>
      <c r="T1177" t="s">
        <v>181</v>
      </c>
      <c r="U1177">
        <v>0</v>
      </c>
      <c r="V1177" t="s">
        <v>181</v>
      </c>
      <c r="W1177">
        <v>0</v>
      </c>
      <c r="X1177" t="s">
        <v>3621</v>
      </c>
    </row>
    <row r="1178" spans="1:24" x14ac:dyDescent="0.3">
      <c r="A1178" t="s">
        <v>3507</v>
      </c>
      <c r="B1178" t="s">
        <v>11304</v>
      </c>
      <c r="C1178" t="s">
        <v>181</v>
      </c>
      <c r="D1178" t="s">
        <v>11305</v>
      </c>
      <c r="E1178" t="s">
        <v>11269</v>
      </c>
      <c r="F1178">
        <v>1</v>
      </c>
      <c r="G1178">
        <v>0</v>
      </c>
      <c r="H1178" s="51" t="s">
        <v>13790</v>
      </c>
      <c r="I1178">
        <v>0</v>
      </c>
      <c r="J1178">
        <v>1</v>
      </c>
      <c r="K1178">
        <v>1</v>
      </c>
      <c r="L1178">
        <v>3.97</v>
      </c>
      <c r="M1178">
        <v>388.96</v>
      </c>
      <c r="N1178">
        <v>98</v>
      </c>
      <c r="O1178">
        <v>0</v>
      </c>
      <c r="P1178" t="s">
        <v>3725</v>
      </c>
      <c r="Q1178">
        <v>0</v>
      </c>
      <c r="R1178">
        <v>0</v>
      </c>
      <c r="S1178">
        <v>0</v>
      </c>
      <c r="T1178" t="s">
        <v>181</v>
      </c>
      <c r="U1178">
        <v>0</v>
      </c>
      <c r="V1178" t="s">
        <v>181</v>
      </c>
      <c r="W1178">
        <v>3.2666666666666702</v>
      </c>
      <c r="X1178" t="s">
        <v>3621</v>
      </c>
    </row>
    <row r="1179" spans="1:24" x14ac:dyDescent="0.3">
      <c r="A1179" t="s">
        <v>3507</v>
      </c>
      <c r="B1179" t="s">
        <v>11612</v>
      </c>
      <c r="C1179" t="s">
        <v>3504</v>
      </c>
      <c r="D1179" t="s">
        <v>11613</v>
      </c>
      <c r="E1179" t="s">
        <v>11539</v>
      </c>
      <c r="F1179">
        <v>0</v>
      </c>
      <c r="G1179">
        <v>0</v>
      </c>
      <c r="H1179" s="51" t="s">
        <v>13791</v>
      </c>
      <c r="I1179">
        <v>0</v>
      </c>
      <c r="J1179">
        <v>0</v>
      </c>
      <c r="K1179">
        <v>1</v>
      </c>
      <c r="L1179">
        <v>25.61</v>
      </c>
      <c r="M1179">
        <v>204.85</v>
      </c>
      <c r="N1179">
        <v>8</v>
      </c>
      <c r="O1179">
        <v>0</v>
      </c>
      <c r="P1179" t="s">
        <v>1703</v>
      </c>
      <c r="Q1179">
        <v>0</v>
      </c>
      <c r="R1179">
        <v>0</v>
      </c>
      <c r="S1179">
        <v>0</v>
      </c>
      <c r="T1179" t="s">
        <v>181</v>
      </c>
      <c r="U1179">
        <v>0</v>
      </c>
      <c r="V1179" t="s">
        <v>181</v>
      </c>
      <c r="W1179">
        <v>0</v>
      </c>
      <c r="X1179" t="s">
        <v>3621</v>
      </c>
    </row>
    <row r="1180" spans="1:24" x14ac:dyDescent="0.3">
      <c r="A1180" t="s">
        <v>3507</v>
      </c>
      <c r="B1180" t="s">
        <v>11574</v>
      </c>
      <c r="C1180" t="s">
        <v>181</v>
      </c>
      <c r="D1180" t="s">
        <v>11575</v>
      </c>
      <c r="E1180" t="s">
        <v>11539</v>
      </c>
      <c r="F1180">
        <v>32</v>
      </c>
      <c r="G1180">
        <v>0</v>
      </c>
      <c r="H1180" s="51" t="s">
        <v>3670</v>
      </c>
      <c r="I1180">
        <v>0</v>
      </c>
      <c r="J1180">
        <v>16</v>
      </c>
      <c r="K1180">
        <v>10</v>
      </c>
      <c r="L1180">
        <v>270</v>
      </c>
      <c r="M1180">
        <v>5535</v>
      </c>
      <c r="N1180">
        <v>205</v>
      </c>
      <c r="O1180">
        <v>4</v>
      </c>
      <c r="P1180" t="s">
        <v>4150</v>
      </c>
      <c r="Q1180">
        <v>0</v>
      </c>
      <c r="R1180">
        <v>0</v>
      </c>
      <c r="S1180">
        <v>0</v>
      </c>
      <c r="T1180" t="s">
        <v>181</v>
      </c>
      <c r="U1180">
        <v>0</v>
      </c>
      <c r="V1180" t="s">
        <v>181</v>
      </c>
      <c r="W1180">
        <v>107.2</v>
      </c>
      <c r="X1180" t="s">
        <v>3621</v>
      </c>
    </row>
    <row r="1181" spans="1:24" x14ac:dyDescent="0.3">
      <c r="A1181" t="s">
        <v>3507</v>
      </c>
      <c r="B1181" t="s">
        <v>11593</v>
      </c>
      <c r="C1181" t="s">
        <v>3588</v>
      </c>
      <c r="D1181" t="s">
        <v>11594</v>
      </c>
      <c r="E1181" t="s">
        <v>11539</v>
      </c>
      <c r="F1181">
        <v>55</v>
      </c>
      <c r="G1181">
        <v>0</v>
      </c>
      <c r="H1181" s="51" t="s">
        <v>13792</v>
      </c>
      <c r="I1181">
        <v>0</v>
      </c>
      <c r="J1181">
        <v>28</v>
      </c>
      <c r="K1181">
        <v>25</v>
      </c>
      <c r="L1181">
        <v>796.5</v>
      </c>
      <c r="M1181">
        <v>1433.84</v>
      </c>
      <c r="N1181">
        <v>45</v>
      </c>
      <c r="O1181">
        <v>5</v>
      </c>
      <c r="P1181" t="s">
        <v>3696</v>
      </c>
      <c r="Q1181">
        <v>1</v>
      </c>
      <c r="R1181">
        <v>0</v>
      </c>
      <c r="S1181">
        <v>20</v>
      </c>
      <c r="T1181" t="s">
        <v>17700</v>
      </c>
      <c r="U1181">
        <v>30.86</v>
      </c>
      <c r="V1181" t="s">
        <v>13714</v>
      </c>
      <c r="W1181">
        <v>36.4</v>
      </c>
      <c r="X1181" t="s">
        <v>3621</v>
      </c>
    </row>
    <row r="1182" spans="1:24" x14ac:dyDescent="0.3">
      <c r="A1182" t="s">
        <v>3507</v>
      </c>
      <c r="B1182" t="s">
        <v>11603</v>
      </c>
      <c r="C1182" t="s">
        <v>181</v>
      </c>
      <c r="D1182" t="s">
        <v>11604</v>
      </c>
      <c r="E1182" t="s">
        <v>11539</v>
      </c>
      <c r="F1182">
        <v>33</v>
      </c>
      <c r="G1182">
        <v>0</v>
      </c>
      <c r="H1182" s="51" t="s">
        <v>13793</v>
      </c>
      <c r="I1182">
        <v>0</v>
      </c>
      <c r="J1182">
        <v>17</v>
      </c>
      <c r="K1182">
        <v>17</v>
      </c>
      <c r="L1182">
        <v>2.5499999999999998</v>
      </c>
      <c r="M1182">
        <v>7.29</v>
      </c>
      <c r="N1182">
        <v>50</v>
      </c>
      <c r="O1182">
        <v>0</v>
      </c>
      <c r="P1182" t="s">
        <v>3792</v>
      </c>
      <c r="Q1182">
        <v>0</v>
      </c>
      <c r="R1182">
        <v>0</v>
      </c>
      <c r="S1182">
        <v>0</v>
      </c>
      <c r="T1182" t="s">
        <v>181</v>
      </c>
      <c r="U1182">
        <v>0</v>
      </c>
      <c r="V1182" t="s">
        <v>181</v>
      </c>
      <c r="W1182">
        <v>28.3333333333333</v>
      </c>
      <c r="X1182" t="s">
        <v>3621</v>
      </c>
    </row>
    <row r="1183" spans="1:24" x14ac:dyDescent="0.3">
      <c r="A1183" t="s">
        <v>3507</v>
      </c>
      <c r="B1183" t="s">
        <v>11550</v>
      </c>
      <c r="C1183" t="s">
        <v>3771</v>
      </c>
      <c r="D1183" t="s">
        <v>11551</v>
      </c>
      <c r="E1183" t="s">
        <v>11539</v>
      </c>
      <c r="F1183">
        <v>0</v>
      </c>
      <c r="G1183">
        <v>0</v>
      </c>
      <c r="H1183" s="51" t="s">
        <v>13794</v>
      </c>
      <c r="I1183">
        <v>0</v>
      </c>
      <c r="J1183">
        <v>0</v>
      </c>
      <c r="L1183">
        <v>0</v>
      </c>
      <c r="M1183">
        <v>2341.19</v>
      </c>
      <c r="N1183">
        <v>110</v>
      </c>
      <c r="O1183">
        <v>0</v>
      </c>
      <c r="P1183" t="s">
        <v>4190</v>
      </c>
      <c r="Q1183">
        <v>0</v>
      </c>
      <c r="R1183">
        <v>0</v>
      </c>
      <c r="S1183">
        <v>0</v>
      </c>
      <c r="T1183" t="s">
        <v>181</v>
      </c>
      <c r="U1183">
        <v>0</v>
      </c>
      <c r="V1183" t="s">
        <v>181</v>
      </c>
      <c r="W1183">
        <v>0</v>
      </c>
      <c r="X1183" t="s">
        <v>3621</v>
      </c>
    </row>
    <row r="1184" spans="1:24" x14ac:dyDescent="0.3">
      <c r="A1184" t="s">
        <v>3507</v>
      </c>
      <c r="B1184" t="s">
        <v>7826</v>
      </c>
      <c r="C1184" t="s">
        <v>181</v>
      </c>
      <c r="D1184" t="s">
        <v>7827</v>
      </c>
      <c r="E1184" t="s">
        <v>7828</v>
      </c>
      <c r="F1184">
        <v>0</v>
      </c>
      <c r="G1184">
        <v>0</v>
      </c>
      <c r="H1184" s="51" t="s">
        <v>12859</v>
      </c>
      <c r="I1184">
        <v>0</v>
      </c>
      <c r="J1184">
        <v>0</v>
      </c>
      <c r="L1184">
        <v>0</v>
      </c>
      <c r="M1184">
        <v>1.35</v>
      </c>
      <c r="N1184">
        <v>6</v>
      </c>
      <c r="O1184">
        <v>0</v>
      </c>
      <c r="P1184" t="s">
        <v>3594</v>
      </c>
      <c r="Q1184">
        <v>0</v>
      </c>
      <c r="R1184">
        <v>0</v>
      </c>
      <c r="S1184">
        <v>0</v>
      </c>
      <c r="T1184" t="s">
        <v>181</v>
      </c>
      <c r="U1184">
        <v>0</v>
      </c>
      <c r="V1184" t="s">
        <v>181</v>
      </c>
      <c r="W1184">
        <v>0</v>
      </c>
      <c r="X1184" t="s">
        <v>3621</v>
      </c>
    </row>
    <row r="1185" spans="1:24" x14ac:dyDescent="0.3">
      <c r="A1185" t="s">
        <v>3507</v>
      </c>
      <c r="B1185" t="s">
        <v>11614</v>
      </c>
      <c r="C1185" t="s">
        <v>181</v>
      </c>
      <c r="D1185" t="s">
        <v>11615</v>
      </c>
      <c r="E1185" t="s">
        <v>11539</v>
      </c>
      <c r="F1185">
        <v>1</v>
      </c>
      <c r="G1185">
        <v>0</v>
      </c>
      <c r="H1185" s="51" t="s">
        <v>13795</v>
      </c>
      <c r="I1185">
        <v>0</v>
      </c>
      <c r="J1185">
        <v>1</v>
      </c>
      <c r="K1185">
        <v>1</v>
      </c>
      <c r="L1185">
        <v>66.16</v>
      </c>
      <c r="M1185">
        <v>529.29999999999995</v>
      </c>
      <c r="N1185">
        <v>8</v>
      </c>
      <c r="O1185">
        <v>0</v>
      </c>
      <c r="P1185" t="s">
        <v>1703</v>
      </c>
      <c r="Q1185">
        <v>0</v>
      </c>
      <c r="R1185">
        <v>0</v>
      </c>
      <c r="S1185">
        <v>0</v>
      </c>
      <c r="T1185" t="s">
        <v>181</v>
      </c>
      <c r="U1185">
        <v>0</v>
      </c>
      <c r="V1185" t="s">
        <v>181</v>
      </c>
      <c r="W1185">
        <v>0.266666666666667</v>
      </c>
      <c r="X1185" t="s">
        <v>3621</v>
      </c>
    </row>
    <row r="1186" spans="1:24" x14ac:dyDescent="0.3">
      <c r="A1186" t="s">
        <v>3507</v>
      </c>
      <c r="B1186" t="s">
        <v>11616</v>
      </c>
      <c r="C1186" t="s">
        <v>181</v>
      </c>
      <c r="D1186" t="s">
        <v>11617</v>
      </c>
      <c r="E1186" t="s">
        <v>11539</v>
      </c>
      <c r="F1186">
        <v>2</v>
      </c>
      <c r="G1186">
        <v>0</v>
      </c>
      <c r="H1186" s="51" t="s">
        <v>13279</v>
      </c>
      <c r="I1186">
        <v>0</v>
      </c>
      <c r="J1186">
        <v>1</v>
      </c>
      <c r="K1186">
        <v>2</v>
      </c>
      <c r="L1186">
        <v>202.36</v>
      </c>
      <c r="M1186">
        <v>1315.28</v>
      </c>
      <c r="N1186">
        <v>13</v>
      </c>
      <c r="O1186">
        <v>0</v>
      </c>
      <c r="P1186" t="s">
        <v>1552</v>
      </c>
      <c r="Q1186">
        <v>0</v>
      </c>
      <c r="R1186">
        <v>0</v>
      </c>
      <c r="S1186">
        <v>0</v>
      </c>
      <c r="T1186" t="s">
        <v>181</v>
      </c>
      <c r="U1186">
        <v>0</v>
      </c>
      <c r="V1186" t="s">
        <v>181</v>
      </c>
      <c r="W1186">
        <v>0.43333333333333302</v>
      </c>
      <c r="X1186" t="s">
        <v>3621</v>
      </c>
    </row>
    <row r="1187" spans="1:24" x14ac:dyDescent="0.3">
      <c r="A1187" t="s">
        <v>3507</v>
      </c>
      <c r="B1187" t="s">
        <v>11570</v>
      </c>
      <c r="C1187" t="s">
        <v>3592</v>
      </c>
      <c r="D1187" t="s">
        <v>11571</v>
      </c>
      <c r="E1187" t="s">
        <v>11539</v>
      </c>
      <c r="F1187">
        <v>3</v>
      </c>
      <c r="G1187">
        <v>0</v>
      </c>
      <c r="H1187" s="51" t="s">
        <v>13796</v>
      </c>
      <c r="I1187">
        <v>0</v>
      </c>
      <c r="J1187">
        <v>2</v>
      </c>
      <c r="K1187">
        <v>2</v>
      </c>
      <c r="L1187">
        <v>4.74</v>
      </c>
      <c r="M1187">
        <v>30.87</v>
      </c>
      <c r="N1187">
        <v>13</v>
      </c>
      <c r="O1187">
        <v>0</v>
      </c>
      <c r="P1187" t="s">
        <v>1552</v>
      </c>
      <c r="Q1187">
        <v>0</v>
      </c>
      <c r="R1187">
        <v>0</v>
      </c>
      <c r="S1187">
        <v>0</v>
      </c>
      <c r="T1187" t="s">
        <v>181</v>
      </c>
      <c r="U1187">
        <v>0</v>
      </c>
      <c r="V1187" t="s">
        <v>181</v>
      </c>
      <c r="W1187">
        <v>0.86666666666666703</v>
      </c>
      <c r="X1187" t="s">
        <v>3621</v>
      </c>
    </row>
    <row r="1188" spans="1:24" x14ac:dyDescent="0.3">
      <c r="A1188" t="s">
        <v>3507</v>
      </c>
      <c r="B1188" t="s">
        <v>13797</v>
      </c>
      <c r="C1188" t="s">
        <v>181</v>
      </c>
      <c r="D1188" t="s">
        <v>13798</v>
      </c>
      <c r="E1188" t="s">
        <v>11539</v>
      </c>
      <c r="F1188">
        <v>0</v>
      </c>
      <c r="G1188">
        <v>0</v>
      </c>
      <c r="H1188" s="51" t="s">
        <v>13799</v>
      </c>
      <c r="I1188">
        <v>0</v>
      </c>
      <c r="J1188">
        <v>0</v>
      </c>
      <c r="L1188">
        <v>0</v>
      </c>
      <c r="M1188">
        <v>1027.44</v>
      </c>
      <c r="N1188">
        <v>30</v>
      </c>
      <c r="O1188">
        <v>0</v>
      </c>
      <c r="P1188" t="s">
        <v>2627</v>
      </c>
      <c r="Q1188">
        <v>0</v>
      </c>
      <c r="R1188">
        <v>0</v>
      </c>
      <c r="S1188">
        <v>0</v>
      </c>
      <c r="T1188" t="s">
        <v>181</v>
      </c>
      <c r="U1188">
        <v>0</v>
      </c>
      <c r="V1188" t="s">
        <v>181</v>
      </c>
      <c r="W1188">
        <v>0</v>
      </c>
      <c r="X1188" t="s">
        <v>3621</v>
      </c>
    </row>
    <row r="1189" spans="1:24" x14ac:dyDescent="0.3">
      <c r="A1189" t="s">
        <v>3507</v>
      </c>
      <c r="B1189" t="s">
        <v>13800</v>
      </c>
      <c r="C1189" t="s">
        <v>181</v>
      </c>
      <c r="D1189" t="s">
        <v>13801</v>
      </c>
      <c r="E1189" t="s">
        <v>11539</v>
      </c>
      <c r="F1189">
        <v>60</v>
      </c>
      <c r="G1189">
        <v>0</v>
      </c>
      <c r="H1189" s="51" t="s">
        <v>12859</v>
      </c>
      <c r="I1189">
        <v>0</v>
      </c>
      <c r="J1189">
        <v>30</v>
      </c>
      <c r="K1189">
        <v>49</v>
      </c>
      <c r="L1189">
        <v>10.78</v>
      </c>
      <c r="M1189">
        <v>45.1</v>
      </c>
      <c r="N1189">
        <v>205</v>
      </c>
      <c r="O1189">
        <v>0</v>
      </c>
      <c r="P1189" t="s">
        <v>8180</v>
      </c>
      <c r="Q1189">
        <v>0</v>
      </c>
      <c r="R1189">
        <v>0</v>
      </c>
      <c r="S1189">
        <v>0</v>
      </c>
      <c r="T1189" t="s">
        <v>181</v>
      </c>
      <c r="U1189">
        <v>0</v>
      </c>
      <c r="V1189" t="s">
        <v>181</v>
      </c>
      <c r="W1189">
        <v>205</v>
      </c>
      <c r="X1189" t="s">
        <v>3621</v>
      </c>
    </row>
    <row r="1190" spans="1:24" x14ac:dyDescent="0.3">
      <c r="A1190" t="s">
        <v>3507</v>
      </c>
      <c r="B1190" t="s">
        <v>13802</v>
      </c>
      <c r="C1190" t="s">
        <v>181</v>
      </c>
      <c r="D1190" t="s">
        <v>13803</v>
      </c>
      <c r="E1190" t="s">
        <v>11539</v>
      </c>
      <c r="F1190">
        <v>0</v>
      </c>
      <c r="G1190">
        <v>0</v>
      </c>
      <c r="H1190" s="51" t="s">
        <v>13804</v>
      </c>
      <c r="I1190">
        <v>0</v>
      </c>
      <c r="J1190">
        <v>0</v>
      </c>
      <c r="L1190">
        <v>0</v>
      </c>
      <c r="M1190">
        <v>0</v>
      </c>
      <c r="N1190">
        <v>0</v>
      </c>
      <c r="O1190">
        <v>0</v>
      </c>
      <c r="P1190" t="s">
        <v>183</v>
      </c>
      <c r="Q1190">
        <v>0</v>
      </c>
      <c r="R1190">
        <v>0</v>
      </c>
      <c r="S1190">
        <v>0</v>
      </c>
      <c r="T1190" t="s">
        <v>181</v>
      </c>
      <c r="U1190">
        <v>0</v>
      </c>
      <c r="V1190" t="s">
        <v>181</v>
      </c>
      <c r="W1190">
        <v>0</v>
      </c>
      <c r="X1190" t="s">
        <v>3621</v>
      </c>
    </row>
    <row r="1191" spans="1:24" x14ac:dyDescent="0.3">
      <c r="A1191" t="s">
        <v>3507</v>
      </c>
      <c r="B1191" t="s">
        <v>13805</v>
      </c>
      <c r="C1191" t="s">
        <v>181</v>
      </c>
      <c r="D1191" t="s">
        <v>13806</v>
      </c>
      <c r="E1191" t="s">
        <v>11539</v>
      </c>
      <c r="F1191">
        <v>0</v>
      </c>
      <c r="G1191">
        <v>0</v>
      </c>
      <c r="H1191" s="51" t="s">
        <v>13807</v>
      </c>
      <c r="I1191">
        <v>0</v>
      </c>
      <c r="J1191">
        <v>0</v>
      </c>
      <c r="L1191">
        <v>0</v>
      </c>
      <c r="M1191">
        <v>0</v>
      </c>
      <c r="N1191">
        <v>0</v>
      </c>
      <c r="O1191">
        <v>0</v>
      </c>
      <c r="P1191" t="s">
        <v>183</v>
      </c>
      <c r="Q1191">
        <v>0</v>
      </c>
      <c r="R1191">
        <v>0</v>
      </c>
      <c r="S1191">
        <v>0</v>
      </c>
      <c r="T1191" t="s">
        <v>181</v>
      </c>
      <c r="U1191">
        <v>0</v>
      </c>
      <c r="V1191" t="s">
        <v>181</v>
      </c>
      <c r="W1191">
        <v>0</v>
      </c>
      <c r="X1191" t="s">
        <v>3621</v>
      </c>
    </row>
    <row r="1192" spans="1:24" x14ac:dyDescent="0.3">
      <c r="A1192" t="s">
        <v>3507</v>
      </c>
      <c r="B1192" t="s">
        <v>13808</v>
      </c>
      <c r="C1192" t="s">
        <v>181</v>
      </c>
      <c r="D1192" t="s">
        <v>13809</v>
      </c>
      <c r="E1192" t="s">
        <v>11539</v>
      </c>
      <c r="F1192">
        <v>0</v>
      </c>
      <c r="G1192">
        <v>0</v>
      </c>
      <c r="H1192" s="51" t="s">
        <v>13810</v>
      </c>
      <c r="I1192">
        <v>0</v>
      </c>
      <c r="J1192">
        <v>0</v>
      </c>
      <c r="L1192">
        <v>0</v>
      </c>
      <c r="M1192">
        <v>18862.53</v>
      </c>
      <c r="N1192">
        <v>320</v>
      </c>
      <c r="O1192">
        <v>0</v>
      </c>
      <c r="P1192" t="s">
        <v>3935</v>
      </c>
      <c r="Q1192">
        <v>0</v>
      </c>
      <c r="R1192">
        <v>0</v>
      </c>
      <c r="S1192">
        <v>0</v>
      </c>
      <c r="T1192" t="s">
        <v>181</v>
      </c>
      <c r="U1192">
        <v>0</v>
      </c>
      <c r="V1192" t="s">
        <v>181</v>
      </c>
      <c r="W1192">
        <v>0</v>
      </c>
      <c r="X1192" t="s">
        <v>3621</v>
      </c>
    </row>
    <row r="1193" spans="1:24" x14ac:dyDescent="0.3">
      <c r="A1193" t="s">
        <v>3507</v>
      </c>
      <c r="B1193" t="s">
        <v>11578</v>
      </c>
      <c r="C1193" t="s">
        <v>3504</v>
      </c>
      <c r="D1193" t="s">
        <v>13811</v>
      </c>
      <c r="E1193" t="s">
        <v>11539</v>
      </c>
      <c r="F1193">
        <v>453</v>
      </c>
      <c r="G1193">
        <v>0</v>
      </c>
      <c r="H1193" s="51" t="s">
        <v>12834</v>
      </c>
      <c r="I1193">
        <v>0</v>
      </c>
      <c r="J1193">
        <v>227</v>
      </c>
      <c r="K1193">
        <v>197</v>
      </c>
      <c r="L1193">
        <v>4235.5</v>
      </c>
      <c r="M1193">
        <v>5353.5</v>
      </c>
      <c r="N1193">
        <v>249</v>
      </c>
      <c r="O1193">
        <v>38</v>
      </c>
      <c r="P1193" t="s">
        <v>10725</v>
      </c>
      <c r="Q1193">
        <v>3</v>
      </c>
      <c r="R1193">
        <v>0</v>
      </c>
      <c r="S1193">
        <v>400</v>
      </c>
      <c r="T1193" t="s">
        <v>17700</v>
      </c>
      <c r="U1193">
        <v>21.5</v>
      </c>
      <c r="V1193" t="s">
        <v>13714</v>
      </c>
      <c r="W1193">
        <v>1573.86666666667</v>
      </c>
      <c r="X1193" t="s">
        <v>3621</v>
      </c>
    </row>
    <row r="1194" spans="1:24" x14ac:dyDescent="0.3">
      <c r="A1194" t="s">
        <v>3507</v>
      </c>
      <c r="B1194" t="s">
        <v>13812</v>
      </c>
      <c r="C1194" t="s">
        <v>181</v>
      </c>
      <c r="D1194" t="s">
        <v>13813</v>
      </c>
      <c r="E1194" t="s">
        <v>11539</v>
      </c>
      <c r="F1194">
        <v>0</v>
      </c>
      <c r="G1194">
        <v>0</v>
      </c>
      <c r="H1194" s="51" t="s">
        <v>13814</v>
      </c>
      <c r="I1194">
        <v>0</v>
      </c>
      <c r="J1194">
        <v>0</v>
      </c>
      <c r="L1194">
        <v>0</v>
      </c>
      <c r="M1194">
        <v>0</v>
      </c>
      <c r="N1194">
        <v>0</v>
      </c>
      <c r="O1194">
        <v>0</v>
      </c>
      <c r="P1194" t="s">
        <v>183</v>
      </c>
      <c r="Q1194">
        <v>0</v>
      </c>
      <c r="R1194">
        <v>0</v>
      </c>
      <c r="S1194">
        <v>0</v>
      </c>
      <c r="T1194" t="s">
        <v>181</v>
      </c>
      <c r="U1194">
        <v>0</v>
      </c>
      <c r="V1194" t="s">
        <v>181</v>
      </c>
      <c r="W1194">
        <v>0</v>
      </c>
      <c r="X1194" t="s">
        <v>3621</v>
      </c>
    </row>
    <row r="1195" spans="1:24" x14ac:dyDescent="0.3">
      <c r="A1195" t="s">
        <v>3507</v>
      </c>
      <c r="B1195" t="s">
        <v>11583</v>
      </c>
      <c r="C1195" t="s">
        <v>3504</v>
      </c>
      <c r="D1195" t="s">
        <v>11584</v>
      </c>
      <c r="E1195" t="s">
        <v>11539</v>
      </c>
      <c r="F1195">
        <v>1</v>
      </c>
      <c r="G1195">
        <v>0</v>
      </c>
      <c r="H1195" s="51" t="s">
        <v>13815</v>
      </c>
      <c r="I1195">
        <v>0</v>
      </c>
      <c r="J1195">
        <v>1</v>
      </c>
      <c r="K1195">
        <v>1</v>
      </c>
      <c r="L1195">
        <v>38.5</v>
      </c>
      <c r="M1195">
        <v>4466</v>
      </c>
      <c r="N1195">
        <v>116</v>
      </c>
      <c r="O1195">
        <v>0</v>
      </c>
      <c r="P1195" t="s">
        <v>1575</v>
      </c>
      <c r="Q1195">
        <v>0</v>
      </c>
      <c r="R1195">
        <v>0</v>
      </c>
      <c r="S1195">
        <v>0</v>
      </c>
      <c r="T1195" t="s">
        <v>181</v>
      </c>
      <c r="U1195">
        <v>0</v>
      </c>
      <c r="V1195" t="s">
        <v>181</v>
      </c>
      <c r="W1195">
        <v>3.8666666666666698</v>
      </c>
      <c r="X1195" t="s">
        <v>3621</v>
      </c>
    </row>
    <row r="1196" spans="1:24" x14ac:dyDescent="0.3">
      <c r="A1196" t="s">
        <v>3507</v>
      </c>
      <c r="B1196" t="s">
        <v>13816</v>
      </c>
      <c r="C1196" t="s">
        <v>181</v>
      </c>
      <c r="D1196" t="s">
        <v>13817</v>
      </c>
      <c r="E1196" t="s">
        <v>11539</v>
      </c>
      <c r="F1196">
        <v>0</v>
      </c>
      <c r="G1196">
        <v>0</v>
      </c>
      <c r="H1196" s="51" t="s">
        <v>13818</v>
      </c>
      <c r="I1196">
        <v>0</v>
      </c>
      <c r="J1196">
        <v>0</v>
      </c>
      <c r="L1196">
        <v>0</v>
      </c>
      <c r="M1196">
        <v>0</v>
      </c>
      <c r="N1196">
        <v>0</v>
      </c>
      <c r="O1196">
        <v>0</v>
      </c>
      <c r="P1196" t="s">
        <v>183</v>
      </c>
      <c r="Q1196">
        <v>0</v>
      </c>
      <c r="R1196">
        <v>0</v>
      </c>
      <c r="S1196">
        <v>0</v>
      </c>
      <c r="T1196" t="s">
        <v>181</v>
      </c>
      <c r="U1196">
        <v>0</v>
      </c>
      <c r="V1196" t="s">
        <v>181</v>
      </c>
      <c r="W1196">
        <v>0</v>
      </c>
      <c r="X1196" t="s">
        <v>3621</v>
      </c>
    </row>
    <row r="1197" spans="1:24" x14ac:dyDescent="0.3">
      <c r="A1197" t="s">
        <v>3507</v>
      </c>
      <c r="B1197" t="s">
        <v>13819</v>
      </c>
      <c r="C1197" t="s">
        <v>181</v>
      </c>
      <c r="D1197" t="s">
        <v>13820</v>
      </c>
      <c r="E1197" t="s">
        <v>11539</v>
      </c>
      <c r="F1197">
        <v>43</v>
      </c>
      <c r="G1197" t="s">
        <v>3667</v>
      </c>
      <c r="H1197" s="51" t="s">
        <v>12596</v>
      </c>
      <c r="I1197">
        <v>8.1</v>
      </c>
      <c r="J1197">
        <v>22</v>
      </c>
      <c r="K1197">
        <v>42</v>
      </c>
      <c r="L1197">
        <v>18.900000000000002</v>
      </c>
      <c r="M1197">
        <v>11.25</v>
      </c>
      <c r="N1197">
        <v>25</v>
      </c>
      <c r="O1197">
        <v>0</v>
      </c>
      <c r="P1197" t="s">
        <v>4096</v>
      </c>
      <c r="Q1197">
        <v>0</v>
      </c>
      <c r="R1197">
        <v>0</v>
      </c>
      <c r="S1197">
        <v>0</v>
      </c>
      <c r="T1197" t="s">
        <v>181</v>
      </c>
      <c r="U1197">
        <v>0</v>
      </c>
      <c r="V1197" t="s">
        <v>181</v>
      </c>
      <c r="W1197">
        <v>18.3333333333333</v>
      </c>
      <c r="X1197" t="s">
        <v>3621</v>
      </c>
    </row>
    <row r="1198" spans="1:24" x14ac:dyDescent="0.3">
      <c r="A1198" t="s">
        <v>3507</v>
      </c>
      <c r="B1198" t="s">
        <v>11579</v>
      </c>
      <c r="C1198" t="s">
        <v>3504</v>
      </c>
      <c r="D1198" t="s">
        <v>11580</v>
      </c>
      <c r="E1198" t="s">
        <v>11539</v>
      </c>
      <c r="F1198">
        <v>81</v>
      </c>
      <c r="G1198" t="s">
        <v>3101</v>
      </c>
      <c r="H1198" s="51" t="s">
        <v>13821</v>
      </c>
      <c r="I1198">
        <v>33.4</v>
      </c>
      <c r="J1198">
        <v>41</v>
      </c>
      <c r="K1198">
        <v>34</v>
      </c>
      <c r="L1198">
        <v>283.89999999999998</v>
      </c>
      <c r="M1198">
        <v>835</v>
      </c>
      <c r="N1198">
        <v>100</v>
      </c>
      <c r="O1198">
        <v>22</v>
      </c>
      <c r="P1198" t="s">
        <v>3693</v>
      </c>
      <c r="Q1198">
        <v>1</v>
      </c>
      <c r="R1198">
        <v>0</v>
      </c>
      <c r="S1198">
        <v>0</v>
      </c>
      <c r="T1198" t="s">
        <v>181</v>
      </c>
      <c r="U1198">
        <v>0</v>
      </c>
      <c r="V1198" t="s">
        <v>181</v>
      </c>
      <c r="W1198">
        <v>105.23333333333299</v>
      </c>
      <c r="X1198" t="s">
        <v>3621</v>
      </c>
    </row>
    <row r="1199" spans="1:24" x14ac:dyDescent="0.3">
      <c r="A1199" t="s">
        <v>3507</v>
      </c>
      <c r="B1199" t="s">
        <v>13822</v>
      </c>
      <c r="C1199" t="s">
        <v>3844</v>
      </c>
      <c r="D1199" t="s">
        <v>13823</v>
      </c>
      <c r="E1199" t="s">
        <v>7828</v>
      </c>
      <c r="F1199">
        <v>0</v>
      </c>
      <c r="G1199">
        <v>0</v>
      </c>
      <c r="H1199" s="51" t="s">
        <v>13824</v>
      </c>
      <c r="I1199">
        <v>0</v>
      </c>
      <c r="J1199">
        <v>0</v>
      </c>
      <c r="L1199">
        <v>0</v>
      </c>
      <c r="M1199">
        <v>0</v>
      </c>
      <c r="N1199">
        <v>0</v>
      </c>
      <c r="O1199">
        <v>0</v>
      </c>
      <c r="P1199" t="s">
        <v>183</v>
      </c>
      <c r="Q1199">
        <v>0</v>
      </c>
      <c r="R1199">
        <v>0</v>
      </c>
      <c r="S1199">
        <v>0</v>
      </c>
      <c r="T1199" t="s">
        <v>181</v>
      </c>
      <c r="U1199">
        <v>0</v>
      </c>
      <c r="V1199" t="s">
        <v>181</v>
      </c>
      <c r="W1199">
        <v>0</v>
      </c>
      <c r="X1199" t="s">
        <v>3621</v>
      </c>
    </row>
    <row r="1200" spans="1:24" x14ac:dyDescent="0.3">
      <c r="A1200" t="s">
        <v>3507</v>
      </c>
      <c r="B1200" t="s">
        <v>11595</v>
      </c>
      <c r="C1200" t="s">
        <v>7263</v>
      </c>
      <c r="D1200" t="s">
        <v>11596</v>
      </c>
      <c r="E1200" t="s">
        <v>11539</v>
      </c>
      <c r="F1200">
        <v>2109</v>
      </c>
      <c r="G1200" t="s">
        <v>3538</v>
      </c>
      <c r="H1200" s="51" t="s">
        <v>13825</v>
      </c>
      <c r="I1200">
        <v>238.68</v>
      </c>
      <c r="J1200">
        <v>1055</v>
      </c>
      <c r="K1200">
        <v>847</v>
      </c>
      <c r="L1200">
        <v>863.94</v>
      </c>
      <c r="M1200">
        <v>91.43</v>
      </c>
      <c r="N1200">
        <v>90</v>
      </c>
      <c r="O1200">
        <v>65</v>
      </c>
      <c r="P1200" t="s">
        <v>4096</v>
      </c>
      <c r="Q1200">
        <v>0</v>
      </c>
      <c r="R1200">
        <v>0</v>
      </c>
      <c r="S1200">
        <v>1850</v>
      </c>
      <c r="T1200" t="s">
        <v>12699</v>
      </c>
      <c r="U1200">
        <v>1.02</v>
      </c>
      <c r="V1200" t="s">
        <v>17975</v>
      </c>
      <c r="W1200">
        <v>879.16666666666697</v>
      </c>
      <c r="X1200" t="s">
        <v>3621</v>
      </c>
    </row>
    <row r="1201" spans="1:24" x14ac:dyDescent="0.3">
      <c r="A1201" t="s">
        <v>3507</v>
      </c>
      <c r="B1201" t="s">
        <v>11599</v>
      </c>
      <c r="C1201" t="s">
        <v>3588</v>
      </c>
      <c r="D1201" t="s">
        <v>11600</v>
      </c>
      <c r="E1201" t="s">
        <v>11539</v>
      </c>
      <c r="F1201">
        <v>0</v>
      </c>
      <c r="G1201">
        <v>0</v>
      </c>
      <c r="H1201" s="51" t="s">
        <v>13237</v>
      </c>
      <c r="I1201">
        <v>0</v>
      </c>
      <c r="J1201">
        <v>0</v>
      </c>
      <c r="K1201">
        <v>20</v>
      </c>
      <c r="L1201">
        <v>2.8000000000000003</v>
      </c>
      <c r="M1201">
        <v>3.76</v>
      </c>
      <c r="N1201">
        <v>26</v>
      </c>
      <c r="O1201">
        <v>0</v>
      </c>
      <c r="P1201" t="s">
        <v>3682</v>
      </c>
      <c r="Q1201">
        <v>0</v>
      </c>
      <c r="R1201">
        <v>0</v>
      </c>
      <c r="S1201">
        <v>0</v>
      </c>
      <c r="T1201" t="s">
        <v>181</v>
      </c>
      <c r="U1201">
        <v>0</v>
      </c>
      <c r="V1201" t="s">
        <v>181</v>
      </c>
      <c r="W1201">
        <v>0</v>
      </c>
      <c r="X1201" t="s">
        <v>3581</v>
      </c>
    </row>
    <row r="1202" spans="1:24" x14ac:dyDescent="0.3">
      <c r="A1202" t="s">
        <v>3507</v>
      </c>
      <c r="B1202" t="s">
        <v>11548</v>
      </c>
      <c r="C1202" t="s">
        <v>7399</v>
      </c>
      <c r="D1202" t="s">
        <v>11549</v>
      </c>
      <c r="E1202" t="s">
        <v>11539</v>
      </c>
      <c r="F1202">
        <v>0</v>
      </c>
      <c r="G1202">
        <v>0</v>
      </c>
      <c r="H1202" s="51" t="s">
        <v>13826</v>
      </c>
      <c r="I1202">
        <v>0</v>
      </c>
      <c r="J1202">
        <v>0</v>
      </c>
      <c r="L1202">
        <v>0</v>
      </c>
      <c r="M1202">
        <v>9938.8799999999992</v>
      </c>
      <c r="N1202">
        <v>1392</v>
      </c>
      <c r="O1202">
        <v>0</v>
      </c>
      <c r="P1202" t="s">
        <v>13515</v>
      </c>
      <c r="Q1202">
        <v>0</v>
      </c>
      <c r="R1202">
        <v>0</v>
      </c>
      <c r="S1202">
        <v>0</v>
      </c>
      <c r="T1202" t="s">
        <v>181</v>
      </c>
      <c r="U1202">
        <v>0</v>
      </c>
      <c r="V1202" t="s">
        <v>181</v>
      </c>
      <c r="W1202">
        <v>0</v>
      </c>
      <c r="X1202" t="s">
        <v>3621</v>
      </c>
    </row>
    <row r="1203" spans="1:24" x14ac:dyDescent="0.3">
      <c r="A1203" t="s">
        <v>3507</v>
      </c>
      <c r="B1203" t="s">
        <v>11576</v>
      </c>
      <c r="C1203" t="s">
        <v>3504</v>
      </c>
      <c r="D1203" t="s">
        <v>11577</v>
      </c>
      <c r="E1203" t="s">
        <v>11539</v>
      </c>
      <c r="F1203">
        <v>74</v>
      </c>
      <c r="G1203">
        <v>0</v>
      </c>
      <c r="H1203" s="51" t="s">
        <v>12495</v>
      </c>
      <c r="I1203">
        <v>0</v>
      </c>
      <c r="J1203">
        <v>37</v>
      </c>
      <c r="K1203">
        <v>30</v>
      </c>
      <c r="L1203">
        <v>491.99999999999994</v>
      </c>
      <c r="M1203">
        <v>1705.6</v>
      </c>
      <c r="N1203">
        <v>104</v>
      </c>
      <c r="O1203">
        <v>16</v>
      </c>
      <c r="P1203" t="s">
        <v>3513</v>
      </c>
      <c r="Q1203">
        <v>1</v>
      </c>
      <c r="R1203">
        <v>0</v>
      </c>
      <c r="S1203">
        <v>90</v>
      </c>
      <c r="T1203" t="s">
        <v>17681</v>
      </c>
      <c r="U1203">
        <v>16.399999999999999</v>
      </c>
      <c r="V1203" t="s">
        <v>13727</v>
      </c>
      <c r="W1203">
        <v>107.3</v>
      </c>
      <c r="X1203" t="s">
        <v>3621</v>
      </c>
    </row>
    <row r="1204" spans="1:24" x14ac:dyDescent="0.3">
      <c r="A1204" t="s">
        <v>3507</v>
      </c>
      <c r="B1204" t="s">
        <v>11607</v>
      </c>
      <c r="C1204" t="s">
        <v>3528</v>
      </c>
      <c r="D1204" t="s">
        <v>11608</v>
      </c>
      <c r="E1204" t="s">
        <v>11539</v>
      </c>
      <c r="F1204">
        <v>213</v>
      </c>
      <c r="G1204">
        <v>0</v>
      </c>
      <c r="H1204" s="51" t="s">
        <v>13827</v>
      </c>
      <c r="I1204">
        <v>0</v>
      </c>
      <c r="J1204">
        <v>107</v>
      </c>
      <c r="K1204">
        <v>122</v>
      </c>
      <c r="L1204">
        <v>209.84</v>
      </c>
      <c r="M1204">
        <v>447.2</v>
      </c>
      <c r="N1204">
        <v>260</v>
      </c>
      <c r="O1204">
        <v>0</v>
      </c>
      <c r="P1204" t="s">
        <v>8626</v>
      </c>
      <c r="Q1204">
        <v>100</v>
      </c>
      <c r="R1204">
        <v>0</v>
      </c>
      <c r="S1204">
        <v>200</v>
      </c>
      <c r="T1204" t="s">
        <v>17683</v>
      </c>
      <c r="U1204">
        <v>1.72</v>
      </c>
      <c r="V1204" t="s">
        <v>17995</v>
      </c>
      <c r="W1204">
        <v>570.66666666666697</v>
      </c>
      <c r="X1204" t="s">
        <v>7900</v>
      </c>
    </row>
    <row r="1205" spans="1:24" x14ac:dyDescent="0.3">
      <c r="A1205" t="s">
        <v>3507</v>
      </c>
      <c r="B1205" t="s">
        <v>11597</v>
      </c>
      <c r="C1205" t="s">
        <v>3844</v>
      </c>
      <c r="D1205" t="s">
        <v>11598</v>
      </c>
      <c r="E1205" t="s">
        <v>11539</v>
      </c>
      <c r="F1205">
        <v>367</v>
      </c>
      <c r="G1205">
        <v>0</v>
      </c>
      <c r="H1205" s="51" t="s">
        <v>13829</v>
      </c>
      <c r="I1205">
        <v>0</v>
      </c>
      <c r="J1205">
        <v>184</v>
      </c>
      <c r="K1205">
        <v>187</v>
      </c>
      <c r="L1205">
        <v>20.57</v>
      </c>
      <c r="M1205">
        <v>61.91</v>
      </c>
      <c r="N1205">
        <v>540</v>
      </c>
      <c r="O1205">
        <v>0</v>
      </c>
      <c r="P1205" t="s">
        <v>4415</v>
      </c>
      <c r="Q1205">
        <v>0</v>
      </c>
      <c r="R1205">
        <v>0</v>
      </c>
      <c r="S1205">
        <v>0</v>
      </c>
      <c r="T1205" t="s">
        <v>181</v>
      </c>
      <c r="U1205">
        <v>0</v>
      </c>
      <c r="V1205" t="s">
        <v>181</v>
      </c>
      <c r="W1205">
        <v>3312</v>
      </c>
      <c r="X1205" t="s">
        <v>3581</v>
      </c>
    </row>
    <row r="1206" spans="1:24" x14ac:dyDescent="0.3">
      <c r="A1206" t="s">
        <v>3507</v>
      </c>
      <c r="B1206" t="s">
        <v>11556</v>
      </c>
      <c r="C1206" t="s">
        <v>3573</v>
      </c>
      <c r="D1206" t="s">
        <v>11557</v>
      </c>
      <c r="E1206" t="s">
        <v>11539</v>
      </c>
      <c r="F1206">
        <v>959</v>
      </c>
      <c r="G1206">
        <v>0</v>
      </c>
      <c r="H1206" s="51" t="s">
        <v>16374</v>
      </c>
      <c r="I1206">
        <v>0</v>
      </c>
      <c r="J1206">
        <v>480</v>
      </c>
      <c r="K1206">
        <v>151</v>
      </c>
      <c r="L1206">
        <v>332.20000000000005</v>
      </c>
      <c r="M1206">
        <v>4796</v>
      </c>
      <c r="N1206">
        <v>2180</v>
      </c>
      <c r="O1206">
        <v>40</v>
      </c>
      <c r="P1206" t="s">
        <v>17996</v>
      </c>
      <c r="Q1206">
        <v>0</v>
      </c>
      <c r="R1206">
        <v>0</v>
      </c>
      <c r="S1206">
        <v>0</v>
      </c>
      <c r="T1206" t="s">
        <v>181</v>
      </c>
      <c r="U1206">
        <v>0</v>
      </c>
      <c r="V1206" t="s">
        <v>181</v>
      </c>
      <c r="W1206">
        <v>34240</v>
      </c>
      <c r="X1206" t="s">
        <v>3621</v>
      </c>
    </row>
    <row r="1207" spans="1:24" x14ac:dyDescent="0.3">
      <c r="A1207" t="s">
        <v>3507</v>
      </c>
      <c r="B1207" t="s">
        <v>11540</v>
      </c>
      <c r="C1207" t="s">
        <v>3844</v>
      </c>
      <c r="D1207" t="s">
        <v>11541</v>
      </c>
      <c r="E1207" t="s">
        <v>11539</v>
      </c>
      <c r="F1207">
        <v>633</v>
      </c>
      <c r="G1207" t="s">
        <v>9133</v>
      </c>
      <c r="H1207" s="51" t="s">
        <v>13793</v>
      </c>
      <c r="I1207">
        <v>36.6</v>
      </c>
      <c r="J1207">
        <v>317</v>
      </c>
      <c r="K1207">
        <v>283</v>
      </c>
      <c r="L1207">
        <v>42.449999999999996</v>
      </c>
      <c r="M1207">
        <v>71.569999999999993</v>
      </c>
      <c r="N1207">
        <v>489</v>
      </c>
      <c r="O1207">
        <v>100</v>
      </c>
      <c r="P1207" t="s">
        <v>15324</v>
      </c>
      <c r="Q1207">
        <v>0</v>
      </c>
      <c r="R1207">
        <v>0</v>
      </c>
      <c r="S1207">
        <v>0</v>
      </c>
      <c r="T1207" t="s">
        <v>181</v>
      </c>
      <c r="U1207">
        <v>0</v>
      </c>
      <c r="V1207" t="s">
        <v>181</v>
      </c>
      <c r="W1207">
        <v>4110.4333333333298</v>
      </c>
      <c r="X1207" t="s">
        <v>3621</v>
      </c>
    </row>
    <row r="1208" spans="1:24" x14ac:dyDescent="0.3">
      <c r="A1208" t="s">
        <v>3507</v>
      </c>
      <c r="B1208" t="s">
        <v>11558</v>
      </c>
      <c r="C1208" t="s">
        <v>7263</v>
      </c>
      <c r="D1208" t="s">
        <v>11559</v>
      </c>
      <c r="E1208" t="s">
        <v>11539</v>
      </c>
      <c r="F1208">
        <v>10029</v>
      </c>
      <c r="G1208" t="s">
        <v>17997</v>
      </c>
      <c r="H1208" s="51" t="s">
        <v>13831</v>
      </c>
      <c r="I1208">
        <v>6458.76</v>
      </c>
      <c r="J1208">
        <v>5015</v>
      </c>
      <c r="K1208">
        <v>3508</v>
      </c>
      <c r="L1208">
        <v>6945.84</v>
      </c>
      <c r="M1208">
        <v>2706.66</v>
      </c>
      <c r="N1208">
        <v>1367</v>
      </c>
      <c r="O1208">
        <v>250</v>
      </c>
      <c r="P1208" t="s">
        <v>17998</v>
      </c>
      <c r="Q1208">
        <v>50</v>
      </c>
      <c r="R1208">
        <v>0</v>
      </c>
      <c r="S1208">
        <v>5700</v>
      </c>
      <c r="T1208" t="s">
        <v>12699</v>
      </c>
      <c r="U1208">
        <v>1.98</v>
      </c>
      <c r="V1208" t="s">
        <v>17975</v>
      </c>
      <c r="W1208">
        <v>178366.83333333299</v>
      </c>
      <c r="X1208" t="s">
        <v>3621</v>
      </c>
    </row>
    <row r="1209" spans="1:24" x14ac:dyDescent="0.3">
      <c r="A1209" t="s">
        <v>3507</v>
      </c>
      <c r="B1209" t="s">
        <v>11601</v>
      </c>
      <c r="C1209" t="s">
        <v>3844</v>
      </c>
      <c r="D1209" t="s">
        <v>11602</v>
      </c>
      <c r="E1209" t="s">
        <v>11539</v>
      </c>
      <c r="F1209">
        <v>0</v>
      </c>
      <c r="G1209">
        <v>0</v>
      </c>
      <c r="H1209" s="51" t="s">
        <v>13832</v>
      </c>
      <c r="I1209">
        <v>0</v>
      </c>
      <c r="J1209">
        <v>0</v>
      </c>
      <c r="L1209">
        <v>0</v>
      </c>
      <c r="M1209">
        <v>4401.2299999999996</v>
      </c>
      <c r="N1209">
        <v>51</v>
      </c>
      <c r="O1209">
        <v>0</v>
      </c>
      <c r="P1209" t="s">
        <v>3685</v>
      </c>
      <c r="Q1209">
        <v>0</v>
      </c>
      <c r="R1209">
        <v>0</v>
      </c>
      <c r="S1209">
        <v>0</v>
      </c>
      <c r="T1209" t="s">
        <v>181</v>
      </c>
      <c r="U1209">
        <v>0</v>
      </c>
      <c r="V1209" t="s">
        <v>181</v>
      </c>
      <c r="W1209">
        <v>0</v>
      </c>
      <c r="X1209" t="s">
        <v>3621</v>
      </c>
    </row>
    <row r="1210" spans="1:24" x14ac:dyDescent="0.3">
      <c r="A1210" t="s">
        <v>3507</v>
      </c>
      <c r="B1210" t="s">
        <v>11581</v>
      </c>
      <c r="C1210" t="s">
        <v>3504</v>
      </c>
      <c r="D1210" t="s">
        <v>11582</v>
      </c>
      <c r="E1210" t="s">
        <v>11539</v>
      </c>
      <c r="F1210">
        <v>139</v>
      </c>
      <c r="G1210">
        <v>0</v>
      </c>
      <c r="H1210" s="51" t="s">
        <v>3604</v>
      </c>
      <c r="I1210">
        <v>0</v>
      </c>
      <c r="J1210">
        <v>70</v>
      </c>
      <c r="K1210">
        <v>79</v>
      </c>
      <c r="L1210">
        <v>1817</v>
      </c>
      <c r="M1210">
        <v>1587</v>
      </c>
      <c r="N1210">
        <v>69</v>
      </c>
      <c r="O1210">
        <v>14</v>
      </c>
      <c r="P1210" t="s">
        <v>2759</v>
      </c>
      <c r="Q1210">
        <v>-10</v>
      </c>
      <c r="R1210">
        <v>0</v>
      </c>
      <c r="S1210">
        <v>100</v>
      </c>
      <c r="T1210" t="s">
        <v>17683</v>
      </c>
      <c r="U1210">
        <v>23</v>
      </c>
      <c r="V1210" t="s">
        <v>17995</v>
      </c>
      <c r="W1210">
        <v>151.666666666667</v>
      </c>
      <c r="X1210" t="s">
        <v>3621</v>
      </c>
    </row>
    <row r="1211" spans="1:24" x14ac:dyDescent="0.3">
      <c r="A1211" t="s">
        <v>3507</v>
      </c>
      <c r="B1211" t="s">
        <v>11609</v>
      </c>
      <c r="C1211" t="s">
        <v>3528</v>
      </c>
      <c r="D1211" t="s">
        <v>11610</v>
      </c>
      <c r="E1211" t="s">
        <v>11539</v>
      </c>
      <c r="F1211">
        <v>1687</v>
      </c>
      <c r="G1211">
        <v>0</v>
      </c>
      <c r="H1211" s="51" t="s">
        <v>13833</v>
      </c>
      <c r="I1211">
        <v>0</v>
      </c>
      <c r="J1211">
        <v>844</v>
      </c>
      <c r="K1211">
        <v>814</v>
      </c>
      <c r="L1211">
        <v>1937.32</v>
      </c>
      <c r="M1211">
        <v>5488.28</v>
      </c>
      <c r="N1211">
        <v>2306</v>
      </c>
      <c r="O1211">
        <v>100</v>
      </c>
      <c r="P1211" t="s">
        <v>17999</v>
      </c>
      <c r="Q1211">
        <v>2260</v>
      </c>
      <c r="R1211">
        <v>-54</v>
      </c>
      <c r="S1211">
        <v>3000</v>
      </c>
      <c r="T1211" t="s">
        <v>17683</v>
      </c>
      <c r="U1211">
        <v>2.38</v>
      </c>
      <c r="V1211" t="s">
        <v>17995</v>
      </c>
      <c r="W1211">
        <v>-1519.2</v>
      </c>
      <c r="X1211" t="s">
        <v>3621</v>
      </c>
    </row>
    <row r="1212" spans="1:24" x14ac:dyDescent="0.3">
      <c r="A1212" t="s">
        <v>3507</v>
      </c>
      <c r="B1212" t="s">
        <v>11542</v>
      </c>
      <c r="C1212" t="s">
        <v>3844</v>
      </c>
      <c r="D1212" t="s">
        <v>11543</v>
      </c>
      <c r="E1212" t="s">
        <v>11539</v>
      </c>
      <c r="F1212">
        <v>213</v>
      </c>
      <c r="G1212">
        <v>0</v>
      </c>
      <c r="H1212" s="51" t="s">
        <v>13789</v>
      </c>
      <c r="I1212">
        <v>0</v>
      </c>
      <c r="J1212">
        <v>107</v>
      </c>
      <c r="K1212">
        <v>165</v>
      </c>
      <c r="L1212">
        <v>123.75</v>
      </c>
      <c r="M1212">
        <v>257.72000000000003</v>
      </c>
      <c r="N1212">
        <v>345</v>
      </c>
      <c r="O1212">
        <v>0</v>
      </c>
      <c r="P1212" t="s">
        <v>18000</v>
      </c>
      <c r="Q1212">
        <v>0</v>
      </c>
      <c r="R1212">
        <v>0</v>
      </c>
      <c r="S1212">
        <v>0</v>
      </c>
      <c r="T1212" t="s">
        <v>181</v>
      </c>
      <c r="U1212">
        <v>0</v>
      </c>
      <c r="V1212" t="s">
        <v>181</v>
      </c>
      <c r="W1212">
        <v>1230.5</v>
      </c>
      <c r="X1212" t="s">
        <v>3621</v>
      </c>
    </row>
    <row r="1213" spans="1:24" x14ac:dyDescent="0.3">
      <c r="A1213" t="s">
        <v>3507</v>
      </c>
      <c r="B1213" t="s">
        <v>11560</v>
      </c>
      <c r="C1213" t="s">
        <v>7263</v>
      </c>
      <c r="D1213" t="s">
        <v>11561</v>
      </c>
      <c r="E1213" t="s">
        <v>11539</v>
      </c>
      <c r="F1213">
        <v>1965</v>
      </c>
      <c r="G1213">
        <v>0</v>
      </c>
      <c r="H1213" s="51" t="s">
        <v>3101</v>
      </c>
      <c r="I1213">
        <v>0</v>
      </c>
      <c r="J1213">
        <v>983</v>
      </c>
      <c r="K1213">
        <v>896</v>
      </c>
      <c r="L1213">
        <v>3584</v>
      </c>
      <c r="M1213">
        <v>460</v>
      </c>
      <c r="N1213">
        <v>115</v>
      </c>
      <c r="O1213">
        <v>102</v>
      </c>
      <c r="P1213" t="s">
        <v>1552</v>
      </c>
      <c r="Q1213">
        <v>0</v>
      </c>
      <c r="R1213">
        <v>0</v>
      </c>
      <c r="S1213">
        <v>2050</v>
      </c>
      <c r="T1213" t="s">
        <v>12699</v>
      </c>
      <c r="U1213">
        <v>4</v>
      </c>
      <c r="V1213" t="s">
        <v>17975</v>
      </c>
      <c r="W1213">
        <v>425.96666666666698</v>
      </c>
      <c r="X1213" t="s">
        <v>3621</v>
      </c>
    </row>
    <row r="1214" spans="1:24" x14ac:dyDescent="0.3">
      <c r="A1214" t="s">
        <v>3507</v>
      </c>
      <c r="B1214" t="s">
        <v>11562</v>
      </c>
      <c r="C1214" t="s">
        <v>3573</v>
      </c>
      <c r="D1214" t="s">
        <v>11563</v>
      </c>
      <c r="E1214" t="s">
        <v>11539</v>
      </c>
      <c r="F1214">
        <v>133</v>
      </c>
      <c r="G1214">
        <v>0</v>
      </c>
      <c r="H1214" s="51" t="s">
        <v>13533</v>
      </c>
      <c r="I1214">
        <v>0</v>
      </c>
      <c r="J1214">
        <v>67</v>
      </c>
      <c r="K1214">
        <v>53</v>
      </c>
      <c r="L1214">
        <v>341.85</v>
      </c>
      <c r="M1214">
        <v>322.5</v>
      </c>
      <c r="N1214">
        <v>50</v>
      </c>
      <c r="O1214">
        <v>43</v>
      </c>
      <c r="P1214" t="s">
        <v>3532</v>
      </c>
      <c r="Q1214">
        <v>0</v>
      </c>
      <c r="R1214">
        <v>0</v>
      </c>
      <c r="S1214">
        <v>350</v>
      </c>
      <c r="T1214" t="s">
        <v>17681</v>
      </c>
      <c r="U1214">
        <v>7.15</v>
      </c>
      <c r="V1214" t="s">
        <v>13727</v>
      </c>
      <c r="W1214">
        <v>15.633333333333301</v>
      </c>
      <c r="X1214" t="s">
        <v>3621</v>
      </c>
    </row>
    <row r="1215" spans="1:24" x14ac:dyDescent="0.3">
      <c r="A1215" t="s">
        <v>3507</v>
      </c>
      <c r="B1215" t="s">
        <v>11624</v>
      </c>
      <c r="C1215" t="s">
        <v>181</v>
      </c>
      <c r="D1215" t="s">
        <v>11625</v>
      </c>
      <c r="E1215" t="s">
        <v>11539</v>
      </c>
      <c r="F1215">
        <v>16</v>
      </c>
      <c r="G1215">
        <v>0</v>
      </c>
      <c r="H1215" s="51" t="s">
        <v>13835</v>
      </c>
      <c r="I1215">
        <v>0</v>
      </c>
      <c r="J1215">
        <v>8</v>
      </c>
      <c r="K1215">
        <v>11</v>
      </c>
      <c r="L1215">
        <v>498.08000000000004</v>
      </c>
      <c r="M1215">
        <v>8694</v>
      </c>
      <c r="N1215">
        <v>192</v>
      </c>
      <c r="O1215">
        <v>0</v>
      </c>
      <c r="P1215" t="s">
        <v>2478</v>
      </c>
      <c r="Q1215">
        <v>5</v>
      </c>
      <c r="R1215">
        <v>0</v>
      </c>
      <c r="S1215">
        <v>0</v>
      </c>
      <c r="T1215" t="s">
        <v>181</v>
      </c>
      <c r="U1215">
        <v>0</v>
      </c>
      <c r="V1215" t="s">
        <v>181</v>
      </c>
      <c r="W1215">
        <v>49.866666666666703</v>
      </c>
      <c r="X1215" t="s">
        <v>3621</v>
      </c>
    </row>
    <row r="1216" spans="1:24" x14ac:dyDescent="0.3">
      <c r="A1216" t="s">
        <v>3507</v>
      </c>
      <c r="B1216" t="s">
        <v>11618</v>
      </c>
      <c r="C1216" t="s">
        <v>181</v>
      </c>
      <c r="D1216" t="s">
        <v>11619</v>
      </c>
      <c r="E1216" t="s">
        <v>11539</v>
      </c>
      <c r="F1216">
        <v>0</v>
      </c>
      <c r="G1216">
        <v>0</v>
      </c>
      <c r="H1216" s="51" t="s">
        <v>13836</v>
      </c>
      <c r="I1216">
        <v>0</v>
      </c>
      <c r="J1216">
        <v>0</v>
      </c>
      <c r="L1216">
        <v>0</v>
      </c>
      <c r="M1216">
        <v>1132.03</v>
      </c>
      <c r="N1216">
        <v>20</v>
      </c>
      <c r="O1216">
        <v>0</v>
      </c>
      <c r="P1216" t="s">
        <v>3777</v>
      </c>
      <c r="Q1216">
        <v>0</v>
      </c>
      <c r="R1216">
        <v>0</v>
      </c>
      <c r="S1216">
        <v>0</v>
      </c>
      <c r="T1216" t="s">
        <v>181</v>
      </c>
      <c r="U1216">
        <v>0</v>
      </c>
      <c r="V1216" t="s">
        <v>181</v>
      </c>
      <c r="W1216">
        <v>0</v>
      </c>
      <c r="X1216" t="s">
        <v>3621</v>
      </c>
    </row>
    <row r="1217" spans="1:24" x14ac:dyDescent="0.3">
      <c r="A1217" t="s">
        <v>3507</v>
      </c>
      <c r="B1217" t="s">
        <v>13837</v>
      </c>
      <c r="C1217" t="s">
        <v>181</v>
      </c>
      <c r="D1217" t="s">
        <v>13838</v>
      </c>
      <c r="E1217" t="s">
        <v>11539</v>
      </c>
      <c r="F1217">
        <v>0</v>
      </c>
      <c r="G1217">
        <v>0</v>
      </c>
      <c r="H1217" s="51" t="s">
        <v>13839</v>
      </c>
      <c r="I1217">
        <v>0</v>
      </c>
      <c r="J1217">
        <v>0</v>
      </c>
      <c r="L1217">
        <v>0</v>
      </c>
      <c r="M1217">
        <v>0</v>
      </c>
      <c r="N1217">
        <v>0</v>
      </c>
      <c r="O1217">
        <v>0</v>
      </c>
      <c r="P1217" t="s">
        <v>183</v>
      </c>
      <c r="Q1217">
        <v>0</v>
      </c>
      <c r="R1217">
        <v>0</v>
      </c>
      <c r="S1217">
        <v>0</v>
      </c>
      <c r="T1217" t="s">
        <v>181</v>
      </c>
      <c r="U1217">
        <v>0</v>
      </c>
      <c r="V1217" t="s">
        <v>181</v>
      </c>
      <c r="W1217">
        <v>0</v>
      </c>
      <c r="X1217" t="s">
        <v>3621</v>
      </c>
    </row>
    <row r="1218" spans="1:24" x14ac:dyDescent="0.3">
      <c r="A1218" t="s">
        <v>3507</v>
      </c>
      <c r="B1218" t="s">
        <v>13840</v>
      </c>
      <c r="C1218" t="s">
        <v>181</v>
      </c>
      <c r="D1218" t="s">
        <v>13841</v>
      </c>
      <c r="E1218" t="s">
        <v>11539</v>
      </c>
      <c r="F1218">
        <v>0</v>
      </c>
      <c r="G1218">
        <v>0</v>
      </c>
      <c r="H1218" s="51" t="s">
        <v>13842</v>
      </c>
      <c r="I1218">
        <v>0</v>
      </c>
      <c r="J1218">
        <v>0</v>
      </c>
      <c r="L1218">
        <v>0</v>
      </c>
      <c r="M1218">
        <v>0</v>
      </c>
      <c r="N1218">
        <v>0</v>
      </c>
      <c r="O1218">
        <v>0</v>
      </c>
      <c r="P1218" t="s">
        <v>183</v>
      </c>
      <c r="Q1218">
        <v>0</v>
      </c>
      <c r="R1218">
        <v>0</v>
      </c>
      <c r="S1218">
        <v>0</v>
      </c>
      <c r="T1218" t="s">
        <v>181</v>
      </c>
      <c r="U1218">
        <v>0</v>
      </c>
      <c r="V1218" t="s">
        <v>181</v>
      </c>
      <c r="W1218">
        <v>0</v>
      </c>
      <c r="X1218" t="s">
        <v>3621</v>
      </c>
    </row>
    <row r="1219" spans="1:24" x14ac:dyDescent="0.3">
      <c r="A1219" t="s">
        <v>3507</v>
      </c>
      <c r="B1219" t="s">
        <v>13843</v>
      </c>
      <c r="C1219" t="s">
        <v>181</v>
      </c>
      <c r="D1219" t="s">
        <v>13844</v>
      </c>
      <c r="E1219" t="s">
        <v>11539</v>
      </c>
      <c r="F1219">
        <v>29</v>
      </c>
      <c r="G1219">
        <v>0</v>
      </c>
      <c r="H1219" s="51" t="s">
        <v>13845</v>
      </c>
      <c r="I1219">
        <v>0</v>
      </c>
      <c r="J1219">
        <v>15</v>
      </c>
      <c r="K1219">
        <v>8</v>
      </c>
      <c r="L1219">
        <v>496.72</v>
      </c>
      <c r="M1219">
        <v>2545.88</v>
      </c>
      <c r="N1219">
        <v>41</v>
      </c>
      <c r="O1219">
        <v>0</v>
      </c>
      <c r="P1219" t="s">
        <v>4019</v>
      </c>
      <c r="Q1219">
        <v>0</v>
      </c>
      <c r="R1219">
        <v>0</v>
      </c>
      <c r="S1219">
        <v>0</v>
      </c>
      <c r="T1219" t="s">
        <v>181</v>
      </c>
      <c r="U1219">
        <v>0</v>
      </c>
      <c r="V1219" t="s">
        <v>181</v>
      </c>
      <c r="W1219">
        <v>20.5</v>
      </c>
      <c r="X1219" t="s">
        <v>3621</v>
      </c>
    </row>
    <row r="1220" spans="1:24" x14ac:dyDescent="0.3">
      <c r="A1220" t="s">
        <v>3507</v>
      </c>
      <c r="B1220" t="s">
        <v>13846</v>
      </c>
      <c r="C1220" t="s">
        <v>181</v>
      </c>
      <c r="D1220" t="s">
        <v>13847</v>
      </c>
      <c r="E1220" t="s">
        <v>11539</v>
      </c>
      <c r="F1220">
        <v>65</v>
      </c>
      <c r="G1220">
        <v>0</v>
      </c>
      <c r="H1220" s="51" t="s">
        <v>13848</v>
      </c>
      <c r="I1220">
        <v>0</v>
      </c>
      <c r="J1220">
        <v>33</v>
      </c>
      <c r="K1220">
        <v>35</v>
      </c>
      <c r="L1220">
        <v>3272.5</v>
      </c>
      <c r="M1220">
        <v>4675</v>
      </c>
      <c r="N1220">
        <v>50</v>
      </c>
      <c r="O1220">
        <v>10</v>
      </c>
      <c r="P1220" t="s">
        <v>3696</v>
      </c>
      <c r="Q1220">
        <v>0</v>
      </c>
      <c r="R1220">
        <v>0</v>
      </c>
      <c r="S1220">
        <v>40</v>
      </c>
      <c r="T1220" t="s">
        <v>17681</v>
      </c>
      <c r="U1220">
        <v>93.5</v>
      </c>
      <c r="V1220" t="s">
        <v>17974</v>
      </c>
      <c r="W1220">
        <v>44</v>
      </c>
      <c r="X1220" t="s">
        <v>3621</v>
      </c>
    </row>
    <row r="1221" spans="1:24" x14ac:dyDescent="0.3">
      <c r="A1221" t="s">
        <v>3507</v>
      </c>
      <c r="B1221" t="s">
        <v>13849</v>
      </c>
      <c r="C1221" t="s">
        <v>181</v>
      </c>
      <c r="D1221" t="s">
        <v>13850</v>
      </c>
      <c r="E1221" t="s">
        <v>11539</v>
      </c>
      <c r="F1221">
        <v>702</v>
      </c>
      <c r="G1221">
        <v>0</v>
      </c>
      <c r="H1221" s="51" t="s">
        <v>13829</v>
      </c>
      <c r="I1221">
        <v>0</v>
      </c>
      <c r="J1221">
        <v>351</v>
      </c>
      <c r="K1221">
        <v>267</v>
      </c>
      <c r="L1221">
        <v>29.37</v>
      </c>
      <c r="M1221">
        <v>844.03</v>
      </c>
      <c r="N1221">
        <v>7830</v>
      </c>
      <c r="O1221">
        <v>23</v>
      </c>
      <c r="P1221" t="s">
        <v>18001</v>
      </c>
      <c r="Q1221">
        <v>0</v>
      </c>
      <c r="R1221">
        <v>0</v>
      </c>
      <c r="S1221">
        <v>0</v>
      </c>
      <c r="T1221" t="s">
        <v>181</v>
      </c>
      <c r="U1221">
        <v>0</v>
      </c>
      <c r="V1221" t="s">
        <v>181</v>
      </c>
      <c r="W1221">
        <v>91341.9</v>
      </c>
      <c r="X1221" t="s">
        <v>3621</v>
      </c>
    </row>
    <row r="1222" spans="1:24" x14ac:dyDescent="0.3">
      <c r="A1222" t="s">
        <v>3507</v>
      </c>
      <c r="B1222" t="s">
        <v>11591</v>
      </c>
      <c r="C1222" t="s">
        <v>181</v>
      </c>
      <c r="D1222" t="s">
        <v>11592</v>
      </c>
      <c r="E1222" t="s">
        <v>11539</v>
      </c>
      <c r="F1222">
        <v>13</v>
      </c>
      <c r="G1222">
        <v>0</v>
      </c>
      <c r="H1222" s="51" t="s">
        <v>13851</v>
      </c>
      <c r="I1222">
        <v>0</v>
      </c>
      <c r="J1222">
        <v>7</v>
      </c>
      <c r="K1222">
        <v>6</v>
      </c>
      <c r="L1222">
        <v>110.34</v>
      </c>
      <c r="M1222">
        <v>386.2</v>
      </c>
      <c r="N1222">
        <v>21</v>
      </c>
      <c r="O1222">
        <v>1</v>
      </c>
      <c r="P1222" t="s">
        <v>3777</v>
      </c>
      <c r="Q1222">
        <v>0</v>
      </c>
      <c r="R1222">
        <v>0</v>
      </c>
      <c r="S1222">
        <v>0</v>
      </c>
      <c r="T1222" t="s">
        <v>181</v>
      </c>
      <c r="U1222">
        <v>0</v>
      </c>
      <c r="V1222" t="s">
        <v>181</v>
      </c>
      <c r="W1222">
        <v>4.6666666666666696</v>
      </c>
      <c r="X1222" t="s">
        <v>3621</v>
      </c>
    </row>
    <row r="1223" spans="1:24" x14ac:dyDescent="0.3">
      <c r="A1223" t="s">
        <v>3507</v>
      </c>
      <c r="B1223" t="s">
        <v>11564</v>
      </c>
      <c r="C1223" t="s">
        <v>7263</v>
      </c>
      <c r="D1223" t="s">
        <v>11565</v>
      </c>
      <c r="E1223" t="s">
        <v>11539</v>
      </c>
      <c r="F1223">
        <v>518</v>
      </c>
      <c r="G1223">
        <v>0</v>
      </c>
      <c r="H1223" s="51" t="s">
        <v>12536</v>
      </c>
      <c r="I1223">
        <v>0</v>
      </c>
      <c r="J1223">
        <v>259</v>
      </c>
      <c r="K1223">
        <v>355</v>
      </c>
      <c r="L1223">
        <v>784.55</v>
      </c>
      <c r="M1223">
        <v>497.88</v>
      </c>
      <c r="N1223">
        <v>225</v>
      </c>
      <c r="O1223">
        <v>100</v>
      </c>
      <c r="P1223" t="s">
        <v>3759</v>
      </c>
      <c r="Q1223">
        <v>0</v>
      </c>
      <c r="R1223">
        <v>0</v>
      </c>
      <c r="S1223">
        <v>600</v>
      </c>
      <c r="T1223" t="s">
        <v>17681</v>
      </c>
      <c r="U1223">
        <v>2.21</v>
      </c>
      <c r="V1223" t="s">
        <v>17974</v>
      </c>
      <c r="W1223">
        <v>1079.1666666666699</v>
      </c>
      <c r="X1223" t="s">
        <v>3621</v>
      </c>
    </row>
    <row r="1224" spans="1:24" x14ac:dyDescent="0.3">
      <c r="A1224" t="s">
        <v>3507</v>
      </c>
      <c r="B1224" t="s">
        <v>11620</v>
      </c>
      <c r="C1224" t="s">
        <v>181</v>
      </c>
      <c r="D1224" t="s">
        <v>11621</v>
      </c>
      <c r="E1224" t="s">
        <v>11539</v>
      </c>
      <c r="F1224">
        <v>47</v>
      </c>
      <c r="G1224" t="s">
        <v>1552</v>
      </c>
      <c r="H1224" s="51" t="s">
        <v>13852</v>
      </c>
      <c r="I1224">
        <v>570.96</v>
      </c>
      <c r="J1224">
        <v>24</v>
      </c>
      <c r="K1224">
        <v>27</v>
      </c>
      <c r="L1224">
        <v>1185.8400000000001</v>
      </c>
      <c r="M1224">
        <v>175.68</v>
      </c>
      <c r="N1224">
        <v>4</v>
      </c>
      <c r="O1224">
        <v>0</v>
      </c>
      <c r="P1224" t="s">
        <v>3101</v>
      </c>
      <c r="Q1224">
        <v>10</v>
      </c>
      <c r="R1224">
        <v>-6</v>
      </c>
      <c r="S1224">
        <v>40</v>
      </c>
      <c r="T1224" t="s">
        <v>17700</v>
      </c>
      <c r="U1224">
        <v>43.92</v>
      </c>
      <c r="V1224" t="s">
        <v>13714</v>
      </c>
      <c r="W1224">
        <v>-4.8</v>
      </c>
      <c r="X1224" t="s">
        <v>3621</v>
      </c>
    </row>
    <row r="1225" spans="1:24" x14ac:dyDescent="0.3">
      <c r="A1225" t="s">
        <v>3507</v>
      </c>
      <c r="B1225" t="s">
        <v>11566</v>
      </c>
      <c r="C1225" t="s">
        <v>3573</v>
      </c>
      <c r="D1225" t="s">
        <v>11567</v>
      </c>
      <c r="E1225" t="s">
        <v>11539</v>
      </c>
      <c r="F1225">
        <v>5</v>
      </c>
      <c r="G1225">
        <v>0</v>
      </c>
      <c r="H1225" s="51" t="s">
        <v>13853</v>
      </c>
      <c r="I1225">
        <v>0</v>
      </c>
      <c r="J1225">
        <v>3</v>
      </c>
      <c r="K1225">
        <v>1</v>
      </c>
      <c r="L1225">
        <v>3.58</v>
      </c>
      <c r="M1225">
        <v>157.63</v>
      </c>
      <c r="N1225">
        <v>44</v>
      </c>
      <c r="O1225">
        <v>0</v>
      </c>
      <c r="P1225" t="s">
        <v>3616</v>
      </c>
      <c r="Q1225">
        <v>0</v>
      </c>
      <c r="R1225">
        <v>0</v>
      </c>
      <c r="S1225">
        <v>0</v>
      </c>
      <c r="T1225" t="s">
        <v>181</v>
      </c>
      <c r="U1225">
        <v>0</v>
      </c>
      <c r="V1225" t="s">
        <v>181</v>
      </c>
      <c r="W1225">
        <v>4.4000000000000004</v>
      </c>
      <c r="X1225" t="s">
        <v>3621</v>
      </c>
    </row>
    <row r="1226" spans="1:24" x14ac:dyDescent="0.3">
      <c r="A1226" t="s">
        <v>3507</v>
      </c>
      <c r="B1226" t="s">
        <v>11587</v>
      </c>
      <c r="C1226" t="s">
        <v>181</v>
      </c>
      <c r="D1226" t="s">
        <v>11588</v>
      </c>
      <c r="E1226" t="s">
        <v>11539</v>
      </c>
      <c r="F1226">
        <v>0</v>
      </c>
      <c r="G1226">
        <v>0</v>
      </c>
      <c r="H1226" s="51" t="s">
        <v>13854</v>
      </c>
      <c r="I1226">
        <v>0</v>
      </c>
      <c r="J1226">
        <v>0</v>
      </c>
      <c r="L1226">
        <v>0</v>
      </c>
      <c r="M1226">
        <v>10.78</v>
      </c>
      <c r="N1226">
        <v>1</v>
      </c>
      <c r="O1226">
        <v>0</v>
      </c>
      <c r="P1226" t="s">
        <v>3535</v>
      </c>
      <c r="Q1226">
        <v>0</v>
      </c>
      <c r="R1226">
        <v>0</v>
      </c>
      <c r="S1226">
        <v>0</v>
      </c>
      <c r="T1226" t="s">
        <v>181</v>
      </c>
      <c r="U1226">
        <v>0</v>
      </c>
      <c r="V1226" t="s">
        <v>181</v>
      </c>
      <c r="W1226">
        <v>0</v>
      </c>
      <c r="X1226" t="s">
        <v>3621</v>
      </c>
    </row>
    <row r="1227" spans="1:24" x14ac:dyDescent="0.3">
      <c r="A1227" t="s">
        <v>3507</v>
      </c>
      <c r="B1227" t="s">
        <v>3767</v>
      </c>
      <c r="C1227" t="s">
        <v>181</v>
      </c>
      <c r="D1227" t="s">
        <v>3768</v>
      </c>
      <c r="E1227" t="s">
        <v>3765</v>
      </c>
      <c r="F1227">
        <v>0</v>
      </c>
      <c r="G1227">
        <v>0</v>
      </c>
      <c r="H1227" s="51" t="s">
        <v>13855</v>
      </c>
      <c r="I1227">
        <v>0</v>
      </c>
      <c r="J1227">
        <v>0</v>
      </c>
      <c r="L1227">
        <v>0</v>
      </c>
      <c r="M1227">
        <v>51.06</v>
      </c>
      <c r="N1227">
        <v>104</v>
      </c>
      <c r="O1227">
        <v>0</v>
      </c>
      <c r="P1227" t="s">
        <v>3769</v>
      </c>
      <c r="Q1227">
        <v>0</v>
      </c>
      <c r="R1227">
        <v>0</v>
      </c>
      <c r="S1227">
        <v>0</v>
      </c>
      <c r="T1227" t="s">
        <v>181</v>
      </c>
      <c r="U1227">
        <v>0</v>
      </c>
      <c r="V1227" t="s">
        <v>181</v>
      </c>
      <c r="W1227">
        <v>0</v>
      </c>
      <c r="X1227" t="s">
        <v>3621</v>
      </c>
    </row>
    <row r="1228" spans="1:24" x14ac:dyDescent="0.3">
      <c r="A1228" t="s">
        <v>179</v>
      </c>
      <c r="B1228" t="s">
        <v>4230</v>
      </c>
      <c r="C1228" t="s">
        <v>3592</v>
      </c>
      <c r="D1228" t="s">
        <v>4231</v>
      </c>
      <c r="E1228" t="s">
        <v>7</v>
      </c>
      <c r="F1228">
        <v>140</v>
      </c>
      <c r="G1228">
        <v>0</v>
      </c>
      <c r="H1228" s="51" t="s">
        <v>13856</v>
      </c>
      <c r="I1228">
        <v>0</v>
      </c>
      <c r="J1228">
        <v>50</v>
      </c>
      <c r="K1228">
        <v>52</v>
      </c>
      <c r="L1228">
        <v>3499.6</v>
      </c>
      <c r="M1228">
        <v>56733.9</v>
      </c>
      <c r="N1228">
        <v>843</v>
      </c>
      <c r="O1228">
        <v>0</v>
      </c>
      <c r="P1228" t="s">
        <v>12597</v>
      </c>
      <c r="Q1228">
        <v>0</v>
      </c>
      <c r="R1228">
        <v>0</v>
      </c>
      <c r="S1228">
        <v>0</v>
      </c>
      <c r="T1228" t="s">
        <v>181</v>
      </c>
      <c r="U1228">
        <v>0</v>
      </c>
      <c r="V1228" t="s">
        <v>181</v>
      </c>
      <c r="W1228">
        <v>1405</v>
      </c>
      <c r="X1228" t="s">
        <v>4232</v>
      </c>
    </row>
    <row r="1229" spans="1:24" x14ac:dyDescent="0.3">
      <c r="A1229" t="s">
        <v>3894</v>
      </c>
      <c r="B1229" t="s">
        <v>9207</v>
      </c>
      <c r="C1229" t="s">
        <v>181</v>
      </c>
      <c r="D1229" t="s">
        <v>9208</v>
      </c>
      <c r="E1229" t="s">
        <v>9191</v>
      </c>
      <c r="F1229">
        <v>0</v>
      </c>
      <c r="G1229">
        <v>0</v>
      </c>
      <c r="H1229" s="51" t="s">
        <v>13857</v>
      </c>
      <c r="I1229">
        <v>0</v>
      </c>
      <c r="J1229">
        <v>0</v>
      </c>
      <c r="L1229">
        <v>0</v>
      </c>
      <c r="M1229">
        <v>0</v>
      </c>
      <c r="N1229">
        <v>0</v>
      </c>
      <c r="O1229">
        <v>0</v>
      </c>
      <c r="P1229" t="s">
        <v>183</v>
      </c>
      <c r="Q1229">
        <v>0</v>
      </c>
      <c r="R1229">
        <v>0</v>
      </c>
      <c r="S1229">
        <v>0</v>
      </c>
      <c r="T1229" t="s">
        <v>181</v>
      </c>
      <c r="U1229">
        <v>0</v>
      </c>
      <c r="V1229" t="s">
        <v>181</v>
      </c>
      <c r="W1229">
        <v>0</v>
      </c>
      <c r="X1229" t="s">
        <v>3566</v>
      </c>
    </row>
    <row r="1230" spans="1:24" x14ac:dyDescent="0.3">
      <c r="A1230" t="s">
        <v>3894</v>
      </c>
      <c r="B1230" t="s">
        <v>13858</v>
      </c>
      <c r="C1230" t="s">
        <v>181</v>
      </c>
      <c r="D1230" t="s">
        <v>13859</v>
      </c>
      <c r="E1230" t="s">
        <v>13860</v>
      </c>
      <c r="F1230">
        <v>0</v>
      </c>
      <c r="G1230">
        <v>0</v>
      </c>
      <c r="H1230" s="51" t="s">
        <v>13861</v>
      </c>
      <c r="I1230">
        <v>0</v>
      </c>
      <c r="J1230">
        <v>0</v>
      </c>
      <c r="L1230">
        <v>0</v>
      </c>
      <c r="M1230">
        <v>0</v>
      </c>
      <c r="N1230">
        <v>0</v>
      </c>
      <c r="O1230">
        <v>0</v>
      </c>
      <c r="P1230" t="s">
        <v>183</v>
      </c>
      <c r="Q1230">
        <v>0</v>
      </c>
      <c r="R1230">
        <v>0</v>
      </c>
      <c r="S1230">
        <v>0</v>
      </c>
      <c r="T1230" t="s">
        <v>181</v>
      </c>
      <c r="U1230">
        <v>0</v>
      </c>
      <c r="V1230" t="s">
        <v>181</v>
      </c>
      <c r="W1230">
        <v>0</v>
      </c>
      <c r="X1230" t="s">
        <v>7413</v>
      </c>
    </row>
    <row r="1231" spans="1:24" x14ac:dyDescent="0.3">
      <c r="A1231" t="s">
        <v>3507</v>
      </c>
      <c r="B1231" t="s">
        <v>11544</v>
      </c>
      <c r="C1231" t="s">
        <v>181</v>
      </c>
      <c r="D1231" t="s">
        <v>11545</v>
      </c>
      <c r="E1231" t="s">
        <v>11539</v>
      </c>
      <c r="F1231">
        <v>0</v>
      </c>
      <c r="G1231">
        <v>0</v>
      </c>
      <c r="H1231" s="51" t="s">
        <v>13862</v>
      </c>
      <c r="I1231">
        <v>0</v>
      </c>
      <c r="J1231">
        <v>0</v>
      </c>
      <c r="L1231">
        <v>0</v>
      </c>
      <c r="M1231">
        <v>2322.06</v>
      </c>
      <c r="N1231">
        <v>39</v>
      </c>
      <c r="O1231">
        <v>0</v>
      </c>
      <c r="P1231" t="s">
        <v>4031</v>
      </c>
      <c r="Q1231">
        <v>0</v>
      </c>
      <c r="R1231">
        <v>0</v>
      </c>
      <c r="S1231">
        <v>0</v>
      </c>
      <c r="T1231" t="s">
        <v>181</v>
      </c>
      <c r="U1231">
        <v>0</v>
      </c>
      <c r="V1231" t="s">
        <v>181</v>
      </c>
      <c r="W1231">
        <v>0</v>
      </c>
      <c r="X1231" t="s">
        <v>3621</v>
      </c>
    </row>
    <row r="1232" spans="1:24" x14ac:dyDescent="0.3">
      <c r="A1232" t="s">
        <v>3502</v>
      </c>
      <c r="B1232" t="s">
        <v>10382</v>
      </c>
      <c r="C1232" t="s">
        <v>3592</v>
      </c>
      <c r="D1232" t="s">
        <v>10383</v>
      </c>
      <c r="E1232" t="s">
        <v>10381</v>
      </c>
      <c r="F1232">
        <v>93</v>
      </c>
      <c r="G1232">
        <v>0</v>
      </c>
      <c r="H1232" s="51" t="s">
        <v>13863</v>
      </c>
      <c r="I1232">
        <v>0</v>
      </c>
      <c r="J1232">
        <v>47</v>
      </c>
      <c r="K1232">
        <v>46</v>
      </c>
      <c r="L1232">
        <v>8135.0999999999995</v>
      </c>
      <c r="M1232">
        <v>14501.85</v>
      </c>
      <c r="N1232">
        <v>82</v>
      </c>
      <c r="O1232">
        <v>0</v>
      </c>
      <c r="P1232" t="s">
        <v>7338</v>
      </c>
      <c r="Q1232">
        <v>0</v>
      </c>
      <c r="R1232">
        <v>0</v>
      </c>
      <c r="S1232">
        <v>100</v>
      </c>
      <c r="T1232" t="s">
        <v>17670</v>
      </c>
      <c r="U1232">
        <v>176.85</v>
      </c>
      <c r="V1232" t="s">
        <v>18002</v>
      </c>
      <c r="W1232">
        <v>128.46666666666701</v>
      </c>
      <c r="X1232" t="s">
        <v>10384</v>
      </c>
    </row>
    <row r="1233" spans="1:24" x14ac:dyDescent="0.3">
      <c r="A1233" t="s">
        <v>3502</v>
      </c>
      <c r="B1233" t="s">
        <v>13864</v>
      </c>
      <c r="C1233" t="s">
        <v>181</v>
      </c>
      <c r="D1233" t="s">
        <v>13865</v>
      </c>
      <c r="E1233" t="s">
        <v>10381</v>
      </c>
      <c r="F1233">
        <v>17</v>
      </c>
      <c r="G1233">
        <v>0</v>
      </c>
      <c r="H1233" s="51" t="s">
        <v>13866</v>
      </c>
      <c r="I1233">
        <v>0</v>
      </c>
      <c r="J1233">
        <v>9</v>
      </c>
      <c r="K1233">
        <v>11</v>
      </c>
      <c r="L1233">
        <v>1348.71</v>
      </c>
      <c r="M1233">
        <v>4291.33</v>
      </c>
      <c r="N1233">
        <v>35</v>
      </c>
      <c r="O1233">
        <v>0</v>
      </c>
      <c r="P1233" t="s">
        <v>3571</v>
      </c>
      <c r="Q1233">
        <v>0</v>
      </c>
      <c r="R1233">
        <v>0</v>
      </c>
      <c r="S1233">
        <v>0</v>
      </c>
      <c r="T1233" t="s">
        <v>181</v>
      </c>
      <c r="U1233">
        <v>0</v>
      </c>
      <c r="V1233" t="s">
        <v>181</v>
      </c>
      <c r="W1233">
        <v>10.5</v>
      </c>
      <c r="X1233" t="s">
        <v>10384</v>
      </c>
    </row>
    <row r="1234" spans="1:24" x14ac:dyDescent="0.3">
      <c r="A1234" t="s">
        <v>3894</v>
      </c>
      <c r="B1234" t="s">
        <v>10387</v>
      </c>
      <c r="C1234" t="s">
        <v>3592</v>
      </c>
      <c r="D1234" t="s">
        <v>10388</v>
      </c>
      <c r="E1234" t="s">
        <v>12210</v>
      </c>
      <c r="F1234">
        <v>15</v>
      </c>
      <c r="G1234" t="s">
        <v>3762</v>
      </c>
      <c r="H1234" s="51" t="s">
        <v>8162</v>
      </c>
      <c r="I1234">
        <v>1590</v>
      </c>
      <c r="J1234">
        <v>8</v>
      </c>
      <c r="K1234">
        <v>4</v>
      </c>
      <c r="L1234">
        <v>636</v>
      </c>
      <c r="M1234">
        <v>795</v>
      </c>
      <c r="N1234">
        <v>5</v>
      </c>
      <c r="O1234">
        <v>0</v>
      </c>
      <c r="P1234" t="s">
        <v>3526</v>
      </c>
      <c r="Q1234">
        <v>0</v>
      </c>
      <c r="R1234">
        <v>0</v>
      </c>
      <c r="S1234">
        <v>0</v>
      </c>
      <c r="T1234" t="s">
        <v>181</v>
      </c>
      <c r="U1234">
        <v>0</v>
      </c>
      <c r="V1234" t="s">
        <v>181</v>
      </c>
      <c r="W1234">
        <v>1.3333333333333299</v>
      </c>
      <c r="X1234" t="s">
        <v>10384</v>
      </c>
    </row>
    <row r="1235" spans="1:24" x14ac:dyDescent="0.3">
      <c r="A1235" t="s">
        <v>3894</v>
      </c>
      <c r="B1235" t="s">
        <v>10385</v>
      </c>
      <c r="C1235" t="s">
        <v>3592</v>
      </c>
      <c r="D1235" t="s">
        <v>10386</v>
      </c>
      <c r="E1235" t="s">
        <v>12210</v>
      </c>
      <c r="F1235">
        <v>43</v>
      </c>
      <c r="G1235" t="s">
        <v>3594</v>
      </c>
      <c r="H1235" s="51" t="s">
        <v>8592</v>
      </c>
      <c r="I1235">
        <v>474</v>
      </c>
      <c r="J1235">
        <v>22</v>
      </c>
      <c r="K1235">
        <v>35</v>
      </c>
      <c r="L1235">
        <v>2765</v>
      </c>
      <c r="M1235">
        <v>2923</v>
      </c>
      <c r="N1235">
        <v>37</v>
      </c>
      <c r="O1235">
        <v>0</v>
      </c>
      <c r="P1235" t="s">
        <v>3610</v>
      </c>
      <c r="Q1235">
        <v>0</v>
      </c>
      <c r="R1235">
        <v>0</v>
      </c>
      <c r="S1235">
        <v>0</v>
      </c>
      <c r="T1235" t="s">
        <v>181</v>
      </c>
      <c r="U1235">
        <v>0</v>
      </c>
      <c r="V1235" t="s">
        <v>181</v>
      </c>
      <c r="W1235">
        <v>27.133333333333301</v>
      </c>
      <c r="X1235" t="s">
        <v>10384</v>
      </c>
    </row>
    <row r="1236" spans="1:24" x14ac:dyDescent="0.3">
      <c r="A1236" t="s">
        <v>1549</v>
      </c>
      <c r="B1236" t="s">
        <v>9044</v>
      </c>
      <c r="C1236" t="s">
        <v>3592</v>
      </c>
      <c r="D1236" t="s">
        <v>9045</v>
      </c>
      <c r="E1236" t="s">
        <v>9042</v>
      </c>
      <c r="F1236">
        <v>0</v>
      </c>
      <c r="G1236">
        <v>0</v>
      </c>
      <c r="H1236" s="51" t="s">
        <v>12722</v>
      </c>
      <c r="I1236">
        <v>0</v>
      </c>
      <c r="J1236">
        <v>0</v>
      </c>
      <c r="L1236">
        <v>0</v>
      </c>
      <c r="M1236">
        <v>403</v>
      </c>
      <c r="N1236">
        <v>65</v>
      </c>
      <c r="O1236">
        <v>0</v>
      </c>
      <c r="P1236" t="s">
        <v>4248</v>
      </c>
      <c r="Q1236">
        <v>0</v>
      </c>
      <c r="R1236">
        <v>0</v>
      </c>
      <c r="S1236">
        <v>0</v>
      </c>
      <c r="T1236" t="s">
        <v>181</v>
      </c>
      <c r="U1236">
        <v>0</v>
      </c>
      <c r="V1236" t="s">
        <v>181</v>
      </c>
      <c r="W1236">
        <v>0</v>
      </c>
      <c r="X1236" t="s">
        <v>3566</v>
      </c>
    </row>
    <row r="1237" spans="1:24" x14ac:dyDescent="0.3">
      <c r="A1237" t="s">
        <v>3507</v>
      </c>
      <c r="B1237" t="s">
        <v>12350</v>
      </c>
      <c r="C1237" t="s">
        <v>3504</v>
      </c>
      <c r="D1237" t="s">
        <v>12351</v>
      </c>
      <c r="E1237" t="s">
        <v>12327</v>
      </c>
      <c r="F1237">
        <v>27</v>
      </c>
      <c r="G1237">
        <v>0</v>
      </c>
      <c r="H1237" s="51" t="s">
        <v>18003</v>
      </c>
      <c r="I1237">
        <v>0</v>
      </c>
      <c r="J1237">
        <v>14</v>
      </c>
      <c r="L1237">
        <v>0</v>
      </c>
      <c r="M1237">
        <v>726.04</v>
      </c>
      <c r="N1237">
        <v>62</v>
      </c>
      <c r="O1237">
        <v>0</v>
      </c>
      <c r="P1237" t="s">
        <v>3800</v>
      </c>
      <c r="Q1237">
        <v>0</v>
      </c>
      <c r="R1237">
        <v>0</v>
      </c>
      <c r="S1237">
        <v>0</v>
      </c>
      <c r="T1237" t="s">
        <v>181</v>
      </c>
      <c r="U1237">
        <v>0</v>
      </c>
      <c r="V1237" t="s">
        <v>181</v>
      </c>
      <c r="W1237">
        <v>28.933333333333302</v>
      </c>
      <c r="X1237" t="s">
        <v>3766</v>
      </c>
    </row>
    <row r="1238" spans="1:24" x14ac:dyDescent="0.3">
      <c r="A1238" t="s">
        <v>3502</v>
      </c>
      <c r="B1238" t="s">
        <v>18004</v>
      </c>
      <c r="C1238" t="s">
        <v>181</v>
      </c>
      <c r="D1238" t="s">
        <v>18005</v>
      </c>
      <c r="E1238" t="s">
        <v>4001</v>
      </c>
      <c r="F1238">
        <v>0</v>
      </c>
      <c r="G1238">
        <v>0</v>
      </c>
      <c r="H1238" s="51" t="s">
        <v>12769</v>
      </c>
      <c r="I1238">
        <v>0</v>
      </c>
      <c r="J1238">
        <v>0</v>
      </c>
      <c r="L1238">
        <v>0</v>
      </c>
      <c r="M1238">
        <v>6.9</v>
      </c>
      <c r="N1238">
        <v>1</v>
      </c>
      <c r="O1238">
        <v>0</v>
      </c>
      <c r="P1238" t="s">
        <v>3535</v>
      </c>
      <c r="Q1238">
        <v>1</v>
      </c>
      <c r="R1238">
        <v>0</v>
      </c>
      <c r="S1238">
        <v>0</v>
      </c>
      <c r="T1238" t="s">
        <v>181</v>
      </c>
      <c r="U1238">
        <v>0</v>
      </c>
      <c r="V1238" t="s">
        <v>181</v>
      </c>
      <c r="W1238">
        <v>0</v>
      </c>
      <c r="X1238" t="s">
        <v>3506</v>
      </c>
    </row>
    <row r="1239" spans="1:24" x14ac:dyDescent="0.3">
      <c r="A1239" t="s">
        <v>3502</v>
      </c>
      <c r="B1239" t="s">
        <v>8669</v>
      </c>
      <c r="C1239" t="s">
        <v>181</v>
      </c>
      <c r="D1239" t="s">
        <v>8670</v>
      </c>
      <c r="E1239" t="s">
        <v>8671</v>
      </c>
      <c r="F1239">
        <v>0</v>
      </c>
      <c r="G1239">
        <v>0</v>
      </c>
      <c r="H1239" s="51" t="s">
        <v>13867</v>
      </c>
      <c r="I1239">
        <v>0</v>
      </c>
      <c r="J1239">
        <v>0</v>
      </c>
      <c r="L1239">
        <v>0</v>
      </c>
      <c r="M1239">
        <v>415.29</v>
      </c>
      <c r="N1239">
        <v>218</v>
      </c>
      <c r="O1239">
        <v>0</v>
      </c>
      <c r="P1239" t="s">
        <v>7628</v>
      </c>
      <c r="Q1239">
        <v>0</v>
      </c>
      <c r="R1239">
        <v>0</v>
      </c>
      <c r="S1239">
        <v>0</v>
      </c>
      <c r="T1239" t="s">
        <v>181</v>
      </c>
      <c r="U1239">
        <v>0</v>
      </c>
      <c r="V1239" t="s">
        <v>181</v>
      </c>
      <c r="W1239">
        <v>0</v>
      </c>
      <c r="X1239" t="s">
        <v>3576</v>
      </c>
    </row>
    <row r="1240" spans="1:24" x14ac:dyDescent="0.3">
      <c r="A1240" t="s">
        <v>3502</v>
      </c>
      <c r="B1240" t="s">
        <v>8846</v>
      </c>
      <c r="C1240" t="s">
        <v>181</v>
      </c>
      <c r="D1240" t="s">
        <v>8847</v>
      </c>
      <c r="E1240" t="s">
        <v>8825</v>
      </c>
      <c r="F1240">
        <v>0</v>
      </c>
      <c r="G1240">
        <v>0</v>
      </c>
      <c r="H1240" s="51" t="s">
        <v>12810</v>
      </c>
      <c r="I1240">
        <v>0</v>
      </c>
      <c r="J1240">
        <v>0</v>
      </c>
      <c r="L1240">
        <v>0</v>
      </c>
      <c r="M1240">
        <v>105.31</v>
      </c>
      <c r="N1240">
        <v>75</v>
      </c>
      <c r="O1240">
        <v>0</v>
      </c>
      <c r="P1240" t="s">
        <v>7426</v>
      </c>
      <c r="Q1240">
        <v>0</v>
      </c>
      <c r="R1240">
        <v>0</v>
      </c>
      <c r="S1240">
        <v>0</v>
      </c>
      <c r="T1240" t="s">
        <v>181</v>
      </c>
      <c r="U1240">
        <v>0</v>
      </c>
      <c r="V1240" t="s">
        <v>181</v>
      </c>
      <c r="W1240">
        <v>0</v>
      </c>
      <c r="X1240" t="s">
        <v>3576</v>
      </c>
    </row>
    <row r="1241" spans="1:24" x14ac:dyDescent="0.3">
      <c r="A1241" t="s">
        <v>3502</v>
      </c>
      <c r="B1241" t="s">
        <v>9184</v>
      </c>
      <c r="C1241" t="s">
        <v>3573</v>
      </c>
      <c r="D1241" t="s">
        <v>9185</v>
      </c>
      <c r="E1241" t="s">
        <v>9183</v>
      </c>
      <c r="F1241">
        <v>1</v>
      </c>
      <c r="G1241">
        <v>0</v>
      </c>
      <c r="H1241" s="51" t="s">
        <v>13868</v>
      </c>
      <c r="I1241">
        <v>0</v>
      </c>
      <c r="J1241">
        <v>1</v>
      </c>
      <c r="K1241">
        <v>1</v>
      </c>
      <c r="L1241">
        <v>2.02</v>
      </c>
      <c r="M1241">
        <v>471.74</v>
      </c>
      <c r="N1241">
        <v>234</v>
      </c>
      <c r="O1241">
        <v>0</v>
      </c>
      <c r="P1241" t="s">
        <v>3538</v>
      </c>
      <c r="Q1241">
        <v>4</v>
      </c>
      <c r="R1241">
        <v>0</v>
      </c>
      <c r="S1241">
        <v>0</v>
      </c>
      <c r="T1241" t="s">
        <v>181</v>
      </c>
      <c r="U1241">
        <v>0</v>
      </c>
      <c r="V1241" t="s">
        <v>181</v>
      </c>
      <c r="W1241">
        <v>7.6666666666666696</v>
      </c>
      <c r="X1241" t="s">
        <v>3576</v>
      </c>
    </row>
    <row r="1242" spans="1:24" x14ac:dyDescent="0.3">
      <c r="A1242" t="s">
        <v>3502</v>
      </c>
      <c r="B1242" t="s">
        <v>12053</v>
      </c>
      <c r="C1242" t="s">
        <v>181</v>
      </c>
      <c r="D1242" t="s">
        <v>12054</v>
      </c>
      <c r="E1242" t="s">
        <v>12055</v>
      </c>
      <c r="F1242">
        <v>0</v>
      </c>
      <c r="G1242">
        <v>0</v>
      </c>
      <c r="H1242" s="51" t="s">
        <v>13869</v>
      </c>
      <c r="I1242">
        <v>0</v>
      </c>
      <c r="J1242">
        <v>0</v>
      </c>
      <c r="L1242">
        <v>0</v>
      </c>
      <c r="M1242">
        <v>104.72</v>
      </c>
      <c r="N1242">
        <v>119</v>
      </c>
      <c r="O1242">
        <v>0</v>
      </c>
      <c r="P1242" t="s">
        <v>8822</v>
      </c>
      <c r="Q1242">
        <v>0</v>
      </c>
      <c r="R1242">
        <v>0</v>
      </c>
      <c r="S1242">
        <v>0</v>
      </c>
      <c r="T1242" t="s">
        <v>181</v>
      </c>
      <c r="U1242">
        <v>0</v>
      </c>
      <c r="V1242" t="s">
        <v>181</v>
      </c>
      <c r="W1242">
        <v>0</v>
      </c>
      <c r="X1242" t="s">
        <v>7413</v>
      </c>
    </row>
    <row r="1243" spans="1:24" x14ac:dyDescent="0.3">
      <c r="A1243" t="s">
        <v>3502</v>
      </c>
      <c r="B1243" t="s">
        <v>120</v>
      </c>
      <c r="C1243" t="s">
        <v>3504</v>
      </c>
      <c r="D1243" t="s">
        <v>8845</v>
      </c>
      <c r="E1243" t="s">
        <v>8825</v>
      </c>
      <c r="F1243">
        <v>0</v>
      </c>
      <c r="G1243">
        <v>0</v>
      </c>
      <c r="H1243" s="51" t="s">
        <v>12508</v>
      </c>
      <c r="I1243">
        <v>0</v>
      </c>
      <c r="J1243">
        <v>0</v>
      </c>
      <c r="K1243">
        <v>8</v>
      </c>
      <c r="L1243">
        <v>39.200000000000003</v>
      </c>
      <c r="M1243">
        <v>813.4</v>
      </c>
      <c r="N1243">
        <v>166</v>
      </c>
      <c r="O1243">
        <v>0</v>
      </c>
      <c r="P1243" t="s">
        <v>9103</v>
      </c>
      <c r="Q1243">
        <v>0</v>
      </c>
      <c r="R1243">
        <v>0</v>
      </c>
      <c r="S1243">
        <v>0</v>
      </c>
      <c r="T1243" t="s">
        <v>181</v>
      </c>
      <c r="U1243">
        <v>0</v>
      </c>
      <c r="V1243" t="s">
        <v>181</v>
      </c>
      <c r="W1243">
        <v>0</v>
      </c>
      <c r="X1243" t="s">
        <v>3576</v>
      </c>
    </row>
    <row r="1244" spans="1:24" x14ac:dyDescent="0.3">
      <c r="A1244" t="s">
        <v>3502</v>
      </c>
      <c r="B1244" t="s">
        <v>8874</v>
      </c>
      <c r="C1244" t="s">
        <v>3771</v>
      </c>
      <c r="D1244" t="s">
        <v>8875</v>
      </c>
      <c r="E1244" t="s">
        <v>8825</v>
      </c>
      <c r="F1244">
        <v>0</v>
      </c>
      <c r="G1244">
        <v>0</v>
      </c>
      <c r="H1244" s="51" t="s">
        <v>12816</v>
      </c>
      <c r="I1244">
        <v>0</v>
      </c>
      <c r="J1244">
        <v>0</v>
      </c>
      <c r="L1244">
        <v>0</v>
      </c>
      <c r="M1244">
        <v>37.700000000000003</v>
      </c>
      <c r="N1244">
        <v>13</v>
      </c>
      <c r="O1244">
        <v>0</v>
      </c>
      <c r="P1244" t="s">
        <v>1552</v>
      </c>
      <c r="Q1244">
        <v>0</v>
      </c>
      <c r="R1244">
        <v>0</v>
      </c>
      <c r="S1244">
        <v>0</v>
      </c>
      <c r="T1244" t="s">
        <v>181</v>
      </c>
      <c r="U1244">
        <v>0</v>
      </c>
      <c r="V1244" t="s">
        <v>181</v>
      </c>
      <c r="W1244">
        <v>0</v>
      </c>
      <c r="X1244" t="s">
        <v>3576</v>
      </c>
    </row>
    <row r="1245" spans="1:24" x14ac:dyDescent="0.3">
      <c r="A1245" t="s">
        <v>3502</v>
      </c>
      <c r="B1245" t="s">
        <v>8675</v>
      </c>
      <c r="C1245" t="s">
        <v>181</v>
      </c>
      <c r="D1245" t="s">
        <v>8676</v>
      </c>
      <c r="E1245" t="s">
        <v>8677</v>
      </c>
      <c r="F1245">
        <v>0</v>
      </c>
      <c r="G1245">
        <v>0</v>
      </c>
      <c r="H1245" s="51" t="s">
        <v>13870</v>
      </c>
      <c r="I1245">
        <v>0</v>
      </c>
      <c r="J1245">
        <v>0</v>
      </c>
      <c r="L1245">
        <v>0</v>
      </c>
      <c r="M1245">
        <v>129.74</v>
      </c>
      <c r="N1245">
        <v>31</v>
      </c>
      <c r="O1245">
        <v>0</v>
      </c>
      <c r="P1245" t="s">
        <v>7207</v>
      </c>
      <c r="Q1245">
        <v>0</v>
      </c>
      <c r="R1245">
        <v>0</v>
      </c>
      <c r="S1245">
        <v>0</v>
      </c>
      <c r="T1245" t="s">
        <v>181</v>
      </c>
      <c r="U1245">
        <v>0</v>
      </c>
      <c r="V1245" t="s">
        <v>181</v>
      </c>
      <c r="W1245">
        <v>0</v>
      </c>
      <c r="X1245" t="s">
        <v>3576</v>
      </c>
    </row>
    <row r="1246" spans="1:24" x14ac:dyDescent="0.3">
      <c r="A1246" t="s">
        <v>3502</v>
      </c>
      <c r="B1246" t="s">
        <v>8678</v>
      </c>
      <c r="C1246" t="s">
        <v>3504</v>
      </c>
      <c r="D1246" t="s">
        <v>8679</v>
      </c>
      <c r="E1246" t="s">
        <v>8677</v>
      </c>
      <c r="F1246">
        <v>0</v>
      </c>
      <c r="G1246">
        <v>0</v>
      </c>
      <c r="H1246" s="51" t="s">
        <v>13871</v>
      </c>
      <c r="I1246">
        <v>0</v>
      </c>
      <c r="J1246">
        <v>0</v>
      </c>
      <c r="L1246">
        <v>0</v>
      </c>
      <c r="M1246">
        <v>1453.95</v>
      </c>
      <c r="N1246">
        <v>147</v>
      </c>
      <c r="O1246">
        <v>0</v>
      </c>
      <c r="P1246" t="s">
        <v>8513</v>
      </c>
      <c r="Q1246">
        <v>0</v>
      </c>
      <c r="R1246">
        <v>0</v>
      </c>
      <c r="S1246">
        <v>0</v>
      </c>
      <c r="T1246" t="s">
        <v>181</v>
      </c>
      <c r="U1246">
        <v>0</v>
      </c>
      <c r="V1246" t="s">
        <v>181</v>
      </c>
      <c r="W1246">
        <v>0</v>
      </c>
      <c r="X1246" t="s">
        <v>3576</v>
      </c>
    </row>
    <row r="1247" spans="1:24" x14ac:dyDescent="0.3">
      <c r="A1247" t="s">
        <v>3502</v>
      </c>
      <c r="B1247" t="s">
        <v>9187</v>
      </c>
      <c r="C1247" t="s">
        <v>3592</v>
      </c>
      <c r="D1247" t="s">
        <v>9188</v>
      </c>
      <c r="E1247" t="s">
        <v>9183</v>
      </c>
      <c r="F1247">
        <v>2279</v>
      </c>
      <c r="G1247">
        <v>0</v>
      </c>
      <c r="H1247" s="51" t="s">
        <v>13872</v>
      </c>
      <c r="I1247">
        <v>0</v>
      </c>
      <c r="J1247">
        <v>1140</v>
      </c>
      <c r="K1247">
        <v>1213</v>
      </c>
      <c r="L1247">
        <v>8078.58</v>
      </c>
      <c r="M1247">
        <v>20319.66</v>
      </c>
      <c r="N1247">
        <v>3051</v>
      </c>
      <c r="O1247">
        <v>2</v>
      </c>
      <c r="P1247" t="s">
        <v>18006</v>
      </c>
      <c r="Q1247">
        <v>0</v>
      </c>
      <c r="R1247">
        <v>0</v>
      </c>
      <c r="S1247">
        <v>1440</v>
      </c>
      <c r="T1247" t="s">
        <v>17700</v>
      </c>
      <c r="U1247">
        <v>6.66</v>
      </c>
      <c r="V1247" t="s">
        <v>17751</v>
      </c>
      <c r="W1247">
        <v>115862</v>
      </c>
      <c r="X1247" t="s">
        <v>3576</v>
      </c>
    </row>
    <row r="1248" spans="1:24" x14ac:dyDescent="0.3">
      <c r="A1248" t="s">
        <v>3502</v>
      </c>
      <c r="B1248" t="s">
        <v>10500</v>
      </c>
      <c r="C1248" t="s">
        <v>3592</v>
      </c>
      <c r="D1248" t="s">
        <v>10501</v>
      </c>
      <c r="E1248" t="s">
        <v>10487</v>
      </c>
      <c r="F1248">
        <v>215</v>
      </c>
      <c r="G1248">
        <v>0</v>
      </c>
      <c r="H1248" s="51" t="s">
        <v>12778</v>
      </c>
      <c r="I1248">
        <v>0</v>
      </c>
      <c r="J1248">
        <v>108</v>
      </c>
      <c r="K1248">
        <v>171</v>
      </c>
      <c r="L1248">
        <v>533.52</v>
      </c>
      <c r="M1248">
        <v>901.68</v>
      </c>
      <c r="N1248">
        <v>289</v>
      </c>
      <c r="O1248">
        <v>0</v>
      </c>
      <c r="P1248" t="s">
        <v>7283</v>
      </c>
      <c r="Q1248">
        <v>0</v>
      </c>
      <c r="R1248">
        <v>0</v>
      </c>
      <c r="S1248">
        <v>576</v>
      </c>
      <c r="T1248" t="s">
        <v>17133</v>
      </c>
      <c r="U1248">
        <v>3.12</v>
      </c>
      <c r="V1248" t="s">
        <v>18007</v>
      </c>
      <c r="W1248">
        <v>1040.4000000000001</v>
      </c>
      <c r="X1248" t="s">
        <v>3566</v>
      </c>
    </row>
    <row r="1249" spans="1:24" x14ac:dyDescent="0.3">
      <c r="A1249" t="s">
        <v>3502</v>
      </c>
      <c r="B1249" t="s">
        <v>10485</v>
      </c>
      <c r="C1249" t="s">
        <v>3592</v>
      </c>
      <c r="D1249" t="s">
        <v>10486</v>
      </c>
      <c r="E1249" t="s">
        <v>10487</v>
      </c>
      <c r="F1249">
        <v>109</v>
      </c>
      <c r="G1249">
        <v>0</v>
      </c>
      <c r="H1249" s="51" t="s">
        <v>13874</v>
      </c>
      <c r="I1249">
        <v>0</v>
      </c>
      <c r="J1249">
        <v>55</v>
      </c>
      <c r="K1249">
        <v>57</v>
      </c>
      <c r="L1249">
        <v>239.4</v>
      </c>
      <c r="M1249">
        <v>592.20000000000005</v>
      </c>
      <c r="N1249">
        <v>141</v>
      </c>
      <c r="O1249">
        <v>0</v>
      </c>
      <c r="P1249" t="s">
        <v>12618</v>
      </c>
      <c r="Q1249">
        <v>0</v>
      </c>
      <c r="R1249">
        <v>0</v>
      </c>
      <c r="S1249">
        <v>0</v>
      </c>
      <c r="T1249" t="s">
        <v>181</v>
      </c>
      <c r="U1249">
        <v>0</v>
      </c>
      <c r="V1249" t="s">
        <v>181</v>
      </c>
      <c r="W1249">
        <v>258.5</v>
      </c>
      <c r="X1249" t="s">
        <v>3566</v>
      </c>
    </row>
    <row r="1250" spans="1:24" x14ac:dyDescent="0.3">
      <c r="A1250" t="s">
        <v>3894</v>
      </c>
      <c r="B1250" t="s">
        <v>13875</v>
      </c>
      <c r="C1250" t="s">
        <v>181</v>
      </c>
      <c r="D1250" t="s">
        <v>13876</v>
      </c>
      <c r="E1250" t="s">
        <v>13877</v>
      </c>
      <c r="F1250">
        <v>93</v>
      </c>
      <c r="G1250">
        <v>0</v>
      </c>
      <c r="H1250" s="51" t="s">
        <v>13878</v>
      </c>
      <c r="I1250">
        <v>0</v>
      </c>
      <c r="J1250">
        <v>47</v>
      </c>
      <c r="K1250">
        <v>58</v>
      </c>
      <c r="L1250">
        <v>6806.88</v>
      </c>
      <c r="M1250">
        <v>12205.09</v>
      </c>
      <c r="N1250">
        <v>104</v>
      </c>
      <c r="O1250">
        <v>0</v>
      </c>
      <c r="P1250" t="s">
        <v>3769</v>
      </c>
      <c r="Q1250">
        <v>0</v>
      </c>
      <c r="R1250">
        <v>0</v>
      </c>
      <c r="S1250">
        <v>0</v>
      </c>
      <c r="T1250" t="s">
        <v>181</v>
      </c>
      <c r="U1250">
        <v>0</v>
      </c>
      <c r="V1250" t="s">
        <v>181</v>
      </c>
      <c r="W1250">
        <v>162.933333333333</v>
      </c>
      <c r="X1250" t="s">
        <v>3539</v>
      </c>
    </row>
    <row r="1251" spans="1:24" x14ac:dyDescent="0.3">
      <c r="A1251" t="s">
        <v>3894</v>
      </c>
      <c r="B1251" t="s">
        <v>13879</v>
      </c>
      <c r="C1251" t="s">
        <v>181</v>
      </c>
      <c r="D1251" t="s">
        <v>13880</v>
      </c>
      <c r="E1251" t="s">
        <v>13877</v>
      </c>
      <c r="F1251">
        <v>0</v>
      </c>
      <c r="G1251">
        <v>0</v>
      </c>
      <c r="H1251" s="51" t="s">
        <v>13881</v>
      </c>
      <c r="I1251">
        <v>0</v>
      </c>
      <c r="J1251">
        <v>0</v>
      </c>
      <c r="L1251">
        <v>0</v>
      </c>
      <c r="M1251">
        <v>340.74</v>
      </c>
      <c r="N1251">
        <v>2</v>
      </c>
      <c r="O1251">
        <v>0</v>
      </c>
      <c r="P1251" t="s">
        <v>3787</v>
      </c>
      <c r="Q1251">
        <v>0</v>
      </c>
      <c r="R1251">
        <v>0</v>
      </c>
      <c r="S1251">
        <v>0</v>
      </c>
      <c r="T1251" t="s">
        <v>181</v>
      </c>
      <c r="U1251">
        <v>0</v>
      </c>
      <c r="V1251" t="s">
        <v>181</v>
      </c>
      <c r="W1251">
        <v>0</v>
      </c>
      <c r="X1251" t="s">
        <v>3539</v>
      </c>
    </row>
    <row r="1252" spans="1:24" x14ac:dyDescent="0.3">
      <c r="A1252" t="s">
        <v>3502</v>
      </c>
      <c r="B1252" t="s">
        <v>9317</v>
      </c>
      <c r="C1252" t="s">
        <v>3592</v>
      </c>
      <c r="D1252" t="s">
        <v>9318</v>
      </c>
      <c r="E1252" t="s">
        <v>9319</v>
      </c>
      <c r="F1252">
        <v>414</v>
      </c>
      <c r="G1252">
        <v>0</v>
      </c>
      <c r="H1252" s="51" t="s">
        <v>13882</v>
      </c>
      <c r="I1252">
        <v>0</v>
      </c>
      <c r="J1252">
        <v>207</v>
      </c>
      <c r="K1252">
        <v>233</v>
      </c>
      <c r="L1252">
        <v>3017.35</v>
      </c>
      <c r="M1252">
        <v>9143.0499999999993</v>
      </c>
      <c r="N1252">
        <v>706</v>
      </c>
      <c r="O1252">
        <v>0</v>
      </c>
      <c r="P1252" t="s">
        <v>16222</v>
      </c>
      <c r="Q1252">
        <v>0</v>
      </c>
      <c r="R1252">
        <v>0</v>
      </c>
      <c r="S1252">
        <v>0</v>
      </c>
      <c r="T1252" t="s">
        <v>181</v>
      </c>
      <c r="U1252">
        <v>0</v>
      </c>
      <c r="V1252" t="s">
        <v>181</v>
      </c>
      <c r="W1252">
        <v>4871.3999999999996</v>
      </c>
      <c r="X1252" t="s">
        <v>3566</v>
      </c>
    </row>
    <row r="1253" spans="1:24" x14ac:dyDescent="0.3">
      <c r="A1253" t="s">
        <v>3502</v>
      </c>
      <c r="B1253" t="s">
        <v>4097</v>
      </c>
      <c r="C1253" t="s">
        <v>3592</v>
      </c>
      <c r="D1253" t="s">
        <v>4098</v>
      </c>
      <c r="E1253" t="s">
        <v>4099</v>
      </c>
      <c r="F1253">
        <v>19</v>
      </c>
      <c r="G1253">
        <v>0</v>
      </c>
      <c r="H1253" s="51" t="s">
        <v>13883</v>
      </c>
      <c r="I1253">
        <v>0</v>
      </c>
      <c r="J1253">
        <v>10</v>
      </c>
      <c r="K1253">
        <v>16</v>
      </c>
      <c r="L1253">
        <v>1333.44</v>
      </c>
      <c r="M1253">
        <v>1916.92</v>
      </c>
      <c r="N1253">
        <v>23</v>
      </c>
      <c r="O1253">
        <v>0</v>
      </c>
      <c r="P1253" t="s">
        <v>3604</v>
      </c>
      <c r="Q1253">
        <v>0</v>
      </c>
      <c r="R1253">
        <v>0</v>
      </c>
      <c r="S1253">
        <v>40</v>
      </c>
      <c r="T1253" t="s">
        <v>17839</v>
      </c>
      <c r="U1253">
        <v>87.33</v>
      </c>
      <c r="V1253" t="s">
        <v>18008</v>
      </c>
      <c r="W1253">
        <v>7.6666666666666696</v>
      </c>
      <c r="X1253" t="s">
        <v>3566</v>
      </c>
    </row>
    <row r="1254" spans="1:24" x14ac:dyDescent="0.3">
      <c r="A1254" t="s">
        <v>3502</v>
      </c>
      <c r="B1254" t="s">
        <v>13884</v>
      </c>
      <c r="C1254" t="s">
        <v>181</v>
      </c>
      <c r="D1254" t="s">
        <v>13885</v>
      </c>
      <c r="E1254" t="s">
        <v>4099</v>
      </c>
      <c r="F1254">
        <v>62</v>
      </c>
      <c r="G1254">
        <v>0</v>
      </c>
      <c r="H1254" s="51" t="s">
        <v>13886</v>
      </c>
      <c r="I1254">
        <v>0</v>
      </c>
      <c r="J1254">
        <v>31</v>
      </c>
      <c r="K1254">
        <v>32</v>
      </c>
      <c r="L1254">
        <v>2236.8000000000002</v>
      </c>
      <c r="M1254">
        <v>13420.8</v>
      </c>
      <c r="N1254">
        <v>192</v>
      </c>
      <c r="O1254">
        <v>0</v>
      </c>
      <c r="P1254" t="s">
        <v>2478</v>
      </c>
      <c r="Q1254">
        <v>0</v>
      </c>
      <c r="R1254">
        <v>0</v>
      </c>
      <c r="S1254">
        <v>0</v>
      </c>
      <c r="T1254" t="s">
        <v>181</v>
      </c>
      <c r="U1254">
        <v>0</v>
      </c>
      <c r="V1254" t="s">
        <v>181</v>
      </c>
      <c r="W1254">
        <v>198.4</v>
      </c>
      <c r="X1254" t="s">
        <v>3566</v>
      </c>
    </row>
    <row r="1255" spans="1:24" x14ac:dyDescent="0.3">
      <c r="A1255" t="s">
        <v>3502</v>
      </c>
      <c r="B1255" t="s">
        <v>10620</v>
      </c>
      <c r="C1255" t="s">
        <v>3504</v>
      </c>
      <c r="D1255" t="s">
        <v>10621</v>
      </c>
      <c r="E1255" t="s">
        <v>10622</v>
      </c>
      <c r="F1255">
        <v>0</v>
      </c>
      <c r="G1255">
        <v>0</v>
      </c>
      <c r="H1255" s="51" t="s">
        <v>12497</v>
      </c>
      <c r="I1255">
        <v>0</v>
      </c>
      <c r="J1255">
        <v>0</v>
      </c>
      <c r="K1255">
        <v>1</v>
      </c>
      <c r="L1255">
        <v>6.15</v>
      </c>
      <c r="M1255">
        <v>6.15</v>
      </c>
      <c r="N1255">
        <v>1</v>
      </c>
      <c r="O1255">
        <v>0</v>
      </c>
      <c r="P1255" t="s">
        <v>3535</v>
      </c>
      <c r="Q1255">
        <v>0</v>
      </c>
      <c r="R1255">
        <v>0</v>
      </c>
      <c r="S1255">
        <v>0</v>
      </c>
      <c r="T1255" t="s">
        <v>181</v>
      </c>
      <c r="U1255">
        <v>0</v>
      </c>
      <c r="V1255" t="s">
        <v>181</v>
      </c>
      <c r="W1255">
        <v>0</v>
      </c>
      <c r="X1255" t="s">
        <v>7360</v>
      </c>
    </row>
    <row r="1256" spans="1:24" x14ac:dyDescent="0.3">
      <c r="A1256" t="s">
        <v>3507</v>
      </c>
      <c r="B1256" t="s">
        <v>7821</v>
      </c>
      <c r="C1256" t="s">
        <v>3592</v>
      </c>
      <c r="D1256" t="s">
        <v>7822</v>
      </c>
      <c r="E1256" t="s">
        <v>7818</v>
      </c>
      <c r="F1256">
        <v>158</v>
      </c>
      <c r="G1256">
        <v>0</v>
      </c>
      <c r="H1256" s="51" t="s">
        <v>13217</v>
      </c>
      <c r="I1256">
        <v>0</v>
      </c>
      <c r="J1256">
        <v>79</v>
      </c>
      <c r="K1256">
        <v>84</v>
      </c>
      <c r="L1256">
        <v>143.63999999999999</v>
      </c>
      <c r="M1256">
        <v>1109.79</v>
      </c>
      <c r="N1256">
        <v>649</v>
      </c>
      <c r="O1256">
        <v>0</v>
      </c>
      <c r="P1256" t="s">
        <v>17928</v>
      </c>
      <c r="Q1256">
        <v>0</v>
      </c>
      <c r="R1256">
        <v>0</v>
      </c>
      <c r="S1256">
        <v>0</v>
      </c>
      <c r="T1256" t="s">
        <v>181</v>
      </c>
      <c r="U1256">
        <v>0</v>
      </c>
      <c r="V1256" t="s">
        <v>181</v>
      </c>
      <c r="W1256">
        <v>1709.0333333333299</v>
      </c>
      <c r="X1256" t="s">
        <v>7360</v>
      </c>
    </row>
    <row r="1257" spans="1:24" x14ac:dyDescent="0.3">
      <c r="A1257" t="s">
        <v>3507</v>
      </c>
      <c r="B1257" t="s">
        <v>7824</v>
      </c>
      <c r="C1257" t="s">
        <v>3504</v>
      </c>
      <c r="D1257" t="s">
        <v>7825</v>
      </c>
      <c r="E1257" t="s">
        <v>7818</v>
      </c>
      <c r="F1257">
        <v>0</v>
      </c>
      <c r="G1257">
        <v>0</v>
      </c>
      <c r="H1257" s="51" t="s">
        <v>12475</v>
      </c>
      <c r="I1257">
        <v>0</v>
      </c>
      <c r="J1257">
        <v>0</v>
      </c>
      <c r="K1257">
        <v>1</v>
      </c>
      <c r="L1257">
        <v>4.05</v>
      </c>
      <c r="M1257">
        <v>20.25</v>
      </c>
      <c r="N1257">
        <v>5</v>
      </c>
      <c r="O1257">
        <v>0</v>
      </c>
      <c r="P1257" t="s">
        <v>3526</v>
      </c>
      <c r="Q1257">
        <v>1</v>
      </c>
      <c r="R1257">
        <v>0</v>
      </c>
      <c r="S1257">
        <v>0</v>
      </c>
      <c r="T1257" t="s">
        <v>181</v>
      </c>
      <c r="U1257">
        <v>0</v>
      </c>
      <c r="V1257" t="s">
        <v>181</v>
      </c>
      <c r="W1257">
        <v>0</v>
      </c>
      <c r="X1257" t="s">
        <v>7360</v>
      </c>
    </row>
    <row r="1258" spans="1:24" x14ac:dyDescent="0.3">
      <c r="A1258" t="s">
        <v>3560</v>
      </c>
      <c r="B1258" t="s">
        <v>10846</v>
      </c>
      <c r="C1258" t="s">
        <v>3528</v>
      </c>
      <c r="D1258" t="s">
        <v>10847</v>
      </c>
      <c r="E1258" t="s">
        <v>10814</v>
      </c>
      <c r="F1258">
        <v>20</v>
      </c>
      <c r="G1258">
        <v>0</v>
      </c>
      <c r="H1258" s="51" t="s">
        <v>13887</v>
      </c>
      <c r="I1258">
        <v>0</v>
      </c>
      <c r="J1258">
        <v>10</v>
      </c>
      <c r="K1258">
        <v>12</v>
      </c>
      <c r="L1258">
        <v>206.16</v>
      </c>
      <c r="M1258">
        <v>395.14</v>
      </c>
      <c r="N1258">
        <v>23</v>
      </c>
      <c r="O1258">
        <v>0</v>
      </c>
      <c r="P1258" t="s">
        <v>3604</v>
      </c>
      <c r="Q1258">
        <v>0</v>
      </c>
      <c r="R1258">
        <v>0</v>
      </c>
      <c r="S1258">
        <v>0</v>
      </c>
      <c r="T1258" t="s">
        <v>181</v>
      </c>
      <c r="U1258">
        <v>0</v>
      </c>
      <c r="V1258" t="s">
        <v>181</v>
      </c>
      <c r="W1258">
        <v>7.6666666666666696</v>
      </c>
      <c r="X1258" t="s">
        <v>3601</v>
      </c>
    </row>
    <row r="1259" spans="1:24" x14ac:dyDescent="0.3">
      <c r="A1259" t="s">
        <v>3560</v>
      </c>
      <c r="B1259" t="s">
        <v>10891</v>
      </c>
      <c r="C1259" t="s">
        <v>7399</v>
      </c>
      <c r="D1259" t="s">
        <v>10892</v>
      </c>
      <c r="E1259" t="s">
        <v>10814</v>
      </c>
      <c r="F1259">
        <v>0</v>
      </c>
      <c r="G1259">
        <v>0</v>
      </c>
      <c r="H1259" s="51" t="s">
        <v>13888</v>
      </c>
      <c r="I1259">
        <v>0</v>
      </c>
      <c r="J1259">
        <v>0</v>
      </c>
      <c r="L1259">
        <v>0</v>
      </c>
      <c r="M1259">
        <v>319.61</v>
      </c>
      <c r="N1259">
        <v>31</v>
      </c>
      <c r="O1259">
        <v>0</v>
      </c>
      <c r="P1259" t="s">
        <v>7207</v>
      </c>
      <c r="Q1259">
        <v>0</v>
      </c>
      <c r="R1259">
        <v>0</v>
      </c>
      <c r="S1259">
        <v>0</v>
      </c>
      <c r="T1259" t="s">
        <v>181</v>
      </c>
      <c r="U1259">
        <v>0</v>
      </c>
      <c r="V1259" t="s">
        <v>181</v>
      </c>
      <c r="W1259">
        <v>0</v>
      </c>
      <c r="X1259" t="s">
        <v>3601</v>
      </c>
    </row>
    <row r="1260" spans="1:24" x14ac:dyDescent="0.3">
      <c r="A1260" t="s">
        <v>3560</v>
      </c>
      <c r="B1260" t="s">
        <v>10856</v>
      </c>
      <c r="C1260" t="s">
        <v>181</v>
      </c>
      <c r="D1260" t="s">
        <v>10857</v>
      </c>
      <c r="E1260" t="s">
        <v>10814</v>
      </c>
      <c r="F1260">
        <v>88</v>
      </c>
      <c r="G1260">
        <v>0</v>
      </c>
      <c r="H1260" s="51" t="s">
        <v>18009</v>
      </c>
      <c r="I1260">
        <v>0</v>
      </c>
      <c r="J1260">
        <v>44</v>
      </c>
      <c r="K1260">
        <v>39</v>
      </c>
      <c r="L1260">
        <v>964.47</v>
      </c>
      <c r="M1260">
        <v>3017.06</v>
      </c>
      <c r="N1260">
        <v>122</v>
      </c>
      <c r="O1260">
        <v>15</v>
      </c>
      <c r="P1260" t="s">
        <v>1631</v>
      </c>
      <c r="Q1260">
        <v>0</v>
      </c>
      <c r="R1260">
        <v>0</v>
      </c>
      <c r="S1260">
        <v>0</v>
      </c>
      <c r="T1260" t="s">
        <v>181</v>
      </c>
      <c r="U1260">
        <v>0</v>
      </c>
      <c r="V1260" t="s">
        <v>181</v>
      </c>
      <c r="W1260">
        <v>156.933333333333</v>
      </c>
      <c r="X1260" t="s">
        <v>3601</v>
      </c>
    </row>
    <row r="1261" spans="1:24" x14ac:dyDescent="0.3">
      <c r="A1261" t="s">
        <v>3560</v>
      </c>
      <c r="B1261" t="s">
        <v>10893</v>
      </c>
      <c r="C1261" t="s">
        <v>3771</v>
      </c>
      <c r="D1261" t="s">
        <v>10894</v>
      </c>
      <c r="E1261" t="s">
        <v>10814</v>
      </c>
      <c r="F1261">
        <v>15</v>
      </c>
      <c r="G1261">
        <v>0</v>
      </c>
      <c r="H1261" s="51" t="s">
        <v>13889</v>
      </c>
      <c r="I1261">
        <v>0</v>
      </c>
      <c r="J1261">
        <v>8</v>
      </c>
      <c r="K1261">
        <v>30</v>
      </c>
      <c r="L1261">
        <v>256.5</v>
      </c>
      <c r="M1261">
        <v>589.95000000000005</v>
      </c>
      <c r="N1261">
        <v>69</v>
      </c>
      <c r="O1261">
        <v>0</v>
      </c>
      <c r="P1261" t="s">
        <v>4053</v>
      </c>
      <c r="Q1261">
        <v>0</v>
      </c>
      <c r="R1261">
        <v>0</v>
      </c>
      <c r="S1261">
        <v>0</v>
      </c>
      <c r="T1261" t="s">
        <v>181</v>
      </c>
      <c r="U1261">
        <v>0</v>
      </c>
      <c r="V1261" t="s">
        <v>181</v>
      </c>
      <c r="W1261">
        <v>18.399999999999999</v>
      </c>
      <c r="X1261" t="s">
        <v>3601</v>
      </c>
    </row>
    <row r="1262" spans="1:24" x14ac:dyDescent="0.3">
      <c r="A1262" t="s">
        <v>3560</v>
      </c>
      <c r="B1262" t="s">
        <v>10895</v>
      </c>
      <c r="C1262" t="s">
        <v>7399</v>
      </c>
      <c r="D1262" t="s">
        <v>10896</v>
      </c>
      <c r="E1262" t="s">
        <v>10814</v>
      </c>
      <c r="F1262">
        <v>0</v>
      </c>
      <c r="G1262">
        <v>0</v>
      </c>
      <c r="H1262" s="51" t="s">
        <v>13889</v>
      </c>
      <c r="I1262">
        <v>0</v>
      </c>
      <c r="J1262">
        <v>0</v>
      </c>
      <c r="L1262">
        <v>0</v>
      </c>
      <c r="M1262">
        <v>256.5</v>
      </c>
      <c r="N1262">
        <v>30</v>
      </c>
      <c r="O1262">
        <v>0</v>
      </c>
      <c r="P1262" t="s">
        <v>2627</v>
      </c>
      <c r="Q1262">
        <v>0</v>
      </c>
      <c r="R1262">
        <v>0</v>
      </c>
      <c r="S1262">
        <v>0</v>
      </c>
      <c r="T1262" t="s">
        <v>181</v>
      </c>
      <c r="U1262">
        <v>0</v>
      </c>
      <c r="V1262" t="s">
        <v>181</v>
      </c>
      <c r="W1262">
        <v>0</v>
      </c>
      <c r="X1262" t="s">
        <v>3601</v>
      </c>
    </row>
    <row r="1263" spans="1:24" x14ac:dyDescent="0.3">
      <c r="A1263" t="s">
        <v>3560</v>
      </c>
      <c r="B1263" t="s">
        <v>10815</v>
      </c>
      <c r="C1263" t="s">
        <v>3504</v>
      </c>
      <c r="D1263" t="s">
        <v>10816</v>
      </c>
      <c r="E1263" t="s">
        <v>10814</v>
      </c>
      <c r="F1263">
        <v>67</v>
      </c>
      <c r="G1263">
        <v>0</v>
      </c>
      <c r="H1263" s="51" t="s">
        <v>14998</v>
      </c>
      <c r="I1263">
        <v>0</v>
      </c>
      <c r="J1263">
        <v>34</v>
      </c>
      <c r="K1263">
        <v>31</v>
      </c>
      <c r="L1263">
        <v>187.24</v>
      </c>
      <c r="M1263">
        <v>465.08</v>
      </c>
      <c r="N1263">
        <v>77</v>
      </c>
      <c r="O1263">
        <v>6</v>
      </c>
      <c r="P1263" t="s">
        <v>7235</v>
      </c>
      <c r="Q1263">
        <v>0</v>
      </c>
      <c r="R1263">
        <v>0</v>
      </c>
      <c r="S1263">
        <v>0</v>
      </c>
      <c r="T1263" t="s">
        <v>181</v>
      </c>
      <c r="U1263">
        <v>0</v>
      </c>
      <c r="V1263" t="s">
        <v>181</v>
      </c>
      <c r="W1263">
        <v>80.466666666666697</v>
      </c>
      <c r="X1263" t="s">
        <v>3601</v>
      </c>
    </row>
    <row r="1264" spans="1:24" x14ac:dyDescent="0.3">
      <c r="A1264" t="s">
        <v>3560</v>
      </c>
      <c r="B1264" t="s">
        <v>10833</v>
      </c>
      <c r="C1264" t="s">
        <v>181</v>
      </c>
      <c r="D1264" t="s">
        <v>10834</v>
      </c>
      <c r="E1264" t="s">
        <v>10814</v>
      </c>
      <c r="F1264">
        <v>0</v>
      </c>
      <c r="G1264">
        <v>0</v>
      </c>
      <c r="H1264" s="51" t="s">
        <v>13890</v>
      </c>
      <c r="I1264">
        <v>0</v>
      </c>
      <c r="J1264">
        <v>0</v>
      </c>
      <c r="L1264">
        <v>0</v>
      </c>
      <c r="M1264">
        <v>0</v>
      </c>
      <c r="N1264">
        <v>0</v>
      </c>
      <c r="O1264">
        <v>0</v>
      </c>
      <c r="P1264" t="s">
        <v>183</v>
      </c>
      <c r="Q1264">
        <v>0</v>
      </c>
      <c r="R1264">
        <v>0</v>
      </c>
      <c r="S1264">
        <v>0</v>
      </c>
      <c r="T1264" t="s">
        <v>181</v>
      </c>
      <c r="U1264">
        <v>0</v>
      </c>
      <c r="V1264" t="s">
        <v>181</v>
      </c>
      <c r="W1264">
        <v>0</v>
      </c>
      <c r="X1264" t="s">
        <v>3601</v>
      </c>
    </row>
    <row r="1265" spans="1:24" x14ac:dyDescent="0.3">
      <c r="A1265" t="s">
        <v>3560</v>
      </c>
      <c r="B1265" t="s">
        <v>10823</v>
      </c>
      <c r="C1265" t="s">
        <v>181</v>
      </c>
      <c r="D1265" t="s">
        <v>10824</v>
      </c>
      <c r="E1265" t="s">
        <v>10814</v>
      </c>
      <c r="F1265">
        <v>0</v>
      </c>
      <c r="G1265">
        <v>0</v>
      </c>
      <c r="H1265" s="51" t="s">
        <v>13891</v>
      </c>
      <c r="I1265">
        <v>0</v>
      </c>
      <c r="J1265">
        <v>0</v>
      </c>
      <c r="L1265">
        <v>0</v>
      </c>
      <c r="M1265">
        <v>2394</v>
      </c>
      <c r="N1265">
        <v>180</v>
      </c>
      <c r="O1265">
        <v>0</v>
      </c>
      <c r="P1265" t="s">
        <v>1120</v>
      </c>
      <c r="Q1265">
        <v>0</v>
      </c>
      <c r="R1265">
        <v>0</v>
      </c>
      <c r="S1265">
        <v>0</v>
      </c>
      <c r="T1265" t="s">
        <v>181</v>
      </c>
      <c r="U1265">
        <v>0</v>
      </c>
      <c r="V1265" t="s">
        <v>181</v>
      </c>
      <c r="W1265">
        <v>0</v>
      </c>
      <c r="X1265" t="s">
        <v>3601</v>
      </c>
    </row>
    <row r="1266" spans="1:24" x14ac:dyDescent="0.3">
      <c r="A1266" t="s">
        <v>3560</v>
      </c>
      <c r="B1266" t="s">
        <v>10835</v>
      </c>
      <c r="C1266" t="s">
        <v>3504</v>
      </c>
      <c r="D1266" t="s">
        <v>10836</v>
      </c>
      <c r="E1266" t="s">
        <v>10814</v>
      </c>
      <c r="F1266">
        <v>1</v>
      </c>
      <c r="G1266">
        <v>0</v>
      </c>
      <c r="H1266" s="51" t="s">
        <v>12799</v>
      </c>
      <c r="I1266">
        <v>0</v>
      </c>
      <c r="J1266">
        <v>1</v>
      </c>
      <c r="K1266">
        <v>1</v>
      </c>
      <c r="L1266">
        <v>2.06</v>
      </c>
      <c r="M1266">
        <v>20.6</v>
      </c>
      <c r="N1266">
        <v>10</v>
      </c>
      <c r="O1266">
        <v>0</v>
      </c>
      <c r="P1266" t="s">
        <v>3762</v>
      </c>
      <c r="Q1266">
        <v>0</v>
      </c>
      <c r="R1266">
        <v>0</v>
      </c>
      <c r="S1266">
        <v>0</v>
      </c>
      <c r="T1266" t="s">
        <v>181</v>
      </c>
      <c r="U1266">
        <v>0</v>
      </c>
      <c r="V1266" t="s">
        <v>181</v>
      </c>
      <c r="W1266">
        <v>0.33333333333333298</v>
      </c>
      <c r="X1266" t="s">
        <v>3601</v>
      </c>
    </row>
    <row r="1267" spans="1:24" x14ac:dyDescent="0.3">
      <c r="A1267" t="s">
        <v>3560</v>
      </c>
      <c r="B1267" t="s">
        <v>10854</v>
      </c>
      <c r="C1267" t="s">
        <v>181</v>
      </c>
      <c r="D1267" t="s">
        <v>10855</v>
      </c>
      <c r="E1267" t="s">
        <v>10814</v>
      </c>
      <c r="F1267">
        <v>113</v>
      </c>
      <c r="G1267">
        <v>0</v>
      </c>
      <c r="H1267" s="51" t="s">
        <v>13892</v>
      </c>
      <c r="I1267">
        <v>0</v>
      </c>
      <c r="J1267">
        <v>57</v>
      </c>
      <c r="K1267">
        <v>49</v>
      </c>
      <c r="L1267">
        <v>606.13</v>
      </c>
      <c r="M1267">
        <v>2065.79</v>
      </c>
      <c r="N1267">
        <v>167</v>
      </c>
      <c r="O1267">
        <v>20</v>
      </c>
      <c r="P1267" t="s">
        <v>8513</v>
      </c>
      <c r="Q1267">
        <v>0</v>
      </c>
      <c r="R1267">
        <v>0</v>
      </c>
      <c r="S1267">
        <v>0</v>
      </c>
      <c r="T1267" t="s">
        <v>181</v>
      </c>
      <c r="U1267">
        <v>0</v>
      </c>
      <c r="V1267" t="s">
        <v>181</v>
      </c>
      <c r="W1267">
        <v>279.3</v>
      </c>
      <c r="X1267" t="s">
        <v>3601</v>
      </c>
    </row>
    <row r="1268" spans="1:24" x14ac:dyDescent="0.3">
      <c r="A1268" t="s">
        <v>3560</v>
      </c>
      <c r="B1268" t="s">
        <v>10867</v>
      </c>
      <c r="C1268" t="s">
        <v>181</v>
      </c>
      <c r="D1268" t="s">
        <v>10868</v>
      </c>
      <c r="E1268" t="s">
        <v>10814</v>
      </c>
      <c r="F1268">
        <v>0</v>
      </c>
      <c r="G1268">
        <v>0</v>
      </c>
      <c r="H1268" s="51" t="s">
        <v>13715</v>
      </c>
      <c r="I1268">
        <v>0</v>
      </c>
      <c r="J1268">
        <v>0</v>
      </c>
      <c r="L1268">
        <v>0</v>
      </c>
      <c r="M1268">
        <v>0</v>
      </c>
      <c r="N1268">
        <v>0</v>
      </c>
      <c r="O1268">
        <v>0</v>
      </c>
      <c r="P1268" t="s">
        <v>183</v>
      </c>
      <c r="Q1268">
        <v>0</v>
      </c>
      <c r="R1268">
        <v>0</v>
      </c>
      <c r="S1268">
        <v>0</v>
      </c>
      <c r="T1268" t="s">
        <v>181</v>
      </c>
      <c r="U1268">
        <v>0</v>
      </c>
      <c r="V1268" t="s">
        <v>181</v>
      </c>
      <c r="W1268">
        <v>0</v>
      </c>
      <c r="X1268" t="s">
        <v>3601</v>
      </c>
    </row>
    <row r="1269" spans="1:24" x14ac:dyDescent="0.3">
      <c r="A1269" t="s">
        <v>3560</v>
      </c>
      <c r="B1269" t="s">
        <v>10869</v>
      </c>
      <c r="C1269" t="s">
        <v>181</v>
      </c>
      <c r="D1269" t="s">
        <v>10870</v>
      </c>
      <c r="E1269" t="s">
        <v>10814</v>
      </c>
      <c r="F1269">
        <v>0</v>
      </c>
      <c r="G1269">
        <v>0</v>
      </c>
      <c r="H1269" s="51" t="s">
        <v>13893</v>
      </c>
      <c r="I1269">
        <v>0</v>
      </c>
      <c r="J1269">
        <v>0</v>
      </c>
      <c r="L1269">
        <v>0</v>
      </c>
      <c r="M1269">
        <v>22.8</v>
      </c>
      <c r="N1269">
        <v>400</v>
      </c>
      <c r="O1269">
        <v>0</v>
      </c>
      <c r="P1269" t="s">
        <v>8926</v>
      </c>
      <c r="Q1269">
        <v>0</v>
      </c>
      <c r="R1269">
        <v>0</v>
      </c>
      <c r="S1269">
        <v>0</v>
      </c>
      <c r="T1269" t="s">
        <v>181</v>
      </c>
      <c r="U1269">
        <v>0</v>
      </c>
      <c r="V1269" t="s">
        <v>181</v>
      </c>
      <c r="W1269">
        <v>0</v>
      </c>
      <c r="X1269" t="s">
        <v>3601</v>
      </c>
    </row>
    <row r="1270" spans="1:24" x14ac:dyDescent="0.3">
      <c r="A1270" t="s">
        <v>3560</v>
      </c>
      <c r="B1270" t="s">
        <v>10817</v>
      </c>
      <c r="C1270" t="s">
        <v>3528</v>
      </c>
      <c r="D1270" t="s">
        <v>10818</v>
      </c>
      <c r="E1270" t="s">
        <v>10814</v>
      </c>
      <c r="F1270">
        <v>61</v>
      </c>
      <c r="G1270">
        <v>0</v>
      </c>
      <c r="H1270" s="51" t="s">
        <v>13894</v>
      </c>
      <c r="I1270">
        <v>0</v>
      </c>
      <c r="J1270">
        <v>31</v>
      </c>
      <c r="K1270">
        <v>32</v>
      </c>
      <c r="L1270">
        <v>408.96</v>
      </c>
      <c r="M1270">
        <v>1214.0999999999999</v>
      </c>
      <c r="N1270">
        <v>95</v>
      </c>
      <c r="O1270">
        <v>4</v>
      </c>
      <c r="P1270" t="s">
        <v>9223</v>
      </c>
      <c r="Q1270">
        <v>0</v>
      </c>
      <c r="R1270">
        <v>0</v>
      </c>
      <c r="S1270">
        <v>0</v>
      </c>
      <c r="T1270" t="s">
        <v>181</v>
      </c>
      <c r="U1270">
        <v>0</v>
      </c>
      <c r="V1270" t="s">
        <v>181</v>
      </c>
      <c r="W1270">
        <v>94.033333333333303</v>
      </c>
      <c r="X1270" t="s">
        <v>3601</v>
      </c>
    </row>
    <row r="1271" spans="1:24" x14ac:dyDescent="0.3">
      <c r="A1271" t="s">
        <v>3560</v>
      </c>
      <c r="B1271" t="s">
        <v>10842</v>
      </c>
      <c r="C1271" t="s">
        <v>3528</v>
      </c>
      <c r="D1271" t="s">
        <v>10843</v>
      </c>
      <c r="E1271" t="s">
        <v>10814</v>
      </c>
      <c r="F1271">
        <v>7</v>
      </c>
      <c r="G1271">
        <v>0</v>
      </c>
      <c r="H1271" s="51" t="s">
        <v>13895</v>
      </c>
      <c r="I1271">
        <v>0</v>
      </c>
      <c r="J1271">
        <v>4</v>
      </c>
      <c r="K1271">
        <v>5</v>
      </c>
      <c r="L1271">
        <v>88.65</v>
      </c>
      <c r="M1271">
        <v>141.84</v>
      </c>
      <c r="N1271">
        <v>8</v>
      </c>
      <c r="O1271">
        <v>0</v>
      </c>
      <c r="P1271" t="s">
        <v>1703</v>
      </c>
      <c r="Q1271">
        <v>0</v>
      </c>
      <c r="R1271">
        <v>0</v>
      </c>
      <c r="S1271">
        <v>0</v>
      </c>
      <c r="T1271" t="s">
        <v>181</v>
      </c>
      <c r="U1271">
        <v>0</v>
      </c>
      <c r="V1271" t="s">
        <v>181</v>
      </c>
      <c r="W1271">
        <v>1.06666666666667</v>
      </c>
      <c r="X1271" t="s">
        <v>3601</v>
      </c>
    </row>
    <row r="1272" spans="1:24" x14ac:dyDescent="0.3">
      <c r="A1272" t="s">
        <v>3560</v>
      </c>
      <c r="B1272" t="s">
        <v>10844</v>
      </c>
      <c r="C1272" t="s">
        <v>3528</v>
      </c>
      <c r="D1272" t="s">
        <v>10845</v>
      </c>
      <c r="E1272" t="s">
        <v>10814</v>
      </c>
      <c r="F1272">
        <v>0</v>
      </c>
      <c r="G1272">
        <v>0</v>
      </c>
      <c r="H1272" s="51" t="s">
        <v>13895</v>
      </c>
      <c r="I1272">
        <v>0</v>
      </c>
      <c r="J1272">
        <v>2</v>
      </c>
      <c r="K1272">
        <v>2</v>
      </c>
      <c r="L1272">
        <v>35.46</v>
      </c>
      <c r="M1272">
        <v>53.19</v>
      </c>
      <c r="N1272">
        <v>3</v>
      </c>
      <c r="O1272">
        <v>0</v>
      </c>
      <c r="P1272" t="s">
        <v>3701</v>
      </c>
      <c r="Q1272">
        <v>0</v>
      </c>
      <c r="R1272">
        <v>0</v>
      </c>
      <c r="S1272">
        <v>0</v>
      </c>
      <c r="T1272" t="s">
        <v>181</v>
      </c>
      <c r="U1272">
        <v>0</v>
      </c>
      <c r="V1272" t="s">
        <v>181</v>
      </c>
      <c r="W1272">
        <v>0.2</v>
      </c>
      <c r="X1272" t="s">
        <v>3601</v>
      </c>
    </row>
    <row r="1273" spans="1:24" x14ac:dyDescent="0.3">
      <c r="A1273" t="s">
        <v>3560</v>
      </c>
      <c r="B1273" t="s">
        <v>10850</v>
      </c>
      <c r="C1273" t="s">
        <v>3528</v>
      </c>
      <c r="D1273" t="s">
        <v>10851</v>
      </c>
      <c r="E1273" t="s">
        <v>10814</v>
      </c>
      <c r="F1273">
        <v>1</v>
      </c>
      <c r="G1273">
        <v>0</v>
      </c>
      <c r="H1273" s="51" t="s">
        <v>13896</v>
      </c>
      <c r="I1273">
        <v>0</v>
      </c>
      <c r="J1273">
        <v>1</v>
      </c>
      <c r="K1273">
        <v>2</v>
      </c>
      <c r="L1273">
        <v>44.32</v>
      </c>
      <c r="M1273">
        <v>310.24</v>
      </c>
      <c r="N1273">
        <v>14</v>
      </c>
      <c r="O1273">
        <v>0</v>
      </c>
      <c r="P1273" t="s">
        <v>3597</v>
      </c>
      <c r="Q1273">
        <v>0</v>
      </c>
      <c r="R1273">
        <v>0</v>
      </c>
      <c r="S1273">
        <v>0</v>
      </c>
      <c r="T1273" t="s">
        <v>181</v>
      </c>
      <c r="U1273">
        <v>0</v>
      </c>
      <c r="V1273" t="s">
        <v>181</v>
      </c>
      <c r="W1273">
        <v>0.46666666666666701</v>
      </c>
      <c r="X1273" t="s">
        <v>3601</v>
      </c>
    </row>
    <row r="1274" spans="1:24" x14ac:dyDescent="0.3">
      <c r="A1274" t="s">
        <v>3560</v>
      </c>
      <c r="B1274" t="s">
        <v>10819</v>
      </c>
      <c r="C1274" t="s">
        <v>181</v>
      </c>
      <c r="D1274" t="s">
        <v>10820</v>
      </c>
      <c r="E1274" t="s">
        <v>10814</v>
      </c>
      <c r="F1274">
        <v>43</v>
      </c>
      <c r="G1274">
        <v>0</v>
      </c>
      <c r="H1274" s="51" t="s">
        <v>13897</v>
      </c>
      <c r="I1274">
        <v>0</v>
      </c>
      <c r="J1274">
        <v>22</v>
      </c>
      <c r="K1274">
        <v>20</v>
      </c>
      <c r="L1274">
        <v>175.79999999999998</v>
      </c>
      <c r="M1274">
        <v>1801.95</v>
      </c>
      <c r="N1274">
        <v>205</v>
      </c>
      <c r="O1274">
        <v>2</v>
      </c>
      <c r="P1274" t="s">
        <v>8174</v>
      </c>
      <c r="Q1274">
        <v>0</v>
      </c>
      <c r="R1274">
        <v>0</v>
      </c>
      <c r="S1274">
        <v>0</v>
      </c>
      <c r="T1274" t="s">
        <v>181</v>
      </c>
      <c r="U1274">
        <v>0</v>
      </c>
      <c r="V1274" t="s">
        <v>181</v>
      </c>
      <c r="W1274">
        <v>148.86666666666699</v>
      </c>
      <c r="X1274" t="s">
        <v>3601</v>
      </c>
    </row>
    <row r="1275" spans="1:24" x14ac:dyDescent="0.3">
      <c r="A1275" t="s">
        <v>3560</v>
      </c>
      <c r="B1275" t="s">
        <v>10848</v>
      </c>
      <c r="C1275" t="s">
        <v>3528</v>
      </c>
      <c r="D1275" t="s">
        <v>10849</v>
      </c>
      <c r="E1275" t="s">
        <v>10814</v>
      </c>
      <c r="F1275">
        <v>3</v>
      </c>
      <c r="G1275">
        <v>0</v>
      </c>
      <c r="H1275" s="51" t="s">
        <v>13896</v>
      </c>
      <c r="I1275">
        <v>0</v>
      </c>
      <c r="J1275">
        <v>2</v>
      </c>
      <c r="K1275">
        <v>1</v>
      </c>
      <c r="L1275">
        <v>22.16</v>
      </c>
      <c r="M1275">
        <v>155.12</v>
      </c>
      <c r="N1275">
        <v>7</v>
      </c>
      <c r="O1275">
        <v>0</v>
      </c>
      <c r="P1275" t="s">
        <v>3532</v>
      </c>
      <c r="Q1275">
        <v>0</v>
      </c>
      <c r="R1275">
        <v>0</v>
      </c>
      <c r="S1275">
        <v>0</v>
      </c>
      <c r="T1275" t="s">
        <v>181</v>
      </c>
      <c r="U1275">
        <v>0</v>
      </c>
      <c r="V1275" t="s">
        <v>181</v>
      </c>
      <c r="W1275">
        <v>0.46666666666666701</v>
      </c>
      <c r="X1275" t="s">
        <v>3601</v>
      </c>
    </row>
    <row r="1276" spans="1:24" x14ac:dyDescent="0.3">
      <c r="A1276" t="s">
        <v>3560</v>
      </c>
      <c r="B1276" t="s">
        <v>10827</v>
      </c>
      <c r="C1276" t="s">
        <v>3504</v>
      </c>
      <c r="D1276" t="s">
        <v>10828</v>
      </c>
      <c r="E1276" t="s">
        <v>10814</v>
      </c>
      <c r="F1276">
        <v>0</v>
      </c>
      <c r="G1276">
        <v>0</v>
      </c>
      <c r="H1276" s="51" t="s">
        <v>13898</v>
      </c>
      <c r="I1276">
        <v>0</v>
      </c>
      <c r="J1276">
        <v>0</v>
      </c>
      <c r="L1276">
        <v>0</v>
      </c>
      <c r="M1276">
        <v>3456.7</v>
      </c>
      <c r="N1276">
        <v>130</v>
      </c>
      <c r="O1276">
        <v>0</v>
      </c>
      <c r="P1276" t="s">
        <v>3797</v>
      </c>
      <c r="Q1276">
        <v>0</v>
      </c>
      <c r="R1276">
        <v>0</v>
      </c>
      <c r="S1276">
        <v>0</v>
      </c>
      <c r="T1276" t="s">
        <v>181</v>
      </c>
      <c r="U1276">
        <v>0</v>
      </c>
      <c r="V1276" t="s">
        <v>181</v>
      </c>
      <c r="W1276">
        <v>0</v>
      </c>
      <c r="X1276" t="s">
        <v>3601</v>
      </c>
    </row>
    <row r="1277" spans="1:24" x14ac:dyDescent="0.3">
      <c r="A1277" t="s">
        <v>3560</v>
      </c>
      <c r="B1277" t="s">
        <v>10877</v>
      </c>
      <c r="C1277" t="s">
        <v>181</v>
      </c>
      <c r="D1277" t="s">
        <v>10878</v>
      </c>
      <c r="E1277" t="s">
        <v>10814</v>
      </c>
      <c r="F1277">
        <v>0</v>
      </c>
      <c r="G1277">
        <v>0</v>
      </c>
      <c r="H1277" s="51" t="s">
        <v>12858</v>
      </c>
      <c r="I1277">
        <v>0</v>
      </c>
      <c r="J1277">
        <v>0</v>
      </c>
      <c r="L1277">
        <v>0</v>
      </c>
      <c r="M1277">
        <v>0</v>
      </c>
      <c r="N1277">
        <v>0</v>
      </c>
      <c r="O1277">
        <v>0</v>
      </c>
      <c r="P1277" t="s">
        <v>183</v>
      </c>
      <c r="Q1277">
        <v>0</v>
      </c>
      <c r="R1277">
        <v>0</v>
      </c>
      <c r="S1277">
        <v>0</v>
      </c>
      <c r="T1277" t="s">
        <v>181</v>
      </c>
      <c r="U1277">
        <v>0</v>
      </c>
      <c r="V1277" t="s">
        <v>181</v>
      </c>
      <c r="W1277">
        <v>0</v>
      </c>
      <c r="X1277" t="s">
        <v>3601</v>
      </c>
    </row>
    <row r="1278" spans="1:24" x14ac:dyDescent="0.3">
      <c r="A1278" t="s">
        <v>3560</v>
      </c>
      <c r="B1278" t="s">
        <v>10821</v>
      </c>
      <c r="C1278" t="s">
        <v>3504</v>
      </c>
      <c r="D1278" t="s">
        <v>10822</v>
      </c>
      <c r="E1278" t="s">
        <v>10814</v>
      </c>
      <c r="F1278">
        <v>30</v>
      </c>
      <c r="G1278">
        <v>0</v>
      </c>
      <c r="H1278" s="51" t="s">
        <v>13899</v>
      </c>
      <c r="I1278">
        <v>0</v>
      </c>
      <c r="J1278">
        <v>15</v>
      </c>
      <c r="K1278">
        <v>15</v>
      </c>
      <c r="L1278">
        <v>197.7</v>
      </c>
      <c r="M1278">
        <v>1252.0999999999999</v>
      </c>
      <c r="N1278">
        <v>95</v>
      </c>
      <c r="O1278">
        <v>11</v>
      </c>
      <c r="P1278" t="s">
        <v>3160</v>
      </c>
      <c r="Q1278">
        <v>0</v>
      </c>
      <c r="R1278">
        <v>0</v>
      </c>
      <c r="S1278">
        <v>0</v>
      </c>
      <c r="T1278" t="s">
        <v>181</v>
      </c>
      <c r="U1278">
        <v>0</v>
      </c>
      <c r="V1278" t="s">
        <v>181</v>
      </c>
      <c r="W1278">
        <v>42</v>
      </c>
      <c r="X1278" t="s">
        <v>3601</v>
      </c>
    </row>
    <row r="1279" spans="1:24" x14ac:dyDescent="0.3">
      <c r="A1279" t="s">
        <v>3560</v>
      </c>
      <c r="B1279" t="s">
        <v>10881</v>
      </c>
      <c r="C1279" t="s">
        <v>181</v>
      </c>
      <c r="D1279" t="s">
        <v>10882</v>
      </c>
      <c r="E1279" t="s">
        <v>10814</v>
      </c>
      <c r="F1279">
        <v>0</v>
      </c>
      <c r="G1279">
        <v>0</v>
      </c>
      <c r="H1279" s="51" t="s">
        <v>13829</v>
      </c>
      <c r="I1279">
        <v>0</v>
      </c>
      <c r="J1279">
        <v>0</v>
      </c>
      <c r="L1279">
        <v>0</v>
      </c>
      <c r="M1279">
        <v>0</v>
      </c>
      <c r="N1279">
        <v>0</v>
      </c>
      <c r="O1279">
        <v>0</v>
      </c>
      <c r="P1279" t="s">
        <v>183</v>
      </c>
      <c r="Q1279">
        <v>0</v>
      </c>
      <c r="R1279">
        <v>0</v>
      </c>
      <c r="S1279">
        <v>0</v>
      </c>
      <c r="T1279" t="s">
        <v>181</v>
      </c>
      <c r="U1279">
        <v>0</v>
      </c>
      <c r="V1279" t="s">
        <v>181</v>
      </c>
      <c r="W1279">
        <v>0</v>
      </c>
      <c r="X1279" t="s">
        <v>3601</v>
      </c>
    </row>
    <row r="1280" spans="1:24" x14ac:dyDescent="0.3">
      <c r="A1280" t="s">
        <v>3560</v>
      </c>
      <c r="B1280" t="s">
        <v>10825</v>
      </c>
      <c r="C1280" t="s">
        <v>3504</v>
      </c>
      <c r="D1280" t="s">
        <v>10826</v>
      </c>
      <c r="E1280" t="s">
        <v>10814</v>
      </c>
      <c r="F1280">
        <v>13</v>
      </c>
      <c r="G1280">
        <v>0</v>
      </c>
      <c r="H1280" s="51" t="s">
        <v>13900</v>
      </c>
      <c r="I1280">
        <v>0</v>
      </c>
      <c r="J1280">
        <v>7</v>
      </c>
      <c r="K1280">
        <v>6</v>
      </c>
      <c r="L1280">
        <v>105.47999999999999</v>
      </c>
      <c r="M1280">
        <v>562.55999999999995</v>
      </c>
      <c r="N1280">
        <v>32</v>
      </c>
      <c r="O1280">
        <v>1</v>
      </c>
      <c r="P1280" t="s">
        <v>7207</v>
      </c>
      <c r="Q1280">
        <v>0</v>
      </c>
      <c r="R1280">
        <v>0</v>
      </c>
      <c r="S1280">
        <v>0</v>
      </c>
      <c r="T1280" t="s">
        <v>181</v>
      </c>
      <c r="U1280">
        <v>0</v>
      </c>
      <c r="V1280" t="s">
        <v>181</v>
      </c>
      <c r="W1280">
        <v>7.2333333333333298</v>
      </c>
      <c r="X1280" t="s">
        <v>3601</v>
      </c>
    </row>
    <row r="1281" spans="1:24" x14ac:dyDescent="0.3">
      <c r="A1281" t="s">
        <v>3560</v>
      </c>
      <c r="B1281" t="s">
        <v>13901</v>
      </c>
      <c r="C1281" t="s">
        <v>181</v>
      </c>
      <c r="D1281" t="s">
        <v>13902</v>
      </c>
      <c r="E1281" t="s">
        <v>10814</v>
      </c>
      <c r="F1281">
        <v>10</v>
      </c>
      <c r="G1281">
        <v>0</v>
      </c>
      <c r="H1281" s="51" t="s">
        <v>13903</v>
      </c>
      <c r="I1281">
        <v>0</v>
      </c>
      <c r="J1281">
        <v>5</v>
      </c>
      <c r="K1281">
        <v>4</v>
      </c>
      <c r="L1281">
        <v>171.76</v>
      </c>
      <c r="M1281">
        <v>429.4</v>
      </c>
      <c r="N1281">
        <v>10</v>
      </c>
      <c r="O1281">
        <v>0</v>
      </c>
      <c r="P1281" t="s">
        <v>3762</v>
      </c>
      <c r="Q1281">
        <v>0</v>
      </c>
      <c r="R1281">
        <v>0</v>
      </c>
      <c r="S1281">
        <v>0</v>
      </c>
      <c r="T1281" t="s">
        <v>181</v>
      </c>
      <c r="U1281">
        <v>0</v>
      </c>
      <c r="V1281" t="s">
        <v>181</v>
      </c>
      <c r="W1281">
        <v>1.6666666666666701</v>
      </c>
      <c r="X1281" t="s">
        <v>3601</v>
      </c>
    </row>
    <row r="1282" spans="1:24" x14ac:dyDescent="0.3">
      <c r="A1282" t="s">
        <v>3560</v>
      </c>
      <c r="B1282" t="s">
        <v>10812</v>
      </c>
      <c r="C1282" t="s">
        <v>3504</v>
      </c>
      <c r="D1282" t="s">
        <v>10813</v>
      </c>
      <c r="E1282" t="s">
        <v>10814</v>
      </c>
      <c r="F1282">
        <v>35</v>
      </c>
      <c r="G1282">
        <v>0</v>
      </c>
      <c r="H1282" s="51" t="s">
        <v>13904</v>
      </c>
      <c r="I1282">
        <v>0</v>
      </c>
      <c r="J1282">
        <v>18</v>
      </c>
      <c r="K1282">
        <v>17</v>
      </c>
      <c r="L1282">
        <v>373.49</v>
      </c>
      <c r="M1282">
        <v>1318.2</v>
      </c>
      <c r="N1282">
        <v>60</v>
      </c>
      <c r="O1282">
        <v>9</v>
      </c>
      <c r="P1282" t="s">
        <v>3685</v>
      </c>
      <c r="Q1282">
        <v>0</v>
      </c>
      <c r="R1282">
        <v>0</v>
      </c>
      <c r="S1282">
        <v>0</v>
      </c>
      <c r="T1282" t="s">
        <v>181</v>
      </c>
      <c r="U1282">
        <v>0</v>
      </c>
      <c r="V1282" t="s">
        <v>181</v>
      </c>
      <c r="W1282">
        <v>30.6</v>
      </c>
      <c r="X1282" t="s">
        <v>3601</v>
      </c>
    </row>
    <row r="1283" spans="1:24" x14ac:dyDescent="0.3">
      <c r="A1283" t="s">
        <v>3560</v>
      </c>
      <c r="B1283" t="s">
        <v>10852</v>
      </c>
      <c r="C1283" t="s">
        <v>181</v>
      </c>
      <c r="D1283" t="s">
        <v>10853</v>
      </c>
      <c r="E1283" t="s">
        <v>10814</v>
      </c>
      <c r="F1283">
        <v>0</v>
      </c>
      <c r="G1283">
        <v>0</v>
      </c>
      <c r="H1283" s="51" t="s">
        <v>13905</v>
      </c>
      <c r="I1283">
        <v>0</v>
      </c>
      <c r="J1283">
        <v>0</v>
      </c>
      <c r="L1283">
        <v>0</v>
      </c>
      <c r="M1283">
        <v>120.08</v>
      </c>
      <c r="N1283">
        <v>4</v>
      </c>
      <c r="O1283">
        <v>0</v>
      </c>
      <c r="P1283" t="s">
        <v>3101</v>
      </c>
      <c r="Q1283">
        <v>0</v>
      </c>
      <c r="R1283">
        <v>0</v>
      </c>
      <c r="S1283">
        <v>0</v>
      </c>
      <c r="T1283" t="s">
        <v>181</v>
      </c>
      <c r="U1283">
        <v>0</v>
      </c>
      <c r="V1283" t="s">
        <v>181</v>
      </c>
      <c r="W1283">
        <v>0</v>
      </c>
      <c r="X1283" t="s">
        <v>3601</v>
      </c>
    </row>
    <row r="1284" spans="1:24" x14ac:dyDescent="0.3">
      <c r="A1284" t="s">
        <v>3560</v>
      </c>
      <c r="B1284" t="s">
        <v>10885</v>
      </c>
      <c r="C1284" t="s">
        <v>181</v>
      </c>
      <c r="D1284" t="s">
        <v>10886</v>
      </c>
      <c r="E1284" t="s">
        <v>10814</v>
      </c>
      <c r="F1284">
        <v>0</v>
      </c>
      <c r="G1284">
        <v>0</v>
      </c>
      <c r="H1284" s="51" t="s">
        <v>13248</v>
      </c>
      <c r="I1284">
        <v>0</v>
      </c>
      <c r="J1284">
        <v>0</v>
      </c>
      <c r="L1284">
        <v>0</v>
      </c>
      <c r="M1284">
        <v>9.08</v>
      </c>
      <c r="N1284">
        <v>51</v>
      </c>
      <c r="O1284">
        <v>0</v>
      </c>
      <c r="P1284" t="s">
        <v>3685</v>
      </c>
      <c r="Q1284">
        <v>0</v>
      </c>
      <c r="R1284">
        <v>0</v>
      </c>
      <c r="S1284">
        <v>0</v>
      </c>
      <c r="T1284" t="s">
        <v>181</v>
      </c>
      <c r="U1284">
        <v>0</v>
      </c>
      <c r="V1284" t="s">
        <v>181</v>
      </c>
      <c r="W1284">
        <v>0</v>
      </c>
      <c r="X1284" t="s">
        <v>3601</v>
      </c>
    </row>
    <row r="1285" spans="1:24" x14ac:dyDescent="0.3">
      <c r="A1285" t="s">
        <v>3560</v>
      </c>
      <c r="B1285" t="s">
        <v>13906</v>
      </c>
      <c r="C1285" t="s">
        <v>181</v>
      </c>
      <c r="D1285" t="s">
        <v>13907</v>
      </c>
      <c r="E1285" t="s">
        <v>10814</v>
      </c>
      <c r="F1285">
        <v>1</v>
      </c>
      <c r="G1285">
        <v>0</v>
      </c>
      <c r="H1285" s="51" t="s">
        <v>13908</v>
      </c>
      <c r="I1285">
        <v>0</v>
      </c>
      <c r="J1285">
        <v>1</v>
      </c>
      <c r="K1285">
        <v>1</v>
      </c>
      <c r="L1285">
        <v>57.25</v>
      </c>
      <c r="M1285">
        <v>114.5</v>
      </c>
      <c r="N1285">
        <v>2</v>
      </c>
      <c r="O1285">
        <v>0</v>
      </c>
      <c r="P1285" t="s">
        <v>3787</v>
      </c>
      <c r="Q1285">
        <v>0</v>
      </c>
      <c r="R1285">
        <v>0</v>
      </c>
      <c r="S1285">
        <v>0</v>
      </c>
      <c r="T1285" t="s">
        <v>181</v>
      </c>
      <c r="U1285">
        <v>0</v>
      </c>
      <c r="V1285" t="s">
        <v>181</v>
      </c>
      <c r="W1285">
        <v>6.6666666666666693E-2</v>
      </c>
      <c r="X1285" t="s">
        <v>3601</v>
      </c>
    </row>
    <row r="1286" spans="1:24" x14ac:dyDescent="0.3">
      <c r="A1286" t="s">
        <v>3560</v>
      </c>
      <c r="B1286" t="s">
        <v>10860</v>
      </c>
      <c r="C1286" t="s">
        <v>181</v>
      </c>
      <c r="D1286" t="s">
        <v>10861</v>
      </c>
      <c r="E1286" t="s">
        <v>10814</v>
      </c>
      <c r="F1286">
        <v>0</v>
      </c>
      <c r="G1286">
        <v>0</v>
      </c>
      <c r="H1286" s="51" t="s">
        <v>13909</v>
      </c>
      <c r="I1286">
        <v>0</v>
      </c>
      <c r="J1286">
        <v>2</v>
      </c>
      <c r="K1286">
        <v>2</v>
      </c>
      <c r="L1286">
        <v>16.3</v>
      </c>
      <c r="M1286">
        <v>16.3</v>
      </c>
      <c r="N1286">
        <v>2</v>
      </c>
      <c r="O1286">
        <v>0</v>
      </c>
      <c r="P1286" t="s">
        <v>3787</v>
      </c>
      <c r="Q1286">
        <v>0</v>
      </c>
      <c r="R1286">
        <v>0</v>
      </c>
      <c r="S1286">
        <v>0</v>
      </c>
      <c r="T1286" t="s">
        <v>181</v>
      </c>
      <c r="U1286">
        <v>0</v>
      </c>
      <c r="V1286" t="s">
        <v>181</v>
      </c>
      <c r="W1286">
        <v>0.133333333333333</v>
      </c>
      <c r="X1286" t="s">
        <v>3601</v>
      </c>
    </row>
    <row r="1287" spans="1:24" x14ac:dyDescent="0.3">
      <c r="A1287" t="s">
        <v>3560</v>
      </c>
      <c r="B1287" t="s">
        <v>10839</v>
      </c>
      <c r="C1287" t="s">
        <v>181</v>
      </c>
      <c r="D1287" t="s">
        <v>10840</v>
      </c>
      <c r="E1287" t="s">
        <v>10814</v>
      </c>
      <c r="F1287">
        <v>0</v>
      </c>
      <c r="G1287">
        <v>0</v>
      </c>
      <c r="H1287" s="51" t="s">
        <v>13910</v>
      </c>
      <c r="I1287">
        <v>0</v>
      </c>
      <c r="J1287">
        <v>0</v>
      </c>
      <c r="L1287">
        <v>0</v>
      </c>
      <c r="M1287">
        <v>302.88</v>
      </c>
      <c r="N1287">
        <v>959</v>
      </c>
      <c r="O1287">
        <v>0</v>
      </c>
      <c r="P1287" t="s">
        <v>10841</v>
      </c>
      <c r="Q1287">
        <v>0</v>
      </c>
      <c r="R1287">
        <v>0</v>
      </c>
      <c r="S1287">
        <v>0</v>
      </c>
      <c r="T1287" t="s">
        <v>181</v>
      </c>
      <c r="U1287">
        <v>0</v>
      </c>
      <c r="V1287" t="s">
        <v>181</v>
      </c>
      <c r="W1287">
        <v>0</v>
      </c>
      <c r="X1287" t="s">
        <v>3601</v>
      </c>
    </row>
    <row r="1288" spans="1:24" x14ac:dyDescent="0.3">
      <c r="A1288" t="s">
        <v>3560</v>
      </c>
      <c r="B1288" t="s">
        <v>10837</v>
      </c>
      <c r="C1288" t="s">
        <v>3504</v>
      </c>
      <c r="D1288" t="s">
        <v>10838</v>
      </c>
      <c r="E1288" t="s">
        <v>10814</v>
      </c>
      <c r="F1288">
        <v>0</v>
      </c>
      <c r="G1288">
        <v>0</v>
      </c>
      <c r="H1288" s="51" t="s">
        <v>13910</v>
      </c>
      <c r="I1288">
        <v>0</v>
      </c>
      <c r="J1288">
        <v>0</v>
      </c>
      <c r="L1288">
        <v>0</v>
      </c>
      <c r="M1288">
        <v>59.85</v>
      </c>
      <c r="N1288">
        <v>189</v>
      </c>
      <c r="O1288">
        <v>0</v>
      </c>
      <c r="P1288" t="s">
        <v>3545</v>
      </c>
      <c r="Q1288">
        <v>0</v>
      </c>
      <c r="R1288">
        <v>0</v>
      </c>
      <c r="S1288">
        <v>0</v>
      </c>
      <c r="T1288" t="s">
        <v>181</v>
      </c>
      <c r="U1288">
        <v>0</v>
      </c>
      <c r="V1288" t="s">
        <v>181</v>
      </c>
      <c r="W1288">
        <v>0</v>
      </c>
      <c r="X1288" t="s">
        <v>3601</v>
      </c>
    </row>
    <row r="1289" spans="1:24" x14ac:dyDescent="0.3">
      <c r="A1289" t="s">
        <v>3560</v>
      </c>
      <c r="B1289" t="s">
        <v>10858</v>
      </c>
      <c r="C1289" t="s">
        <v>181</v>
      </c>
      <c r="D1289" t="s">
        <v>10859</v>
      </c>
      <c r="E1289" t="s">
        <v>10814</v>
      </c>
      <c r="F1289">
        <v>0</v>
      </c>
      <c r="G1289">
        <v>0</v>
      </c>
      <c r="H1289" s="51" t="s">
        <v>3548</v>
      </c>
      <c r="I1289">
        <v>0</v>
      </c>
      <c r="J1289">
        <v>0</v>
      </c>
      <c r="L1289">
        <v>0</v>
      </c>
      <c r="M1289">
        <v>0</v>
      </c>
      <c r="N1289">
        <v>0</v>
      </c>
      <c r="O1289">
        <v>0</v>
      </c>
      <c r="P1289" t="s">
        <v>183</v>
      </c>
      <c r="Q1289">
        <v>0</v>
      </c>
      <c r="R1289">
        <v>0</v>
      </c>
      <c r="S1289">
        <v>0</v>
      </c>
      <c r="T1289" t="s">
        <v>181</v>
      </c>
      <c r="U1289">
        <v>0</v>
      </c>
      <c r="V1289" t="s">
        <v>181</v>
      </c>
      <c r="W1289">
        <v>0</v>
      </c>
      <c r="X1289" t="s">
        <v>3601</v>
      </c>
    </row>
    <row r="1290" spans="1:24" x14ac:dyDescent="0.3">
      <c r="A1290" t="s">
        <v>3560</v>
      </c>
      <c r="B1290" t="s">
        <v>10831</v>
      </c>
      <c r="C1290" t="s">
        <v>181</v>
      </c>
      <c r="D1290" t="s">
        <v>10832</v>
      </c>
      <c r="E1290" t="s">
        <v>10814</v>
      </c>
      <c r="F1290">
        <v>0</v>
      </c>
      <c r="G1290">
        <v>0</v>
      </c>
      <c r="H1290" s="51" t="s">
        <v>12840</v>
      </c>
      <c r="I1290">
        <v>0</v>
      </c>
      <c r="J1290">
        <v>0</v>
      </c>
      <c r="L1290">
        <v>0</v>
      </c>
      <c r="M1290">
        <v>0</v>
      </c>
      <c r="N1290">
        <v>0</v>
      </c>
      <c r="O1290">
        <v>0</v>
      </c>
      <c r="P1290" t="s">
        <v>183</v>
      </c>
      <c r="Q1290">
        <v>0</v>
      </c>
      <c r="R1290">
        <v>0</v>
      </c>
      <c r="S1290">
        <v>0</v>
      </c>
      <c r="T1290" t="s">
        <v>181</v>
      </c>
      <c r="U1290">
        <v>0</v>
      </c>
      <c r="V1290" t="s">
        <v>181</v>
      </c>
      <c r="W1290">
        <v>0</v>
      </c>
      <c r="X1290" t="s">
        <v>3601</v>
      </c>
    </row>
    <row r="1291" spans="1:24" x14ac:dyDescent="0.3">
      <c r="A1291" t="s">
        <v>3560</v>
      </c>
      <c r="B1291" t="s">
        <v>10829</v>
      </c>
      <c r="C1291" t="s">
        <v>181</v>
      </c>
      <c r="D1291" t="s">
        <v>10830</v>
      </c>
      <c r="E1291" t="s">
        <v>10814</v>
      </c>
      <c r="F1291">
        <v>29</v>
      </c>
      <c r="G1291">
        <v>0</v>
      </c>
      <c r="H1291" s="51" t="s">
        <v>13911</v>
      </c>
      <c r="I1291">
        <v>0</v>
      </c>
      <c r="J1291">
        <v>15</v>
      </c>
      <c r="K1291">
        <v>12</v>
      </c>
      <c r="L1291">
        <v>843.72</v>
      </c>
      <c r="M1291">
        <v>3023.33</v>
      </c>
      <c r="N1291">
        <v>43</v>
      </c>
      <c r="O1291">
        <v>2</v>
      </c>
      <c r="P1291" t="s">
        <v>4019</v>
      </c>
      <c r="Q1291">
        <v>0</v>
      </c>
      <c r="R1291">
        <v>0</v>
      </c>
      <c r="S1291">
        <v>0</v>
      </c>
      <c r="T1291" t="s">
        <v>181</v>
      </c>
      <c r="U1291">
        <v>0</v>
      </c>
      <c r="V1291" t="s">
        <v>181</v>
      </c>
      <c r="W1291">
        <v>20.5</v>
      </c>
      <c r="X1291" t="s">
        <v>3601</v>
      </c>
    </row>
    <row r="1292" spans="1:24" x14ac:dyDescent="0.3">
      <c r="A1292" t="s">
        <v>3560</v>
      </c>
      <c r="B1292" t="s">
        <v>13912</v>
      </c>
      <c r="C1292" t="s">
        <v>181</v>
      </c>
      <c r="D1292" t="s">
        <v>13913</v>
      </c>
      <c r="E1292" t="s">
        <v>10814</v>
      </c>
      <c r="F1292">
        <v>9</v>
      </c>
      <c r="G1292">
        <v>0</v>
      </c>
      <c r="H1292" s="51" t="s">
        <v>13914</v>
      </c>
      <c r="I1292">
        <v>0</v>
      </c>
      <c r="J1292">
        <v>5</v>
      </c>
      <c r="K1292">
        <v>6</v>
      </c>
      <c r="L1292">
        <v>123.66</v>
      </c>
      <c r="M1292">
        <v>267.93</v>
      </c>
      <c r="N1292">
        <v>13</v>
      </c>
      <c r="O1292">
        <v>0</v>
      </c>
      <c r="P1292" t="s">
        <v>1552</v>
      </c>
      <c r="Q1292">
        <v>0</v>
      </c>
      <c r="R1292">
        <v>0</v>
      </c>
      <c r="S1292">
        <v>0</v>
      </c>
      <c r="T1292" t="s">
        <v>181</v>
      </c>
      <c r="U1292">
        <v>0</v>
      </c>
      <c r="V1292" t="s">
        <v>181</v>
      </c>
      <c r="W1292">
        <v>2.1666666666666701</v>
      </c>
      <c r="X1292" t="s">
        <v>3601</v>
      </c>
    </row>
    <row r="1293" spans="1:24" x14ac:dyDescent="0.3">
      <c r="A1293" t="s">
        <v>3560</v>
      </c>
      <c r="B1293" t="s">
        <v>10862</v>
      </c>
      <c r="C1293" t="s">
        <v>181</v>
      </c>
      <c r="D1293" t="s">
        <v>10863</v>
      </c>
      <c r="E1293" t="s">
        <v>10814</v>
      </c>
      <c r="F1293">
        <v>0</v>
      </c>
      <c r="G1293">
        <v>0</v>
      </c>
      <c r="H1293" s="51" t="s">
        <v>13715</v>
      </c>
      <c r="I1293">
        <v>0</v>
      </c>
      <c r="J1293">
        <v>0</v>
      </c>
      <c r="L1293">
        <v>0</v>
      </c>
      <c r="M1293">
        <v>36.39</v>
      </c>
      <c r="N1293">
        <v>912</v>
      </c>
      <c r="O1293">
        <v>0</v>
      </c>
      <c r="P1293" t="s">
        <v>582</v>
      </c>
      <c r="Q1293">
        <v>0</v>
      </c>
      <c r="R1293">
        <v>0</v>
      </c>
      <c r="S1293">
        <v>0</v>
      </c>
      <c r="T1293" t="s">
        <v>181</v>
      </c>
      <c r="U1293">
        <v>0</v>
      </c>
      <c r="V1293" t="s">
        <v>181</v>
      </c>
      <c r="W1293">
        <v>0</v>
      </c>
      <c r="X1293" t="s">
        <v>3601</v>
      </c>
    </row>
    <row r="1294" spans="1:24" x14ac:dyDescent="0.3">
      <c r="A1294" t="s">
        <v>3560</v>
      </c>
      <c r="B1294" t="s">
        <v>10864</v>
      </c>
      <c r="C1294" t="s">
        <v>181</v>
      </c>
      <c r="D1294" t="s">
        <v>10865</v>
      </c>
      <c r="E1294" t="s">
        <v>10814</v>
      </c>
      <c r="F1294">
        <v>0</v>
      </c>
      <c r="G1294">
        <v>0</v>
      </c>
      <c r="H1294" s="51" t="s">
        <v>13715</v>
      </c>
      <c r="I1294">
        <v>0</v>
      </c>
      <c r="J1294">
        <v>0</v>
      </c>
      <c r="L1294">
        <v>0</v>
      </c>
      <c r="M1294">
        <v>40.5</v>
      </c>
      <c r="N1294">
        <v>953</v>
      </c>
      <c r="O1294">
        <v>0</v>
      </c>
      <c r="P1294" t="s">
        <v>10866</v>
      </c>
      <c r="Q1294">
        <v>0</v>
      </c>
      <c r="R1294">
        <v>0</v>
      </c>
      <c r="S1294">
        <v>0</v>
      </c>
      <c r="T1294" t="s">
        <v>181</v>
      </c>
      <c r="U1294">
        <v>0</v>
      </c>
      <c r="V1294" t="s">
        <v>181</v>
      </c>
      <c r="W1294">
        <v>0</v>
      </c>
      <c r="X1294" t="s">
        <v>3601</v>
      </c>
    </row>
    <row r="1295" spans="1:24" x14ac:dyDescent="0.3">
      <c r="A1295" t="s">
        <v>3560</v>
      </c>
      <c r="B1295" t="s">
        <v>10871</v>
      </c>
      <c r="C1295" t="s">
        <v>181</v>
      </c>
      <c r="D1295" t="s">
        <v>10872</v>
      </c>
      <c r="E1295" t="s">
        <v>10814</v>
      </c>
      <c r="F1295">
        <v>0</v>
      </c>
      <c r="G1295">
        <v>0</v>
      </c>
      <c r="H1295" s="51" t="s">
        <v>13893</v>
      </c>
      <c r="I1295">
        <v>0</v>
      </c>
      <c r="J1295">
        <v>0</v>
      </c>
      <c r="L1295">
        <v>0</v>
      </c>
      <c r="M1295">
        <v>36.74</v>
      </c>
      <c r="N1295">
        <v>668</v>
      </c>
      <c r="O1295">
        <v>0</v>
      </c>
      <c r="P1295" t="s">
        <v>12531</v>
      </c>
      <c r="Q1295">
        <v>0</v>
      </c>
      <c r="R1295">
        <v>0</v>
      </c>
      <c r="S1295">
        <v>0</v>
      </c>
      <c r="T1295" t="s">
        <v>181</v>
      </c>
      <c r="U1295">
        <v>0</v>
      </c>
      <c r="V1295" t="s">
        <v>181</v>
      </c>
      <c r="W1295">
        <v>0</v>
      </c>
      <c r="X1295" t="s">
        <v>3601</v>
      </c>
    </row>
    <row r="1296" spans="1:24" x14ac:dyDescent="0.3">
      <c r="A1296" t="s">
        <v>3560</v>
      </c>
      <c r="B1296" t="s">
        <v>10873</v>
      </c>
      <c r="C1296" t="s">
        <v>181</v>
      </c>
      <c r="D1296" t="s">
        <v>10874</v>
      </c>
      <c r="E1296" t="s">
        <v>10814</v>
      </c>
      <c r="F1296">
        <v>0</v>
      </c>
      <c r="G1296">
        <v>0</v>
      </c>
      <c r="H1296" s="51" t="s">
        <v>13915</v>
      </c>
      <c r="I1296">
        <v>0</v>
      </c>
      <c r="J1296">
        <v>0</v>
      </c>
      <c r="L1296">
        <v>0</v>
      </c>
      <c r="M1296">
        <v>2.71</v>
      </c>
      <c r="N1296">
        <v>38</v>
      </c>
      <c r="O1296">
        <v>0</v>
      </c>
      <c r="P1296" t="s">
        <v>7429</v>
      </c>
      <c r="Q1296">
        <v>0</v>
      </c>
      <c r="R1296">
        <v>0</v>
      </c>
      <c r="S1296">
        <v>0</v>
      </c>
      <c r="T1296" t="s">
        <v>181</v>
      </c>
      <c r="U1296">
        <v>0</v>
      </c>
      <c r="V1296" t="s">
        <v>181</v>
      </c>
      <c r="W1296">
        <v>0</v>
      </c>
      <c r="X1296" t="s">
        <v>3601</v>
      </c>
    </row>
    <row r="1297" spans="1:24" x14ac:dyDescent="0.3">
      <c r="A1297" t="s">
        <v>3560</v>
      </c>
      <c r="B1297" t="s">
        <v>10875</v>
      </c>
      <c r="C1297" t="s">
        <v>181</v>
      </c>
      <c r="D1297" t="s">
        <v>10876</v>
      </c>
      <c r="E1297" t="s">
        <v>10814</v>
      </c>
      <c r="F1297">
        <v>0</v>
      </c>
      <c r="G1297">
        <v>0</v>
      </c>
      <c r="H1297" s="51" t="s">
        <v>13916</v>
      </c>
      <c r="I1297">
        <v>0</v>
      </c>
      <c r="J1297">
        <v>0</v>
      </c>
      <c r="L1297">
        <v>0</v>
      </c>
      <c r="M1297">
        <v>5.85</v>
      </c>
      <c r="N1297">
        <v>49</v>
      </c>
      <c r="O1297">
        <v>0</v>
      </c>
      <c r="P1297" t="s">
        <v>3970</v>
      </c>
      <c r="Q1297">
        <v>0</v>
      </c>
      <c r="R1297">
        <v>0</v>
      </c>
      <c r="S1297">
        <v>0</v>
      </c>
      <c r="T1297" t="s">
        <v>181</v>
      </c>
      <c r="U1297">
        <v>0</v>
      </c>
      <c r="V1297" t="s">
        <v>181</v>
      </c>
      <c r="W1297">
        <v>0</v>
      </c>
      <c r="X1297" t="s">
        <v>3601</v>
      </c>
    </row>
    <row r="1298" spans="1:24" x14ac:dyDescent="0.3">
      <c r="A1298" t="s">
        <v>3560</v>
      </c>
      <c r="B1298" t="s">
        <v>10879</v>
      </c>
      <c r="C1298" t="s">
        <v>181</v>
      </c>
      <c r="D1298" t="s">
        <v>10880</v>
      </c>
      <c r="E1298" t="s">
        <v>10814</v>
      </c>
      <c r="F1298">
        <v>0</v>
      </c>
      <c r="G1298">
        <v>0</v>
      </c>
      <c r="H1298" s="51" t="s">
        <v>12858</v>
      </c>
      <c r="I1298">
        <v>0</v>
      </c>
      <c r="J1298">
        <v>0</v>
      </c>
      <c r="L1298">
        <v>0</v>
      </c>
      <c r="M1298">
        <v>14.75</v>
      </c>
      <c r="N1298">
        <v>158</v>
      </c>
      <c r="O1298">
        <v>0</v>
      </c>
      <c r="P1298" t="s">
        <v>7635</v>
      </c>
      <c r="Q1298">
        <v>0</v>
      </c>
      <c r="R1298">
        <v>0</v>
      </c>
      <c r="S1298">
        <v>0</v>
      </c>
      <c r="T1298" t="s">
        <v>181</v>
      </c>
      <c r="U1298">
        <v>0</v>
      </c>
      <c r="V1298" t="s">
        <v>181</v>
      </c>
      <c r="W1298">
        <v>0</v>
      </c>
      <c r="X1298" t="s">
        <v>3601</v>
      </c>
    </row>
    <row r="1299" spans="1:24" x14ac:dyDescent="0.3">
      <c r="A1299" t="s">
        <v>3560</v>
      </c>
      <c r="B1299" t="s">
        <v>10883</v>
      </c>
      <c r="C1299" t="s">
        <v>181</v>
      </c>
      <c r="D1299" t="s">
        <v>10884</v>
      </c>
      <c r="E1299" t="s">
        <v>10814</v>
      </c>
      <c r="F1299">
        <v>0</v>
      </c>
      <c r="G1299">
        <v>0</v>
      </c>
      <c r="H1299" s="51" t="s">
        <v>13232</v>
      </c>
      <c r="I1299">
        <v>0</v>
      </c>
      <c r="J1299">
        <v>0</v>
      </c>
      <c r="L1299">
        <v>0</v>
      </c>
      <c r="M1299">
        <v>120.57</v>
      </c>
      <c r="N1299">
        <v>509</v>
      </c>
      <c r="O1299">
        <v>0</v>
      </c>
      <c r="P1299" t="s">
        <v>8989</v>
      </c>
      <c r="Q1299">
        <v>0</v>
      </c>
      <c r="R1299">
        <v>0</v>
      </c>
      <c r="S1299">
        <v>0</v>
      </c>
      <c r="T1299" t="s">
        <v>181</v>
      </c>
      <c r="U1299">
        <v>0</v>
      </c>
      <c r="V1299" t="s">
        <v>181</v>
      </c>
      <c r="W1299">
        <v>0</v>
      </c>
      <c r="X1299" t="s">
        <v>3601</v>
      </c>
    </row>
    <row r="1300" spans="1:24" x14ac:dyDescent="0.3">
      <c r="A1300" t="s">
        <v>3502</v>
      </c>
      <c r="B1300" t="s">
        <v>13917</v>
      </c>
      <c r="C1300" t="s">
        <v>181</v>
      </c>
      <c r="D1300" t="s">
        <v>13918</v>
      </c>
      <c r="E1300" t="s">
        <v>11827</v>
      </c>
      <c r="F1300">
        <v>0</v>
      </c>
      <c r="G1300">
        <v>0</v>
      </c>
      <c r="H1300" s="51" t="s">
        <v>12542</v>
      </c>
      <c r="I1300">
        <v>0</v>
      </c>
      <c r="J1300">
        <v>0</v>
      </c>
      <c r="K1300">
        <v>2</v>
      </c>
      <c r="L1300">
        <v>4.08</v>
      </c>
      <c r="M1300">
        <v>1009.65</v>
      </c>
      <c r="N1300">
        <v>495</v>
      </c>
      <c r="O1300">
        <v>0</v>
      </c>
      <c r="P1300" t="s">
        <v>13495</v>
      </c>
      <c r="Q1300">
        <v>0</v>
      </c>
      <c r="R1300">
        <v>0</v>
      </c>
      <c r="S1300">
        <v>0</v>
      </c>
      <c r="T1300" t="s">
        <v>181</v>
      </c>
      <c r="U1300">
        <v>0</v>
      </c>
      <c r="V1300" t="s">
        <v>181</v>
      </c>
      <c r="W1300">
        <v>0</v>
      </c>
      <c r="X1300" t="s">
        <v>3576</v>
      </c>
    </row>
    <row r="1301" spans="1:24" x14ac:dyDescent="0.3">
      <c r="A1301" t="s">
        <v>3502</v>
      </c>
      <c r="B1301" t="s">
        <v>8935</v>
      </c>
      <c r="C1301" t="s">
        <v>3954</v>
      </c>
      <c r="D1301" t="s">
        <v>8936</v>
      </c>
      <c r="E1301" t="s">
        <v>8937</v>
      </c>
      <c r="F1301">
        <v>4357</v>
      </c>
      <c r="G1301">
        <v>0</v>
      </c>
      <c r="H1301" s="51" t="s">
        <v>12596</v>
      </c>
      <c r="I1301">
        <v>0</v>
      </c>
      <c r="J1301">
        <v>2179</v>
      </c>
      <c r="K1301">
        <v>2570</v>
      </c>
      <c r="L1301">
        <v>1156.5</v>
      </c>
      <c r="M1301">
        <v>3862.35</v>
      </c>
      <c r="N1301">
        <v>8583</v>
      </c>
      <c r="O1301">
        <v>18</v>
      </c>
      <c r="P1301" t="s">
        <v>18010</v>
      </c>
      <c r="Q1301">
        <v>0</v>
      </c>
      <c r="R1301">
        <v>0</v>
      </c>
      <c r="S1301">
        <v>0</v>
      </c>
      <c r="T1301" t="s">
        <v>181</v>
      </c>
      <c r="U1301">
        <v>0</v>
      </c>
      <c r="V1301" t="s">
        <v>181</v>
      </c>
      <c r="W1301">
        <v>622104.5</v>
      </c>
      <c r="X1301" t="s">
        <v>3576</v>
      </c>
    </row>
    <row r="1302" spans="1:24" x14ac:dyDescent="0.3">
      <c r="A1302" t="s">
        <v>3502</v>
      </c>
      <c r="B1302" t="s">
        <v>10533</v>
      </c>
      <c r="C1302" t="s">
        <v>7399</v>
      </c>
      <c r="D1302" t="s">
        <v>10534</v>
      </c>
      <c r="E1302" t="s">
        <v>10525</v>
      </c>
      <c r="F1302">
        <v>40</v>
      </c>
      <c r="G1302">
        <v>0</v>
      </c>
      <c r="H1302" s="51" t="s">
        <v>13919</v>
      </c>
      <c r="I1302">
        <v>0</v>
      </c>
      <c r="J1302">
        <v>28</v>
      </c>
      <c r="K1302">
        <v>48</v>
      </c>
      <c r="L1302">
        <v>54.72</v>
      </c>
      <c r="M1302">
        <v>176.7</v>
      </c>
      <c r="N1302">
        <v>155</v>
      </c>
      <c r="O1302">
        <v>0</v>
      </c>
      <c r="P1302" t="s">
        <v>4034</v>
      </c>
      <c r="Q1302">
        <v>0</v>
      </c>
      <c r="R1302">
        <v>0</v>
      </c>
      <c r="S1302">
        <v>0</v>
      </c>
      <c r="T1302" t="s">
        <v>181</v>
      </c>
      <c r="U1302">
        <v>0</v>
      </c>
      <c r="V1302" t="s">
        <v>181</v>
      </c>
      <c r="W1302">
        <v>144.666666666667</v>
      </c>
      <c r="X1302" t="s">
        <v>3576</v>
      </c>
    </row>
    <row r="1303" spans="1:24" x14ac:dyDescent="0.3">
      <c r="A1303" t="s">
        <v>3502</v>
      </c>
      <c r="B1303" t="s">
        <v>8938</v>
      </c>
      <c r="C1303" t="s">
        <v>3588</v>
      </c>
      <c r="D1303" t="s">
        <v>8939</v>
      </c>
      <c r="E1303" t="s">
        <v>8937</v>
      </c>
      <c r="F1303">
        <v>0</v>
      </c>
      <c r="G1303">
        <v>0</v>
      </c>
      <c r="H1303" s="51" t="s">
        <v>3733</v>
      </c>
      <c r="I1303">
        <v>0</v>
      </c>
      <c r="J1303">
        <v>0</v>
      </c>
      <c r="L1303">
        <v>0</v>
      </c>
      <c r="M1303">
        <v>861</v>
      </c>
      <c r="N1303">
        <v>41</v>
      </c>
      <c r="O1303">
        <v>0</v>
      </c>
      <c r="P1303" t="s">
        <v>4019</v>
      </c>
      <c r="Q1303">
        <v>0</v>
      </c>
      <c r="R1303">
        <v>0</v>
      </c>
      <c r="S1303">
        <v>0</v>
      </c>
      <c r="T1303" t="s">
        <v>181</v>
      </c>
      <c r="U1303">
        <v>0</v>
      </c>
      <c r="V1303" t="s">
        <v>181</v>
      </c>
      <c r="W1303">
        <v>0</v>
      </c>
      <c r="X1303" t="s">
        <v>3576</v>
      </c>
    </row>
    <row r="1304" spans="1:24" x14ac:dyDescent="0.3">
      <c r="A1304" t="s">
        <v>3502</v>
      </c>
      <c r="B1304" t="s">
        <v>11828</v>
      </c>
      <c r="C1304" t="s">
        <v>181</v>
      </c>
      <c r="D1304" t="s">
        <v>11829</v>
      </c>
      <c r="E1304" t="s">
        <v>11827</v>
      </c>
      <c r="F1304">
        <v>137</v>
      </c>
      <c r="G1304">
        <v>0</v>
      </c>
      <c r="H1304" s="51" t="s">
        <v>13771</v>
      </c>
      <c r="I1304">
        <v>0</v>
      </c>
      <c r="J1304">
        <v>69</v>
      </c>
      <c r="K1304">
        <v>119</v>
      </c>
      <c r="L1304">
        <v>42.839999999999996</v>
      </c>
      <c r="M1304">
        <v>7648</v>
      </c>
      <c r="N1304">
        <v>21480</v>
      </c>
      <c r="O1304">
        <v>0</v>
      </c>
      <c r="P1304" t="s">
        <v>18011</v>
      </c>
      <c r="Q1304">
        <v>0</v>
      </c>
      <c r="R1304">
        <v>0</v>
      </c>
      <c r="S1304">
        <v>0</v>
      </c>
      <c r="T1304" t="s">
        <v>181</v>
      </c>
      <c r="U1304">
        <v>0</v>
      </c>
      <c r="V1304" t="s">
        <v>181</v>
      </c>
      <c r="W1304">
        <v>49404</v>
      </c>
      <c r="X1304" t="s">
        <v>3576</v>
      </c>
    </row>
    <row r="1305" spans="1:24" x14ac:dyDescent="0.3">
      <c r="A1305" t="s">
        <v>3507</v>
      </c>
      <c r="B1305" t="s">
        <v>12331</v>
      </c>
      <c r="C1305" t="s">
        <v>181</v>
      </c>
      <c r="D1305" t="s">
        <v>12332</v>
      </c>
      <c r="E1305" t="s">
        <v>12327</v>
      </c>
      <c r="F1305">
        <v>0</v>
      </c>
      <c r="G1305">
        <v>0</v>
      </c>
      <c r="H1305" s="51" t="s">
        <v>12990</v>
      </c>
      <c r="I1305">
        <v>0</v>
      </c>
      <c r="J1305">
        <v>0</v>
      </c>
      <c r="L1305">
        <v>0</v>
      </c>
      <c r="M1305">
        <v>17.45</v>
      </c>
      <c r="N1305">
        <v>25</v>
      </c>
      <c r="O1305">
        <v>0</v>
      </c>
      <c r="P1305" t="s">
        <v>4096</v>
      </c>
      <c r="Q1305">
        <v>0</v>
      </c>
      <c r="R1305">
        <v>0</v>
      </c>
      <c r="S1305">
        <v>0</v>
      </c>
      <c r="T1305" t="s">
        <v>181</v>
      </c>
      <c r="U1305">
        <v>0</v>
      </c>
      <c r="V1305" t="s">
        <v>181</v>
      </c>
      <c r="W1305">
        <v>0</v>
      </c>
      <c r="X1305" t="s">
        <v>3766</v>
      </c>
    </row>
    <row r="1306" spans="1:24" x14ac:dyDescent="0.3">
      <c r="A1306" t="s">
        <v>3507</v>
      </c>
      <c r="B1306" t="s">
        <v>12358</v>
      </c>
      <c r="C1306" t="s">
        <v>181</v>
      </c>
      <c r="D1306" t="s">
        <v>12359</v>
      </c>
      <c r="E1306" t="s">
        <v>12327</v>
      </c>
      <c r="F1306">
        <v>0</v>
      </c>
      <c r="G1306">
        <v>0</v>
      </c>
      <c r="H1306" s="51" t="s">
        <v>13567</v>
      </c>
      <c r="I1306">
        <v>0</v>
      </c>
      <c r="J1306">
        <v>0</v>
      </c>
      <c r="L1306">
        <v>0</v>
      </c>
      <c r="M1306">
        <v>27.45</v>
      </c>
      <c r="N1306">
        <v>25</v>
      </c>
      <c r="O1306">
        <v>0</v>
      </c>
      <c r="P1306" t="s">
        <v>4096</v>
      </c>
      <c r="Q1306">
        <v>0</v>
      </c>
      <c r="R1306">
        <v>0</v>
      </c>
      <c r="S1306">
        <v>0</v>
      </c>
      <c r="T1306" t="s">
        <v>181</v>
      </c>
      <c r="U1306">
        <v>0</v>
      </c>
      <c r="V1306" t="s">
        <v>181</v>
      </c>
      <c r="W1306">
        <v>0</v>
      </c>
      <c r="X1306" t="s">
        <v>3766</v>
      </c>
    </row>
    <row r="1307" spans="1:24" x14ac:dyDescent="0.3">
      <c r="A1307" t="s">
        <v>3560</v>
      </c>
      <c r="B1307" t="s">
        <v>11814</v>
      </c>
      <c r="C1307" t="s">
        <v>3504</v>
      </c>
      <c r="D1307" t="s">
        <v>11815</v>
      </c>
      <c r="E1307" t="s">
        <v>11803</v>
      </c>
      <c r="F1307">
        <v>31</v>
      </c>
      <c r="G1307">
        <v>0</v>
      </c>
      <c r="H1307" s="51" t="s">
        <v>13920</v>
      </c>
      <c r="I1307">
        <v>0</v>
      </c>
      <c r="J1307">
        <v>16</v>
      </c>
      <c r="K1307">
        <v>13</v>
      </c>
      <c r="L1307">
        <v>106.47</v>
      </c>
      <c r="M1307">
        <v>1171.17</v>
      </c>
      <c r="N1307">
        <v>143</v>
      </c>
      <c r="O1307">
        <v>3</v>
      </c>
      <c r="P1307" t="s">
        <v>11250</v>
      </c>
      <c r="Q1307">
        <v>0</v>
      </c>
      <c r="R1307">
        <v>0</v>
      </c>
      <c r="S1307">
        <v>0</v>
      </c>
      <c r="T1307" t="s">
        <v>181</v>
      </c>
      <c r="U1307">
        <v>0</v>
      </c>
      <c r="V1307" t="s">
        <v>181</v>
      </c>
      <c r="W1307">
        <v>74.6666666666667</v>
      </c>
      <c r="X1307" t="s">
        <v>3766</v>
      </c>
    </row>
    <row r="1308" spans="1:24" x14ac:dyDescent="0.3">
      <c r="A1308" t="s">
        <v>3507</v>
      </c>
      <c r="B1308" t="s">
        <v>12344</v>
      </c>
      <c r="C1308" t="s">
        <v>181</v>
      </c>
      <c r="D1308" t="s">
        <v>12345</v>
      </c>
      <c r="E1308" t="s">
        <v>12327</v>
      </c>
      <c r="F1308">
        <v>67</v>
      </c>
      <c r="G1308">
        <v>0</v>
      </c>
      <c r="H1308" s="51" t="s">
        <v>12586</v>
      </c>
      <c r="I1308">
        <v>0</v>
      </c>
      <c r="J1308">
        <v>34</v>
      </c>
      <c r="K1308">
        <v>35</v>
      </c>
      <c r="L1308">
        <v>19.25</v>
      </c>
      <c r="M1308">
        <v>183.28</v>
      </c>
      <c r="N1308">
        <v>334</v>
      </c>
      <c r="O1308">
        <v>0</v>
      </c>
      <c r="P1308" t="s">
        <v>12134</v>
      </c>
      <c r="Q1308">
        <v>0</v>
      </c>
      <c r="R1308">
        <v>0</v>
      </c>
      <c r="S1308">
        <v>0</v>
      </c>
      <c r="T1308" t="s">
        <v>181</v>
      </c>
      <c r="U1308">
        <v>0</v>
      </c>
      <c r="V1308" t="s">
        <v>181</v>
      </c>
      <c r="W1308">
        <v>378.53333333333302</v>
      </c>
      <c r="X1308" t="s">
        <v>3766</v>
      </c>
    </row>
    <row r="1309" spans="1:24" x14ac:dyDescent="0.3">
      <c r="A1309" t="s">
        <v>3894</v>
      </c>
      <c r="B1309" t="s">
        <v>10599</v>
      </c>
      <c r="C1309" t="s">
        <v>3592</v>
      </c>
      <c r="D1309" t="s">
        <v>13921</v>
      </c>
      <c r="E1309" t="s">
        <v>10600</v>
      </c>
      <c r="F1309">
        <v>400</v>
      </c>
      <c r="G1309">
        <v>0</v>
      </c>
      <c r="H1309" s="51" t="s">
        <v>13922</v>
      </c>
      <c r="I1309">
        <v>0</v>
      </c>
      <c r="J1309">
        <v>456</v>
      </c>
      <c r="K1309">
        <v>312</v>
      </c>
      <c r="L1309">
        <v>58122.479999999996</v>
      </c>
      <c r="M1309">
        <v>16020.94</v>
      </c>
      <c r="N1309">
        <v>86</v>
      </c>
      <c r="O1309">
        <v>0</v>
      </c>
      <c r="P1309" t="s">
        <v>1695</v>
      </c>
      <c r="Q1309">
        <v>2</v>
      </c>
      <c r="R1309">
        <v>0</v>
      </c>
      <c r="S1309">
        <v>400</v>
      </c>
      <c r="T1309" t="s">
        <v>17683</v>
      </c>
      <c r="U1309">
        <v>186.29</v>
      </c>
      <c r="V1309" t="s">
        <v>18012</v>
      </c>
      <c r="W1309">
        <v>1276.8</v>
      </c>
      <c r="X1309" t="s">
        <v>3539</v>
      </c>
    </row>
    <row r="1310" spans="1:24" x14ac:dyDescent="0.3">
      <c r="A1310" t="s">
        <v>3560</v>
      </c>
      <c r="B1310" t="s">
        <v>13923</v>
      </c>
      <c r="C1310" t="s">
        <v>181</v>
      </c>
      <c r="D1310" t="s">
        <v>13924</v>
      </c>
      <c r="E1310" t="s">
        <v>12319</v>
      </c>
      <c r="F1310">
        <v>0</v>
      </c>
      <c r="G1310">
        <v>0</v>
      </c>
      <c r="H1310" s="51" t="s">
        <v>12890</v>
      </c>
      <c r="I1310">
        <v>0</v>
      </c>
      <c r="J1310">
        <v>0</v>
      </c>
      <c r="L1310">
        <v>0</v>
      </c>
      <c r="M1310">
        <v>601.02</v>
      </c>
      <c r="N1310">
        <v>53</v>
      </c>
      <c r="O1310">
        <v>0</v>
      </c>
      <c r="P1310" t="s">
        <v>3872</v>
      </c>
      <c r="Q1310">
        <v>0</v>
      </c>
      <c r="R1310">
        <v>0</v>
      </c>
      <c r="S1310">
        <v>0</v>
      </c>
      <c r="T1310" t="s">
        <v>181</v>
      </c>
      <c r="U1310">
        <v>0</v>
      </c>
      <c r="V1310" t="s">
        <v>181</v>
      </c>
      <c r="W1310">
        <v>0</v>
      </c>
      <c r="X1310" t="s">
        <v>7612</v>
      </c>
    </row>
    <row r="1311" spans="1:24" x14ac:dyDescent="0.3">
      <c r="A1311" t="s">
        <v>3507</v>
      </c>
      <c r="B1311" t="s">
        <v>13925</v>
      </c>
      <c r="C1311" t="s">
        <v>181</v>
      </c>
      <c r="D1311" t="s">
        <v>13926</v>
      </c>
      <c r="E1311" t="s">
        <v>9549</v>
      </c>
      <c r="F1311">
        <v>7</v>
      </c>
      <c r="G1311">
        <v>0</v>
      </c>
      <c r="H1311" s="51" t="s">
        <v>13927</v>
      </c>
      <c r="I1311">
        <v>0</v>
      </c>
      <c r="J1311">
        <v>4</v>
      </c>
      <c r="K1311">
        <v>4</v>
      </c>
      <c r="L1311">
        <v>11.84</v>
      </c>
      <c r="M1311">
        <v>41.4</v>
      </c>
      <c r="N1311">
        <v>14</v>
      </c>
      <c r="O1311">
        <v>0</v>
      </c>
      <c r="P1311" t="s">
        <v>3597</v>
      </c>
      <c r="Q1311">
        <v>0</v>
      </c>
      <c r="R1311">
        <v>0</v>
      </c>
      <c r="S1311">
        <v>0</v>
      </c>
      <c r="T1311" t="s">
        <v>181</v>
      </c>
      <c r="U1311">
        <v>0</v>
      </c>
      <c r="V1311" t="s">
        <v>181</v>
      </c>
      <c r="W1311">
        <v>1.86666666666667</v>
      </c>
      <c r="X1311" t="s">
        <v>7612</v>
      </c>
    </row>
    <row r="1312" spans="1:24" x14ac:dyDescent="0.3">
      <c r="A1312" t="s">
        <v>3507</v>
      </c>
      <c r="B1312" t="s">
        <v>13928</v>
      </c>
      <c r="C1312" t="s">
        <v>181</v>
      </c>
      <c r="D1312" t="s">
        <v>13929</v>
      </c>
      <c r="E1312" t="s">
        <v>11269</v>
      </c>
      <c r="F1312">
        <v>0</v>
      </c>
      <c r="G1312">
        <v>0</v>
      </c>
      <c r="H1312" s="51" t="s">
        <v>13930</v>
      </c>
      <c r="I1312">
        <v>0</v>
      </c>
      <c r="J1312">
        <v>0</v>
      </c>
      <c r="K1312">
        <v>14</v>
      </c>
      <c r="L1312">
        <v>98.98</v>
      </c>
      <c r="M1312">
        <v>28.28</v>
      </c>
      <c r="N1312">
        <v>4</v>
      </c>
      <c r="O1312">
        <v>0</v>
      </c>
      <c r="P1312" t="s">
        <v>3101</v>
      </c>
      <c r="Q1312">
        <v>0</v>
      </c>
      <c r="R1312">
        <v>0</v>
      </c>
      <c r="S1312">
        <v>0</v>
      </c>
      <c r="T1312" t="s">
        <v>181</v>
      </c>
      <c r="U1312">
        <v>0</v>
      </c>
      <c r="V1312" t="s">
        <v>181</v>
      </c>
      <c r="W1312">
        <v>0</v>
      </c>
      <c r="X1312" t="s">
        <v>7612</v>
      </c>
    </row>
    <row r="1313" spans="1:24" x14ac:dyDescent="0.3">
      <c r="A1313" t="s">
        <v>3507</v>
      </c>
      <c r="B1313" t="s">
        <v>7613</v>
      </c>
      <c r="C1313" t="s">
        <v>3588</v>
      </c>
      <c r="D1313" t="s">
        <v>7614</v>
      </c>
      <c r="E1313" t="s">
        <v>7477</v>
      </c>
      <c r="F1313">
        <v>760</v>
      </c>
      <c r="G1313">
        <v>0</v>
      </c>
      <c r="H1313" s="51" t="s">
        <v>13931</v>
      </c>
      <c r="I1313">
        <v>0</v>
      </c>
      <c r="J1313">
        <v>380</v>
      </c>
      <c r="K1313">
        <v>339</v>
      </c>
      <c r="L1313">
        <v>210.18</v>
      </c>
      <c r="M1313">
        <v>671.81</v>
      </c>
      <c r="N1313">
        <v>1092</v>
      </c>
      <c r="O1313">
        <v>93</v>
      </c>
      <c r="P1313" t="s">
        <v>17332</v>
      </c>
      <c r="Q1313">
        <v>3</v>
      </c>
      <c r="R1313">
        <v>0</v>
      </c>
      <c r="S1313">
        <v>408</v>
      </c>
      <c r="T1313" t="s">
        <v>17670</v>
      </c>
      <c r="U1313">
        <v>0.62</v>
      </c>
      <c r="V1313" t="s">
        <v>17716</v>
      </c>
      <c r="W1313">
        <v>12616</v>
      </c>
      <c r="X1313" t="s">
        <v>7612</v>
      </c>
    </row>
    <row r="1314" spans="1:24" x14ac:dyDescent="0.3">
      <c r="A1314" t="s">
        <v>3507</v>
      </c>
      <c r="B1314" t="s">
        <v>10016</v>
      </c>
      <c r="C1314" t="s">
        <v>10017</v>
      </c>
      <c r="D1314" t="s">
        <v>10018</v>
      </c>
      <c r="E1314" t="s">
        <v>9782</v>
      </c>
      <c r="F1314">
        <v>4422</v>
      </c>
      <c r="G1314">
        <v>0</v>
      </c>
      <c r="H1314" s="51" t="s">
        <v>13932</v>
      </c>
      <c r="I1314">
        <v>0</v>
      </c>
      <c r="J1314">
        <v>2211</v>
      </c>
      <c r="K1314">
        <v>1950</v>
      </c>
      <c r="L1314">
        <v>2808</v>
      </c>
      <c r="M1314">
        <v>6319.6</v>
      </c>
      <c r="N1314">
        <v>4394</v>
      </c>
      <c r="O1314">
        <v>46</v>
      </c>
      <c r="P1314" t="s">
        <v>18013</v>
      </c>
      <c r="Q1314">
        <v>12</v>
      </c>
      <c r="R1314">
        <v>0</v>
      </c>
      <c r="S1314">
        <v>2040</v>
      </c>
      <c r="T1314" t="s">
        <v>17776</v>
      </c>
      <c r="U1314">
        <v>1.44</v>
      </c>
      <c r="V1314" t="s">
        <v>17777</v>
      </c>
      <c r="W1314">
        <v>319563.2</v>
      </c>
      <c r="X1314" t="s">
        <v>7612</v>
      </c>
    </row>
    <row r="1315" spans="1:24" x14ac:dyDescent="0.3">
      <c r="A1315" t="s">
        <v>3507</v>
      </c>
      <c r="B1315" t="s">
        <v>7609</v>
      </c>
      <c r="C1315" t="s">
        <v>7610</v>
      </c>
      <c r="D1315" t="s">
        <v>7611</v>
      </c>
      <c r="E1315" t="s">
        <v>7477</v>
      </c>
      <c r="F1315">
        <v>2431</v>
      </c>
      <c r="G1315">
        <v>0</v>
      </c>
      <c r="H1315" s="51" t="s">
        <v>13933</v>
      </c>
      <c r="I1315">
        <v>0</v>
      </c>
      <c r="J1315">
        <v>1216</v>
      </c>
      <c r="K1315">
        <v>1306</v>
      </c>
      <c r="L1315">
        <v>1567.2</v>
      </c>
      <c r="M1315">
        <v>4192.09</v>
      </c>
      <c r="N1315">
        <v>3483</v>
      </c>
      <c r="O1315">
        <v>305</v>
      </c>
      <c r="P1315" t="s">
        <v>18014</v>
      </c>
      <c r="Q1315">
        <v>154</v>
      </c>
      <c r="R1315">
        <v>0</v>
      </c>
      <c r="S1315">
        <v>1200</v>
      </c>
      <c r="T1315" t="s">
        <v>17670</v>
      </c>
      <c r="U1315">
        <v>1.2</v>
      </c>
      <c r="V1315" t="s">
        <v>17716</v>
      </c>
      <c r="W1315">
        <v>122572.8</v>
      </c>
      <c r="X1315" t="s">
        <v>7612</v>
      </c>
    </row>
    <row r="1316" spans="1:24" x14ac:dyDescent="0.3">
      <c r="A1316" t="s">
        <v>3763</v>
      </c>
      <c r="B1316" t="s">
        <v>10654</v>
      </c>
      <c r="C1316" t="s">
        <v>181</v>
      </c>
      <c r="D1316" t="s">
        <v>10655</v>
      </c>
      <c r="E1316" t="s">
        <v>10631</v>
      </c>
      <c r="F1316">
        <v>0</v>
      </c>
      <c r="G1316">
        <v>0</v>
      </c>
      <c r="H1316" s="51" t="s">
        <v>13934</v>
      </c>
      <c r="I1316">
        <v>0</v>
      </c>
      <c r="J1316">
        <v>0</v>
      </c>
      <c r="L1316">
        <v>0</v>
      </c>
      <c r="M1316">
        <v>686</v>
      </c>
      <c r="N1316">
        <v>100</v>
      </c>
      <c r="O1316">
        <v>0</v>
      </c>
      <c r="P1316" t="s">
        <v>479</v>
      </c>
      <c r="Q1316">
        <v>0</v>
      </c>
      <c r="R1316">
        <v>0</v>
      </c>
      <c r="S1316">
        <v>0</v>
      </c>
      <c r="T1316" t="s">
        <v>181</v>
      </c>
      <c r="U1316">
        <v>0</v>
      </c>
      <c r="V1316" t="s">
        <v>181</v>
      </c>
      <c r="W1316">
        <v>0</v>
      </c>
      <c r="X1316" t="s">
        <v>3674</v>
      </c>
    </row>
    <row r="1317" spans="1:24" x14ac:dyDescent="0.3">
      <c r="A1317" t="s">
        <v>3894</v>
      </c>
      <c r="B1317" t="s">
        <v>13935</v>
      </c>
      <c r="C1317" t="s">
        <v>181</v>
      </c>
      <c r="D1317" t="s">
        <v>13936</v>
      </c>
      <c r="E1317" t="s">
        <v>13265</v>
      </c>
      <c r="F1317">
        <v>0</v>
      </c>
      <c r="G1317">
        <v>0</v>
      </c>
      <c r="H1317" s="51" t="s">
        <v>13937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P1317" t="s">
        <v>183</v>
      </c>
      <c r="Q1317">
        <v>0</v>
      </c>
      <c r="R1317">
        <v>0</v>
      </c>
      <c r="S1317">
        <v>0</v>
      </c>
      <c r="T1317" t="s">
        <v>181</v>
      </c>
      <c r="U1317">
        <v>0</v>
      </c>
      <c r="V1317" t="s">
        <v>181</v>
      </c>
      <c r="W1317">
        <v>0</v>
      </c>
      <c r="X1317" t="s">
        <v>3539</v>
      </c>
    </row>
    <row r="1318" spans="1:24" x14ac:dyDescent="0.3">
      <c r="A1318" t="s">
        <v>4187</v>
      </c>
      <c r="B1318" t="s">
        <v>7130</v>
      </c>
      <c r="C1318" t="s">
        <v>181</v>
      </c>
      <c r="D1318" t="s">
        <v>7131</v>
      </c>
      <c r="E1318" t="s">
        <v>7</v>
      </c>
      <c r="F1318">
        <v>0</v>
      </c>
      <c r="G1318">
        <v>0</v>
      </c>
      <c r="H1318" s="51" t="s">
        <v>496</v>
      </c>
      <c r="I1318">
        <v>0</v>
      </c>
      <c r="J1318">
        <v>0</v>
      </c>
      <c r="L1318">
        <v>0</v>
      </c>
      <c r="M1318">
        <v>360</v>
      </c>
      <c r="N1318">
        <v>6</v>
      </c>
      <c r="O1318">
        <v>0</v>
      </c>
      <c r="P1318" t="s">
        <v>3594</v>
      </c>
      <c r="Q1318">
        <v>0</v>
      </c>
      <c r="R1318">
        <v>0</v>
      </c>
      <c r="S1318">
        <v>0</v>
      </c>
      <c r="T1318" t="s">
        <v>181</v>
      </c>
      <c r="U1318">
        <v>0</v>
      </c>
      <c r="V1318" t="s">
        <v>181</v>
      </c>
      <c r="W1318">
        <v>0</v>
      </c>
      <c r="X1318" t="s">
        <v>204</v>
      </c>
    </row>
    <row r="1319" spans="1:24" x14ac:dyDescent="0.3">
      <c r="A1319" t="s">
        <v>4187</v>
      </c>
      <c r="B1319" t="s">
        <v>10149</v>
      </c>
      <c r="C1319" t="s">
        <v>181</v>
      </c>
      <c r="D1319" t="s">
        <v>10150</v>
      </c>
      <c r="E1319" t="s">
        <v>10151</v>
      </c>
      <c r="F1319">
        <v>0</v>
      </c>
      <c r="G1319" t="s">
        <v>3787</v>
      </c>
      <c r="H1319" s="51" t="s">
        <v>2627</v>
      </c>
      <c r="I1319">
        <v>60</v>
      </c>
      <c r="J1319">
        <v>0</v>
      </c>
      <c r="L1319">
        <v>0</v>
      </c>
      <c r="M1319">
        <v>60</v>
      </c>
      <c r="N1319">
        <v>2</v>
      </c>
      <c r="O1319">
        <v>0</v>
      </c>
      <c r="P1319" t="s">
        <v>3787</v>
      </c>
      <c r="Q1319">
        <v>4</v>
      </c>
      <c r="R1319">
        <v>-2</v>
      </c>
      <c r="S1319">
        <v>0</v>
      </c>
      <c r="T1319" t="s">
        <v>181</v>
      </c>
      <c r="U1319">
        <v>0</v>
      </c>
      <c r="V1319" t="s">
        <v>181</v>
      </c>
      <c r="W1319">
        <v>0</v>
      </c>
      <c r="X1319" t="s">
        <v>204</v>
      </c>
    </row>
    <row r="1320" spans="1:24" x14ac:dyDescent="0.3">
      <c r="A1320" t="s">
        <v>179</v>
      </c>
      <c r="B1320" t="s">
        <v>1696</v>
      </c>
      <c r="C1320" t="s">
        <v>181</v>
      </c>
      <c r="D1320" t="s">
        <v>1697</v>
      </c>
      <c r="E1320" t="s">
        <v>181</v>
      </c>
      <c r="F1320">
        <v>0</v>
      </c>
      <c r="G1320">
        <v>0</v>
      </c>
      <c r="H1320" s="51" t="s">
        <v>13588</v>
      </c>
      <c r="I1320">
        <v>0</v>
      </c>
      <c r="J1320">
        <v>0</v>
      </c>
      <c r="L1320">
        <v>0</v>
      </c>
      <c r="M1320">
        <v>0</v>
      </c>
      <c r="N1320">
        <v>0</v>
      </c>
      <c r="O1320">
        <v>0</v>
      </c>
      <c r="P1320" t="s">
        <v>183</v>
      </c>
      <c r="Q1320">
        <v>0</v>
      </c>
      <c r="R1320">
        <v>0</v>
      </c>
      <c r="S1320">
        <v>0</v>
      </c>
      <c r="T1320" t="s">
        <v>181</v>
      </c>
      <c r="U1320">
        <v>0</v>
      </c>
      <c r="V1320" t="s">
        <v>181</v>
      </c>
      <c r="W1320">
        <v>0</v>
      </c>
      <c r="X1320" t="s">
        <v>204</v>
      </c>
    </row>
    <row r="1321" spans="1:24" x14ac:dyDescent="0.3">
      <c r="A1321" t="s">
        <v>179</v>
      </c>
      <c r="B1321" t="s">
        <v>1688</v>
      </c>
      <c r="C1321" t="s">
        <v>181</v>
      </c>
      <c r="D1321" t="s">
        <v>1689</v>
      </c>
      <c r="E1321" t="s">
        <v>181</v>
      </c>
      <c r="F1321">
        <v>0</v>
      </c>
      <c r="G1321">
        <v>0</v>
      </c>
      <c r="H1321" s="51" t="s">
        <v>13938</v>
      </c>
      <c r="I1321">
        <v>0</v>
      </c>
      <c r="J1321">
        <v>0</v>
      </c>
      <c r="L1321">
        <v>0</v>
      </c>
      <c r="M1321">
        <v>0</v>
      </c>
      <c r="N1321">
        <v>0</v>
      </c>
      <c r="O1321">
        <v>0</v>
      </c>
      <c r="P1321" t="s">
        <v>183</v>
      </c>
      <c r="Q1321">
        <v>0</v>
      </c>
      <c r="R1321">
        <v>0</v>
      </c>
      <c r="S1321">
        <v>0</v>
      </c>
      <c r="T1321" t="s">
        <v>181</v>
      </c>
      <c r="U1321">
        <v>0</v>
      </c>
      <c r="V1321" t="s">
        <v>181</v>
      </c>
      <c r="W1321">
        <v>0</v>
      </c>
      <c r="X1321" t="s">
        <v>204</v>
      </c>
    </row>
    <row r="1322" spans="1:24" x14ac:dyDescent="0.3">
      <c r="A1322" t="s">
        <v>179</v>
      </c>
      <c r="B1322" t="s">
        <v>3041</v>
      </c>
      <c r="C1322" t="s">
        <v>181</v>
      </c>
      <c r="D1322" t="s">
        <v>3042</v>
      </c>
      <c r="E1322" t="s">
        <v>181</v>
      </c>
      <c r="F1322">
        <v>0</v>
      </c>
      <c r="G1322">
        <v>0</v>
      </c>
      <c r="H1322" s="51" t="s">
        <v>13939</v>
      </c>
      <c r="I1322">
        <v>0</v>
      </c>
      <c r="J1322">
        <v>0</v>
      </c>
      <c r="L1322">
        <v>0</v>
      </c>
      <c r="M1322">
        <v>0</v>
      </c>
      <c r="N1322">
        <v>0</v>
      </c>
      <c r="O1322">
        <v>0</v>
      </c>
      <c r="P1322" t="s">
        <v>183</v>
      </c>
      <c r="Q1322">
        <v>0</v>
      </c>
      <c r="R1322">
        <v>0</v>
      </c>
      <c r="S1322">
        <v>0</v>
      </c>
      <c r="T1322" t="s">
        <v>181</v>
      </c>
      <c r="U1322">
        <v>0</v>
      </c>
      <c r="V1322" t="s">
        <v>181</v>
      </c>
      <c r="W1322">
        <v>0</v>
      </c>
      <c r="X1322" t="s">
        <v>204</v>
      </c>
    </row>
    <row r="1323" spans="1:24" x14ac:dyDescent="0.3">
      <c r="A1323" t="s">
        <v>179</v>
      </c>
      <c r="B1323" t="s">
        <v>3043</v>
      </c>
      <c r="C1323" t="s">
        <v>181</v>
      </c>
      <c r="D1323" t="s">
        <v>3044</v>
      </c>
      <c r="E1323" t="s">
        <v>181</v>
      </c>
      <c r="F1323">
        <v>0</v>
      </c>
      <c r="G1323">
        <v>0</v>
      </c>
      <c r="H1323" s="51" t="s">
        <v>13939</v>
      </c>
      <c r="I1323">
        <v>0</v>
      </c>
      <c r="J1323">
        <v>0</v>
      </c>
      <c r="L1323">
        <v>0</v>
      </c>
      <c r="M1323">
        <v>867.68</v>
      </c>
      <c r="N1323">
        <v>216</v>
      </c>
      <c r="O1323">
        <v>0</v>
      </c>
      <c r="P1323" t="s">
        <v>2036</v>
      </c>
      <c r="Q1323">
        <v>0</v>
      </c>
      <c r="R1323">
        <v>0</v>
      </c>
      <c r="S1323">
        <v>0</v>
      </c>
      <c r="T1323" t="s">
        <v>181</v>
      </c>
      <c r="U1323">
        <v>0</v>
      </c>
      <c r="V1323" t="s">
        <v>181</v>
      </c>
      <c r="W1323">
        <v>0</v>
      </c>
      <c r="X1323" t="s">
        <v>204</v>
      </c>
    </row>
    <row r="1324" spans="1:24" x14ac:dyDescent="0.3">
      <c r="A1324" t="s">
        <v>179</v>
      </c>
      <c r="B1324" t="s">
        <v>1693</v>
      </c>
      <c r="C1324" t="s">
        <v>181</v>
      </c>
      <c r="D1324" t="s">
        <v>1694</v>
      </c>
      <c r="E1324" t="s">
        <v>181</v>
      </c>
      <c r="F1324">
        <v>0</v>
      </c>
      <c r="G1324">
        <v>0</v>
      </c>
      <c r="H1324" s="51" t="s">
        <v>13940</v>
      </c>
      <c r="I1324">
        <v>0</v>
      </c>
      <c r="J1324">
        <v>0</v>
      </c>
      <c r="L1324">
        <v>0</v>
      </c>
      <c r="M1324">
        <v>1357.34</v>
      </c>
      <c r="N1324">
        <v>26</v>
      </c>
      <c r="O1324">
        <v>0</v>
      </c>
      <c r="P1324" t="s">
        <v>3682</v>
      </c>
      <c r="Q1324">
        <v>0</v>
      </c>
      <c r="R1324">
        <v>0</v>
      </c>
      <c r="S1324">
        <v>100</v>
      </c>
      <c r="T1324" t="s">
        <v>181</v>
      </c>
      <c r="U1324">
        <v>0</v>
      </c>
      <c r="V1324" t="s">
        <v>181</v>
      </c>
      <c r="W1324">
        <v>0</v>
      </c>
      <c r="X1324" t="s">
        <v>204</v>
      </c>
    </row>
    <row r="1325" spans="1:24" x14ac:dyDescent="0.3">
      <c r="A1325" t="s">
        <v>179</v>
      </c>
      <c r="B1325" t="s">
        <v>4264</v>
      </c>
      <c r="C1325" t="s">
        <v>181</v>
      </c>
      <c r="D1325" t="s">
        <v>4265</v>
      </c>
      <c r="E1325" t="s">
        <v>7</v>
      </c>
      <c r="F1325">
        <v>0</v>
      </c>
      <c r="G1325">
        <v>0</v>
      </c>
      <c r="H1325" s="51" t="s">
        <v>13941</v>
      </c>
      <c r="I1325">
        <v>0</v>
      </c>
      <c r="J1325">
        <v>0</v>
      </c>
      <c r="L1325">
        <v>0</v>
      </c>
      <c r="M1325">
        <v>5774.06</v>
      </c>
      <c r="N1325">
        <v>35</v>
      </c>
      <c r="O1325">
        <v>0</v>
      </c>
      <c r="P1325" t="s">
        <v>3571</v>
      </c>
      <c r="Q1325">
        <v>0</v>
      </c>
      <c r="R1325">
        <v>0</v>
      </c>
      <c r="S1325">
        <v>72</v>
      </c>
      <c r="T1325" t="s">
        <v>181</v>
      </c>
      <c r="U1325">
        <v>0</v>
      </c>
      <c r="V1325" t="s">
        <v>181</v>
      </c>
      <c r="W1325">
        <v>0</v>
      </c>
      <c r="X1325" t="s">
        <v>204</v>
      </c>
    </row>
    <row r="1326" spans="1:24" x14ac:dyDescent="0.3">
      <c r="A1326" t="s">
        <v>179</v>
      </c>
      <c r="B1326" t="s">
        <v>1183</v>
      </c>
      <c r="C1326" t="s">
        <v>181</v>
      </c>
      <c r="D1326" t="s">
        <v>1184</v>
      </c>
      <c r="E1326" t="s">
        <v>181</v>
      </c>
      <c r="F1326">
        <v>0</v>
      </c>
      <c r="G1326">
        <v>0</v>
      </c>
      <c r="H1326" s="51" t="s">
        <v>13942</v>
      </c>
      <c r="I1326">
        <v>0</v>
      </c>
      <c r="J1326">
        <v>0</v>
      </c>
      <c r="L1326">
        <v>0</v>
      </c>
      <c r="M1326">
        <v>0</v>
      </c>
      <c r="N1326">
        <v>0</v>
      </c>
      <c r="O1326">
        <v>0</v>
      </c>
      <c r="P1326" t="s">
        <v>183</v>
      </c>
      <c r="Q1326">
        <v>0</v>
      </c>
      <c r="R1326">
        <v>0</v>
      </c>
      <c r="S1326">
        <v>0</v>
      </c>
      <c r="T1326" t="s">
        <v>181</v>
      </c>
      <c r="U1326">
        <v>0</v>
      </c>
      <c r="V1326" t="s">
        <v>181</v>
      </c>
      <c r="W1326">
        <v>0</v>
      </c>
      <c r="X1326" t="s">
        <v>204</v>
      </c>
    </row>
    <row r="1327" spans="1:24" x14ac:dyDescent="0.3">
      <c r="A1327" t="s">
        <v>179</v>
      </c>
      <c r="B1327" t="s">
        <v>1185</v>
      </c>
      <c r="C1327" t="s">
        <v>181</v>
      </c>
      <c r="D1327" t="s">
        <v>1186</v>
      </c>
      <c r="E1327" t="s">
        <v>181</v>
      </c>
      <c r="F1327">
        <v>0</v>
      </c>
      <c r="G1327">
        <v>0</v>
      </c>
      <c r="H1327" s="51" t="s">
        <v>13942</v>
      </c>
      <c r="I1327">
        <v>0</v>
      </c>
      <c r="J1327">
        <v>0</v>
      </c>
      <c r="L1327">
        <v>0</v>
      </c>
      <c r="M1327">
        <v>0</v>
      </c>
      <c r="N1327">
        <v>0</v>
      </c>
      <c r="O1327">
        <v>0</v>
      </c>
      <c r="P1327" t="s">
        <v>183</v>
      </c>
      <c r="Q1327">
        <v>0</v>
      </c>
      <c r="R1327">
        <v>0</v>
      </c>
      <c r="S1327">
        <v>0</v>
      </c>
      <c r="T1327" t="s">
        <v>181</v>
      </c>
      <c r="U1327">
        <v>0</v>
      </c>
      <c r="V1327" t="s">
        <v>181</v>
      </c>
      <c r="W1327">
        <v>0</v>
      </c>
      <c r="X1327" t="s">
        <v>204</v>
      </c>
    </row>
    <row r="1328" spans="1:24" x14ac:dyDescent="0.3">
      <c r="A1328" t="s">
        <v>179</v>
      </c>
      <c r="B1328" t="s">
        <v>1179</v>
      </c>
      <c r="C1328" t="s">
        <v>181</v>
      </c>
      <c r="D1328" t="s">
        <v>1180</v>
      </c>
      <c r="E1328" t="s">
        <v>181</v>
      </c>
      <c r="F1328">
        <v>0</v>
      </c>
      <c r="G1328">
        <v>0</v>
      </c>
      <c r="H1328" s="51" t="s">
        <v>13943</v>
      </c>
      <c r="I1328">
        <v>0</v>
      </c>
      <c r="J1328">
        <v>0</v>
      </c>
      <c r="L1328">
        <v>0</v>
      </c>
      <c r="M1328">
        <v>0</v>
      </c>
      <c r="N1328">
        <v>0</v>
      </c>
      <c r="O1328">
        <v>0</v>
      </c>
      <c r="P1328" t="s">
        <v>183</v>
      </c>
      <c r="Q1328">
        <v>0</v>
      </c>
      <c r="R1328">
        <v>0</v>
      </c>
      <c r="S1328">
        <v>0</v>
      </c>
      <c r="T1328" t="s">
        <v>181</v>
      </c>
      <c r="U1328">
        <v>0</v>
      </c>
      <c r="V1328" t="s">
        <v>181</v>
      </c>
      <c r="W1328">
        <v>0</v>
      </c>
      <c r="X1328" t="s">
        <v>204</v>
      </c>
    </row>
    <row r="1329" spans="1:24" x14ac:dyDescent="0.3">
      <c r="A1329" t="s">
        <v>179</v>
      </c>
      <c r="B1329" t="s">
        <v>1177</v>
      </c>
      <c r="C1329" t="s">
        <v>181</v>
      </c>
      <c r="D1329" t="s">
        <v>1178</v>
      </c>
      <c r="E1329" t="s">
        <v>181</v>
      </c>
      <c r="F1329">
        <v>0</v>
      </c>
      <c r="G1329">
        <v>0</v>
      </c>
      <c r="H1329" s="51" t="s">
        <v>13944</v>
      </c>
      <c r="I1329">
        <v>0</v>
      </c>
      <c r="J1329">
        <v>0</v>
      </c>
      <c r="L1329">
        <v>0</v>
      </c>
      <c r="M1329">
        <v>0</v>
      </c>
      <c r="N1329">
        <v>0</v>
      </c>
      <c r="O1329">
        <v>0</v>
      </c>
      <c r="P1329" t="s">
        <v>183</v>
      </c>
      <c r="Q1329">
        <v>0</v>
      </c>
      <c r="R1329">
        <v>0</v>
      </c>
      <c r="S1329">
        <v>0</v>
      </c>
      <c r="T1329" t="s">
        <v>181</v>
      </c>
      <c r="U1329">
        <v>0</v>
      </c>
      <c r="V1329" t="s">
        <v>181</v>
      </c>
      <c r="W1329">
        <v>0</v>
      </c>
      <c r="X1329" t="s">
        <v>204</v>
      </c>
    </row>
    <row r="1330" spans="1:24" x14ac:dyDescent="0.3">
      <c r="A1330" t="s">
        <v>179</v>
      </c>
      <c r="B1330" t="s">
        <v>1181</v>
      </c>
      <c r="C1330" t="s">
        <v>181</v>
      </c>
      <c r="D1330" t="s">
        <v>1182</v>
      </c>
      <c r="E1330" t="s">
        <v>181</v>
      </c>
      <c r="F1330">
        <v>0</v>
      </c>
      <c r="G1330">
        <v>0</v>
      </c>
      <c r="H1330" s="51" t="s">
        <v>13944</v>
      </c>
      <c r="I1330">
        <v>0</v>
      </c>
      <c r="J1330">
        <v>0</v>
      </c>
      <c r="L1330">
        <v>0</v>
      </c>
      <c r="M1330">
        <v>0</v>
      </c>
      <c r="N1330">
        <v>0</v>
      </c>
      <c r="O1330">
        <v>0</v>
      </c>
      <c r="P1330" t="s">
        <v>183</v>
      </c>
      <c r="Q1330">
        <v>0</v>
      </c>
      <c r="R1330">
        <v>0</v>
      </c>
      <c r="S1330">
        <v>0</v>
      </c>
      <c r="T1330" t="s">
        <v>181</v>
      </c>
      <c r="U1330">
        <v>0</v>
      </c>
      <c r="V1330" t="s">
        <v>181</v>
      </c>
      <c r="W1330">
        <v>0</v>
      </c>
      <c r="X1330" t="s">
        <v>204</v>
      </c>
    </row>
    <row r="1331" spans="1:24" x14ac:dyDescent="0.3">
      <c r="A1331" t="s">
        <v>179</v>
      </c>
      <c r="B1331" t="s">
        <v>1160</v>
      </c>
      <c r="C1331" t="s">
        <v>181</v>
      </c>
      <c r="D1331" t="s">
        <v>1161</v>
      </c>
      <c r="E1331" t="s">
        <v>181</v>
      </c>
      <c r="F1331">
        <v>0</v>
      </c>
      <c r="G1331">
        <v>0</v>
      </c>
      <c r="H1331" s="51" t="s">
        <v>13743</v>
      </c>
      <c r="I1331">
        <v>0</v>
      </c>
      <c r="J1331">
        <v>0</v>
      </c>
      <c r="L1331">
        <v>0</v>
      </c>
      <c r="M1331">
        <v>0</v>
      </c>
      <c r="N1331">
        <v>0</v>
      </c>
      <c r="O1331">
        <v>0</v>
      </c>
      <c r="P1331" t="s">
        <v>183</v>
      </c>
      <c r="Q1331">
        <v>0</v>
      </c>
      <c r="R1331">
        <v>0</v>
      </c>
      <c r="S1331">
        <v>0</v>
      </c>
      <c r="T1331" t="s">
        <v>181</v>
      </c>
      <c r="U1331">
        <v>0</v>
      </c>
      <c r="V1331" t="s">
        <v>181</v>
      </c>
      <c r="W1331">
        <v>0</v>
      </c>
      <c r="X1331" t="s">
        <v>204</v>
      </c>
    </row>
    <row r="1332" spans="1:24" x14ac:dyDescent="0.3">
      <c r="A1332" t="s">
        <v>179</v>
      </c>
      <c r="B1332" t="s">
        <v>1480</v>
      </c>
      <c r="C1332" t="s">
        <v>181</v>
      </c>
      <c r="D1332" t="s">
        <v>1481</v>
      </c>
      <c r="E1332" t="s">
        <v>181</v>
      </c>
      <c r="F1332">
        <v>0</v>
      </c>
      <c r="G1332">
        <v>0</v>
      </c>
      <c r="H1332" s="51" t="s">
        <v>13945</v>
      </c>
      <c r="I1332">
        <v>0</v>
      </c>
      <c r="J1332">
        <v>0</v>
      </c>
      <c r="L1332">
        <v>0</v>
      </c>
      <c r="M1332">
        <v>0</v>
      </c>
      <c r="N1332">
        <v>0</v>
      </c>
      <c r="O1332">
        <v>0</v>
      </c>
      <c r="P1332" t="s">
        <v>183</v>
      </c>
      <c r="Q1332">
        <v>0</v>
      </c>
      <c r="R1332">
        <v>0</v>
      </c>
      <c r="S1332">
        <v>0</v>
      </c>
      <c r="T1332" t="s">
        <v>181</v>
      </c>
      <c r="U1332">
        <v>0</v>
      </c>
      <c r="V1332" t="s">
        <v>181</v>
      </c>
      <c r="W1332">
        <v>0</v>
      </c>
      <c r="X1332" t="s">
        <v>204</v>
      </c>
    </row>
    <row r="1333" spans="1:24" x14ac:dyDescent="0.3">
      <c r="A1333" t="s">
        <v>3560</v>
      </c>
      <c r="B1333" t="s">
        <v>9745</v>
      </c>
      <c r="C1333" t="s">
        <v>181</v>
      </c>
      <c r="D1333" t="s">
        <v>9746</v>
      </c>
      <c r="E1333" t="s">
        <v>9686</v>
      </c>
      <c r="F1333">
        <v>0</v>
      </c>
      <c r="G1333">
        <v>0</v>
      </c>
      <c r="H1333" s="51" t="s">
        <v>13272</v>
      </c>
      <c r="I1333">
        <v>0</v>
      </c>
      <c r="J1333">
        <v>0</v>
      </c>
      <c r="L1333">
        <v>0</v>
      </c>
      <c r="M1333">
        <v>442.08</v>
      </c>
      <c r="N1333">
        <v>18</v>
      </c>
      <c r="O1333">
        <v>0</v>
      </c>
      <c r="P1333" t="s">
        <v>3667</v>
      </c>
      <c r="Q1333">
        <v>0</v>
      </c>
      <c r="R1333">
        <v>0</v>
      </c>
      <c r="S1333">
        <v>0</v>
      </c>
      <c r="T1333" t="s">
        <v>181</v>
      </c>
      <c r="U1333">
        <v>0</v>
      </c>
      <c r="V1333" t="s">
        <v>181</v>
      </c>
      <c r="W1333">
        <v>0</v>
      </c>
      <c r="X1333" t="s">
        <v>7900</v>
      </c>
    </row>
    <row r="1334" spans="1:24" x14ac:dyDescent="0.3">
      <c r="A1334" t="s">
        <v>179</v>
      </c>
      <c r="B1334" t="s">
        <v>1406</v>
      </c>
      <c r="C1334" t="s">
        <v>181</v>
      </c>
      <c r="D1334" t="s">
        <v>1407</v>
      </c>
      <c r="E1334" t="s">
        <v>181</v>
      </c>
      <c r="F1334">
        <v>0</v>
      </c>
      <c r="G1334">
        <v>0</v>
      </c>
      <c r="H1334" s="51" t="s">
        <v>12786</v>
      </c>
      <c r="I1334">
        <v>0</v>
      </c>
      <c r="J1334">
        <v>0</v>
      </c>
      <c r="L1334">
        <v>0</v>
      </c>
      <c r="M1334">
        <v>0</v>
      </c>
      <c r="N1334">
        <v>0</v>
      </c>
      <c r="O1334">
        <v>0</v>
      </c>
      <c r="P1334" t="s">
        <v>183</v>
      </c>
      <c r="Q1334">
        <v>0</v>
      </c>
      <c r="R1334">
        <v>0</v>
      </c>
      <c r="S1334">
        <v>0</v>
      </c>
      <c r="T1334" t="s">
        <v>181</v>
      </c>
      <c r="U1334">
        <v>0</v>
      </c>
      <c r="V1334" t="s">
        <v>181</v>
      </c>
      <c r="W1334">
        <v>0</v>
      </c>
      <c r="X1334" t="s">
        <v>204</v>
      </c>
    </row>
    <row r="1335" spans="1:24" x14ac:dyDescent="0.3">
      <c r="A1335" t="s">
        <v>179</v>
      </c>
      <c r="B1335" t="s">
        <v>1304</v>
      </c>
      <c r="C1335" t="s">
        <v>181</v>
      </c>
      <c r="D1335" t="s">
        <v>1305</v>
      </c>
      <c r="E1335" t="s">
        <v>181</v>
      </c>
      <c r="F1335">
        <v>0</v>
      </c>
      <c r="G1335">
        <v>0</v>
      </c>
      <c r="H1335" s="51" t="s">
        <v>13603</v>
      </c>
      <c r="I1335">
        <v>0</v>
      </c>
      <c r="J1335">
        <v>0</v>
      </c>
      <c r="L1335">
        <v>0</v>
      </c>
      <c r="M1335">
        <v>0</v>
      </c>
      <c r="N1335">
        <v>0</v>
      </c>
      <c r="O1335">
        <v>0</v>
      </c>
      <c r="P1335" t="s">
        <v>183</v>
      </c>
      <c r="Q1335">
        <v>0</v>
      </c>
      <c r="R1335">
        <v>0</v>
      </c>
      <c r="S1335">
        <v>0</v>
      </c>
      <c r="T1335" t="s">
        <v>181</v>
      </c>
      <c r="U1335">
        <v>0</v>
      </c>
      <c r="V1335" t="s">
        <v>181</v>
      </c>
      <c r="W1335">
        <v>0</v>
      </c>
      <c r="X1335" t="s">
        <v>204</v>
      </c>
    </row>
    <row r="1336" spans="1:24" x14ac:dyDescent="0.3">
      <c r="A1336" t="s">
        <v>179</v>
      </c>
      <c r="B1336" t="s">
        <v>447</v>
      </c>
      <c r="C1336" t="s">
        <v>181</v>
      </c>
      <c r="D1336" t="s">
        <v>448</v>
      </c>
      <c r="E1336" t="s">
        <v>181</v>
      </c>
      <c r="F1336">
        <v>0</v>
      </c>
      <c r="G1336">
        <v>0</v>
      </c>
      <c r="H1336" s="51" t="s">
        <v>13946</v>
      </c>
      <c r="I1336">
        <v>0</v>
      </c>
      <c r="J1336">
        <v>0</v>
      </c>
      <c r="L1336">
        <v>0</v>
      </c>
      <c r="M1336">
        <v>0</v>
      </c>
      <c r="N1336">
        <v>0</v>
      </c>
      <c r="O1336">
        <v>0</v>
      </c>
      <c r="P1336" t="s">
        <v>183</v>
      </c>
      <c r="Q1336">
        <v>0</v>
      </c>
      <c r="R1336">
        <v>0</v>
      </c>
      <c r="S1336">
        <v>0</v>
      </c>
      <c r="T1336" t="s">
        <v>181</v>
      </c>
      <c r="U1336">
        <v>0</v>
      </c>
      <c r="V1336" t="s">
        <v>181</v>
      </c>
      <c r="W1336">
        <v>0</v>
      </c>
      <c r="X1336" t="s">
        <v>204</v>
      </c>
    </row>
    <row r="1337" spans="1:24" x14ac:dyDescent="0.3">
      <c r="A1337" t="s">
        <v>179</v>
      </c>
      <c r="B1337" t="s">
        <v>370</v>
      </c>
      <c r="C1337" t="s">
        <v>181</v>
      </c>
      <c r="D1337" t="s">
        <v>371</v>
      </c>
      <c r="E1337" t="s">
        <v>181</v>
      </c>
      <c r="F1337">
        <v>0</v>
      </c>
      <c r="G1337">
        <v>0</v>
      </c>
      <c r="H1337" s="51" t="s">
        <v>13947</v>
      </c>
      <c r="I1337">
        <v>0</v>
      </c>
      <c r="J1337">
        <v>0</v>
      </c>
      <c r="L1337">
        <v>0</v>
      </c>
      <c r="M1337">
        <v>0</v>
      </c>
      <c r="N1337">
        <v>0</v>
      </c>
      <c r="O1337">
        <v>0</v>
      </c>
      <c r="P1337" t="s">
        <v>183</v>
      </c>
      <c r="Q1337">
        <v>0</v>
      </c>
      <c r="R1337">
        <v>0</v>
      </c>
      <c r="S1337">
        <v>0</v>
      </c>
      <c r="T1337" t="s">
        <v>181</v>
      </c>
      <c r="U1337">
        <v>0</v>
      </c>
      <c r="V1337" t="s">
        <v>181</v>
      </c>
      <c r="W1337">
        <v>0</v>
      </c>
      <c r="X1337" t="s">
        <v>204</v>
      </c>
    </row>
    <row r="1338" spans="1:24" x14ac:dyDescent="0.3">
      <c r="A1338" t="s">
        <v>179</v>
      </c>
      <c r="B1338" t="s">
        <v>372</v>
      </c>
      <c r="C1338" t="s">
        <v>181</v>
      </c>
      <c r="D1338" t="s">
        <v>373</v>
      </c>
      <c r="E1338" t="s">
        <v>181</v>
      </c>
      <c r="F1338">
        <v>0</v>
      </c>
      <c r="G1338">
        <v>0</v>
      </c>
      <c r="H1338" s="51" t="s">
        <v>13947</v>
      </c>
      <c r="I1338">
        <v>0</v>
      </c>
      <c r="J1338">
        <v>0</v>
      </c>
      <c r="L1338">
        <v>0</v>
      </c>
      <c r="M1338">
        <v>0</v>
      </c>
      <c r="N1338">
        <v>0</v>
      </c>
      <c r="O1338">
        <v>0</v>
      </c>
      <c r="P1338" t="s">
        <v>183</v>
      </c>
      <c r="Q1338">
        <v>0</v>
      </c>
      <c r="R1338">
        <v>0</v>
      </c>
      <c r="S1338">
        <v>0</v>
      </c>
      <c r="T1338" t="s">
        <v>181</v>
      </c>
      <c r="U1338">
        <v>0</v>
      </c>
      <c r="V1338" t="s">
        <v>181</v>
      </c>
      <c r="W1338">
        <v>0</v>
      </c>
      <c r="X1338" t="s">
        <v>204</v>
      </c>
    </row>
    <row r="1339" spans="1:24" x14ac:dyDescent="0.3">
      <c r="A1339" t="s">
        <v>179</v>
      </c>
      <c r="B1339" t="s">
        <v>1398</v>
      </c>
      <c r="C1339" t="s">
        <v>181</v>
      </c>
      <c r="D1339" t="s">
        <v>1399</v>
      </c>
      <c r="E1339" t="s">
        <v>181</v>
      </c>
      <c r="F1339">
        <v>0</v>
      </c>
      <c r="G1339">
        <v>0</v>
      </c>
      <c r="H1339" s="51" t="s">
        <v>13946</v>
      </c>
      <c r="I1339">
        <v>0</v>
      </c>
      <c r="J1339">
        <v>0</v>
      </c>
      <c r="L1339">
        <v>0</v>
      </c>
      <c r="M1339">
        <v>0</v>
      </c>
      <c r="N1339">
        <v>0</v>
      </c>
      <c r="O1339">
        <v>0</v>
      </c>
      <c r="P1339" t="s">
        <v>183</v>
      </c>
      <c r="Q1339">
        <v>0</v>
      </c>
      <c r="R1339">
        <v>0</v>
      </c>
      <c r="S1339">
        <v>0</v>
      </c>
      <c r="T1339" t="s">
        <v>181</v>
      </c>
      <c r="U1339">
        <v>0</v>
      </c>
      <c r="V1339" t="s">
        <v>181</v>
      </c>
      <c r="W1339">
        <v>0</v>
      </c>
      <c r="X1339" t="s">
        <v>204</v>
      </c>
    </row>
    <row r="1340" spans="1:24" x14ac:dyDescent="0.3">
      <c r="A1340" t="s">
        <v>179</v>
      </c>
      <c r="B1340" t="s">
        <v>3165</v>
      </c>
      <c r="C1340" t="s">
        <v>181</v>
      </c>
      <c r="D1340" t="s">
        <v>3166</v>
      </c>
      <c r="E1340" t="s">
        <v>181</v>
      </c>
      <c r="F1340">
        <v>0</v>
      </c>
      <c r="G1340">
        <v>0</v>
      </c>
      <c r="H1340" s="51" t="s">
        <v>13948</v>
      </c>
      <c r="I1340">
        <v>0</v>
      </c>
      <c r="J1340">
        <v>0</v>
      </c>
      <c r="L1340">
        <v>0</v>
      </c>
      <c r="M1340">
        <v>0</v>
      </c>
      <c r="N1340">
        <v>0</v>
      </c>
      <c r="O1340">
        <v>0</v>
      </c>
      <c r="P1340" t="s">
        <v>183</v>
      </c>
      <c r="Q1340">
        <v>0</v>
      </c>
      <c r="R1340">
        <v>0</v>
      </c>
      <c r="S1340">
        <v>0</v>
      </c>
      <c r="T1340" t="s">
        <v>181</v>
      </c>
      <c r="U1340">
        <v>0</v>
      </c>
      <c r="V1340" t="s">
        <v>181</v>
      </c>
      <c r="W1340">
        <v>0</v>
      </c>
      <c r="X1340" t="s">
        <v>204</v>
      </c>
    </row>
    <row r="1341" spans="1:24" x14ac:dyDescent="0.3">
      <c r="A1341" t="s">
        <v>3560</v>
      </c>
      <c r="B1341" t="s">
        <v>9755</v>
      </c>
      <c r="C1341" t="s">
        <v>181</v>
      </c>
      <c r="D1341" t="s">
        <v>9756</v>
      </c>
      <c r="E1341" t="s">
        <v>9686</v>
      </c>
      <c r="F1341">
        <v>0</v>
      </c>
      <c r="G1341">
        <v>0</v>
      </c>
      <c r="H1341" s="51" t="s">
        <v>13949</v>
      </c>
      <c r="I1341">
        <v>0</v>
      </c>
      <c r="J1341">
        <v>0</v>
      </c>
      <c r="L1341">
        <v>0</v>
      </c>
      <c r="M1341">
        <v>1631.16</v>
      </c>
      <c r="N1341">
        <v>207</v>
      </c>
      <c r="O1341">
        <v>0</v>
      </c>
      <c r="P1341" t="s">
        <v>7799</v>
      </c>
      <c r="Q1341">
        <v>0</v>
      </c>
      <c r="R1341">
        <v>0</v>
      </c>
      <c r="S1341">
        <v>0</v>
      </c>
      <c r="T1341" t="s">
        <v>181</v>
      </c>
      <c r="U1341">
        <v>0</v>
      </c>
      <c r="V1341" t="s">
        <v>181</v>
      </c>
      <c r="W1341">
        <v>0</v>
      </c>
      <c r="X1341" t="s">
        <v>7900</v>
      </c>
    </row>
    <row r="1342" spans="1:24" x14ac:dyDescent="0.3">
      <c r="A1342" t="s">
        <v>3560</v>
      </c>
      <c r="B1342" t="s">
        <v>9726</v>
      </c>
      <c r="C1342" t="s">
        <v>181</v>
      </c>
      <c r="D1342" t="s">
        <v>9727</v>
      </c>
      <c r="E1342" t="s">
        <v>9686</v>
      </c>
      <c r="F1342">
        <v>0</v>
      </c>
      <c r="G1342">
        <v>0</v>
      </c>
      <c r="H1342" s="51" t="s">
        <v>13950</v>
      </c>
      <c r="I1342">
        <v>0</v>
      </c>
      <c r="J1342">
        <v>0</v>
      </c>
      <c r="L1342">
        <v>0</v>
      </c>
      <c r="M1342">
        <v>799.2</v>
      </c>
      <c r="N1342">
        <v>20</v>
      </c>
      <c r="O1342">
        <v>0</v>
      </c>
      <c r="P1342" t="s">
        <v>3777</v>
      </c>
      <c r="Q1342">
        <v>0</v>
      </c>
      <c r="R1342">
        <v>0</v>
      </c>
      <c r="S1342">
        <v>0</v>
      </c>
      <c r="T1342" t="s">
        <v>181</v>
      </c>
      <c r="U1342">
        <v>0</v>
      </c>
      <c r="V1342" t="s">
        <v>181</v>
      </c>
      <c r="W1342">
        <v>0</v>
      </c>
      <c r="X1342" t="s">
        <v>7900</v>
      </c>
    </row>
    <row r="1343" spans="1:24" x14ac:dyDescent="0.3">
      <c r="A1343" t="s">
        <v>3560</v>
      </c>
      <c r="B1343" t="s">
        <v>9691</v>
      </c>
      <c r="C1343" t="s">
        <v>3771</v>
      </c>
      <c r="D1343" t="s">
        <v>9692</v>
      </c>
      <c r="E1343" t="s">
        <v>9686</v>
      </c>
      <c r="F1343">
        <v>0</v>
      </c>
      <c r="G1343">
        <v>0</v>
      </c>
      <c r="H1343" s="51" t="s">
        <v>3636</v>
      </c>
      <c r="I1343">
        <v>0</v>
      </c>
      <c r="J1343">
        <v>0</v>
      </c>
      <c r="L1343">
        <v>0</v>
      </c>
      <c r="M1343">
        <v>38</v>
      </c>
      <c r="N1343">
        <v>2</v>
      </c>
      <c r="O1343">
        <v>0</v>
      </c>
      <c r="P1343" t="s">
        <v>3787</v>
      </c>
      <c r="Q1343">
        <v>0</v>
      </c>
      <c r="R1343">
        <v>0</v>
      </c>
      <c r="S1343">
        <v>0</v>
      </c>
      <c r="T1343" t="s">
        <v>181</v>
      </c>
      <c r="U1343">
        <v>0</v>
      </c>
      <c r="V1343" t="s">
        <v>181</v>
      </c>
      <c r="W1343">
        <v>0</v>
      </c>
      <c r="X1343" t="s">
        <v>7900</v>
      </c>
    </row>
    <row r="1344" spans="1:24" x14ac:dyDescent="0.3">
      <c r="A1344" t="s">
        <v>4187</v>
      </c>
      <c r="B1344" t="s">
        <v>10707</v>
      </c>
      <c r="C1344" t="s">
        <v>181</v>
      </c>
      <c r="D1344" t="s">
        <v>10708</v>
      </c>
      <c r="E1344" t="s">
        <v>11</v>
      </c>
      <c r="F1344">
        <v>0</v>
      </c>
      <c r="G1344">
        <v>0</v>
      </c>
      <c r="H1344" s="51" t="s">
        <v>13951</v>
      </c>
      <c r="I1344">
        <v>0</v>
      </c>
      <c r="J1344">
        <v>0</v>
      </c>
      <c r="L1344">
        <v>0</v>
      </c>
      <c r="M1344">
        <v>416.4</v>
      </c>
      <c r="N1344">
        <v>12</v>
      </c>
      <c r="O1344">
        <v>0</v>
      </c>
      <c r="P1344" t="s">
        <v>3077</v>
      </c>
      <c r="Q1344">
        <v>0</v>
      </c>
      <c r="R1344">
        <v>0</v>
      </c>
      <c r="S1344">
        <v>0</v>
      </c>
      <c r="T1344" t="s">
        <v>181</v>
      </c>
      <c r="U1344">
        <v>0</v>
      </c>
      <c r="V1344" t="s">
        <v>181</v>
      </c>
      <c r="W1344">
        <v>0</v>
      </c>
      <c r="X1344" t="s">
        <v>7900</v>
      </c>
    </row>
    <row r="1345" spans="1:24" x14ac:dyDescent="0.3">
      <c r="A1345" t="s">
        <v>179</v>
      </c>
      <c r="B1345" t="s">
        <v>6524</v>
      </c>
      <c r="C1345" t="s">
        <v>181</v>
      </c>
      <c r="D1345" t="s">
        <v>6525</v>
      </c>
      <c r="E1345" t="s">
        <v>7</v>
      </c>
      <c r="F1345">
        <v>0</v>
      </c>
      <c r="G1345">
        <v>0</v>
      </c>
      <c r="H1345" s="51" t="s">
        <v>13952</v>
      </c>
      <c r="I1345">
        <v>0</v>
      </c>
      <c r="J1345">
        <v>0</v>
      </c>
      <c r="L1345">
        <v>0</v>
      </c>
      <c r="M1345">
        <v>2274.15</v>
      </c>
      <c r="N1345">
        <v>14</v>
      </c>
      <c r="O1345">
        <v>0</v>
      </c>
      <c r="P1345" t="s">
        <v>3597</v>
      </c>
      <c r="Q1345">
        <v>0</v>
      </c>
      <c r="R1345">
        <v>0</v>
      </c>
      <c r="S1345">
        <v>0</v>
      </c>
      <c r="T1345" t="s">
        <v>181</v>
      </c>
      <c r="U1345">
        <v>0</v>
      </c>
      <c r="V1345" t="s">
        <v>181</v>
      </c>
      <c r="W1345">
        <v>0</v>
      </c>
      <c r="X1345" t="s">
        <v>204</v>
      </c>
    </row>
    <row r="1346" spans="1:24" x14ac:dyDescent="0.3">
      <c r="A1346" t="s">
        <v>179</v>
      </c>
      <c r="B1346" t="s">
        <v>4259</v>
      </c>
      <c r="C1346" t="s">
        <v>181</v>
      </c>
      <c r="D1346" t="s">
        <v>4260</v>
      </c>
      <c r="E1346" t="s">
        <v>7</v>
      </c>
      <c r="F1346">
        <v>0</v>
      </c>
      <c r="G1346">
        <v>0</v>
      </c>
      <c r="H1346" s="51" t="s">
        <v>13952</v>
      </c>
      <c r="I1346">
        <v>0</v>
      </c>
      <c r="J1346">
        <v>0</v>
      </c>
      <c r="L1346">
        <v>0</v>
      </c>
      <c r="M1346">
        <v>47757.120000000003</v>
      </c>
      <c r="N1346">
        <v>294</v>
      </c>
      <c r="O1346">
        <v>0</v>
      </c>
      <c r="P1346" t="s">
        <v>12662</v>
      </c>
      <c r="Q1346">
        <v>0</v>
      </c>
      <c r="R1346">
        <v>0</v>
      </c>
      <c r="S1346">
        <v>0</v>
      </c>
      <c r="T1346" t="s">
        <v>181</v>
      </c>
      <c r="U1346">
        <v>0</v>
      </c>
      <c r="V1346" t="s">
        <v>181</v>
      </c>
      <c r="W1346">
        <v>0</v>
      </c>
      <c r="X1346" t="s">
        <v>204</v>
      </c>
    </row>
    <row r="1347" spans="1:24" x14ac:dyDescent="0.3">
      <c r="A1347" t="s">
        <v>179</v>
      </c>
      <c r="B1347" t="s">
        <v>13953</v>
      </c>
      <c r="C1347" t="s">
        <v>181</v>
      </c>
      <c r="D1347" t="s">
        <v>13954</v>
      </c>
      <c r="E1347" t="s">
        <v>7</v>
      </c>
      <c r="F1347">
        <v>0</v>
      </c>
      <c r="G1347">
        <v>0</v>
      </c>
      <c r="H1347" s="51" t="s">
        <v>13952</v>
      </c>
      <c r="I1347">
        <v>0</v>
      </c>
      <c r="J1347">
        <v>0</v>
      </c>
      <c r="L1347">
        <v>0</v>
      </c>
      <c r="M1347">
        <v>2599.0300000000002</v>
      </c>
      <c r="N1347">
        <v>16</v>
      </c>
      <c r="O1347">
        <v>0</v>
      </c>
      <c r="P1347" t="s">
        <v>1261</v>
      </c>
      <c r="Q1347">
        <v>0</v>
      </c>
      <c r="R1347">
        <v>0</v>
      </c>
      <c r="S1347">
        <v>0</v>
      </c>
      <c r="T1347" t="s">
        <v>181</v>
      </c>
      <c r="U1347">
        <v>0</v>
      </c>
      <c r="V1347" t="s">
        <v>181</v>
      </c>
      <c r="W1347">
        <v>0</v>
      </c>
      <c r="X1347" t="s">
        <v>204</v>
      </c>
    </row>
    <row r="1348" spans="1:24" x14ac:dyDescent="0.3">
      <c r="A1348" t="s">
        <v>179</v>
      </c>
      <c r="B1348" t="s">
        <v>13955</v>
      </c>
      <c r="C1348" t="s">
        <v>181</v>
      </c>
      <c r="D1348" t="s">
        <v>13956</v>
      </c>
      <c r="E1348" t="s">
        <v>7</v>
      </c>
      <c r="F1348">
        <v>0</v>
      </c>
      <c r="G1348">
        <v>0</v>
      </c>
      <c r="H1348" s="51" t="s">
        <v>13952</v>
      </c>
      <c r="I1348">
        <v>0</v>
      </c>
      <c r="J1348">
        <v>0</v>
      </c>
      <c r="L1348">
        <v>0</v>
      </c>
      <c r="M1348">
        <v>3086.34</v>
      </c>
      <c r="N1348">
        <v>19</v>
      </c>
      <c r="O1348">
        <v>0</v>
      </c>
      <c r="P1348" t="s">
        <v>3636</v>
      </c>
      <c r="Q1348">
        <v>0</v>
      </c>
      <c r="R1348">
        <v>0</v>
      </c>
      <c r="S1348">
        <v>0</v>
      </c>
      <c r="T1348" t="s">
        <v>181</v>
      </c>
      <c r="U1348">
        <v>0</v>
      </c>
      <c r="V1348" t="s">
        <v>181</v>
      </c>
      <c r="W1348">
        <v>0</v>
      </c>
      <c r="X1348" t="s">
        <v>204</v>
      </c>
    </row>
    <row r="1349" spans="1:24" x14ac:dyDescent="0.3">
      <c r="A1349" t="s">
        <v>179</v>
      </c>
      <c r="B1349" t="s">
        <v>4261</v>
      </c>
      <c r="C1349" t="s">
        <v>181</v>
      </c>
      <c r="D1349" t="s">
        <v>4262</v>
      </c>
      <c r="E1349" t="s">
        <v>7</v>
      </c>
      <c r="F1349">
        <v>0</v>
      </c>
      <c r="G1349">
        <v>0</v>
      </c>
      <c r="H1349" s="51" t="s">
        <v>13957</v>
      </c>
      <c r="I1349">
        <v>0</v>
      </c>
      <c r="J1349">
        <v>0</v>
      </c>
      <c r="L1349">
        <v>0</v>
      </c>
      <c r="M1349">
        <v>6980.16</v>
      </c>
      <c r="N1349">
        <v>366</v>
      </c>
      <c r="O1349">
        <v>0</v>
      </c>
      <c r="P1349" t="s">
        <v>8708</v>
      </c>
      <c r="Q1349">
        <v>0</v>
      </c>
      <c r="R1349">
        <v>0</v>
      </c>
      <c r="S1349">
        <v>50</v>
      </c>
      <c r="T1349" t="s">
        <v>181</v>
      </c>
      <c r="U1349">
        <v>0</v>
      </c>
      <c r="V1349" t="s">
        <v>181</v>
      </c>
      <c r="W1349">
        <v>0</v>
      </c>
      <c r="X1349" t="s">
        <v>204</v>
      </c>
    </row>
    <row r="1350" spans="1:24" x14ac:dyDescent="0.3">
      <c r="A1350" t="s">
        <v>1549</v>
      </c>
      <c r="B1350" t="s">
        <v>9058</v>
      </c>
      <c r="C1350" t="s">
        <v>3592</v>
      </c>
      <c r="D1350" t="s">
        <v>9059</v>
      </c>
      <c r="E1350" t="s">
        <v>9042</v>
      </c>
      <c r="F1350">
        <v>0</v>
      </c>
      <c r="G1350">
        <v>0</v>
      </c>
      <c r="H1350" s="51" t="s">
        <v>12841</v>
      </c>
      <c r="I1350">
        <v>0</v>
      </c>
      <c r="J1350">
        <v>0</v>
      </c>
      <c r="L1350">
        <v>0</v>
      </c>
      <c r="M1350">
        <v>21.08</v>
      </c>
      <c r="N1350">
        <v>124</v>
      </c>
      <c r="O1350">
        <v>0</v>
      </c>
      <c r="P1350" t="s">
        <v>9520</v>
      </c>
      <c r="Q1350">
        <v>0</v>
      </c>
      <c r="R1350">
        <v>0</v>
      </c>
      <c r="S1350">
        <v>0</v>
      </c>
      <c r="T1350" t="s">
        <v>181</v>
      </c>
      <c r="U1350">
        <v>0</v>
      </c>
      <c r="V1350" t="s">
        <v>181</v>
      </c>
      <c r="W1350">
        <v>0</v>
      </c>
      <c r="X1350" t="s">
        <v>7900</v>
      </c>
    </row>
    <row r="1351" spans="1:24" x14ac:dyDescent="0.3">
      <c r="A1351" t="s">
        <v>179</v>
      </c>
      <c r="B1351" t="s">
        <v>6522</v>
      </c>
      <c r="C1351" t="s">
        <v>181</v>
      </c>
      <c r="D1351" t="s">
        <v>6523</v>
      </c>
      <c r="E1351" t="s">
        <v>7</v>
      </c>
      <c r="F1351">
        <v>0</v>
      </c>
      <c r="G1351">
        <v>0</v>
      </c>
      <c r="H1351" s="51" t="s">
        <v>13952</v>
      </c>
      <c r="I1351">
        <v>0</v>
      </c>
      <c r="J1351">
        <v>0</v>
      </c>
      <c r="L1351">
        <v>0</v>
      </c>
      <c r="M1351">
        <v>3248.78</v>
      </c>
      <c r="N1351">
        <v>20</v>
      </c>
      <c r="O1351">
        <v>0</v>
      </c>
      <c r="P1351" t="s">
        <v>3777</v>
      </c>
      <c r="Q1351">
        <v>0</v>
      </c>
      <c r="R1351">
        <v>0</v>
      </c>
      <c r="S1351">
        <v>0</v>
      </c>
      <c r="T1351" t="s">
        <v>181</v>
      </c>
      <c r="U1351">
        <v>0</v>
      </c>
      <c r="V1351" t="s">
        <v>181</v>
      </c>
      <c r="W1351">
        <v>0</v>
      </c>
      <c r="X1351" t="s">
        <v>204</v>
      </c>
    </row>
    <row r="1352" spans="1:24" x14ac:dyDescent="0.3">
      <c r="A1352" t="s">
        <v>179</v>
      </c>
      <c r="B1352" t="s">
        <v>6520</v>
      </c>
      <c r="C1352" t="s">
        <v>181</v>
      </c>
      <c r="D1352" t="s">
        <v>6521</v>
      </c>
      <c r="E1352" t="s">
        <v>7</v>
      </c>
      <c r="F1352">
        <v>0</v>
      </c>
      <c r="G1352">
        <v>0</v>
      </c>
      <c r="H1352" s="51" t="s">
        <v>13952</v>
      </c>
      <c r="I1352">
        <v>0</v>
      </c>
      <c r="J1352">
        <v>0</v>
      </c>
      <c r="L1352">
        <v>0</v>
      </c>
      <c r="M1352">
        <v>4385.8599999999997</v>
      </c>
      <c r="N1352">
        <v>27</v>
      </c>
      <c r="O1352">
        <v>0</v>
      </c>
      <c r="P1352" t="s">
        <v>3670</v>
      </c>
      <c r="Q1352">
        <v>0</v>
      </c>
      <c r="R1352">
        <v>0</v>
      </c>
      <c r="S1352">
        <v>0</v>
      </c>
      <c r="T1352" t="s">
        <v>181</v>
      </c>
      <c r="U1352">
        <v>0</v>
      </c>
      <c r="V1352" t="s">
        <v>181</v>
      </c>
      <c r="W1352">
        <v>0</v>
      </c>
      <c r="X1352" t="s">
        <v>204</v>
      </c>
    </row>
    <row r="1353" spans="1:24" x14ac:dyDescent="0.3">
      <c r="A1353" t="s">
        <v>179</v>
      </c>
      <c r="B1353" t="s">
        <v>4266</v>
      </c>
      <c r="C1353" t="s">
        <v>181</v>
      </c>
      <c r="D1353" t="s">
        <v>4267</v>
      </c>
      <c r="E1353" t="s">
        <v>7</v>
      </c>
      <c r="F1353">
        <v>0</v>
      </c>
      <c r="G1353">
        <v>0</v>
      </c>
      <c r="H1353" s="51" t="s">
        <v>13958</v>
      </c>
      <c r="I1353">
        <v>0</v>
      </c>
      <c r="J1353">
        <v>0</v>
      </c>
      <c r="L1353">
        <v>0</v>
      </c>
      <c r="M1353">
        <v>1550.56</v>
      </c>
      <c r="N1353">
        <v>7</v>
      </c>
      <c r="O1353">
        <v>0</v>
      </c>
      <c r="P1353" t="s">
        <v>3532</v>
      </c>
      <c r="Q1353">
        <v>0</v>
      </c>
      <c r="R1353">
        <v>0</v>
      </c>
      <c r="S1353">
        <v>20</v>
      </c>
      <c r="T1353" t="s">
        <v>181</v>
      </c>
      <c r="U1353">
        <v>0</v>
      </c>
      <c r="V1353" t="s">
        <v>181</v>
      </c>
      <c r="W1353">
        <v>0</v>
      </c>
      <c r="X1353" t="s">
        <v>204</v>
      </c>
    </row>
    <row r="1354" spans="1:24" x14ac:dyDescent="0.3">
      <c r="A1354" t="s">
        <v>179</v>
      </c>
      <c r="B1354" t="s">
        <v>4569</v>
      </c>
      <c r="C1354" t="s">
        <v>181</v>
      </c>
      <c r="D1354" t="s">
        <v>4570</v>
      </c>
      <c r="E1354" t="s">
        <v>7</v>
      </c>
      <c r="F1354">
        <v>0</v>
      </c>
      <c r="G1354">
        <v>0</v>
      </c>
      <c r="H1354" s="51" t="s">
        <v>13959</v>
      </c>
      <c r="I1354">
        <v>0</v>
      </c>
      <c r="J1354">
        <v>0</v>
      </c>
      <c r="L1354">
        <v>0</v>
      </c>
      <c r="M1354">
        <v>0</v>
      </c>
      <c r="N1354">
        <v>0</v>
      </c>
      <c r="O1354">
        <v>0</v>
      </c>
      <c r="P1354" t="s">
        <v>183</v>
      </c>
      <c r="Q1354">
        <v>0</v>
      </c>
      <c r="R1354">
        <v>0</v>
      </c>
      <c r="S1354">
        <v>0</v>
      </c>
      <c r="T1354" t="s">
        <v>181</v>
      </c>
      <c r="U1354">
        <v>0</v>
      </c>
      <c r="V1354" t="s">
        <v>181</v>
      </c>
      <c r="W1354">
        <v>0</v>
      </c>
      <c r="X1354" t="s">
        <v>204</v>
      </c>
    </row>
    <row r="1355" spans="1:24" x14ac:dyDescent="0.3">
      <c r="A1355" t="s">
        <v>179</v>
      </c>
      <c r="B1355" t="s">
        <v>4563</v>
      </c>
      <c r="C1355" t="s">
        <v>181</v>
      </c>
      <c r="D1355" t="s">
        <v>4564</v>
      </c>
      <c r="E1355" t="s">
        <v>7</v>
      </c>
      <c r="F1355">
        <v>0</v>
      </c>
      <c r="G1355">
        <v>0</v>
      </c>
      <c r="H1355" s="51" t="s">
        <v>13959</v>
      </c>
      <c r="I1355">
        <v>0</v>
      </c>
      <c r="J1355">
        <v>0</v>
      </c>
      <c r="L1355">
        <v>0</v>
      </c>
      <c r="M1355">
        <v>0</v>
      </c>
      <c r="N1355">
        <v>0</v>
      </c>
      <c r="O1355">
        <v>0</v>
      </c>
      <c r="P1355" t="s">
        <v>183</v>
      </c>
      <c r="Q1355">
        <v>0</v>
      </c>
      <c r="R1355">
        <v>0</v>
      </c>
      <c r="S1355">
        <v>0</v>
      </c>
      <c r="T1355" t="s">
        <v>181</v>
      </c>
      <c r="U1355">
        <v>0</v>
      </c>
      <c r="V1355" t="s">
        <v>181</v>
      </c>
      <c r="W1355">
        <v>0</v>
      </c>
      <c r="X1355" t="s">
        <v>204</v>
      </c>
    </row>
    <row r="1356" spans="1:24" x14ac:dyDescent="0.3">
      <c r="A1356" t="s">
        <v>179</v>
      </c>
      <c r="B1356" t="s">
        <v>4440</v>
      </c>
      <c r="C1356" t="s">
        <v>181</v>
      </c>
      <c r="D1356" t="s">
        <v>4441</v>
      </c>
      <c r="E1356" t="s">
        <v>7</v>
      </c>
      <c r="F1356">
        <v>0</v>
      </c>
      <c r="G1356">
        <v>0</v>
      </c>
      <c r="H1356" s="51" t="s">
        <v>13959</v>
      </c>
      <c r="I1356">
        <v>0</v>
      </c>
      <c r="J1356">
        <v>0</v>
      </c>
      <c r="L1356">
        <v>0</v>
      </c>
      <c r="M1356">
        <v>0</v>
      </c>
      <c r="N1356">
        <v>0</v>
      </c>
      <c r="O1356">
        <v>0</v>
      </c>
      <c r="P1356" t="s">
        <v>183</v>
      </c>
      <c r="Q1356">
        <v>0</v>
      </c>
      <c r="R1356">
        <v>0</v>
      </c>
      <c r="S1356">
        <v>0</v>
      </c>
      <c r="T1356" t="s">
        <v>181</v>
      </c>
      <c r="U1356">
        <v>0</v>
      </c>
      <c r="V1356" t="s">
        <v>181</v>
      </c>
      <c r="W1356">
        <v>0</v>
      </c>
      <c r="X1356" t="s">
        <v>204</v>
      </c>
    </row>
    <row r="1357" spans="1:24" x14ac:dyDescent="0.3">
      <c r="A1357" t="s">
        <v>179</v>
      </c>
      <c r="B1357" t="s">
        <v>497</v>
      </c>
      <c r="C1357" t="s">
        <v>181</v>
      </c>
      <c r="D1357" t="s">
        <v>498</v>
      </c>
      <c r="E1357" t="s">
        <v>181</v>
      </c>
      <c r="F1357">
        <v>0</v>
      </c>
      <c r="G1357">
        <v>0</v>
      </c>
      <c r="H1357" s="51" t="s">
        <v>13960</v>
      </c>
      <c r="I1357">
        <v>0</v>
      </c>
      <c r="J1357">
        <v>0</v>
      </c>
      <c r="L1357">
        <v>0</v>
      </c>
      <c r="M1357">
        <v>10133.620000000001</v>
      </c>
      <c r="N1357">
        <v>1045</v>
      </c>
      <c r="O1357">
        <v>0</v>
      </c>
      <c r="P1357" t="s">
        <v>499</v>
      </c>
      <c r="Q1357">
        <v>0</v>
      </c>
      <c r="R1357">
        <v>0</v>
      </c>
      <c r="S1357">
        <v>0</v>
      </c>
      <c r="T1357" t="s">
        <v>181</v>
      </c>
      <c r="U1357">
        <v>0</v>
      </c>
      <c r="V1357" t="s">
        <v>181</v>
      </c>
      <c r="W1357">
        <v>0</v>
      </c>
      <c r="X1357" t="s">
        <v>500</v>
      </c>
    </row>
    <row r="1358" spans="1:24" x14ac:dyDescent="0.3">
      <c r="A1358" t="s">
        <v>179</v>
      </c>
      <c r="B1358" t="s">
        <v>1051</v>
      </c>
      <c r="C1358" t="s">
        <v>181</v>
      </c>
      <c r="D1358" t="s">
        <v>1052</v>
      </c>
      <c r="E1358" t="s">
        <v>181</v>
      </c>
      <c r="F1358">
        <v>0</v>
      </c>
      <c r="G1358">
        <v>0</v>
      </c>
      <c r="H1358" s="51" t="s">
        <v>13961</v>
      </c>
      <c r="I1358">
        <v>0</v>
      </c>
      <c r="J1358">
        <v>0</v>
      </c>
      <c r="L1358">
        <v>0</v>
      </c>
      <c r="M1358">
        <v>0</v>
      </c>
      <c r="N1358">
        <v>0</v>
      </c>
      <c r="O1358">
        <v>0</v>
      </c>
      <c r="P1358" t="s">
        <v>183</v>
      </c>
      <c r="Q1358">
        <v>0</v>
      </c>
      <c r="R1358">
        <v>0</v>
      </c>
      <c r="S1358">
        <v>0</v>
      </c>
      <c r="T1358" t="s">
        <v>181</v>
      </c>
      <c r="U1358">
        <v>0</v>
      </c>
      <c r="V1358" t="s">
        <v>181</v>
      </c>
      <c r="W1358">
        <v>0</v>
      </c>
      <c r="X1358" t="s">
        <v>500</v>
      </c>
    </row>
    <row r="1359" spans="1:24" x14ac:dyDescent="0.3">
      <c r="A1359" t="s">
        <v>179</v>
      </c>
      <c r="B1359" t="s">
        <v>4707</v>
      </c>
      <c r="C1359" t="s">
        <v>181</v>
      </c>
      <c r="D1359" t="s">
        <v>4708</v>
      </c>
      <c r="E1359" t="s">
        <v>7</v>
      </c>
      <c r="F1359">
        <v>0</v>
      </c>
      <c r="G1359">
        <v>0</v>
      </c>
      <c r="H1359" s="51" t="s">
        <v>13962</v>
      </c>
      <c r="I1359">
        <v>0</v>
      </c>
      <c r="J1359">
        <v>0</v>
      </c>
      <c r="L1359">
        <v>0</v>
      </c>
      <c r="M1359">
        <v>0</v>
      </c>
      <c r="N1359">
        <v>0</v>
      </c>
      <c r="O1359">
        <v>0</v>
      </c>
      <c r="P1359" t="s">
        <v>183</v>
      </c>
      <c r="Q1359">
        <v>0</v>
      </c>
      <c r="R1359">
        <v>0</v>
      </c>
      <c r="S1359">
        <v>0</v>
      </c>
      <c r="T1359" t="s">
        <v>181</v>
      </c>
      <c r="U1359">
        <v>0</v>
      </c>
      <c r="V1359" t="s">
        <v>181</v>
      </c>
      <c r="W1359">
        <v>0</v>
      </c>
      <c r="X1359" t="s">
        <v>500</v>
      </c>
    </row>
    <row r="1360" spans="1:24" x14ac:dyDescent="0.3">
      <c r="A1360" t="s">
        <v>179</v>
      </c>
      <c r="B1360" t="s">
        <v>4212</v>
      </c>
      <c r="C1360" t="s">
        <v>181</v>
      </c>
      <c r="D1360" t="s">
        <v>4213</v>
      </c>
      <c r="E1360" t="s">
        <v>7</v>
      </c>
      <c r="F1360">
        <v>0</v>
      </c>
      <c r="G1360">
        <v>0</v>
      </c>
      <c r="H1360" s="51" t="s">
        <v>12815</v>
      </c>
      <c r="I1360">
        <v>0</v>
      </c>
      <c r="J1360">
        <v>0</v>
      </c>
      <c r="L1360">
        <v>0</v>
      </c>
      <c r="M1360">
        <v>0</v>
      </c>
      <c r="N1360">
        <v>0</v>
      </c>
      <c r="O1360">
        <v>0</v>
      </c>
      <c r="P1360" t="s">
        <v>183</v>
      </c>
      <c r="Q1360">
        <v>0</v>
      </c>
      <c r="R1360">
        <v>0</v>
      </c>
      <c r="S1360">
        <v>0</v>
      </c>
      <c r="T1360" t="s">
        <v>181</v>
      </c>
      <c r="U1360">
        <v>0</v>
      </c>
      <c r="V1360" t="s">
        <v>181</v>
      </c>
      <c r="W1360">
        <v>0</v>
      </c>
      <c r="X1360" t="s">
        <v>500</v>
      </c>
    </row>
    <row r="1361" spans="1:24" x14ac:dyDescent="0.3">
      <c r="A1361" t="s">
        <v>179</v>
      </c>
      <c r="B1361" t="s">
        <v>4611</v>
      </c>
      <c r="C1361" t="s">
        <v>181</v>
      </c>
      <c r="D1361" t="s">
        <v>4612</v>
      </c>
      <c r="E1361" t="s">
        <v>7</v>
      </c>
      <c r="F1361">
        <v>0</v>
      </c>
      <c r="G1361">
        <v>0</v>
      </c>
      <c r="H1361" s="51" t="s">
        <v>13962</v>
      </c>
      <c r="I1361">
        <v>0</v>
      </c>
      <c r="J1361">
        <v>0</v>
      </c>
      <c r="L1361">
        <v>0</v>
      </c>
      <c r="M1361">
        <v>0</v>
      </c>
      <c r="N1361">
        <v>0</v>
      </c>
      <c r="O1361">
        <v>0</v>
      </c>
      <c r="P1361" t="s">
        <v>183</v>
      </c>
      <c r="Q1361">
        <v>0</v>
      </c>
      <c r="R1361">
        <v>0</v>
      </c>
      <c r="S1361">
        <v>0</v>
      </c>
      <c r="T1361" t="s">
        <v>181</v>
      </c>
      <c r="U1361">
        <v>0</v>
      </c>
      <c r="V1361" t="s">
        <v>181</v>
      </c>
      <c r="W1361">
        <v>0</v>
      </c>
      <c r="X1361" t="s">
        <v>500</v>
      </c>
    </row>
    <row r="1362" spans="1:24" x14ac:dyDescent="0.3">
      <c r="A1362" t="s">
        <v>179</v>
      </c>
      <c r="B1362" t="s">
        <v>4216</v>
      </c>
      <c r="C1362" t="s">
        <v>181</v>
      </c>
      <c r="D1362" t="s">
        <v>4217</v>
      </c>
      <c r="E1362" t="s">
        <v>7</v>
      </c>
      <c r="F1362">
        <v>0</v>
      </c>
      <c r="G1362">
        <v>0</v>
      </c>
      <c r="H1362" s="51" t="s">
        <v>13963</v>
      </c>
      <c r="I1362">
        <v>0</v>
      </c>
      <c r="J1362">
        <v>0</v>
      </c>
      <c r="L1362">
        <v>0</v>
      </c>
      <c r="M1362">
        <v>135963.13</v>
      </c>
      <c r="N1362">
        <v>3648</v>
      </c>
      <c r="O1362">
        <v>2500</v>
      </c>
      <c r="P1362" t="s">
        <v>18015</v>
      </c>
      <c r="Q1362">
        <v>400</v>
      </c>
      <c r="R1362">
        <v>0</v>
      </c>
      <c r="S1362">
        <v>0</v>
      </c>
      <c r="T1362" t="s">
        <v>181</v>
      </c>
      <c r="U1362">
        <v>0</v>
      </c>
      <c r="V1362" t="s">
        <v>181</v>
      </c>
      <c r="W1362">
        <v>0</v>
      </c>
      <c r="X1362" t="s">
        <v>500</v>
      </c>
    </row>
    <row r="1363" spans="1:24" x14ac:dyDescent="0.3">
      <c r="A1363" t="s">
        <v>179</v>
      </c>
      <c r="B1363" t="s">
        <v>2713</v>
      </c>
      <c r="C1363" t="s">
        <v>181</v>
      </c>
      <c r="D1363" t="s">
        <v>2714</v>
      </c>
      <c r="E1363" t="s">
        <v>181</v>
      </c>
      <c r="F1363">
        <v>0</v>
      </c>
      <c r="G1363" t="s">
        <v>479</v>
      </c>
      <c r="H1363" s="51" t="s">
        <v>13964</v>
      </c>
      <c r="I1363">
        <v>5554</v>
      </c>
      <c r="J1363">
        <v>0</v>
      </c>
      <c r="L1363">
        <v>0</v>
      </c>
      <c r="M1363">
        <v>0</v>
      </c>
      <c r="N1363">
        <v>0</v>
      </c>
      <c r="O1363">
        <v>0</v>
      </c>
      <c r="P1363" t="s">
        <v>183</v>
      </c>
      <c r="Q1363">
        <v>100</v>
      </c>
      <c r="R1363">
        <v>-100</v>
      </c>
      <c r="S1363">
        <v>0</v>
      </c>
      <c r="T1363" t="s">
        <v>181</v>
      </c>
      <c r="U1363">
        <v>0</v>
      </c>
      <c r="V1363" t="s">
        <v>181</v>
      </c>
      <c r="W1363">
        <v>0</v>
      </c>
      <c r="X1363" t="s">
        <v>500</v>
      </c>
    </row>
    <row r="1364" spans="1:24" x14ac:dyDescent="0.3">
      <c r="A1364" t="s">
        <v>179</v>
      </c>
      <c r="B1364" t="s">
        <v>1412</v>
      </c>
      <c r="C1364" t="s">
        <v>181</v>
      </c>
      <c r="D1364" t="s">
        <v>1413</v>
      </c>
      <c r="E1364" t="s">
        <v>181</v>
      </c>
      <c r="F1364">
        <v>0</v>
      </c>
      <c r="G1364">
        <v>0</v>
      </c>
      <c r="H1364" s="51" t="s">
        <v>14704</v>
      </c>
      <c r="I1364">
        <v>0</v>
      </c>
      <c r="J1364">
        <v>0</v>
      </c>
      <c r="L1364">
        <v>0</v>
      </c>
      <c r="M1364">
        <v>0</v>
      </c>
      <c r="N1364">
        <v>0</v>
      </c>
      <c r="O1364">
        <v>0</v>
      </c>
      <c r="P1364" t="s">
        <v>183</v>
      </c>
      <c r="Q1364">
        <v>0</v>
      </c>
      <c r="R1364">
        <v>0</v>
      </c>
      <c r="S1364">
        <v>0</v>
      </c>
      <c r="T1364" t="s">
        <v>181</v>
      </c>
      <c r="U1364">
        <v>0</v>
      </c>
      <c r="V1364" t="s">
        <v>181</v>
      </c>
      <c r="W1364">
        <v>0</v>
      </c>
      <c r="X1364" t="s">
        <v>184</v>
      </c>
    </row>
    <row r="1365" spans="1:24" x14ac:dyDescent="0.3">
      <c r="A1365" t="s">
        <v>179</v>
      </c>
      <c r="B1365" t="s">
        <v>1916</v>
      </c>
      <c r="C1365" t="s">
        <v>181</v>
      </c>
      <c r="D1365" t="s">
        <v>1917</v>
      </c>
      <c r="E1365" t="s">
        <v>181</v>
      </c>
      <c r="F1365">
        <v>0</v>
      </c>
      <c r="G1365">
        <v>0</v>
      </c>
      <c r="H1365" s="51" t="s">
        <v>12735</v>
      </c>
      <c r="I1365">
        <v>0</v>
      </c>
      <c r="J1365">
        <v>0</v>
      </c>
      <c r="L1365">
        <v>0</v>
      </c>
      <c r="M1365">
        <v>0</v>
      </c>
      <c r="N1365">
        <v>0</v>
      </c>
      <c r="O1365">
        <v>0</v>
      </c>
      <c r="P1365" t="s">
        <v>183</v>
      </c>
      <c r="Q1365">
        <v>0</v>
      </c>
      <c r="R1365">
        <v>0</v>
      </c>
      <c r="S1365">
        <v>0</v>
      </c>
      <c r="T1365" t="s">
        <v>181</v>
      </c>
      <c r="U1365">
        <v>0</v>
      </c>
      <c r="V1365" t="s">
        <v>181</v>
      </c>
      <c r="W1365">
        <v>0</v>
      </c>
      <c r="X1365" t="s">
        <v>184</v>
      </c>
    </row>
    <row r="1366" spans="1:24" x14ac:dyDescent="0.3">
      <c r="A1366" t="s">
        <v>179</v>
      </c>
      <c r="B1366" t="s">
        <v>3063</v>
      </c>
      <c r="C1366" t="s">
        <v>181</v>
      </c>
      <c r="D1366" t="s">
        <v>1917</v>
      </c>
      <c r="E1366" t="s">
        <v>181</v>
      </c>
      <c r="F1366">
        <v>0</v>
      </c>
      <c r="G1366">
        <v>0</v>
      </c>
      <c r="H1366" s="51" t="s">
        <v>13524</v>
      </c>
      <c r="I1366">
        <v>0</v>
      </c>
      <c r="J1366">
        <v>0</v>
      </c>
      <c r="L1366">
        <v>0</v>
      </c>
      <c r="M1366">
        <v>0</v>
      </c>
      <c r="N1366">
        <v>0</v>
      </c>
      <c r="O1366">
        <v>0</v>
      </c>
      <c r="P1366" t="s">
        <v>183</v>
      </c>
      <c r="Q1366">
        <v>0</v>
      </c>
      <c r="R1366">
        <v>0</v>
      </c>
      <c r="S1366">
        <v>0</v>
      </c>
      <c r="T1366" t="s">
        <v>181</v>
      </c>
      <c r="U1366">
        <v>0</v>
      </c>
      <c r="V1366" t="s">
        <v>181</v>
      </c>
      <c r="W1366">
        <v>0</v>
      </c>
      <c r="X1366" t="s">
        <v>184</v>
      </c>
    </row>
    <row r="1367" spans="1:24" x14ac:dyDescent="0.3">
      <c r="A1367" t="s">
        <v>179</v>
      </c>
      <c r="B1367" t="s">
        <v>1898</v>
      </c>
      <c r="C1367" t="s">
        <v>181</v>
      </c>
      <c r="D1367" t="s">
        <v>1899</v>
      </c>
      <c r="E1367" t="s">
        <v>181</v>
      </c>
      <c r="F1367">
        <v>0</v>
      </c>
      <c r="G1367">
        <v>0</v>
      </c>
      <c r="H1367" s="51" t="s">
        <v>12735</v>
      </c>
      <c r="I1367">
        <v>0</v>
      </c>
      <c r="J1367">
        <v>0</v>
      </c>
      <c r="L1367">
        <v>0</v>
      </c>
      <c r="M1367">
        <v>0</v>
      </c>
      <c r="N1367">
        <v>0</v>
      </c>
      <c r="O1367">
        <v>0</v>
      </c>
      <c r="P1367" t="s">
        <v>183</v>
      </c>
      <c r="Q1367">
        <v>0</v>
      </c>
      <c r="R1367">
        <v>0</v>
      </c>
      <c r="S1367">
        <v>0</v>
      </c>
      <c r="T1367" t="s">
        <v>181</v>
      </c>
      <c r="U1367">
        <v>0</v>
      </c>
      <c r="V1367" t="s">
        <v>181</v>
      </c>
      <c r="W1367">
        <v>0</v>
      </c>
      <c r="X1367" t="s">
        <v>184</v>
      </c>
    </row>
    <row r="1368" spans="1:24" x14ac:dyDescent="0.3">
      <c r="A1368" t="s">
        <v>179</v>
      </c>
      <c r="B1368" t="s">
        <v>2390</v>
      </c>
      <c r="C1368" t="s">
        <v>181</v>
      </c>
      <c r="D1368" t="s">
        <v>1899</v>
      </c>
      <c r="E1368" t="s">
        <v>181</v>
      </c>
      <c r="F1368">
        <v>0</v>
      </c>
      <c r="G1368">
        <v>0</v>
      </c>
      <c r="H1368" s="51" t="s">
        <v>13524</v>
      </c>
      <c r="I1368">
        <v>0</v>
      </c>
      <c r="J1368">
        <v>0</v>
      </c>
      <c r="L1368">
        <v>0</v>
      </c>
      <c r="M1368">
        <v>0</v>
      </c>
      <c r="N1368">
        <v>0</v>
      </c>
      <c r="O1368">
        <v>0</v>
      </c>
      <c r="P1368" t="s">
        <v>183</v>
      </c>
      <c r="Q1368">
        <v>0</v>
      </c>
      <c r="R1368">
        <v>0</v>
      </c>
      <c r="S1368">
        <v>0</v>
      </c>
      <c r="T1368" t="s">
        <v>181</v>
      </c>
      <c r="U1368">
        <v>0</v>
      </c>
      <c r="V1368" t="s">
        <v>181</v>
      </c>
      <c r="W1368">
        <v>0</v>
      </c>
      <c r="X1368" t="s">
        <v>184</v>
      </c>
    </row>
    <row r="1369" spans="1:24" x14ac:dyDescent="0.3">
      <c r="A1369" t="s">
        <v>179</v>
      </c>
      <c r="B1369" t="s">
        <v>1418</v>
      </c>
      <c r="C1369" t="s">
        <v>181</v>
      </c>
      <c r="D1369" t="s">
        <v>1419</v>
      </c>
      <c r="E1369" t="s">
        <v>181</v>
      </c>
      <c r="F1369">
        <v>0</v>
      </c>
      <c r="G1369">
        <v>0</v>
      </c>
      <c r="H1369" s="51" t="s">
        <v>14704</v>
      </c>
      <c r="I1369">
        <v>0</v>
      </c>
      <c r="J1369">
        <v>0</v>
      </c>
      <c r="L1369">
        <v>0</v>
      </c>
      <c r="M1369">
        <v>0</v>
      </c>
      <c r="N1369">
        <v>0</v>
      </c>
      <c r="O1369">
        <v>0</v>
      </c>
      <c r="P1369" t="s">
        <v>183</v>
      </c>
      <c r="Q1369">
        <v>0</v>
      </c>
      <c r="R1369">
        <v>0</v>
      </c>
      <c r="S1369">
        <v>0</v>
      </c>
      <c r="T1369" t="s">
        <v>181</v>
      </c>
      <c r="U1369">
        <v>0</v>
      </c>
      <c r="V1369" t="s">
        <v>181</v>
      </c>
      <c r="W1369">
        <v>0</v>
      </c>
      <c r="X1369" t="s">
        <v>184</v>
      </c>
    </row>
    <row r="1370" spans="1:24" x14ac:dyDescent="0.3">
      <c r="A1370" t="s">
        <v>179</v>
      </c>
      <c r="B1370" t="s">
        <v>1462</v>
      </c>
      <c r="C1370" t="s">
        <v>181</v>
      </c>
      <c r="D1370" t="s">
        <v>1463</v>
      </c>
      <c r="E1370" t="s">
        <v>181</v>
      </c>
      <c r="F1370">
        <v>0</v>
      </c>
      <c r="G1370">
        <v>0</v>
      </c>
      <c r="H1370" s="51" t="s">
        <v>14704</v>
      </c>
      <c r="I1370">
        <v>0</v>
      </c>
      <c r="J1370">
        <v>0</v>
      </c>
      <c r="L1370">
        <v>0</v>
      </c>
      <c r="M1370">
        <v>0</v>
      </c>
      <c r="N1370">
        <v>0</v>
      </c>
      <c r="O1370">
        <v>0</v>
      </c>
      <c r="P1370" t="s">
        <v>183</v>
      </c>
      <c r="Q1370">
        <v>0</v>
      </c>
      <c r="R1370">
        <v>0</v>
      </c>
      <c r="S1370">
        <v>0</v>
      </c>
      <c r="T1370" t="s">
        <v>181</v>
      </c>
      <c r="U1370">
        <v>0</v>
      </c>
      <c r="V1370" t="s">
        <v>181</v>
      </c>
      <c r="W1370">
        <v>0</v>
      </c>
      <c r="X1370" t="s">
        <v>184</v>
      </c>
    </row>
    <row r="1371" spans="1:24" x14ac:dyDescent="0.3">
      <c r="A1371" t="s">
        <v>179</v>
      </c>
      <c r="B1371" t="s">
        <v>2440</v>
      </c>
      <c r="C1371" t="s">
        <v>181</v>
      </c>
      <c r="D1371" t="s">
        <v>1463</v>
      </c>
      <c r="E1371" t="s">
        <v>181</v>
      </c>
      <c r="F1371">
        <v>0</v>
      </c>
      <c r="G1371">
        <v>0</v>
      </c>
      <c r="H1371" s="51" t="s">
        <v>13524</v>
      </c>
      <c r="I1371">
        <v>0</v>
      </c>
      <c r="J1371">
        <v>0</v>
      </c>
      <c r="L1371">
        <v>0</v>
      </c>
      <c r="M1371">
        <v>0</v>
      </c>
      <c r="N1371">
        <v>0</v>
      </c>
      <c r="O1371">
        <v>0</v>
      </c>
      <c r="P1371" t="s">
        <v>183</v>
      </c>
      <c r="Q1371">
        <v>0</v>
      </c>
      <c r="R1371">
        <v>0</v>
      </c>
      <c r="S1371">
        <v>0</v>
      </c>
      <c r="T1371" t="s">
        <v>181</v>
      </c>
      <c r="U1371">
        <v>0</v>
      </c>
      <c r="V1371" t="s">
        <v>181</v>
      </c>
      <c r="W1371">
        <v>0</v>
      </c>
      <c r="X1371" t="s">
        <v>184</v>
      </c>
    </row>
    <row r="1372" spans="1:24" x14ac:dyDescent="0.3">
      <c r="A1372" t="s">
        <v>179</v>
      </c>
      <c r="B1372" t="s">
        <v>1525</v>
      </c>
      <c r="C1372" t="s">
        <v>181</v>
      </c>
      <c r="D1372" t="s">
        <v>1526</v>
      </c>
      <c r="E1372" t="s">
        <v>181</v>
      </c>
      <c r="F1372">
        <v>0</v>
      </c>
      <c r="G1372">
        <v>0</v>
      </c>
      <c r="H1372" s="51" t="s">
        <v>14704</v>
      </c>
      <c r="I1372">
        <v>0</v>
      </c>
      <c r="J1372">
        <v>0</v>
      </c>
      <c r="L1372">
        <v>0</v>
      </c>
      <c r="M1372">
        <v>0</v>
      </c>
      <c r="N1372">
        <v>0</v>
      </c>
      <c r="O1372">
        <v>0</v>
      </c>
      <c r="P1372" t="s">
        <v>183</v>
      </c>
      <c r="Q1372">
        <v>0</v>
      </c>
      <c r="R1372">
        <v>0</v>
      </c>
      <c r="S1372">
        <v>0</v>
      </c>
      <c r="T1372" t="s">
        <v>181</v>
      </c>
      <c r="U1372">
        <v>0</v>
      </c>
      <c r="V1372" t="s">
        <v>181</v>
      </c>
      <c r="W1372">
        <v>0</v>
      </c>
      <c r="X1372" t="s">
        <v>184</v>
      </c>
    </row>
    <row r="1373" spans="1:24" x14ac:dyDescent="0.3">
      <c r="A1373" t="s">
        <v>179</v>
      </c>
      <c r="B1373" t="s">
        <v>1537</v>
      </c>
      <c r="C1373" t="s">
        <v>181</v>
      </c>
      <c r="D1373" t="s">
        <v>1538</v>
      </c>
      <c r="E1373" t="s">
        <v>181</v>
      </c>
      <c r="F1373">
        <v>0</v>
      </c>
      <c r="G1373">
        <v>0</v>
      </c>
      <c r="H1373" s="51" t="s">
        <v>14704</v>
      </c>
      <c r="I1373">
        <v>0</v>
      </c>
      <c r="J1373">
        <v>0</v>
      </c>
      <c r="L1373">
        <v>0</v>
      </c>
      <c r="M1373">
        <v>0</v>
      </c>
      <c r="N1373">
        <v>0</v>
      </c>
      <c r="O1373">
        <v>0</v>
      </c>
      <c r="P1373" t="s">
        <v>183</v>
      </c>
      <c r="Q1373">
        <v>0</v>
      </c>
      <c r="R1373">
        <v>0</v>
      </c>
      <c r="S1373">
        <v>0</v>
      </c>
      <c r="T1373" t="s">
        <v>181</v>
      </c>
      <c r="U1373">
        <v>0</v>
      </c>
      <c r="V1373" t="s">
        <v>181</v>
      </c>
      <c r="W1373">
        <v>0</v>
      </c>
      <c r="X1373" t="s">
        <v>184</v>
      </c>
    </row>
    <row r="1374" spans="1:24" x14ac:dyDescent="0.3">
      <c r="A1374" t="s">
        <v>179</v>
      </c>
      <c r="B1374" t="s">
        <v>1468</v>
      </c>
      <c r="C1374" t="s">
        <v>181</v>
      </c>
      <c r="D1374" t="s">
        <v>1469</v>
      </c>
      <c r="E1374" t="s">
        <v>181</v>
      </c>
      <c r="F1374">
        <v>0</v>
      </c>
      <c r="G1374">
        <v>0</v>
      </c>
      <c r="H1374" s="51" t="s">
        <v>14704</v>
      </c>
      <c r="I1374">
        <v>0</v>
      </c>
      <c r="J1374">
        <v>0</v>
      </c>
      <c r="L1374">
        <v>0</v>
      </c>
      <c r="M1374">
        <v>0</v>
      </c>
      <c r="N1374">
        <v>0</v>
      </c>
      <c r="O1374">
        <v>0</v>
      </c>
      <c r="P1374" t="s">
        <v>183</v>
      </c>
      <c r="Q1374">
        <v>0</v>
      </c>
      <c r="R1374">
        <v>0</v>
      </c>
      <c r="S1374">
        <v>0</v>
      </c>
      <c r="T1374" t="s">
        <v>181</v>
      </c>
      <c r="U1374">
        <v>0</v>
      </c>
      <c r="V1374" t="s">
        <v>181</v>
      </c>
      <c r="W1374">
        <v>0</v>
      </c>
      <c r="X1374" t="s">
        <v>184</v>
      </c>
    </row>
    <row r="1375" spans="1:24" x14ac:dyDescent="0.3">
      <c r="A1375" t="s">
        <v>179</v>
      </c>
      <c r="B1375" t="s">
        <v>5567</v>
      </c>
      <c r="C1375" t="s">
        <v>181</v>
      </c>
      <c r="D1375" t="s">
        <v>5568</v>
      </c>
      <c r="E1375" t="s">
        <v>7</v>
      </c>
      <c r="F1375">
        <v>0</v>
      </c>
      <c r="G1375">
        <v>0</v>
      </c>
      <c r="H1375" s="51" t="s">
        <v>13524</v>
      </c>
      <c r="I1375">
        <v>0</v>
      </c>
      <c r="J1375">
        <v>0</v>
      </c>
      <c r="L1375">
        <v>0</v>
      </c>
      <c r="M1375">
        <v>0</v>
      </c>
      <c r="N1375">
        <v>0</v>
      </c>
      <c r="O1375">
        <v>0</v>
      </c>
      <c r="P1375" t="s">
        <v>183</v>
      </c>
      <c r="Q1375">
        <v>0</v>
      </c>
      <c r="R1375">
        <v>0</v>
      </c>
      <c r="S1375">
        <v>0</v>
      </c>
      <c r="T1375" t="s">
        <v>181</v>
      </c>
      <c r="U1375">
        <v>0</v>
      </c>
      <c r="V1375" t="s">
        <v>181</v>
      </c>
      <c r="W1375">
        <v>0</v>
      </c>
      <c r="X1375" t="s">
        <v>184</v>
      </c>
    </row>
    <row r="1376" spans="1:24" x14ac:dyDescent="0.3">
      <c r="A1376" t="s">
        <v>179</v>
      </c>
      <c r="B1376" t="s">
        <v>5573</v>
      </c>
      <c r="C1376" t="s">
        <v>181</v>
      </c>
      <c r="D1376" t="s">
        <v>5574</v>
      </c>
      <c r="E1376" t="s">
        <v>7</v>
      </c>
      <c r="F1376">
        <v>0</v>
      </c>
      <c r="G1376">
        <v>0</v>
      </c>
      <c r="H1376" s="51" t="s">
        <v>13524</v>
      </c>
      <c r="I1376">
        <v>0</v>
      </c>
      <c r="J1376">
        <v>0</v>
      </c>
      <c r="L1376">
        <v>0</v>
      </c>
      <c r="M1376">
        <v>0</v>
      </c>
      <c r="N1376">
        <v>0</v>
      </c>
      <c r="O1376">
        <v>0</v>
      </c>
      <c r="P1376" t="s">
        <v>183</v>
      </c>
      <c r="Q1376">
        <v>0</v>
      </c>
      <c r="R1376">
        <v>0</v>
      </c>
      <c r="S1376">
        <v>0</v>
      </c>
      <c r="T1376" t="s">
        <v>181</v>
      </c>
      <c r="U1376">
        <v>0</v>
      </c>
      <c r="V1376" t="s">
        <v>181</v>
      </c>
      <c r="W1376">
        <v>0</v>
      </c>
      <c r="X1376" t="s">
        <v>184</v>
      </c>
    </row>
    <row r="1377" spans="1:24" x14ac:dyDescent="0.3">
      <c r="A1377" t="s">
        <v>179</v>
      </c>
      <c r="B1377" t="s">
        <v>1470</v>
      </c>
      <c r="C1377" t="s">
        <v>181</v>
      </c>
      <c r="D1377" t="s">
        <v>1471</v>
      </c>
      <c r="E1377" t="s">
        <v>181</v>
      </c>
      <c r="F1377">
        <v>0</v>
      </c>
      <c r="G1377">
        <v>0</v>
      </c>
      <c r="H1377" s="51" t="s">
        <v>14704</v>
      </c>
      <c r="I1377">
        <v>0</v>
      </c>
      <c r="J1377">
        <v>0</v>
      </c>
      <c r="L1377">
        <v>0</v>
      </c>
      <c r="M1377">
        <v>0</v>
      </c>
      <c r="N1377">
        <v>0</v>
      </c>
      <c r="O1377">
        <v>0</v>
      </c>
      <c r="P1377" t="s">
        <v>183</v>
      </c>
      <c r="Q1377">
        <v>0</v>
      </c>
      <c r="R1377">
        <v>0</v>
      </c>
      <c r="S1377">
        <v>0</v>
      </c>
      <c r="T1377" t="s">
        <v>181</v>
      </c>
      <c r="U1377">
        <v>0</v>
      </c>
      <c r="V1377" t="s">
        <v>181</v>
      </c>
      <c r="W1377">
        <v>0</v>
      </c>
      <c r="X1377" t="s">
        <v>184</v>
      </c>
    </row>
    <row r="1378" spans="1:24" x14ac:dyDescent="0.3">
      <c r="A1378" t="s">
        <v>179</v>
      </c>
      <c r="B1378" t="s">
        <v>3027</v>
      </c>
      <c r="C1378" t="s">
        <v>181</v>
      </c>
      <c r="D1378" t="s">
        <v>3028</v>
      </c>
      <c r="E1378" t="s">
        <v>181</v>
      </c>
      <c r="F1378">
        <v>0</v>
      </c>
      <c r="G1378">
        <v>0</v>
      </c>
      <c r="H1378" s="51" t="s">
        <v>13524</v>
      </c>
      <c r="I1378">
        <v>0</v>
      </c>
      <c r="J1378">
        <v>0</v>
      </c>
      <c r="L1378">
        <v>0</v>
      </c>
      <c r="M1378">
        <v>0</v>
      </c>
      <c r="N1378">
        <v>0</v>
      </c>
      <c r="O1378">
        <v>0</v>
      </c>
      <c r="P1378" t="s">
        <v>183</v>
      </c>
      <c r="Q1378">
        <v>0</v>
      </c>
      <c r="R1378">
        <v>0</v>
      </c>
      <c r="S1378">
        <v>0</v>
      </c>
      <c r="T1378" t="s">
        <v>181</v>
      </c>
      <c r="U1378">
        <v>0</v>
      </c>
      <c r="V1378" t="s">
        <v>181</v>
      </c>
      <c r="W1378">
        <v>0</v>
      </c>
      <c r="X1378" t="s">
        <v>184</v>
      </c>
    </row>
    <row r="1379" spans="1:24" x14ac:dyDescent="0.3">
      <c r="A1379" t="s">
        <v>179</v>
      </c>
      <c r="B1379" t="s">
        <v>4486</v>
      </c>
      <c r="C1379" t="s">
        <v>181</v>
      </c>
      <c r="D1379" t="s">
        <v>4487</v>
      </c>
      <c r="E1379" t="s">
        <v>7</v>
      </c>
      <c r="F1379">
        <v>0</v>
      </c>
      <c r="G1379">
        <v>0</v>
      </c>
      <c r="H1379" s="51" t="s">
        <v>13524</v>
      </c>
      <c r="I1379">
        <v>0</v>
      </c>
      <c r="J1379">
        <v>0</v>
      </c>
      <c r="L1379">
        <v>0</v>
      </c>
      <c r="M1379">
        <v>0</v>
      </c>
      <c r="N1379">
        <v>0</v>
      </c>
      <c r="O1379">
        <v>0</v>
      </c>
      <c r="P1379" t="s">
        <v>183</v>
      </c>
      <c r="Q1379">
        <v>0</v>
      </c>
      <c r="R1379">
        <v>0</v>
      </c>
      <c r="S1379">
        <v>0</v>
      </c>
      <c r="T1379" t="s">
        <v>181</v>
      </c>
      <c r="U1379">
        <v>0</v>
      </c>
      <c r="V1379" t="s">
        <v>181</v>
      </c>
      <c r="W1379">
        <v>0</v>
      </c>
      <c r="X1379" t="s">
        <v>184</v>
      </c>
    </row>
    <row r="1380" spans="1:24" x14ac:dyDescent="0.3">
      <c r="A1380" t="s">
        <v>179</v>
      </c>
      <c r="B1380" t="s">
        <v>1750</v>
      </c>
      <c r="C1380" t="s">
        <v>181</v>
      </c>
      <c r="D1380" t="s">
        <v>1751</v>
      </c>
      <c r="E1380" t="s">
        <v>181</v>
      </c>
      <c r="F1380">
        <v>0</v>
      </c>
      <c r="G1380">
        <v>0</v>
      </c>
      <c r="H1380" s="51" t="s">
        <v>14704</v>
      </c>
      <c r="I1380">
        <v>0</v>
      </c>
      <c r="J1380">
        <v>0</v>
      </c>
      <c r="L1380">
        <v>0</v>
      </c>
      <c r="M1380">
        <v>0</v>
      </c>
      <c r="N1380">
        <v>0</v>
      </c>
      <c r="O1380">
        <v>0</v>
      </c>
      <c r="P1380" t="s">
        <v>183</v>
      </c>
      <c r="Q1380">
        <v>0</v>
      </c>
      <c r="R1380">
        <v>0</v>
      </c>
      <c r="S1380">
        <v>0</v>
      </c>
      <c r="T1380" t="s">
        <v>181</v>
      </c>
      <c r="U1380">
        <v>0</v>
      </c>
      <c r="V1380" t="s">
        <v>181</v>
      </c>
      <c r="W1380">
        <v>0</v>
      </c>
      <c r="X1380" t="s">
        <v>184</v>
      </c>
    </row>
    <row r="1381" spans="1:24" x14ac:dyDescent="0.3">
      <c r="A1381" t="s">
        <v>179</v>
      </c>
      <c r="B1381" t="s">
        <v>1761</v>
      </c>
      <c r="C1381" t="s">
        <v>181</v>
      </c>
      <c r="D1381" t="s">
        <v>1762</v>
      </c>
      <c r="E1381" t="s">
        <v>181</v>
      </c>
      <c r="F1381">
        <v>0</v>
      </c>
      <c r="G1381">
        <v>0</v>
      </c>
      <c r="H1381" s="51" t="s">
        <v>14704</v>
      </c>
      <c r="I1381">
        <v>0</v>
      </c>
      <c r="J1381">
        <v>0</v>
      </c>
      <c r="L1381">
        <v>0</v>
      </c>
      <c r="M1381">
        <v>0</v>
      </c>
      <c r="N1381">
        <v>0</v>
      </c>
      <c r="O1381">
        <v>0</v>
      </c>
      <c r="P1381" t="s">
        <v>183</v>
      </c>
      <c r="Q1381">
        <v>0</v>
      </c>
      <c r="R1381">
        <v>0</v>
      </c>
      <c r="S1381">
        <v>0</v>
      </c>
      <c r="T1381" t="s">
        <v>181</v>
      </c>
      <c r="U1381">
        <v>0</v>
      </c>
      <c r="V1381" t="s">
        <v>181</v>
      </c>
      <c r="W1381">
        <v>0</v>
      </c>
      <c r="X1381" t="s">
        <v>184</v>
      </c>
    </row>
    <row r="1382" spans="1:24" x14ac:dyDescent="0.3">
      <c r="A1382" t="s">
        <v>179</v>
      </c>
      <c r="B1382" t="s">
        <v>1507</v>
      </c>
      <c r="C1382" t="s">
        <v>181</v>
      </c>
      <c r="D1382" t="s">
        <v>1508</v>
      </c>
      <c r="E1382" t="s">
        <v>181</v>
      </c>
      <c r="F1382">
        <v>0</v>
      </c>
      <c r="G1382">
        <v>0</v>
      </c>
      <c r="H1382" s="51" t="s">
        <v>13965</v>
      </c>
      <c r="I1382">
        <v>0</v>
      </c>
      <c r="J1382">
        <v>0</v>
      </c>
      <c r="L1382">
        <v>0</v>
      </c>
      <c r="M1382">
        <v>0</v>
      </c>
      <c r="N1382">
        <v>0</v>
      </c>
      <c r="O1382">
        <v>0</v>
      </c>
      <c r="P1382" t="s">
        <v>183</v>
      </c>
      <c r="Q1382">
        <v>0</v>
      </c>
      <c r="R1382">
        <v>0</v>
      </c>
      <c r="S1382">
        <v>0</v>
      </c>
      <c r="T1382" t="s">
        <v>181</v>
      </c>
      <c r="U1382">
        <v>0</v>
      </c>
      <c r="V1382" t="s">
        <v>181</v>
      </c>
      <c r="W1382">
        <v>0</v>
      </c>
      <c r="X1382" t="s">
        <v>184</v>
      </c>
    </row>
    <row r="1383" spans="1:24" x14ac:dyDescent="0.3">
      <c r="A1383" t="s">
        <v>179</v>
      </c>
      <c r="B1383" t="s">
        <v>1638</v>
      </c>
      <c r="C1383" t="s">
        <v>181</v>
      </c>
      <c r="D1383" t="s">
        <v>1639</v>
      </c>
      <c r="E1383" t="s">
        <v>181</v>
      </c>
      <c r="F1383">
        <v>0</v>
      </c>
      <c r="G1383">
        <v>0</v>
      </c>
      <c r="H1383" s="51" t="s">
        <v>13968</v>
      </c>
      <c r="I1383">
        <v>0</v>
      </c>
      <c r="J1383">
        <v>0</v>
      </c>
      <c r="L1383">
        <v>0</v>
      </c>
      <c r="M1383">
        <v>0</v>
      </c>
      <c r="N1383">
        <v>0</v>
      </c>
      <c r="O1383">
        <v>0</v>
      </c>
      <c r="P1383" t="s">
        <v>183</v>
      </c>
      <c r="Q1383">
        <v>0</v>
      </c>
      <c r="R1383">
        <v>0</v>
      </c>
      <c r="S1383">
        <v>0</v>
      </c>
      <c r="T1383" t="s">
        <v>181</v>
      </c>
      <c r="U1383">
        <v>0</v>
      </c>
      <c r="V1383" t="s">
        <v>181</v>
      </c>
      <c r="W1383">
        <v>0</v>
      </c>
      <c r="X1383" t="s">
        <v>184</v>
      </c>
    </row>
    <row r="1384" spans="1:24" x14ac:dyDescent="0.3">
      <c r="A1384" t="s">
        <v>179</v>
      </c>
      <c r="B1384" t="s">
        <v>2882</v>
      </c>
      <c r="C1384" t="s">
        <v>181</v>
      </c>
      <c r="D1384" t="s">
        <v>2883</v>
      </c>
      <c r="E1384" t="s">
        <v>181</v>
      </c>
      <c r="F1384">
        <v>0</v>
      </c>
      <c r="G1384">
        <v>0</v>
      </c>
      <c r="H1384" s="51" t="s">
        <v>13965</v>
      </c>
      <c r="I1384">
        <v>0</v>
      </c>
      <c r="J1384">
        <v>0</v>
      </c>
      <c r="L1384">
        <v>0</v>
      </c>
      <c r="M1384">
        <v>0</v>
      </c>
      <c r="N1384">
        <v>0</v>
      </c>
      <c r="O1384">
        <v>0</v>
      </c>
      <c r="P1384" t="s">
        <v>183</v>
      </c>
      <c r="Q1384">
        <v>0</v>
      </c>
      <c r="R1384">
        <v>0</v>
      </c>
      <c r="S1384">
        <v>0</v>
      </c>
      <c r="T1384" t="s">
        <v>181</v>
      </c>
      <c r="U1384">
        <v>0</v>
      </c>
      <c r="V1384" t="s">
        <v>181</v>
      </c>
      <c r="W1384">
        <v>0</v>
      </c>
      <c r="X1384" t="s">
        <v>184</v>
      </c>
    </row>
    <row r="1385" spans="1:24" x14ac:dyDescent="0.3">
      <c r="A1385" t="s">
        <v>179</v>
      </c>
      <c r="B1385" t="s">
        <v>1670</v>
      </c>
      <c r="C1385" t="s">
        <v>181</v>
      </c>
      <c r="D1385" t="s">
        <v>1671</v>
      </c>
      <c r="E1385" t="s">
        <v>181</v>
      </c>
      <c r="F1385">
        <v>0</v>
      </c>
      <c r="G1385">
        <v>0</v>
      </c>
      <c r="H1385" s="51" t="s">
        <v>13968</v>
      </c>
      <c r="I1385">
        <v>0</v>
      </c>
      <c r="J1385">
        <v>0</v>
      </c>
      <c r="L1385">
        <v>0</v>
      </c>
      <c r="M1385">
        <v>0</v>
      </c>
      <c r="N1385">
        <v>0</v>
      </c>
      <c r="O1385">
        <v>0</v>
      </c>
      <c r="P1385" t="s">
        <v>183</v>
      </c>
      <c r="Q1385">
        <v>0</v>
      </c>
      <c r="R1385">
        <v>0</v>
      </c>
      <c r="S1385">
        <v>0</v>
      </c>
      <c r="T1385" t="s">
        <v>181</v>
      </c>
      <c r="U1385">
        <v>0</v>
      </c>
      <c r="V1385" t="s">
        <v>181</v>
      </c>
      <c r="W1385">
        <v>0</v>
      </c>
      <c r="X1385" t="s">
        <v>184</v>
      </c>
    </row>
    <row r="1386" spans="1:24" x14ac:dyDescent="0.3">
      <c r="A1386" t="s">
        <v>179</v>
      </c>
      <c r="B1386" t="s">
        <v>2115</v>
      </c>
      <c r="C1386" t="s">
        <v>181</v>
      </c>
      <c r="D1386" t="s">
        <v>2116</v>
      </c>
      <c r="E1386" t="s">
        <v>181</v>
      </c>
      <c r="F1386">
        <v>0</v>
      </c>
      <c r="G1386">
        <v>0</v>
      </c>
      <c r="H1386" s="51" t="s">
        <v>13965</v>
      </c>
      <c r="I1386">
        <v>0</v>
      </c>
      <c r="J1386">
        <v>0</v>
      </c>
      <c r="L1386">
        <v>0</v>
      </c>
      <c r="M1386">
        <v>0</v>
      </c>
      <c r="N1386">
        <v>0</v>
      </c>
      <c r="O1386">
        <v>0</v>
      </c>
      <c r="P1386" t="s">
        <v>183</v>
      </c>
      <c r="Q1386">
        <v>0</v>
      </c>
      <c r="R1386">
        <v>0</v>
      </c>
      <c r="S1386">
        <v>0</v>
      </c>
      <c r="T1386" t="s">
        <v>181</v>
      </c>
      <c r="U1386">
        <v>0</v>
      </c>
      <c r="V1386" t="s">
        <v>181</v>
      </c>
      <c r="W1386">
        <v>0</v>
      </c>
      <c r="X1386" t="s">
        <v>184</v>
      </c>
    </row>
    <row r="1387" spans="1:24" x14ac:dyDescent="0.3">
      <c r="A1387" t="s">
        <v>179</v>
      </c>
      <c r="B1387" t="s">
        <v>2952</v>
      </c>
      <c r="C1387" t="s">
        <v>181</v>
      </c>
      <c r="D1387" t="s">
        <v>2953</v>
      </c>
      <c r="E1387" t="s">
        <v>181</v>
      </c>
      <c r="F1387">
        <v>0</v>
      </c>
      <c r="G1387">
        <v>0</v>
      </c>
      <c r="H1387" s="51" t="s">
        <v>13965</v>
      </c>
      <c r="I1387">
        <v>0</v>
      </c>
      <c r="J1387">
        <v>0</v>
      </c>
      <c r="L1387">
        <v>0</v>
      </c>
      <c r="M1387">
        <v>0</v>
      </c>
      <c r="N1387">
        <v>0</v>
      </c>
      <c r="O1387">
        <v>0</v>
      </c>
      <c r="P1387" t="s">
        <v>183</v>
      </c>
      <c r="Q1387">
        <v>0</v>
      </c>
      <c r="R1387">
        <v>0</v>
      </c>
      <c r="S1387">
        <v>0</v>
      </c>
      <c r="T1387" t="s">
        <v>181</v>
      </c>
      <c r="U1387">
        <v>0</v>
      </c>
      <c r="V1387" t="s">
        <v>181</v>
      </c>
      <c r="W1387">
        <v>0</v>
      </c>
      <c r="X1387" t="s">
        <v>184</v>
      </c>
    </row>
    <row r="1388" spans="1:24" x14ac:dyDescent="0.3">
      <c r="A1388" t="s">
        <v>179</v>
      </c>
      <c r="B1388" t="s">
        <v>2998</v>
      </c>
      <c r="C1388" t="s">
        <v>181</v>
      </c>
      <c r="D1388" t="s">
        <v>2999</v>
      </c>
      <c r="E1388" t="s">
        <v>181</v>
      </c>
      <c r="F1388">
        <v>0</v>
      </c>
      <c r="G1388">
        <v>0</v>
      </c>
      <c r="H1388" s="51" t="s">
        <v>13967</v>
      </c>
      <c r="I1388">
        <v>0</v>
      </c>
      <c r="J1388">
        <v>0</v>
      </c>
      <c r="L1388">
        <v>0</v>
      </c>
      <c r="M1388">
        <v>0</v>
      </c>
      <c r="N1388">
        <v>0</v>
      </c>
      <c r="O1388">
        <v>0</v>
      </c>
      <c r="P1388" t="s">
        <v>183</v>
      </c>
      <c r="Q1388">
        <v>0</v>
      </c>
      <c r="R1388">
        <v>0</v>
      </c>
      <c r="S1388">
        <v>0</v>
      </c>
      <c r="T1388" t="s">
        <v>181</v>
      </c>
      <c r="U1388">
        <v>0</v>
      </c>
      <c r="V1388" t="s">
        <v>181</v>
      </c>
      <c r="W1388">
        <v>0</v>
      </c>
      <c r="X1388" t="s">
        <v>184</v>
      </c>
    </row>
    <row r="1389" spans="1:24" x14ac:dyDescent="0.3">
      <c r="A1389" t="s">
        <v>179</v>
      </c>
      <c r="B1389" t="s">
        <v>1820</v>
      </c>
      <c r="C1389" t="s">
        <v>181</v>
      </c>
      <c r="D1389" t="s">
        <v>1821</v>
      </c>
      <c r="E1389" t="s">
        <v>181</v>
      </c>
      <c r="F1389">
        <v>0</v>
      </c>
      <c r="G1389">
        <v>0</v>
      </c>
      <c r="H1389" s="51" t="s">
        <v>13968</v>
      </c>
      <c r="I1389">
        <v>0</v>
      </c>
      <c r="J1389">
        <v>0</v>
      </c>
      <c r="L1389">
        <v>0</v>
      </c>
      <c r="M1389">
        <v>0</v>
      </c>
      <c r="N1389">
        <v>0</v>
      </c>
      <c r="O1389">
        <v>0</v>
      </c>
      <c r="P1389" t="s">
        <v>183</v>
      </c>
      <c r="Q1389">
        <v>0</v>
      </c>
      <c r="R1389">
        <v>0</v>
      </c>
      <c r="S1389">
        <v>0</v>
      </c>
      <c r="T1389" t="s">
        <v>181</v>
      </c>
      <c r="U1389">
        <v>0</v>
      </c>
      <c r="V1389" t="s">
        <v>181</v>
      </c>
      <c r="W1389">
        <v>0</v>
      </c>
      <c r="X1389" t="s">
        <v>184</v>
      </c>
    </row>
    <row r="1390" spans="1:24" x14ac:dyDescent="0.3">
      <c r="A1390" t="s">
        <v>179</v>
      </c>
      <c r="B1390" t="s">
        <v>1724</v>
      </c>
      <c r="C1390" t="s">
        <v>181</v>
      </c>
      <c r="D1390" t="s">
        <v>1725</v>
      </c>
      <c r="E1390" t="s">
        <v>181</v>
      </c>
      <c r="F1390">
        <v>0</v>
      </c>
      <c r="G1390">
        <v>0</v>
      </c>
      <c r="H1390" s="51" t="s">
        <v>13968</v>
      </c>
      <c r="I1390">
        <v>0</v>
      </c>
      <c r="J1390">
        <v>0</v>
      </c>
      <c r="L1390">
        <v>0</v>
      </c>
      <c r="M1390">
        <v>0</v>
      </c>
      <c r="N1390">
        <v>0</v>
      </c>
      <c r="O1390">
        <v>0</v>
      </c>
      <c r="P1390" t="s">
        <v>183</v>
      </c>
      <c r="Q1390">
        <v>0</v>
      </c>
      <c r="R1390">
        <v>0</v>
      </c>
      <c r="S1390">
        <v>0</v>
      </c>
      <c r="T1390" t="s">
        <v>181</v>
      </c>
      <c r="U1390">
        <v>0</v>
      </c>
      <c r="V1390" t="s">
        <v>181</v>
      </c>
      <c r="W1390">
        <v>0</v>
      </c>
      <c r="X1390" t="s">
        <v>184</v>
      </c>
    </row>
    <row r="1391" spans="1:24" x14ac:dyDescent="0.3">
      <c r="A1391" t="s">
        <v>179</v>
      </c>
      <c r="B1391" t="s">
        <v>5113</v>
      </c>
      <c r="C1391" t="s">
        <v>181</v>
      </c>
      <c r="D1391" t="s">
        <v>5114</v>
      </c>
      <c r="E1391" t="s">
        <v>7</v>
      </c>
      <c r="F1391">
        <v>0</v>
      </c>
      <c r="G1391">
        <v>0</v>
      </c>
      <c r="H1391" s="51" t="s">
        <v>13965</v>
      </c>
      <c r="I1391">
        <v>0</v>
      </c>
      <c r="J1391">
        <v>0</v>
      </c>
      <c r="L1391">
        <v>0</v>
      </c>
      <c r="M1391">
        <v>0</v>
      </c>
      <c r="N1391">
        <v>0</v>
      </c>
      <c r="O1391">
        <v>0</v>
      </c>
      <c r="P1391" t="s">
        <v>183</v>
      </c>
      <c r="Q1391">
        <v>0</v>
      </c>
      <c r="R1391">
        <v>0</v>
      </c>
      <c r="S1391">
        <v>0</v>
      </c>
      <c r="T1391" t="s">
        <v>181</v>
      </c>
      <c r="U1391">
        <v>0</v>
      </c>
      <c r="V1391" t="s">
        <v>181</v>
      </c>
      <c r="W1391">
        <v>0</v>
      </c>
      <c r="X1391" t="s">
        <v>184</v>
      </c>
    </row>
    <row r="1392" spans="1:24" x14ac:dyDescent="0.3">
      <c r="A1392" t="s">
        <v>179</v>
      </c>
      <c r="B1392" t="s">
        <v>4739</v>
      </c>
      <c r="C1392" t="s">
        <v>181</v>
      </c>
      <c r="D1392" t="s">
        <v>4740</v>
      </c>
      <c r="E1392" t="s">
        <v>7</v>
      </c>
      <c r="F1392">
        <v>0</v>
      </c>
      <c r="G1392">
        <v>0</v>
      </c>
      <c r="H1392" s="51" t="s">
        <v>13965</v>
      </c>
      <c r="I1392">
        <v>0</v>
      </c>
      <c r="J1392">
        <v>0</v>
      </c>
      <c r="L1392">
        <v>0</v>
      </c>
      <c r="M1392">
        <v>0</v>
      </c>
      <c r="N1392">
        <v>0</v>
      </c>
      <c r="O1392">
        <v>0</v>
      </c>
      <c r="P1392" t="s">
        <v>183</v>
      </c>
      <c r="Q1392">
        <v>0</v>
      </c>
      <c r="R1392">
        <v>0</v>
      </c>
      <c r="S1392">
        <v>0</v>
      </c>
      <c r="T1392" t="s">
        <v>181</v>
      </c>
      <c r="U1392">
        <v>0</v>
      </c>
      <c r="V1392" t="s">
        <v>181</v>
      </c>
      <c r="W1392">
        <v>0</v>
      </c>
      <c r="X1392" t="s">
        <v>184</v>
      </c>
    </row>
    <row r="1393" spans="1:24" x14ac:dyDescent="0.3">
      <c r="A1393" t="s">
        <v>179</v>
      </c>
      <c r="B1393" t="s">
        <v>5327</v>
      </c>
      <c r="C1393" t="s">
        <v>181</v>
      </c>
      <c r="D1393" t="s">
        <v>5328</v>
      </c>
      <c r="E1393" t="s">
        <v>7</v>
      </c>
      <c r="F1393">
        <v>0</v>
      </c>
      <c r="G1393">
        <v>0</v>
      </c>
      <c r="H1393" s="51" t="s">
        <v>13965</v>
      </c>
      <c r="I1393">
        <v>0</v>
      </c>
      <c r="J1393">
        <v>0</v>
      </c>
      <c r="L1393">
        <v>0</v>
      </c>
      <c r="M1393">
        <v>0</v>
      </c>
      <c r="N1393">
        <v>0</v>
      </c>
      <c r="O1393">
        <v>0</v>
      </c>
      <c r="P1393" t="s">
        <v>183</v>
      </c>
      <c r="Q1393">
        <v>0</v>
      </c>
      <c r="R1393">
        <v>0</v>
      </c>
      <c r="S1393">
        <v>0</v>
      </c>
      <c r="T1393" t="s">
        <v>181</v>
      </c>
      <c r="U1393">
        <v>0</v>
      </c>
      <c r="V1393" t="s">
        <v>181</v>
      </c>
      <c r="W1393">
        <v>0</v>
      </c>
      <c r="X1393" t="s">
        <v>184</v>
      </c>
    </row>
    <row r="1394" spans="1:24" x14ac:dyDescent="0.3">
      <c r="A1394" t="s">
        <v>179</v>
      </c>
      <c r="B1394" t="s">
        <v>2934</v>
      </c>
      <c r="C1394" t="s">
        <v>181</v>
      </c>
      <c r="D1394" t="s">
        <v>2935</v>
      </c>
      <c r="E1394" t="s">
        <v>181</v>
      </c>
      <c r="F1394">
        <v>0</v>
      </c>
      <c r="G1394">
        <v>0</v>
      </c>
      <c r="H1394" s="51" t="s">
        <v>13968</v>
      </c>
      <c r="I1394">
        <v>0</v>
      </c>
      <c r="J1394">
        <v>0</v>
      </c>
      <c r="L1394">
        <v>0</v>
      </c>
      <c r="M1394">
        <v>0</v>
      </c>
      <c r="N1394">
        <v>0</v>
      </c>
      <c r="O1394">
        <v>0</v>
      </c>
      <c r="P1394" t="s">
        <v>183</v>
      </c>
      <c r="Q1394">
        <v>0</v>
      </c>
      <c r="R1394">
        <v>0</v>
      </c>
      <c r="S1394">
        <v>0</v>
      </c>
      <c r="T1394" t="s">
        <v>181</v>
      </c>
      <c r="U1394">
        <v>0</v>
      </c>
      <c r="V1394" t="s">
        <v>181</v>
      </c>
      <c r="W1394">
        <v>0</v>
      </c>
      <c r="X1394" t="s">
        <v>184</v>
      </c>
    </row>
    <row r="1395" spans="1:24" x14ac:dyDescent="0.3">
      <c r="A1395" t="s">
        <v>179</v>
      </c>
      <c r="B1395" t="s">
        <v>5534</v>
      </c>
      <c r="C1395" t="s">
        <v>181</v>
      </c>
      <c r="D1395" t="s">
        <v>5535</v>
      </c>
      <c r="E1395" t="s">
        <v>7</v>
      </c>
      <c r="F1395">
        <v>0</v>
      </c>
      <c r="G1395">
        <v>0</v>
      </c>
      <c r="H1395" s="51" t="s">
        <v>13965</v>
      </c>
      <c r="I1395">
        <v>0</v>
      </c>
      <c r="J1395">
        <v>0</v>
      </c>
      <c r="L1395">
        <v>0</v>
      </c>
      <c r="M1395">
        <v>0</v>
      </c>
      <c r="N1395">
        <v>0</v>
      </c>
      <c r="O1395">
        <v>0</v>
      </c>
      <c r="P1395" t="s">
        <v>183</v>
      </c>
      <c r="Q1395">
        <v>0</v>
      </c>
      <c r="R1395">
        <v>0</v>
      </c>
      <c r="S1395">
        <v>0</v>
      </c>
      <c r="T1395" t="s">
        <v>181</v>
      </c>
      <c r="U1395">
        <v>0</v>
      </c>
      <c r="V1395" t="s">
        <v>181</v>
      </c>
      <c r="W1395">
        <v>0</v>
      </c>
      <c r="X1395" t="s">
        <v>184</v>
      </c>
    </row>
    <row r="1396" spans="1:24" x14ac:dyDescent="0.3">
      <c r="A1396" t="s">
        <v>179</v>
      </c>
      <c r="B1396" t="s">
        <v>5871</v>
      </c>
      <c r="C1396" t="s">
        <v>181</v>
      </c>
      <c r="D1396" t="s">
        <v>5872</v>
      </c>
      <c r="E1396" t="s">
        <v>7</v>
      </c>
      <c r="F1396">
        <v>0</v>
      </c>
      <c r="G1396">
        <v>0</v>
      </c>
      <c r="H1396" s="51" t="s">
        <v>13965</v>
      </c>
      <c r="I1396">
        <v>0</v>
      </c>
      <c r="J1396">
        <v>0</v>
      </c>
      <c r="L1396">
        <v>0</v>
      </c>
      <c r="M1396">
        <v>0</v>
      </c>
      <c r="N1396">
        <v>0</v>
      </c>
      <c r="O1396">
        <v>0</v>
      </c>
      <c r="P1396" t="s">
        <v>183</v>
      </c>
      <c r="Q1396">
        <v>0</v>
      </c>
      <c r="R1396">
        <v>0</v>
      </c>
      <c r="S1396">
        <v>0</v>
      </c>
      <c r="T1396" t="s">
        <v>181</v>
      </c>
      <c r="U1396">
        <v>0</v>
      </c>
      <c r="V1396" t="s">
        <v>181</v>
      </c>
      <c r="W1396">
        <v>0</v>
      </c>
      <c r="X1396" t="s">
        <v>184</v>
      </c>
    </row>
    <row r="1397" spans="1:24" x14ac:dyDescent="0.3">
      <c r="A1397" t="s">
        <v>179</v>
      </c>
      <c r="B1397" t="s">
        <v>3010</v>
      </c>
      <c r="C1397" t="s">
        <v>181</v>
      </c>
      <c r="D1397" t="s">
        <v>3011</v>
      </c>
      <c r="E1397" t="s">
        <v>181</v>
      </c>
      <c r="F1397">
        <v>0</v>
      </c>
      <c r="G1397">
        <v>0</v>
      </c>
      <c r="H1397" s="51" t="s">
        <v>13965</v>
      </c>
      <c r="I1397">
        <v>0</v>
      </c>
      <c r="J1397">
        <v>0</v>
      </c>
      <c r="L1397">
        <v>0</v>
      </c>
      <c r="M1397">
        <v>0</v>
      </c>
      <c r="N1397">
        <v>0</v>
      </c>
      <c r="O1397">
        <v>0</v>
      </c>
      <c r="P1397" t="s">
        <v>183</v>
      </c>
      <c r="Q1397">
        <v>0</v>
      </c>
      <c r="R1397">
        <v>0</v>
      </c>
      <c r="S1397">
        <v>0</v>
      </c>
      <c r="T1397" t="s">
        <v>181</v>
      </c>
      <c r="U1397">
        <v>0</v>
      </c>
      <c r="V1397" t="s">
        <v>181</v>
      </c>
      <c r="W1397">
        <v>0</v>
      </c>
      <c r="X1397" t="s">
        <v>184</v>
      </c>
    </row>
    <row r="1398" spans="1:24" x14ac:dyDescent="0.3">
      <c r="A1398" t="s">
        <v>179</v>
      </c>
      <c r="B1398" t="s">
        <v>5406</v>
      </c>
      <c r="C1398" t="s">
        <v>181</v>
      </c>
      <c r="D1398" t="s">
        <v>5407</v>
      </c>
      <c r="E1398" t="s">
        <v>7</v>
      </c>
      <c r="F1398">
        <v>0</v>
      </c>
      <c r="G1398">
        <v>0</v>
      </c>
      <c r="H1398" s="51" t="s">
        <v>13965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0</v>
      </c>
      <c r="P1398" t="s">
        <v>183</v>
      </c>
      <c r="Q1398">
        <v>0</v>
      </c>
      <c r="R1398">
        <v>0</v>
      </c>
      <c r="S1398">
        <v>0</v>
      </c>
      <c r="T1398" t="s">
        <v>181</v>
      </c>
      <c r="U1398">
        <v>0</v>
      </c>
      <c r="V1398" t="s">
        <v>181</v>
      </c>
      <c r="W1398">
        <v>0</v>
      </c>
      <c r="X1398" t="s">
        <v>184</v>
      </c>
    </row>
    <row r="1399" spans="1:24" x14ac:dyDescent="0.3">
      <c r="A1399" t="s">
        <v>179</v>
      </c>
      <c r="B1399" t="s">
        <v>1818</v>
      </c>
      <c r="C1399" t="s">
        <v>181</v>
      </c>
      <c r="D1399" t="s">
        <v>1819</v>
      </c>
      <c r="E1399" t="s">
        <v>181</v>
      </c>
      <c r="F1399">
        <v>0</v>
      </c>
      <c r="G1399">
        <v>0</v>
      </c>
      <c r="H1399" s="51" t="s">
        <v>13968</v>
      </c>
      <c r="I1399">
        <v>0</v>
      </c>
      <c r="J1399">
        <v>0</v>
      </c>
      <c r="L1399">
        <v>0</v>
      </c>
      <c r="M1399">
        <v>0</v>
      </c>
      <c r="N1399">
        <v>0</v>
      </c>
      <c r="O1399">
        <v>0</v>
      </c>
      <c r="P1399" t="s">
        <v>183</v>
      </c>
      <c r="Q1399">
        <v>0</v>
      </c>
      <c r="R1399">
        <v>0</v>
      </c>
      <c r="S1399">
        <v>0</v>
      </c>
      <c r="T1399" t="s">
        <v>181</v>
      </c>
      <c r="U1399">
        <v>0</v>
      </c>
      <c r="V1399" t="s">
        <v>181</v>
      </c>
      <c r="W1399">
        <v>0</v>
      </c>
      <c r="X1399" t="s">
        <v>184</v>
      </c>
    </row>
    <row r="1400" spans="1:24" x14ac:dyDescent="0.3">
      <c r="A1400" t="s">
        <v>179</v>
      </c>
      <c r="B1400" t="s">
        <v>5628</v>
      </c>
      <c r="C1400" t="s">
        <v>181</v>
      </c>
      <c r="D1400" t="s">
        <v>5629</v>
      </c>
      <c r="E1400" t="s">
        <v>7</v>
      </c>
      <c r="F1400">
        <v>0</v>
      </c>
      <c r="G1400">
        <v>0</v>
      </c>
      <c r="H1400" s="51" t="s">
        <v>13870</v>
      </c>
      <c r="I1400">
        <v>0</v>
      </c>
      <c r="J1400">
        <v>0</v>
      </c>
      <c r="L1400">
        <v>0</v>
      </c>
      <c r="M1400">
        <v>0</v>
      </c>
      <c r="N1400">
        <v>0</v>
      </c>
      <c r="O1400">
        <v>0</v>
      </c>
      <c r="P1400" t="s">
        <v>183</v>
      </c>
      <c r="Q1400">
        <v>0</v>
      </c>
      <c r="R1400">
        <v>0</v>
      </c>
      <c r="S1400">
        <v>0</v>
      </c>
      <c r="T1400" t="s">
        <v>181</v>
      </c>
      <c r="U1400">
        <v>0</v>
      </c>
      <c r="V1400" t="s">
        <v>181</v>
      </c>
      <c r="W1400">
        <v>0</v>
      </c>
      <c r="X1400" t="s">
        <v>184</v>
      </c>
    </row>
    <row r="1401" spans="1:24" x14ac:dyDescent="0.3">
      <c r="A1401" t="s">
        <v>179</v>
      </c>
      <c r="B1401" t="s">
        <v>1416</v>
      </c>
      <c r="C1401" t="s">
        <v>181</v>
      </c>
      <c r="D1401" t="s">
        <v>1417</v>
      </c>
      <c r="E1401" t="s">
        <v>181</v>
      </c>
      <c r="F1401">
        <v>0</v>
      </c>
      <c r="G1401">
        <v>0</v>
      </c>
      <c r="H1401" s="51" t="s">
        <v>13734</v>
      </c>
      <c r="I1401">
        <v>0</v>
      </c>
      <c r="J1401">
        <v>0</v>
      </c>
      <c r="L1401">
        <v>0</v>
      </c>
      <c r="M1401">
        <v>0</v>
      </c>
      <c r="N1401">
        <v>0</v>
      </c>
      <c r="O1401">
        <v>0</v>
      </c>
      <c r="P1401" t="s">
        <v>183</v>
      </c>
      <c r="Q1401">
        <v>0</v>
      </c>
      <c r="R1401">
        <v>0</v>
      </c>
      <c r="S1401">
        <v>0</v>
      </c>
      <c r="T1401" t="s">
        <v>181</v>
      </c>
      <c r="U1401">
        <v>0</v>
      </c>
      <c r="V1401" t="s">
        <v>181</v>
      </c>
      <c r="W1401">
        <v>0</v>
      </c>
      <c r="X1401" t="s">
        <v>184</v>
      </c>
    </row>
    <row r="1402" spans="1:24" x14ac:dyDescent="0.3">
      <c r="A1402" t="s">
        <v>179</v>
      </c>
      <c r="B1402" t="s">
        <v>3012</v>
      </c>
      <c r="C1402" t="s">
        <v>181</v>
      </c>
      <c r="D1402" t="s">
        <v>3013</v>
      </c>
      <c r="E1402" t="s">
        <v>181</v>
      </c>
      <c r="F1402">
        <v>0</v>
      </c>
      <c r="G1402">
        <v>0</v>
      </c>
      <c r="H1402" s="51" t="s">
        <v>13965</v>
      </c>
      <c r="I1402">
        <v>0</v>
      </c>
      <c r="J1402">
        <v>0</v>
      </c>
      <c r="L1402">
        <v>0</v>
      </c>
      <c r="M1402">
        <v>0</v>
      </c>
      <c r="N1402">
        <v>0</v>
      </c>
      <c r="O1402">
        <v>0</v>
      </c>
      <c r="P1402" t="s">
        <v>183</v>
      </c>
      <c r="Q1402">
        <v>0</v>
      </c>
      <c r="R1402">
        <v>0</v>
      </c>
      <c r="S1402">
        <v>0</v>
      </c>
      <c r="T1402" t="s">
        <v>181</v>
      </c>
      <c r="U1402">
        <v>0</v>
      </c>
      <c r="V1402" t="s">
        <v>181</v>
      </c>
      <c r="W1402">
        <v>0</v>
      </c>
      <c r="X1402" t="s">
        <v>184</v>
      </c>
    </row>
    <row r="1403" spans="1:24" x14ac:dyDescent="0.3">
      <c r="A1403" t="s">
        <v>179</v>
      </c>
      <c r="B1403" t="s">
        <v>5360</v>
      </c>
      <c r="C1403" t="s">
        <v>181</v>
      </c>
      <c r="D1403" t="s">
        <v>5361</v>
      </c>
      <c r="E1403" t="s">
        <v>7</v>
      </c>
      <c r="F1403">
        <v>0</v>
      </c>
      <c r="G1403">
        <v>0</v>
      </c>
      <c r="H1403" s="51" t="s">
        <v>13965</v>
      </c>
      <c r="I1403">
        <v>0</v>
      </c>
      <c r="J1403">
        <v>0</v>
      </c>
      <c r="L1403">
        <v>0</v>
      </c>
      <c r="M1403">
        <v>0</v>
      </c>
      <c r="N1403">
        <v>0</v>
      </c>
      <c r="O1403">
        <v>0</v>
      </c>
      <c r="P1403" t="s">
        <v>183</v>
      </c>
      <c r="Q1403">
        <v>0</v>
      </c>
      <c r="R1403">
        <v>0</v>
      </c>
      <c r="S1403">
        <v>0</v>
      </c>
      <c r="T1403" t="s">
        <v>181</v>
      </c>
      <c r="U1403">
        <v>0</v>
      </c>
      <c r="V1403" t="s">
        <v>181</v>
      </c>
      <c r="W1403">
        <v>0</v>
      </c>
      <c r="X1403" t="s">
        <v>184</v>
      </c>
    </row>
    <row r="1404" spans="1:24" x14ac:dyDescent="0.3">
      <c r="A1404" t="s">
        <v>179</v>
      </c>
      <c r="B1404" t="s">
        <v>4480</v>
      </c>
      <c r="C1404" t="s">
        <v>181</v>
      </c>
      <c r="D1404" t="s">
        <v>4481</v>
      </c>
      <c r="E1404" t="s">
        <v>7</v>
      </c>
      <c r="F1404">
        <v>0</v>
      </c>
      <c r="G1404">
        <v>0</v>
      </c>
      <c r="H1404" s="51" t="s">
        <v>13969</v>
      </c>
      <c r="I1404">
        <v>0</v>
      </c>
      <c r="J1404">
        <v>0</v>
      </c>
      <c r="L1404">
        <v>0</v>
      </c>
      <c r="M1404">
        <v>0</v>
      </c>
      <c r="N1404">
        <v>0</v>
      </c>
      <c r="O1404">
        <v>0</v>
      </c>
      <c r="P1404" t="s">
        <v>183</v>
      </c>
      <c r="Q1404">
        <v>0</v>
      </c>
      <c r="R1404">
        <v>0</v>
      </c>
      <c r="S1404">
        <v>0</v>
      </c>
      <c r="T1404" t="s">
        <v>181</v>
      </c>
      <c r="U1404">
        <v>0</v>
      </c>
      <c r="V1404" t="s">
        <v>181</v>
      </c>
      <c r="W1404">
        <v>0</v>
      </c>
      <c r="X1404" t="s">
        <v>184</v>
      </c>
    </row>
    <row r="1405" spans="1:24" x14ac:dyDescent="0.3">
      <c r="A1405" t="s">
        <v>179</v>
      </c>
      <c r="B1405" t="s">
        <v>2336</v>
      </c>
      <c r="C1405" t="s">
        <v>181</v>
      </c>
      <c r="D1405" t="s">
        <v>2337</v>
      </c>
      <c r="E1405" t="s">
        <v>181</v>
      </c>
      <c r="F1405">
        <v>0</v>
      </c>
      <c r="G1405">
        <v>0</v>
      </c>
      <c r="H1405" s="51" t="s">
        <v>13965</v>
      </c>
      <c r="I1405">
        <v>0</v>
      </c>
      <c r="J1405">
        <v>0</v>
      </c>
      <c r="L1405">
        <v>0</v>
      </c>
      <c r="M1405">
        <v>0</v>
      </c>
      <c r="N1405">
        <v>0</v>
      </c>
      <c r="O1405">
        <v>0</v>
      </c>
      <c r="P1405" t="s">
        <v>183</v>
      </c>
      <c r="Q1405">
        <v>0</v>
      </c>
      <c r="R1405">
        <v>0</v>
      </c>
      <c r="S1405">
        <v>0</v>
      </c>
      <c r="T1405" t="s">
        <v>181</v>
      </c>
      <c r="U1405">
        <v>0</v>
      </c>
      <c r="V1405" t="s">
        <v>181</v>
      </c>
      <c r="W1405">
        <v>0</v>
      </c>
      <c r="X1405" t="s">
        <v>184</v>
      </c>
    </row>
    <row r="1406" spans="1:24" x14ac:dyDescent="0.3">
      <c r="A1406" t="s">
        <v>179</v>
      </c>
      <c r="B1406" t="s">
        <v>4442</v>
      </c>
      <c r="C1406" t="s">
        <v>181</v>
      </c>
      <c r="D1406" t="s">
        <v>4443</v>
      </c>
      <c r="E1406" t="s">
        <v>7</v>
      </c>
      <c r="F1406">
        <v>0</v>
      </c>
      <c r="G1406">
        <v>0</v>
      </c>
      <c r="H1406" s="51" t="s">
        <v>13965</v>
      </c>
      <c r="I1406">
        <v>0</v>
      </c>
      <c r="J1406">
        <v>0</v>
      </c>
      <c r="L1406">
        <v>0</v>
      </c>
      <c r="M1406">
        <v>0</v>
      </c>
      <c r="N1406">
        <v>0</v>
      </c>
      <c r="O1406">
        <v>0</v>
      </c>
      <c r="P1406" t="s">
        <v>183</v>
      </c>
      <c r="Q1406">
        <v>0</v>
      </c>
      <c r="R1406">
        <v>0</v>
      </c>
      <c r="S1406">
        <v>0</v>
      </c>
      <c r="T1406" t="s">
        <v>181</v>
      </c>
      <c r="U1406">
        <v>0</v>
      </c>
      <c r="V1406" t="s">
        <v>181</v>
      </c>
      <c r="W1406">
        <v>0</v>
      </c>
      <c r="X1406" t="s">
        <v>184</v>
      </c>
    </row>
    <row r="1407" spans="1:24" x14ac:dyDescent="0.3">
      <c r="A1407" t="s">
        <v>179</v>
      </c>
      <c r="B1407" t="s">
        <v>4478</v>
      </c>
      <c r="C1407" t="s">
        <v>181</v>
      </c>
      <c r="D1407" t="s">
        <v>4479</v>
      </c>
      <c r="E1407" t="s">
        <v>7</v>
      </c>
      <c r="F1407">
        <v>0</v>
      </c>
      <c r="G1407">
        <v>0</v>
      </c>
      <c r="H1407" s="51" t="s">
        <v>13969</v>
      </c>
      <c r="I1407">
        <v>0</v>
      </c>
      <c r="J1407">
        <v>0</v>
      </c>
      <c r="L1407">
        <v>0</v>
      </c>
      <c r="M1407">
        <v>0</v>
      </c>
      <c r="N1407">
        <v>0</v>
      </c>
      <c r="O1407">
        <v>0</v>
      </c>
      <c r="P1407" t="s">
        <v>183</v>
      </c>
      <c r="Q1407">
        <v>0</v>
      </c>
      <c r="R1407">
        <v>0</v>
      </c>
      <c r="S1407">
        <v>0</v>
      </c>
      <c r="T1407" t="s">
        <v>181</v>
      </c>
      <c r="U1407">
        <v>0</v>
      </c>
      <c r="V1407" t="s">
        <v>181</v>
      </c>
      <c r="W1407">
        <v>0</v>
      </c>
      <c r="X1407" t="s">
        <v>184</v>
      </c>
    </row>
    <row r="1408" spans="1:24" x14ac:dyDescent="0.3">
      <c r="A1408" t="s">
        <v>179</v>
      </c>
      <c r="B1408" t="s">
        <v>1505</v>
      </c>
      <c r="C1408" t="s">
        <v>181</v>
      </c>
      <c r="D1408" t="s">
        <v>1506</v>
      </c>
      <c r="E1408" t="s">
        <v>181</v>
      </c>
      <c r="F1408">
        <v>0</v>
      </c>
      <c r="G1408">
        <v>0</v>
      </c>
      <c r="H1408" s="51" t="s">
        <v>13965</v>
      </c>
      <c r="I1408">
        <v>0</v>
      </c>
      <c r="J1408">
        <v>0</v>
      </c>
      <c r="L1408">
        <v>0</v>
      </c>
      <c r="M1408">
        <v>0</v>
      </c>
      <c r="N1408">
        <v>0</v>
      </c>
      <c r="O1408">
        <v>0</v>
      </c>
      <c r="P1408" t="s">
        <v>183</v>
      </c>
      <c r="Q1408">
        <v>0</v>
      </c>
      <c r="R1408">
        <v>0</v>
      </c>
      <c r="S1408">
        <v>0</v>
      </c>
      <c r="T1408" t="s">
        <v>181</v>
      </c>
      <c r="U1408">
        <v>0</v>
      </c>
      <c r="V1408" t="s">
        <v>181</v>
      </c>
      <c r="W1408">
        <v>0</v>
      </c>
      <c r="X1408" t="s">
        <v>184</v>
      </c>
    </row>
    <row r="1409" spans="1:24" x14ac:dyDescent="0.3">
      <c r="A1409" t="s">
        <v>179</v>
      </c>
      <c r="B1409" t="s">
        <v>4420</v>
      </c>
      <c r="C1409" t="s">
        <v>181</v>
      </c>
      <c r="D1409" t="s">
        <v>4421</v>
      </c>
      <c r="E1409" t="s">
        <v>7</v>
      </c>
      <c r="F1409">
        <v>0</v>
      </c>
      <c r="G1409">
        <v>0</v>
      </c>
      <c r="H1409" s="51" t="s">
        <v>13965</v>
      </c>
      <c r="I1409">
        <v>0</v>
      </c>
      <c r="J1409">
        <v>0</v>
      </c>
      <c r="L1409">
        <v>0</v>
      </c>
      <c r="M1409">
        <v>0</v>
      </c>
      <c r="N1409">
        <v>0</v>
      </c>
      <c r="O1409">
        <v>0</v>
      </c>
      <c r="P1409" t="s">
        <v>183</v>
      </c>
      <c r="Q1409">
        <v>0</v>
      </c>
      <c r="R1409">
        <v>0</v>
      </c>
      <c r="S1409">
        <v>0</v>
      </c>
      <c r="T1409" t="s">
        <v>181</v>
      </c>
      <c r="U1409">
        <v>0</v>
      </c>
      <c r="V1409" t="s">
        <v>181</v>
      </c>
      <c r="W1409">
        <v>0</v>
      </c>
      <c r="X1409" t="s">
        <v>184</v>
      </c>
    </row>
    <row r="1410" spans="1:24" x14ac:dyDescent="0.3">
      <c r="A1410" t="s">
        <v>179</v>
      </c>
      <c r="B1410" t="s">
        <v>1491</v>
      </c>
      <c r="C1410" t="s">
        <v>181</v>
      </c>
      <c r="D1410" t="s">
        <v>1492</v>
      </c>
      <c r="E1410" t="s">
        <v>181</v>
      </c>
      <c r="F1410">
        <v>0</v>
      </c>
      <c r="G1410">
        <v>0</v>
      </c>
      <c r="H1410" s="51" t="s">
        <v>13968</v>
      </c>
      <c r="I1410">
        <v>0</v>
      </c>
      <c r="J1410">
        <v>0</v>
      </c>
      <c r="L1410">
        <v>0</v>
      </c>
      <c r="M1410">
        <v>0</v>
      </c>
      <c r="N1410">
        <v>0</v>
      </c>
      <c r="O1410">
        <v>0</v>
      </c>
      <c r="P1410" t="s">
        <v>183</v>
      </c>
      <c r="Q1410">
        <v>0</v>
      </c>
      <c r="R1410">
        <v>0</v>
      </c>
      <c r="S1410">
        <v>0</v>
      </c>
      <c r="T1410" t="s">
        <v>181</v>
      </c>
      <c r="U1410">
        <v>0</v>
      </c>
      <c r="V1410" t="s">
        <v>181</v>
      </c>
      <c r="W1410">
        <v>0</v>
      </c>
      <c r="X1410" t="s">
        <v>184</v>
      </c>
    </row>
    <row r="1411" spans="1:24" x14ac:dyDescent="0.3">
      <c r="A1411" t="s">
        <v>179</v>
      </c>
      <c r="B1411" t="s">
        <v>2575</v>
      </c>
      <c r="C1411" t="s">
        <v>181</v>
      </c>
      <c r="D1411" t="s">
        <v>1492</v>
      </c>
      <c r="E1411" t="s">
        <v>181</v>
      </c>
      <c r="F1411">
        <v>0</v>
      </c>
      <c r="G1411">
        <v>0</v>
      </c>
      <c r="H1411" s="51" t="s">
        <v>13965</v>
      </c>
      <c r="I1411">
        <v>0</v>
      </c>
      <c r="J1411">
        <v>0</v>
      </c>
      <c r="L1411">
        <v>0</v>
      </c>
      <c r="M1411">
        <v>0</v>
      </c>
      <c r="N1411">
        <v>0</v>
      </c>
      <c r="O1411">
        <v>0</v>
      </c>
      <c r="P1411" t="s">
        <v>183</v>
      </c>
      <c r="Q1411">
        <v>0</v>
      </c>
      <c r="R1411">
        <v>0</v>
      </c>
      <c r="S1411">
        <v>0</v>
      </c>
      <c r="T1411" t="s">
        <v>181</v>
      </c>
      <c r="U1411">
        <v>0</v>
      </c>
      <c r="V1411" t="s">
        <v>181</v>
      </c>
      <c r="W1411">
        <v>0</v>
      </c>
      <c r="X1411" t="s">
        <v>184</v>
      </c>
    </row>
    <row r="1412" spans="1:24" x14ac:dyDescent="0.3">
      <c r="A1412" t="s">
        <v>179</v>
      </c>
      <c r="B1412" t="s">
        <v>3023</v>
      </c>
      <c r="C1412" t="s">
        <v>181</v>
      </c>
      <c r="D1412" t="s">
        <v>3024</v>
      </c>
      <c r="E1412" t="s">
        <v>181</v>
      </c>
      <c r="F1412">
        <v>0</v>
      </c>
      <c r="G1412">
        <v>0</v>
      </c>
      <c r="H1412" s="51" t="s">
        <v>13965</v>
      </c>
      <c r="I1412">
        <v>0</v>
      </c>
      <c r="J1412">
        <v>0</v>
      </c>
      <c r="L1412">
        <v>0</v>
      </c>
      <c r="M1412">
        <v>0</v>
      </c>
      <c r="N1412">
        <v>0</v>
      </c>
      <c r="O1412">
        <v>0</v>
      </c>
      <c r="P1412" t="s">
        <v>183</v>
      </c>
      <c r="Q1412">
        <v>0</v>
      </c>
      <c r="R1412">
        <v>0</v>
      </c>
      <c r="S1412">
        <v>0</v>
      </c>
      <c r="T1412" t="s">
        <v>181</v>
      </c>
      <c r="U1412">
        <v>0</v>
      </c>
      <c r="V1412" t="s">
        <v>181</v>
      </c>
      <c r="W1412">
        <v>0</v>
      </c>
      <c r="X1412" t="s">
        <v>184</v>
      </c>
    </row>
    <row r="1413" spans="1:24" x14ac:dyDescent="0.3">
      <c r="A1413" t="s">
        <v>179</v>
      </c>
      <c r="B1413" t="s">
        <v>1400</v>
      </c>
      <c r="C1413" t="s">
        <v>181</v>
      </c>
      <c r="D1413" t="s">
        <v>1401</v>
      </c>
      <c r="E1413" t="s">
        <v>181</v>
      </c>
      <c r="F1413">
        <v>0</v>
      </c>
      <c r="G1413">
        <v>0</v>
      </c>
      <c r="H1413" s="51" t="s">
        <v>13968</v>
      </c>
      <c r="I1413">
        <v>0</v>
      </c>
      <c r="J1413">
        <v>0</v>
      </c>
      <c r="L1413">
        <v>0</v>
      </c>
      <c r="M1413">
        <v>0</v>
      </c>
      <c r="N1413">
        <v>0</v>
      </c>
      <c r="O1413">
        <v>0</v>
      </c>
      <c r="P1413" t="s">
        <v>183</v>
      </c>
      <c r="Q1413">
        <v>0</v>
      </c>
      <c r="R1413">
        <v>0</v>
      </c>
      <c r="S1413">
        <v>0</v>
      </c>
      <c r="T1413" t="s">
        <v>181</v>
      </c>
      <c r="U1413">
        <v>0</v>
      </c>
      <c r="V1413" t="s">
        <v>181</v>
      </c>
      <c r="W1413">
        <v>0</v>
      </c>
      <c r="X1413" t="s">
        <v>184</v>
      </c>
    </row>
    <row r="1414" spans="1:24" x14ac:dyDescent="0.3">
      <c r="A1414" t="s">
        <v>179</v>
      </c>
      <c r="B1414" t="s">
        <v>1493</v>
      </c>
      <c r="C1414" t="s">
        <v>181</v>
      </c>
      <c r="D1414" t="s">
        <v>1494</v>
      </c>
      <c r="E1414" t="s">
        <v>181</v>
      </c>
      <c r="F1414">
        <v>0</v>
      </c>
      <c r="G1414">
        <v>0</v>
      </c>
      <c r="H1414" s="51" t="s">
        <v>13968</v>
      </c>
      <c r="I1414">
        <v>0</v>
      </c>
      <c r="J1414">
        <v>0</v>
      </c>
      <c r="L1414">
        <v>0</v>
      </c>
      <c r="M1414">
        <v>0</v>
      </c>
      <c r="N1414">
        <v>0</v>
      </c>
      <c r="O1414">
        <v>0</v>
      </c>
      <c r="P1414" t="s">
        <v>183</v>
      </c>
      <c r="Q1414">
        <v>0</v>
      </c>
      <c r="R1414">
        <v>0</v>
      </c>
      <c r="S1414">
        <v>0</v>
      </c>
      <c r="T1414" t="s">
        <v>181</v>
      </c>
      <c r="U1414">
        <v>0</v>
      </c>
      <c r="V1414" t="s">
        <v>181</v>
      </c>
      <c r="W1414">
        <v>0</v>
      </c>
      <c r="X1414" t="s">
        <v>184</v>
      </c>
    </row>
    <row r="1415" spans="1:24" x14ac:dyDescent="0.3">
      <c r="A1415" t="s">
        <v>179</v>
      </c>
      <c r="B1415" t="s">
        <v>2576</v>
      </c>
      <c r="C1415" t="s">
        <v>181</v>
      </c>
      <c r="D1415" t="s">
        <v>1494</v>
      </c>
      <c r="E1415" t="s">
        <v>181</v>
      </c>
      <c r="F1415">
        <v>0</v>
      </c>
      <c r="G1415">
        <v>0</v>
      </c>
      <c r="H1415" s="51" t="s">
        <v>13965</v>
      </c>
      <c r="I1415">
        <v>0</v>
      </c>
      <c r="J1415">
        <v>0</v>
      </c>
      <c r="L1415">
        <v>0</v>
      </c>
      <c r="M1415">
        <v>0</v>
      </c>
      <c r="N1415">
        <v>0</v>
      </c>
      <c r="O1415">
        <v>0</v>
      </c>
      <c r="P1415" t="s">
        <v>183</v>
      </c>
      <c r="Q1415">
        <v>0</v>
      </c>
      <c r="R1415">
        <v>0</v>
      </c>
      <c r="S1415">
        <v>0</v>
      </c>
      <c r="T1415" t="s">
        <v>181</v>
      </c>
      <c r="U1415">
        <v>0</v>
      </c>
      <c r="V1415" t="s">
        <v>181</v>
      </c>
      <c r="W1415">
        <v>0</v>
      </c>
      <c r="X1415" t="s">
        <v>184</v>
      </c>
    </row>
    <row r="1416" spans="1:24" x14ac:dyDescent="0.3">
      <c r="A1416" t="s">
        <v>179</v>
      </c>
      <c r="B1416" t="s">
        <v>4424</v>
      </c>
      <c r="C1416" t="s">
        <v>181</v>
      </c>
      <c r="D1416" t="s">
        <v>4425</v>
      </c>
      <c r="E1416" t="s">
        <v>7</v>
      </c>
      <c r="F1416">
        <v>0</v>
      </c>
      <c r="G1416">
        <v>0</v>
      </c>
      <c r="H1416" s="51" t="s">
        <v>13965</v>
      </c>
      <c r="I1416">
        <v>0</v>
      </c>
      <c r="J1416">
        <v>0</v>
      </c>
      <c r="L1416">
        <v>0</v>
      </c>
      <c r="M1416">
        <v>0</v>
      </c>
      <c r="N1416">
        <v>0</v>
      </c>
      <c r="O1416">
        <v>0</v>
      </c>
      <c r="P1416" t="s">
        <v>183</v>
      </c>
      <c r="Q1416">
        <v>0</v>
      </c>
      <c r="R1416">
        <v>0</v>
      </c>
      <c r="S1416">
        <v>0</v>
      </c>
      <c r="T1416" t="s">
        <v>181</v>
      </c>
      <c r="U1416">
        <v>0</v>
      </c>
      <c r="V1416" t="s">
        <v>181</v>
      </c>
      <c r="W1416">
        <v>0</v>
      </c>
      <c r="X1416" t="s">
        <v>184</v>
      </c>
    </row>
    <row r="1417" spans="1:24" x14ac:dyDescent="0.3">
      <c r="A1417" t="s">
        <v>179</v>
      </c>
      <c r="B1417" t="s">
        <v>5097</v>
      </c>
      <c r="C1417" t="s">
        <v>181</v>
      </c>
      <c r="D1417" t="s">
        <v>5098</v>
      </c>
      <c r="E1417" t="s">
        <v>7</v>
      </c>
      <c r="F1417">
        <v>0</v>
      </c>
      <c r="G1417">
        <v>0</v>
      </c>
      <c r="H1417" s="51" t="s">
        <v>13965</v>
      </c>
      <c r="I1417">
        <v>0</v>
      </c>
      <c r="J1417">
        <v>0</v>
      </c>
      <c r="L1417">
        <v>0</v>
      </c>
      <c r="M1417">
        <v>0</v>
      </c>
      <c r="N1417">
        <v>0</v>
      </c>
      <c r="O1417">
        <v>0</v>
      </c>
      <c r="P1417" t="s">
        <v>183</v>
      </c>
      <c r="Q1417">
        <v>0</v>
      </c>
      <c r="R1417">
        <v>0</v>
      </c>
      <c r="S1417">
        <v>0</v>
      </c>
      <c r="T1417" t="s">
        <v>181</v>
      </c>
      <c r="U1417">
        <v>0</v>
      </c>
      <c r="V1417" t="s">
        <v>181</v>
      </c>
      <c r="W1417">
        <v>0</v>
      </c>
      <c r="X1417" t="s">
        <v>184</v>
      </c>
    </row>
    <row r="1418" spans="1:24" x14ac:dyDescent="0.3">
      <c r="A1418" t="s">
        <v>179</v>
      </c>
      <c r="B1418" t="s">
        <v>7048</v>
      </c>
      <c r="C1418" t="s">
        <v>181</v>
      </c>
      <c r="D1418" t="s">
        <v>7049</v>
      </c>
      <c r="E1418" t="s">
        <v>7</v>
      </c>
      <c r="F1418">
        <v>0</v>
      </c>
      <c r="G1418">
        <v>0</v>
      </c>
      <c r="H1418" s="51" t="s">
        <v>13965</v>
      </c>
      <c r="I1418">
        <v>0</v>
      </c>
      <c r="J1418">
        <v>0</v>
      </c>
      <c r="L1418">
        <v>0</v>
      </c>
      <c r="M1418">
        <v>0</v>
      </c>
      <c r="N1418">
        <v>0</v>
      </c>
      <c r="O1418">
        <v>0</v>
      </c>
      <c r="P1418" t="s">
        <v>183</v>
      </c>
      <c r="Q1418">
        <v>0</v>
      </c>
      <c r="R1418">
        <v>0</v>
      </c>
      <c r="S1418">
        <v>0</v>
      </c>
      <c r="T1418" t="s">
        <v>181</v>
      </c>
      <c r="U1418">
        <v>0</v>
      </c>
      <c r="V1418" t="s">
        <v>181</v>
      </c>
      <c r="W1418">
        <v>0</v>
      </c>
      <c r="X1418" t="s">
        <v>184</v>
      </c>
    </row>
    <row r="1419" spans="1:24" x14ac:dyDescent="0.3">
      <c r="A1419" t="s">
        <v>179</v>
      </c>
      <c r="B1419" t="s">
        <v>2763</v>
      </c>
      <c r="C1419" t="s">
        <v>181</v>
      </c>
      <c r="D1419" t="s">
        <v>2764</v>
      </c>
      <c r="E1419" t="s">
        <v>181</v>
      </c>
      <c r="F1419">
        <v>0</v>
      </c>
      <c r="G1419">
        <v>0</v>
      </c>
      <c r="H1419" s="51" t="s">
        <v>13965</v>
      </c>
      <c r="I1419">
        <v>0</v>
      </c>
      <c r="J1419">
        <v>0</v>
      </c>
      <c r="L1419">
        <v>0</v>
      </c>
      <c r="M1419">
        <v>0</v>
      </c>
      <c r="N1419">
        <v>0</v>
      </c>
      <c r="O1419">
        <v>0</v>
      </c>
      <c r="P1419" t="s">
        <v>183</v>
      </c>
      <c r="Q1419">
        <v>0</v>
      </c>
      <c r="R1419">
        <v>0</v>
      </c>
      <c r="S1419">
        <v>0</v>
      </c>
      <c r="T1419" t="s">
        <v>181</v>
      </c>
      <c r="U1419">
        <v>0</v>
      </c>
      <c r="V1419" t="s">
        <v>181</v>
      </c>
      <c r="W1419">
        <v>0</v>
      </c>
      <c r="X1419" t="s">
        <v>184</v>
      </c>
    </row>
    <row r="1420" spans="1:24" x14ac:dyDescent="0.3">
      <c r="A1420" t="s">
        <v>179</v>
      </c>
      <c r="B1420" t="s">
        <v>2818</v>
      </c>
      <c r="C1420" t="s">
        <v>181</v>
      </c>
      <c r="D1420" t="s">
        <v>2819</v>
      </c>
      <c r="E1420" t="s">
        <v>181</v>
      </c>
      <c r="F1420">
        <v>0</v>
      </c>
      <c r="G1420">
        <v>0</v>
      </c>
      <c r="H1420" s="51" t="s">
        <v>13965</v>
      </c>
      <c r="I1420">
        <v>0</v>
      </c>
      <c r="J1420">
        <v>0</v>
      </c>
      <c r="L1420">
        <v>0</v>
      </c>
      <c r="M1420">
        <v>0</v>
      </c>
      <c r="N1420">
        <v>0</v>
      </c>
      <c r="O1420">
        <v>0</v>
      </c>
      <c r="P1420" t="s">
        <v>183</v>
      </c>
      <c r="Q1420">
        <v>0</v>
      </c>
      <c r="R1420">
        <v>0</v>
      </c>
      <c r="S1420">
        <v>0</v>
      </c>
      <c r="T1420" t="s">
        <v>181</v>
      </c>
      <c r="U1420">
        <v>0</v>
      </c>
      <c r="V1420" t="s">
        <v>181</v>
      </c>
      <c r="W1420">
        <v>0</v>
      </c>
      <c r="X1420" t="s">
        <v>184</v>
      </c>
    </row>
    <row r="1421" spans="1:24" x14ac:dyDescent="0.3">
      <c r="A1421" t="s">
        <v>179</v>
      </c>
      <c r="B1421" t="s">
        <v>1658</v>
      </c>
      <c r="C1421" t="s">
        <v>181</v>
      </c>
      <c r="D1421" t="s">
        <v>1659</v>
      </c>
      <c r="E1421" t="s">
        <v>181</v>
      </c>
      <c r="F1421">
        <v>0</v>
      </c>
      <c r="G1421">
        <v>0</v>
      </c>
      <c r="H1421" s="51" t="s">
        <v>13734</v>
      </c>
      <c r="I1421">
        <v>0</v>
      </c>
      <c r="J1421">
        <v>0</v>
      </c>
      <c r="L1421">
        <v>0</v>
      </c>
      <c r="M1421">
        <v>0</v>
      </c>
      <c r="N1421">
        <v>0</v>
      </c>
      <c r="O1421">
        <v>0</v>
      </c>
      <c r="P1421" t="s">
        <v>183</v>
      </c>
      <c r="Q1421">
        <v>0</v>
      </c>
      <c r="R1421">
        <v>0</v>
      </c>
      <c r="S1421">
        <v>0</v>
      </c>
      <c r="T1421" t="s">
        <v>181</v>
      </c>
      <c r="U1421">
        <v>0</v>
      </c>
      <c r="V1421" t="s">
        <v>181</v>
      </c>
      <c r="W1421">
        <v>0</v>
      </c>
      <c r="X1421" t="s">
        <v>184</v>
      </c>
    </row>
    <row r="1422" spans="1:24" x14ac:dyDescent="0.3">
      <c r="A1422" t="s">
        <v>179</v>
      </c>
      <c r="B1422" t="s">
        <v>13970</v>
      </c>
      <c r="C1422" t="s">
        <v>181</v>
      </c>
      <c r="D1422" t="s">
        <v>1659</v>
      </c>
      <c r="E1422" t="s">
        <v>7</v>
      </c>
      <c r="F1422">
        <v>0</v>
      </c>
      <c r="G1422">
        <v>0</v>
      </c>
      <c r="H1422" s="51" t="s">
        <v>13965</v>
      </c>
      <c r="I1422">
        <v>0</v>
      </c>
      <c r="J1422">
        <v>0</v>
      </c>
      <c r="L1422">
        <v>0</v>
      </c>
      <c r="M1422">
        <v>0</v>
      </c>
      <c r="N1422">
        <v>0</v>
      </c>
      <c r="O1422">
        <v>0</v>
      </c>
      <c r="P1422" t="s">
        <v>183</v>
      </c>
      <c r="Q1422">
        <v>0</v>
      </c>
      <c r="R1422">
        <v>0</v>
      </c>
      <c r="S1422">
        <v>0</v>
      </c>
      <c r="T1422" t="s">
        <v>181</v>
      </c>
      <c r="U1422">
        <v>0</v>
      </c>
      <c r="V1422" t="s">
        <v>181</v>
      </c>
      <c r="W1422">
        <v>0</v>
      </c>
      <c r="X1422" t="s">
        <v>184</v>
      </c>
    </row>
    <row r="1423" spans="1:24" x14ac:dyDescent="0.3">
      <c r="A1423" t="s">
        <v>179</v>
      </c>
      <c r="B1423" t="s">
        <v>2884</v>
      </c>
      <c r="C1423" t="s">
        <v>181</v>
      </c>
      <c r="D1423" t="s">
        <v>2885</v>
      </c>
      <c r="E1423" t="s">
        <v>181</v>
      </c>
      <c r="F1423">
        <v>0</v>
      </c>
      <c r="G1423">
        <v>0</v>
      </c>
      <c r="H1423" s="51" t="s">
        <v>13524</v>
      </c>
      <c r="I1423">
        <v>0</v>
      </c>
      <c r="J1423">
        <v>0</v>
      </c>
      <c r="L1423">
        <v>0</v>
      </c>
      <c r="M1423">
        <v>0</v>
      </c>
      <c r="N1423">
        <v>0</v>
      </c>
      <c r="O1423">
        <v>0</v>
      </c>
      <c r="P1423" t="s">
        <v>183</v>
      </c>
      <c r="Q1423">
        <v>0</v>
      </c>
      <c r="R1423">
        <v>0</v>
      </c>
      <c r="S1423">
        <v>0</v>
      </c>
      <c r="T1423" t="s">
        <v>181</v>
      </c>
      <c r="U1423">
        <v>0</v>
      </c>
      <c r="V1423" t="s">
        <v>181</v>
      </c>
      <c r="W1423">
        <v>0</v>
      </c>
      <c r="X1423" t="s">
        <v>184</v>
      </c>
    </row>
    <row r="1424" spans="1:24" x14ac:dyDescent="0.3">
      <c r="A1424" t="s">
        <v>179</v>
      </c>
      <c r="B1424" t="s">
        <v>2068</v>
      </c>
      <c r="C1424" t="s">
        <v>181</v>
      </c>
      <c r="D1424" t="s">
        <v>2069</v>
      </c>
      <c r="E1424" t="s">
        <v>181</v>
      </c>
      <c r="F1424">
        <v>0</v>
      </c>
      <c r="G1424">
        <v>0</v>
      </c>
      <c r="H1424" s="51" t="s">
        <v>12735</v>
      </c>
      <c r="I1424">
        <v>0</v>
      </c>
      <c r="J1424">
        <v>0</v>
      </c>
      <c r="L1424">
        <v>0</v>
      </c>
      <c r="M1424">
        <v>0</v>
      </c>
      <c r="N1424">
        <v>0</v>
      </c>
      <c r="O1424">
        <v>0</v>
      </c>
      <c r="P1424" t="s">
        <v>183</v>
      </c>
      <c r="Q1424">
        <v>0</v>
      </c>
      <c r="R1424">
        <v>0</v>
      </c>
      <c r="S1424">
        <v>0</v>
      </c>
      <c r="T1424" t="s">
        <v>181</v>
      </c>
      <c r="U1424">
        <v>0</v>
      </c>
      <c r="V1424" t="s">
        <v>181</v>
      </c>
      <c r="W1424">
        <v>0</v>
      </c>
      <c r="X1424" t="s">
        <v>184</v>
      </c>
    </row>
    <row r="1425" spans="1:24" x14ac:dyDescent="0.3">
      <c r="A1425" t="s">
        <v>179</v>
      </c>
      <c r="B1425" t="s">
        <v>2613</v>
      </c>
      <c r="C1425" t="s">
        <v>181</v>
      </c>
      <c r="D1425" t="s">
        <v>2069</v>
      </c>
      <c r="E1425" t="s">
        <v>181</v>
      </c>
      <c r="F1425">
        <v>0</v>
      </c>
      <c r="G1425">
        <v>0</v>
      </c>
      <c r="H1425" s="51" t="s">
        <v>13524</v>
      </c>
      <c r="I1425">
        <v>0</v>
      </c>
      <c r="J1425">
        <v>0</v>
      </c>
      <c r="L1425">
        <v>0</v>
      </c>
      <c r="M1425">
        <v>0</v>
      </c>
      <c r="N1425">
        <v>0</v>
      </c>
      <c r="O1425">
        <v>0</v>
      </c>
      <c r="P1425" t="s">
        <v>183</v>
      </c>
      <c r="Q1425">
        <v>0</v>
      </c>
      <c r="R1425">
        <v>0</v>
      </c>
      <c r="S1425">
        <v>0</v>
      </c>
      <c r="T1425" t="s">
        <v>181</v>
      </c>
      <c r="U1425">
        <v>0</v>
      </c>
      <c r="V1425" t="s">
        <v>181</v>
      </c>
      <c r="W1425">
        <v>0</v>
      </c>
      <c r="X1425" t="s">
        <v>184</v>
      </c>
    </row>
    <row r="1426" spans="1:24" x14ac:dyDescent="0.3">
      <c r="A1426" t="s">
        <v>179</v>
      </c>
      <c r="B1426" t="s">
        <v>1738</v>
      </c>
      <c r="C1426" t="s">
        <v>181</v>
      </c>
      <c r="D1426" t="s">
        <v>1739</v>
      </c>
      <c r="E1426" t="s">
        <v>181</v>
      </c>
      <c r="F1426">
        <v>0</v>
      </c>
      <c r="G1426">
        <v>0</v>
      </c>
      <c r="H1426" s="51" t="s">
        <v>13734</v>
      </c>
      <c r="I1426">
        <v>0</v>
      </c>
      <c r="J1426">
        <v>0</v>
      </c>
      <c r="L1426">
        <v>0</v>
      </c>
      <c r="M1426">
        <v>0</v>
      </c>
      <c r="N1426">
        <v>0</v>
      </c>
      <c r="O1426">
        <v>0</v>
      </c>
      <c r="P1426" t="s">
        <v>183</v>
      </c>
      <c r="Q1426">
        <v>0</v>
      </c>
      <c r="R1426">
        <v>0</v>
      </c>
      <c r="S1426">
        <v>0</v>
      </c>
      <c r="T1426" t="s">
        <v>181</v>
      </c>
      <c r="U1426">
        <v>0</v>
      </c>
      <c r="V1426" t="s">
        <v>181</v>
      </c>
      <c r="W1426">
        <v>0</v>
      </c>
      <c r="X1426" t="s">
        <v>184</v>
      </c>
    </row>
    <row r="1427" spans="1:24" x14ac:dyDescent="0.3">
      <c r="A1427" t="s">
        <v>179</v>
      </c>
      <c r="B1427" t="s">
        <v>433</v>
      </c>
      <c r="C1427" t="s">
        <v>181</v>
      </c>
      <c r="D1427" t="s">
        <v>434</v>
      </c>
      <c r="E1427" t="s">
        <v>181</v>
      </c>
      <c r="F1427">
        <v>0</v>
      </c>
      <c r="G1427">
        <v>0</v>
      </c>
      <c r="H1427" s="51" t="s">
        <v>13971</v>
      </c>
      <c r="I1427">
        <v>0</v>
      </c>
      <c r="J1427">
        <v>0</v>
      </c>
      <c r="L1427">
        <v>0</v>
      </c>
      <c r="M1427">
        <v>0</v>
      </c>
      <c r="N1427">
        <v>0</v>
      </c>
      <c r="O1427">
        <v>0</v>
      </c>
      <c r="P1427" t="s">
        <v>183</v>
      </c>
      <c r="Q1427">
        <v>0</v>
      </c>
      <c r="R1427">
        <v>0</v>
      </c>
      <c r="S1427">
        <v>0</v>
      </c>
      <c r="T1427" t="s">
        <v>181</v>
      </c>
      <c r="U1427">
        <v>0</v>
      </c>
      <c r="V1427" t="s">
        <v>181</v>
      </c>
      <c r="W1427">
        <v>0</v>
      </c>
      <c r="X1427" t="s">
        <v>184</v>
      </c>
    </row>
    <row r="1428" spans="1:24" x14ac:dyDescent="0.3">
      <c r="A1428" t="s">
        <v>179</v>
      </c>
      <c r="B1428" t="s">
        <v>13972</v>
      </c>
      <c r="C1428" t="s">
        <v>181</v>
      </c>
      <c r="D1428" t="s">
        <v>13973</v>
      </c>
      <c r="E1428" t="s">
        <v>7</v>
      </c>
      <c r="F1428">
        <v>0</v>
      </c>
      <c r="G1428">
        <v>0</v>
      </c>
      <c r="H1428" s="51" t="s">
        <v>13974</v>
      </c>
      <c r="I1428">
        <v>0</v>
      </c>
      <c r="J1428">
        <v>0</v>
      </c>
      <c r="L1428">
        <v>0</v>
      </c>
      <c r="M1428">
        <v>0</v>
      </c>
      <c r="N1428">
        <v>0</v>
      </c>
      <c r="O1428">
        <v>0</v>
      </c>
      <c r="P1428" t="s">
        <v>183</v>
      </c>
      <c r="Q1428">
        <v>0</v>
      </c>
      <c r="R1428">
        <v>0</v>
      </c>
      <c r="S1428">
        <v>0</v>
      </c>
      <c r="T1428" t="s">
        <v>181</v>
      </c>
      <c r="U1428">
        <v>0</v>
      </c>
      <c r="V1428" t="s">
        <v>181</v>
      </c>
      <c r="W1428">
        <v>0</v>
      </c>
      <c r="X1428" t="s">
        <v>184</v>
      </c>
    </row>
    <row r="1429" spans="1:24" x14ac:dyDescent="0.3">
      <c r="A1429" t="s">
        <v>179</v>
      </c>
      <c r="B1429" t="s">
        <v>7084</v>
      </c>
      <c r="C1429" t="s">
        <v>181</v>
      </c>
      <c r="D1429" t="s">
        <v>7085</v>
      </c>
      <c r="E1429" t="s">
        <v>7</v>
      </c>
      <c r="F1429">
        <v>0</v>
      </c>
      <c r="G1429">
        <v>0</v>
      </c>
      <c r="H1429" s="51" t="s">
        <v>13975</v>
      </c>
      <c r="I1429">
        <v>0</v>
      </c>
      <c r="J1429">
        <v>0</v>
      </c>
      <c r="L1429">
        <v>0</v>
      </c>
      <c r="M1429">
        <v>0</v>
      </c>
      <c r="N1429">
        <v>0</v>
      </c>
      <c r="O1429">
        <v>0</v>
      </c>
      <c r="P1429" t="s">
        <v>183</v>
      </c>
      <c r="Q1429">
        <v>0</v>
      </c>
      <c r="R1429">
        <v>0</v>
      </c>
      <c r="S1429">
        <v>0</v>
      </c>
      <c r="T1429" t="s">
        <v>181</v>
      </c>
      <c r="U1429">
        <v>0</v>
      </c>
      <c r="V1429" t="s">
        <v>181</v>
      </c>
      <c r="W1429">
        <v>0</v>
      </c>
      <c r="X1429" t="s">
        <v>184</v>
      </c>
    </row>
    <row r="1430" spans="1:24" x14ac:dyDescent="0.3">
      <c r="A1430" t="s">
        <v>179</v>
      </c>
      <c r="B1430" t="s">
        <v>13976</v>
      </c>
      <c r="C1430" t="s">
        <v>181</v>
      </c>
      <c r="D1430" t="s">
        <v>13977</v>
      </c>
      <c r="E1430" t="s">
        <v>7</v>
      </c>
      <c r="F1430">
        <v>0</v>
      </c>
      <c r="G1430">
        <v>0</v>
      </c>
      <c r="H1430" s="51" t="s">
        <v>13978</v>
      </c>
      <c r="I1430">
        <v>0</v>
      </c>
      <c r="J1430">
        <v>0</v>
      </c>
      <c r="L1430">
        <v>0</v>
      </c>
      <c r="M1430">
        <v>0</v>
      </c>
      <c r="N1430">
        <v>0</v>
      </c>
      <c r="O1430">
        <v>0</v>
      </c>
      <c r="P1430" t="s">
        <v>183</v>
      </c>
      <c r="Q1430">
        <v>0</v>
      </c>
      <c r="R1430">
        <v>0</v>
      </c>
      <c r="S1430">
        <v>0</v>
      </c>
      <c r="T1430" t="s">
        <v>181</v>
      </c>
      <c r="U1430">
        <v>0</v>
      </c>
      <c r="V1430" t="s">
        <v>181</v>
      </c>
      <c r="W1430">
        <v>0</v>
      </c>
      <c r="X1430" t="s">
        <v>184</v>
      </c>
    </row>
    <row r="1431" spans="1:24" x14ac:dyDescent="0.3">
      <c r="A1431" t="s">
        <v>179</v>
      </c>
      <c r="B1431" t="s">
        <v>2857</v>
      </c>
      <c r="C1431" t="s">
        <v>181</v>
      </c>
      <c r="D1431" t="s">
        <v>2858</v>
      </c>
      <c r="E1431" t="s">
        <v>181</v>
      </c>
      <c r="F1431">
        <v>0</v>
      </c>
      <c r="G1431">
        <v>0</v>
      </c>
      <c r="H1431" s="51" t="s">
        <v>13969</v>
      </c>
      <c r="I1431">
        <v>0</v>
      </c>
      <c r="J1431">
        <v>0</v>
      </c>
      <c r="L1431">
        <v>0</v>
      </c>
      <c r="M1431">
        <v>0</v>
      </c>
      <c r="N1431">
        <v>0</v>
      </c>
      <c r="O1431">
        <v>0</v>
      </c>
      <c r="P1431" t="s">
        <v>183</v>
      </c>
      <c r="Q1431">
        <v>0</v>
      </c>
      <c r="R1431">
        <v>0</v>
      </c>
      <c r="S1431">
        <v>0</v>
      </c>
      <c r="T1431" t="s">
        <v>181</v>
      </c>
      <c r="U1431">
        <v>0</v>
      </c>
      <c r="V1431" t="s">
        <v>181</v>
      </c>
      <c r="W1431">
        <v>0</v>
      </c>
      <c r="X1431" t="s">
        <v>184</v>
      </c>
    </row>
    <row r="1432" spans="1:24" x14ac:dyDescent="0.3">
      <c r="A1432" t="s">
        <v>179</v>
      </c>
      <c r="B1432" t="s">
        <v>3444</v>
      </c>
      <c r="C1432" t="s">
        <v>181</v>
      </c>
      <c r="D1432" t="s">
        <v>3445</v>
      </c>
      <c r="E1432" t="s">
        <v>181</v>
      </c>
      <c r="F1432">
        <v>0</v>
      </c>
      <c r="G1432">
        <v>0</v>
      </c>
      <c r="H1432" s="51" t="s">
        <v>14704</v>
      </c>
      <c r="I1432">
        <v>0</v>
      </c>
      <c r="J1432">
        <v>0</v>
      </c>
      <c r="L1432">
        <v>0</v>
      </c>
      <c r="M1432">
        <v>0</v>
      </c>
      <c r="N1432">
        <v>0</v>
      </c>
      <c r="O1432">
        <v>0</v>
      </c>
      <c r="P1432" t="s">
        <v>183</v>
      </c>
      <c r="Q1432">
        <v>0</v>
      </c>
      <c r="R1432">
        <v>0</v>
      </c>
      <c r="S1432">
        <v>0</v>
      </c>
      <c r="T1432" t="s">
        <v>181</v>
      </c>
      <c r="U1432">
        <v>0</v>
      </c>
      <c r="V1432" t="s">
        <v>181</v>
      </c>
      <c r="W1432">
        <v>0</v>
      </c>
      <c r="X1432" t="s">
        <v>184</v>
      </c>
    </row>
    <row r="1433" spans="1:24" x14ac:dyDescent="0.3">
      <c r="A1433" t="s">
        <v>179</v>
      </c>
      <c r="B1433" t="s">
        <v>7057</v>
      </c>
      <c r="C1433" t="s">
        <v>181</v>
      </c>
      <c r="D1433" t="s">
        <v>3445</v>
      </c>
      <c r="E1433" t="s">
        <v>7</v>
      </c>
      <c r="F1433">
        <v>0</v>
      </c>
      <c r="G1433">
        <v>0</v>
      </c>
      <c r="H1433" s="51" t="s">
        <v>13524</v>
      </c>
      <c r="I1433">
        <v>0</v>
      </c>
      <c r="J1433">
        <v>0</v>
      </c>
      <c r="L1433">
        <v>0</v>
      </c>
      <c r="M1433">
        <v>574.66</v>
      </c>
      <c r="N1433">
        <v>144</v>
      </c>
      <c r="O1433">
        <v>0</v>
      </c>
      <c r="P1433" t="s">
        <v>1363</v>
      </c>
      <c r="Q1433">
        <v>0</v>
      </c>
      <c r="R1433">
        <v>0</v>
      </c>
      <c r="S1433">
        <v>0</v>
      </c>
      <c r="T1433" t="s">
        <v>181</v>
      </c>
      <c r="U1433">
        <v>0</v>
      </c>
      <c r="V1433" t="s">
        <v>181</v>
      </c>
      <c r="W1433">
        <v>0</v>
      </c>
      <c r="X1433" t="s">
        <v>184</v>
      </c>
    </row>
    <row r="1434" spans="1:24" x14ac:dyDescent="0.3">
      <c r="A1434" t="s">
        <v>179</v>
      </c>
      <c r="B1434" t="s">
        <v>4777</v>
      </c>
      <c r="C1434" t="s">
        <v>181</v>
      </c>
      <c r="D1434" t="s">
        <v>4778</v>
      </c>
      <c r="E1434" t="s">
        <v>7</v>
      </c>
      <c r="F1434">
        <v>0</v>
      </c>
      <c r="G1434">
        <v>0</v>
      </c>
      <c r="H1434" s="51" t="s">
        <v>13524</v>
      </c>
      <c r="I1434">
        <v>0</v>
      </c>
      <c r="J1434">
        <v>0</v>
      </c>
      <c r="L1434">
        <v>0</v>
      </c>
      <c r="M1434">
        <v>0</v>
      </c>
      <c r="N1434">
        <v>0</v>
      </c>
      <c r="O1434">
        <v>0</v>
      </c>
      <c r="P1434" t="s">
        <v>183</v>
      </c>
      <c r="Q1434">
        <v>0</v>
      </c>
      <c r="R1434">
        <v>0</v>
      </c>
      <c r="S1434">
        <v>0</v>
      </c>
      <c r="T1434" t="s">
        <v>181</v>
      </c>
      <c r="U1434">
        <v>0</v>
      </c>
      <c r="V1434" t="s">
        <v>181</v>
      </c>
      <c r="W1434">
        <v>0</v>
      </c>
      <c r="X1434" t="s">
        <v>184</v>
      </c>
    </row>
    <row r="1435" spans="1:24" x14ac:dyDescent="0.3">
      <c r="A1435" t="s">
        <v>179</v>
      </c>
      <c r="B1435" t="s">
        <v>459</v>
      </c>
      <c r="C1435" t="s">
        <v>181</v>
      </c>
      <c r="D1435" t="s">
        <v>460</v>
      </c>
      <c r="E1435" t="s">
        <v>181</v>
      </c>
      <c r="F1435">
        <v>0</v>
      </c>
      <c r="G1435">
        <v>0</v>
      </c>
      <c r="H1435" s="51" t="s">
        <v>14704</v>
      </c>
      <c r="I1435">
        <v>0</v>
      </c>
      <c r="J1435">
        <v>0</v>
      </c>
      <c r="L1435">
        <v>0</v>
      </c>
      <c r="M1435">
        <v>0</v>
      </c>
      <c r="N1435">
        <v>0</v>
      </c>
      <c r="O1435">
        <v>0</v>
      </c>
      <c r="P1435" t="s">
        <v>183</v>
      </c>
      <c r="Q1435">
        <v>0</v>
      </c>
      <c r="R1435">
        <v>0</v>
      </c>
      <c r="S1435">
        <v>0</v>
      </c>
      <c r="T1435" t="s">
        <v>181</v>
      </c>
      <c r="U1435">
        <v>0</v>
      </c>
      <c r="V1435" t="s">
        <v>181</v>
      </c>
      <c r="W1435">
        <v>0</v>
      </c>
      <c r="X1435" t="s">
        <v>184</v>
      </c>
    </row>
    <row r="1436" spans="1:24" x14ac:dyDescent="0.3">
      <c r="A1436" t="s">
        <v>179</v>
      </c>
      <c r="B1436" t="s">
        <v>6096</v>
      </c>
      <c r="C1436" t="s">
        <v>181</v>
      </c>
      <c r="D1436" t="s">
        <v>6097</v>
      </c>
      <c r="E1436" t="s">
        <v>7</v>
      </c>
      <c r="F1436">
        <v>0</v>
      </c>
      <c r="G1436">
        <v>0</v>
      </c>
      <c r="H1436" s="51" t="s">
        <v>13524</v>
      </c>
      <c r="I1436">
        <v>0</v>
      </c>
      <c r="J1436">
        <v>0</v>
      </c>
      <c r="L1436">
        <v>0</v>
      </c>
      <c r="M1436">
        <v>0</v>
      </c>
      <c r="N1436">
        <v>0</v>
      </c>
      <c r="O1436">
        <v>0</v>
      </c>
      <c r="P1436" t="s">
        <v>183</v>
      </c>
      <c r="Q1436">
        <v>648</v>
      </c>
      <c r="R1436">
        <v>-648</v>
      </c>
      <c r="S1436">
        <v>648</v>
      </c>
      <c r="T1436" t="s">
        <v>181</v>
      </c>
      <c r="U1436">
        <v>0</v>
      </c>
      <c r="V1436" t="s">
        <v>181</v>
      </c>
      <c r="W1436">
        <v>0</v>
      </c>
      <c r="X1436" t="s">
        <v>184</v>
      </c>
    </row>
    <row r="1437" spans="1:24" x14ac:dyDescent="0.3">
      <c r="A1437" t="s">
        <v>179</v>
      </c>
      <c r="B1437" t="s">
        <v>5763</v>
      </c>
      <c r="C1437" t="s">
        <v>181</v>
      </c>
      <c r="D1437" t="s">
        <v>5764</v>
      </c>
      <c r="E1437" t="s">
        <v>7</v>
      </c>
      <c r="F1437">
        <v>0</v>
      </c>
      <c r="G1437">
        <v>0</v>
      </c>
      <c r="H1437" s="51" t="s">
        <v>13978</v>
      </c>
      <c r="I1437">
        <v>0</v>
      </c>
      <c r="J1437">
        <v>0</v>
      </c>
      <c r="L1437">
        <v>0</v>
      </c>
      <c r="M1437">
        <v>0</v>
      </c>
      <c r="N1437">
        <v>0</v>
      </c>
      <c r="O1437">
        <v>0</v>
      </c>
      <c r="P1437" t="s">
        <v>183</v>
      </c>
      <c r="Q1437">
        <v>0</v>
      </c>
      <c r="R1437">
        <v>0</v>
      </c>
      <c r="S1437">
        <v>0</v>
      </c>
      <c r="T1437" t="s">
        <v>181</v>
      </c>
      <c r="U1437">
        <v>0</v>
      </c>
      <c r="V1437" t="s">
        <v>181</v>
      </c>
      <c r="W1437">
        <v>0</v>
      </c>
      <c r="X1437" t="s">
        <v>184</v>
      </c>
    </row>
    <row r="1438" spans="1:24" x14ac:dyDescent="0.3">
      <c r="A1438" t="s">
        <v>179</v>
      </c>
      <c r="B1438" t="s">
        <v>767</v>
      </c>
      <c r="C1438" t="s">
        <v>181</v>
      </c>
      <c r="D1438" t="s">
        <v>768</v>
      </c>
      <c r="E1438" t="s">
        <v>181</v>
      </c>
      <c r="F1438">
        <v>0</v>
      </c>
      <c r="G1438">
        <v>0</v>
      </c>
      <c r="H1438" s="51" t="s">
        <v>13979</v>
      </c>
      <c r="I1438">
        <v>0</v>
      </c>
      <c r="J1438">
        <v>0</v>
      </c>
      <c r="L1438">
        <v>0</v>
      </c>
      <c r="M1438">
        <v>0</v>
      </c>
      <c r="N1438">
        <v>0</v>
      </c>
      <c r="O1438">
        <v>0</v>
      </c>
      <c r="P1438" t="s">
        <v>183</v>
      </c>
      <c r="Q1438">
        <v>0</v>
      </c>
      <c r="R1438">
        <v>0</v>
      </c>
      <c r="S1438">
        <v>0</v>
      </c>
      <c r="T1438" t="s">
        <v>181</v>
      </c>
      <c r="U1438">
        <v>0</v>
      </c>
      <c r="V1438" t="s">
        <v>181</v>
      </c>
      <c r="W1438">
        <v>0</v>
      </c>
      <c r="X1438" t="s">
        <v>184</v>
      </c>
    </row>
    <row r="1439" spans="1:24" x14ac:dyDescent="0.3">
      <c r="A1439" t="s">
        <v>179</v>
      </c>
      <c r="B1439" t="s">
        <v>5782</v>
      </c>
      <c r="C1439" t="s">
        <v>181</v>
      </c>
      <c r="D1439" t="s">
        <v>5783</v>
      </c>
      <c r="E1439" t="s">
        <v>7</v>
      </c>
      <c r="F1439">
        <v>0</v>
      </c>
      <c r="G1439">
        <v>0</v>
      </c>
      <c r="H1439" s="51" t="s">
        <v>13969</v>
      </c>
      <c r="I1439">
        <v>0</v>
      </c>
      <c r="J1439">
        <v>0</v>
      </c>
      <c r="L1439">
        <v>0</v>
      </c>
      <c r="M1439">
        <v>0</v>
      </c>
      <c r="N1439">
        <v>0</v>
      </c>
      <c r="O1439">
        <v>0</v>
      </c>
      <c r="P1439" t="s">
        <v>183</v>
      </c>
      <c r="Q1439">
        <v>0</v>
      </c>
      <c r="R1439">
        <v>0</v>
      </c>
      <c r="S1439">
        <v>0</v>
      </c>
      <c r="T1439" t="s">
        <v>181</v>
      </c>
      <c r="U1439">
        <v>0</v>
      </c>
      <c r="V1439" t="s">
        <v>181</v>
      </c>
      <c r="W1439">
        <v>0</v>
      </c>
      <c r="X1439" t="s">
        <v>184</v>
      </c>
    </row>
    <row r="1440" spans="1:24" x14ac:dyDescent="0.3">
      <c r="A1440" t="s">
        <v>179</v>
      </c>
      <c r="B1440" t="s">
        <v>2149</v>
      </c>
      <c r="C1440" t="s">
        <v>181</v>
      </c>
      <c r="D1440" t="s">
        <v>2150</v>
      </c>
      <c r="E1440" t="s">
        <v>181</v>
      </c>
      <c r="F1440">
        <v>0</v>
      </c>
      <c r="G1440">
        <v>0</v>
      </c>
      <c r="H1440" s="51" t="s">
        <v>13524</v>
      </c>
      <c r="I1440">
        <v>0</v>
      </c>
      <c r="J1440">
        <v>0</v>
      </c>
      <c r="L1440">
        <v>0</v>
      </c>
      <c r="M1440">
        <v>5770.54</v>
      </c>
      <c r="N1440">
        <v>1446</v>
      </c>
      <c r="O1440">
        <v>0</v>
      </c>
      <c r="P1440" t="s">
        <v>18016</v>
      </c>
      <c r="Q1440">
        <v>0</v>
      </c>
      <c r="R1440">
        <v>0</v>
      </c>
      <c r="S1440">
        <v>0</v>
      </c>
      <c r="T1440" t="s">
        <v>181</v>
      </c>
      <c r="U1440">
        <v>0</v>
      </c>
      <c r="V1440" t="s">
        <v>181</v>
      </c>
      <c r="W1440">
        <v>0</v>
      </c>
      <c r="X1440" t="s">
        <v>184</v>
      </c>
    </row>
    <row r="1441" spans="1:24" x14ac:dyDescent="0.3">
      <c r="A1441" t="s">
        <v>179</v>
      </c>
      <c r="B1441" t="s">
        <v>3413</v>
      </c>
      <c r="C1441" t="s">
        <v>181</v>
      </c>
      <c r="D1441" t="s">
        <v>2150</v>
      </c>
      <c r="E1441" t="s">
        <v>181</v>
      </c>
      <c r="F1441">
        <v>0</v>
      </c>
      <c r="G1441">
        <v>0</v>
      </c>
      <c r="H1441" s="51" t="s">
        <v>14704</v>
      </c>
      <c r="I1441">
        <v>0</v>
      </c>
      <c r="J1441">
        <v>0</v>
      </c>
      <c r="L1441">
        <v>0</v>
      </c>
      <c r="M1441">
        <v>0</v>
      </c>
      <c r="N1441">
        <v>0</v>
      </c>
      <c r="O1441">
        <v>0</v>
      </c>
      <c r="P1441" t="s">
        <v>183</v>
      </c>
      <c r="Q1441">
        <v>0</v>
      </c>
      <c r="R1441">
        <v>0</v>
      </c>
      <c r="S1441">
        <v>0</v>
      </c>
      <c r="T1441" t="s">
        <v>181</v>
      </c>
      <c r="U1441">
        <v>0</v>
      </c>
      <c r="V1441" t="s">
        <v>181</v>
      </c>
      <c r="W1441">
        <v>0</v>
      </c>
      <c r="X1441" t="s">
        <v>184</v>
      </c>
    </row>
    <row r="1442" spans="1:24" x14ac:dyDescent="0.3">
      <c r="A1442" t="s">
        <v>179</v>
      </c>
      <c r="B1442" t="s">
        <v>887</v>
      </c>
      <c r="C1442" t="s">
        <v>181</v>
      </c>
      <c r="D1442" t="s">
        <v>888</v>
      </c>
      <c r="E1442" t="s">
        <v>181</v>
      </c>
      <c r="F1442">
        <v>0</v>
      </c>
      <c r="G1442">
        <v>0</v>
      </c>
      <c r="H1442" s="51" t="s">
        <v>14704</v>
      </c>
      <c r="I1442">
        <v>0</v>
      </c>
      <c r="J1442">
        <v>0</v>
      </c>
      <c r="L1442">
        <v>0</v>
      </c>
      <c r="M1442">
        <v>0</v>
      </c>
      <c r="N1442">
        <v>0</v>
      </c>
      <c r="O1442">
        <v>0</v>
      </c>
      <c r="P1442" t="s">
        <v>183</v>
      </c>
      <c r="Q1442">
        <v>0</v>
      </c>
      <c r="R1442">
        <v>0</v>
      </c>
      <c r="S1442">
        <v>0</v>
      </c>
      <c r="T1442" t="s">
        <v>181</v>
      </c>
      <c r="U1442">
        <v>0</v>
      </c>
      <c r="V1442" t="s">
        <v>181</v>
      </c>
      <c r="W1442">
        <v>0</v>
      </c>
      <c r="X1442" t="s">
        <v>184</v>
      </c>
    </row>
    <row r="1443" spans="1:24" x14ac:dyDescent="0.3">
      <c r="A1443" t="s">
        <v>179</v>
      </c>
      <c r="B1443" t="s">
        <v>3019</v>
      </c>
      <c r="C1443" t="s">
        <v>181</v>
      </c>
      <c r="D1443" t="s">
        <v>3020</v>
      </c>
      <c r="E1443" t="s">
        <v>181</v>
      </c>
      <c r="F1443">
        <v>0</v>
      </c>
      <c r="G1443">
        <v>0</v>
      </c>
      <c r="H1443" s="51" t="s">
        <v>13524</v>
      </c>
      <c r="I1443">
        <v>0</v>
      </c>
      <c r="J1443">
        <v>0</v>
      </c>
      <c r="L1443">
        <v>0</v>
      </c>
      <c r="M1443">
        <v>0</v>
      </c>
      <c r="N1443">
        <v>0</v>
      </c>
      <c r="O1443">
        <v>0</v>
      </c>
      <c r="P1443" t="s">
        <v>183</v>
      </c>
      <c r="Q1443">
        <v>0</v>
      </c>
      <c r="R1443">
        <v>0</v>
      </c>
      <c r="S1443">
        <v>0</v>
      </c>
      <c r="T1443" t="s">
        <v>181</v>
      </c>
      <c r="U1443">
        <v>0</v>
      </c>
      <c r="V1443" t="s">
        <v>181</v>
      </c>
      <c r="W1443">
        <v>0</v>
      </c>
      <c r="X1443" t="s">
        <v>184</v>
      </c>
    </row>
    <row r="1444" spans="1:24" x14ac:dyDescent="0.3">
      <c r="A1444" t="s">
        <v>179</v>
      </c>
      <c r="B1444" t="s">
        <v>5063</v>
      </c>
      <c r="C1444" t="s">
        <v>181</v>
      </c>
      <c r="D1444" t="s">
        <v>5064</v>
      </c>
      <c r="E1444" t="s">
        <v>7</v>
      </c>
      <c r="F1444">
        <v>0</v>
      </c>
      <c r="G1444">
        <v>0</v>
      </c>
      <c r="H1444" s="51" t="s">
        <v>13524</v>
      </c>
      <c r="I1444">
        <v>0</v>
      </c>
      <c r="J1444">
        <v>0</v>
      </c>
      <c r="L1444">
        <v>0</v>
      </c>
      <c r="M1444">
        <v>0</v>
      </c>
      <c r="N1444">
        <v>0</v>
      </c>
      <c r="O1444">
        <v>0</v>
      </c>
      <c r="P1444" t="s">
        <v>183</v>
      </c>
      <c r="Q1444">
        <v>0</v>
      </c>
      <c r="R1444">
        <v>0</v>
      </c>
      <c r="S1444">
        <v>0</v>
      </c>
      <c r="T1444" t="s">
        <v>181</v>
      </c>
      <c r="U1444">
        <v>0</v>
      </c>
      <c r="V1444" t="s">
        <v>181</v>
      </c>
      <c r="W1444">
        <v>0</v>
      </c>
      <c r="X1444" t="s">
        <v>184</v>
      </c>
    </row>
    <row r="1445" spans="1:24" x14ac:dyDescent="0.3">
      <c r="A1445" t="s">
        <v>179</v>
      </c>
      <c r="B1445" t="s">
        <v>4715</v>
      </c>
      <c r="C1445" t="s">
        <v>181</v>
      </c>
      <c r="D1445" t="s">
        <v>4716</v>
      </c>
      <c r="E1445" t="s">
        <v>7</v>
      </c>
      <c r="F1445">
        <v>0</v>
      </c>
      <c r="G1445">
        <v>0</v>
      </c>
      <c r="H1445" s="51" t="s">
        <v>13524</v>
      </c>
      <c r="I1445">
        <v>0</v>
      </c>
      <c r="J1445">
        <v>0</v>
      </c>
      <c r="L1445">
        <v>0</v>
      </c>
      <c r="M1445">
        <v>0</v>
      </c>
      <c r="N1445">
        <v>0</v>
      </c>
      <c r="O1445">
        <v>0</v>
      </c>
      <c r="P1445" t="s">
        <v>183</v>
      </c>
      <c r="Q1445">
        <v>0</v>
      </c>
      <c r="R1445">
        <v>0</v>
      </c>
      <c r="S1445">
        <v>0</v>
      </c>
      <c r="T1445" t="s">
        <v>181</v>
      </c>
      <c r="U1445">
        <v>0</v>
      </c>
      <c r="V1445" t="s">
        <v>181</v>
      </c>
      <c r="W1445">
        <v>0</v>
      </c>
      <c r="X1445" t="s">
        <v>184</v>
      </c>
    </row>
    <row r="1446" spans="1:24" x14ac:dyDescent="0.3">
      <c r="A1446" t="s">
        <v>179</v>
      </c>
      <c r="B1446" t="s">
        <v>13980</v>
      </c>
      <c r="C1446" t="s">
        <v>181</v>
      </c>
      <c r="D1446" t="s">
        <v>13981</v>
      </c>
      <c r="E1446" t="s">
        <v>7</v>
      </c>
      <c r="F1446">
        <v>0</v>
      </c>
      <c r="G1446">
        <v>0</v>
      </c>
      <c r="H1446" s="51" t="s">
        <v>13524</v>
      </c>
      <c r="I1446">
        <v>0</v>
      </c>
      <c r="J1446">
        <v>0</v>
      </c>
      <c r="L1446">
        <v>0</v>
      </c>
      <c r="M1446">
        <v>0</v>
      </c>
      <c r="N1446">
        <v>0</v>
      </c>
      <c r="O1446">
        <v>0</v>
      </c>
      <c r="P1446" t="s">
        <v>183</v>
      </c>
      <c r="Q1446">
        <v>0</v>
      </c>
      <c r="R1446">
        <v>0</v>
      </c>
      <c r="S1446">
        <v>0</v>
      </c>
      <c r="T1446" t="s">
        <v>181</v>
      </c>
      <c r="U1446">
        <v>0</v>
      </c>
      <c r="V1446" t="s">
        <v>181</v>
      </c>
      <c r="W1446">
        <v>0</v>
      </c>
      <c r="X1446" t="s">
        <v>184</v>
      </c>
    </row>
    <row r="1447" spans="1:24" x14ac:dyDescent="0.3">
      <c r="A1447" t="s">
        <v>179</v>
      </c>
      <c r="B1447" t="s">
        <v>1340</v>
      </c>
      <c r="C1447" t="s">
        <v>181</v>
      </c>
      <c r="D1447" t="s">
        <v>1341</v>
      </c>
      <c r="E1447" t="s">
        <v>181</v>
      </c>
      <c r="F1447">
        <v>0</v>
      </c>
      <c r="G1447">
        <v>0</v>
      </c>
      <c r="H1447" s="51" t="s">
        <v>12735</v>
      </c>
      <c r="I1447">
        <v>0</v>
      </c>
      <c r="J1447">
        <v>0</v>
      </c>
      <c r="L1447">
        <v>0</v>
      </c>
      <c r="M1447">
        <v>0</v>
      </c>
      <c r="N1447">
        <v>0</v>
      </c>
      <c r="O1447">
        <v>0</v>
      </c>
      <c r="P1447" t="s">
        <v>183</v>
      </c>
      <c r="Q1447">
        <v>0</v>
      </c>
      <c r="R1447">
        <v>0</v>
      </c>
      <c r="S1447">
        <v>0</v>
      </c>
      <c r="T1447" t="s">
        <v>181</v>
      </c>
      <c r="U1447">
        <v>0</v>
      </c>
      <c r="V1447" t="s">
        <v>181</v>
      </c>
      <c r="W1447">
        <v>0</v>
      </c>
      <c r="X1447" t="s">
        <v>184</v>
      </c>
    </row>
    <row r="1448" spans="1:24" x14ac:dyDescent="0.3">
      <c r="A1448" t="s">
        <v>179</v>
      </c>
      <c r="B1448" t="s">
        <v>2851</v>
      </c>
      <c r="C1448" t="s">
        <v>181</v>
      </c>
      <c r="D1448" t="s">
        <v>2852</v>
      </c>
      <c r="E1448" t="s">
        <v>181</v>
      </c>
      <c r="F1448">
        <v>0</v>
      </c>
      <c r="G1448">
        <v>0</v>
      </c>
      <c r="H1448" s="51" t="s">
        <v>14704</v>
      </c>
      <c r="I1448">
        <v>0</v>
      </c>
      <c r="J1448">
        <v>0</v>
      </c>
      <c r="L1448">
        <v>0</v>
      </c>
      <c r="M1448">
        <v>0</v>
      </c>
      <c r="N1448">
        <v>0</v>
      </c>
      <c r="O1448">
        <v>0</v>
      </c>
      <c r="P1448" t="s">
        <v>183</v>
      </c>
      <c r="Q1448">
        <v>0</v>
      </c>
      <c r="R1448">
        <v>0</v>
      </c>
      <c r="S1448">
        <v>0</v>
      </c>
      <c r="T1448" t="s">
        <v>181</v>
      </c>
      <c r="U1448">
        <v>0</v>
      </c>
      <c r="V1448" t="s">
        <v>181</v>
      </c>
      <c r="W1448">
        <v>0</v>
      </c>
      <c r="X1448" t="s">
        <v>184</v>
      </c>
    </row>
    <row r="1449" spans="1:24" x14ac:dyDescent="0.3">
      <c r="A1449" t="s">
        <v>179</v>
      </c>
      <c r="B1449" t="s">
        <v>1388</v>
      </c>
      <c r="C1449" t="s">
        <v>181</v>
      </c>
      <c r="D1449" t="s">
        <v>1389</v>
      </c>
      <c r="E1449" t="s">
        <v>181</v>
      </c>
      <c r="F1449">
        <v>0</v>
      </c>
      <c r="G1449">
        <v>0</v>
      </c>
      <c r="H1449" s="51" t="s">
        <v>12735</v>
      </c>
      <c r="I1449">
        <v>0</v>
      </c>
      <c r="J1449">
        <v>0</v>
      </c>
      <c r="L1449">
        <v>0</v>
      </c>
      <c r="M1449">
        <v>0</v>
      </c>
      <c r="N1449">
        <v>0</v>
      </c>
      <c r="O1449">
        <v>0</v>
      </c>
      <c r="P1449" t="s">
        <v>183</v>
      </c>
      <c r="Q1449">
        <v>0</v>
      </c>
      <c r="R1449">
        <v>0</v>
      </c>
      <c r="S1449">
        <v>0</v>
      </c>
      <c r="T1449" t="s">
        <v>181</v>
      </c>
      <c r="U1449">
        <v>0</v>
      </c>
      <c r="V1449" t="s">
        <v>181</v>
      </c>
      <c r="W1449">
        <v>0</v>
      </c>
      <c r="X1449" t="s">
        <v>184</v>
      </c>
    </row>
    <row r="1450" spans="1:24" x14ac:dyDescent="0.3">
      <c r="A1450" t="s">
        <v>179</v>
      </c>
      <c r="B1450" t="s">
        <v>285</v>
      </c>
      <c r="C1450" t="s">
        <v>181</v>
      </c>
      <c r="D1450" t="s">
        <v>286</v>
      </c>
      <c r="E1450" t="s">
        <v>181</v>
      </c>
      <c r="F1450">
        <v>0</v>
      </c>
      <c r="G1450">
        <v>0</v>
      </c>
      <c r="H1450" s="51" t="s">
        <v>14704</v>
      </c>
      <c r="I1450">
        <v>0</v>
      </c>
      <c r="J1450">
        <v>0</v>
      </c>
      <c r="L1450">
        <v>0</v>
      </c>
      <c r="M1450">
        <v>0</v>
      </c>
      <c r="N1450">
        <v>0</v>
      </c>
      <c r="O1450">
        <v>0</v>
      </c>
      <c r="P1450" t="s">
        <v>183</v>
      </c>
      <c r="Q1450">
        <v>0</v>
      </c>
      <c r="R1450">
        <v>0</v>
      </c>
      <c r="S1450">
        <v>0</v>
      </c>
      <c r="T1450" t="s">
        <v>181</v>
      </c>
      <c r="U1450">
        <v>0</v>
      </c>
      <c r="V1450" t="s">
        <v>181</v>
      </c>
      <c r="W1450">
        <v>0</v>
      </c>
      <c r="X1450" t="s">
        <v>184</v>
      </c>
    </row>
    <row r="1451" spans="1:24" x14ac:dyDescent="0.3">
      <c r="A1451" t="s">
        <v>179</v>
      </c>
      <c r="B1451" t="s">
        <v>3340</v>
      </c>
      <c r="C1451" t="s">
        <v>181</v>
      </c>
      <c r="D1451" t="s">
        <v>3341</v>
      </c>
      <c r="E1451" t="s">
        <v>181</v>
      </c>
      <c r="F1451">
        <v>0</v>
      </c>
      <c r="G1451">
        <v>0</v>
      </c>
      <c r="H1451" s="51" t="s">
        <v>14704</v>
      </c>
      <c r="I1451">
        <v>0</v>
      </c>
      <c r="J1451">
        <v>0</v>
      </c>
      <c r="L1451">
        <v>0</v>
      </c>
      <c r="M1451">
        <v>0</v>
      </c>
      <c r="N1451">
        <v>0</v>
      </c>
      <c r="O1451">
        <v>0</v>
      </c>
      <c r="P1451" t="s">
        <v>183</v>
      </c>
      <c r="Q1451">
        <v>0</v>
      </c>
      <c r="R1451">
        <v>0</v>
      </c>
      <c r="S1451">
        <v>0</v>
      </c>
      <c r="T1451" t="s">
        <v>181</v>
      </c>
      <c r="U1451">
        <v>0</v>
      </c>
      <c r="V1451" t="s">
        <v>181</v>
      </c>
      <c r="W1451">
        <v>0</v>
      </c>
      <c r="X1451" t="s">
        <v>184</v>
      </c>
    </row>
    <row r="1452" spans="1:24" x14ac:dyDescent="0.3">
      <c r="A1452" t="s">
        <v>179</v>
      </c>
      <c r="B1452" t="s">
        <v>5224</v>
      </c>
      <c r="C1452" t="s">
        <v>181</v>
      </c>
      <c r="D1452" t="s">
        <v>3341</v>
      </c>
      <c r="E1452" t="s">
        <v>7</v>
      </c>
      <c r="F1452">
        <v>0</v>
      </c>
      <c r="G1452">
        <v>0</v>
      </c>
      <c r="H1452" s="51" t="s">
        <v>13524</v>
      </c>
      <c r="I1452">
        <v>0</v>
      </c>
      <c r="J1452">
        <v>0</v>
      </c>
      <c r="L1452">
        <v>0</v>
      </c>
      <c r="M1452">
        <v>0</v>
      </c>
      <c r="N1452">
        <v>0</v>
      </c>
      <c r="O1452">
        <v>0</v>
      </c>
      <c r="P1452" t="s">
        <v>183</v>
      </c>
      <c r="Q1452">
        <v>0</v>
      </c>
      <c r="R1452">
        <v>0</v>
      </c>
      <c r="S1452">
        <v>0</v>
      </c>
      <c r="T1452" t="s">
        <v>181</v>
      </c>
      <c r="U1452">
        <v>0</v>
      </c>
      <c r="V1452" t="s">
        <v>181</v>
      </c>
      <c r="W1452">
        <v>0</v>
      </c>
      <c r="X1452" t="s">
        <v>184</v>
      </c>
    </row>
    <row r="1453" spans="1:24" x14ac:dyDescent="0.3">
      <c r="A1453" t="s">
        <v>179</v>
      </c>
      <c r="B1453" t="s">
        <v>599</v>
      </c>
      <c r="C1453" t="s">
        <v>181</v>
      </c>
      <c r="D1453" t="s">
        <v>600</v>
      </c>
      <c r="E1453" t="s">
        <v>181</v>
      </c>
      <c r="F1453">
        <v>0</v>
      </c>
      <c r="G1453">
        <v>0</v>
      </c>
      <c r="H1453" s="51" t="s">
        <v>14704</v>
      </c>
      <c r="I1453">
        <v>0</v>
      </c>
      <c r="J1453">
        <v>0</v>
      </c>
      <c r="L1453">
        <v>0</v>
      </c>
      <c r="M1453">
        <v>0</v>
      </c>
      <c r="N1453">
        <v>0</v>
      </c>
      <c r="O1453">
        <v>0</v>
      </c>
      <c r="P1453" t="s">
        <v>183</v>
      </c>
      <c r="Q1453">
        <v>0</v>
      </c>
      <c r="R1453">
        <v>0</v>
      </c>
      <c r="S1453">
        <v>0</v>
      </c>
      <c r="T1453" t="s">
        <v>181</v>
      </c>
      <c r="U1453">
        <v>0</v>
      </c>
      <c r="V1453" t="s">
        <v>181</v>
      </c>
      <c r="W1453">
        <v>0</v>
      </c>
      <c r="X1453" t="s">
        <v>184</v>
      </c>
    </row>
    <row r="1454" spans="1:24" x14ac:dyDescent="0.3">
      <c r="A1454" t="s">
        <v>179</v>
      </c>
      <c r="B1454" t="s">
        <v>1066</v>
      </c>
      <c r="C1454" t="s">
        <v>181</v>
      </c>
      <c r="D1454" t="s">
        <v>1067</v>
      </c>
      <c r="E1454" t="s">
        <v>181</v>
      </c>
      <c r="F1454">
        <v>0</v>
      </c>
      <c r="G1454">
        <v>0</v>
      </c>
      <c r="H1454" s="51" t="s">
        <v>14704</v>
      </c>
      <c r="I1454">
        <v>0</v>
      </c>
      <c r="J1454">
        <v>0</v>
      </c>
      <c r="L1454">
        <v>0</v>
      </c>
      <c r="M1454">
        <v>0</v>
      </c>
      <c r="N1454">
        <v>0</v>
      </c>
      <c r="O1454">
        <v>0</v>
      </c>
      <c r="P1454" t="s">
        <v>183</v>
      </c>
      <c r="Q1454">
        <v>0</v>
      </c>
      <c r="R1454">
        <v>0</v>
      </c>
      <c r="S1454">
        <v>0</v>
      </c>
      <c r="T1454" t="s">
        <v>181</v>
      </c>
      <c r="U1454">
        <v>0</v>
      </c>
      <c r="V1454" t="s">
        <v>181</v>
      </c>
      <c r="W1454">
        <v>0</v>
      </c>
      <c r="X1454" t="s">
        <v>184</v>
      </c>
    </row>
    <row r="1455" spans="1:24" x14ac:dyDescent="0.3">
      <c r="A1455" t="s">
        <v>179</v>
      </c>
      <c r="B1455" t="s">
        <v>5076</v>
      </c>
      <c r="C1455" t="s">
        <v>181</v>
      </c>
      <c r="D1455" t="s">
        <v>5077</v>
      </c>
      <c r="E1455" t="s">
        <v>7</v>
      </c>
      <c r="F1455">
        <v>0</v>
      </c>
      <c r="G1455">
        <v>0</v>
      </c>
      <c r="H1455" s="51" t="s">
        <v>13524</v>
      </c>
      <c r="I1455">
        <v>0</v>
      </c>
      <c r="J1455">
        <v>0</v>
      </c>
      <c r="L1455">
        <v>0</v>
      </c>
      <c r="M1455">
        <v>0</v>
      </c>
      <c r="N1455">
        <v>0</v>
      </c>
      <c r="O1455">
        <v>0</v>
      </c>
      <c r="P1455" t="s">
        <v>183</v>
      </c>
      <c r="Q1455">
        <v>0</v>
      </c>
      <c r="R1455">
        <v>0</v>
      </c>
      <c r="S1455">
        <v>0</v>
      </c>
      <c r="T1455" t="s">
        <v>181</v>
      </c>
      <c r="U1455">
        <v>0</v>
      </c>
      <c r="V1455" t="s">
        <v>181</v>
      </c>
      <c r="W1455">
        <v>0</v>
      </c>
      <c r="X1455" t="s">
        <v>184</v>
      </c>
    </row>
    <row r="1456" spans="1:24" x14ac:dyDescent="0.3">
      <c r="A1456" t="s">
        <v>179</v>
      </c>
      <c r="B1456" t="s">
        <v>1456</v>
      </c>
      <c r="C1456" t="s">
        <v>181</v>
      </c>
      <c r="D1456" t="s">
        <v>1457</v>
      </c>
      <c r="E1456" t="s">
        <v>181</v>
      </c>
      <c r="F1456">
        <v>0</v>
      </c>
      <c r="G1456">
        <v>0</v>
      </c>
      <c r="H1456" s="51" t="s">
        <v>14704</v>
      </c>
      <c r="I1456">
        <v>0</v>
      </c>
      <c r="J1456">
        <v>0</v>
      </c>
      <c r="L1456">
        <v>0</v>
      </c>
      <c r="M1456">
        <v>0</v>
      </c>
      <c r="N1456">
        <v>0</v>
      </c>
      <c r="O1456">
        <v>0</v>
      </c>
      <c r="P1456" t="s">
        <v>183</v>
      </c>
      <c r="Q1456">
        <v>0</v>
      </c>
      <c r="R1456">
        <v>0</v>
      </c>
      <c r="S1456">
        <v>0</v>
      </c>
      <c r="T1456" t="s">
        <v>181</v>
      </c>
      <c r="U1456">
        <v>0</v>
      </c>
      <c r="V1456" t="s">
        <v>181</v>
      </c>
      <c r="W1456">
        <v>0</v>
      </c>
      <c r="X1456" t="s">
        <v>184</v>
      </c>
    </row>
    <row r="1457" spans="1:24" x14ac:dyDescent="0.3">
      <c r="A1457" t="s">
        <v>179</v>
      </c>
      <c r="B1457" t="s">
        <v>3334</v>
      </c>
      <c r="C1457" t="s">
        <v>181</v>
      </c>
      <c r="D1457" t="s">
        <v>3335</v>
      </c>
      <c r="E1457" t="s">
        <v>181</v>
      </c>
      <c r="F1457">
        <v>0</v>
      </c>
      <c r="G1457">
        <v>0</v>
      </c>
      <c r="H1457" s="51" t="s">
        <v>14704</v>
      </c>
      <c r="I1457">
        <v>0</v>
      </c>
      <c r="J1457">
        <v>0</v>
      </c>
      <c r="L1457">
        <v>0</v>
      </c>
      <c r="M1457">
        <v>0</v>
      </c>
      <c r="N1457">
        <v>0</v>
      </c>
      <c r="O1457">
        <v>0</v>
      </c>
      <c r="P1457" t="s">
        <v>183</v>
      </c>
      <c r="Q1457">
        <v>0</v>
      </c>
      <c r="R1457">
        <v>0</v>
      </c>
      <c r="S1457">
        <v>0</v>
      </c>
      <c r="T1457" t="s">
        <v>181</v>
      </c>
      <c r="U1457">
        <v>0</v>
      </c>
      <c r="V1457" t="s">
        <v>181</v>
      </c>
      <c r="W1457">
        <v>0</v>
      </c>
      <c r="X1457" t="s">
        <v>184</v>
      </c>
    </row>
    <row r="1458" spans="1:24" x14ac:dyDescent="0.3">
      <c r="A1458" t="s">
        <v>179</v>
      </c>
      <c r="B1458" t="s">
        <v>397</v>
      </c>
      <c r="C1458" t="s">
        <v>181</v>
      </c>
      <c r="D1458" t="s">
        <v>398</v>
      </c>
      <c r="E1458" t="s">
        <v>181</v>
      </c>
      <c r="F1458">
        <v>0</v>
      </c>
      <c r="G1458">
        <v>0</v>
      </c>
      <c r="H1458" s="51" t="s">
        <v>14704</v>
      </c>
      <c r="I1458">
        <v>0</v>
      </c>
      <c r="J1458">
        <v>0</v>
      </c>
      <c r="L1458">
        <v>0</v>
      </c>
      <c r="M1458">
        <v>0</v>
      </c>
      <c r="N1458">
        <v>0</v>
      </c>
      <c r="O1458">
        <v>0</v>
      </c>
      <c r="P1458" t="s">
        <v>183</v>
      </c>
      <c r="Q1458">
        <v>0</v>
      </c>
      <c r="R1458">
        <v>0</v>
      </c>
      <c r="S1458">
        <v>0</v>
      </c>
      <c r="T1458" t="s">
        <v>181</v>
      </c>
      <c r="U1458">
        <v>0</v>
      </c>
      <c r="V1458" t="s">
        <v>181</v>
      </c>
      <c r="W1458">
        <v>0</v>
      </c>
      <c r="X1458" t="s">
        <v>184</v>
      </c>
    </row>
    <row r="1459" spans="1:24" x14ac:dyDescent="0.3">
      <c r="A1459" t="s">
        <v>179</v>
      </c>
      <c r="B1459" t="s">
        <v>2669</v>
      </c>
      <c r="C1459" t="s">
        <v>181</v>
      </c>
      <c r="D1459" t="s">
        <v>2670</v>
      </c>
      <c r="E1459" t="s">
        <v>181</v>
      </c>
      <c r="F1459">
        <v>0</v>
      </c>
      <c r="G1459">
        <v>0</v>
      </c>
      <c r="H1459" s="51" t="s">
        <v>13524</v>
      </c>
      <c r="I1459">
        <v>0</v>
      </c>
      <c r="J1459">
        <v>0</v>
      </c>
      <c r="L1459">
        <v>0</v>
      </c>
      <c r="M1459">
        <v>0</v>
      </c>
      <c r="N1459">
        <v>0</v>
      </c>
      <c r="O1459">
        <v>0</v>
      </c>
      <c r="P1459" t="s">
        <v>183</v>
      </c>
      <c r="Q1459">
        <v>0</v>
      </c>
      <c r="R1459">
        <v>0</v>
      </c>
      <c r="S1459">
        <v>0</v>
      </c>
      <c r="T1459" t="s">
        <v>181</v>
      </c>
      <c r="U1459">
        <v>0</v>
      </c>
      <c r="V1459" t="s">
        <v>181</v>
      </c>
      <c r="W1459">
        <v>0</v>
      </c>
      <c r="X1459" t="s">
        <v>184</v>
      </c>
    </row>
    <row r="1460" spans="1:24" x14ac:dyDescent="0.3">
      <c r="A1460" t="s">
        <v>179</v>
      </c>
      <c r="B1460" t="s">
        <v>3338</v>
      </c>
      <c r="C1460" t="s">
        <v>181</v>
      </c>
      <c r="D1460" t="s">
        <v>3339</v>
      </c>
      <c r="E1460" t="s">
        <v>181</v>
      </c>
      <c r="F1460">
        <v>0</v>
      </c>
      <c r="G1460">
        <v>0</v>
      </c>
      <c r="H1460" s="51" t="s">
        <v>14704</v>
      </c>
      <c r="I1460">
        <v>0</v>
      </c>
      <c r="J1460">
        <v>0</v>
      </c>
      <c r="L1460">
        <v>0</v>
      </c>
      <c r="M1460">
        <v>0</v>
      </c>
      <c r="N1460">
        <v>0</v>
      </c>
      <c r="O1460">
        <v>0</v>
      </c>
      <c r="P1460" t="s">
        <v>183</v>
      </c>
      <c r="Q1460">
        <v>0</v>
      </c>
      <c r="R1460">
        <v>0</v>
      </c>
      <c r="S1460">
        <v>0</v>
      </c>
      <c r="T1460" t="s">
        <v>181</v>
      </c>
      <c r="U1460">
        <v>0</v>
      </c>
      <c r="V1460" t="s">
        <v>181</v>
      </c>
      <c r="W1460">
        <v>0</v>
      </c>
      <c r="X1460" t="s">
        <v>184</v>
      </c>
    </row>
    <row r="1461" spans="1:24" x14ac:dyDescent="0.3">
      <c r="A1461" t="s">
        <v>179</v>
      </c>
      <c r="B1461" t="s">
        <v>1229</v>
      </c>
      <c r="C1461" t="s">
        <v>181</v>
      </c>
      <c r="D1461" t="s">
        <v>1230</v>
      </c>
      <c r="E1461" t="s">
        <v>181</v>
      </c>
      <c r="F1461">
        <v>0</v>
      </c>
      <c r="G1461">
        <v>0</v>
      </c>
      <c r="H1461" s="51" t="s">
        <v>14704</v>
      </c>
      <c r="I1461">
        <v>0</v>
      </c>
      <c r="J1461">
        <v>0</v>
      </c>
      <c r="L1461">
        <v>0</v>
      </c>
      <c r="M1461">
        <v>0</v>
      </c>
      <c r="N1461">
        <v>0</v>
      </c>
      <c r="O1461">
        <v>0</v>
      </c>
      <c r="P1461" t="s">
        <v>183</v>
      </c>
      <c r="Q1461">
        <v>0</v>
      </c>
      <c r="R1461">
        <v>0</v>
      </c>
      <c r="S1461">
        <v>0</v>
      </c>
      <c r="T1461" t="s">
        <v>181</v>
      </c>
      <c r="U1461">
        <v>0</v>
      </c>
      <c r="V1461" t="s">
        <v>181</v>
      </c>
      <c r="W1461">
        <v>0</v>
      </c>
      <c r="X1461" t="s">
        <v>184</v>
      </c>
    </row>
    <row r="1462" spans="1:24" x14ac:dyDescent="0.3">
      <c r="A1462" t="s">
        <v>179</v>
      </c>
      <c r="B1462" t="s">
        <v>5032</v>
      </c>
      <c r="C1462" t="s">
        <v>181</v>
      </c>
      <c r="D1462" t="s">
        <v>1230</v>
      </c>
      <c r="E1462" t="s">
        <v>7</v>
      </c>
      <c r="F1462">
        <v>0</v>
      </c>
      <c r="G1462">
        <v>0</v>
      </c>
      <c r="H1462" s="51" t="s">
        <v>13524</v>
      </c>
      <c r="I1462">
        <v>0</v>
      </c>
      <c r="J1462">
        <v>0</v>
      </c>
      <c r="L1462">
        <v>0</v>
      </c>
      <c r="M1462">
        <v>0</v>
      </c>
      <c r="N1462">
        <v>0</v>
      </c>
      <c r="O1462">
        <v>0</v>
      </c>
      <c r="P1462" t="s">
        <v>183</v>
      </c>
      <c r="Q1462">
        <v>0</v>
      </c>
      <c r="R1462">
        <v>0</v>
      </c>
      <c r="S1462">
        <v>0</v>
      </c>
      <c r="T1462" t="s">
        <v>181</v>
      </c>
      <c r="U1462">
        <v>0</v>
      </c>
      <c r="V1462" t="s">
        <v>181</v>
      </c>
      <c r="W1462">
        <v>0</v>
      </c>
      <c r="X1462" t="s">
        <v>184</v>
      </c>
    </row>
    <row r="1463" spans="1:24" x14ac:dyDescent="0.3">
      <c r="A1463" t="s">
        <v>179</v>
      </c>
      <c r="B1463" t="s">
        <v>7050</v>
      </c>
      <c r="C1463" t="s">
        <v>181</v>
      </c>
      <c r="D1463" t="s">
        <v>7051</v>
      </c>
      <c r="E1463" t="s">
        <v>7</v>
      </c>
      <c r="F1463">
        <v>0</v>
      </c>
      <c r="G1463">
        <v>0</v>
      </c>
      <c r="H1463" s="51" t="s">
        <v>13524</v>
      </c>
      <c r="I1463">
        <v>0</v>
      </c>
      <c r="J1463">
        <v>0</v>
      </c>
      <c r="L1463">
        <v>0</v>
      </c>
      <c r="M1463">
        <v>0</v>
      </c>
      <c r="N1463">
        <v>0</v>
      </c>
      <c r="O1463">
        <v>0</v>
      </c>
      <c r="P1463" t="s">
        <v>183</v>
      </c>
      <c r="Q1463">
        <v>0</v>
      </c>
      <c r="R1463">
        <v>0</v>
      </c>
      <c r="S1463">
        <v>0</v>
      </c>
      <c r="T1463" t="s">
        <v>181</v>
      </c>
      <c r="U1463">
        <v>0</v>
      </c>
      <c r="V1463" t="s">
        <v>181</v>
      </c>
      <c r="W1463">
        <v>0</v>
      </c>
      <c r="X1463" t="s">
        <v>184</v>
      </c>
    </row>
    <row r="1464" spans="1:24" x14ac:dyDescent="0.3">
      <c r="A1464" t="s">
        <v>179</v>
      </c>
      <c r="B1464" t="s">
        <v>1286</v>
      </c>
      <c r="C1464" t="s">
        <v>181</v>
      </c>
      <c r="D1464" t="s">
        <v>1287</v>
      </c>
      <c r="E1464" t="s">
        <v>181</v>
      </c>
      <c r="F1464">
        <v>0</v>
      </c>
      <c r="G1464">
        <v>0</v>
      </c>
      <c r="H1464" s="51" t="s">
        <v>14704</v>
      </c>
      <c r="I1464">
        <v>0</v>
      </c>
      <c r="J1464">
        <v>0</v>
      </c>
      <c r="L1464">
        <v>0</v>
      </c>
      <c r="M1464">
        <v>0</v>
      </c>
      <c r="N1464">
        <v>0</v>
      </c>
      <c r="O1464">
        <v>0</v>
      </c>
      <c r="P1464" t="s">
        <v>183</v>
      </c>
      <c r="Q1464">
        <v>0</v>
      </c>
      <c r="R1464">
        <v>0</v>
      </c>
      <c r="S1464">
        <v>0</v>
      </c>
      <c r="T1464" t="s">
        <v>181</v>
      </c>
      <c r="U1464">
        <v>0</v>
      </c>
      <c r="V1464" t="s">
        <v>181</v>
      </c>
      <c r="W1464">
        <v>0</v>
      </c>
      <c r="X1464" t="s">
        <v>184</v>
      </c>
    </row>
    <row r="1465" spans="1:24" x14ac:dyDescent="0.3">
      <c r="A1465" t="s">
        <v>179</v>
      </c>
      <c r="B1465" t="s">
        <v>2374</v>
      </c>
      <c r="C1465" t="s">
        <v>181</v>
      </c>
      <c r="D1465" t="s">
        <v>1287</v>
      </c>
      <c r="E1465" t="s">
        <v>181</v>
      </c>
      <c r="F1465">
        <v>0</v>
      </c>
      <c r="G1465">
        <v>0</v>
      </c>
      <c r="H1465" s="51" t="s">
        <v>13524</v>
      </c>
      <c r="I1465">
        <v>0</v>
      </c>
      <c r="J1465">
        <v>0</v>
      </c>
      <c r="L1465">
        <v>0</v>
      </c>
      <c r="M1465">
        <v>0</v>
      </c>
      <c r="N1465">
        <v>0</v>
      </c>
      <c r="O1465">
        <v>0</v>
      </c>
      <c r="P1465" t="s">
        <v>183</v>
      </c>
      <c r="Q1465">
        <v>0</v>
      </c>
      <c r="R1465">
        <v>0</v>
      </c>
      <c r="S1465">
        <v>0</v>
      </c>
      <c r="T1465" t="s">
        <v>181</v>
      </c>
      <c r="U1465">
        <v>0</v>
      </c>
      <c r="V1465" t="s">
        <v>181</v>
      </c>
      <c r="W1465">
        <v>0</v>
      </c>
      <c r="X1465" t="s">
        <v>184</v>
      </c>
    </row>
    <row r="1466" spans="1:24" x14ac:dyDescent="0.3">
      <c r="A1466" t="s">
        <v>179</v>
      </c>
      <c r="B1466" t="s">
        <v>13982</v>
      </c>
      <c r="C1466" t="s">
        <v>181</v>
      </c>
      <c r="D1466" t="s">
        <v>13983</v>
      </c>
      <c r="E1466" t="s">
        <v>7</v>
      </c>
      <c r="F1466">
        <v>0</v>
      </c>
      <c r="G1466">
        <v>0</v>
      </c>
      <c r="H1466" s="51" t="s">
        <v>13524</v>
      </c>
      <c r="I1466">
        <v>0</v>
      </c>
      <c r="J1466">
        <v>0</v>
      </c>
      <c r="L1466">
        <v>0</v>
      </c>
      <c r="M1466">
        <v>0</v>
      </c>
      <c r="N1466">
        <v>0</v>
      </c>
      <c r="O1466">
        <v>0</v>
      </c>
      <c r="P1466" t="s">
        <v>183</v>
      </c>
      <c r="Q1466">
        <v>0</v>
      </c>
      <c r="R1466">
        <v>0</v>
      </c>
      <c r="S1466">
        <v>0</v>
      </c>
      <c r="T1466" t="s">
        <v>181</v>
      </c>
      <c r="U1466">
        <v>0</v>
      </c>
      <c r="V1466" t="s">
        <v>181</v>
      </c>
      <c r="W1466">
        <v>0</v>
      </c>
      <c r="X1466" t="s">
        <v>184</v>
      </c>
    </row>
    <row r="1467" spans="1:24" x14ac:dyDescent="0.3">
      <c r="A1467" t="s">
        <v>179</v>
      </c>
      <c r="B1467" t="s">
        <v>13984</v>
      </c>
      <c r="C1467" t="s">
        <v>181</v>
      </c>
      <c r="D1467" t="s">
        <v>13985</v>
      </c>
      <c r="E1467" t="s">
        <v>7</v>
      </c>
      <c r="F1467">
        <v>0</v>
      </c>
      <c r="G1467">
        <v>0</v>
      </c>
      <c r="H1467" s="51" t="s">
        <v>13524</v>
      </c>
      <c r="I1467">
        <v>0</v>
      </c>
      <c r="J1467">
        <v>0</v>
      </c>
      <c r="L1467">
        <v>0</v>
      </c>
      <c r="M1467">
        <v>0</v>
      </c>
      <c r="N1467">
        <v>0</v>
      </c>
      <c r="O1467">
        <v>0</v>
      </c>
      <c r="P1467" t="s">
        <v>183</v>
      </c>
      <c r="Q1467">
        <v>0</v>
      </c>
      <c r="R1467">
        <v>0</v>
      </c>
      <c r="S1467">
        <v>0</v>
      </c>
      <c r="T1467" t="s">
        <v>181</v>
      </c>
      <c r="U1467">
        <v>0</v>
      </c>
      <c r="V1467" t="s">
        <v>181</v>
      </c>
      <c r="W1467">
        <v>0</v>
      </c>
      <c r="X1467" t="s">
        <v>184</v>
      </c>
    </row>
    <row r="1468" spans="1:24" x14ac:dyDescent="0.3">
      <c r="A1468" t="s">
        <v>179</v>
      </c>
      <c r="B1468" t="s">
        <v>5358</v>
      </c>
      <c r="C1468" t="s">
        <v>181</v>
      </c>
      <c r="D1468" t="s">
        <v>5359</v>
      </c>
      <c r="E1468" t="s">
        <v>7</v>
      </c>
      <c r="F1468">
        <v>0</v>
      </c>
      <c r="G1468">
        <v>0</v>
      </c>
      <c r="H1468" s="51" t="s">
        <v>13524</v>
      </c>
      <c r="I1468">
        <v>0</v>
      </c>
      <c r="J1468">
        <v>0</v>
      </c>
      <c r="L1468">
        <v>0</v>
      </c>
      <c r="M1468">
        <v>0</v>
      </c>
      <c r="N1468">
        <v>0</v>
      </c>
      <c r="O1468">
        <v>0</v>
      </c>
      <c r="P1468" t="s">
        <v>183</v>
      </c>
      <c r="Q1468">
        <v>0</v>
      </c>
      <c r="R1468">
        <v>0</v>
      </c>
      <c r="S1468">
        <v>0</v>
      </c>
      <c r="T1468" t="s">
        <v>181</v>
      </c>
      <c r="U1468">
        <v>0</v>
      </c>
      <c r="V1468" t="s">
        <v>181</v>
      </c>
      <c r="W1468">
        <v>0</v>
      </c>
      <c r="X1468" t="s">
        <v>184</v>
      </c>
    </row>
    <row r="1469" spans="1:24" x14ac:dyDescent="0.3">
      <c r="A1469" t="s">
        <v>179</v>
      </c>
      <c r="B1469" t="s">
        <v>1414</v>
      </c>
      <c r="C1469" t="s">
        <v>181</v>
      </c>
      <c r="D1469" t="s">
        <v>1415</v>
      </c>
      <c r="E1469" t="s">
        <v>181</v>
      </c>
      <c r="F1469">
        <v>0</v>
      </c>
      <c r="G1469">
        <v>0</v>
      </c>
      <c r="H1469" s="51" t="s">
        <v>12735</v>
      </c>
      <c r="I1469">
        <v>0</v>
      </c>
      <c r="J1469">
        <v>0</v>
      </c>
      <c r="L1469">
        <v>0</v>
      </c>
      <c r="M1469">
        <v>0</v>
      </c>
      <c r="N1469">
        <v>0</v>
      </c>
      <c r="O1469">
        <v>0</v>
      </c>
      <c r="P1469" t="s">
        <v>183</v>
      </c>
      <c r="Q1469">
        <v>0</v>
      </c>
      <c r="R1469">
        <v>0</v>
      </c>
      <c r="S1469">
        <v>0</v>
      </c>
      <c r="T1469" t="s">
        <v>181</v>
      </c>
      <c r="U1469">
        <v>0</v>
      </c>
      <c r="V1469" t="s">
        <v>181</v>
      </c>
      <c r="W1469">
        <v>0</v>
      </c>
      <c r="X1469" t="s">
        <v>184</v>
      </c>
    </row>
    <row r="1470" spans="1:24" x14ac:dyDescent="0.3">
      <c r="A1470" t="s">
        <v>179</v>
      </c>
      <c r="B1470" t="s">
        <v>5569</v>
      </c>
      <c r="C1470" t="s">
        <v>181</v>
      </c>
      <c r="D1470" t="s">
        <v>5570</v>
      </c>
      <c r="E1470" t="s">
        <v>7</v>
      </c>
      <c r="F1470">
        <v>0</v>
      </c>
      <c r="G1470">
        <v>0</v>
      </c>
      <c r="H1470" s="51" t="s">
        <v>13524</v>
      </c>
      <c r="I1470">
        <v>0</v>
      </c>
      <c r="J1470">
        <v>0</v>
      </c>
      <c r="L1470">
        <v>0</v>
      </c>
      <c r="M1470">
        <v>0</v>
      </c>
      <c r="N1470">
        <v>0</v>
      </c>
      <c r="O1470">
        <v>0</v>
      </c>
      <c r="P1470" t="s">
        <v>183</v>
      </c>
      <c r="Q1470">
        <v>0</v>
      </c>
      <c r="R1470">
        <v>0</v>
      </c>
      <c r="S1470">
        <v>0</v>
      </c>
      <c r="T1470" t="s">
        <v>181</v>
      </c>
      <c r="U1470">
        <v>0</v>
      </c>
      <c r="V1470" t="s">
        <v>181</v>
      </c>
      <c r="W1470">
        <v>0</v>
      </c>
      <c r="X1470" t="s">
        <v>184</v>
      </c>
    </row>
    <row r="1471" spans="1:24" x14ac:dyDescent="0.3">
      <c r="A1471" t="s">
        <v>179</v>
      </c>
      <c r="B1471" t="s">
        <v>1019</v>
      </c>
      <c r="C1471" t="s">
        <v>181</v>
      </c>
      <c r="D1471" t="s">
        <v>1020</v>
      </c>
      <c r="E1471" t="s">
        <v>181</v>
      </c>
      <c r="F1471">
        <v>0</v>
      </c>
      <c r="G1471">
        <v>0</v>
      </c>
      <c r="H1471" s="51" t="s">
        <v>14704</v>
      </c>
      <c r="I1471">
        <v>0</v>
      </c>
      <c r="J1471">
        <v>0</v>
      </c>
      <c r="L1471">
        <v>0</v>
      </c>
      <c r="M1471">
        <v>0</v>
      </c>
      <c r="N1471">
        <v>0</v>
      </c>
      <c r="O1471">
        <v>0</v>
      </c>
      <c r="P1471" t="s">
        <v>183</v>
      </c>
      <c r="Q1471">
        <v>0</v>
      </c>
      <c r="R1471">
        <v>0</v>
      </c>
      <c r="S1471">
        <v>0</v>
      </c>
      <c r="T1471" t="s">
        <v>181</v>
      </c>
      <c r="U1471">
        <v>0</v>
      </c>
      <c r="V1471" t="s">
        <v>181</v>
      </c>
      <c r="W1471">
        <v>0</v>
      </c>
      <c r="X1471" t="s">
        <v>184</v>
      </c>
    </row>
    <row r="1472" spans="1:24" x14ac:dyDescent="0.3">
      <c r="A1472" t="s">
        <v>179</v>
      </c>
      <c r="B1472" t="s">
        <v>1125</v>
      </c>
      <c r="C1472" t="s">
        <v>181</v>
      </c>
      <c r="D1472" t="s">
        <v>1126</v>
      </c>
      <c r="E1472" t="s">
        <v>181</v>
      </c>
      <c r="F1472">
        <v>0</v>
      </c>
      <c r="G1472">
        <v>0</v>
      </c>
      <c r="H1472" s="51" t="s">
        <v>14704</v>
      </c>
      <c r="I1472">
        <v>0</v>
      </c>
      <c r="J1472">
        <v>0</v>
      </c>
      <c r="L1472">
        <v>0</v>
      </c>
      <c r="M1472">
        <v>0</v>
      </c>
      <c r="N1472">
        <v>0</v>
      </c>
      <c r="O1472">
        <v>0</v>
      </c>
      <c r="P1472" t="s">
        <v>183</v>
      </c>
      <c r="Q1472">
        <v>0</v>
      </c>
      <c r="R1472">
        <v>0</v>
      </c>
      <c r="S1472">
        <v>0</v>
      </c>
      <c r="T1472" t="s">
        <v>181</v>
      </c>
      <c r="U1472">
        <v>0</v>
      </c>
      <c r="V1472" t="s">
        <v>181</v>
      </c>
      <c r="W1472">
        <v>0</v>
      </c>
      <c r="X1472" t="s">
        <v>184</v>
      </c>
    </row>
    <row r="1473" spans="1:24" x14ac:dyDescent="0.3">
      <c r="A1473" t="s">
        <v>179</v>
      </c>
      <c r="B1473" t="s">
        <v>13986</v>
      </c>
      <c r="C1473" t="s">
        <v>181</v>
      </c>
      <c r="D1473" t="s">
        <v>13987</v>
      </c>
      <c r="E1473" t="s">
        <v>7</v>
      </c>
      <c r="F1473">
        <v>0</v>
      </c>
      <c r="G1473">
        <v>0</v>
      </c>
      <c r="H1473" s="51" t="s">
        <v>13524</v>
      </c>
      <c r="I1473">
        <v>0</v>
      </c>
      <c r="J1473">
        <v>0</v>
      </c>
      <c r="L1473">
        <v>0</v>
      </c>
      <c r="M1473">
        <v>0</v>
      </c>
      <c r="N1473">
        <v>0</v>
      </c>
      <c r="O1473">
        <v>0</v>
      </c>
      <c r="P1473" t="s">
        <v>183</v>
      </c>
      <c r="Q1473">
        <v>0</v>
      </c>
      <c r="R1473">
        <v>0</v>
      </c>
      <c r="S1473">
        <v>0</v>
      </c>
      <c r="T1473" t="s">
        <v>181</v>
      </c>
      <c r="U1473">
        <v>0</v>
      </c>
      <c r="V1473" t="s">
        <v>181</v>
      </c>
      <c r="W1473">
        <v>0</v>
      </c>
      <c r="X1473" t="s">
        <v>184</v>
      </c>
    </row>
    <row r="1474" spans="1:24" x14ac:dyDescent="0.3">
      <c r="A1474" t="s">
        <v>179</v>
      </c>
      <c r="B1474" t="s">
        <v>13988</v>
      </c>
      <c r="C1474" t="s">
        <v>181</v>
      </c>
      <c r="D1474" t="s">
        <v>13989</v>
      </c>
      <c r="E1474" t="s">
        <v>7</v>
      </c>
      <c r="F1474">
        <v>0</v>
      </c>
      <c r="G1474">
        <v>0</v>
      </c>
      <c r="H1474" s="51" t="s">
        <v>13524</v>
      </c>
      <c r="I1474">
        <v>0</v>
      </c>
      <c r="J1474">
        <v>0</v>
      </c>
      <c r="L1474">
        <v>0</v>
      </c>
      <c r="M1474">
        <v>0</v>
      </c>
      <c r="N1474">
        <v>0</v>
      </c>
      <c r="O1474">
        <v>0</v>
      </c>
      <c r="P1474" t="s">
        <v>183</v>
      </c>
      <c r="Q1474">
        <v>0</v>
      </c>
      <c r="R1474">
        <v>0</v>
      </c>
      <c r="S1474">
        <v>0</v>
      </c>
      <c r="T1474" t="s">
        <v>181</v>
      </c>
      <c r="U1474">
        <v>0</v>
      </c>
      <c r="V1474" t="s">
        <v>181</v>
      </c>
      <c r="W1474">
        <v>0</v>
      </c>
      <c r="X1474" t="s">
        <v>184</v>
      </c>
    </row>
    <row r="1475" spans="1:24" x14ac:dyDescent="0.3">
      <c r="A1475" t="s">
        <v>179</v>
      </c>
      <c r="B1475" t="s">
        <v>6580</v>
      </c>
      <c r="C1475" t="s">
        <v>181</v>
      </c>
      <c r="D1475" t="s">
        <v>6581</v>
      </c>
      <c r="E1475" t="s">
        <v>7</v>
      </c>
      <c r="F1475">
        <v>0</v>
      </c>
      <c r="G1475">
        <v>0</v>
      </c>
      <c r="H1475" s="51" t="s">
        <v>13524</v>
      </c>
      <c r="I1475">
        <v>0</v>
      </c>
      <c r="J1475">
        <v>0</v>
      </c>
      <c r="L1475">
        <v>0</v>
      </c>
      <c r="M1475">
        <v>0</v>
      </c>
      <c r="N1475">
        <v>0</v>
      </c>
      <c r="O1475">
        <v>0</v>
      </c>
      <c r="P1475" t="s">
        <v>183</v>
      </c>
      <c r="Q1475">
        <v>0</v>
      </c>
      <c r="R1475">
        <v>0</v>
      </c>
      <c r="S1475">
        <v>0</v>
      </c>
      <c r="T1475" t="s">
        <v>181</v>
      </c>
      <c r="U1475">
        <v>0</v>
      </c>
      <c r="V1475" t="s">
        <v>181</v>
      </c>
      <c r="W1475">
        <v>0</v>
      </c>
      <c r="X1475" t="s">
        <v>184</v>
      </c>
    </row>
    <row r="1476" spans="1:24" x14ac:dyDescent="0.3">
      <c r="A1476" t="s">
        <v>179</v>
      </c>
      <c r="B1476" t="s">
        <v>4434</v>
      </c>
      <c r="C1476" t="s">
        <v>181</v>
      </c>
      <c r="D1476" t="s">
        <v>4435</v>
      </c>
      <c r="E1476" t="s">
        <v>7</v>
      </c>
      <c r="F1476">
        <v>0</v>
      </c>
      <c r="G1476">
        <v>0</v>
      </c>
      <c r="H1476" s="51" t="s">
        <v>13524</v>
      </c>
      <c r="I1476">
        <v>0</v>
      </c>
      <c r="J1476">
        <v>0</v>
      </c>
      <c r="L1476">
        <v>0</v>
      </c>
      <c r="M1476">
        <v>0</v>
      </c>
      <c r="N1476">
        <v>0</v>
      </c>
      <c r="O1476">
        <v>0</v>
      </c>
      <c r="P1476" t="s">
        <v>183</v>
      </c>
      <c r="Q1476">
        <v>0</v>
      </c>
      <c r="R1476">
        <v>0</v>
      </c>
      <c r="S1476">
        <v>0</v>
      </c>
      <c r="T1476" t="s">
        <v>181</v>
      </c>
      <c r="U1476">
        <v>0</v>
      </c>
      <c r="V1476" t="s">
        <v>181</v>
      </c>
      <c r="W1476">
        <v>0</v>
      </c>
      <c r="X1476" t="s">
        <v>184</v>
      </c>
    </row>
    <row r="1477" spans="1:24" x14ac:dyDescent="0.3">
      <c r="A1477" t="s">
        <v>179</v>
      </c>
      <c r="B1477" t="s">
        <v>2583</v>
      </c>
      <c r="C1477" t="s">
        <v>181</v>
      </c>
      <c r="D1477" t="s">
        <v>2584</v>
      </c>
      <c r="E1477" t="s">
        <v>181</v>
      </c>
      <c r="F1477">
        <v>0</v>
      </c>
      <c r="G1477">
        <v>0</v>
      </c>
      <c r="H1477" s="51" t="s">
        <v>13524</v>
      </c>
      <c r="I1477">
        <v>0</v>
      </c>
      <c r="J1477">
        <v>0</v>
      </c>
      <c r="L1477">
        <v>0</v>
      </c>
      <c r="M1477">
        <v>0</v>
      </c>
      <c r="N1477">
        <v>0</v>
      </c>
      <c r="O1477">
        <v>0</v>
      </c>
      <c r="P1477" t="s">
        <v>183</v>
      </c>
      <c r="Q1477">
        <v>0</v>
      </c>
      <c r="R1477">
        <v>0</v>
      </c>
      <c r="S1477">
        <v>0</v>
      </c>
      <c r="T1477" t="s">
        <v>181</v>
      </c>
      <c r="U1477">
        <v>0</v>
      </c>
      <c r="V1477" t="s">
        <v>181</v>
      </c>
      <c r="W1477">
        <v>0</v>
      </c>
      <c r="X1477" t="s">
        <v>184</v>
      </c>
    </row>
    <row r="1478" spans="1:24" x14ac:dyDescent="0.3">
      <c r="A1478" t="s">
        <v>179</v>
      </c>
      <c r="B1478" t="s">
        <v>3122</v>
      </c>
      <c r="C1478" t="s">
        <v>181</v>
      </c>
      <c r="D1478" t="s">
        <v>2584</v>
      </c>
      <c r="E1478" t="s">
        <v>181</v>
      </c>
      <c r="F1478">
        <v>0</v>
      </c>
      <c r="G1478">
        <v>0</v>
      </c>
      <c r="H1478" s="51" t="s">
        <v>14704</v>
      </c>
      <c r="I1478">
        <v>0</v>
      </c>
      <c r="J1478">
        <v>0</v>
      </c>
      <c r="L1478">
        <v>0</v>
      </c>
      <c r="M1478">
        <v>0</v>
      </c>
      <c r="N1478">
        <v>0</v>
      </c>
      <c r="O1478">
        <v>0</v>
      </c>
      <c r="P1478" t="s">
        <v>183</v>
      </c>
      <c r="Q1478">
        <v>0</v>
      </c>
      <c r="R1478">
        <v>0</v>
      </c>
      <c r="S1478">
        <v>0</v>
      </c>
      <c r="T1478" t="s">
        <v>181</v>
      </c>
      <c r="U1478">
        <v>0</v>
      </c>
      <c r="V1478" t="s">
        <v>181</v>
      </c>
      <c r="W1478">
        <v>0</v>
      </c>
      <c r="X1478" t="s">
        <v>184</v>
      </c>
    </row>
    <row r="1479" spans="1:24" x14ac:dyDescent="0.3">
      <c r="A1479" t="s">
        <v>179</v>
      </c>
      <c r="B1479" t="s">
        <v>3304</v>
      </c>
      <c r="C1479" t="s">
        <v>181</v>
      </c>
      <c r="D1479" t="s">
        <v>3305</v>
      </c>
      <c r="E1479" t="s">
        <v>181</v>
      </c>
      <c r="F1479">
        <v>0</v>
      </c>
      <c r="G1479">
        <v>0</v>
      </c>
      <c r="H1479" s="51" t="s">
        <v>14704</v>
      </c>
      <c r="I1479">
        <v>0</v>
      </c>
      <c r="J1479">
        <v>0</v>
      </c>
      <c r="L1479">
        <v>0</v>
      </c>
      <c r="M1479">
        <v>0</v>
      </c>
      <c r="N1479">
        <v>0</v>
      </c>
      <c r="O1479">
        <v>0</v>
      </c>
      <c r="P1479" t="s">
        <v>183</v>
      </c>
      <c r="Q1479">
        <v>0</v>
      </c>
      <c r="R1479">
        <v>0</v>
      </c>
      <c r="S1479">
        <v>0</v>
      </c>
      <c r="T1479" t="s">
        <v>181</v>
      </c>
      <c r="U1479">
        <v>0</v>
      </c>
      <c r="V1479" t="s">
        <v>181</v>
      </c>
      <c r="W1479">
        <v>0</v>
      </c>
      <c r="X1479" t="s">
        <v>184</v>
      </c>
    </row>
    <row r="1480" spans="1:24" x14ac:dyDescent="0.3">
      <c r="A1480" t="s">
        <v>179</v>
      </c>
      <c r="B1480" t="s">
        <v>4484</v>
      </c>
      <c r="C1480" t="s">
        <v>181</v>
      </c>
      <c r="D1480" t="s">
        <v>4485</v>
      </c>
      <c r="E1480" t="s">
        <v>7</v>
      </c>
      <c r="F1480">
        <v>0</v>
      </c>
      <c r="G1480">
        <v>0</v>
      </c>
      <c r="H1480" s="51" t="s">
        <v>13990</v>
      </c>
      <c r="I1480">
        <v>0</v>
      </c>
      <c r="J1480">
        <v>0</v>
      </c>
      <c r="L1480">
        <v>0</v>
      </c>
      <c r="M1480">
        <v>0</v>
      </c>
      <c r="N1480">
        <v>0</v>
      </c>
      <c r="O1480">
        <v>0</v>
      </c>
      <c r="P1480" t="s">
        <v>183</v>
      </c>
      <c r="Q1480">
        <v>0</v>
      </c>
      <c r="R1480">
        <v>0</v>
      </c>
      <c r="S1480">
        <v>0</v>
      </c>
      <c r="T1480" t="s">
        <v>181</v>
      </c>
      <c r="U1480">
        <v>0</v>
      </c>
      <c r="V1480" t="s">
        <v>181</v>
      </c>
      <c r="W1480">
        <v>0</v>
      </c>
      <c r="X1480" t="s">
        <v>184</v>
      </c>
    </row>
    <row r="1481" spans="1:24" x14ac:dyDescent="0.3">
      <c r="A1481" t="s">
        <v>179</v>
      </c>
      <c r="B1481" t="s">
        <v>7088</v>
      </c>
      <c r="C1481" t="s">
        <v>181</v>
      </c>
      <c r="D1481" t="s">
        <v>7089</v>
      </c>
      <c r="E1481" t="s">
        <v>7</v>
      </c>
      <c r="F1481">
        <v>0</v>
      </c>
      <c r="G1481">
        <v>0</v>
      </c>
      <c r="H1481" s="51" t="s">
        <v>13898</v>
      </c>
      <c r="I1481">
        <v>0</v>
      </c>
      <c r="J1481">
        <v>0</v>
      </c>
      <c r="L1481">
        <v>0</v>
      </c>
      <c r="M1481">
        <v>2631.96</v>
      </c>
      <c r="N1481">
        <v>99</v>
      </c>
      <c r="O1481">
        <v>1</v>
      </c>
      <c r="P1481" t="s">
        <v>3725</v>
      </c>
      <c r="Q1481">
        <v>100</v>
      </c>
      <c r="R1481">
        <v>-2</v>
      </c>
      <c r="S1481">
        <v>97</v>
      </c>
      <c r="T1481" t="s">
        <v>181</v>
      </c>
      <c r="U1481">
        <v>0</v>
      </c>
      <c r="V1481" t="s">
        <v>181</v>
      </c>
      <c r="W1481">
        <v>0</v>
      </c>
      <c r="X1481" t="s">
        <v>184</v>
      </c>
    </row>
    <row r="1482" spans="1:24" x14ac:dyDescent="0.3">
      <c r="A1482" t="s">
        <v>179</v>
      </c>
      <c r="B1482" t="s">
        <v>13991</v>
      </c>
      <c r="C1482" t="s">
        <v>181</v>
      </c>
      <c r="D1482" t="s">
        <v>13992</v>
      </c>
      <c r="E1482" t="s">
        <v>7</v>
      </c>
      <c r="F1482">
        <v>0</v>
      </c>
      <c r="G1482">
        <v>0</v>
      </c>
      <c r="H1482" s="51" t="s">
        <v>13993</v>
      </c>
      <c r="I1482">
        <v>0</v>
      </c>
      <c r="J1482">
        <v>0</v>
      </c>
      <c r="L1482">
        <v>0</v>
      </c>
      <c r="M1482">
        <v>0</v>
      </c>
      <c r="N1482">
        <v>0</v>
      </c>
      <c r="O1482">
        <v>0</v>
      </c>
      <c r="P1482" t="s">
        <v>183</v>
      </c>
      <c r="Q1482">
        <v>0</v>
      </c>
      <c r="R1482">
        <v>0</v>
      </c>
      <c r="S1482">
        <v>0</v>
      </c>
      <c r="T1482" t="s">
        <v>181</v>
      </c>
      <c r="U1482">
        <v>0</v>
      </c>
      <c r="V1482" t="s">
        <v>181</v>
      </c>
      <c r="W1482">
        <v>0</v>
      </c>
      <c r="X1482" t="s">
        <v>184</v>
      </c>
    </row>
    <row r="1483" spans="1:24" x14ac:dyDescent="0.3">
      <c r="A1483" t="s">
        <v>179</v>
      </c>
      <c r="B1483" t="s">
        <v>954</v>
      </c>
      <c r="C1483" t="s">
        <v>181</v>
      </c>
      <c r="D1483" t="s">
        <v>955</v>
      </c>
      <c r="E1483" t="s">
        <v>181</v>
      </c>
      <c r="F1483">
        <v>0</v>
      </c>
      <c r="G1483">
        <v>0</v>
      </c>
      <c r="H1483" s="51" t="s">
        <v>15622</v>
      </c>
      <c r="I1483">
        <v>0</v>
      </c>
      <c r="J1483">
        <v>0</v>
      </c>
      <c r="L1483">
        <v>0</v>
      </c>
      <c r="M1483">
        <v>0</v>
      </c>
      <c r="N1483">
        <v>0</v>
      </c>
      <c r="O1483">
        <v>0</v>
      </c>
      <c r="P1483" t="s">
        <v>183</v>
      </c>
      <c r="Q1483">
        <v>0</v>
      </c>
      <c r="R1483">
        <v>0</v>
      </c>
      <c r="S1483">
        <v>0</v>
      </c>
      <c r="T1483" t="s">
        <v>181</v>
      </c>
      <c r="U1483">
        <v>0</v>
      </c>
      <c r="V1483" t="s">
        <v>181</v>
      </c>
      <c r="W1483">
        <v>0</v>
      </c>
      <c r="X1483" t="s">
        <v>184</v>
      </c>
    </row>
    <row r="1484" spans="1:24" x14ac:dyDescent="0.3">
      <c r="A1484" t="s">
        <v>179</v>
      </c>
      <c r="B1484" t="s">
        <v>2479</v>
      </c>
      <c r="C1484" t="s">
        <v>181</v>
      </c>
      <c r="D1484" t="s">
        <v>955</v>
      </c>
      <c r="E1484" t="s">
        <v>181</v>
      </c>
      <c r="F1484">
        <v>0</v>
      </c>
      <c r="G1484">
        <v>0</v>
      </c>
      <c r="H1484" s="51" t="s">
        <v>13995</v>
      </c>
      <c r="I1484">
        <v>0</v>
      </c>
      <c r="J1484">
        <v>0</v>
      </c>
      <c r="L1484">
        <v>0</v>
      </c>
      <c r="M1484">
        <v>0</v>
      </c>
      <c r="N1484">
        <v>0</v>
      </c>
      <c r="O1484">
        <v>0</v>
      </c>
      <c r="P1484" t="s">
        <v>183</v>
      </c>
      <c r="Q1484">
        <v>0</v>
      </c>
      <c r="R1484">
        <v>0</v>
      </c>
      <c r="S1484">
        <v>0</v>
      </c>
      <c r="T1484" t="s">
        <v>181</v>
      </c>
      <c r="U1484">
        <v>0</v>
      </c>
      <c r="V1484" t="s">
        <v>181</v>
      </c>
      <c r="W1484">
        <v>0</v>
      </c>
      <c r="X1484" t="s">
        <v>184</v>
      </c>
    </row>
    <row r="1485" spans="1:24" x14ac:dyDescent="0.3">
      <c r="A1485" t="s">
        <v>179</v>
      </c>
      <c r="B1485" t="s">
        <v>1168</v>
      </c>
      <c r="C1485" t="s">
        <v>181</v>
      </c>
      <c r="D1485" t="s">
        <v>1169</v>
      </c>
      <c r="E1485" t="s">
        <v>181</v>
      </c>
      <c r="F1485">
        <v>0</v>
      </c>
      <c r="G1485">
        <v>0</v>
      </c>
      <c r="H1485" s="51" t="s">
        <v>15622</v>
      </c>
      <c r="I1485">
        <v>0</v>
      </c>
      <c r="J1485">
        <v>0</v>
      </c>
      <c r="L1485">
        <v>0</v>
      </c>
      <c r="M1485">
        <v>0</v>
      </c>
      <c r="N1485">
        <v>0</v>
      </c>
      <c r="O1485">
        <v>0</v>
      </c>
      <c r="P1485" t="s">
        <v>183</v>
      </c>
      <c r="Q1485">
        <v>0</v>
      </c>
      <c r="R1485">
        <v>0</v>
      </c>
      <c r="S1485">
        <v>0</v>
      </c>
      <c r="T1485" t="s">
        <v>181</v>
      </c>
      <c r="U1485">
        <v>0</v>
      </c>
      <c r="V1485" t="s">
        <v>181</v>
      </c>
      <c r="W1485">
        <v>0</v>
      </c>
      <c r="X1485" t="s">
        <v>184</v>
      </c>
    </row>
    <row r="1486" spans="1:24" x14ac:dyDescent="0.3">
      <c r="A1486" t="s">
        <v>179</v>
      </c>
      <c r="B1486" t="s">
        <v>4496</v>
      </c>
      <c r="C1486" t="s">
        <v>181</v>
      </c>
      <c r="D1486" t="s">
        <v>4497</v>
      </c>
      <c r="E1486" t="s">
        <v>7</v>
      </c>
      <c r="F1486">
        <v>0</v>
      </c>
      <c r="G1486">
        <v>0</v>
      </c>
      <c r="H1486" s="51" t="s">
        <v>13995</v>
      </c>
      <c r="I1486">
        <v>0</v>
      </c>
      <c r="J1486">
        <v>0</v>
      </c>
      <c r="L1486">
        <v>0</v>
      </c>
      <c r="M1486">
        <v>0</v>
      </c>
      <c r="N1486">
        <v>0</v>
      </c>
      <c r="O1486">
        <v>0</v>
      </c>
      <c r="P1486" t="s">
        <v>183</v>
      </c>
      <c r="Q1486">
        <v>0</v>
      </c>
      <c r="R1486">
        <v>0</v>
      </c>
      <c r="S1486">
        <v>0</v>
      </c>
      <c r="T1486" t="s">
        <v>181</v>
      </c>
      <c r="U1486">
        <v>0</v>
      </c>
      <c r="V1486" t="s">
        <v>181</v>
      </c>
      <c r="W1486">
        <v>0</v>
      </c>
      <c r="X1486" t="s">
        <v>184</v>
      </c>
    </row>
    <row r="1487" spans="1:24" x14ac:dyDescent="0.3">
      <c r="A1487" t="s">
        <v>179</v>
      </c>
      <c r="B1487" t="s">
        <v>4523</v>
      </c>
      <c r="C1487" t="s">
        <v>181</v>
      </c>
      <c r="D1487" t="s">
        <v>4524</v>
      </c>
      <c r="E1487" t="s">
        <v>7</v>
      </c>
      <c r="F1487">
        <v>0</v>
      </c>
      <c r="G1487">
        <v>0</v>
      </c>
      <c r="H1487" s="51" t="s">
        <v>13995</v>
      </c>
      <c r="I1487">
        <v>0</v>
      </c>
      <c r="J1487">
        <v>0</v>
      </c>
      <c r="L1487">
        <v>0</v>
      </c>
      <c r="M1487">
        <v>0</v>
      </c>
      <c r="N1487">
        <v>0</v>
      </c>
      <c r="O1487">
        <v>0</v>
      </c>
      <c r="P1487" t="s">
        <v>183</v>
      </c>
      <c r="Q1487">
        <v>0</v>
      </c>
      <c r="R1487">
        <v>0</v>
      </c>
      <c r="S1487">
        <v>0</v>
      </c>
      <c r="T1487" t="s">
        <v>181</v>
      </c>
      <c r="U1487">
        <v>0</v>
      </c>
      <c r="V1487" t="s">
        <v>181</v>
      </c>
      <c r="W1487">
        <v>0</v>
      </c>
      <c r="X1487" t="s">
        <v>184</v>
      </c>
    </row>
    <row r="1488" spans="1:24" x14ac:dyDescent="0.3">
      <c r="A1488" t="s">
        <v>179</v>
      </c>
      <c r="B1488" t="s">
        <v>622</v>
      </c>
      <c r="C1488" t="s">
        <v>181</v>
      </c>
      <c r="D1488" t="s">
        <v>623</v>
      </c>
      <c r="E1488" t="s">
        <v>181</v>
      </c>
      <c r="F1488">
        <v>0</v>
      </c>
      <c r="G1488">
        <v>0</v>
      </c>
      <c r="H1488" s="51" t="s">
        <v>15622</v>
      </c>
      <c r="I1488">
        <v>0</v>
      </c>
      <c r="J1488">
        <v>0</v>
      </c>
      <c r="L1488">
        <v>0</v>
      </c>
      <c r="M1488">
        <v>0</v>
      </c>
      <c r="N1488">
        <v>0</v>
      </c>
      <c r="O1488">
        <v>0</v>
      </c>
      <c r="P1488" t="s">
        <v>183</v>
      </c>
      <c r="Q1488">
        <v>0</v>
      </c>
      <c r="R1488">
        <v>0</v>
      </c>
      <c r="S1488">
        <v>0</v>
      </c>
      <c r="T1488" t="s">
        <v>181</v>
      </c>
      <c r="U1488">
        <v>0</v>
      </c>
      <c r="V1488" t="s">
        <v>181</v>
      </c>
      <c r="W1488">
        <v>0</v>
      </c>
      <c r="X1488" t="s">
        <v>184</v>
      </c>
    </row>
    <row r="1489" spans="1:24" x14ac:dyDescent="0.3">
      <c r="A1489" t="s">
        <v>179</v>
      </c>
      <c r="B1489" t="s">
        <v>5447</v>
      </c>
      <c r="C1489" t="s">
        <v>181</v>
      </c>
      <c r="D1489" t="s">
        <v>5448</v>
      </c>
      <c r="E1489" t="s">
        <v>7</v>
      </c>
      <c r="F1489">
        <v>0</v>
      </c>
      <c r="G1489">
        <v>0</v>
      </c>
      <c r="H1489" s="51" t="s">
        <v>13995</v>
      </c>
      <c r="I1489">
        <v>0</v>
      </c>
      <c r="J1489">
        <v>0</v>
      </c>
      <c r="L1489">
        <v>0</v>
      </c>
      <c r="M1489">
        <v>0</v>
      </c>
      <c r="N1489">
        <v>0</v>
      </c>
      <c r="O1489">
        <v>0</v>
      </c>
      <c r="P1489" t="s">
        <v>183</v>
      </c>
      <c r="Q1489">
        <v>0</v>
      </c>
      <c r="R1489">
        <v>0</v>
      </c>
      <c r="S1489">
        <v>0</v>
      </c>
      <c r="T1489" t="s">
        <v>181</v>
      </c>
      <c r="U1489">
        <v>0</v>
      </c>
      <c r="V1489" t="s">
        <v>181</v>
      </c>
      <c r="W1489">
        <v>0</v>
      </c>
      <c r="X1489" t="s">
        <v>184</v>
      </c>
    </row>
    <row r="1490" spans="1:24" x14ac:dyDescent="0.3">
      <c r="A1490" t="s">
        <v>179</v>
      </c>
      <c r="B1490" t="s">
        <v>5889</v>
      </c>
      <c r="C1490" t="s">
        <v>181</v>
      </c>
      <c r="D1490" t="s">
        <v>5890</v>
      </c>
      <c r="E1490" t="s">
        <v>7</v>
      </c>
      <c r="F1490">
        <v>0</v>
      </c>
      <c r="G1490">
        <v>0</v>
      </c>
      <c r="H1490" s="51" t="s">
        <v>13995</v>
      </c>
      <c r="I1490">
        <v>0</v>
      </c>
      <c r="J1490">
        <v>0</v>
      </c>
      <c r="L1490">
        <v>0</v>
      </c>
      <c r="M1490">
        <v>0</v>
      </c>
      <c r="N1490">
        <v>0</v>
      </c>
      <c r="O1490">
        <v>0</v>
      </c>
      <c r="P1490" t="s">
        <v>183</v>
      </c>
      <c r="Q1490">
        <v>0</v>
      </c>
      <c r="R1490">
        <v>0</v>
      </c>
      <c r="S1490">
        <v>0</v>
      </c>
      <c r="T1490" t="s">
        <v>181</v>
      </c>
      <c r="U1490">
        <v>0</v>
      </c>
      <c r="V1490" t="s">
        <v>181</v>
      </c>
      <c r="W1490">
        <v>0</v>
      </c>
      <c r="X1490" t="s">
        <v>184</v>
      </c>
    </row>
    <row r="1491" spans="1:24" x14ac:dyDescent="0.3">
      <c r="A1491" t="s">
        <v>179</v>
      </c>
      <c r="B1491" t="s">
        <v>5790</v>
      </c>
      <c r="C1491" t="s">
        <v>181</v>
      </c>
      <c r="D1491" t="s">
        <v>5791</v>
      </c>
      <c r="E1491" t="s">
        <v>7</v>
      </c>
      <c r="F1491">
        <v>0</v>
      </c>
      <c r="G1491">
        <v>0</v>
      </c>
      <c r="H1491" s="51" t="s">
        <v>13978</v>
      </c>
      <c r="I1491">
        <v>0</v>
      </c>
      <c r="J1491">
        <v>0</v>
      </c>
      <c r="L1491">
        <v>0</v>
      </c>
      <c r="M1491">
        <v>0</v>
      </c>
      <c r="N1491">
        <v>0</v>
      </c>
      <c r="O1491">
        <v>0</v>
      </c>
      <c r="P1491" t="s">
        <v>183</v>
      </c>
      <c r="Q1491">
        <v>0</v>
      </c>
      <c r="R1491">
        <v>0</v>
      </c>
      <c r="S1491">
        <v>0</v>
      </c>
      <c r="T1491" t="s">
        <v>181</v>
      </c>
      <c r="U1491">
        <v>0</v>
      </c>
      <c r="V1491" t="s">
        <v>181</v>
      </c>
      <c r="W1491">
        <v>0</v>
      </c>
      <c r="X1491" t="s">
        <v>184</v>
      </c>
    </row>
    <row r="1492" spans="1:24" x14ac:dyDescent="0.3">
      <c r="A1492" t="s">
        <v>179</v>
      </c>
      <c r="B1492" t="s">
        <v>2187</v>
      </c>
      <c r="C1492" t="s">
        <v>181</v>
      </c>
      <c r="D1492" t="s">
        <v>2188</v>
      </c>
      <c r="E1492" t="s">
        <v>181</v>
      </c>
      <c r="F1492">
        <v>0</v>
      </c>
      <c r="G1492">
        <v>0</v>
      </c>
      <c r="H1492" s="51" t="s">
        <v>13978</v>
      </c>
      <c r="I1492">
        <v>0</v>
      </c>
      <c r="J1492">
        <v>0</v>
      </c>
      <c r="L1492">
        <v>0</v>
      </c>
      <c r="M1492">
        <v>4681.88</v>
      </c>
      <c r="N1492">
        <v>1676</v>
      </c>
      <c r="O1492">
        <v>324</v>
      </c>
      <c r="P1492" t="s">
        <v>18017</v>
      </c>
      <c r="Q1492">
        <v>1404</v>
      </c>
      <c r="R1492">
        <v>-52</v>
      </c>
      <c r="S1492">
        <v>9000</v>
      </c>
      <c r="T1492" t="s">
        <v>181</v>
      </c>
      <c r="U1492">
        <v>0</v>
      </c>
      <c r="V1492" t="s">
        <v>181</v>
      </c>
      <c r="W1492">
        <v>0</v>
      </c>
      <c r="X1492" t="s">
        <v>184</v>
      </c>
    </row>
    <row r="1493" spans="1:24" x14ac:dyDescent="0.3">
      <c r="A1493" t="s">
        <v>179</v>
      </c>
      <c r="B1493" t="s">
        <v>3399</v>
      </c>
      <c r="C1493" t="s">
        <v>181</v>
      </c>
      <c r="D1493" t="s">
        <v>2188</v>
      </c>
      <c r="E1493" t="s">
        <v>181</v>
      </c>
      <c r="F1493">
        <v>0</v>
      </c>
      <c r="G1493">
        <v>0</v>
      </c>
      <c r="H1493" s="51" t="s">
        <v>18018</v>
      </c>
      <c r="I1493">
        <v>0</v>
      </c>
      <c r="J1493">
        <v>0</v>
      </c>
      <c r="L1493">
        <v>0</v>
      </c>
      <c r="M1493">
        <v>0</v>
      </c>
      <c r="N1493">
        <v>0</v>
      </c>
      <c r="O1493">
        <v>0</v>
      </c>
      <c r="P1493" t="s">
        <v>183</v>
      </c>
      <c r="Q1493">
        <v>0</v>
      </c>
      <c r="R1493">
        <v>0</v>
      </c>
      <c r="S1493">
        <v>0</v>
      </c>
      <c r="T1493" t="s">
        <v>181</v>
      </c>
      <c r="U1493">
        <v>0</v>
      </c>
      <c r="V1493" t="s">
        <v>181</v>
      </c>
      <c r="W1493">
        <v>0</v>
      </c>
      <c r="X1493" t="s">
        <v>184</v>
      </c>
    </row>
    <row r="1494" spans="1:24" x14ac:dyDescent="0.3">
      <c r="A1494" t="s">
        <v>179</v>
      </c>
      <c r="B1494" t="s">
        <v>597</v>
      </c>
      <c r="C1494" t="s">
        <v>181</v>
      </c>
      <c r="D1494" t="s">
        <v>598</v>
      </c>
      <c r="E1494" t="s">
        <v>181</v>
      </c>
      <c r="F1494">
        <v>0</v>
      </c>
      <c r="G1494" t="s">
        <v>1120</v>
      </c>
      <c r="H1494" s="51" t="s">
        <v>18018</v>
      </c>
      <c r="I1494">
        <v>538.20000000000005</v>
      </c>
      <c r="J1494">
        <v>0</v>
      </c>
      <c r="L1494">
        <v>0</v>
      </c>
      <c r="M1494">
        <v>0</v>
      </c>
      <c r="N1494">
        <v>0</v>
      </c>
      <c r="O1494">
        <v>0</v>
      </c>
      <c r="P1494" t="s">
        <v>183</v>
      </c>
      <c r="Q1494">
        <v>180</v>
      </c>
      <c r="R1494">
        <v>-180</v>
      </c>
      <c r="S1494">
        <v>0</v>
      </c>
      <c r="T1494" t="s">
        <v>181</v>
      </c>
      <c r="U1494">
        <v>0</v>
      </c>
      <c r="V1494" t="s">
        <v>181</v>
      </c>
      <c r="W1494">
        <v>0</v>
      </c>
      <c r="X1494" t="s">
        <v>184</v>
      </c>
    </row>
    <row r="1495" spans="1:24" x14ac:dyDescent="0.3">
      <c r="A1495" t="s">
        <v>179</v>
      </c>
      <c r="B1495" t="s">
        <v>5662</v>
      </c>
      <c r="C1495" t="s">
        <v>181</v>
      </c>
      <c r="D1495" t="s">
        <v>5663</v>
      </c>
      <c r="E1495" t="s">
        <v>7</v>
      </c>
      <c r="F1495">
        <v>0</v>
      </c>
      <c r="G1495">
        <v>0</v>
      </c>
      <c r="H1495" s="51" t="s">
        <v>13978</v>
      </c>
      <c r="I1495">
        <v>0</v>
      </c>
      <c r="J1495">
        <v>0</v>
      </c>
      <c r="L1495">
        <v>0</v>
      </c>
      <c r="M1495">
        <v>0</v>
      </c>
      <c r="N1495">
        <v>0</v>
      </c>
      <c r="O1495">
        <v>0</v>
      </c>
      <c r="P1495" t="s">
        <v>183</v>
      </c>
      <c r="Q1495">
        <v>0</v>
      </c>
      <c r="R1495">
        <v>0</v>
      </c>
      <c r="S1495">
        <v>0</v>
      </c>
      <c r="T1495" t="s">
        <v>181</v>
      </c>
      <c r="U1495">
        <v>0</v>
      </c>
      <c r="V1495" t="s">
        <v>181</v>
      </c>
      <c r="W1495">
        <v>0</v>
      </c>
      <c r="X1495" t="s">
        <v>184</v>
      </c>
    </row>
    <row r="1496" spans="1:24" x14ac:dyDescent="0.3">
      <c r="A1496" t="s">
        <v>179</v>
      </c>
      <c r="B1496" t="s">
        <v>6011</v>
      </c>
      <c r="C1496" t="s">
        <v>181</v>
      </c>
      <c r="D1496" t="s">
        <v>6012</v>
      </c>
      <c r="E1496" t="s">
        <v>7</v>
      </c>
      <c r="F1496">
        <v>0</v>
      </c>
      <c r="G1496">
        <v>0</v>
      </c>
      <c r="H1496" s="51" t="s">
        <v>13978</v>
      </c>
      <c r="I1496">
        <v>0</v>
      </c>
      <c r="J1496">
        <v>0</v>
      </c>
      <c r="L1496">
        <v>0</v>
      </c>
      <c r="M1496">
        <v>0</v>
      </c>
      <c r="N1496">
        <v>0</v>
      </c>
      <c r="O1496">
        <v>0</v>
      </c>
      <c r="P1496" t="s">
        <v>183</v>
      </c>
      <c r="Q1496">
        <v>0</v>
      </c>
      <c r="R1496">
        <v>0</v>
      </c>
      <c r="S1496">
        <v>0</v>
      </c>
      <c r="T1496" t="s">
        <v>181</v>
      </c>
      <c r="U1496">
        <v>0</v>
      </c>
      <c r="V1496" t="s">
        <v>181</v>
      </c>
      <c r="W1496">
        <v>0</v>
      </c>
      <c r="X1496" t="s">
        <v>184</v>
      </c>
    </row>
    <row r="1497" spans="1:24" x14ac:dyDescent="0.3">
      <c r="A1497" t="s">
        <v>179</v>
      </c>
      <c r="B1497" t="s">
        <v>13997</v>
      </c>
      <c r="C1497" t="s">
        <v>181</v>
      </c>
      <c r="D1497" t="s">
        <v>13998</v>
      </c>
      <c r="E1497" t="s">
        <v>7</v>
      </c>
      <c r="F1497">
        <v>0</v>
      </c>
      <c r="G1497">
        <v>0</v>
      </c>
      <c r="H1497" s="51" t="s">
        <v>18018</v>
      </c>
      <c r="I1497">
        <v>0</v>
      </c>
      <c r="J1497">
        <v>0</v>
      </c>
      <c r="L1497">
        <v>0</v>
      </c>
      <c r="M1497">
        <v>0</v>
      </c>
      <c r="N1497">
        <v>0</v>
      </c>
      <c r="O1497">
        <v>0</v>
      </c>
      <c r="P1497" t="s">
        <v>183</v>
      </c>
      <c r="Q1497">
        <v>0</v>
      </c>
      <c r="R1497">
        <v>0</v>
      </c>
      <c r="S1497">
        <v>0</v>
      </c>
      <c r="T1497" t="s">
        <v>181</v>
      </c>
      <c r="U1497">
        <v>0</v>
      </c>
      <c r="V1497" t="s">
        <v>181</v>
      </c>
      <c r="W1497">
        <v>0</v>
      </c>
      <c r="X1497" t="s">
        <v>184</v>
      </c>
    </row>
    <row r="1498" spans="1:24" x14ac:dyDescent="0.3">
      <c r="A1498" t="s">
        <v>179</v>
      </c>
      <c r="B1498" t="s">
        <v>13999</v>
      </c>
      <c r="C1498" t="s">
        <v>181</v>
      </c>
      <c r="D1498" t="s">
        <v>14000</v>
      </c>
      <c r="E1498" t="s">
        <v>7</v>
      </c>
      <c r="F1498">
        <v>0</v>
      </c>
      <c r="G1498">
        <v>0</v>
      </c>
      <c r="H1498" s="51" t="s">
        <v>13978</v>
      </c>
      <c r="I1498">
        <v>0</v>
      </c>
      <c r="J1498">
        <v>0</v>
      </c>
      <c r="L1498">
        <v>0</v>
      </c>
      <c r="M1498">
        <v>0</v>
      </c>
      <c r="N1498">
        <v>0</v>
      </c>
      <c r="O1498">
        <v>0</v>
      </c>
      <c r="P1498" t="s">
        <v>183</v>
      </c>
      <c r="Q1498">
        <v>0</v>
      </c>
      <c r="R1498">
        <v>0</v>
      </c>
      <c r="S1498">
        <v>0</v>
      </c>
      <c r="T1498" t="s">
        <v>181</v>
      </c>
      <c r="U1498">
        <v>0</v>
      </c>
      <c r="V1498" t="s">
        <v>181</v>
      </c>
      <c r="W1498">
        <v>0</v>
      </c>
      <c r="X1498" t="s">
        <v>184</v>
      </c>
    </row>
    <row r="1499" spans="1:24" x14ac:dyDescent="0.3">
      <c r="A1499" t="s">
        <v>179</v>
      </c>
      <c r="B1499" t="s">
        <v>2459</v>
      </c>
      <c r="C1499" t="s">
        <v>181</v>
      </c>
      <c r="D1499" t="s">
        <v>2460</v>
      </c>
      <c r="E1499" t="s">
        <v>181</v>
      </c>
      <c r="F1499">
        <v>0</v>
      </c>
      <c r="G1499">
        <v>0</v>
      </c>
      <c r="H1499" s="51" t="s">
        <v>13978</v>
      </c>
      <c r="I1499">
        <v>0</v>
      </c>
      <c r="J1499">
        <v>0</v>
      </c>
      <c r="L1499">
        <v>0</v>
      </c>
      <c r="M1499">
        <v>0</v>
      </c>
      <c r="N1499">
        <v>0</v>
      </c>
      <c r="O1499">
        <v>0</v>
      </c>
      <c r="P1499" t="s">
        <v>183</v>
      </c>
      <c r="Q1499">
        <v>0</v>
      </c>
      <c r="R1499">
        <v>0</v>
      </c>
      <c r="S1499">
        <v>0</v>
      </c>
      <c r="T1499" t="s">
        <v>181</v>
      </c>
      <c r="U1499">
        <v>0</v>
      </c>
      <c r="V1499" t="s">
        <v>181</v>
      </c>
      <c r="W1499">
        <v>0</v>
      </c>
      <c r="X1499" t="s">
        <v>184</v>
      </c>
    </row>
    <row r="1500" spans="1:24" x14ac:dyDescent="0.3">
      <c r="A1500" t="s">
        <v>179</v>
      </c>
      <c r="B1500" t="s">
        <v>3073</v>
      </c>
      <c r="C1500" t="s">
        <v>181</v>
      </c>
      <c r="D1500" t="s">
        <v>3074</v>
      </c>
      <c r="E1500" t="s">
        <v>181</v>
      </c>
      <c r="F1500">
        <v>0</v>
      </c>
      <c r="G1500">
        <v>0</v>
      </c>
      <c r="H1500" s="51" t="s">
        <v>13978</v>
      </c>
      <c r="I1500">
        <v>0</v>
      </c>
      <c r="J1500">
        <v>0</v>
      </c>
      <c r="L1500">
        <v>0</v>
      </c>
      <c r="M1500">
        <v>0</v>
      </c>
      <c r="N1500">
        <v>0</v>
      </c>
      <c r="O1500">
        <v>0</v>
      </c>
      <c r="P1500" t="s">
        <v>183</v>
      </c>
      <c r="Q1500">
        <v>0</v>
      </c>
      <c r="R1500">
        <v>0</v>
      </c>
      <c r="S1500">
        <v>0</v>
      </c>
      <c r="T1500" t="s">
        <v>181</v>
      </c>
      <c r="U1500">
        <v>0</v>
      </c>
      <c r="V1500" t="s">
        <v>181</v>
      </c>
      <c r="W1500">
        <v>0</v>
      </c>
      <c r="X1500" t="s">
        <v>184</v>
      </c>
    </row>
    <row r="1501" spans="1:24" x14ac:dyDescent="0.3">
      <c r="A1501" t="s">
        <v>179</v>
      </c>
      <c r="B1501" t="s">
        <v>5942</v>
      </c>
      <c r="C1501" t="s">
        <v>181</v>
      </c>
      <c r="D1501" t="s">
        <v>5943</v>
      </c>
      <c r="E1501" t="s">
        <v>7</v>
      </c>
      <c r="F1501">
        <v>0</v>
      </c>
      <c r="G1501">
        <v>0</v>
      </c>
      <c r="H1501" s="51" t="s">
        <v>13978</v>
      </c>
      <c r="I1501">
        <v>0</v>
      </c>
      <c r="J1501">
        <v>0</v>
      </c>
      <c r="L1501">
        <v>0</v>
      </c>
      <c r="M1501">
        <v>0</v>
      </c>
      <c r="N1501">
        <v>0</v>
      </c>
      <c r="O1501">
        <v>0</v>
      </c>
      <c r="P1501" t="s">
        <v>183</v>
      </c>
      <c r="Q1501">
        <v>0</v>
      </c>
      <c r="R1501">
        <v>0</v>
      </c>
      <c r="S1501">
        <v>0</v>
      </c>
      <c r="T1501" t="s">
        <v>181</v>
      </c>
      <c r="U1501">
        <v>0</v>
      </c>
      <c r="V1501" t="s">
        <v>181</v>
      </c>
      <c r="W1501">
        <v>0</v>
      </c>
      <c r="X1501" t="s">
        <v>184</v>
      </c>
    </row>
    <row r="1502" spans="1:24" x14ac:dyDescent="0.3">
      <c r="A1502" t="s">
        <v>179</v>
      </c>
      <c r="B1502" t="s">
        <v>6187</v>
      </c>
      <c r="C1502" t="s">
        <v>181</v>
      </c>
      <c r="D1502" t="s">
        <v>6188</v>
      </c>
      <c r="E1502" t="s">
        <v>7</v>
      </c>
      <c r="F1502">
        <v>0</v>
      </c>
      <c r="G1502">
        <v>0</v>
      </c>
      <c r="H1502" s="51" t="s">
        <v>13978</v>
      </c>
      <c r="I1502">
        <v>0</v>
      </c>
      <c r="J1502">
        <v>0</v>
      </c>
      <c r="L1502">
        <v>0</v>
      </c>
      <c r="M1502">
        <v>0</v>
      </c>
      <c r="N1502">
        <v>0</v>
      </c>
      <c r="O1502">
        <v>0</v>
      </c>
      <c r="P1502" t="s">
        <v>183</v>
      </c>
      <c r="Q1502">
        <v>0</v>
      </c>
      <c r="R1502">
        <v>0</v>
      </c>
      <c r="S1502">
        <v>0</v>
      </c>
      <c r="T1502" t="s">
        <v>181</v>
      </c>
      <c r="U1502">
        <v>0</v>
      </c>
      <c r="V1502" t="s">
        <v>181</v>
      </c>
      <c r="W1502">
        <v>0</v>
      </c>
      <c r="X1502" t="s">
        <v>184</v>
      </c>
    </row>
    <row r="1503" spans="1:24" x14ac:dyDescent="0.3">
      <c r="A1503" t="s">
        <v>179</v>
      </c>
      <c r="B1503" t="s">
        <v>14001</v>
      </c>
      <c r="C1503" t="s">
        <v>181</v>
      </c>
      <c r="D1503" t="s">
        <v>14002</v>
      </c>
      <c r="E1503" t="s">
        <v>7</v>
      </c>
      <c r="F1503">
        <v>0</v>
      </c>
      <c r="G1503">
        <v>0</v>
      </c>
      <c r="H1503" s="51" t="s">
        <v>13978</v>
      </c>
      <c r="I1503">
        <v>0</v>
      </c>
      <c r="J1503">
        <v>0</v>
      </c>
      <c r="L1503">
        <v>0</v>
      </c>
      <c r="M1503">
        <v>0</v>
      </c>
      <c r="N1503">
        <v>0</v>
      </c>
      <c r="O1503">
        <v>0</v>
      </c>
      <c r="P1503" t="s">
        <v>183</v>
      </c>
      <c r="Q1503">
        <v>0</v>
      </c>
      <c r="R1503">
        <v>0</v>
      </c>
      <c r="S1503">
        <v>0</v>
      </c>
      <c r="T1503" t="s">
        <v>181</v>
      </c>
      <c r="U1503">
        <v>0</v>
      </c>
      <c r="V1503" t="s">
        <v>181</v>
      </c>
      <c r="W1503">
        <v>0</v>
      </c>
      <c r="X1503" t="s">
        <v>184</v>
      </c>
    </row>
    <row r="1504" spans="1:24" x14ac:dyDescent="0.3">
      <c r="A1504" t="s">
        <v>179</v>
      </c>
      <c r="B1504" t="s">
        <v>6086</v>
      </c>
      <c r="C1504" t="s">
        <v>181</v>
      </c>
      <c r="D1504" t="s">
        <v>6087</v>
      </c>
      <c r="E1504" t="s">
        <v>7</v>
      </c>
      <c r="F1504">
        <v>0</v>
      </c>
      <c r="G1504">
        <v>0</v>
      </c>
      <c r="H1504" s="51" t="s">
        <v>13978</v>
      </c>
      <c r="I1504">
        <v>0</v>
      </c>
      <c r="J1504">
        <v>0</v>
      </c>
      <c r="L1504">
        <v>0</v>
      </c>
      <c r="M1504">
        <v>0</v>
      </c>
      <c r="N1504">
        <v>0</v>
      </c>
      <c r="O1504">
        <v>0</v>
      </c>
      <c r="P1504" t="s">
        <v>183</v>
      </c>
      <c r="Q1504">
        <v>0</v>
      </c>
      <c r="R1504">
        <v>0</v>
      </c>
      <c r="S1504">
        <v>0</v>
      </c>
      <c r="T1504" t="s">
        <v>181</v>
      </c>
      <c r="U1504">
        <v>0</v>
      </c>
      <c r="V1504" t="s">
        <v>181</v>
      </c>
      <c r="W1504">
        <v>0</v>
      </c>
      <c r="X1504" t="s">
        <v>184</v>
      </c>
    </row>
    <row r="1505" spans="1:24" x14ac:dyDescent="0.3">
      <c r="A1505" t="s">
        <v>179</v>
      </c>
      <c r="B1505" t="s">
        <v>5854</v>
      </c>
      <c r="C1505" t="s">
        <v>181</v>
      </c>
      <c r="D1505" t="s">
        <v>5855</v>
      </c>
      <c r="E1505" t="s">
        <v>7</v>
      </c>
      <c r="F1505">
        <v>0</v>
      </c>
      <c r="G1505">
        <v>0</v>
      </c>
      <c r="H1505" s="51" t="s">
        <v>13978</v>
      </c>
      <c r="I1505">
        <v>0</v>
      </c>
      <c r="J1505">
        <v>0</v>
      </c>
      <c r="L1505">
        <v>0</v>
      </c>
      <c r="M1505">
        <v>0</v>
      </c>
      <c r="N1505">
        <v>0</v>
      </c>
      <c r="O1505">
        <v>0</v>
      </c>
      <c r="P1505" t="s">
        <v>183</v>
      </c>
      <c r="Q1505">
        <v>0</v>
      </c>
      <c r="R1505">
        <v>0</v>
      </c>
      <c r="S1505">
        <v>0</v>
      </c>
      <c r="T1505" t="s">
        <v>181</v>
      </c>
      <c r="U1505">
        <v>0</v>
      </c>
      <c r="V1505" t="s">
        <v>181</v>
      </c>
      <c r="W1505">
        <v>0</v>
      </c>
      <c r="X1505" t="s">
        <v>184</v>
      </c>
    </row>
    <row r="1506" spans="1:24" x14ac:dyDescent="0.3">
      <c r="A1506" t="s">
        <v>179</v>
      </c>
      <c r="B1506" t="s">
        <v>14003</v>
      </c>
      <c r="C1506" t="s">
        <v>181</v>
      </c>
      <c r="D1506" t="s">
        <v>14004</v>
      </c>
      <c r="E1506" t="s">
        <v>7</v>
      </c>
      <c r="F1506">
        <v>0</v>
      </c>
      <c r="G1506">
        <v>0</v>
      </c>
      <c r="H1506" s="51" t="s">
        <v>13978</v>
      </c>
      <c r="I1506">
        <v>0</v>
      </c>
      <c r="J1506">
        <v>0</v>
      </c>
      <c r="L1506">
        <v>0</v>
      </c>
      <c r="M1506">
        <v>0</v>
      </c>
      <c r="N1506">
        <v>0</v>
      </c>
      <c r="O1506">
        <v>0</v>
      </c>
      <c r="P1506" t="s">
        <v>183</v>
      </c>
      <c r="Q1506">
        <v>0</v>
      </c>
      <c r="R1506">
        <v>0</v>
      </c>
      <c r="S1506">
        <v>0</v>
      </c>
      <c r="T1506" t="s">
        <v>181</v>
      </c>
      <c r="U1506">
        <v>0</v>
      </c>
      <c r="V1506" t="s">
        <v>181</v>
      </c>
      <c r="W1506">
        <v>0</v>
      </c>
      <c r="X1506" t="s">
        <v>184</v>
      </c>
    </row>
    <row r="1507" spans="1:24" x14ac:dyDescent="0.3">
      <c r="A1507" t="s">
        <v>179</v>
      </c>
      <c r="B1507" t="s">
        <v>2563</v>
      </c>
      <c r="C1507" t="s">
        <v>181</v>
      </c>
      <c r="D1507" t="s">
        <v>2564</v>
      </c>
      <c r="E1507" t="s">
        <v>181</v>
      </c>
      <c r="F1507">
        <v>0</v>
      </c>
      <c r="G1507">
        <v>0</v>
      </c>
      <c r="H1507" s="51" t="s">
        <v>13978</v>
      </c>
      <c r="I1507">
        <v>0</v>
      </c>
      <c r="J1507">
        <v>0</v>
      </c>
      <c r="L1507">
        <v>0</v>
      </c>
      <c r="M1507">
        <v>0</v>
      </c>
      <c r="N1507">
        <v>0</v>
      </c>
      <c r="O1507">
        <v>0</v>
      </c>
      <c r="P1507" t="s">
        <v>183</v>
      </c>
      <c r="Q1507">
        <v>0</v>
      </c>
      <c r="R1507">
        <v>0</v>
      </c>
      <c r="S1507">
        <v>0</v>
      </c>
      <c r="T1507" t="s">
        <v>181</v>
      </c>
      <c r="U1507">
        <v>0</v>
      </c>
      <c r="V1507" t="s">
        <v>181</v>
      </c>
      <c r="W1507">
        <v>0</v>
      </c>
      <c r="X1507" t="s">
        <v>184</v>
      </c>
    </row>
    <row r="1508" spans="1:24" x14ac:dyDescent="0.3">
      <c r="A1508" t="s">
        <v>179</v>
      </c>
      <c r="B1508" t="s">
        <v>6199</v>
      </c>
      <c r="C1508" t="s">
        <v>181</v>
      </c>
      <c r="D1508" t="s">
        <v>6200</v>
      </c>
      <c r="E1508" t="s">
        <v>7</v>
      </c>
      <c r="F1508">
        <v>0</v>
      </c>
      <c r="G1508">
        <v>0</v>
      </c>
      <c r="H1508" s="51" t="s">
        <v>13978</v>
      </c>
      <c r="I1508">
        <v>0</v>
      </c>
      <c r="J1508">
        <v>0</v>
      </c>
      <c r="L1508">
        <v>0</v>
      </c>
      <c r="M1508">
        <v>0</v>
      </c>
      <c r="N1508">
        <v>0</v>
      </c>
      <c r="O1508">
        <v>0</v>
      </c>
      <c r="P1508" t="s">
        <v>183</v>
      </c>
      <c r="Q1508">
        <v>0</v>
      </c>
      <c r="R1508">
        <v>0</v>
      </c>
      <c r="S1508">
        <v>0</v>
      </c>
      <c r="T1508" t="s">
        <v>181</v>
      </c>
      <c r="U1508">
        <v>0</v>
      </c>
      <c r="V1508" t="s">
        <v>181</v>
      </c>
      <c r="W1508">
        <v>0</v>
      </c>
      <c r="X1508" t="s">
        <v>184</v>
      </c>
    </row>
    <row r="1509" spans="1:24" x14ac:dyDescent="0.3">
      <c r="A1509" t="s">
        <v>179</v>
      </c>
      <c r="B1509" t="s">
        <v>6224</v>
      </c>
      <c r="C1509" t="s">
        <v>181</v>
      </c>
      <c r="D1509" t="s">
        <v>6225</v>
      </c>
      <c r="E1509" t="s">
        <v>7</v>
      </c>
      <c r="F1509">
        <v>0</v>
      </c>
      <c r="G1509">
        <v>0</v>
      </c>
      <c r="H1509" s="51" t="s">
        <v>13978</v>
      </c>
      <c r="I1509">
        <v>0</v>
      </c>
      <c r="J1509">
        <v>0</v>
      </c>
      <c r="L1509">
        <v>0</v>
      </c>
      <c r="M1509">
        <v>0</v>
      </c>
      <c r="N1509">
        <v>0</v>
      </c>
      <c r="O1509">
        <v>0</v>
      </c>
      <c r="P1509" t="s">
        <v>183</v>
      </c>
      <c r="Q1509">
        <v>0</v>
      </c>
      <c r="R1509">
        <v>0</v>
      </c>
      <c r="S1509">
        <v>0</v>
      </c>
      <c r="T1509" t="s">
        <v>181</v>
      </c>
      <c r="U1509">
        <v>0</v>
      </c>
      <c r="V1509" t="s">
        <v>181</v>
      </c>
      <c r="W1509">
        <v>0</v>
      </c>
      <c r="X1509" t="s">
        <v>184</v>
      </c>
    </row>
    <row r="1510" spans="1:24" x14ac:dyDescent="0.3">
      <c r="A1510" t="s">
        <v>179</v>
      </c>
      <c r="B1510" t="s">
        <v>2561</v>
      </c>
      <c r="C1510" t="s">
        <v>181</v>
      </c>
      <c r="D1510" t="s">
        <v>2562</v>
      </c>
      <c r="E1510" t="s">
        <v>181</v>
      </c>
      <c r="F1510">
        <v>0</v>
      </c>
      <c r="G1510">
        <v>0</v>
      </c>
      <c r="H1510" s="51" t="s">
        <v>13978</v>
      </c>
      <c r="I1510">
        <v>0</v>
      </c>
      <c r="J1510">
        <v>0</v>
      </c>
      <c r="L1510">
        <v>0</v>
      </c>
      <c r="M1510">
        <v>0</v>
      </c>
      <c r="N1510">
        <v>0</v>
      </c>
      <c r="O1510">
        <v>0</v>
      </c>
      <c r="P1510" t="s">
        <v>183</v>
      </c>
      <c r="Q1510">
        <v>0</v>
      </c>
      <c r="R1510">
        <v>0</v>
      </c>
      <c r="S1510">
        <v>0</v>
      </c>
      <c r="T1510" t="s">
        <v>181</v>
      </c>
      <c r="U1510">
        <v>0</v>
      </c>
      <c r="V1510" t="s">
        <v>181</v>
      </c>
      <c r="W1510">
        <v>0</v>
      </c>
      <c r="X1510" t="s">
        <v>184</v>
      </c>
    </row>
    <row r="1511" spans="1:24" x14ac:dyDescent="0.3">
      <c r="A1511" t="s">
        <v>179</v>
      </c>
      <c r="B1511" t="s">
        <v>2918</v>
      </c>
      <c r="C1511" t="s">
        <v>181</v>
      </c>
      <c r="D1511" t="s">
        <v>2919</v>
      </c>
      <c r="E1511" t="s">
        <v>181</v>
      </c>
      <c r="F1511">
        <v>0</v>
      </c>
      <c r="G1511">
        <v>0</v>
      </c>
      <c r="H1511" s="51" t="s">
        <v>14005</v>
      </c>
      <c r="I1511">
        <v>0</v>
      </c>
      <c r="J1511">
        <v>0</v>
      </c>
      <c r="L1511">
        <v>0</v>
      </c>
      <c r="M1511">
        <v>0</v>
      </c>
      <c r="N1511">
        <v>0</v>
      </c>
      <c r="O1511">
        <v>0</v>
      </c>
      <c r="P1511" t="s">
        <v>183</v>
      </c>
      <c r="Q1511">
        <v>0</v>
      </c>
      <c r="R1511">
        <v>0</v>
      </c>
      <c r="S1511">
        <v>0</v>
      </c>
      <c r="T1511" t="s">
        <v>181</v>
      </c>
      <c r="U1511">
        <v>0</v>
      </c>
      <c r="V1511" t="s">
        <v>181</v>
      </c>
      <c r="W1511">
        <v>0</v>
      </c>
      <c r="X1511" t="s">
        <v>184</v>
      </c>
    </row>
    <row r="1512" spans="1:24" x14ac:dyDescent="0.3">
      <c r="A1512" t="s">
        <v>179</v>
      </c>
      <c r="B1512" t="s">
        <v>2916</v>
      </c>
      <c r="C1512" t="s">
        <v>181</v>
      </c>
      <c r="D1512" t="s">
        <v>2917</v>
      </c>
      <c r="E1512" t="s">
        <v>181</v>
      </c>
      <c r="F1512">
        <v>0</v>
      </c>
      <c r="G1512">
        <v>0</v>
      </c>
      <c r="H1512" s="51" t="s">
        <v>14005</v>
      </c>
      <c r="I1512">
        <v>0</v>
      </c>
      <c r="J1512">
        <v>0</v>
      </c>
      <c r="L1512">
        <v>0</v>
      </c>
      <c r="M1512">
        <v>0</v>
      </c>
      <c r="N1512">
        <v>0</v>
      </c>
      <c r="O1512">
        <v>0</v>
      </c>
      <c r="P1512" t="s">
        <v>183</v>
      </c>
      <c r="Q1512">
        <v>0</v>
      </c>
      <c r="R1512">
        <v>0</v>
      </c>
      <c r="S1512">
        <v>0</v>
      </c>
      <c r="T1512" t="s">
        <v>181</v>
      </c>
      <c r="U1512">
        <v>0</v>
      </c>
      <c r="V1512" t="s">
        <v>181</v>
      </c>
      <c r="W1512">
        <v>0</v>
      </c>
      <c r="X1512" t="s">
        <v>184</v>
      </c>
    </row>
    <row r="1513" spans="1:24" x14ac:dyDescent="0.3">
      <c r="A1513" t="s">
        <v>179</v>
      </c>
      <c r="B1513" t="s">
        <v>5681</v>
      </c>
      <c r="C1513" t="s">
        <v>181</v>
      </c>
      <c r="D1513" t="s">
        <v>5682</v>
      </c>
      <c r="E1513" t="s">
        <v>7</v>
      </c>
      <c r="F1513">
        <v>0</v>
      </c>
      <c r="G1513">
        <v>0</v>
      </c>
      <c r="H1513" s="51" t="s">
        <v>13557</v>
      </c>
      <c r="I1513">
        <v>0</v>
      </c>
      <c r="J1513">
        <v>0</v>
      </c>
      <c r="L1513">
        <v>0</v>
      </c>
      <c r="M1513">
        <v>0</v>
      </c>
      <c r="N1513">
        <v>0</v>
      </c>
      <c r="O1513">
        <v>0</v>
      </c>
      <c r="P1513" t="s">
        <v>183</v>
      </c>
      <c r="Q1513">
        <v>0</v>
      </c>
      <c r="R1513">
        <v>0</v>
      </c>
      <c r="S1513">
        <v>0</v>
      </c>
      <c r="T1513" t="s">
        <v>181</v>
      </c>
      <c r="U1513">
        <v>0</v>
      </c>
      <c r="V1513" t="s">
        <v>181</v>
      </c>
      <c r="W1513">
        <v>0</v>
      </c>
      <c r="X1513" t="s">
        <v>184</v>
      </c>
    </row>
    <row r="1514" spans="1:24" x14ac:dyDescent="0.3">
      <c r="A1514" t="s">
        <v>179</v>
      </c>
      <c r="B1514" t="s">
        <v>14006</v>
      </c>
      <c r="C1514" t="s">
        <v>181</v>
      </c>
      <c r="D1514" t="s">
        <v>5682</v>
      </c>
      <c r="E1514" t="s">
        <v>7</v>
      </c>
      <c r="F1514">
        <v>0</v>
      </c>
      <c r="G1514">
        <v>0</v>
      </c>
      <c r="H1514" s="51" t="s">
        <v>16523</v>
      </c>
      <c r="I1514">
        <v>0</v>
      </c>
      <c r="J1514">
        <v>0</v>
      </c>
      <c r="L1514">
        <v>0</v>
      </c>
      <c r="M1514">
        <v>0</v>
      </c>
      <c r="N1514">
        <v>0</v>
      </c>
      <c r="O1514">
        <v>0</v>
      </c>
      <c r="P1514" t="s">
        <v>183</v>
      </c>
      <c r="Q1514">
        <v>0</v>
      </c>
      <c r="R1514">
        <v>0</v>
      </c>
      <c r="S1514">
        <v>0</v>
      </c>
      <c r="T1514" t="s">
        <v>181</v>
      </c>
      <c r="U1514">
        <v>0</v>
      </c>
      <c r="V1514" t="s">
        <v>181</v>
      </c>
      <c r="W1514">
        <v>0</v>
      </c>
      <c r="X1514" t="s">
        <v>184</v>
      </c>
    </row>
    <row r="1515" spans="1:24" x14ac:dyDescent="0.3">
      <c r="A1515" t="s">
        <v>179</v>
      </c>
      <c r="B1515" t="s">
        <v>1357</v>
      </c>
      <c r="C1515" t="s">
        <v>181</v>
      </c>
      <c r="D1515" t="s">
        <v>1358</v>
      </c>
      <c r="E1515" t="s">
        <v>181</v>
      </c>
      <c r="F1515">
        <v>0</v>
      </c>
      <c r="G1515">
        <v>0</v>
      </c>
      <c r="H1515" s="51" t="s">
        <v>16523</v>
      </c>
      <c r="I1515">
        <v>0</v>
      </c>
      <c r="J1515">
        <v>0</v>
      </c>
      <c r="L1515">
        <v>0</v>
      </c>
      <c r="M1515">
        <v>0</v>
      </c>
      <c r="N1515">
        <v>0</v>
      </c>
      <c r="O1515">
        <v>0</v>
      </c>
      <c r="P1515" t="s">
        <v>183</v>
      </c>
      <c r="Q1515">
        <v>0</v>
      </c>
      <c r="R1515">
        <v>0</v>
      </c>
      <c r="S1515">
        <v>0</v>
      </c>
      <c r="T1515" t="s">
        <v>181</v>
      </c>
      <c r="U1515">
        <v>0</v>
      </c>
      <c r="V1515" t="s">
        <v>181</v>
      </c>
      <c r="W1515">
        <v>0</v>
      </c>
      <c r="X1515" t="s">
        <v>184</v>
      </c>
    </row>
    <row r="1516" spans="1:24" x14ac:dyDescent="0.3">
      <c r="A1516" t="s">
        <v>179</v>
      </c>
      <c r="B1516" t="s">
        <v>2906</v>
      </c>
      <c r="C1516" t="s">
        <v>181</v>
      </c>
      <c r="D1516" t="s">
        <v>2907</v>
      </c>
      <c r="E1516" t="s">
        <v>181</v>
      </c>
      <c r="F1516">
        <v>0</v>
      </c>
      <c r="G1516">
        <v>0</v>
      </c>
      <c r="H1516" s="51" t="s">
        <v>13979</v>
      </c>
      <c r="I1516">
        <v>0</v>
      </c>
      <c r="J1516">
        <v>0</v>
      </c>
      <c r="L1516">
        <v>0</v>
      </c>
      <c r="M1516">
        <v>0</v>
      </c>
      <c r="N1516">
        <v>0</v>
      </c>
      <c r="O1516">
        <v>0</v>
      </c>
      <c r="P1516" t="s">
        <v>183</v>
      </c>
      <c r="Q1516">
        <v>0</v>
      </c>
      <c r="R1516">
        <v>0</v>
      </c>
      <c r="S1516">
        <v>0</v>
      </c>
      <c r="T1516" t="s">
        <v>181</v>
      </c>
      <c r="U1516">
        <v>0</v>
      </c>
      <c r="V1516" t="s">
        <v>181</v>
      </c>
      <c r="W1516">
        <v>0</v>
      </c>
      <c r="X1516" t="s">
        <v>184</v>
      </c>
    </row>
    <row r="1517" spans="1:24" x14ac:dyDescent="0.3">
      <c r="A1517" t="s">
        <v>179</v>
      </c>
      <c r="B1517" t="s">
        <v>2174</v>
      </c>
      <c r="C1517" t="s">
        <v>181</v>
      </c>
      <c r="D1517" t="s">
        <v>2175</v>
      </c>
      <c r="E1517" t="s">
        <v>181</v>
      </c>
      <c r="F1517">
        <v>0</v>
      </c>
      <c r="G1517">
        <v>0</v>
      </c>
      <c r="H1517" s="51" t="s">
        <v>13979</v>
      </c>
      <c r="I1517">
        <v>0</v>
      </c>
      <c r="J1517">
        <v>0</v>
      </c>
      <c r="L1517">
        <v>0</v>
      </c>
      <c r="M1517">
        <v>12011.98</v>
      </c>
      <c r="N1517">
        <v>3612</v>
      </c>
      <c r="O1517">
        <v>0</v>
      </c>
      <c r="P1517" t="s">
        <v>18019</v>
      </c>
      <c r="Q1517">
        <v>0</v>
      </c>
      <c r="R1517">
        <v>0</v>
      </c>
      <c r="S1517">
        <v>720</v>
      </c>
      <c r="T1517" t="s">
        <v>181</v>
      </c>
      <c r="U1517">
        <v>0</v>
      </c>
      <c r="V1517" t="s">
        <v>181</v>
      </c>
      <c r="W1517">
        <v>0</v>
      </c>
      <c r="X1517" t="s">
        <v>184</v>
      </c>
    </row>
    <row r="1518" spans="1:24" x14ac:dyDescent="0.3">
      <c r="A1518" t="s">
        <v>179</v>
      </c>
      <c r="B1518" t="s">
        <v>3085</v>
      </c>
      <c r="C1518" t="s">
        <v>181</v>
      </c>
      <c r="D1518" t="s">
        <v>2175</v>
      </c>
      <c r="E1518" t="s">
        <v>181</v>
      </c>
      <c r="F1518">
        <v>0</v>
      </c>
      <c r="G1518">
        <v>0</v>
      </c>
      <c r="H1518" s="51" t="s">
        <v>15174</v>
      </c>
      <c r="I1518">
        <v>0</v>
      </c>
      <c r="J1518">
        <v>0</v>
      </c>
      <c r="L1518">
        <v>0</v>
      </c>
      <c r="M1518">
        <v>1283.53</v>
      </c>
      <c r="N1518">
        <v>360</v>
      </c>
      <c r="O1518">
        <v>0</v>
      </c>
      <c r="P1518" t="s">
        <v>605</v>
      </c>
      <c r="Q1518">
        <v>3780</v>
      </c>
      <c r="R1518">
        <v>-3420</v>
      </c>
      <c r="S1518">
        <v>3420</v>
      </c>
      <c r="T1518" t="s">
        <v>181</v>
      </c>
      <c r="U1518">
        <v>0</v>
      </c>
      <c r="V1518" t="s">
        <v>181</v>
      </c>
      <c r="W1518">
        <v>0</v>
      </c>
      <c r="X1518" t="s">
        <v>184</v>
      </c>
    </row>
    <row r="1519" spans="1:24" x14ac:dyDescent="0.3">
      <c r="A1519" t="s">
        <v>179</v>
      </c>
      <c r="B1519" t="s">
        <v>4781</v>
      </c>
      <c r="C1519" t="s">
        <v>181</v>
      </c>
      <c r="D1519" t="s">
        <v>4782</v>
      </c>
      <c r="E1519" t="s">
        <v>7</v>
      </c>
      <c r="F1519">
        <v>0</v>
      </c>
      <c r="G1519">
        <v>0</v>
      </c>
      <c r="H1519" s="51" t="s">
        <v>13979</v>
      </c>
      <c r="I1519">
        <v>0</v>
      </c>
      <c r="J1519">
        <v>0</v>
      </c>
      <c r="L1519">
        <v>0</v>
      </c>
      <c r="M1519">
        <v>0</v>
      </c>
      <c r="N1519">
        <v>0</v>
      </c>
      <c r="O1519">
        <v>0</v>
      </c>
      <c r="P1519" t="s">
        <v>183</v>
      </c>
      <c r="Q1519">
        <v>0</v>
      </c>
      <c r="R1519">
        <v>0</v>
      </c>
      <c r="S1519">
        <v>0</v>
      </c>
      <c r="T1519" t="s">
        <v>181</v>
      </c>
      <c r="U1519">
        <v>0</v>
      </c>
      <c r="V1519" t="s">
        <v>181</v>
      </c>
      <c r="W1519">
        <v>0</v>
      </c>
      <c r="X1519" t="s">
        <v>184</v>
      </c>
    </row>
    <row r="1520" spans="1:24" x14ac:dyDescent="0.3">
      <c r="A1520" t="s">
        <v>179</v>
      </c>
      <c r="B1520" t="s">
        <v>636</v>
      </c>
      <c r="C1520" t="s">
        <v>181</v>
      </c>
      <c r="D1520" t="s">
        <v>637</v>
      </c>
      <c r="E1520" t="s">
        <v>181</v>
      </c>
      <c r="F1520">
        <v>0</v>
      </c>
      <c r="G1520">
        <v>0</v>
      </c>
      <c r="H1520" s="51" t="s">
        <v>15174</v>
      </c>
      <c r="I1520">
        <v>0</v>
      </c>
      <c r="J1520">
        <v>0</v>
      </c>
      <c r="L1520">
        <v>0</v>
      </c>
      <c r="M1520">
        <v>0</v>
      </c>
      <c r="N1520">
        <v>0</v>
      </c>
      <c r="O1520">
        <v>0</v>
      </c>
      <c r="P1520" t="s">
        <v>183</v>
      </c>
      <c r="Q1520">
        <v>0</v>
      </c>
      <c r="R1520">
        <v>0</v>
      </c>
      <c r="S1520">
        <v>0</v>
      </c>
      <c r="T1520" t="s">
        <v>181</v>
      </c>
      <c r="U1520">
        <v>0</v>
      </c>
      <c r="V1520" t="s">
        <v>181</v>
      </c>
      <c r="W1520">
        <v>0</v>
      </c>
      <c r="X1520" t="s">
        <v>184</v>
      </c>
    </row>
    <row r="1521" spans="1:24" x14ac:dyDescent="0.3">
      <c r="A1521" t="s">
        <v>179</v>
      </c>
      <c r="B1521" t="s">
        <v>5765</v>
      </c>
      <c r="C1521" t="s">
        <v>181</v>
      </c>
      <c r="D1521" t="s">
        <v>5766</v>
      </c>
      <c r="E1521" t="s">
        <v>7</v>
      </c>
      <c r="F1521">
        <v>0</v>
      </c>
      <c r="G1521">
        <v>0</v>
      </c>
      <c r="H1521" s="51" t="s">
        <v>13979</v>
      </c>
      <c r="I1521">
        <v>0</v>
      </c>
      <c r="J1521">
        <v>0</v>
      </c>
      <c r="L1521">
        <v>0</v>
      </c>
      <c r="M1521">
        <v>0</v>
      </c>
      <c r="N1521">
        <v>0</v>
      </c>
      <c r="O1521">
        <v>0</v>
      </c>
      <c r="P1521" t="s">
        <v>183</v>
      </c>
      <c r="Q1521">
        <v>0</v>
      </c>
      <c r="R1521">
        <v>0</v>
      </c>
      <c r="S1521">
        <v>0</v>
      </c>
      <c r="T1521" t="s">
        <v>181</v>
      </c>
      <c r="U1521">
        <v>0</v>
      </c>
      <c r="V1521" t="s">
        <v>181</v>
      </c>
      <c r="W1521">
        <v>0</v>
      </c>
      <c r="X1521" t="s">
        <v>184</v>
      </c>
    </row>
    <row r="1522" spans="1:24" x14ac:dyDescent="0.3">
      <c r="A1522" t="s">
        <v>179</v>
      </c>
      <c r="B1522" t="s">
        <v>2832</v>
      </c>
      <c r="C1522" t="s">
        <v>181</v>
      </c>
      <c r="D1522" t="s">
        <v>2833</v>
      </c>
      <c r="E1522" t="s">
        <v>181</v>
      </c>
      <c r="F1522">
        <v>0</v>
      </c>
      <c r="G1522">
        <v>0</v>
      </c>
      <c r="H1522" s="51" t="s">
        <v>13979</v>
      </c>
      <c r="I1522">
        <v>0</v>
      </c>
      <c r="J1522">
        <v>0</v>
      </c>
      <c r="L1522">
        <v>0</v>
      </c>
      <c r="M1522">
        <v>0</v>
      </c>
      <c r="N1522">
        <v>0</v>
      </c>
      <c r="O1522">
        <v>0</v>
      </c>
      <c r="P1522" t="s">
        <v>183</v>
      </c>
      <c r="Q1522">
        <v>0</v>
      </c>
      <c r="R1522">
        <v>0</v>
      </c>
      <c r="S1522">
        <v>0</v>
      </c>
      <c r="T1522" t="s">
        <v>181</v>
      </c>
      <c r="U1522">
        <v>0</v>
      </c>
      <c r="V1522" t="s">
        <v>181</v>
      </c>
      <c r="W1522">
        <v>0</v>
      </c>
      <c r="X1522" t="s">
        <v>184</v>
      </c>
    </row>
    <row r="1523" spans="1:24" x14ac:dyDescent="0.3">
      <c r="A1523" t="s">
        <v>179</v>
      </c>
      <c r="B1523" t="s">
        <v>557</v>
      </c>
      <c r="C1523" t="s">
        <v>181</v>
      </c>
      <c r="D1523" t="s">
        <v>558</v>
      </c>
      <c r="E1523" t="s">
        <v>181</v>
      </c>
      <c r="F1523">
        <v>0</v>
      </c>
      <c r="G1523">
        <v>0</v>
      </c>
      <c r="H1523" s="51" t="s">
        <v>15174</v>
      </c>
      <c r="I1523">
        <v>0</v>
      </c>
      <c r="J1523">
        <v>0</v>
      </c>
      <c r="L1523">
        <v>0</v>
      </c>
      <c r="M1523">
        <v>0</v>
      </c>
      <c r="N1523">
        <v>0</v>
      </c>
      <c r="O1523">
        <v>0</v>
      </c>
      <c r="P1523" t="s">
        <v>183</v>
      </c>
      <c r="Q1523">
        <v>0</v>
      </c>
      <c r="R1523">
        <v>0</v>
      </c>
      <c r="S1523">
        <v>0</v>
      </c>
      <c r="T1523" t="s">
        <v>181</v>
      </c>
      <c r="U1523">
        <v>0</v>
      </c>
      <c r="V1523" t="s">
        <v>181</v>
      </c>
      <c r="W1523">
        <v>0</v>
      </c>
      <c r="X1523" t="s">
        <v>184</v>
      </c>
    </row>
    <row r="1524" spans="1:24" x14ac:dyDescent="0.3">
      <c r="A1524" t="s">
        <v>179</v>
      </c>
      <c r="B1524" t="s">
        <v>6484</v>
      </c>
      <c r="C1524" t="s">
        <v>181</v>
      </c>
      <c r="D1524" t="s">
        <v>6485</v>
      </c>
      <c r="E1524" t="s">
        <v>7</v>
      </c>
      <c r="F1524">
        <v>0</v>
      </c>
      <c r="G1524">
        <v>0</v>
      </c>
      <c r="H1524" s="51" t="s">
        <v>13979</v>
      </c>
      <c r="I1524">
        <v>0</v>
      </c>
      <c r="J1524">
        <v>0</v>
      </c>
      <c r="L1524">
        <v>0</v>
      </c>
      <c r="M1524">
        <v>0</v>
      </c>
      <c r="N1524">
        <v>0</v>
      </c>
      <c r="O1524">
        <v>0</v>
      </c>
      <c r="P1524" t="s">
        <v>183</v>
      </c>
      <c r="Q1524">
        <v>0</v>
      </c>
      <c r="R1524">
        <v>0</v>
      </c>
      <c r="S1524">
        <v>0</v>
      </c>
      <c r="T1524" t="s">
        <v>181</v>
      </c>
      <c r="U1524">
        <v>0</v>
      </c>
      <c r="V1524" t="s">
        <v>181</v>
      </c>
      <c r="W1524">
        <v>0</v>
      </c>
      <c r="X1524" t="s">
        <v>184</v>
      </c>
    </row>
    <row r="1525" spans="1:24" x14ac:dyDescent="0.3">
      <c r="A1525" t="s">
        <v>179</v>
      </c>
      <c r="B1525" t="s">
        <v>6384</v>
      </c>
      <c r="C1525" t="s">
        <v>181</v>
      </c>
      <c r="D1525" t="s">
        <v>6385</v>
      </c>
      <c r="E1525" t="s">
        <v>7</v>
      </c>
      <c r="F1525">
        <v>0</v>
      </c>
      <c r="G1525">
        <v>0</v>
      </c>
      <c r="H1525" s="51" t="s">
        <v>13979</v>
      </c>
      <c r="I1525">
        <v>0</v>
      </c>
      <c r="J1525">
        <v>0</v>
      </c>
      <c r="L1525">
        <v>0</v>
      </c>
      <c r="M1525">
        <v>0</v>
      </c>
      <c r="N1525">
        <v>0</v>
      </c>
      <c r="O1525">
        <v>0</v>
      </c>
      <c r="P1525" t="s">
        <v>183</v>
      </c>
      <c r="Q1525">
        <v>0</v>
      </c>
      <c r="R1525">
        <v>0</v>
      </c>
      <c r="S1525">
        <v>0</v>
      </c>
      <c r="T1525" t="s">
        <v>181</v>
      </c>
      <c r="U1525">
        <v>0</v>
      </c>
      <c r="V1525" t="s">
        <v>181</v>
      </c>
      <c r="W1525">
        <v>0</v>
      </c>
      <c r="X1525" t="s">
        <v>184</v>
      </c>
    </row>
    <row r="1526" spans="1:24" x14ac:dyDescent="0.3">
      <c r="A1526" t="s">
        <v>179</v>
      </c>
      <c r="B1526" t="s">
        <v>14008</v>
      </c>
      <c r="C1526" t="s">
        <v>181</v>
      </c>
      <c r="D1526" t="s">
        <v>14009</v>
      </c>
      <c r="E1526" t="s">
        <v>7</v>
      </c>
      <c r="F1526">
        <v>0</v>
      </c>
      <c r="G1526">
        <v>0</v>
      </c>
      <c r="H1526" s="51" t="s">
        <v>13979</v>
      </c>
      <c r="I1526">
        <v>0</v>
      </c>
      <c r="J1526">
        <v>0</v>
      </c>
      <c r="L1526">
        <v>0</v>
      </c>
      <c r="M1526">
        <v>0</v>
      </c>
      <c r="N1526">
        <v>0</v>
      </c>
      <c r="O1526">
        <v>0</v>
      </c>
      <c r="P1526" t="s">
        <v>183</v>
      </c>
      <c r="Q1526">
        <v>0</v>
      </c>
      <c r="R1526">
        <v>0</v>
      </c>
      <c r="S1526">
        <v>0</v>
      </c>
      <c r="T1526" t="s">
        <v>181</v>
      </c>
      <c r="U1526">
        <v>0</v>
      </c>
      <c r="V1526" t="s">
        <v>181</v>
      </c>
      <c r="W1526">
        <v>0</v>
      </c>
      <c r="X1526" t="s">
        <v>184</v>
      </c>
    </row>
    <row r="1527" spans="1:24" x14ac:dyDescent="0.3">
      <c r="A1527" t="s">
        <v>179</v>
      </c>
      <c r="B1527" t="s">
        <v>4520</v>
      </c>
      <c r="C1527" t="s">
        <v>181</v>
      </c>
      <c r="D1527" t="s">
        <v>4521</v>
      </c>
      <c r="E1527" t="s">
        <v>7</v>
      </c>
      <c r="F1527">
        <v>0</v>
      </c>
      <c r="G1527">
        <v>0</v>
      </c>
      <c r="H1527" s="51" t="s">
        <v>13979</v>
      </c>
      <c r="I1527">
        <v>0</v>
      </c>
      <c r="J1527">
        <v>0</v>
      </c>
      <c r="L1527">
        <v>0</v>
      </c>
      <c r="M1527">
        <v>0</v>
      </c>
      <c r="N1527">
        <v>0</v>
      </c>
      <c r="O1527">
        <v>0</v>
      </c>
      <c r="P1527" t="s">
        <v>183</v>
      </c>
      <c r="Q1527">
        <v>0</v>
      </c>
      <c r="R1527">
        <v>0</v>
      </c>
      <c r="S1527">
        <v>0</v>
      </c>
      <c r="T1527" t="s">
        <v>181</v>
      </c>
      <c r="U1527">
        <v>0</v>
      </c>
      <c r="V1527" t="s">
        <v>181</v>
      </c>
      <c r="W1527">
        <v>0</v>
      </c>
      <c r="X1527" t="s">
        <v>184</v>
      </c>
    </row>
    <row r="1528" spans="1:24" x14ac:dyDescent="0.3">
      <c r="A1528" t="s">
        <v>179</v>
      </c>
      <c r="B1528" t="s">
        <v>4546</v>
      </c>
      <c r="C1528" t="s">
        <v>181</v>
      </c>
      <c r="D1528" t="s">
        <v>4547</v>
      </c>
      <c r="E1528" t="s">
        <v>7</v>
      </c>
      <c r="F1528">
        <v>0</v>
      </c>
      <c r="G1528">
        <v>0</v>
      </c>
      <c r="H1528" s="51" t="s">
        <v>13979</v>
      </c>
      <c r="I1528">
        <v>0</v>
      </c>
      <c r="J1528">
        <v>0</v>
      </c>
      <c r="L1528">
        <v>0</v>
      </c>
      <c r="M1528">
        <v>0</v>
      </c>
      <c r="N1528">
        <v>0</v>
      </c>
      <c r="O1528">
        <v>0</v>
      </c>
      <c r="P1528" t="s">
        <v>183</v>
      </c>
      <c r="Q1528">
        <v>0</v>
      </c>
      <c r="R1528">
        <v>0</v>
      </c>
      <c r="S1528">
        <v>0</v>
      </c>
      <c r="T1528" t="s">
        <v>181</v>
      </c>
      <c r="U1528">
        <v>0</v>
      </c>
      <c r="V1528" t="s">
        <v>181</v>
      </c>
      <c r="W1528">
        <v>0</v>
      </c>
      <c r="X1528" t="s">
        <v>184</v>
      </c>
    </row>
    <row r="1529" spans="1:24" x14ac:dyDescent="0.3">
      <c r="A1529" t="s">
        <v>179</v>
      </c>
      <c r="B1529" t="s">
        <v>14010</v>
      </c>
      <c r="C1529" t="s">
        <v>181</v>
      </c>
      <c r="D1529" t="s">
        <v>14011</v>
      </c>
      <c r="E1529" t="s">
        <v>7</v>
      </c>
      <c r="F1529">
        <v>0</v>
      </c>
      <c r="G1529">
        <v>0</v>
      </c>
      <c r="H1529" s="51" t="s">
        <v>15174</v>
      </c>
      <c r="I1529">
        <v>0</v>
      </c>
      <c r="J1529">
        <v>0</v>
      </c>
      <c r="L1529">
        <v>0</v>
      </c>
      <c r="M1529">
        <v>0</v>
      </c>
      <c r="N1529">
        <v>0</v>
      </c>
      <c r="O1529">
        <v>0</v>
      </c>
      <c r="P1529" t="s">
        <v>183</v>
      </c>
      <c r="Q1529">
        <v>0</v>
      </c>
      <c r="R1529">
        <v>0</v>
      </c>
      <c r="S1529">
        <v>0</v>
      </c>
      <c r="T1529" t="s">
        <v>181</v>
      </c>
      <c r="U1529">
        <v>0</v>
      </c>
      <c r="V1529" t="s">
        <v>181</v>
      </c>
      <c r="W1529">
        <v>0</v>
      </c>
      <c r="X1529" t="s">
        <v>184</v>
      </c>
    </row>
    <row r="1530" spans="1:24" x14ac:dyDescent="0.3">
      <c r="A1530" t="s">
        <v>179</v>
      </c>
      <c r="B1530" t="s">
        <v>14012</v>
      </c>
      <c r="C1530" t="s">
        <v>181</v>
      </c>
      <c r="D1530" t="s">
        <v>14013</v>
      </c>
      <c r="E1530" t="s">
        <v>7</v>
      </c>
      <c r="F1530">
        <v>0</v>
      </c>
      <c r="G1530">
        <v>0</v>
      </c>
      <c r="H1530" s="51" t="s">
        <v>13979</v>
      </c>
      <c r="I1530">
        <v>0</v>
      </c>
      <c r="J1530">
        <v>0</v>
      </c>
      <c r="L1530">
        <v>0</v>
      </c>
      <c r="M1530">
        <v>0</v>
      </c>
      <c r="N1530">
        <v>0</v>
      </c>
      <c r="O1530">
        <v>0</v>
      </c>
      <c r="P1530" t="s">
        <v>183</v>
      </c>
      <c r="Q1530">
        <v>0</v>
      </c>
      <c r="R1530">
        <v>0</v>
      </c>
      <c r="S1530">
        <v>0</v>
      </c>
      <c r="T1530" t="s">
        <v>181</v>
      </c>
      <c r="U1530">
        <v>0</v>
      </c>
      <c r="V1530" t="s">
        <v>181</v>
      </c>
      <c r="W1530">
        <v>0</v>
      </c>
      <c r="X1530" t="s">
        <v>184</v>
      </c>
    </row>
    <row r="1531" spans="1:24" x14ac:dyDescent="0.3">
      <c r="A1531" t="s">
        <v>179</v>
      </c>
      <c r="B1531" t="s">
        <v>988</v>
      </c>
      <c r="C1531" t="s">
        <v>181</v>
      </c>
      <c r="D1531" t="s">
        <v>989</v>
      </c>
      <c r="E1531" t="s">
        <v>181</v>
      </c>
      <c r="F1531">
        <v>0</v>
      </c>
      <c r="G1531">
        <v>0</v>
      </c>
      <c r="H1531" s="51" t="s">
        <v>13979</v>
      </c>
      <c r="I1531">
        <v>0</v>
      </c>
      <c r="J1531">
        <v>0</v>
      </c>
      <c r="L1531">
        <v>0</v>
      </c>
      <c r="M1531">
        <v>0</v>
      </c>
      <c r="N1531">
        <v>0</v>
      </c>
      <c r="O1531">
        <v>0</v>
      </c>
      <c r="P1531" t="s">
        <v>183</v>
      </c>
      <c r="Q1531">
        <v>0</v>
      </c>
      <c r="R1531">
        <v>0</v>
      </c>
      <c r="S1531">
        <v>0</v>
      </c>
      <c r="T1531" t="s">
        <v>181</v>
      </c>
      <c r="U1531">
        <v>0</v>
      </c>
      <c r="V1531" t="s">
        <v>181</v>
      </c>
      <c r="W1531">
        <v>0</v>
      </c>
      <c r="X1531" t="s">
        <v>184</v>
      </c>
    </row>
    <row r="1532" spans="1:24" x14ac:dyDescent="0.3">
      <c r="A1532" t="s">
        <v>179</v>
      </c>
      <c r="B1532" t="s">
        <v>5999</v>
      </c>
      <c r="C1532" t="s">
        <v>181</v>
      </c>
      <c r="D1532" t="s">
        <v>6000</v>
      </c>
      <c r="E1532" t="s">
        <v>7</v>
      </c>
      <c r="F1532">
        <v>0</v>
      </c>
      <c r="G1532">
        <v>0</v>
      </c>
      <c r="H1532" s="51" t="s">
        <v>13979</v>
      </c>
      <c r="I1532">
        <v>0</v>
      </c>
      <c r="J1532">
        <v>0</v>
      </c>
      <c r="L1532">
        <v>0</v>
      </c>
      <c r="M1532">
        <v>0</v>
      </c>
      <c r="N1532">
        <v>0</v>
      </c>
      <c r="O1532">
        <v>0</v>
      </c>
      <c r="P1532" t="s">
        <v>183</v>
      </c>
      <c r="Q1532">
        <v>0</v>
      </c>
      <c r="R1532">
        <v>0</v>
      </c>
      <c r="S1532">
        <v>0</v>
      </c>
      <c r="T1532" t="s">
        <v>181</v>
      </c>
      <c r="U1532">
        <v>0</v>
      </c>
      <c r="V1532" t="s">
        <v>181</v>
      </c>
      <c r="W1532">
        <v>0</v>
      </c>
      <c r="X1532" t="s">
        <v>184</v>
      </c>
    </row>
    <row r="1533" spans="1:24" x14ac:dyDescent="0.3">
      <c r="A1533" t="s">
        <v>179</v>
      </c>
      <c r="B1533" t="s">
        <v>4445</v>
      </c>
      <c r="C1533" t="s">
        <v>181</v>
      </c>
      <c r="D1533" t="s">
        <v>4446</v>
      </c>
      <c r="E1533" t="s">
        <v>7</v>
      </c>
      <c r="F1533">
        <v>0</v>
      </c>
      <c r="G1533">
        <v>0</v>
      </c>
      <c r="H1533" s="51" t="s">
        <v>13979</v>
      </c>
      <c r="I1533">
        <v>0</v>
      </c>
      <c r="J1533">
        <v>0</v>
      </c>
      <c r="L1533">
        <v>0</v>
      </c>
      <c r="M1533">
        <v>0</v>
      </c>
      <c r="N1533">
        <v>0</v>
      </c>
      <c r="O1533">
        <v>0</v>
      </c>
      <c r="P1533" t="s">
        <v>183</v>
      </c>
      <c r="Q1533">
        <v>0</v>
      </c>
      <c r="R1533">
        <v>0</v>
      </c>
      <c r="S1533">
        <v>0</v>
      </c>
      <c r="T1533" t="s">
        <v>181</v>
      </c>
      <c r="U1533">
        <v>0</v>
      </c>
      <c r="V1533" t="s">
        <v>181</v>
      </c>
      <c r="W1533">
        <v>0</v>
      </c>
      <c r="X1533" t="s">
        <v>184</v>
      </c>
    </row>
    <row r="1534" spans="1:24" x14ac:dyDescent="0.3">
      <c r="A1534" t="s">
        <v>179</v>
      </c>
      <c r="B1534" t="s">
        <v>5873</v>
      </c>
      <c r="C1534" t="s">
        <v>181</v>
      </c>
      <c r="D1534" t="s">
        <v>5874</v>
      </c>
      <c r="E1534" t="s">
        <v>7</v>
      </c>
      <c r="F1534">
        <v>0</v>
      </c>
      <c r="G1534">
        <v>0</v>
      </c>
      <c r="H1534" s="51" t="s">
        <v>13979</v>
      </c>
      <c r="I1534">
        <v>0</v>
      </c>
      <c r="J1534">
        <v>0</v>
      </c>
      <c r="L1534">
        <v>0</v>
      </c>
      <c r="M1534">
        <v>0</v>
      </c>
      <c r="N1534">
        <v>0</v>
      </c>
      <c r="O1534">
        <v>0</v>
      </c>
      <c r="P1534" t="s">
        <v>183</v>
      </c>
      <c r="Q1534">
        <v>0</v>
      </c>
      <c r="R1534">
        <v>0</v>
      </c>
      <c r="S1534">
        <v>0</v>
      </c>
      <c r="T1534" t="s">
        <v>181</v>
      </c>
      <c r="U1534">
        <v>0</v>
      </c>
      <c r="V1534" t="s">
        <v>181</v>
      </c>
      <c r="W1534">
        <v>0</v>
      </c>
      <c r="X1534" t="s">
        <v>184</v>
      </c>
    </row>
    <row r="1535" spans="1:24" x14ac:dyDescent="0.3">
      <c r="A1535" t="s">
        <v>179</v>
      </c>
      <c r="B1535" t="s">
        <v>2862</v>
      </c>
      <c r="C1535" t="s">
        <v>181</v>
      </c>
      <c r="D1535" t="s">
        <v>2863</v>
      </c>
      <c r="E1535" t="s">
        <v>181</v>
      </c>
      <c r="F1535">
        <v>0</v>
      </c>
      <c r="G1535">
        <v>0</v>
      </c>
      <c r="H1535" s="51" t="s">
        <v>13979</v>
      </c>
      <c r="I1535">
        <v>0</v>
      </c>
      <c r="J1535">
        <v>0</v>
      </c>
      <c r="L1535">
        <v>0</v>
      </c>
      <c r="M1535">
        <v>0</v>
      </c>
      <c r="N1535">
        <v>0</v>
      </c>
      <c r="O1535">
        <v>0</v>
      </c>
      <c r="P1535" t="s">
        <v>183</v>
      </c>
      <c r="Q1535">
        <v>0</v>
      </c>
      <c r="R1535">
        <v>0</v>
      </c>
      <c r="S1535">
        <v>0</v>
      </c>
      <c r="T1535" t="s">
        <v>181</v>
      </c>
      <c r="U1535">
        <v>0</v>
      </c>
      <c r="V1535" t="s">
        <v>181</v>
      </c>
      <c r="W1535">
        <v>0</v>
      </c>
      <c r="X1535" t="s">
        <v>184</v>
      </c>
    </row>
    <row r="1536" spans="1:24" x14ac:dyDescent="0.3">
      <c r="A1536" t="s">
        <v>179</v>
      </c>
      <c r="B1536" t="s">
        <v>6348</v>
      </c>
      <c r="C1536" t="s">
        <v>181</v>
      </c>
      <c r="D1536" t="s">
        <v>6349</v>
      </c>
      <c r="E1536" t="s">
        <v>7</v>
      </c>
      <c r="F1536">
        <v>0</v>
      </c>
      <c r="G1536">
        <v>0</v>
      </c>
      <c r="H1536" s="51" t="s">
        <v>13979</v>
      </c>
      <c r="I1536">
        <v>0</v>
      </c>
      <c r="J1536">
        <v>0</v>
      </c>
      <c r="L1536">
        <v>0</v>
      </c>
      <c r="M1536">
        <v>0</v>
      </c>
      <c r="N1536">
        <v>0</v>
      </c>
      <c r="O1536">
        <v>0</v>
      </c>
      <c r="P1536" t="s">
        <v>183</v>
      </c>
      <c r="Q1536">
        <v>0</v>
      </c>
      <c r="R1536">
        <v>0</v>
      </c>
      <c r="S1536">
        <v>0</v>
      </c>
      <c r="T1536" t="s">
        <v>181</v>
      </c>
      <c r="U1536">
        <v>0</v>
      </c>
      <c r="V1536" t="s">
        <v>181</v>
      </c>
      <c r="W1536">
        <v>0</v>
      </c>
      <c r="X1536" t="s">
        <v>184</v>
      </c>
    </row>
    <row r="1537" spans="1:24" x14ac:dyDescent="0.3">
      <c r="A1537" t="s">
        <v>179</v>
      </c>
      <c r="B1537" t="s">
        <v>5410</v>
      </c>
      <c r="C1537" t="s">
        <v>181</v>
      </c>
      <c r="D1537" t="s">
        <v>5411</v>
      </c>
      <c r="E1537" t="s">
        <v>7</v>
      </c>
      <c r="F1537">
        <v>0</v>
      </c>
      <c r="G1537">
        <v>0</v>
      </c>
      <c r="H1537" s="51" t="s">
        <v>13979</v>
      </c>
      <c r="I1537">
        <v>0</v>
      </c>
      <c r="J1537">
        <v>0</v>
      </c>
      <c r="L1537">
        <v>0</v>
      </c>
      <c r="M1537">
        <v>0</v>
      </c>
      <c r="N1537">
        <v>0</v>
      </c>
      <c r="O1537">
        <v>0</v>
      </c>
      <c r="P1537" t="s">
        <v>183</v>
      </c>
      <c r="Q1537">
        <v>0</v>
      </c>
      <c r="R1537">
        <v>0</v>
      </c>
      <c r="S1537">
        <v>0</v>
      </c>
      <c r="T1537" t="s">
        <v>181</v>
      </c>
      <c r="U1537">
        <v>0</v>
      </c>
      <c r="V1537" t="s">
        <v>181</v>
      </c>
      <c r="W1537">
        <v>0</v>
      </c>
      <c r="X1537" t="s">
        <v>184</v>
      </c>
    </row>
    <row r="1538" spans="1:24" x14ac:dyDescent="0.3">
      <c r="A1538" t="s">
        <v>179</v>
      </c>
      <c r="B1538" t="s">
        <v>5823</v>
      </c>
      <c r="C1538" t="s">
        <v>181</v>
      </c>
      <c r="D1538" t="s">
        <v>5824</v>
      </c>
      <c r="E1538" t="s">
        <v>7</v>
      </c>
      <c r="F1538">
        <v>0</v>
      </c>
      <c r="G1538">
        <v>0</v>
      </c>
      <c r="H1538" s="51" t="s">
        <v>13979</v>
      </c>
      <c r="I1538">
        <v>0</v>
      </c>
      <c r="J1538">
        <v>0</v>
      </c>
      <c r="L1538">
        <v>0</v>
      </c>
      <c r="M1538">
        <v>0</v>
      </c>
      <c r="N1538">
        <v>0</v>
      </c>
      <c r="O1538">
        <v>0</v>
      </c>
      <c r="P1538" t="s">
        <v>183</v>
      </c>
      <c r="Q1538">
        <v>0</v>
      </c>
      <c r="R1538">
        <v>0</v>
      </c>
      <c r="S1538">
        <v>0</v>
      </c>
      <c r="T1538" t="s">
        <v>181</v>
      </c>
      <c r="U1538">
        <v>0</v>
      </c>
      <c r="V1538" t="s">
        <v>181</v>
      </c>
      <c r="W1538">
        <v>0</v>
      </c>
      <c r="X1538" t="s">
        <v>184</v>
      </c>
    </row>
    <row r="1539" spans="1:24" x14ac:dyDescent="0.3">
      <c r="A1539" t="s">
        <v>179</v>
      </c>
      <c r="B1539" t="s">
        <v>2986</v>
      </c>
      <c r="C1539" t="s">
        <v>181</v>
      </c>
      <c r="D1539" t="s">
        <v>2987</v>
      </c>
      <c r="E1539" t="s">
        <v>181</v>
      </c>
      <c r="F1539">
        <v>0</v>
      </c>
      <c r="G1539">
        <v>0</v>
      </c>
      <c r="H1539" s="51" t="s">
        <v>13979</v>
      </c>
      <c r="I1539">
        <v>0</v>
      </c>
      <c r="J1539">
        <v>0</v>
      </c>
      <c r="L1539">
        <v>0</v>
      </c>
      <c r="M1539">
        <v>0</v>
      </c>
      <c r="N1539">
        <v>0</v>
      </c>
      <c r="O1539">
        <v>0</v>
      </c>
      <c r="P1539" t="s">
        <v>183</v>
      </c>
      <c r="Q1539">
        <v>0</v>
      </c>
      <c r="R1539">
        <v>0</v>
      </c>
      <c r="S1539">
        <v>0</v>
      </c>
      <c r="T1539" t="s">
        <v>181</v>
      </c>
      <c r="U1539">
        <v>0</v>
      </c>
      <c r="V1539" t="s">
        <v>181</v>
      </c>
      <c r="W1539">
        <v>0</v>
      </c>
      <c r="X1539" t="s">
        <v>184</v>
      </c>
    </row>
    <row r="1540" spans="1:24" x14ac:dyDescent="0.3">
      <c r="A1540" t="s">
        <v>179</v>
      </c>
      <c r="B1540" t="s">
        <v>7105</v>
      </c>
      <c r="C1540" t="s">
        <v>181</v>
      </c>
      <c r="D1540" t="s">
        <v>2987</v>
      </c>
      <c r="E1540" t="s">
        <v>7</v>
      </c>
      <c r="F1540">
        <v>0</v>
      </c>
      <c r="G1540">
        <v>0</v>
      </c>
      <c r="H1540" s="51" t="s">
        <v>13979</v>
      </c>
      <c r="I1540">
        <v>0</v>
      </c>
      <c r="J1540">
        <v>0</v>
      </c>
      <c r="L1540">
        <v>0</v>
      </c>
      <c r="M1540">
        <v>0</v>
      </c>
      <c r="N1540">
        <v>0</v>
      </c>
      <c r="O1540">
        <v>0</v>
      </c>
      <c r="P1540" t="s">
        <v>183</v>
      </c>
      <c r="Q1540">
        <v>0</v>
      </c>
      <c r="R1540">
        <v>0</v>
      </c>
      <c r="S1540">
        <v>0</v>
      </c>
      <c r="T1540" t="s">
        <v>181</v>
      </c>
      <c r="U1540">
        <v>0</v>
      </c>
      <c r="V1540" t="s">
        <v>181</v>
      </c>
      <c r="W1540">
        <v>0</v>
      </c>
      <c r="X1540" t="s">
        <v>184</v>
      </c>
    </row>
    <row r="1541" spans="1:24" x14ac:dyDescent="0.3">
      <c r="A1541" t="s">
        <v>179</v>
      </c>
      <c r="B1541" t="s">
        <v>5834</v>
      </c>
      <c r="C1541" t="s">
        <v>181</v>
      </c>
      <c r="D1541" t="s">
        <v>5835</v>
      </c>
      <c r="E1541" t="s">
        <v>7</v>
      </c>
      <c r="F1541">
        <v>0</v>
      </c>
      <c r="G1541">
        <v>0</v>
      </c>
      <c r="H1541" s="51" t="s">
        <v>13979</v>
      </c>
      <c r="I1541">
        <v>0</v>
      </c>
      <c r="J1541">
        <v>0</v>
      </c>
      <c r="L1541">
        <v>0</v>
      </c>
      <c r="M1541">
        <v>0</v>
      </c>
      <c r="N1541">
        <v>0</v>
      </c>
      <c r="O1541">
        <v>0</v>
      </c>
      <c r="P1541" t="s">
        <v>183</v>
      </c>
      <c r="Q1541">
        <v>0</v>
      </c>
      <c r="R1541">
        <v>0</v>
      </c>
      <c r="S1541">
        <v>0</v>
      </c>
      <c r="T1541" t="s">
        <v>181</v>
      </c>
      <c r="U1541">
        <v>0</v>
      </c>
      <c r="V1541" t="s">
        <v>181</v>
      </c>
      <c r="W1541">
        <v>0</v>
      </c>
      <c r="X1541" t="s">
        <v>184</v>
      </c>
    </row>
    <row r="1542" spans="1:24" x14ac:dyDescent="0.3">
      <c r="A1542" t="s">
        <v>179</v>
      </c>
      <c r="B1542" t="s">
        <v>4824</v>
      </c>
      <c r="C1542" t="s">
        <v>181</v>
      </c>
      <c r="D1542" t="s">
        <v>4825</v>
      </c>
      <c r="E1542" t="s">
        <v>7</v>
      </c>
      <c r="F1542">
        <v>0</v>
      </c>
      <c r="G1542">
        <v>0</v>
      </c>
      <c r="H1542" s="51" t="s">
        <v>13969</v>
      </c>
      <c r="I1542">
        <v>0</v>
      </c>
      <c r="J1542">
        <v>0</v>
      </c>
      <c r="L1542">
        <v>0</v>
      </c>
      <c r="M1542">
        <v>0</v>
      </c>
      <c r="N1542">
        <v>0</v>
      </c>
      <c r="O1542">
        <v>0</v>
      </c>
      <c r="P1542" t="s">
        <v>183</v>
      </c>
      <c r="Q1542">
        <v>0</v>
      </c>
      <c r="R1542">
        <v>0</v>
      </c>
      <c r="S1542">
        <v>0</v>
      </c>
      <c r="T1542" t="s">
        <v>181</v>
      </c>
      <c r="U1542">
        <v>0</v>
      </c>
      <c r="V1542" t="s">
        <v>181</v>
      </c>
      <c r="W1542">
        <v>0</v>
      </c>
      <c r="X1542" t="s">
        <v>184</v>
      </c>
    </row>
    <row r="1543" spans="1:24" x14ac:dyDescent="0.3">
      <c r="A1543" t="s">
        <v>179</v>
      </c>
      <c r="B1543" t="s">
        <v>14014</v>
      </c>
      <c r="C1543" t="s">
        <v>181</v>
      </c>
      <c r="D1543" t="s">
        <v>4825</v>
      </c>
      <c r="E1543" t="s">
        <v>7</v>
      </c>
      <c r="F1543">
        <v>0</v>
      </c>
      <c r="G1543">
        <v>0</v>
      </c>
      <c r="H1543" s="51" t="s">
        <v>12605</v>
      </c>
      <c r="I1543">
        <v>0</v>
      </c>
      <c r="J1543">
        <v>0</v>
      </c>
      <c r="L1543">
        <v>0</v>
      </c>
      <c r="M1543">
        <v>0</v>
      </c>
      <c r="N1543">
        <v>0</v>
      </c>
      <c r="O1543">
        <v>0</v>
      </c>
      <c r="P1543" t="s">
        <v>183</v>
      </c>
      <c r="Q1543">
        <v>360</v>
      </c>
      <c r="R1543">
        <v>-360</v>
      </c>
      <c r="S1543">
        <v>360</v>
      </c>
      <c r="T1543" t="s">
        <v>181</v>
      </c>
      <c r="U1543">
        <v>0</v>
      </c>
      <c r="V1543" t="s">
        <v>181</v>
      </c>
      <c r="W1543">
        <v>0</v>
      </c>
      <c r="X1543" t="s">
        <v>184</v>
      </c>
    </row>
    <row r="1544" spans="1:24" x14ac:dyDescent="0.3">
      <c r="A1544" t="s">
        <v>179</v>
      </c>
      <c r="B1544" t="s">
        <v>4822</v>
      </c>
      <c r="C1544" t="s">
        <v>181</v>
      </c>
      <c r="D1544" t="s">
        <v>4823</v>
      </c>
      <c r="E1544" t="s">
        <v>7</v>
      </c>
      <c r="F1544">
        <v>0</v>
      </c>
      <c r="G1544">
        <v>0</v>
      </c>
      <c r="H1544" s="51" t="s">
        <v>13969</v>
      </c>
      <c r="I1544">
        <v>0</v>
      </c>
      <c r="J1544">
        <v>0</v>
      </c>
      <c r="L1544">
        <v>0</v>
      </c>
      <c r="M1544">
        <v>0</v>
      </c>
      <c r="N1544">
        <v>0</v>
      </c>
      <c r="O1544">
        <v>0</v>
      </c>
      <c r="P1544" t="s">
        <v>183</v>
      </c>
      <c r="Q1544">
        <v>0</v>
      </c>
      <c r="R1544">
        <v>0</v>
      </c>
      <c r="S1544">
        <v>0</v>
      </c>
      <c r="T1544" t="s">
        <v>181</v>
      </c>
      <c r="U1544">
        <v>0</v>
      </c>
      <c r="V1544" t="s">
        <v>181</v>
      </c>
      <c r="W1544">
        <v>0</v>
      </c>
      <c r="X1544" t="s">
        <v>184</v>
      </c>
    </row>
    <row r="1545" spans="1:24" x14ac:dyDescent="0.3">
      <c r="A1545" t="s">
        <v>179</v>
      </c>
      <c r="B1545" t="s">
        <v>14016</v>
      </c>
      <c r="C1545" t="s">
        <v>181</v>
      </c>
      <c r="D1545" t="s">
        <v>4823</v>
      </c>
      <c r="E1545" t="s">
        <v>7</v>
      </c>
      <c r="F1545">
        <v>0</v>
      </c>
      <c r="G1545">
        <v>0</v>
      </c>
      <c r="H1545" s="51" t="s">
        <v>12605</v>
      </c>
      <c r="I1545">
        <v>0</v>
      </c>
      <c r="J1545">
        <v>0</v>
      </c>
      <c r="L1545">
        <v>0</v>
      </c>
      <c r="M1545">
        <v>0</v>
      </c>
      <c r="N1545">
        <v>0</v>
      </c>
      <c r="O1545">
        <v>0</v>
      </c>
      <c r="P1545" t="s">
        <v>183</v>
      </c>
      <c r="Q1545">
        <v>0</v>
      </c>
      <c r="R1545">
        <v>0</v>
      </c>
      <c r="S1545">
        <v>0</v>
      </c>
      <c r="T1545" t="s">
        <v>181</v>
      </c>
      <c r="U1545">
        <v>0</v>
      </c>
      <c r="V1545" t="s">
        <v>181</v>
      </c>
      <c r="W1545">
        <v>0</v>
      </c>
      <c r="X1545" t="s">
        <v>184</v>
      </c>
    </row>
    <row r="1546" spans="1:24" x14ac:dyDescent="0.3">
      <c r="A1546" t="s">
        <v>179</v>
      </c>
      <c r="B1546" t="s">
        <v>4818</v>
      </c>
      <c r="C1546" t="s">
        <v>181</v>
      </c>
      <c r="D1546" t="s">
        <v>4819</v>
      </c>
      <c r="E1546" t="s">
        <v>7</v>
      </c>
      <c r="F1546">
        <v>0</v>
      </c>
      <c r="G1546">
        <v>0</v>
      </c>
      <c r="H1546" s="51" t="s">
        <v>13969</v>
      </c>
      <c r="I1546">
        <v>0</v>
      </c>
      <c r="J1546">
        <v>0</v>
      </c>
      <c r="L1546">
        <v>0</v>
      </c>
      <c r="M1546">
        <v>0</v>
      </c>
      <c r="N1546">
        <v>0</v>
      </c>
      <c r="O1546">
        <v>0</v>
      </c>
      <c r="P1546" t="s">
        <v>183</v>
      </c>
      <c r="Q1546">
        <v>0</v>
      </c>
      <c r="R1546">
        <v>0</v>
      </c>
      <c r="S1546">
        <v>0</v>
      </c>
      <c r="T1546" t="s">
        <v>181</v>
      </c>
      <c r="U1546">
        <v>0</v>
      </c>
      <c r="V1546" t="s">
        <v>181</v>
      </c>
      <c r="W1546">
        <v>0</v>
      </c>
      <c r="X1546" t="s">
        <v>184</v>
      </c>
    </row>
    <row r="1547" spans="1:24" x14ac:dyDescent="0.3">
      <c r="A1547" t="s">
        <v>179</v>
      </c>
      <c r="B1547" t="s">
        <v>5208</v>
      </c>
      <c r="C1547" t="s">
        <v>181</v>
      </c>
      <c r="D1547" t="s">
        <v>5209</v>
      </c>
      <c r="E1547" t="s">
        <v>7</v>
      </c>
      <c r="F1547">
        <v>0</v>
      </c>
      <c r="G1547">
        <v>0</v>
      </c>
      <c r="H1547" s="51" t="s">
        <v>13969</v>
      </c>
      <c r="I1547">
        <v>0</v>
      </c>
      <c r="J1547">
        <v>0</v>
      </c>
      <c r="L1547">
        <v>0</v>
      </c>
      <c r="M1547">
        <v>0</v>
      </c>
      <c r="N1547">
        <v>0</v>
      </c>
      <c r="O1547">
        <v>0</v>
      </c>
      <c r="P1547" t="s">
        <v>183</v>
      </c>
      <c r="Q1547">
        <v>0</v>
      </c>
      <c r="R1547">
        <v>0</v>
      </c>
      <c r="S1547">
        <v>0</v>
      </c>
      <c r="T1547" t="s">
        <v>181</v>
      </c>
      <c r="U1547">
        <v>0</v>
      </c>
      <c r="V1547" t="s">
        <v>181</v>
      </c>
      <c r="W1547">
        <v>0</v>
      </c>
      <c r="X1547" t="s">
        <v>184</v>
      </c>
    </row>
    <row r="1548" spans="1:24" x14ac:dyDescent="0.3">
      <c r="A1548" t="s">
        <v>179</v>
      </c>
      <c r="B1548" t="s">
        <v>14017</v>
      </c>
      <c r="C1548" t="s">
        <v>181</v>
      </c>
      <c r="D1548" t="s">
        <v>14018</v>
      </c>
      <c r="E1548" t="s">
        <v>7</v>
      </c>
      <c r="F1548">
        <v>0</v>
      </c>
      <c r="G1548">
        <v>0</v>
      </c>
      <c r="H1548" s="51" t="s">
        <v>12605</v>
      </c>
      <c r="I1548">
        <v>0</v>
      </c>
      <c r="J1548">
        <v>0</v>
      </c>
      <c r="L1548">
        <v>0</v>
      </c>
      <c r="M1548">
        <v>0</v>
      </c>
      <c r="N1548">
        <v>0</v>
      </c>
      <c r="O1548">
        <v>0</v>
      </c>
      <c r="P1548" t="s">
        <v>183</v>
      </c>
      <c r="Q1548">
        <v>0</v>
      </c>
      <c r="R1548">
        <v>0</v>
      </c>
      <c r="S1548">
        <v>0</v>
      </c>
      <c r="T1548" t="s">
        <v>181</v>
      </c>
      <c r="U1548">
        <v>0</v>
      </c>
      <c r="V1548" t="s">
        <v>181</v>
      </c>
      <c r="W1548">
        <v>0</v>
      </c>
      <c r="X1548" t="s">
        <v>184</v>
      </c>
    </row>
    <row r="1549" spans="1:24" x14ac:dyDescent="0.3">
      <c r="A1549" t="s">
        <v>179</v>
      </c>
      <c r="B1549" t="s">
        <v>4981</v>
      </c>
      <c r="C1549" t="s">
        <v>181</v>
      </c>
      <c r="D1549" t="s">
        <v>4982</v>
      </c>
      <c r="E1549" t="s">
        <v>7</v>
      </c>
      <c r="F1549">
        <v>0</v>
      </c>
      <c r="G1549">
        <v>0</v>
      </c>
      <c r="H1549" s="51" t="s">
        <v>13969</v>
      </c>
      <c r="I1549">
        <v>0</v>
      </c>
      <c r="J1549">
        <v>0</v>
      </c>
      <c r="L1549">
        <v>0</v>
      </c>
      <c r="M1549">
        <v>0</v>
      </c>
      <c r="N1549">
        <v>0</v>
      </c>
      <c r="O1549">
        <v>0</v>
      </c>
      <c r="P1549" t="s">
        <v>183</v>
      </c>
      <c r="Q1549">
        <v>0</v>
      </c>
      <c r="R1549">
        <v>0</v>
      </c>
      <c r="S1549">
        <v>0</v>
      </c>
      <c r="T1549" t="s">
        <v>181</v>
      </c>
      <c r="U1549">
        <v>0</v>
      </c>
      <c r="V1549" t="s">
        <v>181</v>
      </c>
      <c r="W1549">
        <v>0</v>
      </c>
      <c r="X1549" t="s">
        <v>184</v>
      </c>
    </row>
    <row r="1550" spans="1:24" x14ac:dyDescent="0.3">
      <c r="A1550" t="s">
        <v>179</v>
      </c>
      <c r="B1550" t="s">
        <v>18020</v>
      </c>
      <c r="C1550" t="s">
        <v>181</v>
      </c>
      <c r="D1550" t="s">
        <v>18021</v>
      </c>
      <c r="E1550" t="s">
        <v>7</v>
      </c>
      <c r="F1550">
        <v>0</v>
      </c>
      <c r="G1550">
        <v>0</v>
      </c>
      <c r="H1550" s="51" t="s">
        <v>12605</v>
      </c>
      <c r="I1550">
        <v>0</v>
      </c>
      <c r="J1550">
        <v>0</v>
      </c>
      <c r="L1550">
        <v>0</v>
      </c>
      <c r="M1550">
        <v>0</v>
      </c>
      <c r="N1550">
        <v>0</v>
      </c>
      <c r="O1550">
        <v>0</v>
      </c>
      <c r="P1550" t="s">
        <v>183</v>
      </c>
      <c r="Q1550">
        <v>360</v>
      </c>
      <c r="R1550">
        <v>-360</v>
      </c>
      <c r="S1550">
        <v>360</v>
      </c>
      <c r="T1550" t="s">
        <v>181</v>
      </c>
      <c r="U1550">
        <v>0</v>
      </c>
      <c r="V1550" t="s">
        <v>181</v>
      </c>
      <c r="W1550">
        <v>0</v>
      </c>
      <c r="X1550" t="s">
        <v>184</v>
      </c>
    </row>
    <row r="1551" spans="1:24" x14ac:dyDescent="0.3">
      <c r="A1551" t="s">
        <v>179</v>
      </c>
      <c r="B1551" t="s">
        <v>4945</v>
      </c>
      <c r="C1551" t="s">
        <v>181</v>
      </c>
      <c r="D1551" t="s">
        <v>4946</v>
      </c>
      <c r="E1551" t="s">
        <v>7</v>
      </c>
      <c r="F1551">
        <v>0</v>
      </c>
      <c r="G1551">
        <v>0</v>
      </c>
      <c r="H1551" s="51" t="s">
        <v>13969</v>
      </c>
      <c r="I1551">
        <v>0</v>
      </c>
      <c r="J1551">
        <v>0</v>
      </c>
      <c r="L1551">
        <v>0</v>
      </c>
      <c r="M1551">
        <v>0</v>
      </c>
      <c r="N1551">
        <v>0</v>
      </c>
      <c r="O1551">
        <v>0</v>
      </c>
      <c r="P1551" t="s">
        <v>183</v>
      </c>
      <c r="Q1551">
        <v>0</v>
      </c>
      <c r="R1551">
        <v>0</v>
      </c>
      <c r="S1551">
        <v>0</v>
      </c>
      <c r="T1551" t="s">
        <v>181</v>
      </c>
      <c r="U1551">
        <v>0</v>
      </c>
      <c r="V1551" t="s">
        <v>181</v>
      </c>
      <c r="W1551">
        <v>0</v>
      </c>
      <c r="X1551" t="s">
        <v>184</v>
      </c>
    </row>
    <row r="1552" spans="1:24" x14ac:dyDescent="0.3">
      <c r="A1552" t="s">
        <v>179</v>
      </c>
      <c r="B1552" t="s">
        <v>5126</v>
      </c>
      <c r="C1552" t="s">
        <v>181</v>
      </c>
      <c r="D1552" t="s">
        <v>5127</v>
      </c>
      <c r="E1552" t="s">
        <v>7</v>
      </c>
      <c r="F1552">
        <v>0</v>
      </c>
      <c r="G1552">
        <v>0</v>
      </c>
      <c r="H1552" s="51" t="s">
        <v>13969</v>
      </c>
      <c r="I1552">
        <v>0</v>
      </c>
      <c r="J1552">
        <v>0</v>
      </c>
      <c r="L1552">
        <v>0</v>
      </c>
      <c r="M1552">
        <v>0</v>
      </c>
      <c r="N1552">
        <v>0</v>
      </c>
      <c r="O1552">
        <v>0</v>
      </c>
      <c r="P1552" t="s">
        <v>183</v>
      </c>
      <c r="Q1552">
        <v>0</v>
      </c>
      <c r="R1552">
        <v>0</v>
      </c>
      <c r="S1552">
        <v>0</v>
      </c>
      <c r="T1552" t="s">
        <v>181</v>
      </c>
      <c r="U1552">
        <v>0</v>
      </c>
      <c r="V1552" t="s">
        <v>181</v>
      </c>
      <c r="W1552">
        <v>0</v>
      </c>
      <c r="X1552" t="s">
        <v>184</v>
      </c>
    </row>
    <row r="1553" spans="1:24" x14ac:dyDescent="0.3">
      <c r="A1553" t="s">
        <v>179</v>
      </c>
      <c r="B1553" t="s">
        <v>4949</v>
      </c>
      <c r="C1553" t="s">
        <v>181</v>
      </c>
      <c r="D1553" t="s">
        <v>4950</v>
      </c>
      <c r="E1553" t="s">
        <v>7</v>
      </c>
      <c r="F1553">
        <v>0</v>
      </c>
      <c r="G1553">
        <v>0</v>
      </c>
      <c r="H1553" s="51" t="s">
        <v>13969</v>
      </c>
      <c r="I1553">
        <v>0</v>
      </c>
      <c r="J1553">
        <v>0</v>
      </c>
      <c r="L1553">
        <v>0</v>
      </c>
      <c r="M1553">
        <v>0</v>
      </c>
      <c r="N1553">
        <v>0</v>
      </c>
      <c r="O1553">
        <v>0</v>
      </c>
      <c r="P1553" t="s">
        <v>183</v>
      </c>
      <c r="Q1553">
        <v>0</v>
      </c>
      <c r="R1553">
        <v>0</v>
      </c>
      <c r="S1553">
        <v>0</v>
      </c>
      <c r="T1553" t="s">
        <v>181</v>
      </c>
      <c r="U1553">
        <v>0</v>
      </c>
      <c r="V1553" t="s">
        <v>181</v>
      </c>
      <c r="W1553">
        <v>0</v>
      </c>
      <c r="X1553" t="s">
        <v>184</v>
      </c>
    </row>
    <row r="1554" spans="1:24" x14ac:dyDescent="0.3">
      <c r="A1554" t="s">
        <v>179</v>
      </c>
      <c r="B1554" t="s">
        <v>14019</v>
      </c>
      <c r="C1554" t="s">
        <v>181</v>
      </c>
      <c r="D1554" t="s">
        <v>4950</v>
      </c>
      <c r="E1554" t="s">
        <v>7</v>
      </c>
      <c r="F1554">
        <v>0</v>
      </c>
      <c r="G1554" t="s">
        <v>605</v>
      </c>
      <c r="H1554" s="51" t="s">
        <v>12605</v>
      </c>
      <c r="I1554">
        <v>1386</v>
      </c>
      <c r="J1554">
        <v>0</v>
      </c>
      <c r="L1554">
        <v>0</v>
      </c>
      <c r="M1554">
        <v>0</v>
      </c>
      <c r="N1554">
        <v>0</v>
      </c>
      <c r="O1554">
        <v>0</v>
      </c>
      <c r="P1554" t="s">
        <v>183</v>
      </c>
      <c r="Q1554">
        <v>360</v>
      </c>
      <c r="R1554">
        <v>-360</v>
      </c>
      <c r="S1554">
        <v>0</v>
      </c>
      <c r="T1554" t="s">
        <v>181</v>
      </c>
      <c r="U1554">
        <v>0</v>
      </c>
      <c r="V1554" t="s">
        <v>181</v>
      </c>
      <c r="W1554">
        <v>0</v>
      </c>
      <c r="X1554" t="s">
        <v>184</v>
      </c>
    </row>
    <row r="1555" spans="1:24" x14ac:dyDescent="0.3">
      <c r="A1555" t="s">
        <v>179</v>
      </c>
      <c r="B1555" t="s">
        <v>4880</v>
      </c>
      <c r="C1555" t="s">
        <v>181</v>
      </c>
      <c r="D1555" t="s">
        <v>4881</v>
      </c>
      <c r="E1555" t="s">
        <v>7</v>
      </c>
      <c r="F1555">
        <v>0</v>
      </c>
      <c r="G1555">
        <v>0</v>
      </c>
      <c r="H1555" s="51" t="s">
        <v>13969</v>
      </c>
      <c r="I1555">
        <v>0</v>
      </c>
      <c r="J1555">
        <v>0</v>
      </c>
      <c r="L1555">
        <v>0</v>
      </c>
      <c r="M1555">
        <v>0</v>
      </c>
      <c r="N1555">
        <v>0</v>
      </c>
      <c r="O1555">
        <v>0</v>
      </c>
      <c r="P1555" t="s">
        <v>183</v>
      </c>
      <c r="Q1555">
        <v>0</v>
      </c>
      <c r="R1555">
        <v>0</v>
      </c>
      <c r="S1555">
        <v>0</v>
      </c>
      <c r="T1555" t="s">
        <v>181</v>
      </c>
      <c r="U1555">
        <v>0</v>
      </c>
      <c r="V1555" t="s">
        <v>181</v>
      </c>
      <c r="W1555">
        <v>0</v>
      </c>
      <c r="X1555" t="s">
        <v>184</v>
      </c>
    </row>
    <row r="1556" spans="1:24" x14ac:dyDescent="0.3">
      <c r="A1556" t="s">
        <v>179</v>
      </c>
      <c r="B1556" t="s">
        <v>5003</v>
      </c>
      <c r="C1556" t="s">
        <v>181</v>
      </c>
      <c r="D1556" t="s">
        <v>5004</v>
      </c>
      <c r="E1556" t="s">
        <v>7</v>
      </c>
      <c r="F1556">
        <v>0</v>
      </c>
      <c r="G1556">
        <v>0</v>
      </c>
      <c r="H1556" s="51" t="s">
        <v>13969</v>
      </c>
      <c r="I1556">
        <v>0</v>
      </c>
      <c r="J1556">
        <v>0</v>
      </c>
      <c r="L1556">
        <v>0</v>
      </c>
      <c r="M1556">
        <v>0</v>
      </c>
      <c r="N1556">
        <v>0</v>
      </c>
      <c r="O1556">
        <v>0</v>
      </c>
      <c r="P1556" t="s">
        <v>183</v>
      </c>
      <c r="Q1556">
        <v>0</v>
      </c>
      <c r="R1556">
        <v>0</v>
      </c>
      <c r="S1556">
        <v>0</v>
      </c>
      <c r="T1556" t="s">
        <v>181</v>
      </c>
      <c r="U1556">
        <v>0</v>
      </c>
      <c r="V1556" t="s">
        <v>181</v>
      </c>
      <c r="W1556">
        <v>0</v>
      </c>
      <c r="X1556" t="s">
        <v>184</v>
      </c>
    </row>
    <row r="1557" spans="1:24" x14ac:dyDescent="0.3">
      <c r="A1557" t="s">
        <v>179</v>
      </c>
      <c r="B1557" t="s">
        <v>14020</v>
      </c>
      <c r="C1557" t="s">
        <v>181</v>
      </c>
      <c r="D1557" t="s">
        <v>14021</v>
      </c>
      <c r="E1557" t="s">
        <v>7</v>
      </c>
      <c r="F1557">
        <v>0</v>
      </c>
      <c r="G1557">
        <v>0</v>
      </c>
      <c r="H1557" s="51" t="s">
        <v>12605</v>
      </c>
      <c r="I1557">
        <v>0</v>
      </c>
      <c r="J1557">
        <v>0</v>
      </c>
      <c r="L1557">
        <v>0</v>
      </c>
      <c r="M1557">
        <v>0</v>
      </c>
      <c r="N1557">
        <v>0</v>
      </c>
      <c r="O1557">
        <v>0</v>
      </c>
      <c r="P1557" t="s">
        <v>183</v>
      </c>
      <c r="Q1557">
        <v>0</v>
      </c>
      <c r="R1557">
        <v>0</v>
      </c>
      <c r="S1557">
        <v>0</v>
      </c>
      <c r="T1557" t="s">
        <v>181</v>
      </c>
      <c r="U1557">
        <v>0</v>
      </c>
      <c r="V1557" t="s">
        <v>181</v>
      </c>
      <c r="W1557">
        <v>0</v>
      </c>
      <c r="X1557" t="s">
        <v>184</v>
      </c>
    </row>
    <row r="1558" spans="1:24" x14ac:dyDescent="0.3">
      <c r="A1558" t="s">
        <v>179</v>
      </c>
      <c r="B1558" t="s">
        <v>4911</v>
      </c>
      <c r="C1558" t="s">
        <v>181</v>
      </c>
      <c r="D1558" t="s">
        <v>4912</v>
      </c>
      <c r="E1558" t="s">
        <v>7</v>
      </c>
      <c r="F1558">
        <v>0</v>
      </c>
      <c r="G1558">
        <v>0</v>
      </c>
      <c r="H1558" s="51" t="s">
        <v>13969</v>
      </c>
      <c r="I1558">
        <v>0</v>
      </c>
      <c r="J1558">
        <v>0</v>
      </c>
      <c r="L1558">
        <v>0</v>
      </c>
      <c r="M1558">
        <v>0</v>
      </c>
      <c r="N1558">
        <v>0</v>
      </c>
      <c r="O1558">
        <v>0</v>
      </c>
      <c r="P1558" t="s">
        <v>183</v>
      </c>
      <c r="Q1558">
        <v>0</v>
      </c>
      <c r="R1558">
        <v>0</v>
      </c>
      <c r="S1558">
        <v>0</v>
      </c>
      <c r="T1558" t="s">
        <v>181</v>
      </c>
      <c r="U1558">
        <v>0</v>
      </c>
      <c r="V1558" t="s">
        <v>181</v>
      </c>
      <c r="W1558">
        <v>0</v>
      </c>
      <c r="X1558" t="s">
        <v>184</v>
      </c>
    </row>
    <row r="1559" spans="1:24" x14ac:dyDescent="0.3">
      <c r="A1559" t="s">
        <v>179</v>
      </c>
      <c r="B1559" t="s">
        <v>4892</v>
      </c>
      <c r="C1559" t="s">
        <v>181</v>
      </c>
      <c r="D1559" t="s">
        <v>4893</v>
      </c>
      <c r="E1559" t="s">
        <v>7</v>
      </c>
      <c r="F1559">
        <v>0</v>
      </c>
      <c r="G1559">
        <v>0</v>
      </c>
      <c r="H1559" s="51" t="s">
        <v>13969</v>
      </c>
      <c r="I1559">
        <v>0</v>
      </c>
      <c r="J1559">
        <v>0</v>
      </c>
      <c r="L1559">
        <v>0</v>
      </c>
      <c r="M1559">
        <v>0</v>
      </c>
      <c r="N1559">
        <v>0</v>
      </c>
      <c r="O1559">
        <v>0</v>
      </c>
      <c r="P1559" t="s">
        <v>183</v>
      </c>
      <c r="Q1559">
        <v>0</v>
      </c>
      <c r="R1559">
        <v>0</v>
      </c>
      <c r="S1559">
        <v>0</v>
      </c>
      <c r="T1559" t="s">
        <v>181</v>
      </c>
      <c r="U1559">
        <v>0</v>
      </c>
      <c r="V1559" t="s">
        <v>181</v>
      </c>
      <c r="W1559">
        <v>0</v>
      </c>
      <c r="X1559" t="s">
        <v>184</v>
      </c>
    </row>
    <row r="1560" spans="1:24" x14ac:dyDescent="0.3">
      <c r="A1560" t="s">
        <v>179</v>
      </c>
      <c r="B1560" t="s">
        <v>4890</v>
      </c>
      <c r="C1560" t="s">
        <v>181</v>
      </c>
      <c r="D1560" t="s">
        <v>4891</v>
      </c>
      <c r="E1560" t="s">
        <v>7</v>
      </c>
      <c r="F1560">
        <v>0</v>
      </c>
      <c r="G1560">
        <v>0</v>
      </c>
      <c r="H1560" s="51" t="s">
        <v>13969</v>
      </c>
      <c r="I1560">
        <v>0</v>
      </c>
      <c r="J1560">
        <v>0</v>
      </c>
      <c r="L1560">
        <v>0</v>
      </c>
      <c r="M1560">
        <v>0</v>
      </c>
      <c r="N1560">
        <v>0</v>
      </c>
      <c r="O1560">
        <v>0</v>
      </c>
      <c r="P1560" t="s">
        <v>183</v>
      </c>
      <c r="Q1560">
        <v>0</v>
      </c>
      <c r="R1560">
        <v>0</v>
      </c>
      <c r="S1560">
        <v>0</v>
      </c>
      <c r="T1560" t="s">
        <v>181</v>
      </c>
      <c r="U1560">
        <v>0</v>
      </c>
      <c r="V1560" t="s">
        <v>181</v>
      </c>
      <c r="W1560">
        <v>0</v>
      </c>
      <c r="X1560" t="s">
        <v>184</v>
      </c>
    </row>
    <row r="1561" spans="1:24" x14ac:dyDescent="0.3">
      <c r="A1561" t="s">
        <v>179</v>
      </c>
      <c r="B1561" t="s">
        <v>14022</v>
      </c>
      <c r="C1561" t="s">
        <v>181</v>
      </c>
      <c r="D1561" t="s">
        <v>4891</v>
      </c>
      <c r="E1561" t="s">
        <v>7</v>
      </c>
      <c r="F1561">
        <v>0</v>
      </c>
      <c r="G1561">
        <v>0</v>
      </c>
      <c r="H1561" s="51" t="s">
        <v>12605</v>
      </c>
      <c r="I1561">
        <v>0</v>
      </c>
      <c r="J1561">
        <v>0</v>
      </c>
      <c r="L1561">
        <v>0</v>
      </c>
      <c r="M1561">
        <v>0</v>
      </c>
      <c r="N1561">
        <v>0</v>
      </c>
      <c r="O1561">
        <v>0</v>
      </c>
      <c r="P1561" t="s">
        <v>183</v>
      </c>
      <c r="Q1561">
        <v>0</v>
      </c>
      <c r="R1561">
        <v>0</v>
      </c>
      <c r="S1561">
        <v>0</v>
      </c>
      <c r="T1561" t="s">
        <v>181</v>
      </c>
      <c r="U1561">
        <v>0</v>
      </c>
      <c r="V1561" t="s">
        <v>181</v>
      </c>
      <c r="W1561">
        <v>0</v>
      </c>
      <c r="X1561" t="s">
        <v>184</v>
      </c>
    </row>
    <row r="1562" spans="1:24" x14ac:dyDescent="0.3">
      <c r="A1562" t="s">
        <v>179</v>
      </c>
      <c r="B1562" t="s">
        <v>5832</v>
      </c>
      <c r="C1562" t="s">
        <v>181</v>
      </c>
      <c r="D1562" t="s">
        <v>5833</v>
      </c>
      <c r="E1562" t="s">
        <v>7</v>
      </c>
      <c r="F1562">
        <v>0</v>
      </c>
      <c r="G1562">
        <v>0</v>
      </c>
      <c r="H1562" s="51" t="s">
        <v>13969</v>
      </c>
      <c r="I1562">
        <v>0</v>
      </c>
      <c r="J1562">
        <v>0</v>
      </c>
      <c r="L1562">
        <v>0</v>
      </c>
      <c r="M1562">
        <v>0</v>
      </c>
      <c r="N1562">
        <v>0</v>
      </c>
      <c r="O1562">
        <v>0</v>
      </c>
      <c r="P1562" t="s">
        <v>183</v>
      </c>
      <c r="Q1562">
        <v>0</v>
      </c>
      <c r="R1562">
        <v>0</v>
      </c>
      <c r="S1562">
        <v>0</v>
      </c>
      <c r="T1562" t="s">
        <v>181</v>
      </c>
      <c r="U1562">
        <v>0</v>
      </c>
      <c r="V1562" t="s">
        <v>181</v>
      </c>
      <c r="W1562">
        <v>0</v>
      </c>
      <c r="X1562" t="s">
        <v>184</v>
      </c>
    </row>
    <row r="1563" spans="1:24" x14ac:dyDescent="0.3">
      <c r="A1563" t="s">
        <v>179</v>
      </c>
      <c r="B1563" t="s">
        <v>5042</v>
      </c>
      <c r="C1563" t="s">
        <v>181</v>
      </c>
      <c r="D1563" t="s">
        <v>5043</v>
      </c>
      <c r="E1563" t="s">
        <v>7</v>
      </c>
      <c r="F1563">
        <v>0</v>
      </c>
      <c r="G1563">
        <v>0</v>
      </c>
      <c r="H1563" s="51" t="s">
        <v>13969</v>
      </c>
      <c r="I1563">
        <v>0</v>
      </c>
      <c r="J1563">
        <v>0</v>
      </c>
      <c r="L1563">
        <v>0</v>
      </c>
      <c r="M1563">
        <v>0</v>
      </c>
      <c r="N1563">
        <v>0</v>
      </c>
      <c r="O1563">
        <v>0</v>
      </c>
      <c r="P1563" t="s">
        <v>183</v>
      </c>
      <c r="Q1563">
        <v>0</v>
      </c>
      <c r="R1563">
        <v>0</v>
      </c>
      <c r="S1563">
        <v>0</v>
      </c>
      <c r="T1563" t="s">
        <v>181</v>
      </c>
      <c r="U1563">
        <v>0</v>
      </c>
      <c r="V1563" t="s">
        <v>181</v>
      </c>
      <c r="W1563">
        <v>0</v>
      </c>
      <c r="X1563" t="s">
        <v>184</v>
      </c>
    </row>
    <row r="1564" spans="1:24" x14ac:dyDescent="0.3">
      <c r="A1564" t="s">
        <v>179</v>
      </c>
      <c r="B1564" t="s">
        <v>4721</v>
      </c>
      <c r="C1564" t="s">
        <v>181</v>
      </c>
      <c r="D1564" t="s">
        <v>4722</v>
      </c>
      <c r="E1564" t="s">
        <v>7</v>
      </c>
      <c r="F1564">
        <v>0</v>
      </c>
      <c r="G1564">
        <v>0</v>
      </c>
      <c r="H1564" s="51" t="s">
        <v>13524</v>
      </c>
      <c r="I1564">
        <v>0</v>
      </c>
      <c r="J1564">
        <v>0</v>
      </c>
      <c r="L1564">
        <v>0</v>
      </c>
      <c r="M1564">
        <v>0</v>
      </c>
      <c r="N1564">
        <v>0</v>
      </c>
      <c r="O1564">
        <v>0</v>
      </c>
      <c r="P1564" t="s">
        <v>183</v>
      </c>
      <c r="Q1564">
        <v>0</v>
      </c>
      <c r="R1564">
        <v>0</v>
      </c>
      <c r="S1564">
        <v>0</v>
      </c>
      <c r="T1564" t="s">
        <v>181</v>
      </c>
      <c r="U1564">
        <v>0</v>
      </c>
      <c r="V1564" t="s">
        <v>181</v>
      </c>
      <c r="W1564">
        <v>0</v>
      </c>
      <c r="X1564" t="s">
        <v>184</v>
      </c>
    </row>
    <row r="1565" spans="1:24" x14ac:dyDescent="0.3">
      <c r="A1565" t="s">
        <v>179</v>
      </c>
      <c r="B1565" t="s">
        <v>2134</v>
      </c>
      <c r="C1565" t="s">
        <v>181</v>
      </c>
      <c r="D1565" t="s">
        <v>2135</v>
      </c>
      <c r="E1565" t="s">
        <v>181</v>
      </c>
      <c r="F1565">
        <v>0</v>
      </c>
      <c r="G1565">
        <v>0</v>
      </c>
      <c r="H1565" s="51" t="s">
        <v>15241</v>
      </c>
      <c r="I1565">
        <v>0</v>
      </c>
      <c r="J1565">
        <v>0</v>
      </c>
      <c r="L1565">
        <v>0</v>
      </c>
      <c r="M1565">
        <v>0</v>
      </c>
      <c r="N1565">
        <v>0</v>
      </c>
      <c r="O1565">
        <v>0</v>
      </c>
      <c r="P1565" t="s">
        <v>183</v>
      </c>
      <c r="Q1565">
        <v>0</v>
      </c>
      <c r="R1565">
        <v>0</v>
      </c>
      <c r="S1565">
        <v>0</v>
      </c>
      <c r="T1565" t="s">
        <v>181</v>
      </c>
      <c r="U1565">
        <v>0</v>
      </c>
      <c r="V1565" t="s">
        <v>181</v>
      </c>
      <c r="W1565">
        <v>0</v>
      </c>
      <c r="X1565" t="s">
        <v>184</v>
      </c>
    </row>
    <row r="1566" spans="1:24" x14ac:dyDescent="0.3">
      <c r="A1566" t="s">
        <v>179</v>
      </c>
      <c r="B1566" t="s">
        <v>2136</v>
      </c>
      <c r="C1566" t="s">
        <v>181</v>
      </c>
      <c r="D1566" t="s">
        <v>2137</v>
      </c>
      <c r="E1566" t="s">
        <v>181</v>
      </c>
      <c r="F1566">
        <v>0</v>
      </c>
      <c r="G1566">
        <v>0</v>
      </c>
      <c r="H1566" s="51" t="s">
        <v>15241</v>
      </c>
      <c r="I1566">
        <v>0</v>
      </c>
      <c r="J1566">
        <v>0</v>
      </c>
      <c r="L1566">
        <v>0</v>
      </c>
      <c r="M1566">
        <v>0</v>
      </c>
      <c r="N1566">
        <v>0</v>
      </c>
      <c r="O1566">
        <v>0</v>
      </c>
      <c r="P1566" t="s">
        <v>183</v>
      </c>
      <c r="Q1566">
        <v>0</v>
      </c>
      <c r="R1566">
        <v>0</v>
      </c>
      <c r="S1566">
        <v>0</v>
      </c>
      <c r="T1566" t="s">
        <v>181</v>
      </c>
      <c r="U1566">
        <v>0</v>
      </c>
      <c r="V1566" t="s">
        <v>181</v>
      </c>
      <c r="W1566">
        <v>0</v>
      </c>
      <c r="X1566" t="s">
        <v>184</v>
      </c>
    </row>
    <row r="1567" spans="1:24" x14ac:dyDescent="0.3">
      <c r="A1567" t="s">
        <v>179</v>
      </c>
      <c r="B1567" t="s">
        <v>2142</v>
      </c>
      <c r="C1567" t="s">
        <v>181</v>
      </c>
      <c r="D1567" t="s">
        <v>2143</v>
      </c>
      <c r="E1567" t="s">
        <v>181</v>
      </c>
      <c r="F1567">
        <v>0</v>
      </c>
      <c r="G1567">
        <v>0</v>
      </c>
      <c r="H1567" s="51" t="s">
        <v>15241</v>
      </c>
      <c r="I1567">
        <v>0</v>
      </c>
      <c r="J1567">
        <v>0</v>
      </c>
      <c r="L1567">
        <v>0</v>
      </c>
      <c r="M1567">
        <v>0</v>
      </c>
      <c r="N1567">
        <v>0</v>
      </c>
      <c r="O1567">
        <v>0</v>
      </c>
      <c r="P1567" t="s">
        <v>183</v>
      </c>
      <c r="Q1567">
        <v>0</v>
      </c>
      <c r="R1567">
        <v>0</v>
      </c>
      <c r="S1567">
        <v>0</v>
      </c>
      <c r="T1567" t="s">
        <v>181</v>
      </c>
      <c r="U1567">
        <v>0</v>
      </c>
      <c r="V1567" t="s">
        <v>181</v>
      </c>
      <c r="W1567">
        <v>0</v>
      </c>
      <c r="X1567" t="s">
        <v>184</v>
      </c>
    </row>
    <row r="1568" spans="1:24" x14ac:dyDescent="0.3">
      <c r="A1568" t="s">
        <v>179</v>
      </c>
      <c r="B1568" t="s">
        <v>2138</v>
      </c>
      <c r="C1568" t="s">
        <v>181</v>
      </c>
      <c r="D1568" t="s">
        <v>2139</v>
      </c>
      <c r="E1568" t="s">
        <v>181</v>
      </c>
      <c r="F1568">
        <v>0</v>
      </c>
      <c r="G1568">
        <v>0</v>
      </c>
      <c r="H1568" s="51" t="s">
        <v>15241</v>
      </c>
      <c r="I1568">
        <v>0</v>
      </c>
      <c r="J1568">
        <v>0</v>
      </c>
      <c r="L1568">
        <v>0</v>
      </c>
      <c r="M1568">
        <v>0</v>
      </c>
      <c r="N1568">
        <v>0</v>
      </c>
      <c r="O1568">
        <v>0</v>
      </c>
      <c r="P1568" t="s">
        <v>183</v>
      </c>
      <c r="Q1568">
        <v>0</v>
      </c>
      <c r="R1568">
        <v>0</v>
      </c>
      <c r="S1568">
        <v>0</v>
      </c>
      <c r="T1568" t="s">
        <v>181</v>
      </c>
      <c r="U1568">
        <v>0</v>
      </c>
      <c r="V1568" t="s">
        <v>181</v>
      </c>
      <c r="W1568">
        <v>0</v>
      </c>
      <c r="X1568" t="s">
        <v>184</v>
      </c>
    </row>
    <row r="1569" spans="1:24" x14ac:dyDescent="0.3">
      <c r="A1569" t="s">
        <v>179</v>
      </c>
      <c r="B1569" t="s">
        <v>2140</v>
      </c>
      <c r="C1569" t="s">
        <v>181</v>
      </c>
      <c r="D1569" t="s">
        <v>2141</v>
      </c>
      <c r="E1569" t="s">
        <v>181</v>
      </c>
      <c r="F1569">
        <v>0</v>
      </c>
      <c r="G1569">
        <v>0</v>
      </c>
      <c r="H1569" s="51" t="s">
        <v>15241</v>
      </c>
      <c r="I1569">
        <v>0</v>
      </c>
      <c r="J1569">
        <v>0</v>
      </c>
      <c r="L1569">
        <v>0</v>
      </c>
      <c r="M1569">
        <v>0</v>
      </c>
      <c r="N1569">
        <v>0</v>
      </c>
      <c r="O1569">
        <v>0</v>
      </c>
      <c r="P1569" t="s">
        <v>183</v>
      </c>
      <c r="Q1569">
        <v>0</v>
      </c>
      <c r="R1569">
        <v>0</v>
      </c>
      <c r="S1569">
        <v>0</v>
      </c>
      <c r="T1569" t="s">
        <v>181</v>
      </c>
      <c r="U1569">
        <v>0</v>
      </c>
      <c r="V1569" t="s">
        <v>181</v>
      </c>
      <c r="W1569">
        <v>0</v>
      </c>
      <c r="X1569" t="s">
        <v>184</v>
      </c>
    </row>
    <row r="1570" spans="1:24" x14ac:dyDescent="0.3">
      <c r="A1570" t="s">
        <v>179</v>
      </c>
      <c r="B1570" t="s">
        <v>5886</v>
      </c>
      <c r="C1570" t="s">
        <v>181</v>
      </c>
      <c r="D1570" t="s">
        <v>5887</v>
      </c>
      <c r="E1570" t="s">
        <v>7</v>
      </c>
      <c r="F1570">
        <v>0</v>
      </c>
      <c r="G1570">
        <v>0</v>
      </c>
      <c r="H1570" s="51" t="s">
        <v>13524</v>
      </c>
      <c r="I1570">
        <v>0</v>
      </c>
      <c r="J1570">
        <v>0</v>
      </c>
      <c r="L1570">
        <v>0</v>
      </c>
      <c r="M1570">
        <v>0</v>
      </c>
      <c r="N1570">
        <v>0</v>
      </c>
      <c r="O1570">
        <v>0</v>
      </c>
      <c r="P1570" t="s">
        <v>183</v>
      </c>
      <c r="Q1570">
        <v>0</v>
      </c>
      <c r="R1570">
        <v>0</v>
      </c>
      <c r="S1570">
        <v>0</v>
      </c>
      <c r="T1570" t="s">
        <v>181</v>
      </c>
      <c r="U1570">
        <v>0</v>
      </c>
      <c r="V1570" t="s">
        <v>181</v>
      </c>
      <c r="W1570">
        <v>0</v>
      </c>
      <c r="X1570" t="s">
        <v>184</v>
      </c>
    </row>
    <row r="1571" spans="1:24" x14ac:dyDescent="0.3">
      <c r="A1571" t="s">
        <v>179</v>
      </c>
      <c r="B1571" t="s">
        <v>4717</v>
      </c>
      <c r="C1571" t="s">
        <v>181</v>
      </c>
      <c r="D1571" t="s">
        <v>4718</v>
      </c>
      <c r="E1571" t="s">
        <v>7</v>
      </c>
      <c r="F1571">
        <v>0</v>
      </c>
      <c r="G1571">
        <v>0</v>
      </c>
      <c r="H1571" s="51" t="s">
        <v>13524</v>
      </c>
      <c r="I1571">
        <v>0</v>
      </c>
      <c r="J1571">
        <v>0</v>
      </c>
      <c r="L1571">
        <v>0</v>
      </c>
      <c r="M1571">
        <v>0</v>
      </c>
      <c r="N1571">
        <v>0</v>
      </c>
      <c r="O1571">
        <v>0</v>
      </c>
      <c r="P1571" t="s">
        <v>183</v>
      </c>
      <c r="Q1571">
        <v>0</v>
      </c>
      <c r="R1571">
        <v>0</v>
      </c>
      <c r="S1571">
        <v>0</v>
      </c>
      <c r="T1571" t="s">
        <v>181</v>
      </c>
      <c r="U1571">
        <v>0</v>
      </c>
      <c r="V1571" t="s">
        <v>181</v>
      </c>
      <c r="W1571">
        <v>0</v>
      </c>
      <c r="X1571" t="s">
        <v>184</v>
      </c>
    </row>
    <row r="1572" spans="1:24" x14ac:dyDescent="0.3">
      <c r="A1572" t="s">
        <v>179</v>
      </c>
      <c r="B1572" t="s">
        <v>5875</v>
      </c>
      <c r="C1572" t="s">
        <v>181</v>
      </c>
      <c r="D1572" t="s">
        <v>5876</v>
      </c>
      <c r="E1572" t="s">
        <v>7</v>
      </c>
      <c r="F1572">
        <v>0</v>
      </c>
      <c r="G1572">
        <v>0</v>
      </c>
      <c r="H1572" s="51" t="s">
        <v>13524</v>
      </c>
      <c r="I1572">
        <v>0</v>
      </c>
      <c r="J1572">
        <v>0</v>
      </c>
      <c r="L1572">
        <v>0</v>
      </c>
      <c r="M1572">
        <v>0</v>
      </c>
      <c r="N1572">
        <v>0</v>
      </c>
      <c r="O1572">
        <v>0</v>
      </c>
      <c r="P1572" t="s">
        <v>183</v>
      </c>
      <c r="Q1572">
        <v>0</v>
      </c>
      <c r="R1572">
        <v>0</v>
      </c>
      <c r="S1572">
        <v>0</v>
      </c>
      <c r="T1572" t="s">
        <v>181</v>
      </c>
      <c r="U1572">
        <v>0</v>
      </c>
      <c r="V1572" t="s">
        <v>181</v>
      </c>
      <c r="W1572">
        <v>0</v>
      </c>
      <c r="X1572" t="s">
        <v>184</v>
      </c>
    </row>
    <row r="1573" spans="1:24" x14ac:dyDescent="0.3">
      <c r="A1573" t="s">
        <v>179</v>
      </c>
      <c r="B1573" t="s">
        <v>6317</v>
      </c>
      <c r="C1573" t="s">
        <v>181</v>
      </c>
      <c r="D1573" t="s">
        <v>6318</v>
      </c>
      <c r="E1573" t="s">
        <v>7</v>
      </c>
      <c r="F1573">
        <v>0</v>
      </c>
      <c r="G1573">
        <v>0</v>
      </c>
      <c r="H1573" s="51" t="s">
        <v>13524</v>
      </c>
      <c r="I1573">
        <v>0</v>
      </c>
      <c r="J1573">
        <v>0</v>
      </c>
      <c r="L1573">
        <v>0</v>
      </c>
      <c r="M1573">
        <v>0</v>
      </c>
      <c r="N1573">
        <v>0</v>
      </c>
      <c r="O1573">
        <v>0</v>
      </c>
      <c r="P1573" t="s">
        <v>183</v>
      </c>
      <c r="Q1573">
        <v>0</v>
      </c>
      <c r="R1573">
        <v>0</v>
      </c>
      <c r="S1573">
        <v>0</v>
      </c>
      <c r="T1573" t="s">
        <v>181</v>
      </c>
      <c r="U1573">
        <v>0</v>
      </c>
      <c r="V1573" t="s">
        <v>181</v>
      </c>
      <c r="W1573">
        <v>0</v>
      </c>
      <c r="X1573" t="s">
        <v>184</v>
      </c>
    </row>
    <row r="1574" spans="1:24" x14ac:dyDescent="0.3">
      <c r="A1574" t="s">
        <v>179</v>
      </c>
      <c r="B1574" t="s">
        <v>3411</v>
      </c>
      <c r="C1574" t="s">
        <v>181</v>
      </c>
      <c r="D1574" t="s">
        <v>3412</v>
      </c>
      <c r="E1574" t="s">
        <v>181</v>
      </c>
      <c r="F1574">
        <v>0</v>
      </c>
      <c r="G1574">
        <v>0</v>
      </c>
      <c r="H1574" s="51" t="s">
        <v>14704</v>
      </c>
      <c r="I1574">
        <v>0</v>
      </c>
      <c r="J1574">
        <v>0</v>
      </c>
      <c r="L1574">
        <v>0</v>
      </c>
      <c r="M1574">
        <v>0</v>
      </c>
      <c r="N1574">
        <v>0</v>
      </c>
      <c r="O1574">
        <v>0</v>
      </c>
      <c r="P1574" t="s">
        <v>183</v>
      </c>
      <c r="Q1574">
        <v>0</v>
      </c>
      <c r="R1574">
        <v>0</v>
      </c>
      <c r="S1574">
        <v>0</v>
      </c>
      <c r="T1574" t="s">
        <v>181</v>
      </c>
      <c r="U1574">
        <v>0</v>
      </c>
      <c r="V1574" t="s">
        <v>181</v>
      </c>
      <c r="W1574">
        <v>0</v>
      </c>
      <c r="X1574" t="s">
        <v>184</v>
      </c>
    </row>
    <row r="1575" spans="1:24" x14ac:dyDescent="0.3">
      <c r="A1575" t="s">
        <v>179</v>
      </c>
      <c r="B1575" t="s">
        <v>2331</v>
      </c>
      <c r="C1575" t="s">
        <v>181</v>
      </c>
      <c r="D1575" t="s">
        <v>2332</v>
      </c>
      <c r="E1575" t="s">
        <v>181</v>
      </c>
      <c r="F1575">
        <v>0</v>
      </c>
      <c r="G1575">
        <v>0</v>
      </c>
      <c r="H1575" s="51" t="s">
        <v>13524</v>
      </c>
      <c r="I1575">
        <v>0</v>
      </c>
      <c r="J1575">
        <v>0</v>
      </c>
      <c r="L1575">
        <v>0</v>
      </c>
      <c r="M1575">
        <v>0</v>
      </c>
      <c r="N1575">
        <v>0</v>
      </c>
      <c r="O1575">
        <v>0</v>
      </c>
      <c r="P1575" t="s">
        <v>183</v>
      </c>
      <c r="Q1575">
        <v>0</v>
      </c>
      <c r="R1575">
        <v>0</v>
      </c>
      <c r="S1575">
        <v>0</v>
      </c>
      <c r="T1575" t="s">
        <v>181</v>
      </c>
      <c r="U1575">
        <v>0</v>
      </c>
      <c r="V1575" t="s">
        <v>181</v>
      </c>
      <c r="W1575">
        <v>0</v>
      </c>
      <c r="X1575" t="s">
        <v>184</v>
      </c>
    </row>
    <row r="1576" spans="1:24" x14ac:dyDescent="0.3">
      <c r="A1576" t="s">
        <v>179</v>
      </c>
      <c r="B1576" t="s">
        <v>3262</v>
      </c>
      <c r="C1576" t="s">
        <v>181</v>
      </c>
      <c r="D1576" t="s">
        <v>2332</v>
      </c>
      <c r="E1576" t="s">
        <v>181</v>
      </c>
      <c r="F1576">
        <v>0</v>
      </c>
      <c r="G1576">
        <v>0</v>
      </c>
      <c r="H1576" s="51" t="s">
        <v>14704</v>
      </c>
      <c r="I1576">
        <v>0</v>
      </c>
      <c r="J1576">
        <v>0</v>
      </c>
      <c r="L1576">
        <v>0</v>
      </c>
      <c r="M1576">
        <v>0</v>
      </c>
      <c r="N1576">
        <v>0</v>
      </c>
      <c r="O1576">
        <v>0</v>
      </c>
      <c r="P1576" t="s">
        <v>183</v>
      </c>
      <c r="Q1576">
        <v>0</v>
      </c>
      <c r="R1576">
        <v>0</v>
      </c>
      <c r="S1576">
        <v>0</v>
      </c>
      <c r="T1576" t="s">
        <v>181</v>
      </c>
      <c r="U1576">
        <v>0</v>
      </c>
      <c r="V1576" t="s">
        <v>181</v>
      </c>
      <c r="W1576">
        <v>0</v>
      </c>
      <c r="X1576" t="s">
        <v>184</v>
      </c>
    </row>
    <row r="1577" spans="1:24" x14ac:dyDescent="0.3">
      <c r="A1577" t="s">
        <v>179</v>
      </c>
      <c r="B1577" t="s">
        <v>4723</v>
      </c>
      <c r="C1577" t="s">
        <v>181</v>
      </c>
      <c r="D1577" t="s">
        <v>4724</v>
      </c>
      <c r="E1577" t="s">
        <v>7</v>
      </c>
      <c r="F1577">
        <v>0</v>
      </c>
      <c r="G1577">
        <v>0</v>
      </c>
      <c r="H1577" s="51" t="s">
        <v>13524</v>
      </c>
      <c r="I1577">
        <v>0</v>
      </c>
      <c r="J1577">
        <v>0</v>
      </c>
      <c r="L1577">
        <v>0</v>
      </c>
      <c r="M1577">
        <v>0</v>
      </c>
      <c r="N1577">
        <v>0</v>
      </c>
      <c r="O1577">
        <v>0</v>
      </c>
      <c r="P1577" t="s">
        <v>183</v>
      </c>
      <c r="Q1577">
        <v>0</v>
      </c>
      <c r="R1577">
        <v>0</v>
      </c>
      <c r="S1577">
        <v>0</v>
      </c>
      <c r="T1577" t="s">
        <v>181</v>
      </c>
      <c r="U1577">
        <v>0</v>
      </c>
      <c r="V1577" t="s">
        <v>181</v>
      </c>
      <c r="W1577">
        <v>0</v>
      </c>
      <c r="X1577" t="s">
        <v>184</v>
      </c>
    </row>
    <row r="1578" spans="1:24" x14ac:dyDescent="0.3">
      <c r="A1578" t="s">
        <v>179</v>
      </c>
      <c r="B1578" t="s">
        <v>14023</v>
      </c>
      <c r="C1578" t="s">
        <v>181</v>
      </c>
      <c r="D1578" t="s">
        <v>14024</v>
      </c>
      <c r="E1578" t="s">
        <v>7</v>
      </c>
      <c r="F1578">
        <v>0</v>
      </c>
      <c r="G1578">
        <v>0</v>
      </c>
      <c r="H1578" s="51" t="s">
        <v>13524</v>
      </c>
      <c r="I1578">
        <v>0</v>
      </c>
      <c r="J1578">
        <v>0</v>
      </c>
      <c r="L1578">
        <v>0</v>
      </c>
      <c r="M1578">
        <v>0</v>
      </c>
      <c r="N1578">
        <v>0</v>
      </c>
      <c r="O1578">
        <v>0</v>
      </c>
      <c r="P1578" t="s">
        <v>183</v>
      </c>
      <c r="Q1578">
        <v>0</v>
      </c>
      <c r="R1578">
        <v>0</v>
      </c>
      <c r="S1578">
        <v>0</v>
      </c>
      <c r="T1578" t="s">
        <v>181</v>
      </c>
      <c r="U1578">
        <v>0</v>
      </c>
      <c r="V1578" t="s">
        <v>181</v>
      </c>
      <c r="W1578">
        <v>0</v>
      </c>
      <c r="X1578" t="s">
        <v>184</v>
      </c>
    </row>
    <row r="1579" spans="1:24" x14ac:dyDescent="0.3">
      <c r="A1579" t="s">
        <v>179</v>
      </c>
      <c r="B1579" t="s">
        <v>6220</v>
      </c>
      <c r="C1579" t="s">
        <v>181</v>
      </c>
      <c r="D1579" t="s">
        <v>6221</v>
      </c>
      <c r="E1579" t="s">
        <v>7</v>
      </c>
      <c r="F1579">
        <v>0</v>
      </c>
      <c r="G1579">
        <v>0</v>
      </c>
      <c r="H1579" s="51" t="s">
        <v>13524</v>
      </c>
      <c r="I1579">
        <v>0</v>
      </c>
      <c r="J1579">
        <v>0</v>
      </c>
      <c r="L1579">
        <v>0</v>
      </c>
      <c r="M1579">
        <v>0</v>
      </c>
      <c r="N1579">
        <v>0</v>
      </c>
      <c r="O1579">
        <v>0</v>
      </c>
      <c r="P1579" t="s">
        <v>183</v>
      </c>
      <c r="Q1579">
        <v>0</v>
      </c>
      <c r="R1579">
        <v>0</v>
      </c>
      <c r="S1579">
        <v>0</v>
      </c>
      <c r="T1579" t="s">
        <v>181</v>
      </c>
      <c r="U1579">
        <v>0</v>
      </c>
      <c r="V1579" t="s">
        <v>181</v>
      </c>
      <c r="W1579">
        <v>0</v>
      </c>
      <c r="X1579" t="s">
        <v>184</v>
      </c>
    </row>
    <row r="1580" spans="1:24" x14ac:dyDescent="0.3">
      <c r="A1580" t="s">
        <v>179</v>
      </c>
      <c r="B1580" t="s">
        <v>14025</v>
      </c>
      <c r="C1580" t="s">
        <v>181</v>
      </c>
      <c r="D1580" t="s">
        <v>14026</v>
      </c>
      <c r="E1580" t="s">
        <v>7</v>
      </c>
      <c r="F1580">
        <v>0</v>
      </c>
      <c r="G1580">
        <v>0</v>
      </c>
      <c r="H1580" s="51" t="s">
        <v>13524</v>
      </c>
      <c r="I1580">
        <v>0</v>
      </c>
      <c r="J1580">
        <v>0</v>
      </c>
      <c r="L1580">
        <v>0</v>
      </c>
      <c r="M1580">
        <v>0</v>
      </c>
      <c r="N1580">
        <v>0</v>
      </c>
      <c r="O1580">
        <v>0</v>
      </c>
      <c r="P1580" t="s">
        <v>183</v>
      </c>
      <c r="Q1580">
        <v>0</v>
      </c>
      <c r="R1580">
        <v>0</v>
      </c>
      <c r="S1580">
        <v>0</v>
      </c>
      <c r="T1580" t="s">
        <v>181</v>
      </c>
      <c r="U1580">
        <v>0</v>
      </c>
      <c r="V1580" t="s">
        <v>181</v>
      </c>
      <c r="W1580">
        <v>0</v>
      </c>
      <c r="X1580" t="s">
        <v>184</v>
      </c>
    </row>
    <row r="1581" spans="1:24" x14ac:dyDescent="0.3">
      <c r="A1581" t="s">
        <v>179</v>
      </c>
      <c r="B1581" t="s">
        <v>1270</v>
      </c>
      <c r="C1581" t="s">
        <v>181</v>
      </c>
      <c r="D1581" t="s">
        <v>1271</v>
      </c>
      <c r="E1581" t="s">
        <v>181</v>
      </c>
      <c r="F1581">
        <v>0</v>
      </c>
      <c r="G1581">
        <v>0</v>
      </c>
      <c r="H1581" s="51" t="s">
        <v>14704</v>
      </c>
      <c r="I1581">
        <v>0</v>
      </c>
      <c r="J1581">
        <v>0</v>
      </c>
      <c r="L1581">
        <v>0</v>
      </c>
      <c r="M1581">
        <v>0</v>
      </c>
      <c r="N1581">
        <v>0</v>
      </c>
      <c r="O1581">
        <v>0</v>
      </c>
      <c r="P1581" t="s">
        <v>183</v>
      </c>
      <c r="Q1581">
        <v>0</v>
      </c>
      <c r="R1581">
        <v>0</v>
      </c>
      <c r="S1581">
        <v>0</v>
      </c>
      <c r="T1581" t="s">
        <v>181</v>
      </c>
      <c r="U1581">
        <v>0</v>
      </c>
      <c r="V1581" t="s">
        <v>181</v>
      </c>
      <c r="W1581">
        <v>0</v>
      </c>
      <c r="X1581" t="s">
        <v>184</v>
      </c>
    </row>
    <row r="1582" spans="1:24" x14ac:dyDescent="0.3">
      <c r="A1582" t="s">
        <v>179</v>
      </c>
      <c r="B1582" t="s">
        <v>6547</v>
      </c>
      <c r="C1582" t="s">
        <v>181</v>
      </c>
      <c r="D1582" t="s">
        <v>6548</v>
      </c>
      <c r="E1582" t="s">
        <v>7</v>
      </c>
      <c r="F1582">
        <v>0</v>
      </c>
      <c r="G1582">
        <v>0</v>
      </c>
      <c r="H1582" s="51" t="s">
        <v>14704</v>
      </c>
      <c r="I1582">
        <v>0</v>
      </c>
      <c r="J1582">
        <v>0</v>
      </c>
      <c r="L1582">
        <v>0</v>
      </c>
      <c r="M1582">
        <v>0</v>
      </c>
      <c r="N1582">
        <v>0</v>
      </c>
      <c r="O1582">
        <v>0</v>
      </c>
      <c r="P1582" t="s">
        <v>183</v>
      </c>
      <c r="Q1582">
        <v>0</v>
      </c>
      <c r="R1582">
        <v>0</v>
      </c>
      <c r="S1582">
        <v>0</v>
      </c>
      <c r="T1582" t="s">
        <v>181</v>
      </c>
      <c r="U1582">
        <v>0</v>
      </c>
      <c r="V1582" t="s">
        <v>181</v>
      </c>
      <c r="W1582">
        <v>0</v>
      </c>
      <c r="X1582" t="s">
        <v>184</v>
      </c>
    </row>
    <row r="1583" spans="1:24" x14ac:dyDescent="0.3">
      <c r="A1583" t="s">
        <v>179</v>
      </c>
      <c r="B1583" t="s">
        <v>2032</v>
      </c>
      <c r="C1583" t="s">
        <v>181</v>
      </c>
      <c r="D1583" t="s">
        <v>2033</v>
      </c>
      <c r="E1583" t="s">
        <v>181</v>
      </c>
      <c r="F1583">
        <v>0</v>
      </c>
      <c r="G1583">
        <v>0</v>
      </c>
      <c r="H1583" s="51" t="s">
        <v>13524</v>
      </c>
      <c r="I1583">
        <v>0</v>
      </c>
      <c r="J1583">
        <v>0</v>
      </c>
      <c r="L1583">
        <v>0</v>
      </c>
      <c r="M1583">
        <v>30169.62</v>
      </c>
      <c r="N1583">
        <v>7560</v>
      </c>
      <c r="O1583">
        <v>180</v>
      </c>
      <c r="P1583" t="s">
        <v>18022</v>
      </c>
      <c r="Q1583">
        <v>12320</v>
      </c>
      <c r="R1583">
        <v>-4940</v>
      </c>
      <c r="S1583">
        <v>28080</v>
      </c>
      <c r="T1583" t="s">
        <v>181</v>
      </c>
      <c r="U1583">
        <v>0</v>
      </c>
      <c r="V1583" t="s">
        <v>181</v>
      </c>
      <c r="W1583">
        <v>0</v>
      </c>
      <c r="X1583" t="s">
        <v>184</v>
      </c>
    </row>
    <row r="1584" spans="1:24" x14ac:dyDescent="0.3">
      <c r="A1584" t="s">
        <v>179</v>
      </c>
      <c r="B1584" t="s">
        <v>3075</v>
      </c>
      <c r="C1584" t="s">
        <v>181</v>
      </c>
      <c r="D1584" t="s">
        <v>2033</v>
      </c>
      <c r="E1584" t="s">
        <v>181</v>
      </c>
      <c r="F1584">
        <v>0</v>
      </c>
      <c r="G1584">
        <v>0</v>
      </c>
      <c r="H1584" s="51" t="s">
        <v>14704</v>
      </c>
      <c r="I1584">
        <v>0</v>
      </c>
      <c r="J1584">
        <v>0</v>
      </c>
      <c r="L1584">
        <v>0</v>
      </c>
      <c r="M1584">
        <v>8471.27</v>
      </c>
      <c r="N1584">
        <v>1980</v>
      </c>
      <c r="O1584">
        <v>0</v>
      </c>
      <c r="P1584" t="s">
        <v>17349</v>
      </c>
      <c r="Q1584">
        <v>1548</v>
      </c>
      <c r="R1584">
        <v>0</v>
      </c>
      <c r="S1584">
        <v>3348</v>
      </c>
      <c r="T1584" t="s">
        <v>181</v>
      </c>
      <c r="U1584">
        <v>0</v>
      </c>
      <c r="V1584" t="s">
        <v>181</v>
      </c>
      <c r="W1584">
        <v>0</v>
      </c>
      <c r="X1584" t="s">
        <v>184</v>
      </c>
    </row>
    <row r="1585" spans="1:24" x14ac:dyDescent="0.3">
      <c r="A1585" t="s">
        <v>179</v>
      </c>
      <c r="B1585" t="s">
        <v>1976</v>
      </c>
      <c r="C1585" t="s">
        <v>181</v>
      </c>
      <c r="D1585" t="s">
        <v>1977</v>
      </c>
      <c r="E1585" t="s">
        <v>181</v>
      </c>
      <c r="F1585">
        <v>0</v>
      </c>
      <c r="G1585">
        <v>0</v>
      </c>
      <c r="H1585" s="51" t="s">
        <v>13524</v>
      </c>
      <c r="I1585">
        <v>0</v>
      </c>
      <c r="J1585">
        <v>0</v>
      </c>
      <c r="L1585">
        <v>0</v>
      </c>
      <c r="M1585">
        <v>0</v>
      </c>
      <c r="N1585">
        <v>0</v>
      </c>
      <c r="O1585">
        <v>0</v>
      </c>
      <c r="P1585" t="s">
        <v>183</v>
      </c>
      <c r="Q1585">
        <v>0</v>
      </c>
      <c r="R1585">
        <v>0</v>
      </c>
      <c r="S1585">
        <v>0</v>
      </c>
      <c r="T1585" t="s">
        <v>181</v>
      </c>
      <c r="U1585">
        <v>0</v>
      </c>
      <c r="V1585" t="s">
        <v>181</v>
      </c>
      <c r="W1585">
        <v>0</v>
      </c>
      <c r="X1585" t="s">
        <v>184</v>
      </c>
    </row>
    <row r="1586" spans="1:24" x14ac:dyDescent="0.3">
      <c r="A1586" t="s">
        <v>179</v>
      </c>
      <c r="B1586" t="s">
        <v>6841</v>
      </c>
      <c r="C1586" t="s">
        <v>181</v>
      </c>
      <c r="D1586" t="s">
        <v>6842</v>
      </c>
      <c r="E1586" t="s">
        <v>7</v>
      </c>
      <c r="F1586">
        <v>0</v>
      </c>
      <c r="G1586">
        <v>0</v>
      </c>
      <c r="H1586" s="51" t="s">
        <v>14027</v>
      </c>
      <c r="I1586">
        <v>0</v>
      </c>
      <c r="J1586">
        <v>0</v>
      </c>
      <c r="L1586">
        <v>0</v>
      </c>
      <c r="M1586">
        <v>0</v>
      </c>
      <c r="N1586">
        <v>0</v>
      </c>
      <c r="O1586">
        <v>0</v>
      </c>
      <c r="P1586" t="s">
        <v>183</v>
      </c>
      <c r="Q1586">
        <v>0</v>
      </c>
      <c r="R1586">
        <v>0</v>
      </c>
      <c r="S1586">
        <v>0</v>
      </c>
      <c r="T1586" t="s">
        <v>181</v>
      </c>
      <c r="U1586">
        <v>0</v>
      </c>
      <c r="V1586" t="s">
        <v>181</v>
      </c>
      <c r="W1586">
        <v>0</v>
      </c>
      <c r="X1586" t="s">
        <v>184</v>
      </c>
    </row>
    <row r="1587" spans="1:24" x14ac:dyDescent="0.3">
      <c r="A1587" t="s">
        <v>179</v>
      </c>
      <c r="B1587" t="s">
        <v>2554</v>
      </c>
      <c r="C1587" t="s">
        <v>181</v>
      </c>
      <c r="D1587" t="s">
        <v>2555</v>
      </c>
      <c r="E1587" t="s">
        <v>181</v>
      </c>
      <c r="F1587">
        <v>0</v>
      </c>
      <c r="G1587">
        <v>0</v>
      </c>
      <c r="H1587" s="51" t="s">
        <v>14028</v>
      </c>
      <c r="I1587">
        <v>0</v>
      </c>
      <c r="J1587">
        <v>0</v>
      </c>
      <c r="L1587">
        <v>0</v>
      </c>
      <c r="M1587">
        <v>0</v>
      </c>
      <c r="N1587">
        <v>0</v>
      </c>
      <c r="O1587">
        <v>0</v>
      </c>
      <c r="P1587" t="s">
        <v>183</v>
      </c>
      <c r="Q1587">
        <v>0</v>
      </c>
      <c r="R1587">
        <v>0</v>
      </c>
      <c r="S1587">
        <v>0</v>
      </c>
      <c r="T1587" t="s">
        <v>181</v>
      </c>
      <c r="U1587">
        <v>0</v>
      </c>
      <c r="V1587" t="s">
        <v>181</v>
      </c>
      <c r="W1587">
        <v>0</v>
      </c>
      <c r="X1587" t="s">
        <v>184</v>
      </c>
    </row>
    <row r="1588" spans="1:24" x14ac:dyDescent="0.3">
      <c r="A1588" t="s">
        <v>179</v>
      </c>
      <c r="B1588" t="s">
        <v>14029</v>
      </c>
      <c r="C1588" t="s">
        <v>181</v>
      </c>
      <c r="D1588" t="s">
        <v>14030</v>
      </c>
      <c r="E1588" t="s">
        <v>7</v>
      </c>
      <c r="F1588">
        <v>0</v>
      </c>
      <c r="G1588">
        <v>0</v>
      </c>
      <c r="H1588" s="51" t="s">
        <v>14031</v>
      </c>
      <c r="I1588">
        <v>0</v>
      </c>
      <c r="J1588">
        <v>0</v>
      </c>
      <c r="L1588">
        <v>0</v>
      </c>
      <c r="M1588">
        <v>0</v>
      </c>
      <c r="N1588">
        <v>0</v>
      </c>
      <c r="O1588">
        <v>0</v>
      </c>
      <c r="P1588" t="s">
        <v>183</v>
      </c>
      <c r="Q1588">
        <v>0</v>
      </c>
      <c r="R1588">
        <v>0</v>
      </c>
      <c r="S1588">
        <v>0</v>
      </c>
      <c r="T1588" t="s">
        <v>181</v>
      </c>
      <c r="U1588">
        <v>0</v>
      </c>
      <c r="V1588" t="s">
        <v>181</v>
      </c>
      <c r="W1588">
        <v>0</v>
      </c>
      <c r="X1588" t="s">
        <v>184</v>
      </c>
    </row>
    <row r="1589" spans="1:24" x14ac:dyDescent="0.3">
      <c r="A1589" t="s">
        <v>179</v>
      </c>
      <c r="B1589" t="s">
        <v>750</v>
      </c>
      <c r="C1589" t="s">
        <v>181</v>
      </c>
      <c r="D1589" t="s">
        <v>751</v>
      </c>
      <c r="E1589" t="s">
        <v>181</v>
      </c>
      <c r="F1589">
        <v>0</v>
      </c>
      <c r="G1589">
        <v>0</v>
      </c>
      <c r="H1589" s="51" t="s">
        <v>14704</v>
      </c>
      <c r="I1589">
        <v>0</v>
      </c>
      <c r="J1589">
        <v>0</v>
      </c>
      <c r="L1589">
        <v>0</v>
      </c>
      <c r="M1589">
        <v>0</v>
      </c>
      <c r="N1589">
        <v>0</v>
      </c>
      <c r="O1589">
        <v>0</v>
      </c>
      <c r="P1589" t="s">
        <v>183</v>
      </c>
      <c r="Q1589">
        <v>0</v>
      </c>
      <c r="R1589">
        <v>0</v>
      </c>
      <c r="S1589">
        <v>0</v>
      </c>
      <c r="T1589" t="s">
        <v>181</v>
      </c>
      <c r="U1589">
        <v>0</v>
      </c>
      <c r="V1589" t="s">
        <v>181</v>
      </c>
      <c r="W1589">
        <v>0</v>
      </c>
      <c r="X1589" t="s">
        <v>184</v>
      </c>
    </row>
    <row r="1590" spans="1:24" x14ac:dyDescent="0.3">
      <c r="A1590" t="s">
        <v>179</v>
      </c>
      <c r="B1590" t="s">
        <v>3275</v>
      </c>
      <c r="C1590" t="s">
        <v>181</v>
      </c>
      <c r="D1590" t="s">
        <v>3276</v>
      </c>
      <c r="E1590" t="s">
        <v>181</v>
      </c>
      <c r="F1590">
        <v>0</v>
      </c>
      <c r="G1590">
        <v>0</v>
      </c>
      <c r="H1590" s="51" t="s">
        <v>14704</v>
      </c>
      <c r="I1590">
        <v>0</v>
      </c>
      <c r="J1590">
        <v>0</v>
      </c>
      <c r="L1590">
        <v>0</v>
      </c>
      <c r="M1590">
        <v>0</v>
      </c>
      <c r="N1590">
        <v>0</v>
      </c>
      <c r="O1590">
        <v>0</v>
      </c>
      <c r="P1590" t="s">
        <v>183</v>
      </c>
      <c r="Q1590">
        <v>-288</v>
      </c>
      <c r="R1590">
        <v>0</v>
      </c>
      <c r="S1590">
        <v>0</v>
      </c>
      <c r="T1590" t="s">
        <v>181</v>
      </c>
      <c r="U1590">
        <v>0</v>
      </c>
      <c r="V1590" t="s">
        <v>181</v>
      </c>
      <c r="W1590">
        <v>0</v>
      </c>
      <c r="X1590" t="s">
        <v>184</v>
      </c>
    </row>
    <row r="1591" spans="1:24" x14ac:dyDescent="0.3">
      <c r="A1591" t="s">
        <v>179</v>
      </c>
      <c r="B1591" t="s">
        <v>5612</v>
      </c>
      <c r="C1591" t="s">
        <v>181</v>
      </c>
      <c r="D1591" t="s">
        <v>3276</v>
      </c>
      <c r="E1591" t="s">
        <v>7</v>
      </c>
      <c r="F1591">
        <v>0</v>
      </c>
      <c r="G1591">
        <v>0</v>
      </c>
      <c r="H1591" s="51" t="s">
        <v>13524</v>
      </c>
      <c r="I1591">
        <v>0</v>
      </c>
      <c r="J1591">
        <v>0</v>
      </c>
      <c r="L1591">
        <v>0</v>
      </c>
      <c r="M1591">
        <v>0</v>
      </c>
      <c r="N1591">
        <v>0</v>
      </c>
      <c r="O1591">
        <v>0</v>
      </c>
      <c r="P1591" t="s">
        <v>183</v>
      </c>
      <c r="Q1591">
        <v>540</v>
      </c>
      <c r="R1591">
        <v>-540</v>
      </c>
      <c r="S1591">
        <v>540</v>
      </c>
      <c r="T1591" t="s">
        <v>181</v>
      </c>
      <c r="U1591">
        <v>0</v>
      </c>
      <c r="V1591" t="s">
        <v>181</v>
      </c>
      <c r="W1591">
        <v>0</v>
      </c>
      <c r="X1591" t="s">
        <v>184</v>
      </c>
    </row>
    <row r="1592" spans="1:24" x14ac:dyDescent="0.3">
      <c r="A1592" t="s">
        <v>179</v>
      </c>
      <c r="B1592" t="s">
        <v>1864</v>
      </c>
      <c r="C1592" t="s">
        <v>181</v>
      </c>
      <c r="D1592" t="s">
        <v>1865</v>
      </c>
      <c r="E1592" t="s">
        <v>181</v>
      </c>
      <c r="F1592">
        <v>0</v>
      </c>
      <c r="G1592">
        <v>0</v>
      </c>
      <c r="H1592" s="51" t="s">
        <v>14704</v>
      </c>
      <c r="I1592">
        <v>0</v>
      </c>
      <c r="J1592">
        <v>0</v>
      </c>
      <c r="L1592">
        <v>0</v>
      </c>
      <c r="M1592">
        <v>0</v>
      </c>
      <c r="N1592">
        <v>0</v>
      </c>
      <c r="O1592">
        <v>0</v>
      </c>
      <c r="P1592" t="s">
        <v>183</v>
      </c>
      <c r="Q1592">
        <v>0</v>
      </c>
      <c r="R1592">
        <v>0</v>
      </c>
      <c r="S1592">
        <v>0</v>
      </c>
      <c r="T1592" t="s">
        <v>181</v>
      </c>
      <c r="U1592">
        <v>0</v>
      </c>
      <c r="V1592" t="s">
        <v>181</v>
      </c>
      <c r="W1592">
        <v>0</v>
      </c>
      <c r="X1592" t="s">
        <v>321</v>
      </c>
    </row>
    <row r="1593" spans="1:24" x14ac:dyDescent="0.3">
      <c r="A1593" t="s">
        <v>179</v>
      </c>
      <c r="B1593" t="s">
        <v>1613</v>
      </c>
      <c r="C1593" t="s">
        <v>181</v>
      </c>
      <c r="D1593" t="s">
        <v>1614</v>
      </c>
      <c r="E1593" t="s">
        <v>181</v>
      </c>
      <c r="F1593">
        <v>0</v>
      </c>
      <c r="G1593">
        <v>0</v>
      </c>
      <c r="H1593" s="51" t="s">
        <v>14704</v>
      </c>
      <c r="I1593">
        <v>0</v>
      </c>
      <c r="J1593">
        <v>0</v>
      </c>
      <c r="L1593">
        <v>0</v>
      </c>
      <c r="M1593">
        <v>0</v>
      </c>
      <c r="N1593">
        <v>0</v>
      </c>
      <c r="O1593">
        <v>0</v>
      </c>
      <c r="P1593" t="s">
        <v>183</v>
      </c>
      <c r="Q1593">
        <v>0</v>
      </c>
      <c r="R1593">
        <v>0</v>
      </c>
      <c r="S1593">
        <v>0</v>
      </c>
      <c r="T1593" t="s">
        <v>181</v>
      </c>
      <c r="U1593">
        <v>0</v>
      </c>
      <c r="V1593" t="s">
        <v>181</v>
      </c>
      <c r="W1593">
        <v>0</v>
      </c>
      <c r="X1593" t="s">
        <v>184</v>
      </c>
    </row>
    <row r="1594" spans="1:24" x14ac:dyDescent="0.3">
      <c r="A1594" t="s">
        <v>179</v>
      </c>
      <c r="B1594" t="s">
        <v>6683</v>
      </c>
      <c r="C1594" t="s">
        <v>181</v>
      </c>
      <c r="D1594" t="s">
        <v>6684</v>
      </c>
      <c r="E1594" t="s">
        <v>7</v>
      </c>
      <c r="F1594">
        <v>0</v>
      </c>
      <c r="G1594">
        <v>0</v>
      </c>
      <c r="H1594" s="51" t="s">
        <v>13524</v>
      </c>
      <c r="I1594">
        <v>0</v>
      </c>
      <c r="J1594">
        <v>0</v>
      </c>
      <c r="L1594">
        <v>0</v>
      </c>
      <c r="M1594">
        <v>0</v>
      </c>
      <c r="N1594">
        <v>0</v>
      </c>
      <c r="O1594">
        <v>0</v>
      </c>
      <c r="P1594" t="s">
        <v>183</v>
      </c>
      <c r="Q1594">
        <v>0</v>
      </c>
      <c r="R1594">
        <v>0</v>
      </c>
      <c r="S1594">
        <v>0</v>
      </c>
      <c r="T1594" t="s">
        <v>181</v>
      </c>
      <c r="U1594">
        <v>0</v>
      </c>
      <c r="V1594" t="s">
        <v>181</v>
      </c>
      <c r="W1594">
        <v>0</v>
      </c>
      <c r="X1594" t="s">
        <v>184</v>
      </c>
    </row>
    <row r="1595" spans="1:24" x14ac:dyDescent="0.3">
      <c r="A1595" t="s">
        <v>179</v>
      </c>
      <c r="B1595" t="s">
        <v>1959</v>
      </c>
      <c r="C1595" t="s">
        <v>181</v>
      </c>
      <c r="D1595" t="s">
        <v>1960</v>
      </c>
      <c r="E1595" t="s">
        <v>181</v>
      </c>
      <c r="F1595">
        <v>0</v>
      </c>
      <c r="G1595">
        <v>0</v>
      </c>
      <c r="H1595" s="51" t="s">
        <v>14704</v>
      </c>
      <c r="I1595">
        <v>0</v>
      </c>
      <c r="J1595">
        <v>0</v>
      </c>
      <c r="L1595">
        <v>0</v>
      </c>
      <c r="M1595">
        <v>0</v>
      </c>
      <c r="N1595">
        <v>0</v>
      </c>
      <c r="O1595">
        <v>0</v>
      </c>
      <c r="P1595" t="s">
        <v>183</v>
      </c>
      <c r="Q1595">
        <v>0</v>
      </c>
      <c r="R1595">
        <v>0</v>
      </c>
      <c r="S1595">
        <v>0</v>
      </c>
      <c r="T1595" t="s">
        <v>181</v>
      </c>
      <c r="U1595">
        <v>0</v>
      </c>
      <c r="V1595" t="s">
        <v>181</v>
      </c>
      <c r="W1595">
        <v>0</v>
      </c>
      <c r="X1595" t="s">
        <v>184</v>
      </c>
    </row>
    <row r="1596" spans="1:24" x14ac:dyDescent="0.3">
      <c r="A1596" t="s">
        <v>179</v>
      </c>
      <c r="B1596" t="s">
        <v>421</v>
      </c>
      <c r="C1596" t="s">
        <v>181</v>
      </c>
      <c r="D1596" t="s">
        <v>422</v>
      </c>
      <c r="E1596" t="s">
        <v>181</v>
      </c>
      <c r="F1596">
        <v>0</v>
      </c>
      <c r="G1596">
        <v>0</v>
      </c>
      <c r="H1596" s="51" t="s">
        <v>14704</v>
      </c>
      <c r="I1596">
        <v>0</v>
      </c>
      <c r="J1596">
        <v>0</v>
      </c>
      <c r="L1596">
        <v>0</v>
      </c>
      <c r="M1596">
        <v>0</v>
      </c>
      <c r="N1596">
        <v>0</v>
      </c>
      <c r="O1596">
        <v>0</v>
      </c>
      <c r="P1596" t="s">
        <v>183</v>
      </c>
      <c r="Q1596">
        <v>0</v>
      </c>
      <c r="R1596">
        <v>0</v>
      </c>
      <c r="S1596">
        <v>0</v>
      </c>
      <c r="T1596" t="s">
        <v>181</v>
      </c>
      <c r="U1596">
        <v>0</v>
      </c>
      <c r="V1596" t="s">
        <v>181</v>
      </c>
      <c r="W1596">
        <v>0</v>
      </c>
      <c r="X1596" t="s">
        <v>184</v>
      </c>
    </row>
    <row r="1597" spans="1:24" x14ac:dyDescent="0.3">
      <c r="A1597" t="s">
        <v>179</v>
      </c>
      <c r="B1597" t="s">
        <v>5730</v>
      </c>
      <c r="C1597" t="s">
        <v>181</v>
      </c>
      <c r="D1597" t="s">
        <v>5731</v>
      </c>
      <c r="E1597" t="s">
        <v>7</v>
      </c>
      <c r="F1597">
        <v>0</v>
      </c>
      <c r="G1597">
        <v>0</v>
      </c>
      <c r="H1597" s="51" t="s">
        <v>13524</v>
      </c>
      <c r="I1597">
        <v>0</v>
      </c>
      <c r="J1597">
        <v>0</v>
      </c>
      <c r="L1597">
        <v>0</v>
      </c>
      <c r="M1597">
        <v>0</v>
      </c>
      <c r="N1597">
        <v>0</v>
      </c>
      <c r="O1597">
        <v>0</v>
      </c>
      <c r="P1597" t="s">
        <v>183</v>
      </c>
      <c r="Q1597">
        <v>0</v>
      </c>
      <c r="R1597">
        <v>0</v>
      </c>
      <c r="S1597">
        <v>0</v>
      </c>
      <c r="T1597" t="s">
        <v>181</v>
      </c>
      <c r="U1597">
        <v>0</v>
      </c>
      <c r="V1597" t="s">
        <v>181</v>
      </c>
      <c r="W1597">
        <v>0</v>
      </c>
      <c r="X1597" t="s">
        <v>184</v>
      </c>
    </row>
    <row r="1598" spans="1:24" x14ac:dyDescent="0.3">
      <c r="A1598" t="s">
        <v>179</v>
      </c>
      <c r="B1598" t="s">
        <v>4835</v>
      </c>
      <c r="C1598" t="s">
        <v>181</v>
      </c>
      <c r="D1598" t="s">
        <v>4836</v>
      </c>
      <c r="E1598" t="s">
        <v>7</v>
      </c>
      <c r="F1598">
        <v>0</v>
      </c>
      <c r="G1598">
        <v>0</v>
      </c>
      <c r="H1598" s="51" t="s">
        <v>13524</v>
      </c>
      <c r="I1598">
        <v>0</v>
      </c>
      <c r="J1598">
        <v>0</v>
      </c>
      <c r="L1598">
        <v>0</v>
      </c>
      <c r="M1598">
        <v>0</v>
      </c>
      <c r="N1598">
        <v>0</v>
      </c>
      <c r="O1598">
        <v>0</v>
      </c>
      <c r="P1598" t="s">
        <v>183</v>
      </c>
      <c r="Q1598">
        <v>0</v>
      </c>
      <c r="R1598">
        <v>0</v>
      </c>
      <c r="S1598">
        <v>0</v>
      </c>
      <c r="T1598" t="s">
        <v>181</v>
      </c>
      <c r="U1598">
        <v>0</v>
      </c>
      <c r="V1598" t="s">
        <v>181</v>
      </c>
      <c r="W1598">
        <v>0</v>
      </c>
      <c r="X1598" t="s">
        <v>184</v>
      </c>
    </row>
    <row r="1599" spans="1:24" x14ac:dyDescent="0.3">
      <c r="A1599" t="s">
        <v>179</v>
      </c>
      <c r="B1599" t="s">
        <v>352</v>
      </c>
      <c r="C1599" t="s">
        <v>181</v>
      </c>
      <c r="D1599" t="s">
        <v>353</v>
      </c>
      <c r="E1599" t="s">
        <v>181</v>
      </c>
      <c r="F1599">
        <v>0</v>
      </c>
      <c r="G1599">
        <v>0</v>
      </c>
      <c r="H1599" s="51" t="s">
        <v>14704</v>
      </c>
      <c r="I1599">
        <v>0</v>
      </c>
      <c r="J1599">
        <v>0</v>
      </c>
      <c r="L1599">
        <v>0</v>
      </c>
      <c r="M1599">
        <v>0</v>
      </c>
      <c r="N1599">
        <v>0</v>
      </c>
      <c r="O1599">
        <v>0</v>
      </c>
      <c r="P1599" t="s">
        <v>183</v>
      </c>
      <c r="Q1599">
        <v>0</v>
      </c>
      <c r="R1599">
        <v>0</v>
      </c>
      <c r="S1599">
        <v>0</v>
      </c>
      <c r="T1599" t="s">
        <v>181</v>
      </c>
      <c r="U1599">
        <v>0</v>
      </c>
      <c r="V1599" t="s">
        <v>181</v>
      </c>
      <c r="W1599">
        <v>0</v>
      </c>
      <c r="X1599" t="s">
        <v>184</v>
      </c>
    </row>
    <row r="1600" spans="1:24" x14ac:dyDescent="0.3">
      <c r="A1600" t="s">
        <v>179</v>
      </c>
      <c r="B1600" t="s">
        <v>4689</v>
      </c>
      <c r="C1600" t="s">
        <v>181</v>
      </c>
      <c r="D1600" t="s">
        <v>4690</v>
      </c>
      <c r="E1600" t="s">
        <v>7</v>
      </c>
      <c r="F1600">
        <v>0</v>
      </c>
      <c r="G1600">
        <v>0</v>
      </c>
      <c r="H1600" s="51" t="s">
        <v>13524</v>
      </c>
      <c r="I1600">
        <v>0</v>
      </c>
      <c r="J1600">
        <v>0</v>
      </c>
      <c r="L1600">
        <v>0</v>
      </c>
      <c r="M1600">
        <v>0</v>
      </c>
      <c r="N1600">
        <v>0</v>
      </c>
      <c r="O1600">
        <v>0</v>
      </c>
      <c r="P1600" t="s">
        <v>183</v>
      </c>
      <c r="Q1600">
        <v>0</v>
      </c>
      <c r="R1600">
        <v>0</v>
      </c>
      <c r="S1600">
        <v>0</v>
      </c>
      <c r="T1600" t="s">
        <v>181</v>
      </c>
      <c r="U1600">
        <v>0</v>
      </c>
      <c r="V1600" t="s">
        <v>181</v>
      </c>
      <c r="W1600">
        <v>0</v>
      </c>
      <c r="X1600" t="s">
        <v>184</v>
      </c>
    </row>
    <row r="1601" spans="1:24" x14ac:dyDescent="0.3">
      <c r="A1601" t="s">
        <v>179</v>
      </c>
      <c r="B1601" t="s">
        <v>732</v>
      </c>
      <c r="C1601" t="s">
        <v>181</v>
      </c>
      <c r="D1601" t="s">
        <v>733</v>
      </c>
      <c r="E1601" t="s">
        <v>181</v>
      </c>
      <c r="F1601">
        <v>0</v>
      </c>
      <c r="G1601">
        <v>0</v>
      </c>
      <c r="H1601" s="51" t="s">
        <v>14704</v>
      </c>
      <c r="I1601">
        <v>0</v>
      </c>
      <c r="J1601">
        <v>0</v>
      </c>
      <c r="L1601">
        <v>0</v>
      </c>
      <c r="M1601">
        <v>0</v>
      </c>
      <c r="N1601">
        <v>0</v>
      </c>
      <c r="O1601">
        <v>0</v>
      </c>
      <c r="P1601" t="s">
        <v>183</v>
      </c>
      <c r="Q1601">
        <v>0</v>
      </c>
      <c r="R1601">
        <v>0</v>
      </c>
      <c r="S1601">
        <v>0</v>
      </c>
      <c r="T1601" t="s">
        <v>181</v>
      </c>
      <c r="U1601">
        <v>0</v>
      </c>
      <c r="V1601" t="s">
        <v>181</v>
      </c>
      <c r="W1601">
        <v>0</v>
      </c>
      <c r="X1601" t="s">
        <v>184</v>
      </c>
    </row>
    <row r="1602" spans="1:24" x14ac:dyDescent="0.3">
      <c r="A1602" t="s">
        <v>179</v>
      </c>
      <c r="B1602" t="s">
        <v>14032</v>
      </c>
      <c r="C1602" t="s">
        <v>181</v>
      </c>
      <c r="D1602" t="s">
        <v>14033</v>
      </c>
      <c r="E1602" t="s">
        <v>7</v>
      </c>
      <c r="F1602">
        <v>0</v>
      </c>
      <c r="G1602">
        <v>0</v>
      </c>
      <c r="H1602" s="51" t="s">
        <v>13524</v>
      </c>
      <c r="I1602">
        <v>0</v>
      </c>
      <c r="J1602">
        <v>0</v>
      </c>
      <c r="L1602">
        <v>0</v>
      </c>
      <c r="M1602">
        <v>0</v>
      </c>
      <c r="N1602">
        <v>0</v>
      </c>
      <c r="O1602">
        <v>0</v>
      </c>
      <c r="P1602" t="s">
        <v>183</v>
      </c>
      <c r="Q1602">
        <v>0</v>
      </c>
      <c r="R1602">
        <v>0</v>
      </c>
      <c r="S1602">
        <v>0</v>
      </c>
      <c r="T1602" t="s">
        <v>181</v>
      </c>
      <c r="U1602">
        <v>0</v>
      </c>
      <c r="V1602" t="s">
        <v>181</v>
      </c>
      <c r="W1602">
        <v>0</v>
      </c>
      <c r="X1602" t="s">
        <v>184</v>
      </c>
    </row>
    <row r="1603" spans="1:24" x14ac:dyDescent="0.3">
      <c r="A1603" t="s">
        <v>179</v>
      </c>
      <c r="B1603" t="s">
        <v>4923</v>
      </c>
      <c r="C1603" t="s">
        <v>181</v>
      </c>
      <c r="D1603" t="s">
        <v>4924</v>
      </c>
      <c r="E1603" t="s">
        <v>7</v>
      </c>
      <c r="F1603">
        <v>0</v>
      </c>
      <c r="G1603">
        <v>0</v>
      </c>
      <c r="H1603" s="51" t="s">
        <v>13524</v>
      </c>
      <c r="I1603">
        <v>0</v>
      </c>
      <c r="J1603">
        <v>0</v>
      </c>
      <c r="L1603">
        <v>0</v>
      </c>
      <c r="M1603">
        <v>0</v>
      </c>
      <c r="N1603">
        <v>0</v>
      </c>
      <c r="O1603">
        <v>0</v>
      </c>
      <c r="P1603" t="s">
        <v>183</v>
      </c>
      <c r="Q1603">
        <v>0</v>
      </c>
      <c r="R1603">
        <v>0</v>
      </c>
      <c r="S1603">
        <v>0</v>
      </c>
      <c r="T1603" t="s">
        <v>181</v>
      </c>
      <c r="U1603">
        <v>0</v>
      </c>
      <c r="V1603" t="s">
        <v>181</v>
      </c>
      <c r="W1603">
        <v>0</v>
      </c>
      <c r="X1603" t="s">
        <v>184</v>
      </c>
    </row>
    <row r="1604" spans="1:24" x14ac:dyDescent="0.3">
      <c r="A1604" t="s">
        <v>179</v>
      </c>
      <c r="B1604" t="s">
        <v>1297</v>
      </c>
      <c r="C1604" t="s">
        <v>181</v>
      </c>
      <c r="D1604" t="s">
        <v>14034</v>
      </c>
      <c r="E1604" t="s">
        <v>181</v>
      </c>
      <c r="F1604">
        <v>0</v>
      </c>
      <c r="G1604">
        <v>0</v>
      </c>
      <c r="H1604" s="51" t="s">
        <v>14704</v>
      </c>
      <c r="I1604">
        <v>0</v>
      </c>
      <c r="J1604">
        <v>0</v>
      </c>
      <c r="L1604">
        <v>0</v>
      </c>
      <c r="M1604">
        <v>0</v>
      </c>
      <c r="N1604">
        <v>0</v>
      </c>
      <c r="O1604">
        <v>0</v>
      </c>
      <c r="P1604" t="s">
        <v>183</v>
      </c>
      <c r="Q1604">
        <v>0</v>
      </c>
      <c r="R1604">
        <v>0</v>
      </c>
      <c r="S1604">
        <v>0</v>
      </c>
      <c r="T1604" t="s">
        <v>181</v>
      </c>
      <c r="U1604">
        <v>0</v>
      </c>
      <c r="V1604" t="s">
        <v>181</v>
      </c>
      <c r="W1604">
        <v>0</v>
      </c>
      <c r="X1604" t="s">
        <v>184</v>
      </c>
    </row>
    <row r="1605" spans="1:24" x14ac:dyDescent="0.3">
      <c r="A1605" t="s">
        <v>179</v>
      </c>
      <c r="B1605" t="s">
        <v>2345</v>
      </c>
      <c r="C1605" t="s">
        <v>181</v>
      </c>
      <c r="D1605" t="s">
        <v>14034</v>
      </c>
      <c r="E1605" t="s">
        <v>181</v>
      </c>
      <c r="F1605">
        <v>0</v>
      </c>
      <c r="G1605">
        <v>0</v>
      </c>
      <c r="H1605" s="51" t="s">
        <v>13524</v>
      </c>
      <c r="I1605">
        <v>0</v>
      </c>
      <c r="J1605">
        <v>0</v>
      </c>
      <c r="L1605">
        <v>0</v>
      </c>
      <c r="M1605">
        <v>0</v>
      </c>
      <c r="N1605">
        <v>0</v>
      </c>
      <c r="O1605">
        <v>0</v>
      </c>
      <c r="P1605" t="s">
        <v>183</v>
      </c>
      <c r="Q1605">
        <v>0</v>
      </c>
      <c r="R1605">
        <v>0</v>
      </c>
      <c r="S1605">
        <v>0</v>
      </c>
      <c r="T1605" t="s">
        <v>181</v>
      </c>
      <c r="U1605">
        <v>0</v>
      </c>
      <c r="V1605" t="s">
        <v>181</v>
      </c>
      <c r="W1605">
        <v>0</v>
      </c>
      <c r="X1605" t="s">
        <v>184</v>
      </c>
    </row>
    <row r="1606" spans="1:24" x14ac:dyDescent="0.3">
      <c r="A1606" t="s">
        <v>179</v>
      </c>
      <c r="B1606" t="s">
        <v>3207</v>
      </c>
      <c r="C1606" t="s">
        <v>181</v>
      </c>
      <c r="D1606" t="s">
        <v>3208</v>
      </c>
      <c r="E1606" t="s">
        <v>181</v>
      </c>
      <c r="F1606">
        <v>0</v>
      </c>
      <c r="G1606">
        <v>0</v>
      </c>
      <c r="H1606" s="51" t="s">
        <v>14704</v>
      </c>
      <c r="I1606">
        <v>0</v>
      </c>
      <c r="J1606">
        <v>0</v>
      </c>
      <c r="L1606">
        <v>0</v>
      </c>
      <c r="M1606">
        <v>0</v>
      </c>
      <c r="N1606">
        <v>0</v>
      </c>
      <c r="O1606">
        <v>0</v>
      </c>
      <c r="P1606" t="s">
        <v>183</v>
      </c>
      <c r="Q1606">
        <v>0</v>
      </c>
      <c r="R1606">
        <v>0</v>
      </c>
      <c r="S1606">
        <v>0</v>
      </c>
      <c r="T1606" t="s">
        <v>181</v>
      </c>
      <c r="U1606">
        <v>0</v>
      </c>
      <c r="V1606" t="s">
        <v>181</v>
      </c>
      <c r="W1606">
        <v>0</v>
      </c>
      <c r="X1606" t="s">
        <v>184</v>
      </c>
    </row>
    <row r="1607" spans="1:24" x14ac:dyDescent="0.3">
      <c r="A1607" t="s">
        <v>179</v>
      </c>
      <c r="B1607" t="s">
        <v>4335</v>
      </c>
      <c r="C1607" t="s">
        <v>181</v>
      </c>
      <c r="D1607" t="s">
        <v>4336</v>
      </c>
      <c r="E1607" t="s">
        <v>7</v>
      </c>
      <c r="F1607">
        <v>0</v>
      </c>
      <c r="G1607">
        <v>0</v>
      </c>
      <c r="H1607" s="51" t="s">
        <v>13524</v>
      </c>
      <c r="I1607">
        <v>0</v>
      </c>
      <c r="J1607">
        <v>0</v>
      </c>
      <c r="L1607">
        <v>0</v>
      </c>
      <c r="M1607">
        <v>0</v>
      </c>
      <c r="N1607">
        <v>0</v>
      </c>
      <c r="O1607">
        <v>0</v>
      </c>
      <c r="P1607" t="s">
        <v>183</v>
      </c>
      <c r="Q1607">
        <v>0</v>
      </c>
      <c r="R1607">
        <v>0</v>
      </c>
      <c r="S1607">
        <v>0</v>
      </c>
      <c r="T1607" t="s">
        <v>181</v>
      </c>
      <c r="U1607">
        <v>0</v>
      </c>
      <c r="V1607" t="s">
        <v>181</v>
      </c>
      <c r="W1607">
        <v>0</v>
      </c>
      <c r="X1607" t="s">
        <v>184</v>
      </c>
    </row>
    <row r="1608" spans="1:24" x14ac:dyDescent="0.3">
      <c r="A1608" t="s">
        <v>179</v>
      </c>
      <c r="B1608" t="s">
        <v>759</v>
      </c>
      <c r="C1608" t="s">
        <v>181</v>
      </c>
      <c r="D1608" t="s">
        <v>760</v>
      </c>
      <c r="E1608" t="s">
        <v>181</v>
      </c>
      <c r="F1608">
        <v>0</v>
      </c>
      <c r="G1608">
        <v>0</v>
      </c>
      <c r="H1608" s="51" t="s">
        <v>14704</v>
      </c>
      <c r="I1608">
        <v>0</v>
      </c>
      <c r="J1608">
        <v>0</v>
      </c>
      <c r="L1608">
        <v>0</v>
      </c>
      <c r="M1608">
        <v>0</v>
      </c>
      <c r="N1608">
        <v>0</v>
      </c>
      <c r="O1608">
        <v>0</v>
      </c>
      <c r="P1608" t="s">
        <v>183</v>
      </c>
      <c r="Q1608">
        <v>0</v>
      </c>
      <c r="R1608">
        <v>0</v>
      </c>
      <c r="S1608">
        <v>0</v>
      </c>
      <c r="T1608" t="s">
        <v>181</v>
      </c>
      <c r="U1608">
        <v>0</v>
      </c>
      <c r="V1608" t="s">
        <v>181</v>
      </c>
      <c r="W1608">
        <v>0</v>
      </c>
      <c r="X1608" t="s">
        <v>184</v>
      </c>
    </row>
    <row r="1609" spans="1:24" x14ac:dyDescent="0.3">
      <c r="A1609" t="s">
        <v>179</v>
      </c>
      <c r="B1609" t="s">
        <v>2305</v>
      </c>
      <c r="C1609" t="s">
        <v>181</v>
      </c>
      <c r="D1609" t="s">
        <v>760</v>
      </c>
      <c r="E1609" t="s">
        <v>181</v>
      </c>
      <c r="F1609">
        <v>0</v>
      </c>
      <c r="G1609">
        <v>0</v>
      </c>
      <c r="H1609" s="51" t="s">
        <v>13524</v>
      </c>
      <c r="I1609">
        <v>0</v>
      </c>
      <c r="J1609">
        <v>0</v>
      </c>
      <c r="L1609">
        <v>0</v>
      </c>
      <c r="M1609">
        <v>0</v>
      </c>
      <c r="N1609">
        <v>0</v>
      </c>
      <c r="O1609">
        <v>0</v>
      </c>
      <c r="P1609" t="s">
        <v>183</v>
      </c>
      <c r="Q1609">
        <v>0</v>
      </c>
      <c r="R1609">
        <v>0</v>
      </c>
      <c r="S1609">
        <v>0</v>
      </c>
      <c r="T1609" t="s">
        <v>181</v>
      </c>
      <c r="U1609">
        <v>0</v>
      </c>
      <c r="V1609" t="s">
        <v>181</v>
      </c>
      <c r="W1609">
        <v>0</v>
      </c>
      <c r="X1609" t="s">
        <v>184</v>
      </c>
    </row>
    <row r="1610" spans="1:24" x14ac:dyDescent="0.3">
      <c r="A1610" t="s">
        <v>179</v>
      </c>
      <c r="B1610" t="s">
        <v>2761</v>
      </c>
      <c r="C1610" t="s">
        <v>181</v>
      </c>
      <c r="D1610" t="s">
        <v>2762</v>
      </c>
      <c r="E1610" t="s">
        <v>181</v>
      </c>
      <c r="F1610">
        <v>0</v>
      </c>
      <c r="G1610">
        <v>0</v>
      </c>
      <c r="H1610" s="51" t="s">
        <v>13524</v>
      </c>
      <c r="I1610">
        <v>0</v>
      </c>
      <c r="J1610">
        <v>0</v>
      </c>
      <c r="L1610">
        <v>0</v>
      </c>
      <c r="M1610">
        <v>0</v>
      </c>
      <c r="N1610">
        <v>0</v>
      </c>
      <c r="O1610">
        <v>0</v>
      </c>
      <c r="P1610" t="s">
        <v>183</v>
      </c>
      <c r="Q1610">
        <v>0</v>
      </c>
      <c r="R1610">
        <v>0</v>
      </c>
      <c r="S1610">
        <v>0</v>
      </c>
      <c r="T1610" t="s">
        <v>181</v>
      </c>
      <c r="U1610">
        <v>0</v>
      </c>
      <c r="V1610" t="s">
        <v>181</v>
      </c>
      <c r="W1610">
        <v>0</v>
      </c>
      <c r="X1610" t="s">
        <v>184</v>
      </c>
    </row>
    <row r="1611" spans="1:24" x14ac:dyDescent="0.3">
      <c r="A1611" t="s">
        <v>179</v>
      </c>
      <c r="B1611" t="s">
        <v>14035</v>
      </c>
      <c r="C1611" t="s">
        <v>181</v>
      </c>
      <c r="D1611" t="s">
        <v>2762</v>
      </c>
      <c r="E1611" t="s">
        <v>7</v>
      </c>
      <c r="F1611">
        <v>0</v>
      </c>
      <c r="G1611">
        <v>0</v>
      </c>
      <c r="H1611" s="51" t="s">
        <v>14704</v>
      </c>
      <c r="I1611">
        <v>0</v>
      </c>
      <c r="J1611">
        <v>0</v>
      </c>
      <c r="L1611">
        <v>0</v>
      </c>
      <c r="M1611">
        <v>0</v>
      </c>
      <c r="N1611">
        <v>0</v>
      </c>
      <c r="O1611">
        <v>0</v>
      </c>
      <c r="P1611" t="s">
        <v>183</v>
      </c>
      <c r="Q1611">
        <v>0</v>
      </c>
      <c r="R1611">
        <v>0</v>
      </c>
      <c r="S1611">
        <v>0</v>
      </c>
      <c r="T1611" t="s">
        <v>181</v>
      </c>
      <c r="U1611">
        <v>0</v>
      </c>
      <c r="V1611" t="s">
        <v>181</v>
      </c>
      <c r="W1611">
        <v>0</v>
      </c>
      <c r="X1611" t="s">
        <v>184</v>
      </c>
    </row>
    <row r="1612" spans="1:24" x14ac:dyDescent="0.3">
      <c r="A1612" t="s">
        <v>179</v>
      </c>
      <c r="B1612" t="s">
        <v>2026</v>
      </c>
      <c r="C1612" t="s">
        <v>181</v>
      </c>
      <c r="D1612" t="s">
        <v>2027</v>
      </c>
      <c r="E1612" t="s">
        <v>181</v>
      </c>
      <c r="F1612">
        <v>0</v>
      </c>
      <c r="G1612">
        <v>0</v>
      </c>
      <c r="H1612" s="51" t="s">
        <v>14704</v>
      </c>
      <c r="I1612">
        <v>0</v>
      </c>
      <c r="J1612">
        <v>0</v>
      </c>
      <c r="L1612">
        <v>0</v>
      </c>
      <c r="M1612">
        <v>0</v>
      </c>
      <c r="N1612">
        <v>0</v>
      </c>
      <c r="O1612">
        <v>0</v>
      </c>
      <c r="P1612" t="s">
        <v>183</v>
      </c>
      <c r="Q1612">
        <v>0</v>
      </c>
      <c r="R1612">
        <v>0</v>
      </c>
      <c r="S1612">
        <v>0</v>
      </c>
      <c r="T1612" t="s">
        <v>181</v>
      </c>
      <c r="U1612">
        <v>0</v>
      </c>
      <c r="V1612" t="s">
        <v>181</v>
      </c>
      <c r="W1612">
        <v>0</v>
      </c>
      <c r="X1612" t="s">
        <v>184</v>
      </c>
    </row>
    <row r="1613" spans="1:24" x14ac:dyDescent="0.3">
      <c r="A1613" t="s">
        <v>179</v>
      </c>
      <c r="B1613" t="s">
        <v>5249</v>
      </c>
      <c r="C1613" t="s">
        <v>181</v>
      </c>
      <c r="D1613" t="s">
        <v>5250</v>
      </c>
      <c r="E1613" t="s">
        <v>7</v>
      </c>
      <c r="F1613">
        <v>0</v>
      </c>
      <c r="G1613">
        <v>0</v>
      </c>
      <c r="H1613" s="51" t="s">
        <v>13524</v>
      </c>
      <c r="I1613">
        <v>0</v>
      </c>
      <c r="J1613">
        <v>0</v>
      </c>
      <c r="L1613">
        <v>0</v>
      </c>
      <c r="M1613">
        <v>0</v>
      </c>
      <c r="N1613">
        <v>0</v>
      </c>
      <c r="O1613">
        <v>0</v>
      </c>
      <c r="P1613" t="s">
        <v>183</v>
      </c>
      <c r="Q1613">
        <v>0</v>
      </c>
      <c r="R1613">
        <v>0</v>
      </c>
      <c r="S1613">
        <v>0</v>
      </c>
      <c r="T1613" t="s">
        <v>181</v>
      </c>
      <c r="U1613">
        <v>0</v>
      </c>
      <c r="V1613" t="s">
        <v>181</v>
      </c>
      <c r="W1613">
        <v>0</v>
      </c>
      <c r="X1613" t="s">
        <v>184</v>
      </c>
    </row>
    <row r="1614" spans="1:24" x14ac:dyDescent="0.3">
      <c r="A1614" t="s">
        <v>179</v>
      </c>
      <c r="B1614" t="s">
        <v>5352</v>
      </c>
      <c r="C1614" t="s">
        <v>181</v>
      </c>
      <c r="D1614" t="s">
        <v>5353</v>
      </c>
      <c r="E1614" t="s">
        <v>7</v>
      </c>
      <c r="F1614">
        <v>0</v>
      </c>
      <c r="G1614">
        <v>0</v>
      </c>
      <c r="H1614" s="51" t="s">
        <v>13524</v>
      </c>
      <c r="I1614">
        <v>0</v>
      </c>
      <c r="J1614">
        <v>0</v>
      </c>
      <c r="L1614">
        <v>0</v>
      </c>
      <c r="M1614">
        <v>0</v>
      </c>
      <c r="N1614">
        <v>0</v>
      </c>
      <c r="O1614">
        <v>0</v>
      </c>
      <c r="P1614" t="s">
        <v>183</v>
      </c>
      <c r="Q1614">
        <v>0</v>
      </c>
      <c r="R1614">
        <v>0</v>
      </c>
      <c r="S1614">
        <v>0</v>
      </c>
      <c r="T1614" t="s">
        <v>181</v>
      </c>
      <c r="U1614">
        <v>0</v>
      </c>
      <c r="V1614" t="s">
        <v>181</v>
      </c>
      <c r="W1614">
        <v>0</v>
      </c>
      <c r="X1614" t="s">
        <v>184</v>
      </c>
    </row>
    <row r="1615" spans="1:24" x14ac:dyDescent="0.3">
      <c r="A1615" t="s">
        <v>179</v>
      </c>
      <c r="B1615" t="s">
        <v>4731</v>
      </c>
      <c r="C1615" t="s">
        <v>181</v>
      </c>
      <c r="D1615" t="s">
        <v>4732</v>
      </c>
      <c r="E1615" t="s">
        <v>7</v>
      </c>
      <c r="F1615">
        <v>0</v>
      </c>
      <c r="G1615">
        <v>0</v>
      </c>
      <c r="H1615" s="51" t="s">
        <v>13524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0</v>
      </c>
      <c r="P1615" t="s">
        <v>183</v>
      </c>
      <c r="Q1615">
        <v>0</v>
      </c>
      <c r="R1615">
        <v>0</v>
      </c>
      <c r="S1615">
        <v>0</v>
      </c>
      <c r="T1615" t="s">
        <v>181</v>
      </c>
      <c r="U1615">
        <v>0</v>
      </c>
      <c r="V1615" t="s">
        <v>181</v>
      </c>
      <c r="W1615">
        <v>0</v>
      </c>
      <c r="X1615" t="s">
        <v>184</v>
      </c>
    </row>
    <row r="1616" spans="1:24" x14ac:dyDescent="0.3">
      <c r="A1616" t="s">
        <v>179</v>
      </c>
      <c r="B1616" t="s">
        <v>6656</v>
      </c>
      <c r="C1616" t="s">
        <v>181</v>
      </c>
      <c r="D1616" t="s">
        <v>6657</v>
      </c>
      <c r="E1616" t="s">
        <v>7</v>
      </c>
      <c r="F1616">
        <v>0</v>
      </c>
      <c r="G1616">
        <v>0</v>
      </c>
      <c r="H1616" s="51" t="s">
        <v>13524</v>
      </c>
      <c r="I1616">
        <v>0</v>
      </c>
      <c r="J1616">
        <v>0</v>
      </c>
      <c r="L1616">
        <v>0</v>
      </c>
      <c r="M1616">
        <v>0</v>
      </c>
      <c r="N1616">
        <v>0</v>
      </c>
      <c r="O1616">
        <v>0</v>
      </c>
      <c r="P1616" t="s">
        <v>183</v>
      </c>
      <c r="Q1616">
        <v>0</v>
      </c>
      <c r="R1616">
        <v>0</v>
      </c>
      <c r="S1616">
        <v>0</v>
      </c>
      <c r="T1616" t="s">
        <v>181</v>
      </c>
      <c r="U1616">
        <v>0</v>
      </c>
      <c r="V1616" t="s">
        <v>181</v>
      </c>
      <c r="W1616">
        <v>0</v>
      </c>
      <c r="X1616" t="s">
        <v>184</v>
      </c>
    </row>
    <row r="1617" spans="1:24" x14ac:dyDescent="0.3">
      <c r="A1617" t="s">
        <v>179</v>
      </c>
      <c r="B1617" t="s">
        <v>2770</v>
      </c>
      <c r="C1617" t="s">
        <v>181</v>
      </c>
      <c r="D1617" t="s">
        <v>2771</v>
      </c>
      <c r="E1617" t="s">
        <v>181</v>
      </c>
      <c r="F1617">
        <v>0</v>
      </c>
      <c r="G1617">
        <v>0</v>
      </c>
      <c r="H1617" s="51" t="s">
        <v>13524</v>
      </c>
      <c r="I1617">
        <v>0</v>
      </c>
      <c r="J1617">
        <v>0</v>
      </c>
      <c r="L1617">
        <v>0</v>
      </c>
      <c r="M1617">
        <v>0</v>
      </c>
      <c r="N1617">
        <v>0</v>
      </c>
      <c r="O1617">
        <v>0</v>
      </c>
      <c r="P1617" t="s">
        <v>183</v>
      </c>
      <c r="Q1617">
        <v>0</v>
      </c>
      <c r="R1617">
        <v>0</v>
      </c>
      <c r="S1617">
        <v>0</v>
      </c>
      <c r="T1617" t="s">
        <v>181</v>
      </c>
      <c r="U1617">
        <v>0</v>
      </c>
      <c r="V1617" t="s">
        <v>181</v>
      </c>
      <c r="W1617">
        <v>0</v>
      </c>
      <c r="X1617" t="s">
        <v>184</v>
      </c>
    </row>
    <row r="1618" spans="1:24" x14ac:dyDescent="0.3">
      <c r="A1618" t="s">
        <v>179</v>
      </c>
      <c r="B1618" t="s">
        <v>5132</v>
      </c>
      <c r="C1618" t="s">
        <v>181</v>
      </c>
      <c r="D1618" t="s">
        <v>5133</v>
      </c>
      <c r="E1618" t="s">
        <v>7</v>
      </c>
      <c r="F1618">
        <v>0</v>
      </c>
      <c r="G1618">
        <v>0</v>
      </c>
      <c r="H1618" s="51" t="s">
        <v>13524</v>
      </c>
      <c r="I1618">
        <v>0</v>
      </c>
      <c r="J1618">
        <v>0</v>
      </c>
      <c r="L1618">
        <v>0</v>
      </c>
      <c r="M1618">
        <v>0</v>
      </c>
      <c r="N1618">
        <v>0</v>
      </c>
      <c r="O1618">
        <v>0</v>
      </c>
      <c r="P1618" t="s">
        <v>183</v>
      </c>
      <c r="Q1618">
        <v>0</v>
      </c>
      <c r="R1618">
        <v>0</v>
      </c>
      <c r="S1618">
        <v>0</v>
      </c>
      <c r="T1618" t="s">
        <v>181</v>
      </c>
      <c r="U1618">
        <v>0</v>
      </c>
      <c r="V1618" t="s">
        <v>181</v>
      </c>
      <c r="W1618">
        <v>0</v>
      </c>
      <c r="X1618" t="s">
        <v>184</v>
      </c>
    </row>
    <row r="1619" spans="1:24" x14ac:dyDescent="0.3">
      <c r="A1619" t="s">
        <v>179</v>
      </c>
      <c r="B1619" t="s">
        <v>1308</v>
      </c>
      <c r="C1619" t="s">
        <v>181</v>
      </c>
      <c r="D1619" t="s">
        <v>1309</v>
      </c>
      <c r="E1619" t="s">
        <v>181</v>
      </c>
      <c r="F1619">
        <v>0</v>
      </c>
      <c r="G1619">
        <v>0</v>
      </c>
      <c r="H1619" s="51" t="s">
        <v>12735</v>
      </c>
      <c r="I1619">
        <v>0</v>
      </c>
      <c r="J1619">
        <v>0</v>
      </c>
      <c r="L1619">
        <v>0</v>
      </c>
      <c r="M1619">
        <v>0</v>
      </c>
      <c r="N1619">
        <v>0</v>
      </c>
      <c r="O1619">
        <v>0</v>
      </c>
      <c r="P1619" t="s">
        <v>183</v>
      </c>
      <c r="Q1619">
        <v>0</v>
      </c>
      <c r="R1619">
        <v>0</v>
      </c>
      <c r="S1619">
        <v>0</v>
      </c>
      <c r="T1619" t="s">
        <v>181</v>
      </c>
      <c r="U1619">
        <v>0</v>
      </c>
      <c r="V1619" t="s">
        <v>181</v>
      </c>
      <c r="W1619">
        <v>0</v>
      </c>
      <c r="X1619" t="s">
        <v>184</v>
      </c>
    </row>
    <row r="1620" spans="1:24" x14ac:dyDescent="0.3">
      <c r="A1620" t="s">
        <v>179</v>
      </c>
      <c r="B1620" t="s">
        <v>6174</v>
      </c>
      <c r="C1620" t="s">
        <v>181</v>
      </c>
      <c r="D1620" t="s">
        <v>6175</v>
      </c>
      <c r="E1620" t="s">
        <v>7</v>
      </c>
      <c r="F1620">
        <v>0</v>
      </c>
      <c r="G1620">
        <v>0</v>
      </c>
      <c r="H1620" s="51" t="s">
        <v>13524</v>
      </c>
      <c r="I1620">
        <v>0</v>
      </c>
      <c r="J1620">
        <v>0</v>
      </c>
      <c r="L1620">
        <v>0</v>
      </c>
      <c r="M1620">
        <v>0</v>
      </c>
      <c r="N1620">
        <v>0</v>
      </c>
      <c r="O1620">
        <v>0</v>
      </c>
      <c r="P1620" t="s">
        <v>183</v>
      </c>
      <c r="Q1620">
        <v>0</v>
      </c>
      <c r="R1620">
        <v>0</v>
      </c>
      <c r="S1620">
        <v>0</v>
      </c>
      <c r="T1620" t="s">
        <v>181</v>
      </c>
      <c r="U1620">
        <v>0</v>
      </c>
      <c r="V1620" t="s">
        <v>181</v>
      </c>
      <c r="W1620">
        <v>0</v>
      </c>
      <c r="X1620" t="s">
        <v>184</v>
      </c>
    </row>
    <row r="1621" spans="1:24" x14ac:dyDescent="0.3">
      <c r="A1621" t="s">
        <v>179</v>
      </c>
      <c r="B1621" t="s">
        <v>4798</v>
      </c>
      <c r="C1621" t="s">
        <v>181</v>
      </c>
      <c r="D1621" t="s">
        <v>4799</v>
      </c>
      <c r="E1621" t="s">
        <v>7</v>
      </c>
      <c r="F1621">
        <v>0</v>
      </c>
      <c r="G1621">
        <v>0</v>
      </c>
      <c r="H1621" s="51" t="s">
        <v>13524</v>
      </c>
      <c r="I1621">
        <v>0</v>
      </c>
      <c r="J1621">
        <v>0</v>
      </c>
      <c r="L1621">
        <v>0</v>
      </c>
      <c r="M1621">
        <v>0</v>
      </c>
      <c r="N1621">
        <v>0</v>
      </c>
      <c r="O1621">
        <v>0</v>
      </c>
      <c r="P1621" t="s">
        <v>183</v>
      </c>
      <c r="Q1621">
        <v>0</v>
      </c>
      <c r="R1621">
        <v>0</v>
      </c>
      <c r="S1621">
        <v>0</v>
      </c>
      <c r="T1621" t="s">
        <v>181</v>
      </c>
      <c r="U1621">
        <v>0</v>
      </c>
      <c r="V1621" t="s">
        <v>181</v>
      </c>
      <c r="W1621">
        <v>0</v>
      </c>
      <c r="X1621" t="s">
        <v>184</v>
      </c>
    </row>
    <row r="1622" spans="1:24" x14ac:dyDescent="0.3">
      <c r="A1622" t="s">
        <v>179</v>
      </c>
      <c r="B1622" t="s">
        <v>14036</v>
      </c>
      <c r="C1622" t="s">
        <v>181</v>
      </c>
      <c r="D1622" t="s">
        <v>14037</v>
      </c>
      <c r="E1622" t="s">
        <v>7</v>
      </c>
      <c r="F1622">
        <v>0</v>
      </c>
      <c r="G1622">
        <v>0</v>
      </c>
      <c r="H1622" s="51" t="s">
        <v>13524</v>
      </c>
      <c r="I1622">
        <v>0</v>
      </c>
      <c r="J1622">
        <v>0</v>
      </c>
      <c r="L1622">
        <v>0</v>
      </c>
      <c r="M1622">
        <v>0</v>
      </c>
      <c r="N1622">
        <v>0</v>
      </c>
      <c r="O1622">
        <v>0</v>
      </c>
      <c r="P1622" t="s">
        <v>183</v>
      </c>
      <c r="Q1622">
        <v>0</v>
      </c>
      <c r="R1622">
        <v>0</v>
      </c>
      <c r="S1622">
        <v>0</v>
      </c>
      <c r="T1622" t="s">
        <v>181</v>
      </c>
      <c r="U1622">
        <v>0</v>
      </c>
      <c r="V1622" t="s">
        <v>181</v>
      </c>
      <c r="W1622">
        <v>0</v>
      </c>
      <c r="X1622" t="s">
        <v>184</v>
      </c>
    </row>
    <row r="1623" spans="1:24" x14ac:dyDescent="0.3">
      <c r="A1623" t="s">
        <v>179</v>
      </c>
      <c r="B1623" t="s">
        <v>1848</v>
      </c>
      <c r="C1623" t="s">
        <v>181</v>
      </c>
      <c r="D1623" t="s">
        <v>1849</v>
      </c>
      <c r="E1623" t="s">
        <v>181</v>
      </c>
      <c r="F1623">
        <v>0</v>
      </c>
      <c r="G1623">
        <v>0</v>
      </c>
      <c r="H1623" s="51" t="s">
        <v>14704</v>
      </c>
      <c r="I1623">
        <v>0</v>
      </c>
      <c r="J1623">
        <v>0</v>
      </c>
      <c r="L1623">
        <v>0</v>
      </c>
      <c r="M1623">
        <v>0</v>
      </c>
      <c r="N1623">
        <v>0</v>
      </c>
      <c r="O1623">
        <v>0</v>
      </c>
      <c r="P1623" t="s">
        <v>183</v>
      </c>
      <c r="Q1623">
        <v>0</v>
      </c>
      <c r="R1623">
        <v>0</v>
      </c>
      <c r="S1623">
        <v>0</v>
      </c>
      <c r="T1623" t="s">
        <v>181</v>
      </c>
      <c r="U1623">
        <v>0</v>
      </c>
      <c r="V1623" t="s">
        <v>181</v>
      </c>
      <c r="W1623">
        <v>0</v>
      </c>
      <c r="X1623" t="s">
        <v>184</v>
      </c>
    </row>
    <row r="1624" spans="1:24" x14ac:dyDescent="0.3">
      <c r="A1624" t="s">
        <v>179</v>
      </c>
      <c r="B1624" t="s">
        <v>6386</v>
      </c>
      <c r="C1624" t="s">
        <v>181</v>
      </c>
      <c r="D1624" t="s">
        <v>6387</v>
      </c>
      <c r="E1624" t="s">
        <v>7</v>
      </c>
      <c r="F1624">
        <v>0</v>
      </c>
      <c r="G1624">
        <v>0</v>
      </c>
      <c r="H1624" s="51" t="s">
        <v>13524</v>
      </c>
      <c r="I1624">
        <v>0</v>
      </c>
      <c r="J1624">
        <v>0</v>
      </c>
      <c r="L1624">
        <v>0</v>
      </c>
      <c r="M1624">
        <v>0</v>
      </c>
      <c r="N1624">
        <v>0</v>
      </c>
      <c r="O1624">
        <v>0</v>
      </c>
      <c r="P1624" t="s">
        <v>183</v>
      </c>
      <c r="Q1624">
        <v>0</v>
      </c>
      <c r="R1624">
        <v>0</v>
      </c>
      <c r="S1624">
        <v>0</v>
      </c>
      <c r="T1624" t="s">
        <v>181</v>
      </c>
      <c r="U1624">
        <v>0</v>
      </c>
      <c r="V1624" t="s">
        <v>181</v>
      </c>
      <c r="W1624">
        <v>0</v>
      </c>
      <c r="X1624" t="s">
        <v>184</v>
      </c>
    </row>
    <row r="1625" spans="1:24" x14ac:dyDescent="0.3">
      <c r="A1625" t="s">
        <v>179</v>
      </c>
      <c r="B1625" t="s">
        <v>3442</v>
      </c>
      <c r="C1625" t="s">
        <v>181</v>
      </c>
      <c r="D1625" t="s">
        <v>3443</v>
      </c>
      <c r="E1625" t="s">
        <v>181</v>
      </c>
      <c r="F1625">
        <v>0</v>
      </c>
      <c r="G1625">
        <v>0</v>
      </c>
      <c r="H1625" s="51" t="s">
        <v>14704</v>
      </c>
      <c r="I1625">
        <v>0</v>
      </c>
      <c r="J1625">
        <v>0</v>
      </c>
      <c r="L1625">
        <v>0</v>
      </c>
      <c r="M1625">
        <v>0</v>
      </c>
      <c r="N1625">
        <v>0</v>
      </c>
      <c r="O1625">
        <v>0</v>
      </c>
      <c r="P1625" t="s">
        <v>183</v>
      </c>
      <c r="Q1625">
        <v>0</v>
      </c>
      <c r="R1625">
        <v>0</v>
      </c>
      <c r="S1625">
        <v>0</v>
      </c>
      <c r="T1625" t="s">
        <v>181</v>
      </c>
      <c r="U1625">
        <v>0</v>
      </c>
      <c r="V1625" t="s">
        <v>181</v>
      </c>
      <c r="W1625">
        <v>0</v>
      </c>
      <c r="X1625" t="s">
        <v>184</v>
      </c>
    </row>
    <row r="1626" spans="1:24" x14ac:dyDescent="0.3">
      <c r="A1626" t="s">
        <v>179</v>
      </c>
      <c r="B1626" t="s">
        <v>2372</v>
      </c>
      <c r="C1626" t="s">
        <v>181</v>
      </c>
      <c r="D1626" t="s">
        <v>2373</v>
      </c>
      <c r="E1626" t="s">
        <v>181</v>
      </c>
      <c r="F1626">
        <v>0</v>
      </c>
      <c r="G1626">
        <v>0</v>
      </c>
      <c r="H1626" s="51" t="s">
        <v>13524</v>
      </c>
      <c r="I1626">
        <v>0</v>
      </c>
      <c r="J1626">
        <v>0</v>
      </c>
      <c r="L1626">
        <v>0</v>
      </c>
      <c r="M1626">
        <v>0</v>
      </c>
      <c r="N1626">
        <v>0</v>
      </c>
      <c r="O1626">
        <v>0</v>
      </c>
      <c r="P1626" t="s">
        <v>183</v>
      </c>
      <c r="Q1626">
        <v>0</v>
      </c>
      <c r="R1626">
        <v>0</v>
      </c>
      <c r="S1626">
        <v>0</v>
      </c>
      <c r="T1626" t="s">
        <v>181</v>
      </c>
      <c r="U1626">
        <v>0</v>
      </c>
      <c r="V1626" t="s">
        <v>181</v>
      </c>
      <c r="W1626">
        <v>0</v>
      </c>
      <c r="X1626" t="s">
        <v>184</v>
      </c>
    </row>
    <row r="1627" spans="1:24" x14ac:dyDescent="0.3">
      <c r="A1627" t="s">
        <v>179</v>
      </c>
      <c r="B1627" t="s">
        <v>1876</v>
      </c>
      <c r="C1627" t="s">
        <v>181</v>
      </c>
      <c r="D1627" t="s">
        <v>1877</v>
      </c>
      <c r="E1627" t="s">
        <v>181</v>
      </c>
      <c r="F1627">
        <v>0</v>
      </c>
      <c r="G1627">
        <v>0</v>
      </c>
      <c r="H1627" s="51" t="s">
        <v>14704</v>
      </c>
      <c r="I1627">
        <v>0</v>
      </c>
      <c r="J1627">
        <v>0</v>
      </c>
      <c r="L1627">
        <v>0</v>
      </c>
      <c r="M1627">
        <v>0</v>
      </c>
      <c r="N1627">
        <v>0</v>
      </c>
      <c r="O1627">
        <v>0</v>
      </c>
      <c r="P1627" t="s">
        <v>183</v>
      </c>
      <c r="Q1627">
        <v>0</v>
      </c>
      <c r="R1627">
        <v>0</v>
      </c>
      <c r="S1627">
        <v>0</v>
      </c>
      <c r="T1627" t="s">
        <v>181</v>
      </c>
      <c r="U1627">
        <v>0</v>
      </c>
      <c r="V1627" t="s">
        <v>181</v>
      </c>
      <c r="W1627">
        <v>0</v>
      </c>
      <c r="X1627" t="s">
        <v>184</v>
      </c>
    </row>
    <row r="1628" spans="1:24" x14ac:dyDescent="0.3">
      <c r="A1628" t="s">
        <v>179</v>
      </c>
      <c r="B1628" t="s">
        <v>1912</v>
      </c>
      <c r="C1628" t="s">
        <v>181</v>
      </c>
      <c r="D1628" t="s">
        <v>1913</v>
      </c>
      <c r="E1628" t="s">
        <v>181</v>
      </c>
      <c r="F1628">
        <v>0</v>
      </c>
      <c r="G1628">
        <v>0</v>
      </c>
      <c r="H1628" s="51" t="s">
        <v>13524</v>
      </c>
      <c r="I1628">
        <v>0</v>
      </c>
      <c r="J1628">
        <v>0</v>
      </c>
      <c r="L1628">
        <v>0</v>
      </c>
      <c r="M1628">
        <v>0</v>
      </c>
      <c r="N1628">
        <v>0</v>
      </c>
      <c r="O1628">
        <v>0</v>
      </c>
      <c r="P1628" t="s">
        <v>183</v>
      </c>
      <c r="Q1628">
        <v>0</v>
      </c>
      <c r="R1628">
        <v>0</v>
      </c>
      <c r="S1628">
        <v>0</v>
      </c>
      <c r="T1628" t="s">
        <v>181</v>
      </c>
      <c r="U1628">
        <v>0</v>
      </c>
      <c r="V1628" t="s">
        <v>181</v>
      </c>
      <c r="W1628">
        <v>0</v>
      </c>
      <c r="X1628" t="s">
        <v>184</v>
      </c>
    </row>
    <row r="1629" spans="1:24" x14ac:dyDescent="0.3">
      <c r="A1629" t="s">
        <v>179</v>
      </c>
      <c r="B1629" t="s">
        <v>1554</v>
      </c>
      <c r="C1629" t="s">
        <v>181</v>
      </c>
      <c r="D1629" t="s">
        <v>1555</v>
      </c>
      <c r="E1629" t="s">
        <v>181</v>
      </c>
      <c r="F1629">
        <v>0</v>
      </c>
      <c r="G1629">
        <v>0</v>
      </c>
      <c r="H1629" s="51" t="s">
        <v>14704</v>
      </c>
      <c r="I1629">
        <v>0</v>
      </c>
      <c r="J1629">
        <v>0</v>
      </c>
      <c r="L1629">
        <v>0</v>
      </c>
      <c r="M1629">
        <v>0</v>
      </c>
      <c r="N1629">
        <v>0</v>
      </c>
      <c r="O1629">
        <v>0</v>
      </c>
      <c r="P1629" t="s">
        <v>183</v>
      </c>
      <c r="Q1629">
        <v>0</v>
      </c>
      <c r="R1629">
        <v>0</v>
      </c>
      <c r="S1629">
        <v>0</v>
      </c>
      <c r="T1629" t="s">
        <v>181</v>
      </c>
      <c r="U1629">
        <v>0</v>
      </c>
      <c r="V1629" t="s">
        <v>181</v>
      </c>
      <c r="W1629">
        <v>0</v>
      </c>
      <c r="X1629" t="s">
        <v>184</v>
      </c>
    </row>
    <row r="1630" spans="1:24" x14ac:dyDescent="0.3">
      <c r="A1630" t="s">
        <v>179</v>
      </c>
      <c r="B1630" t="s">
        <v>2379</v>
      </c>
      <c r="C1630" t="s">
        <v>181</v>
      </c>
      <c r="D1630" t="s">
        <v>1555</v>
      </c>
      <c r="E1630" t="s">
        <v>181</v>
      </c>
      <c r="F1630">
        <v>0</v>
      </c>
      <c r="G1630">
        <v>0</v>
      </c>
      <c r="H1630" s="51" t="s">
        <v>13524</v>
      </c>
      <c r="I1630">
        <v>0</v>
      </c>
      <c r="J1630">
        <v>0</v>
      </c>
      <c r="L1630">
        <v>0</v>
      </c>
      <c r="M1630">
        <v>0</v>
      </c>
      <c r="N1630">
        <v>0</v>
      </c>
      <c r="O1630">
        <v>0</v>
      </c>
      <c r="P1630" t="s">
        <v>183</v>
      </c>
      <c r="Q1630">
        <v>0</v>
      </c>
      <c r="R1630">
        <v>0</v>
      </c>
      <c r="S1630">
        <v>0</v>
      </c>
      <c r="T1630" t="s">
        <v>181</v>
      </c>
      <c r="U1630">
        <v>0</v>
      </c>
      <c r="V1630" t="s">
        <v>181</v>
      </c>
      <c r="W1630">
        <v>0</v>
      </c>
      <c r="X1630" t="s">
        <v>184</v>
      </c>
    </row>
    <row r="1631" spans="1:24" x14ac:dyDescent="0.3">
      <c r="A1631" t="s">
        <v>179</v>
      </c>
      <c r="B1631" t="s">
        <v>3474</v>
      </c>
      <c r="C1631" t="s">
        <v>181</v>
      </c>
      <c r="D1631" t="s">
        <v>3475</v>
      </c>
      <c r="E1631" t="s">
        <v>181</v>
      </c>
      <c r="F1631">
        <v>0</v>
      </c>
      <c r="G1631">
        <v>0</v>
      </c>
      <c r="H1631" s="51" t="s">
        <v>14704</v>
      </c>
      <c r="I1631">
        <v>0</v>
      </c>
      <c r="J1631">
        <v>0</v>
      </c>
      <c r="L1631">
        <v>0</v>
      </c>
      <c r="M1631">
        <v>0</v>
      </c>
      <c r="N1631">
        <v>0</v>
      </c>
      <c r="O1631">
        <v>0</v>
      </c>
      <c r="P1631" t="s">
        <v>183</v>
      </c>
      <c r="Q1631">
        <v>0</v>
      </c>
      <c r="R1631">
        <v>0</v>
      </c>
      <c r="S1631">
        <v>0</v>
      </c>
      <c r="T1631" t="s">
        <v>181</v>
      </c>
      <c r="U1631">
        <v>0</v>
      </c>
      <c r="V1631" t="s">
        <v>181</v>
      </c>
      <c r="W1631">
        <v>0</v>
      </c>
      <c r="X1631" t="s">
        <v>184</v>
      </c>
    </row>
    <row r="1632" spans="1:24" x14ac:dyDescent="0.3">
      <c r="A1632" t="s">
        <v>179</v>
      </c>
      <c r="B1632" t="s">
        <v>14038</v>
      </c>
      <c r="C1632" t="s">
        <v>181</v>
      </c>
      <c r="D1632" t="s">
        <v>14039</v>
      </c>
      <c r="E1632" t="s">
        <v>7</v>
      </c>
      <c r="F1632">
        <v>0</v>
      </c>
      <c r="G1632">
        <v>0</v>
      </c>
      <c r="H1632" s="51" t="s">
        <v>13524</v>
      </c>
      <c r="I1632">
        <v>0</v>
      </c>
      <c r="J1632">
        <v>0</v>
      </c>
      <c r="L1632">
        <v>0</v>
      </c>
      <c r="M1632">
        <v>0</v>
      </c>
      <c r="N1632">
        <v>0</v>
      </c>
      <c r="O1632">
        <v>0</v>
      </c>
      <c r="P1632" t="s">
        <v>183</v>
      </c>
      <c r="Q1632">
        <v>0</v>
      </c>
      <c r="R1632">
        <v>0</v>
      </c>
      <c r="S1632">
        <v>0</v>
      </c>
      <c r="T1632" t="s">
        <v>181</v>
      </c>
      <c r="U1632">
        <v>0</v>
      </c>
      <c r="V1632" t="s">
        <v>181</v>
      </c>
      <c r="W1632">
        <v>0</v>
      </c>
      <c r="X1632" t="s">
        <v>184</v>
      </c>
    </row>
    <row r="1633" spans="1:24" x14ac:dyDescent="0.3">
      <c r="A1633" t="s">
        <v>179</v>
      </c>
      <c r="B1633" t="s">
        <v>4337</v>
      </c>
      <c r="C1633" t="s">
        <v>181</v>
      </c>
      <c r="D1633" t="s">
        <v>4338</v>
      </c>
      <c r="E1633" t="s">
        <v>7</v>
      </c>
      <c r="F1633">
        <v>0</v>
      </c>
      <c r="G1633">
        <v>0</v>
      </c>
      <c r="H1633" s="51" t="s">
        <v>13524</v>
      </c>
      <c r="I1633">
        <v>0</v>
      </c>
      <c r="J1633">
        <v>0</v>
      </c>
      <c r="L1633">
        <v>0</v>
      </c>
      <c r="M1633">
        <v>0</v>
      </c>
      <c r="N1633">
        <v>0</v>
      </c>
      <c r="O1633">
        <v>0</v>
      </c>
      <c r="P1633" t="s">
        <v>183</v>
      </c>
      <c r="Q1633">
        <v>0</v>
      </c>
      <c r="R1633">
        <v>0</v>
      </c>
      <c r="S1633">
        <v>0</v>
      </c>
      <c r="T1633" t="s">
        <v>181</v>
      </c>
      <c r="U1633">
        <v>0</v>
      </c>
      <c r="V1633" t="s">
        <v>181</v>
      </c>
      <c r="W1633">
        <v>0</v>
      </c>
      <c r="X1633" t="s">
        <v>184</v>
      </c>
    </row>
    <row r="1634" spans="1:24" x14ac:dyDescent="0.3">
      <c r="A1634" t="s">
        <v>179</v>
      </c>
      <c r="B1634" t="s">
        <v>2824</v>
      </c>
      <c r="C1634" t="s">
        <v>181</v>
      </c>
      <c r="D1634" t="s">
        <v>2825</v>
      </c>
      <c r="E1634" t="s">
        <v>181</v>
      </c>
      <c r="F1634">
        <v>0</v>
      </c>
      <c r="G1634">
        <v>0</v>
      </c>
      <c r="H1634" s="51" t="s">
        <v>13524</v>
      </c>
      <c r="I1634">
        <v>0</v>
      </c>
      <c r="J1634">
        <v>0</v>
      </c>
      <c r="L1634">
        <v>0</v>
      </c>
      <c r="M1634">
        <v>0</v>
      </c>
      <c r="N1634">
        <v>0</v>
      </c>
      <c r="O1634">
        <v>0</v>
      </c>
      <c r="P1634" t="s">
        <v>183</v>
      </c>
      <c r="Q1634">
        <v>0</v>
      </c>
      <c r="R1634">
        <v>0</v>
      </c>
      <c r="S1634">
        <v>0</v>
      </c>
      <c r="T1634" t="s">
        <v>181</v>
      </c>
      <c r="U1634">
        <v>0</v>
      </c>
      <c r="V1634" t="s">
        <v>181</v>
      </c>
      <c r="W1634">
        <v>0</v>
      </c>
      <c r="X1634" t="s">
        <v>184</v>
      </c>
    </row>
    <row r="1635" spans="1:24" x14ac:dyDescent="0.3">
      <c r="A1635" t="s">
        <v>179</v>
      </c>
      <c r="B1635" t="s">
        <v>14040</v>
      </c>
      <c r="C1635" t="s">
        <v>181</v>
      </c>
      <c r="D1635" t="s">
        <v>14041</v>
      </c>
      <c r="E1635" t="s">
        <v>7</v>
      </c>
      <c r="F1635">
        <v>0</v>
      </c>
      <c r="G1635">
        <v>0</v>
      </c>
      <c r="H1635" s="51" t="s">
        <v>14704</v>
      </c>
      <c r="I1635">
        <v>0</v>
      </c>
      <c r="J1635">
        <v>0</v>
      </c>
      <c r="L1635">
        <v>0</v>
      </c>
      <c r="M1635">
        <v>0</v>
      </c>
      <c r="N1635">
        <v>0</v>
      </c>
      <c r="O1635">
        <v>0</v>
      </c>
      <c r="P1635" t="s">
        <v>183</v>
      </c>
      <c r="Q1635">
        <v>0</v>
      </c>
      <c r="R1635">
        <v>0</v>
      </c>
      <c r="S1635">
        <v>0</v>
      </c>
      <c r="T1635" t="s">
        <v>181</v>
      </c>
      <c r="U1635">
        <v>0</v>
      </c>
      <c r="V1635" t="s">
        <v>181</v>
      </c>
      <c r="W1635">
        <v>0</v>
      </c>
      <c r="X1635" t="s">
        <v>184</v>
      </c>
    </row>
    <row r="1636" spans="1:24" x14ac:dyDescent="0.3">
      <c r="A1636" t="s">
        <v>179</v>
      </c>
      <c r="B1636" t="s">
        <v>4729</v>
      </c>
      <c r="C1636" t="s">
        <v>181</v>
      </c>
      <c r="D1636" t="s">
        <v>4730</v>
      </c>
      <c r="E1636" t="s">
        <v>7</v>
      </c>
      <c r="F1636">
        <v>0</v>
      </c>
      <c r="G1636">
        <v>0</v>
      </c>
      <c r="H1636" s="51" t="s">
        <v>13524</v>
      </c>
      <c r="I1636">
        <v>0</v>
      </c>
      <c r="J1636">
        <v>0</v>
      </c>
      <c r="L1636">
        <v>0</v>
      </c>
      <c r="M1636">
        <v>0</v>
      </c>
      <c r="N1636">
        <v>0</v>
      </c>
      <c r="O1636">
        <v>0</v>
      </c>
      <c r="P1636" t="s">
        <v>183</v>
      </c>
      <c r="Q1636">
        <v>0</v>
      </c>
      <c r="R1636">
        <v>0</v>
      </c>
      <c r="S1636">
        <v>0</v>
      </c>
      <c r="T1636" t="s">
        <v>181</v>
      </c>
      <c r="U1636">
        <v>0</v>
      </c>
      <c r="V1636" t="s">
        <v>181</v>
      </c>
      <c r="W1636">
        <v>0</v>
      </c>
      <c r="X1636" t="s">
        <v>184</v>
      </c>
    </row>
    <row r="1637" spans="1:24" x14ac:dyDescent="0.3">
      <c r="A1637" t="s">
        <v>179</v>
      </c>
      <c r="B1637" t="s">
        <v>722</v>
      </c>
      <c r="C1637" t="s">
        <v>181</v>
      </c>
      <c r="D1637" t="s">
        <v>723</v>
      </c>
      <c r="E1637" t="s">
        <v>181</v>
      </c>
      <c r="F1637">
        <v>0</v>
      </c>
      <c r="G1637">
        <v>0</v>
      </c>
      <c r="H1637" s="51" t="s">
        <v>14704</v>
      </c>
      <c r="I1637">
        <v>0</v>
      </c>
      <c r="J1637">
        <v>0</v>
      </c>
      <c r="L1637">
        <v>0</v>
      </c>
      <c r="M1637">
        <v>0</v>
      </c>
      <c r="N1637">
        <v>0</v>
      </c>
      <c r="O1637">
        <v>0</v>
      </c>
      <c r="P1637" t="s">
        <v>183</v>
      </c>
      <c r="Q1637">
        <v>0</v>
      </c>
      <c r="R1637">
        <v>0</v>
      </c>
      <c r="S1637">
        <v>0</v>
      </c>
      <c r="T1637" t="s">
        <v>181</v>
      </c>
      <c r="U1637">
        <v>0</v>
      </c>
      <c r="V1637" t="s">
        <v>181</v>
      </c>
      <c r="W1637">
        <v>0</v>
      </c>
      <c r="X1637" t="s">
        <v>184</v>
      </c>
    </row>
    <row r="1638" spans="1:24" x14ac:dyDescent="0.3">
      <c r="A1638" t="s">
        <v>179</v>
      </c>
      <c r="B1638" t="s">
        <v>6482</v>
      </c>
      <c r="C1638" t="s">
        <v>181</v>
      </c>
      <c r="D1638" t="s">
        <v>6483</v>
      </c>
      <c r="E1638" t="s">
        <v>7</v>
      </c>
      <c r="F1638">
        <v>0</v>
      </c>
      <c r="G1638">
        <v>0</v>
      </c>
      <c r="H1638" s="51" t="s">
        <v>13524</v>
      </c>
      <c r="I1638">
        <v>0</v>
      </c>
      <c r="J1638">
        <v>0</v>
      </c>
      <c r="L1638">
        <v>0</v>
      </c>
      <c r="M1638">
        <v>0</v>
      </c>
      <c r="N1638">
        <v>0</v>
      </c>
      <c r="O1638">
        <v>0</v>
      </c>
      <c r="P1638" t="s">
        <v>183</v>
      </c>
      <c r="Q1638">
        <v>0</v>
      </c>
      <c r="R1638">
        <v>0</v>
      </c>
      <c r="S1638">
        <v>0</v>
      </c>
      <c r="T1638" t="s">
        <v>181</v>
      </c>
      <c r="U1638">
        <v>0</v>
      </c>
      <c r="V1638" t="s">
        <v>181</v>
      </c>
      <c r="W1638">
        <v>0</v>
      </c>
      <c r="X1638" t="s">
        <v>184</v>
      </c>
    </row>
    <row r="1639" spans="1:24" x14ac:dyDescent="0.3">
      <c r="A1639" t="s">
        <v>179</v>
      </c>
      <c r="B1639" t="s">
        <v>6981</v>
      </c>
      <c r="C1639" t="s">
        <v>181</v>
      </c>
      <c r="D1639" t="s">
        <v>6982</v>
      </c>
      <c r="E1639" t="s">
        <v>7</v>
      </c>
      <c r="F1639">
        <v>0</v>
      </c>
      <c r="G1639">
        <v>0</v>
      </c>
      <c r="H1639" s="51" t="s">
        <v>13524</v>
      </c>
      <c r="I1639">
        <v>0</v>
      </c>
      <c r="J1639">
        <v>0</v>
      </c>
      <c r="L1639">
        <v>0</v>
      </c>
      <c r="M1639">
        <v>0</v>
      </c>
      <c r="N1639">
        <v>0</v>
      </c>
      <c r="O1639">
        <v>0</v>
      </c>
      <c r="P1639" t="s">
        <v>183</v>
      </c>
      <c r="Q1639">
        <v>0</v>
      </c>
      <c r="R1639">
        <v>0</v>
      </c>
      <c r="S1639">
        <v>0</v>
      </c>
      <c r="T1639" t="s">
        <v>181</v>
      </c>
      <c r="U1639">
        <v>0</v>
      </c>
      <c r="V1639" t="s">
        <v>181</v>
      </c>
      <c r="W1639">
        <v>0</v>
      </c>
      <c r="X1639" t="s">
        <v>184</v>
      </c>
    </row>
    <row r="1640" spans="1:24" x14ac:dyDescent="0.3">
      <c r="A1640" t="s">
        <v>179</v>
      </c>
      <c r="B1640" t="s">
        <v>14042</v>
      </c>
      <c r="C1640" t="s">
        <v>181</v>
      </c>
      <c r="D1640" t="s">
        <v>14043</v>
      </c>
      <c r="E1640" t="s">
        <v>7</v>
      </c>
      <c r="F1640">
        <v>0</v>
      </c>
      <c r="G1640">
        <v>0</v>
      </c>
      <c r="H1640" s="51" t="s">
        <v>13524</v>
      </c>
      <c r="I1640">
        <v>0</v>
      </c>
      <c r="J1640">
        <v>0</v>
      </c>
      <c r="L1640">
        <v>0</v>
      </c>
      <c r="M1640">
        <v>718.32</v>
      </c>
      <c r="N1640">
        <v>180</v>
      </c>
      <c r="O1640">
        <v>0</v>
      </c>
      <c r="P1640" t="s">
        <v>1120</v>
      </c>
      <c r="Q1640">
        <v>180</v>
      </c>
      <c r="R1640">
        <v>0</v>
      </c>
      <c r="S1640">
        <v>0</v>
      </c>
      <c r="T1640" t="s">
        <v>181</v>
      </c>
      <c r="U1640">
        <v>0</v>
      </c>
      <c r="V1640" t="s">
        <v>181</v>
      </c>
      <c r="W1640">
        <v>0</v>
      </c>
      <c r="X1640" t="s">
        <v>184</v>
      </c>
    </row>
    <row r="1641" spans="1:24" x14ac:dyDescent="0.3">
      <c r="A1641" t="s">
        <v>179</v>
      </c>
      <c r="B1641" t="s">
        <v>6396</v>
      </c>
      <c r="C1641" t="s">
        <v>181</v>
      </c>
      <c r="D1641" t="s">
        <v>6397</v>
      </c>
      <c r="E1641" t="s">
        <v>7</v>
      </c>
      <c r="F1641">
        <v>0</v>
      </c>
      <c r="G1641">
        <v>0</v>
      </c>
      <c r="H1641" s="51" t="s">
        <v>13524</v>
      </c>
      <c r="I1641">
        <v>0</v>
      </c>
      <c r="J1641">
        <v>0</v>
      </c>
      <c r="L1641">
        <v>0</v>
      </c>
      <c r="M1641">
        <v>0</v>
      </c>
      <c r="N1641">
        <v>0</v>
      </c>
      <c r="O1641">
        <v>0</v>
      </c>
      <c r="P1641" t="s">
        <v>183</v>
      </c>
      <c r="Q1641">
        <v>0</v>
      </c>
      <c r="R1641">
        <v>0</v>
      </c>
      <c r="S1641">
        <v>0</v>
      </c>
      <c r="T1641" t="s">
        <v>181</v>
      </c>
      <c r="U1641">
        <v>0</v>
      </c>
      <c r="V1641" t="s">
        <v>181</v>
      </c>
      <c r="W1641">
        <v>0</v>
      </c>
      <c r="X1641" t="s">
        <v>184</v>
      </c>
    </row>
    <row r="1642" spans="1:24" x14ac:dyDescent="0.3">
      <c r="A1642" t="s">
        <v>179</v>
      </c>
      <c r="B1642" t="s">
        <v>4888</v>
      </c>
      <c r="C1642" t="s">
        <v>181</v>
      </c>
      <c r="D1642" t="s">
        <v>4889</v>
      </c>
      <c r="E1642" t="s">
        <v>7</v>
      </c>
      <c r="F1642">
        <v>0</v>
      </c>
      <c r="G1642">
        <v>0</v>
      </c>
      <c r="H1642" s="51" t="s">
        <v>13524</v>
      </c>
      <c r="I1642">
        <v>0</v>
      </c>
      <c r="J1642">
        <v>0</v>
      </c>
      <c r="L1642">
        <v>0</v>
      </c>
      <c r="M1642">
        <v>0</v>
      </c>
      <c r="N1642">
        <v>0</v>
      </c>
      <c r="O1642">
        <v>0</v>
      </c>
      <c r="P1642" t="s">
        <v>183</v>
      </c>
      <c r="Q1642">
        <v>0</v>
      </c>
      <c r="R1642">
        <v>0</v>
      </c>
      <c r="S1642">
        <v>0</v>
      </c>
      <c r="T1642" t="s">
        <v>181</v>
      </c>
      <c r="U1642">
        <v>0</v>
      </c>
      <c r="V1642" t="s">
        <v>181</v>
      </c>
      <c r="W1642">
        <v>0</v>
      </c>
      <c r="X1642" t="s">
        <v>184</v>
      </c>
    </row>
    <row r="1643" spans="1:24" x14ac:dyDescent="0.3">
      <c r="A1643" t="s">
        <v>179</v>
      </c>
      <c r="B1643" t="s">
        <v>2845</v>
      </c>
      <c r="C1643" t="s">
        <v>181</v>
      </c>
      <c r="D1643" t="s">
        <v>2846</v>
      </c>
      <c r="E1643" t="s">
        <v>181</v>
      </c>
      <c r="F1643">
        <v>0</v>
      </c>
      <c r="G1643">
        <v>0</v>
      </c>
      <c r="H1643" s="51" t="s">
        <v>13524</v>
      </c>
      <c r="I1643">
        <v>0</v>
      </c>
      <c r="J1643">
        <v>0</v>
      </c>
      <c r="L1643">
        <v>0</v>
      </c>
      <c r="M1643">
        <v>0</v>
      </c>
      <c r="N1643">
        <v>0</v>
      </c>
      <c r="O1643">
        <v>0</v>
      </c>
      <c r="P1643" t="s">
        <v>183</v>
      </c>
      <c r="Q1643">
        <v>0</v>
      </c>
      <c r="R1643">
        <v>0</v>
      </c>
      <c r="S1643">
        <v>0</v>
      </c>
      <c r="T1643" t="s">
        <v>181</v>
      </c>
      <c r="U1643">
        <v>0</v>
      </c>
      <c r="V1643" t="s">
        <v>181</v>
      </c>
      <c r="W1643">
        <v>0</v>
      </c>
      <c r="X1643" t="s">
        <v>184</v>
      </c>
    </row>
    <row r="1644" spans="1:24" x14ac:dyDescent="0.3">
      <c r="A1644" t="s">
        <v>179</v>
      </c>
      <c r="B1644" t="s">
        <v>4677</v>
      </c>
      <c r="C1644" t="s">
        <v>181</v>
      </c>
      <c r="D1644" t="s">
        <v>4678</v>
      </c>
      <c r="E1644" t="s">
        <v>7</v>
      </c>
      <c r="F1644">
        <v>0</v>
      </c>
      <c r="G1644">
        <v>0</v>
      </c>
      <c r="H1644" s="51" t="s">
        <v>13524</v>
      </c>
      <c r="I1644">
        <v>0</v>
      </c>
      <c r="J1644">
        <v>0</v>
      </c>
      <c r="L1644">
        <v>0</v>
      </c>
      <c r="M1644">
        <v>0</v>
      </c>
      <c r="N1644">
        <v>0</v>
      </c>
      <c r="O1644">
        <v>0</v>
      </c>
      <c r="P1644" t="s">
        <v>183</v>
      </c>
      <c r="Q1644">
        <v>0</v>
      </c>
      <c r="R1644">
        <v>0</v>
      </c>
      <c r="S1644">
        <v>0</v>
      </c>
      <c r="T1644" t="s">
        <v>181</v>
      </c>
      <c r="U1644">
        <v>0</v>
      </c>
      <c r="V1644" t="s">
        <v>181</v>
      </c>
      <c r="W1644">
        <v>0</v>
      </c>
      <c r="X1644" t="s">
        <v>184</v>
      </c>
    </row>
    <row r="1645" spans="1:24" x14ac:dyDescent="0.3">
      <c r="A1645" t="s">
        <v>179</v>
      </c>
      <c r="B1645" t="s">
        <v>2899</v>
      </c>
      <c r="C1645" t="s">
        <v>181</v>
      </c>
      <c r="D1645" t="s">
        <v>2900</v>
      </c>
      <c r="E1645" t="s">
        <v>181</v>
      </c>
      <c r="F1645">
        <v>0</v>
      </c>
      <c r="G1645">
        <v>0</v>
      </c>
      <c r="H1645" s="51" t="s">
        <v>13524</v>
      </c>
      <c r="I1645">
        <v>0</v>
      </c>
      <c r="J1645">
        <v>0</v>
      </c>
      <c r="L1645">
        <v>0</v>
      </c>
      <c r="M1645">
        <v>0</v>
      </c>
      <c r="N1645">
        <v>0</v>
      </c>
      <c r="O1645">
        <v>0</v>
      </c>
      <c r="P1645" t="s">
        <v>183</v>
      </c>
      <c r="Q1645">
        <v>0</v>
      </c>
      <c r="R1645">
        <v>0</v>
      </c>
      <c r="S1645">
        <v>0</v>
      </c>
      <c r="T1645" t="s">
        <v>181</v>
      </c>
      <c r="U1645">
        <v>0</v>
      </c>
      <c r="V1645" t="s">
        <v>181</v>
      </c>
      <c r="W1645">
        <v>0</v>
      </c>
      <c r="X1645" t="s">
        <v>184</v>
      </c>
    </row>
    <row r="1646" spans="1:24" x14ac:dyDescent="0.3">
      <c r="A1646" t="s">
        <v>179</v>
      </c>
      <c r="B1646" t="s">
        <v>2890</v>
      </c>
      <c r="C1646" t="s">
        <v>181</v>
      </c>
      <c r="D1646" t="s">
        <v>2891</v>
      </c>
      <c r="E1646" t="s">
        <v>181</v>
      </c>
      <c r="F1646">
        <v>0</v>
      </c>
      <c r="G1646">
        <v>0</v>
      </c>
      <c r="H1646" s="51" t="s">
        <v>13524</v>
      </c>
      <c r="I1646">
        <v>0</v>
      </c>
      <c r="J1646">
        <v>0</v>
      </c>
      <c r="L1646">
        <v>0</v>
      </c>
      <c r="M1646">
        <v>0</v>
      </c>
      <c r="N1646">
        <v>0</v>
      </c>
      <c r="O1646">
        <v>0</v>
      </c>
      <c r="P1646" t="s">
        <v>183</v>
      </c>
      <c r="Q1646">
        <v>0</v>
      </c>
      <c r="R1646">
        <v>0</v>
      </c>
      <c r="S1646">
        <v>0</v>
      </c>
      <c r="T1646" t="s">
        <v>181</v>
      </c>
      <c r="U1646">
        <v>0</v>
      </c>
      <c r="V1646" t="s">
        <v>181</v>
      </c>
      <c r="W1646">
        <v>0</v>
      </c>
      <c r="X1646" t="s">
        <v>184</v>
      </c>
    </row>
    <row r="1647" spans="1:24" x14ac:dyDescent="0.3">
      <c r="A1647" t="s">
        <v>179</v>
      </c>
      <c r="B1647" t="s">
        <v>14044</v>
      </c>
      <c r="C1647" t="s">
        <v>181</v>
      </c>
      <c r="D1647" t="s">
        <v>14045</v>
      </c>
      <c r="E1647" t="s">
        <v>7</v>
      </c>
      <c r="F1647">
        <v>0</v>
      </c>
      <c r="G1647">
        <v>0</v>
      </c>
      <c r="H1647" s="51" t="s">
        <v>13524</v>
      </c>
      <c r="I1647">
        <v>0</v>
      </c>
      <c r="J1647">
        <v>0</v>
      </c>
      <c r="L1647">
        <v>0</v>
      </c>
      <c r="M1647">
        <v>0</v>
      </c>
      <c r="N1647">
        <v>0</v>
      </c>
      <c r="O1647">
        <v>0</v>
      </c>
      <c r="P1647" t="s">
        <v>183</v>
      </c>
      <c r="Q1647">
        <v>0</v>
      </c>
      <c r="R1647">
        <v>0</v>
      </c>
      <c r="S1647">
        <v>0</v>
      </c>
      <c r="T1647" t="s">
        <v>181</v>
      </c>
      <c r="U1647">
        <v>0</v>
      </c>
      <c r="V1647" t="s">
        <v>181</v>
      </c>
      <c r="W1647">
        <v>0</v>
      </c>
      <c r="X1647" t="s">
        <v>184</v>
      </c>
    </row>
    <row r="1648" spans="1:24" x14ac:dyDescent="0.3">
      <c r="A1648" t="s">
        <v>179</v>
      </c>
      <c r="B1648" t="s">
        <v>4833</v>
      </c>
      <c r="C1648" t="s">
        <v>181</v>
      </c>
      <c r="D1648" t="s">
        <v>4834</v>
      </c>
      <c r="E1648" t="s">
        <v>7</v>
      </c>
      <c r="F1648">
        <v>0</v>
      </c>
      <c r="G1648">
        <v>0</v>
      </c>
      <c r="H1648" s="51" t="s">
        <v>13524</v>
      </c>
      <c r="I1648">
        <v>0</v>
      </c>
      <c r="J1648">
        <v>0</v>
      </c>
      <c r="L1648">
        <v>0</v>
      </c>
      <c r="M1648">
        <v>0</v>
      </c>
      <c r="N1648">
        <v>0</v>
      </c>
      <c r="O1648">
        <v>0</v>
      </c>
      <c r="P1648" t="s">
        <v>183</v>
      </c>
      <c r="Q1648">
        <v>0</v>
      </c>
      <c r="R1648">
        <v>0</v>
      </c>
      <c r="S1648">
        <v>0</v>
      </c>
      <c r="T1648" t="s">
        <v>181</v>
      </c>
      <c r="U1648">
        <v>0</v>
      </c>
      <c r="V1648" t="s">
        <v>181</v>
      </c>
      <c r="W1648">
        <v>0</v>
      </c>
      <c r="X1648" t="s">
        <v>184</v>
      </c>
    </row>
    <row r="1649" spans="1:24" x14ac:dyDescent="0.3">
      <c r="A1649" t="s">
        <v>179</v>
      </c>
      <c r="B1649" t="s">
        <v>197</v>
      </c>
      <c r="C1649" t="s">
        <v>181</v>
      </c>
      <c r="D1649" t="s">
        <v>198</v>
      </c>
      <c r="E1649" t="s">
        <v>181</v>
      </c>
      <c r="F1649">
        <v>0</v>
      </c>
      <c r="G1649">
        <v>0</v>
      </c>
      <c r="H1649" s="51" t="s">
        <v>14704</v>
      </c>
      <c r="I1649">
        <v>0</v>
      </c>
      <c r="J1649">
        <v>0</v>
      </c>
      <c r="L1649">
        <v>0</v>
      </c>
      <c r="M1649">
        <v>0</v>
      </c>
      <c r="N1649">
        <v>0</v>
      </c>
      <c r="O1649">
        <v>0</v>
      </c>
      <c r="P1649" t="s">
        <v>183</v>
      </c>
      <c r="Q1649">
        <v>0</v>
      </c>
      <c r="R1649">
        <v>0</v>
      </c>
      <c r="S1649">
        <v>0</v>
      </c>
      <c r="T1649" t="s">
        <v>181</v>
      </c>
      <c r="U1649">
        <v>0</v>
      </c>
      <c r="V1649" t="s">
        <v>181</v>
      </c>
      <c r="W1649">
        <v>0</v>
      </c>
      <c r="X1649" t="s">
        <v>184</v>
      </c>
    </row>
    <row r="1650" spans="1:24" x14ac:dyDescent="0.3">
      <c r="A1650" t="s">
        <v>179</v>
      </c>
      <c r="B1650" t="s">
        <v>1189</v>
      </c>
      <c r="C1650" t="s">
        <v>181</v>
      </c>
      <c r="D1650" t="s">
        <v>1190</v>
      </c>
      <c r="E1650" t="s">
        <v>181</v>
      </c>
      <c r="F1650">
        <v>0</v>
      </c>
      <c r="G1650">
        <v>0</v>
      </c>
      <c r="H1650" s="51" t="s">
        <v>14704</v>
      </c>
      <c r="I1650">
        <v>0</v>
      </c>
      <c r="J1650">
        <v>0</v>
      </c>
      <c r="L1650">
        <v>0</v>
      </c>
      <c r="M1650">
        <v>0</v>
      </c>
      <c r="N1650">
        <v>0</v>
      </c>
      <c r="O1650">
        <v>0</v>
      </c>
      <c r="P1650" t="s">
        <v>183</v>
      </c>
      <c r="Q1650">
        <v>0</v>
      </c>
      <c r="R1650">
        <v>0</v>
      </c>
      <c r="S1650">
        <v>0</v>
      </c>
      <c r="T1650" t="s">
        <v>181</v>
      </c>
      <c r="U1650">
        <v>0</v>
      </c>
      <c r="V1650" t="s">
        <v>181</v>
      </c>
      <c r="W1650">
        <v>0</v>
      </c>
      <c r="X1650" t="s">
        <v>184</v>
      </c>
    </row>
    <row r="1651" spans="1:24" x14ac:dyDescent="0.3">
      <c r="A1651" t="s">
        <v>179</v>
      </c>
      <c r="B1651" t="s">
        <v>235</v>
      </c>
      <c r="C1651" t="s">
        <v>181</v>
      </c>
      <c r="D1651" t="s">
        <v>236</v>
      </c>
      <c r="E1651" t="s">
        <v>181</v>
      </c>
      <c r="F1651">
        <v>0</v>
      </c>
      <c r="G1651">
        <v>0</v>
      </c>
      <c r="H1651" s="51" t="s">
        <v>14704</v>
      </c>
      <c r="I1651">
        <v>0</v>
      </c>
      <c r="J1651">
        <v>0</v>
      </c>
      <c r="L1651">
        <v>0</v>
      </c>
      <c r="M1651">
        <v>0</v>
      </c>
      <c r="N1651">
        <v>0</v>
      </c>
      <c r="O1651">
        <v>0</v>
      </c>
      <c r="P1651" t="s">
        <v>183</v>
      </c>
      <c r="Q1651">
        <v>0</v>
      </c>
      <c r="R1651">
        <v>0</v>
      </c>
      <c r="S1651">
        <v>0</v>
      </c>
      <c r="T1651" t="s">
        <v>181</v>
      </c>
      <c r="U1651">
        <v>0</v>
      </c>
      <c r="V1651" t="s">
        <v>181</v>
      </c>
      <c r="W1651">
        <v>0</v>
      </c>
      <c r="X1651" t="s">
        <v>184</v>
      </c>
    </row>
    <row r="1652" spans="1:24" x14ac:dyDescent="0.3">
      <c r="A1652" t="s">
        <v>179</v>
      </c>
      <c r="B1652" t="s">
        <v>5600</v>
      </c>
      <c r="C1652" t="s">
        <v>181</v>
      </c>
      <c r="D1652" t="s">
        <v>5601</v>
      </c>
      <c r="E1652" t="s">
        <v>7</v>
      </c>
      <c r="F1652">
        <v>0</v>
      </c>
      <c r="G1652">
        <v>0</v>
      </c>
      <c r="H1652" s="51" t="s">
        <v>13524</v>
      </c>
      <c r="I1652">
        <v>0</v>
      </c>
      <c r="J1652">
        <v>0</v>
      </c>
      <c r="L1652">
        <v>0</v>
      </c>
      <c r="M1652">
        <v>0</v>
      </c>
      <c r="N1652">
        <v>0</v>
      </c>
      <c r="O1652">
        <v>0</v>
      </c>
      <c r="P1652" t="s">
        <v>183</v>
      </c>
      <c r="Q1652">
        <v>0</v>
      </c>
      <c r="R1652">
        <v>0</v>
      </c>
      <c r="S1652">
        <v>0</v>
      </c>
      <c r="T1652" t="s">
        <v>181</v>
      </c>
      <c r="U1652">
        <v>0</v>
      </c>
      <c r="V1652" t="s">
        <v>181</v>
      </c>
      <c r="W1652">
        <v>0</v>
      </c>
      <c r="X1652" t="s">
        <v>184</v>
      </c>
    </row>
    <row r="1653" spans="1:24" x14ac:dyDescent="0.3">
      <c r="A1653" t="s">
        <v>179</v>
      </c>
      <c r="B1653" t="s">
        <v>3021</v>
      </c>
      <c r="C1653" t="s">
        <v>181</v>
      </c>
      <c r="D1653" t="s">
        <v>3022</v>
      </c>
      <c r="E1653" t="s">
        <v>181</v>
      </c>
      <c r="F1653">
        <v>0</v>
      </c>
      <c r="G1653">
        <v>0</v>
      </c>
      <c r="H1653" s="51" t="s">
        <v>13524</v>
      </c>
      <c r="I1653">
        <v>0</v>
      </c>
      <c r="J1653">
        <v>0</v>
      </c>
      <c r="L1653">
        <v>0</v>
      </c>
      <c r="M1653">
        <v>0</v>
      </c>
      <c r="N1653">
        <v>0</v>
      </c>
      <c r="O1653">
        <v>0</v>
      </c>
      <c r="P1653" t="s">
        <v>183</v>
      </c>
      <c r="Q1653">
        <v>0</v>
      </c>
      <c r="R1653">
        <v>0</v>
      </c>
      <c r="S1653">
        <v>0</v>
      </c>
      <c r="T1653" t="s">
        <v>181</v>
      </c>
      <c r="U1653">
        <v>0</v>
      </c>
      <c r="V1653" t="s">
        <v>181</v>
      </c>
      <c r="W1653">
        <v>0</v>
      </c>
      <c r="X1653" t="s">
        <v>184</v>
      </c>
    </row>
    <row r="1654" spans="1:24" x14ac:dyDescent="0.3">
      <c r="A1654" t="s">
        <v>179</v>
      </c>
      <c r="B1654" t="s">
        <v>3213</v>
      </c>
      <c r="C1654" t="s">
        <v>181</v>
      </c>
      <c r="D1654" t="s">
        <v>3022</v>
      </c>
      <c r="E1654" t="s">
        <v>181</v>
      </c>
      <c r="F1654">
        <v>0</v>
      </c>
      <c r="G1654">
        <v>0</v>
      </c>
      <c r="H1654" s="51" t="s">
        <v>14704</v>
      </c>
      <c r="I1654">
        <v>0</v>
      </c>
      <c r="J1654">
        <v>0</v>
      </c>
      <c r="L1654">
        <v>0</v>
      </c>
      <c r="M1654">
        <v>0</v>
      </c>
      <c r="N1654">
        <v>0</v>
      </c>
      <c r="O1654">
        <v>0</v>
      </c>
      <c r="P1654" t="s">
        <v>183</v>
      </c>
      <c r="Q1654">
        <v>0</v>
      </c>
      <c r="R1654">
        <v>0</v>
      </c>
      <c r="S1654">
        <v>0</v>
      </c>
      <c r="T1654" t="s">
        <v>181</v>
      </c>
      <c r="U1654">
        <v>0</v>
      </c>
      <c r="V1654" t="s">
        <v>181</v>
      </c>
      <c r="W1654">
        <v>0</v>
      </c>
      <c r="X1654" t="s">
        <v>184</v>
      </c>
    </row>
    <row r="1655" spans="1:24" x14ac:dyDescent="0.3">
      <c r="A1655" t="s">
        <v>179</v>
      </c>
      <c r="B1655" t="s">
        <v>6016</v>
      </c>
      <c r="C1655" t="s">
        <v>181</v>
      </c>
      <c r="D1655" t="s">
        <v>6017</v>
      </c>
      <c r="E1655" t="s">
        <v>7</v>
      </c>
      <c r="F1655">
        <v>0</v>
      </c>
      <c r="G1655">
        <v>0</v>
      </c>
      <c r="H1655" s="51" t="s">
        <v>13524</v>
      </c>
      <c r="I1655">
        <v>0</v>
      </c>
      <c r="J1655">
        <v>0</v>
      </c>
      <c r="L1655">
        <v>0</v>
      </c>
      <c r="M1655">
        <v>0</v>
      </c>
      <c r="N1655">
        <v>0</v>
      </c>
      <c r="O1655">
        <v>0</v>
      </c>
      <c r="P1655" t="s">
        <v>183</v>
      </c>
      <c r="Q1655">
        <v>0</v>
      </c>
      <c r="R1655">
        <v>0</v>
      </c>
      <c r="S1655">
        <v>0</v>
      </c>
      <c r="T1655" t="s">
        <v>181</v>
      </c>
      <c r="U1655">
        <v>0</v>
      </c>
      <c r="V1655" t="s">
        <v>181</v>
      </c>
      <c r="W1655">
        <v>0</v>
      </c>
      <c r="X1655" t="s">
        <v>184</v>
      </c>
    </row>
    <row r="1656" spans="1:24" x14ac:dyDescent="0.3">
      <c r="A1656" t="s">
        <v>179</v>
      </c>
      <c r="B1656" t="s">
        <v>986</v>
      </c>
      <c r="C1656" t="s">
        <v>181</v>
      </c>
      <c r="D1656" t="s">
        <v>987</v>
      </c>
      <c r="E1656" t="s">
        <v>181</v>
      </c>
      <c r="F1656">
        <v>0</v>
      </c>
      <c r="G1656">
        <v>0</v>
      </c>
      <c r="H1656" s="51" t="s">
        <v>14704</v>
      </c>
      <c r="I1656">
        <v>0</v>
      </c>
      <c r="J1656">
        <v>0</v>
      </c>
      <c r="L1656">
        <v>0</v>
      </c>
      <c r="M1656">
        <v>0</v>
      </c>
      <c r="N1656">
        <v>0</v>
      </c>
      <c r="O1656">
        <v>0</v>
      </c>
      <c r="P1656" t="s">
        <v>183</v>
      </c>
      <c r="Q1656">
        <v>0</v>
      </c>
      <c r="R1656">
        <v>0</v>
      </c>
      <c r="S1656">
        <v>0</v>
      </c>
      <c r="T1656" t="s">
        <v>181</v>
      </c>
      <c r="U1656">
        <v>0</v>
      </c>
      <c r="V1656" t="s">
        <v>181</v>
      </c>
      <c r="W1656">
        <v>0</v>
      </c>
      <c r="X1656" t="s">
        <v>184</v>
      </c>
    </row>
    <row r="1657" spans="1:24" x14ac:dyDescent="0.3">
      <c r="A1657" t="s">
        <v>179</v>
      </c>
      <c r="B1657" t="s">
        <v>2371</v>
      </c>
      <c r="C1657" t="s">
        <v>181</v>
      </c>
      <c r="D1657" t="s">
        <v>987</v>
      </c>
      <c r="E1657" t="s">
        <v>181</v>
      </c>
      <c r="F1657">
        <v>0</v>
      </c>
      <c r="G1657">
        <v>0</v>
      </c>
      <c r="H1657" s="51" t="s">
        <v>13524</v>
      </c>
      <c r="I1657">
        <v>0</v>
      </c>
      <c r="J1657">
        <v>0</v>
      </c>
      <c r="L1657">
        <v>0</v>
      </c>
      <c r="M1657">
        <v>0</v>
      </c>
      <c r="N1657">
        <v>0</v>
      </c>
      <c r="O1657">
        <v>0</v>
      </c>
      <c r="P1657" t="s">
        <v>183</v>
      </c>
      <c r="Q1657">
        <v>0</v>
      </c>
      <c r="R1657">
        <v>0</v>
      </c>
      <c r="S1657">
        <v>0</v>
      </c>
      <c r="T1657" t="s">
        <v>181</v>
      </c>
      <c r="U1657">
        <v>0</v>
      </c>
      <c r="V1657" t="s">
        <v>181</v>
      </c>
      <c r="W1657">
        <v>0</v>
      </c>
      <c r="X1657" t="s">
        <v>184</v>
      </c>
    </row>
    <row r="1658" spans="1:24" x14ac:dyDescent="0.3">
      <c r="A1658" t="s">
        <v>179</v>
      </c>
      <c r="B1658" t="s">
        <v>5526</v>
      </c>
      <c r="C1658" t="s">
        <v>181</v>
      </c>
      <c r="D1658" t="s">
        <v>5527</v>
      </c>
      <c r="E1658" t="s">
        <v>7</v>
      </c>
      <c r="F1658">
        <v>0</v>
      </c>
      <c r="G1658">
        <v>0</v>
      </c>
      <c r="H1658" s="51" t="s">
        <v>13524</v>
      </c>
      <c r="I1658">
        <v>0</v>
      </c>
      <c r="J1658">
        <v>0</v>
      </c>
      <c r="L1658">
        <v>0</v>
      </c>
      <c r="M1658">
        <v>0</v>
      </c>
      <c r="N1658">
        <v>0</v>
      </c>
      <c r="O1658">
        <v>0</v>
      </c>
      <c r="P1658" t="s">
        <v>183</v>
      </c>
      <c r="Q1658">
        <v>0</v>
      </c>
      <c r="R1658">
        <v>0</v>
      </c>
      <c r="S1658">
        <v>0</v>
      </c>
      <c r="T1658" t="s">
        <v>181</v>
      </c>
      <c r="U1658">
        <v>0</v>
      </c>
      <c r="V1658" t="s">
        <v>181</v>
      </c>
      <c r="W1658">
        <v>0</v>
      </c>
      <c r="X1658" t="s">
        <v>184</v>
      </c>
    </row>
    <row r="1659" spans="1:24" x14ac:dyDescent="0.3">
      <c r="A1659" t="s">
        <v>179</v>
      </c>
      <c r="B1659" t="s">
        <v>14046</v>
      </c>
      <c r="C1659" t="s">
        <v>181</v>
      </c>
      <c r="D1659" t="s">
        <v>14047</v>
      </c>
      <c r="E1659" t="s">
        <v>7</v>
      </c>
      <c r="F1659">
        <v>0</v>
      </c>
      <c r="G1659">
        <v>0</v>
      </c>
      <c r="H1659" s="51" t="s">
        <v>14704</v>
      </c>
      <c r="I1659">
        <v>0</v>
      </c>
      <c r="J1659">
        <v>0</v>
      </c>
      <c r="L1659">
        <v>0</v>
      </c>
      <c r="M1659">
        <v>0</v>
      </c>
      <c r="N1659">
        <v>0</v>
      </c>
      <c r="O1659">
        <v>0</v>
      </c>
      <c r="P1659" t="s">
        <v>183</v>
      </c>
      <c r="Q1659">
        <v>0</v>
      </c>
      <c r="R1659">
        <v>0</v>
      </c>
      <c r="S1659">
        <v>0</v>
      </c>
      <c r="T1659" t="s">
        <v>181</v>
      </c>
      <c r="U1659">
        <v>0</v>
      </c>
      <c r="V1659" t="s">
        <v>181</v>
      </c>
      <c r="W1659">
        <v>0</v>
      </c>
      <c r="X1659" t="s">
        <v>184</v>
      </c>
    </row>
    <row r="1660" spans="1:24" x14ac:dyDescent="0.3">
      <c r="A1660" t="s">
        <v>179</v>
      </c>
      <c r="B1660" t="s">
        <v>14048</v>
      </c>
      <c r="C1660" t="s">
        <v>181</v>
      </c>
      <c r="D1660" t="s">
        <v>14049</v>
      </c>
      <c r="E1660" t="s">
        <v>7</v>
      </c>
      <c r="F1660">
        <v>0</v>
      </c>
      <c r="G1660">
        <v>0</v>
      </c>
      <c r="H1660" s="51" t="s">
        <v>13524</v>
      </c>
      <c r="I1660">
        <v>0</v>
      </c>
      <c r="J1660">
        <v>0</v>
      </c>
      <c r="L1660">
        <v>0</v>
      </c>
      <c r="M1660">
        <v>0</v>
      </c>
      <c r="N1660">
        <v>0</v>
      </c>
      <c r="O1660">
        <v>0</v>
      </c>
      <c r="P1660" t="s">
        <v>183</v>
      </c>
      <c r="Q1660">
        <v>0</v>
      </c>
      <c r="R1660">
        <v>0</v>
      </c>
      <c r="S1660">
        <v>0</v>
      </c>
      <c r="T1660" t="s">
        <v>181</v>
      </c>
      <c r="U1660">
        <v>0</v>
      </c>
      <c r="V1660" t="s">
        <v>181</v>
      </c>
      <c r="W1660">
        <v>0</v>
      </c>
      <c r="X1660" t="s">
        <v>184</v>
      </c>
    </row>
    <row r="1661" spans="1:24" x14ac:dyDescent="0.3">
      <c r="A1661" t="s">
        <v>179</v>
      </c>
      <c r="B1661" t="s">
        <v>14050</v>
      </c>
      <c r="C1661" t="s">
        <v>181</v>
      </c>
      <c r="D1661" t="s">
        <v>14051</v>
      </c>
      <c r="E1661" t="s">
        <v>7</v>
      </c>
      <c r="F1661">
        <v>0</v>
      </c>
      <c r="G1661">
        <v>0</v>
      </c>
      <c r="H1661" s="51" t="s">
        <v>13524</v>
      </c>
      <c r="I1661">
        <v>0</v>
      </c>
      <c r="J1661">
        <v>0</v>
      </c>
      <c r="L1661">
        <v>0</v>
      </c>
      <c r="M1661">
        <v>0</v>
      </c>
      <c r="N1661">
        <v>0</v>
      </c>
      <c r="O1661">
        <v>0</v>
      </c>
      <c r="P1661" t="s">
        <v>183</v>
      </c>
      <c r="Q1661">
        <v>0</v>
      </c>
      <c r="R1661">
        <v>0</v>
      </c>
      <c r="S1661">
        <v>0</v>
      </c>
      <c r="T1661" t="s">
        <v>181</v>
      </c>
      <c r="U1661">
        <v>0</v>
      </c>
      <c r="V1661" t="s">
        <v>181</v>
      </c>
      <c r="W1661">
        <v>0</v>
      </c>
      <c r="X1661" t="s">
        <v>184</v>
      </c>
    </row>
    <row r="1662" spans="1:24" x14ac:dyDescent="0.3">
      <c r="A1662" t="s">
        <v>179</v>
      </c>
      <c r="B1662" t="s">
        <v>2233</v>
      </c>
      <c r="C1662" t="s">
        <v>181</v>
      </c>
      <c r="D1662" t="s">
        <v>2234</v>
      </c>
      <c r="E1662" t="s">
        <v>181</v>
      </c>
      <c r="F1662">
        <v>0</v>
      </c>
      <c r="G1662">
        <v>0</v>
      </c>
      <c r="H1662" s="51" t="s">
        <v>13524</v>
      </c>
      <c r="I1662">
        <v>0</v>
      </c>
      <c r="J1662">
        <v>0</v>
      </c>
      <c r="L1662">
        <v>0</v>
      </c>
      <c r="M1662">
        <v>0</v>
      </c>
      <c r="N1662">
        <v>0</v>
      </c>
      <c r="O1662">
        <v>0</v>
      </c>
      <c r="P1662" t="s">
        <v>183</v>
      </c>
      <c r="Q1662">
        <v>0</v>
      </c>
      <c r="R1662">
        <v>0</v>
      </c>
      <c r="S1662">
        <v>0</v>
      </c>
      <c r="T1662" t="s">
        <v>181</v>
      </c>
      <c r="U1662">
        <v>0</v>
      </c>
      <c r="V1662" t="s">
        <v>181</v>
      </c>
      <c r="W1662">
        <v>0</v>
      </c>
      <c r="X1662" t="s">
        <v>184</v>
      </c>
    </row>
    <row r="1663" spans="1:24" x14ac:dyDescent="0.3">
      <c r="A1663" t="s">
        <v>179</v>
      </c>
      <c r="B1663" t="s">
        <v>3094</v>
      </c>
      <c r="C1663" t="s">
        <v>181</v>
      </c>
      <c r="D1663" t="s">
        <v>2234</v>
      </c>
      <c r="E1663" t="s">
        <v>181</v>
      </c>
      <c r="F1663">
        <v>0</v>
      </c>
      <c r="G1663">
        <v>0</v>
      </c>
      <c r="H1663" s="51" t="s">
        <v>14704</v>
      </c>
      <c r="I1663">
        <v>0</v>
      </c>
      <c r="J1663">
        <v>0</v>
      </c>
      <c r="L1663">
        <v>0</v>
      </c>
      <c r="M1663">
        <v>0</v>
      </c>
      <c r="N1663">
        <v>0</v>
      </c>
      <c r="O1663">
        <v>0</v>
      </c>
      <c r="P1663" t="s">
        <v>183</v>
      </c>
      <c r="Q1663">
        <v>0</v>
      </c>
      <c r="R1663">
        <v>0</v>
      </c>
      <c r="S1663">
        <v>0</v>
      </c>
      <c r="T1663" t="s">
        <v>181</v>
      </c>
      <c r="U1663">
        <v>0</v>
      </c>
      <c r="V1663" t="s">
        <v>181</v>
      </c>
      <c r="W1663">
        <v>0</v>
      </c>
      <c r="X1663" t="s">
        <v>184</v>
      </c>
    </row>
    <row r="1664" spans="1:24" x14ac:dyDescent="0.3">
      <c r="A1664" t="s">
        <v>179</v>
      </c>
      <c r="B1664" t="s">
        <v>4413</v>
      </c>
      <c r="C1664" t="s">
        <v>181</v>
      </c>
      <c r="D1664" t="s">
        <v>4414</v>
      </c>
      <c r="E1664" t="s">
        <v>7</v>
      </c>
      <c r="F1664">
        <v>0</v>
      </c>
      <c r="G1664">
        <v>0</v>
      </c>
      <c r="H1664" s="51" t="s">
        <v>13524</v>
      </c>
      <c r="I1664">
        <v>0</v>
      </c>
      <c r="J1664">
        <v>0</v>
      </c>
      <c r="L1664">
        <v>0</v>
      </c>
      <c r="M1664">
        <v>0</v>
      </c>
      <c r="N1664">
        <v>0</v>
      </c>
      <c r="O1664">
        <v>0</v>
      </c>
      <c r="P1664" t="s">
        <v>183</v>
      </c>
      <c r="Q1664">
        <v>0</v>
      </c>
      <c r="R1664">
        <v>0</v>
      </c>
      <c r="S1664">
        <v>0</v>
      </c>
      <c r="T1664" t="s">
        <v>181</v>
      </c>
      <c r="U1664">
        <v>0</v>
      </c>
      <c r="V1664" t="s">
        <v>181</v>
      </c>
      <c r="W1664">
        <v>0</v>
      </c>
      <c r="X1664" t="s">
        <v>184</v>
      </c>
    </row>
    <row r="1665" spans="1:24" x14ac:dyDescent="0.3">
      <c r="A1665" t="s">
        <v>179</v>
      </c>
      <c r="B1665" t="s">
        <v>3265</v>
      </c>
      <c r="C1665" t="s">
        <v>181</v>
      </c>
      <c r="D1665" t="s">
        <v>3266</v>
      </c>
      <c r="E1665" t="s">
        <v>181</v>
      </c>
      <c r="F1665">
        <v>0</v>
      </c>
      <c r="G1665">
        <v>0</v>
      </c>
      <c r="H1665" s="51" t="s">
        <v>14704</v>
      </c>
      <c r="I1665">
        <v>0</v>
      </c>
      <c r="J1665">
        <v>0</v>
      </c>
      <c r="L1665">
        <v>0</v>
      </c>
      <c r="M1665">
        <v>0</v>
      </c>
      <c r="N1665">
        <v>0</v>
      </c>
      <c r="O1665">
        <v>0</v>
      </c>
      <c r="P1665" t="s">
        <v>183</v>
      </c>
      <c r="Q1665">
        <v>0</v>
      </c>
      <c r="R1665">
        <v>0</v>
      </c>
      <c r="S1665">
        <v>0</v>
      </c>
      <c r="T1665" t="s">
        <v>181</v>
      </c>
      <c r="U1665">
        <v>0</v>
      </c>
      <c r="V1665" t="s">
        <v>181</v>
      </c>
      <c r="W1665">
        <v>0</v>
      </c>
      <c r="X1665" t="s">
        <v>184</v>
      </c>
    </row>
    <row r="1666" spans="1:24" x14ac:dyDescent="0.3">
      <c r="A1666" t="s">
        <v>179</v>
      </c>
      <c r="B1666" t="s">
        <v>501</v>
      </c>
      <c r="C1666" t="s">
        <v>181</v>
      </c>
      <c r="D1666" t="s">
        <v>502</v>
      </c>
      <c r="E1666" t="s">
        <v>181</v>
      </c>
      <c r="F1666">
        <v>0</v>
      </c>
      <c r="G1666">
        <v>0</v>
      </c>
      <c r="H1666" s="51" t="s">
        <v>14704</v>
      </c>
      <c r="I1666">
        <v>0</v>
      </c>
      <c r="J1666">
        <v>0</v>
      </c>
      <c r="L1666">
        <v>0</v>
      </c>
      <c r="M1666">
        <v>0</v>
      </c>
      <c r="N1666">
        <v>0</v>
      </c>
      <c r="O1666">
        <v>0</v>
      </c>
      <c r="P1666" t="s">
        <v>183</v>
      </c>
      <c r="Q1666">
        <v>0</v>
      </c>
      <c r="R1666">
        <v>0</v>
      </c>
      <c r="S1666">
        <v>0</v>
      </c>
      <c r="T1666" t="s">
        <v>181</v>
      </c>
      <c r="U1666">
        <v>0</v>
      </c>
      <c r="V1666" t="s">
        <v>181</v>
      </c>
      <c r="W1666">
        <v>0</v>
      </c>
      <c r="X1666" t="s">
        <v>184</v>
      </c>
    </row>
    <row r="1667" spans="1:24" x14ac:dyDescent="0.3">
      <c r="A1667" t="s">
        <v>179</v>
      </c>
      <c r="B1667" t="s">
        <v>6640</v>
      </c>
      <c r="C1667" t="s">
        <v>181</v>
      </c>
      <c r="D1667" t="s">
        <v>6641</v>
      </c>
      <c r="E1667" t="s">
        <v>7</v>
      </c>
      <c r="F1667">
        <v>0</v>
      </c>
      <c r="G1667">
        <v>0</v>
      </c>
      <c r="H1667" s="51" t="s">
        <v>14704</v>
      </c>
      <c r="I1667">
        <v>0</v>
      </c>
      <c r="J1667">
        <v>0</v>
      </c>
      <c r="L1667">
        <v>0</v>
      </c>
      <c r="M1667">
        <v>0</v>
      </c>
      <c r="N1667">
        <v>0</v>
      </c>
      <c r="O1667">
        <v>0</v>
      </c>
      <c r="P1667" t="s">
        <v>183</v>
      </c>
      <c r="Q1667">
        <v>0</v>
      </c>
      <c r="R1667">
        <v>0</v>
      </c>
      <c r="S1667">
        <v>0</v>
      </c>
      <c r="T1667" t="s">
        <v>181</v>
      </c>
      <c r="U1667">
        <v>0</v>
      </c>
      <c r="V1667" t="s">
        <v>181</v>
      </c>
      <c r="W1667">
        <v>0</v>
      </c>
      <c r="X1667" t="s">
        <v>184</v>
      </c>
    </row>
    <row r="1668" spans="1:24" x14ac:dyDescent="0.3">
      <c r="A1668" t="s">
        <v>179</v>
      </c>
      <c r="B1668" t="s">
        <v>528</v>
      </c>
      <c r="C1668" t="s">
        <v>181</v>
      </c>
      <c r="D1668" t="s">
        <v>529</v>
      </c>
      <c r="E1668" t="s">
        <v>181</v>
      </c>
      <c r="F1668">
        <v>0</v>
      </c>
      <c r="G1668">
        <v>0</v>
      </c>
      <c r="H1668" s="51" t="s">
        <v>14704</v>
      </c>
      <c r="I1668">
        <v>0</v>
      </c>
      <c r="J1668">
        <v>0</v>
      </c>
      <c r="L1668">
        <v>0</v>
      </c>
      <c r="M1668">
        <v>0</v>
      </c>
      <c r="N1668">
        <v>0</v>
      </c>
      <c r="O1668">
        <v>0</v>
      </c>
      <c r="P1668" t="s">
        <v>183</v>
      </c>
      <c r="Q1668">
        <v>0</v>
      </c>
      <c r="R1668">
        <v>0</v>
      </c>
      <c r="S1668">
        <v>0</v>
      </c>
      <c r="T1668" t="s">
        <v>181</v>
      </c>
      <c r="U1668">
        <v>0</v>
      </c>
      <c r="V1668" t="s">
        <v>181</v>
      </c>
      <c r="W1668">
        <v>0</v>
      </c>
      <c r="X1668" t="s">
        <v>184</v>
      </c>
    </row>
    <row r="1669" spans="1:24" x14ac:dyDescent="0.3">
      <c r="A1669" t="s">
        <v>179</v>
      </c>
      <c r="B1669" t="s">
        <v>2599</v>
      </c>
      <c r="C1669" t="s">
        <v>181</v>
      </c>
      <c r="D1669" t="s">
        <v>2600</v>
      </c>
      <c r="E1669" t="s">
        <v>181</v>
      </c>
      <c r="F1669">
        <v>0</v>
      </c>
      <c r="G1669">
        <v>0</v>
      </c>
      <c r="H1669" s="51" t="s">
        <v>13524</v>
      </c>
      <c r="I1669">
        <v>0</v>
      </c>
      <c r="J1669">
        <v>0</v>
      </c>
      <c r="L1669">
        <v>0</v>
      </c>
      <c r="M1669">
        <v>0</v>
      </c>
      <c r="N1669">
        <v>0</v>
      </c>
      <c r="O1669">
        <v>0</v>
      </c>
      <c r="P1669" t="s">
        <v>183</v>
      </c>
      <c r="Q1669">
        <v>0</v>
      </c>
      <c r="R1669">
        <v>0</v>
      </c>
      <c r="S1669">
        <v>0</v>
      </c>
      <c r="T1669" t="s">
        <v>181</v>
      </c>
      <c r="U1669">
        <v>0</v>
      </c>
      <c r="V1669" t="s">
        <v>181</v>
      </c>
      <c r="W1669">
        <v>0</v>
      </c>
      <c r="X1669" t="s">
        <v>184</v>
      </c>
    </row>
    <row r="1670" spans="1:24" x14ac:dyDescent="0.3">
      <c r="A1670" t="s">
        <v>179</v>
      </c>
      <c r="B1670" t="s">
        <v>4432</v>
      </c>
      <c r="C1670" t="s">
        <v>181</v>
      </c>
      <c r="D1670" t="s">
        <v>4433</v>
      </c>
      <c r="E1670" t="s">
        <v>7</v>
      </c>
      <c r="F1670">
        <v>0</v>
      </c>
      <c r="G1670">
        <v>0</v>
      </c>
      <c r="H1670" s="51" t="s">
        <v>13524</v>
      </c>
      <c r="I1670">
        <v>0</v>
      </c>
      <c r="J1670">
        <v>0</v>
      </c>
      <c r="L1670">
        <v>0</v>
      </c>
      <c r="M1670">
        <v>0</v>
      </c>
      <c r="N1670">
        <v>0</v>
      </c>
      <c r="O1670">
        <v>0</v>
      </c>
      <c r="P1670" t="s">
        <v>183</v>
      </c>
      <c r="Q1670">
        <v>0</v>
      </c>
      <c r="R1670">
        <v>0</v>
      </c>
      <c r="S1670">
        <v>0</v>
      </c>
      <c r="T1670" t="s">
        <v>181</v>
      </c>
      <c r="U1670">
        <v>0</v>
      </c>
      <c r="V1670" t="s">
        <v>181</v>
      </c>
      <c r="W1670">
        <v>0</v>
      </c>
      <c r="X1670" t="s">
        <v>184</v>
      </c>
    </row>
    <row r="1671" spans="1:24" x14ac:dyDescent="0.3">
      <c r="A1671" t="s">
        <v>179</v>
      </c>
      <c r="B1671" t="s">
        <v>1316</v>
      </c>
      <c r="C1671" t="s">
        <v>181</v>
      </c>
      <c r="D1671" t="s">
        <v>1317</v>
      </c>
      <c r="E1671" t="s">
        <v>181</v>
      </c>
      <c r="F1671">
        <v>0</v>
      </c>
      <c r="G1671">
        <v>0</v>
      </c>
      <c r="H1671" s="51" t="s">
        <v>12735</v>
      </c>
      <c r="I1671">
        <v>0</v>
      </c>
      <c r="J1671">
        <v>0</v>
      </c>
      <c r="L1671">
        <v>0</v>
      </c>
      <c r="M1671">
        <v>0</v>
      </c>
      <c r="N1671">
        <v>0</v>
      </c>
      <c r="O1671">
        <v>0</v>
      </c>
      <c r="P1671" t="s">
        <v>183</v>
      </c>
      <c r="Q1671">
        <v>0</v>
      </c>
      <c r="R1671">
        <v>0</v>
      </c>
      <c r="S1671">
        <v>0</v>
      </c>
      <c r="T1671" t="s">
        <v>181</v>
      </c>
      <c r="U1671">
        <v>0</v>
      </c>
      <c r="V1671" t="s">
        <v>181</v>
      </c>
      <c r="W1671">
        <v>0</v>
      </c>
      <c r="X1671" t="s">
        <v>184</v>
      </c>
    </row>
    <row r="1672" spans="1:24" x14ac:dyDescent="0.3">
      <c r="A1672" t="s">
        <v>179</v>
      </c>
      <c r="B1672" t="s">
        <v>407</v>
      </c>
      <c r="C1672" t="s">
        <v>181</v>
      </c>
      <c r="D1672" t="s">
        <v>408</v>
      </c>
      <c r="E1672" t="s">
        <v>181</v>
      </c>
      <c r="F1672">
        <v>0</v>
      </c>
      <c r="G1672">
        <v>0</v>
      </c>
      <c r="H1672" s="51" t="s">
        <v>14704</v>
      </c>
      <c r="I1672">
        <v>0</v>
      </c>
      <c r="J1672">
        <v>0</v>
      </c>
      <c r="L1672">
        <v>0</v>
      </c>
      <c r="M1672">
        <v>0</v>
      </c>
      <c r="N1672">
        <v>0</v>
      </c>
      <c r="O1672">
        <v>0</v>
      </c>
      <c r="P1672" t="s">
        <v>183</v>
      </c>
      <c r="Q1672">
        <v>0</v>
      </c>
      <c r="R1672">
        <v>0</v>
      </c>
      <c r="S1672">
        <v>0</v>
      </c>
      <c r="T1672" t="s">
        <v>181</v>
      </c>
      <c r="U1672">
        <v>0</v>
      </c>
      <c r="V1672" t="s">
        <v>181</v>
      </c>
      <c r="W1672">
        <v>0</v>
      </c>
      <c r="X1672" t="s">
        <v>184</v>
      </c>
    </row>
    <row r="1673" spans="1:24" x14ac:dyDescent="0.3">
      <c r="A1673" t="s">
        <v>179</v>
      </c>
      <c r="B1673" t="s">
        <v>746</v>
      </c>
      <c r="C1673" t="s">
        <v>181</v>
      </c>
      <c r="D1673" t="s">
        <v>747</v>
      </c>
      <c r="E1673" t="s">
        <v>181</v>
      </c>
      <c r="F1673">
        <v>0</v>
      </c>
      <c r="G1673">
        <v>0</v>
      </c>
      <c r="H1673" s="51" t="s">
        <v>14704</v>
      </c>
      <c r="I1673">
        <v>0</v>
      </c>
      <c r="J1673">
        <v>0</v>
      </c>
      <c r="L1673">
        <v>0</v>
      </c>
      <c r="M1673">
        <v>0</v>
      </c>
      <c r="N1673">
        <v>0</v>
      </c>
      <c r="O1673">
        <v>0</v>
      </c>
      <c r="P1673" t="s">
        <v>183</v>
      </c>
      <c r="Q1673">
        <v>0</v>
      </c>
      <c r="R1673">
        <v>0</v>
      </c>
      <c r="S1673">
        <v>0</v>
      </c>
      <c r="T1673" t="s">
        <v>181</v>
      </c>
      <c r="U1673">
        <v>0</v>
      </c>
      <c r="V1673" t="s">
        <v>181</v>
      </c>
      <c r="W1673">
        <v>0</v>
      </c>
      <c r="X1673" t="s">
        <v>184</v>
      </c>
    </row>
    <row r="1674" spans="1:24" x14ac:dyDescent="0.3">
      <c r="A1674" t="s">
        <v>179</v>
      </c>
      <c r="B1674" t="s">
        <v>2712</v>
      </c>
      <c r="C1674" t="s">
        <v>181</v>
      </c>
      <c r="D1674" t="s">
        <v>747</v>
      </c>
      <c r="E1674" t="s">
        <v>181</v>
      </c>
      <c r="F1674">
        <v>0</v>
      </c>
      <c r="G1674">
        <v>0</v>
      </c>
      <c r="H1674" s="51" t="s">
        <v>13524</v>
      </c>
      <c r="I1674">
        <v>0</v>
      </c>
      <c r="J1674">
        <v>0</v>
      </c>
      <c r="L1674">
        <v>0</v>
      </c>
      <c r="M1674">
        <v>0</v>
      </c>
      <c r="N1674">
        <v>0</v>
      </c>
      <c r="O1674">
        <v>0</v>
      </c>
      <c r="P1674" t="s">
        <v>183</v>
      </c>
      <c r="Q1674">
        <v>0</v>
      </c>
      <c r="R1674">
        <v>0</v>
      </c>
      <c r="S1674">
        <v>0</v>
      </c>
      <c r="T1674" t="s">
        <v>181</v>
      </c>
      <c r="U1674">
        <v>0</v>
      </c>
      <c r="V1674" t="s">
        <v>181</v>
      </c>
      <c r="W1674">
        <v>0</v>
      </c>
      <c r="X1674" t="s">
        <v>184</v>
      </c>
    </row>
    <row r="1675" spans="1:24" x14ac:dyDescent="0.3">
      <c r="A1675" t="s">
        <v>179</v>
      </c>
      <c r="B1675" t="s">
        <v>6461</v>
      </c>
      <c r="C1675" t="s">
        <v>181</v>
      </c>
      <c r="D1675" t="s">
        <v>6462</v>
      </c>
      <c r="E1675" t="s">
        <v>7</v>
      </c>
      <c r="F1675">
        <v>0</v>
      </c>
      <c r="G1675">
        <v>0</v>
      </c>
      <c r="H1675" s="51" t="s">
        <v>14052</v>
      </c>
      <c r="I1675">
        <v>0</v>
      </c>
      <c r="J1675">
        <v>0</v>
      </c>
      <c r="L1675">
        <v>0</v>
      </c>
      <c r="M1675">
        <v>0</v>
      </c>
      <c r="N1675">
        <v>0</v>
      </c>
      <c r="O1675">
        <v>0</v>
      </c>
      <c r="P1675" t="s">
        <v>183</v>
      </c>
      <c r="Q1675">
        <v>0</v>
      </c>
      <c r="R1675">
        <v>0</v>
      </c>
      <c r="S1675">
        <v>0</v>
      </c>
      <c r="T1675" t="s">
        <v>181</v>
      </c>
      <c r="U1675">
        <v>0</v>
      </c>
      <c r="V1675" t="s">
        <v>181</v>
      </c>
      <c r="W1675">
        <v>0</v>
      </c>
      <c r="X1675" t="s">
        <v>184</v>
      </c>
    </row>
    <row r="1676" spans="1:24" x14ac:dyDescent="0.3">
      <c r="A1676" t="s">
        <v>179</v>
      </c>
      <c r="B1676" t="s">
        <v>4355</v>
      </c>
      <c r="C1676" t="s">
        <v>181</v>
      </c>
      <c r="D1676" t="s">
        <v>4356</v>
      </c>
      <c r="E1676" t="s">
        <v>7</v>
      </c>
      <c r="F1676">
        <v>0</v>
      </c>
      <c r="G1676">
        <v>0</v>
      </c>
      <c r="H1676" s="51" t="s">
        <v>13524</v>
      </c>
      <c r="I1676">
        <v>0</v>
      </c>
      <c r="J1676">
        <v>0</v>
      </c>
      <c r="L1676">
        <v>0</v>
      </c>
      <c r="M1676">
        <v>0</v>
      </c>
      <c r="N1676">
        <v>0</v>
      </c>
      <c r="O1676">
        <v>0</v>
      </c>
      <c r="P1676" t="s">
        <v>183</v>
      </c>
      <c r="Q1676">
        <v>0</v>
      </c>
      <c r="R1676">
        <v>0</v>
      </c>
      <c r="S1676">
        <v>0</v>
      </c>
      <c r="T1676" t="s">
        <v>181</v>
      </c>
      <c r="U1676">
        <v>0</v>
      </c>
      <c r="V1676" t="s">
        <v>181</v>
      </c>
      <c r="W1676">
        <v>0</v>
      </c>
      <c r="X1676" t="s">
        <v>184</v>
      </c>
    </row>
    <row r="1677" spans="1:24" x14ac:dyDescent="0.3">
      <c r="A1677" t="s">
        <v>179</v>
      </c>
      <c r="B1677" t="s">
        <v>5962</v>
      </c>
      <c r="C1677" t="s">
        <v>181</v>
      </c>
      <c r="D1677" t="s">
        <v>5963</v>
      </c>
      <c r="E1677" t="s">
        <v>7</v>
      </c>
      <c r="F1677">
        <v>0</v>
      </c>
      <c r="G1677">
        <v>0</v>
      </c>
      <c r="H1677" s="51" t="s">
        <v>14704</v>
      </c>
      <c r="I1677">
        <v>0</v>
      </c>
      <c r="J1677">
        <v>0</v>
      </c>
      <c r="L1677">
        <v>0</v>
      </c>
      <c r="M1677">
        <v>0</v>
      </c>
      <c r="N1677">
        <v>0</v>
      </c>
      <c r="O1677">
        <v>0</v>
      </c>
      <c r="P1677" t="s">
        <v>183</v>
      </c>
      <c r="Q1677">
        <v>0</v>
      </c>
      <c r="R1677">
        <v>0</v>
      </c>
      <c r="S1677">
        <v>0</v>
      </c>
      <c r="T1677" t="s">
        <v>181</v>
      </c>
      <c r="U1677">
        <v>0</v>
      </c>
      <c r="V1677" t="s">
        <v>181</v>
      </c>
      <c r="W1677">
        <v>0</v>
      </c>
      <c r="X1677" t="s">
        <v>184</v>
      </c>
    </row>
    <row r="1678" spans="1:24" x14ac:dyDescent="0.3">
      <c r="A1678" t="s">
        <v>179</v>
      </c>
      <c r="B1678" t="s">
        <v>14053</v>
      </c>
      <c r="C1678" t="s">
        <v>181</v>
      </c>
      <c r="D1678" t="s">
        <v>14054</v>
      </c>
      <c r="E1678" t="s">
        <v>7</v>
      </c>
      <c r="F1678">
        <v>0</v>
      </c>
      <c r="G1678">
        <v>0</v>
      </c>
      <c r="H1678" s="51" t="s">
        <v>13524</v>
      </c>
      <c r="I1678">
        <v>0</v>
      </c>
      <c r="J1678">
        <v>0</v>
      </c>
      <c r="L1678">
        <v>0</v>
      </c>
      <c r="M1678">
        <v>0</v>
      </c>
      <c r="N1678">
        <v>0</v>
      </c>
      <c r="O1678">
        <v>0</v>
      </c>
      <c r="P1678" t="s">
        <v>183</v>
      </c>
      <c r="Q1678">
        <v>0</v>
      </c>
      <c r="R1678">
        <v>0</v>
      </c>
      <c r="S1678">
        <v>0</v>
      </c>
      <c r="T1678" t="s">
        <v>181</v>
      </c>
      <c r="U1678">
        <v>0</v>
      </c>
      <c r="V1678" t="s">
        <v>181</v>
      </c>
      <c r="W1678">
        <v>0</v>
      </c>
      <c r="X1678" t="s">
        <v>184</v>
      </c>
    </row>
    <row r="1679" spans="1:24" x14ac:dyDescent="0.3">
      <c r="A1679" t="s">
        <v>179</v>
      </c>
      <c r="B1679" t="s">
        <v>18023</v>
      </c>
      <c r="C1679" t="s">
        <v>181</v>
      </c>
      <c r="D1679" t="s">
        <v>18024</v>
      </c>
      <c r="E1679" t="s">
        <v>7</v>
      </c>
      <c r="F1679">
        <v>0</v>
      </c>
      <c r="G1679">
        <v>0</v>
      </c>
      <c r="H1679" s="51" t="s">
        <v>14704</v>
      </c>
      <c r="I1679">
        <v>0</v>
      </c>
      <c r="J1679">
        <v>0</v>
      </c>
      <c r="L1679">
        <v>0</v>
      </c>
      <c r="M1679">
        <v>0</v>
      </c>
      <c r="N1679">
        <v>0</v>
      </c>
      <c r="O1679">
        <v>0</v>
      </c>
      <c r="P1679" t="s">
        <v>183</v>
      </c>
      <c r="Q1679">
        <v>0</v>
      </c>
      <c r="R1679">
        <v>0</v>
      </c>
      <c r="S1679">
        <v>0</v>
      </c>
      <c r="T1679" t="s">
        <v>181</v>
      </c>
      <c r="U1679">
        <v>0</v>
      </c>
      <c r="V1679" t="s">
        <v>181</v>
      </c>
      <c r="W1679">
        <v>0</v>
      </c>
      <c r="X1679" t="s">
        <v>184</v>
      </c>
    </row>
    <row r="1680" spans="1:24" x14ac:dyDescent="0.3">
      <c r="A1680" t="s">
        <v>179</v>
      </c>
      <c r="B1680" t="s">
        <v>6532</v>
      </c>
      <c r="C1680" t="s">
        <v>181</v>
      </c>
      <c r="D1680" t="s">
        <v>6533</v>
      </c>
      <c r="E1680" t="s">
        <v>7</v>
      </c>
      <c r="F1680">
        <v>0</v>
      </c>
      <c r="G1680">
        <v>0</v>
      </c>
      <c r="H1680" s="51" t="s">
        <v>13524</v>
      </c>
      <c r="I1680">
        <v>0</v>
      </c>
      <c r="J1680">
        <v>0</v>
      </c>
      <c r="L1680">
        <v>0</v>
      </c>
      <c r="M1680">
        <v>0</v>
      </c>
      <c r="N1680">
        <v>0</v>
      </c>
      <c r="O1680">
        <v>0</v>
      </c>
      <c r="P1680" t="s">
        <v>183</v>
      </c>
      <c r="Q1680">
        <v>0</v>
      </c>
      <c r="R1680">
        <v>0</v>
      </c>
      <c r="S1680">
        <v>0</v>
      </c>
      <c r="T1680" t="s">
        <v>181</v>
      </c>
      <c r="U1680">
        <v>0</v>
      </c>
      <c r="V1680" t="s">
        <v>181</v>
      </c>
      <c r="W1680">
        <v>0</v>
      </c>
      <c r="X1680" t="s">
        <v>184</v>
      </c>
    </row>
    <row r="1681" spans="1:24" x14ac:dyDescent="0.3">
      <c r="A1681" t="s">
        <v>179</v>
      </c>
      <c r="B1681" t="s">
        <v>5463</v>
      </c>
      <c r="C1681" t="s">
        <v>181</v>
      </c>
      <c r="D1681" t="s">
        <v>5464</v>
      </c>
      <c r="E1681" t="s">
        <v>7</v>
      </c>
      <c r="F1681">
        <v>0</v>
      </c>
      <c r="G1681">
        <v>0</v>
      </c>
      <c r="H1681" s="51" t="s">
        <v>13524</v>
      </c>
      <c r="I1681">
        <v>0</v>
      </c>
      <c r="J1681">
        <v>0</v>
      </c>
      <c r="L1681">
        <v>0</v>
      </c>
      <c r="M1681">
        <v>0</v>
      </c>
      <c r="N1681">
        <v>0</v>
      </c>
      <c r="O1681">
        <v>0</v>
      </c>
      <c r="P1681" t="s">
        <v>183</v>
      </c>
      <c r="Q1681">
        <v>0</v>
      </c>
      <c r="R1681">
        <v>0</v>
      </c>
      <c r="S1681">
        <v>0</v>
      </c>
      <c r="T1681" t="s">
        <v>181</v>
      </c>
      <c r="U1681">
        <v>0</v>
      </c>
      <c r="V1681" t="s">
        <v>181</v>
      </c>
      <c r="W1681">
        <v>0</v>
      </c>
      <c r="X1681" t="s">
        <v>184</v>
      </c>
    </row>
    <row r="1682" spans="1:24" x14ac:dyDescent="0.3">
      <c r="A1682" t="s">
        <v>179</v>
      </c>
      <c r="B1682" t="s">
        <v>7052</v>
      </c>
      <c r="C1682" t="s">
        <v>181</v>
      </c>
      <c r="D1682" t="s">
        <v>14055</v>
      </c>
      <c r="E1682" t="s">
        <v>7</v>
      </c>
      <c r="F1682">
        <v>0</v>
      </c>
      <c r="G1682">
        <v>0</v>
      </c>
      <c r="H1682" s="51" t="s">
        <v>13524</v>
      </c>
      <c r="I1682">
        <v>0</v>
      </c>
      <c r="J1682">
        <v>0</v>
      </c>
      <c r="L1682">
        <v>0</v>
      </c>
      <c r="M1682">
        <v>0</v>
      </c>
      <c r="N1682">
        <v>0</v>
      </c>
      <c r="O1682">
        <v>0</v>
      </c>
      <c r="P1682" t="s">
        <v>183</v>
      </c>
      <c r="Q1682">
        <v>0</v>
      </c>
      <c r="R1682">
        <v>0</v>
      </c>
      <c r="S1682">
        <v>0</v>
      </c>
      <c r="T1682" t="s">
        <v>181</v>
      </c>
      <c r="U1682">
        <v>0</v>
      </c>
      <c r="V1682" t="s">
        <v>181</v>
      </c>
      <c r="W1682">
        <v>0</v>
      </c>
      <c r="X1682" t="s">
        <v>184</v>
      </c>
    </row>
    <row r="1683" spans="1:24" x14ac:dyDescent="0.3">
      <c r="A1683" t="s">
        <v>179</v>
      </c>
      <c r="B1683" t="s">
        <v>2777</v>
      </c>
      <c r="C1683" t="s">
        <v>181</v>
      </c>
      <c r="D1683" t="s">
        <v>2778</v>
      </c>
      <c r="E1683" t="s">
        <v>181</v>
      </c>
      <c r="F1683">
        <v>0</v>
      </c>
      <c r="G1683">
        <v>0</v>
      </c>
      <c r="H1683" s="51" t="s">
        <v>13524</v>
      </c>
      <c r="I1683">
        <v>0</v>
      </c>
      <c r="J1683">
        <v>0</v>
      </c>
      <c r="L1683">
        <v>0</v>
      </c>
      <c r="M1683">
        <v>0</v>
      </c>
      <c r="N1683">
        <v>0</v>
      </c>
      <c r="O1683">
        <v>0</v>
      </c>
      <c r="P1683" t="s">
        <v>183</v>
      </c>
      <c r="Q1683">
        <v>0</v>
      </c>
      <c r="R1683">
        <v>0</v>
      </c>
      <c r="S1683">
        <v>0</v>
      </c>
      <c r="T1683" t="s">
        <v>181</v>
      </c>
      <c r="U1683">
        <v>0</v>
      </c>
      <c r="V1683" t="s">
        <v>181</v>
      </c>
      <c r="W1683">
        <v>0</v>
      </c>
      <c r="X1683" t="s">
        <v>184</v>
      </c>
    </row>
    <row r="1684" spans="1:24" x14ac:dyDescent="0.3">
      <c r="A1684" t="s">
        <v>179</v>
      </c>
      <c r="B1684" t="s">
        <v>263</v>
      </c>
      <c r="C1684" t="s">
        <v>181</v>
      </c>
      <c r="D1684" t="s">
        <v>264</v>
      </c>
      <c r="E1684" t="s">
        <v>181</v>
      </c>
      <c r="F1684">
        <v>0</v>
      </c>
      <c r="G1684">
        <v>0</v>
      </c>
      <c r="H1684" s="51" t="s">
        <v>14704</v>
      </c>
      <c r="I1684">
        <v>0</v>
      </c>
      <c r="J1684">
        <v>0</v>
      </c>
      <c r="L1684">
        <v>0</v>
      </c>
      <c r="M1684">
        <v>0</v>
      </c>
      <c r="N1684">
        <v>0</v>
      </c>
      <c r="O1684">
        <v>0</v>
      </c>
      <c r="P1684" t="s">
        <v>183</v>
      </c>
      <c r="Q1684">
        <v>0</v>
      </c>
      <c r="R1684">
        <v>0</v>
      </c>
      <c r="S1684">
        <v>0</v>
      </c>
      <c r="T1684" t="s">
        <v>181</v>
      </c>
      <c r="U1684">
        <v>0</v>
      </c>
      <c r="V1684" t="s">
        <v>181</v>
      </c>
      <c r="W1684">
        <v>0</v>
      </c>
      <c r="X1684" t="s">
        <v>184</v>
      </c>
    </row>
    <row r="1685" spans="1:24" x14ac:dyDescent="0.3">
      <c r="A1685" t="s">
        <v>179</v>
      </c>
      <c r="B1685" t="s">
        <v>1206</v>
      </c>
      <c r="C1685" t="s">
        <v>181</v>
      </c>
      <c r="D1685" t="s">
        <v>1207</v>
      </c>
      <c r="E1685" t="s">
        <v>181</v>
      </c>
      <c r="F1685">
        <v>0</v>
      </c>
      <c r="G1685">
        <v>0</v>
      </c>
      <c r="H1685" s="51" t="s">
        <v>14704</v>
      </c>
      <c r="I1685">
        <v>0</v>
      </c>
      <c r="J1685">
        <v>0</v>
      </c>
      <c r="L1685">
        <v>0</v>
      </c>
      <c r="M1685">
        <v>0</v>
      </c>
      <c r="N1685">
        <v>0</v>
      </c>
      <c r="O1685">
        <v>0</v>
      </c>
      <c r="P1685" t="s">
        <v>183</v>
      </c>
      <c r="Q1685">
        <v>0</v>
      </c>
      <c r="R1685">
        <v>0</v>
      </c>
      <c r="S1685">
        <v>0</v>
      </c>
      <c r="T1685" t="s">
        <v>181</v>
      </c>
      <c r="U1685">
        <v>0</v>
      </c>
      <c r="V1685" t="s">
        <v>181</v>
      </c>
      <c r="W1685">
        <v>0</v>
      </c>
      <c r="X1685" t="s">
        <v>321</v>
      </c>
    </row>
    <row r="1686" spans="1:24" x14ac:dyDescent="0.3">
      <c r="A1686" t="s">
        <v>179</v>
      </c>
      <c r="B1686" t="s">
        <v>1830</v>
      </c>
      <c r="C1686" t="s">
        <v>181</v>
      </c>
      <c r="D1686" t="s">
        <v>1831</v>
      </c>
      <c r="E1686" t="s">
        <v>181</v>
      </c>
      <c r="F1686">
        <v>0</v>
      </c>
      <c r="G1686">
        <v>0</v>
      </c>
      <c r="H1686" s="51" t="s">
        <v>14704</v>
      </c>
      <c r="I1686">
        <v>0</v>
      </c>
      <c r="J1686">
        <v>0</v>
      </c>
      <c r="L1686">
        <v>0</v>
      </c>
      <c r="M1686">
        <v>0</v>
      </c>
      <c r="N1686">
        <v>0</v>
      </c>
      <c r="O1686">
        <v>0</v>
      </c>
      <c r="P1686" t="s">
        <v>183</v>
      </c>
      <c r="Q1686">
        <v>0</v>
      </c>
      <c r="R1686">
        <v>0</v>
      </c>
      <c r="S1686">
        <v>0</v>
      </c>
      <c r="T1686" t="s">
        <v>181</v>
      </c>
      <c r="U1686">
        <v>0</v>
      </c>
      <c r="V1686" t="s">
        <v>181</v>
      </c>
      <c r="W1686">
        <v>0</v>
      </c>
      <c r="X1686" t="s">
        <v>184</v>
      </c>
    </row>
    <row r="1687" spans="1:24" x14ac:dyDescent="0.3">
      <c r="A1687" t="s">
        <v>179</v>
      </c>
      <c r="B1687" t="s">
        <v>2556</v>
      </c>
      <c r="C1687" t="s">
        <v>181</v>
      </c>
      <c r="D1687" t="s">
        <v>1831</v>
      </c>
      <c r="E1687" t="s">
        <v>181</v>
      </c>
      <c r="F1687">
        <v>0</v>
      </c>
      <c r="G1687">
        <v>0</v>
      </c>
      <c r="H1687" s="51" t="s">
        <v>13524</v>
      </c>
      <c r="I1687">
        <v>0</v>
      </c>
      <c r="J1687">
        <v>0</v>
      </c>
      <c r="L1687">
        <v>0</v>
      </c>
      <c r="M1687">
        <v>0</v>
      </c>
      <c r="N1687">
        <v>0</v>
      </c>
      <c r="O1687">
        <v>0</v>
      </c>
      <c r="P1687" t="s">
        <v>183</v>
      </c>
      <c r="Q1687">
        <v>0</v>
      </c>
      <c r="R1687">
        <v>0</v>
      </c>
      <c r="S1687">
        <v>0</v>
      </c>
      <c r="T1687" t="s">
        <v>181</v>
      </c>
      <c r="U1687">
        <v>0</v>
      </c>
      <c r="V1687" t="s">
        <v>181</v>
      </c>
      <c r="W1687">
        <v>0</v>
      </c>
      <c r="X1687" t="s">
        <v>184</v>
      </c>
    </row>
    <row r="1688" spans="1:24" x14ac:dyDescent="0.3">
      <c r="A1688" t="s">
        <v>179</v>
      </c>
      <c r="B1688" t="s">
        <v>6063</v>
      </c>
      <c r="C1688" t="s">
        <v>181</v>
      </c>
      <c r="D1688" t="s">
        <v>6064</v>
      </c>
      <c r="E1688" t="s">
        <v>7</v>
      </c>
      <c r="F1688">
        <v>0</v>
      </c>
      <c r="G1688">
        <v>0</v>
      </c>
      <c r="H1688" s="51" t="s">
        <v>13524</v>
      </c>
      <c r="I1688">
        <v>0</v>
      </c>
      <c r="J1688">
        <v>0</v>
      </c>
      <c r="L1688">
        <v>0</v>
      </c>
      <c r="M1688">
        <v>0</v>
      </c>
      <c r="N1688">
        <v>0</v>
      </c>
      <c r="O1688">
        <v>0</v>
      </c>
      <c r="P1688" t="s">
        <v>183</v>
      </c>
      <c r="Q1688">
        <v>0</v>
      </c>
      <c r="R1688">
        <v>0</v>
      </c>
      <c r="S1688">
        <v>0</v>
      </c>
      <c r="T1688" t="s">
        <v>181</v>
      </c>
      <c r="U1688">
        <v>0</v>
      </c>
      <c r="V1688" t="s">
        <v>181</v>
      </c>
      <c r="W1688">
        <v>0</v>
      </c>
      <c r="X1688" t="s">
        <v>184</v>
      </c>
    </row>
    <row r="1689" spans="1:24" x14ac:dyDescent="0.3">
      <c r="A1689" t="s">
        <v>179</v>
      </c>
      <c r="B1689" t="s">
        <v>1931</v>
      </c>
      <c r="C1689" t="s">
        <v>181</v>
      </c>
      <c r="D1689" t="s">
        <v>1932</v>
      </c>
      <c r="E1689" t="s">
        <v>181</v>
      </c>
      <c r="F1689">
        <v>0</v>
      </c>
      <c r="G1689">
        <v>0</v>
      </c>
      <c r="H1689" s="51" t="s">
        <v>14704</v>
      </c>
      <c r="I1689">
        <v>0</v>
      </c>
      <c r="J1689">
        <v>0</v>
      </c>
      <c r="L1689">
        <v>0</v>
      </c>
      <c r="M1689">
        <v>0</v>
      </c>
      <c r="N1689">
        <v>0</v>
      </c>
      <c r="O1689">
        <v>0</v>
      </c>
      <c r="P1689" t="s">
        <v>183</v>
      </c>
      <c r="Q1689">
        <v>0</v>
      </c>
      <c r="R1689">
        <v>0</v>
      </c>
      <c r="S1689">
        <v>0</v>
      </c>
      <c r="T1689" t="s">
        <v>181</v>
      </c>
      <c r="U1689">
        <v>0</v>
      </c>
      <c r="V1689" t="s">
        <v>181</v>
      </c>
      <c r="W1689">
        <v>0</v>
      </c>
      <c r="X1689" t="s">
        <v>184</v>
      </c>
    </row>
    <row r="1690" spans="1:24" x14ac:dyDescent="0.3">
      <c r="A1690" t="s">
        <v>179</v>
      </c>
      <c r="B1690" t="s">
        <v>1922</v>
      </c>
      <c r="C1690" t="s">
        <v>181</v>
      </c>
      <c r="D1690" t="s">
        <v>1923</v>
      </c>
      <c r="E1690" t="s">
        <v>181</v>
      </c>
      <c r="F1690">
        <v>0</v>
      </c>
      <c r="G1690">
        <v>0</v>
      </c>
      <c r="H1690" s="51" t="s">
        <v>14704</v>
      </c>
      <c r="I1690">
        <v>0</v>
      </c>
      <c r="J1690">
        <v>0</v>
      </c>
      <c r="L1690">
        <v>0</v>
      </c>
      <c r="M1690">
        <v>0</v>
      </c>
      <c r="N1690">
        <v>0</v>
      </c>
      <c r="O1690">
        <v>0</v>
      </c>
      <c r="P1690" t="s">
        <v>183</v>
      </c>
      <c r="Q1690">
        <v>0</v>
      </c>
      <c r="R1690">
        <v>0</v>
      </c>
      <c r="S1690">
        <v>0</v>
      </c>
      <c r="T1690" t="s">
        <v>181</v>
      </c>
      <c r="U1690">
        <v>0</v>
      </c>
      <c r="V1690" t="s">
        <v>181</v>
      </c>
      <c r="W1690">
        <v>0</v>
      </c>
      <c r="X1690" t="s">
        <v>184</v>
      </c>
    </row>
    <row r="1691" spans="1:24" x14ac:dyDescent="0.3">
      <c r="A1691" t="s">
        <v>179</v>
      </c>
      <c r="B1691" t="s">
        <v>2387</v>
      </c>
      <c r="C1691" t="s">
        <v>181</v>
      </c>
      <c r="D1691" t="s">
        <v>1923</v>
      </c>
      <c r="E1691" t="s">
        <v>181</v>
      </c>
      <c r="F1691">
        <v>0</v>
      </c>
      <c r="G1691">
        <v>0</v>
      </c>
      <c r="H1691" s="51" t="s">
        <v>13524</v>
      </c>
      <c r="I1691">
        <v>0</v>
      </c>
      <c r="J1691">
        <v>0</v>
      </c>
      <c r="L1691">
        <v>0</v>
      </c>
      <c r="M1691">
        <v>0</v>
      </c>
      <c r="N1691">
        <v>0</v>
      </c>
      <c r="O1691">
        <v>0</v>
      </c>
      <c r="P1691" t="s">
        <v>183</v>
      </c>
      <c r="Q1691">
        <v>0</v>
      </c>
      <c r="R1691">
        <v>0</v>
      </c>
      <c r="S1691">
        <v>0</v>
      </c>
      <c r="T1691" t="s">
        <v>181</v>
      </c>
      <c r="U1691">
        <v>0</v>
      </c>
      <c r="V1691" t="s">
        <v>181</v>
      </c>
      <c r="W1691">
        <v>0</v>
      </c>
      <c r="X1691" t="s">
        <v>184</v>
      </c>
    </row>
    <row r="1692" spans="1:24" x14ac:dyDescent="0.3">
      <c r="A1692" t="s">
        <v>179</v>
      </c>
      <c r="B1692" t="s">
        <v>4345</v>
      </c>
      <c r="C1692" t="s">
        <v>181</v>
      </c>
      <c r="D1692" t="s">
        <v>4346</v>
      </c>
      <c r="E1692" t="s">
        <v>7</v>
      </c>
      <c r="F1692">
        <v>0</v>
      </c>
      <c r="G1692">
        <v>0</v>
      </c>
      <c r="H1692" s="51" t="s">
        <v>13524</v>
      </c>
      <c r="I1692">
        <v>0</v>
      </c>
      <c r="J1692">
        <v>0</v>
      </c>
      <c r="L1692">
        <v>0</v>
      </c>
      <c r="M1692">
        <v>0</v>
      </c>
      <c r="N1692">
        <v>0</v>
      </c>
      <c r="O1692">
        <v>0</v>
      </c>
      <c r="P1692" t="s">
        <v>183</v>
      </c>
      <c r="Q1692">
        <v>0</v>
      </c>
      <c r="R1692">
        <v>0</v>
      </c>
      <c r="S1692">
        <v>0</v>
      </c>
      <c r="T1692" t="s">
        <v>181</v>
      </c>
      <c r="U1692">
        <v>0</v>
      </c>
      <c r="V1692" t="s">
        <v>181</v>
      </c>
      <c r="W1692">
        <v>0</v>
      </c>
      <c r="X1692" t="s">
        <v>184</v>
      </c>
    </row>
    <row r="1693" spans="1:24" x14ac:dyDescent="0.3">
      <c r="A1693" t="s">
        <v>179</v>
      </c>
      <c r="B1693" t="s">
        <v>1083</v>
      </c>
      <c r="C1693" t="s">
        <v>181</v>
      </c>
      <c r="D1693" t="s">
        <v>1084</v>
      </c>
      <c r="E1693" t="s">
        <v>181</v>
      </c>
      <c r="F1693">
        <v>0</v>
      </c>
      <c r="G1693">
        <v>0</v>
      </c>
      <c r="H1693" s="51" t="s">
        <v>14704</v>
      </c>
      <c r="I1693">
        <v>0</v>
      </c>
      <c r="J1693">
        <v>0</v>
      </c>
      <c r="L1693">
        <v>0</v>
      </c>
      <c r="M1693">
        <v>0</v>
      </c>
      <c r="N1693">
        <v>0</v>
      </c>
      <c r="O1693">
        <v>0</v>
      </c>
      <c r="P1693" t="s">
        <v>183</v>
      </c>
      <c r="Q1693">
        <v>0</v>
      </c>
      <c r="R1693">
        <v>0</v>
      </c>
      <c r="S1693">
        <v>0</v>
      </c>
      <c r="T1693" t="s">
        <v>181</v>
      </c>
      <c r="U1693">
        <v>0</v>
      </c>
      <c r="V1693" t="s">
        <v>181</v>
      </c>
      <c r="W1693">
        <v>0</v>
      </c>
      <c r="X1693" t="s">
        <v>184</v>
      </c>
    </row>
    <row r="1694" spans="1:24" x14ac:dyDescent="0.3">
      <c r="A1694" t="s">
        <v>179</v>
      </c>
      <c r="B1694" t="s">
        <v>14056</v>
      </c>
      <c r="C1694" t="s">
        <v>181</v>
      </c>
      <c r="D1694" t="s">
        <v>14057</v>
      </c>
      <c r="E1694" t="s">
        <v>7</v>
      </c>
      <c r="F1694">
        <v>0</v>
      </c>
      <c r="G1694">
        <v>0</v>
      </c>
      <c r="H1694" s="51" t="s">
        <v>14704</v>
      </c>
      <c r="I1694">
        <v>0</v>
      </c>
      <c r="J1694">
        <v>0</v>
      </c>
      <c r="L1694">
        <v>0</v>
      </c>
      <c r="M1694">
        <v>0</v>
      </c>
      <c r="N1694">
        <v>0</v>
      </c>
      <c r="O1694">
        <v>0</v>
      </c>
      <c r="P1694" t="s">
        <v>183</v>
      </c>
      <c r="Q1694">
        <v>0</v>
      </c>
      <c r="R1694">
        <v>0</v>
      </c>
      <c r="S1694">
        <v>0</v>
      </c>
      <c r="T1694" t="s">
        <v>181</v>
      </c>
      <c r="U1694">
        <v>0</v>
      </c>
      <c r="V1694" t="s">
        <v>181</v>
      </c>
      <c r="W1694">
        <v>0</v>
      </c>
      <c r="X1694" t="s">
        <v>184</v>
      </c>
    </row>
    <row r="1695" spans="1:24" x14ac:dyDescent="0.3">
      <c r="A1695" t="s">
        <v>179</v>
      </c>
      <c r="B1695" t="s">
        <v>6337</v>
      </c>
      <c r="C1695" t="s">
        <v>181</v>
      </c>
      <c r="D1695" t="s">
        <v>6338</v>
      </c>
      <c r="E1695" t="s">
        <v>7</v>
      </c>
      <c r="F1695">
        <v>0</v>
      </c>
      <c r="G1695">
        <v>0</v>
      </c>
      <c r="H1695" s="51" t="s">
        <v>13524</v>
      </c>
      <c r="I1695">
        <v>0</v>
      </c>
      <c r="J1695">
        <v>0</v>
      </c>
      <c r="L1695">
        <v>0</v>
      </c>
      <c r="M1695">
        <v>0</v>
      </c>
      <c r="N1695">
        <v>0</v>
      </c>
      <c r="O1695">
        <v>0</v>
      </c>
      <c r="P1695" t="s">
        <v>183</v>
      </c>
      <c r="Q1695">
        <v>0</v>
      </c>
      <c r="R1695">
        <v>0</v>
      </c>
      <c r="S1695">
        <v>0</v>
      </c>
      <c r="T1695" t="s">
        <v>181</v>
      </c>
      <c r="U1695">
        <v>0</v>
      </c>
      <c r="V1695" t="s">
        <v>181</v>
      </c>
      <c r="W1695">
        <v>0</v>
      </c>
      <c r="X1695" t="s">
        <v>184</v>
      </c>
    </row>
    <row r="1696" spans="1:24" x14ac:dyDescent="0.3">
      <c r="A1696" t="s">
        <v>179</v>
      </c>
      <c r="B1696" t="s">
        <v>6790</v>
      </c>
      <c r="C1696" t="s">
        <v>181</v>
      </c>
      <c r="D1696" t="s">
        <v>6791</v>
      </c>
      <c r="E1696" t="s">
        <v>7</v>
      </c>
      <c r="F1696">
        <v>0</v>
      </c>
      <c r="G1696">
        <v>0</v>
      </c>
      <c r="H1696" s="51" t="s">
        <v>13524</v>
      </c>
      <c r="I1696">
        <v>0</v>
      </c>
      <c r="J1696">
        <v>0</v>
      </c>
      <c r="L1696">
        <v>0</v>
      </c>
      <c r="M1696">
        <v>0</v>
      </c>
      <c r="N1696">
        <v>0</v>
      </c>
      <c r="O1696">
        <v>0</v>
      </c>
      <c r="P1696" t="s">
        <v>183</v>
      </c>
      <c r="Q1696">
        <v>0</v>
      </c>
      <c r="R1696">
        <v>0</v>
      </c>
      <c r="S1696">
        <v>0</v>
      </c>
      <c r="T1696" t="s">
        <v>181</v>
      </c>
      <c r="U1696">
        <v>0</v>
      </c>
      <c r="V1696" t="s">
        <v>181</v>
      </c>
      <c r="W1696">
        <v>0</v>
      </c>
      <c r="X1696" t="s">
        <v>184</v>
      </c>
    </row>
    <row r="1697" spans="1:24" x14ac:dyDescent="0.3">
      <c r="A1697" t="s">
        <v>179</v>
      </c>
      <c r="B1697" t="s">
        <v>7026</v>
      </c>
      <c r="C1697" t="s">
        <v>181</v>
      </c>
      <c r="D1697" t="s">
        <v>7027</v>
      </c>
      <c r="E1697" t="s">
        <v>7</v>
      </c>
      <c r="F1697">
        <v>0</v>
      </c>
      <c r="G1697">
        <v>0</v>
      </c>
      <c r="H1697" s="51" t="s">
        <v>13524</v>
      </c>
      <c r="I1697">
        <v>0</v>
      </c>
      <c r="J1697">
        <v>0</v>
      </c>
      <c r="L1697">
        <v>0</v>
      </c>
      <c r="M1697">
        <v>0</v>
      </c>
      <c r="N1697">
        <v>0</v>
      </c>
      <c r="O1697">
        <v>0</v>
      </c>
      <c r="P1697" t="s">
        <v>183</v>
      </c>
      <c r="Q1697">
        <v>0</v>
      </c>
      <c r="R1697">
        <v>0</v>
      </c>
      <c r="S1697">
        <v>0</v>
      </c>
      <c r="T1697" t="s">
        <v>181</v>
      </c>
      <c r="U1697">
        <v>0</v>
      </c>
      <c r="V1697" t="s">
        <v>181</v>
      </c>
      <c r="W1697">
        <v>0</v>
      </c>
      <c r="X1697" t="s">
        <v>184</v>
      </c>
    </row>
    <row r="1698" spans="1:24" x14ac:dyDescent="0.3">
      <c r="A1698" t="s">
        <v>179</v>
      </c>
      <c r="B1698" t="s">
        <v>1712</v>
      </c>
      <c r="C1698" t="s">
        <v>181</v>
      </c>
      <c r="D1698" t="s">
        <v>1713</v>
      </c>
      <c r="E1698" t="s">
        <v>181</v>
      </c>
      <c r="F1698">
        <v>0</v>
      </c>
      <c r="G1698">
        <v>0</v>
      </c>
      <c r="H1698" s="51" t="s">
        <v>14704</v>
      </c>
      <c r="I1698">
        <v>0</v>
      </c>
      <c r="J1698">
        <v>0</v>
      </c>
      <c r="L1698">
        <v>0</v>
      </c>
      <c r="M1698">
        <v>0</v>
      </c>
      <c r="N1698">
        <v>0</v>
      </c>
      <c r="O1698">
        <v>0</v>
      </c>
      <c r="P1698" t="s">
        <v>183</v>
      </c>
      <c r="Q1698">
        <v>0</v>
      </c>
      <c r="R1698">
        <v>0</v>
      </c>
      <c r="S1698">
        <v>0</v>
      </c>
      <c r="T1698" t="s">
        <v>181</v>
      </c>
      <c r="U1698">
        <v>0</v>
      </c>
      <c r="V1698" t="s">
        <v>181</v>
      </c>
      <c r="W1698">
        <v>0</v>
      </c>
      <c r="X1698" t="s">
        <v>184</v>
      </c>
    </row>
    <row r="1699" spans="1:24" x14ac:dyDescent="0.3">
      <c r="A1699" t="s">
        <v>179</v>
      </c>
      <c r="B1699" t="s">
        <v>5187</v>
      </c>
      <c r="C1699" t="s">
        <v>181</v>
      </c>
      <c r="D1699" t="s">
        <v>1713</v>
      </c>
      <c r="E1699" t="s">
        <v>7</v>
      </c>
      <c r="F1699">
        <v>0</v>
      </c>
      <c r="G1699">
        <v>0</v>
      </c>
      <c r="H1699" s="51" t="s">
        <v>13524</v>
      </c>
      <c r="I1699">
        <v>0</v>
      </c>
      <c r="J1699">
        <v>0</v>
      </c>
      <c r="L1699">
        <v>0</v>
      </c>
      <c r="M1699">
        <v>0</v>
      </c>
      <c r="N1699">
        <v>0</v>
      </c>
      <c r="O1699">
        <v>0</v>
      </c>
      <c r="P1699" t="s">
        <v>183</v>
      </c>
      <c r="Q1699">
        <v>0</v>
      </c>
      <c r="R1699">
        <v>0</v>
      </c>
      <c r="S1699">
        <v>0</v>
      </c>
      <c r="T1699" t="s">
        <v>181</v>
      </c>
      <c r="U1699">
        <v>0</v>
      </c>
      <c r="V1699" t="s">
        <v>181</v>
      </c>
      <c r="W1699">
        <v>0</v>
      </c>
      <c r="X1699" t="s">
        <v>184</v>
      </c>
    </row>
    <row r="1700" spans="1:24" x14ac:dyDescent="0.3">
      <c r="A1700" t="s">
        <v>179</v>
      </c>
      <c r="B1700" t="s">
        <v>14058</v>
      </c>
      <c r="C1700" t="s">
        <v>181</v>
      </c>
      <c r="D1700" t="s">
        <v>14059</v>
      </c>
      <c r="E1700" t="s">
        <v>7</v>
      </c>
      <c r="F1700">
        <v>0</v>
      </c>
      <c r="G1700">
        <v>0</v>
      </c>
      <c r="H1700" s="51" t="s">
        <v>13524</v>
      </c>
      <c r="I1700">
        <v>0</v>
      </c>
      <c r="J1700">
        <v>0</v>
      </c>
      <c r="L1700">
        <v>0</v>
      </c>
      <c r="M1700">
        <v>0</v>
      </c>
      <c r="N1700">
        <v>0</v>
      </c>
      <c r="O1700">
        <v>0</v>
      </c>
      <c r="P1700" t="s">
        <v>183</v>
      </c>
      <c r="Q1700">
        <v>0</v>
      </c>
      <c r="R1700">
        <v>0</v>
      </c>
      <c r="S1700">
        <v>0</v>
      </c>
      <c r="T1700" t="s">
        <v>181</v>
      </c>
      <c r="U1700">
        <v>0</v>
      </c>
      <c r="V1700" t="s">
        <v>181</v>
      </c>
      <c r="W1700">
        <v>0</v>
      </c>
      <c r="X1700" t="s">
        <v>184</v>
      </c>
    </row>
    <row r="1701" spans="1:24" x14ac:dyDescent="0.3">
      <c r="A1701" t="s">
        <v>179</v>
      </c>
      <c r="B1701" t="s">
        <v>6239</v>
      </c>
      <c r="C1701" t="s">
        <v>181</v>
      </c>
      <c r="D1701" t="s">
        <v>6240</v>
      </c>
      <c r="E1701" t="s">
        <v>7</v>
      </c>
      <c r="F1701">
        <v>0</v>
      </c>
      <c r="G1701">
        <v>0</v>
      </c>
      <c r="H1701" s="51" t="s">
        <v>13524</v>
      </c>
      <c r="I1701">
        <v>0</v>
      </c>
      <c r="J1701">
        <v>0</v>
      </c>
      <c r="L1701">
        <v>0</v>
      </c>
      <c r="M1701">
        <v>0</v>
      </c>
      <c r="N1701">
        <v>0</v>
      </c>
      <c r="O1701">
        <v>0</v>
      </c>
      <c r="P1701" t="s">
        <v>183</v>
      </c>
      <c r="Q1701">
        <v>0</v>
      </c>
      <c r="R1701">
        <v>0</v>
      </c>
      <c r="S1701">
        <v>0</v>
      </c>
      <c r="T1701" t="s">
        <v>181</v>
      </c>
      <c r="U1701">
        <v>0</v>
      </c>
      <c r="V1701" t="s">
        <v>181</v>
      </c>
      <c r="W1701">
        <v>0</v>
      </c>
      <c r="X1701" t="s">
        <v>184</v>
      </c>
    </row>
    <row r="1702" spans="1:24" x14ac:dyDescent="0.3">
      <c r="A1702" t="s">
        <v>179</v>
      </c>
      <c r="B1702" t="s">
        <v>4525</v>
      </c>
      <c r="C1702" t="s">
        <v>181</v>
      </c>
      <c r="D1702" t="s">
        <v>4526</v>
      </c>
      <c r="E1702" t="s">
        <v>7</v>
      </c>
      <c r="F1702">
        <v>0</v>
      </c>
      <c r="G1702">
        <v>0</v>
      </c>
      <c r="H1702" s="51" t="s">
        <v>13524</v>
      </c>
      <c r="I1702">
        <v>0</v>
      </c>
      <c r="J1702">
        <v>0</v>
      </c>
      <c r="L1702">
        <v>0</v>
      </c>
      <c r="M1702">
        <v>0</v>
      </c>
      <c r="N1702">
        <v>0</v>
      </c>
      <c r="O1702">
        <v>0</v>
      </c>
      <c r="P1702" t="s">
        <v>183</v>
      </c>
      <c r="Q1702">
        <v>0</v>
      </c>
      <c r="R1702">
        <v>0</v>
      </c>
      <c r="S1702">
        <v>0</v>
      </c>
      <c r="T1702" t="s">
        <v>181</v>
      </c>
      <c r="U1702">
        <v>0</v>
      </c>
      <c r="V1702" t="s">
        <v>181</v>
      </c>
      <c r="W1702">
        <v>0</v>
      </c>
      <c r="X1702" t="s">
        <v>184</v>
      </c>
    </row>
    <row r="1703" spans="1:24" x14ac:dyDescent="0.3">
      <c r="A1703" t="s">
        <v>179</v>
      </c>
      <c r="B1703" t="s">
        <v>2628</v>
      </c>
      <c r="C1703" t="s">
        <v>181</v>
      </c>
      <c r="D1703" t="s">
        <v>2629</v>
      </c>
      <c r="E1703" t="s">
        <v>181</v>
      </c>
      <c r="F1703">
        <v>0</v>
      </c>
      <c r="G1703">
        <v>0</v>
      </c>
      <c r="H1703" s="51" t="s">
        <v>13524</v>
      </c>
      <c r="I1703">
        <v>0</v>
      </c>
      <c r="J1703">
        <v>0</v>
      </c>
      <c r="L1703">
        <v>0</v>
      </c>
      <c r="M1703">
        <v>0</v>
      </c>
      <c r="N1703">
        <v>0</v>
      </c>
      <c r="O1703">
        <v>0</v>
      </c>
      <c r="P1703" t="s">
        <v>183</v>
      </c>
      <c r="Q1703">
        <v>0</v>
      </c>
      <c r="R1703">
        <v>0</v>
      </c>
      <c r="S1703">
        <v>0</v>
      </c>
      <c r="T1703" t="s">
        <v>181</v>
      </c>
      <c r="U1703">
        <v>0</v>
      </c>
      <c r="V1703" t="s">
        <v>181</v>
      </c>
      <c r="W1703">
        <v>0</v>
      </c>
      <c r="X1703" t="s">
        <v>184</v>
      </c>
    </row>
    <row r="1704" spans="1:24" x14ac:dyDescent="0.3">
      <c r="A1704" t="s">
        <v>179</v>
      </c>
      <c r="B1704" t="s">
        <v>5316</v>
      </c>
      <c r="C1704" t="s">
        <v>181</v>
      </c>
      <c r="D1704" t="s">
        <v>5317</v>
      </c>
      <c r="E1704" t="s">
        <v>7</v>
      </c>
      <c r="F1704">
        <v>0</v>
      </c>
      <c r="G1704">
        <v>0</v>
      </c>
      <c r="H1704" s="51" t="s">
        <v>13524</v>
      </c>
      <c r="I1704">
        <v>0</v>
      </c>
      <c r="J1704">
        <v>0</v>
      </c>
      <c r="L1704">
        <v>0</v>
      </c>
      <c r="M1704">
        <v>0</v>
      </c>
      <c r="N1704">
        <v>0</v>
      </c>
      <c r="O1704">
        <v>0</v>
      </c>
      <c r="P1704" t="s">
        <v>183</v>
      </c>
      <c r="Q1704">
        <v>0</v>
      </c>
      <c r="R1704">
        <v>0</v>
      </c>
      <c r="S1704">
        <v>0</v>
      </c>
      <c r="T1704" t="s">
        <v>181</v>
      </c>
      <c r="U1704">
        <v>0</v>
      </c>
      <c r="V1704" t="s">
        <v>181</v>
      </c>
      <c r="W1704">
        <v>0</v>
      </c>
      <c r="X1704" t="s">
        <v>184</v>
      </c>
    </row>
    <row r="1705" spans="1:24" x14ac:dyDescent="0.3">
      <c r="A1705" t="s">
        <v>179</v>
      </c>
      <c r="B1705" t="s">
        <v>2266</v>
      </c>
      <c r="C1705" t="s">
        <v>181</v>
      </c>
      <c r="D1705" t="s">
        <v>2267</v>
      </c>
      <c r="E1705" t="s">
        <v>181</v>
      </c>
      <c r="F1705">
        <v>0</v>
      </c>
      <c r="G1705">
        <v>0</v>
      </c>
      <c r="H1705" s="51" t="s">
        <v>14704</v>
      </c>
      <c r="I1705">
        <v>0</v>
      </c>
      <c r="J1705">
        <v>0</v>
      </c>
      <c r="L1705">
        <v>0</v>
      </c>
      <c r="M1705">
        <v>0</v>
      </c>
      <c r="N1705">
        <v>0</v>
      </c>
      <c r="O1705">
        <v>0</v>
      </c>
      <c r="P1705" t="s">
        <v>183</v>
      </c>
      <c r="Q1705">
        <v>0</v>
      </c>
      <c r="R1705">
        <v>0</v>
      </c>
      <c r="S1705">
        <v>0</v>
      </c>
      <c r="T1705" t="s">
        <v>181</v>
      </c>
      <c r="U1705">
        <v>0</v>
      </c>
      <c r="V1705" t="s">
        <v>181</v>
      </c>
      <c r="W1705">
        <v>0</v>
      </c>
      <c r="X1705" t="s">
        <v>184</v>
      </c>
    </row>
    <row r="1706" spans="1:24" x14ac:dyDescent="0.3">
      <c r="A1706" t="s">
        <v>179</v>
      </c>
      <c r="B1706" t="s">
        <v>1936</v>
      </c>
      <c r="C1706" t="s">
        <v>181</v>
      </c>
      <c r="D1706" t="s">
        <v>1937</v>
      </c>
      <c r="E1706" t="s">
        <v>181</v>
      </c>
      <c r="F1706">
        <v>0</v>
      </c>
      <c r="G1706">
        <v>0</v>
      </c>
      <c r="H1706" s="51" t="s">
        <v>14704</v>
      </c>
      <c r="I1706">
        <v>0</v>
      </c>
      <c r="J1706">
        <v>0</v>
      </c>
      <c r="L1706">
        <v>0</v>
      </c>
      <c r="M1706">
        <v>0</v>
      </c>
      <c r="N1706">
        <v>0</v>
      </c>
      <c r="O1706">
        <v>0</v>
      </c>
      <c r="P1706" t="s">
        <v>183</v>
      </c>
      <c r="Q1706">
        <v>0</v>
      </c>
      <c r="R1706">
        <v>0</v>
      </c>
      <c r="S1706">
        <v>0</v>
      </c>
      <c r="T1706" t="s">
        <v>181</v>
      </c>
      <c r="U1706">
        <v>0</v>
      </c>
      <c r="V1706" t="s">
        <v>181</v>
      </c>
      <c r="W1706">
        <v>0</v>
      </c>
      <c r="X1706" t="s">
        <v>184</v>
      </c>
    </row>
    <row r="1707" spans="1:24" x14ac:dyDescent="0.3">
      <c r="A1707" t="s">
        <v>179</v>
      </c>
      <c r="B1707" t="s">
        <v>2866</v>
      </c>
      <c r="C1707" t="s">
        <v>181</v>
      </c>
      <c r="D1707" t="s">
        <v>2867</v>
      </c>
      <c r="E1707" t="s">
        <v>181</v>
      </c>
      <c r="F1707">
        <v>0</v>
      </c>
      <c r="G1707">
        <v>0</v>
      </c>
      <c r="H1707" s="51" t="s">
        <v>13524</v>
      </c>
      <c r="I1707">
        <v>0</v>
      </c>
      <c r="J1707">
        <v>0</v>
      </c>
      <c r="L1707">
        <v>0</v>
      </c>
      <c r="M1707">
        <v>0</v>
      </c>
      <c r="N1707">
        <v>0</v>
      </c>
      <c r="O1707">
        <v>0</v>
      </c>
      <c r="P1707" t="s">
        <v>183</v>
      </c>
      <c r="Q1707">
        <v>0</v>
      </c>
      <c r="R1707">
        <v>0</v>
      </c>
      <c r="S1707">
        <v>0</v>
      </c>
      <c r="T1707" t="s">
        <v>181</v>
      </c>
      <c r="U1707">
        <v>0</v>
      </c>
      <c r="V1707" t="s">
        <v>181</v>
      </c>
      <c r="W1707">
        <v>0</v>
      </c>
      <c r="X1707" t="s">
        <v>184</v>
      </c>
    </row>
    <row r="1708" spans="1:24" x14ac:dyDescent="0.3">
      <c r="A1708" t="s">
        <v>179</v>
      </c>
      <c r="B1708" t="s">
        <v>5268</v>
      </c>
      <c r="C1708" t="s">
        <v>181</v>
      </c>
      <c r="D1708" t="s">
        <v>5269</v>
      </c>
      <c r="E1708" t="s">
        <v>7</v>
      </c>
      <c r="F1708">
        <v>0</v>
      </c>
      <c r="G1708">
        <v>0</v>
      </c>
      <c r="H1708" s="51" t="s">
        <v>13524</v>
      </c>
      <c r="I1708">
        <v>0</v>
      </c>
      <c r="J1708">
        <v>0</v>
      </c>
      <c r="L1708">
        <v>0</v>
      </c>
      <c r="M1708">
        <v>0</v>
      </c>
      <c r="N1708">
        <v>0</v>
      </c>
      <c r="O1708">
        <v>0</v>
      </c>
      <c r="P1708" t="s">
        <v>183</v>
      </c>
      <c r="Q1708">
        <v>0</v>
      </c>
      <c r="R1708">
        <v>0</v>
      </c>
      <c r="S1708">
        <v>0</v>
      </c>
      <c r="T1708" t="s">
        <v>181</v>
      </c>
      <c r="U1708">
        <v>0</v>
      </c>
      <c r="V1708" t="s">
        <v>181</v>
      </c>
      <c r="W1708">
        <v>0</v>
      </c>
      <c r="X1708" t="s">
        <v>184</v>
      </c>
    </row>
    <row r="1709" spans="1:24" x14ac:dyDescent="0.3">
      <c r="A1709" t="s">
        <v>179</v>
      </c>
      <c r="B1709" t="s">
        <v>4272</v>
      </c>
      <c r="C1709" t="s">
        <v>181</v>
      </c>
      <c r="D1709" t="s">
        <v>4273</v>
      </c>
      <c r="E1709" t="s">
        <v>7</v>
      </c>
      <c r="F1709">
        <v>0</v>
      </c>
      <c r="G1709">
        <v>0</v>
      </c>
      <c r="H1709" s="51" t="s">
        <v>14704</v>
      </c>
      <c r="I1709">
        <v>0</v>
      </c>
      <c r="J1709">
        <v>0</v>
      </c>
      <c r="L1709">
        <v>0</v>
      </c>
      <c r="M1709">
        <v>0</v>
      </c>
      <c r="N1709">
        <v>0</v>
      </c>
      <c r="O1709">
        <v>0</v>
      </c>
      <c r="P1709" t="s">
        <v>183</v>
      </c>
      <c r="Q1709">
        <v>0</v>
      </c>
      <c r="R1709">
        <v>0</v>
      </c>
      <c r="S1709">
        <v>0</v>
      </c>
      <c r="T1709" t="s">
        <v>181</v>
      </c>
      <c r="U1709">
        <v>0</v>
      </c>
      <c r="V1709" t="s">
        <v>181</v>
      </c>
      <c r="W1709">
        <v>0</v>
      </c>
      <c r="X1709" t="s">
        <v>184</v>
      </c>
    </row>
    <row r="1710" spans="1:24" x14ac:dyDescent="0.3">
      <c r="A1710" t="s">
        <v>179</v>
      </c>
      <c r="B1710" t="s">
        <v>2048</v>
      </c>
      <c r="C1710" t="s">
        <v>181</v>
      </c>
      <c r="D1710" t="s">
        <v>2049</v>
      </c>
      <c r="E1710" t="s">
        <v>181</v>
      </c>
      <c r="F1710">
        <v>0</v>
      </c>
      <c r="G1710">
        <v>0</v>
      </c>
      <c r="H1710" s="51" t="s">
        <v>14704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0</v>
      </c>
      <c r="P1710" t="s">
        <v>183</v>
      </c>
      <c r="Q1710">
        <v>0</v>
      </c>
      <c r="R1710">
        <v>0</v>
      </c>
      <c r="S1710">
        <v>0</v>
      </c>
      <c r="T1710" t="s">
        <v>181</v>
      </c>
      <c r="U1710">
        <v>0</v>
      </c>
      <c r="V1710" t="s">
        <v>181</v>
      </c>
      <c r="W1710">
        <v>0</v>
      </c>
      <c r="X1710" t="s">
        <v>184</v>
      </c>
    </row>
    <row r="1711" spans="1:24" x14ac:dyDescent="0.3">
      <c r="A1711" t="s">
        <v>179</v>
      </c>
      <c r="B1711" t="s">
        <v>2407</v>
      </c>
      <c r="C1711" t="s">
        <v>181</v>
      </c>
      <c r="D1711" t="s">
        <v>2049</v>
      </c>
      <c r="E1711" t="s">
        <v>181</v>
      </c>
      <c r="F1711">
        <v>0</v>
      </c>
      <c r="G1711">
        <v>0</v>
      </c>
      <c r="H1711" s="51" t="s">
        <v>13524</v>
      </c>
      <c r="I1711">
        <v>0</v>
      </c>
      <c r="J1711">
        <v>0</v>
      </c>
      <c r="L1711">
        <v>0</v>
      </c>
      <c r="M1711">
        <v>0</v>
      </c>
      <c r="N1711">
        <v>0</v>
      </c>
      <c r="O1711">
        <v>0</v>
      </c>
      <c r="P1711" t="s">
        <v>183</v>
      </c>
      <c r="Q1711">
        <v>0</v>
      </c>
      <c r="R1711">
        <v>0</v>
      </c>
      <c r="S1711">
        <v>0</v>
      </c>
      <c r="T1711" t="s">
        <v>181</v>
      </c>
      <c r="U1711">
        <v>0</v>
      </c>
      <c r="V1711" t="s">
        <v>181</v>
      </c>
      <c r="W1711">
        <v>0</v>
      </c>
      <c r="X1711" t="s">
        <v>184</v>
      </c>
    </row>
    <row r="1712" spans="1:24" x14ac:dyDescent="0.3">
      <c r="A1712" t="s">
        <v>179</v>
      </c>
      <c r="B1712" t="s">
        <v>6608</v>
      </c>
      <c r="C1712" t="s">
        <v>181</v>
      </c>
      <c r="D1712" t="s">
        <v>6609</v>
      </c>
      <c r="E1712" t="s">
        <v>7</v>
      </c>
      <c r="F1712">
        <v>0</v>
      </c>
      <c r="G1712">
        <v>0</v>
      </c>
      <c r="H1712" s="51" t="s">
        <v>13524</v>
      </c>
      <c r="I1712">
        <v>0</v>
      </c>
      <c r="J1712">
        <v>0</v>
      </c>
      <c r="L1712">
        <v>0</v>
      </c>
      <c r="M1712">
        <v>0</v>
      </c>
      <c r="N1712">
        <v>0</v>
      </c>
      <c r="O1712">
        <v>0</v>
      </c>
      <c r="P1712" t="s">
        <v>183</v>
      </c>
      <c r="Q1712">
        <v>0</v>
      </c>
      <c r="R1712">
        <v>0</v>
      </c>
      <c r="S1712">
        <v>0</v>
      </c>
      <c r="T1712" t="s">
        <v>181</v>
      </c>
      <c r="U1712">
        <v>0</v>
      </c>
      <c r="V1712" t="s">
        <v>181</v>
      </c>
      <c r="W1712">
        <v>0</v>
      </c>
      <c r="X1712" t="s">
        <v>184</v>
      </c>
    </row>
    <row r="1713" spans="1:24" x14ac:dyDescent="0.3">
      <c r="A1713" t="s">
        <v>179</v>
      </c>
      <c r="B1713" t="s">
        <v>14060</v>
      </c>
      <c r="C1713" t="s">
        <v>181</v>
      </c>
      <c r="D1713" t="s">
        <v>6609</v>
      </c>
      <c r="E1713" t="s">
        <v>7</v>
      </c>
      <c r="F1713">
        <v>0</v>
      </c>
      <c r="G1713">
        <v>0</v>
      </c>
      <c r="H1713" s="51" t="s">
        <v>14704</v>
      </c>
      <c r="I1713">
        <v>0</v>
      </c>
      <c r="J1713">
        <v>0</v>
      </c>
      <c r="L1713">
        <v>0</v>
      </c>
      <c r="M1713">
        <v>0</v>
      </c>
      <c r="N1713">
        <v>0</v>
      </c>
      <c r="O1713">
        <v>0</v>
      </c>
      <c r="P1713" t="s">
        <v>183</v>
      </c>
      <c r="Q1713">
        <v>0</v>
      </c>
      <c r="R1713">
        <v>0</v>
      </c>
      <c r="S1713">
        <v>0</v>
      </c>
      <c r="T1713" t="s">
        <v>181</v>
      </c>
      <c r="U1713">
        <v>0</v>
      </c>
      <c r="V1713" t="s">
        <v>181</v>
      </c>
      <c r="W1713">
        <v>0</v>
      </c>
      <c r="X1713" t="s">
        <v>184</v>
      </c>
    </row>
    <row r="1714" spans="1:24" x14ac:dyDescent="0.3">
      <c r="A1714" t="s">
        <v>179</v>
      </c>
      <c r="B1714" t="s">
        <v>5626</v>
      </c>
      <c r="C1714" t="s">
        <v>181</v>
      </c>
      <c r="D1714" t="s">
        <v>5627</v>
      </c>
      <c r="E1714" t="s">
        <v>7</v>
      </c>
      <c r="F1714">
        <v>0</v>
      </c>
      <c r="G1714">
        <v>0</v>
      </c>
      <c r="H1714" s="51" t="s">
        <v>14052</v>
      </c>
      <c r="I1714">
        <v>0</v>
      </c>
      <c r="J1714">
        <v>0</v>
      </c>
      <c r="L1714">
        <v>0</v>
      </c>
      <c r="M1714">
        <v>0</v>
      </c>
      <c r="N1714">
        <v>0</v>
      </c>
      <c r="O1714">
        <v>0</v>
      </c>
      <c r="P1714" t="s">
        <v>183</v>
      </c>
      <c r="Q1714">
        <v>0</v>
      </c>
      <c r="R1714">
        <v>0</v>
      </c>
      <c r="S1714">
        <v>0</v>
      </c>
      <c r="T1714" t="s">
        <v>181</v>
      </c>
      <c r="U1714">
        <v>0</v>
      </c>
      <c r="V1714" t="s">
        <v>181</v>
      </c>
      <c r="W1714">
        <v>0</v>
      </c>
      <c r="X1714" t="s">
        <v>184</v>
      </c>
    </row>
    <row r="1715" spans="1:24" x14ac:dyDescent="0.3">
      <c r="A1715" t="s">
        <v>179</v>
      </c>
      <c r="B1715" t="s">
        <v>4983</v>
      </c>
      <c r="C1715" t="s">
        <v>181</v>
      </c>
      <c r="D1715" t="s">
        <v>4984</v>
      </c>
      <c r="E1715" t="s">
        <v>7</v>
      </c>
      <c r="F1715">
        <v>0</v>
      </c>
      <c r="G1715">
        <v>0</v>
      </c>
      <c r="H1715" s="51" t="s">
        <v>13524</v>
      </c>
      <c r="I1715">
        <v>0</v>
      </c>
      <c r="J1715">
        <v>0</v>
      </c>
      <c r="L1715">
        <v>0</v>
      </c>
      <c r="M1715">
        <v>0</v>
      </c>
      <c r="N1715">
        <v>0</v>
      </c>
      <c r="O1715">
        <v>0</v>
      </c>
      <c r="P1715" t="s">
        <v>183</v>
      </c>
      <c r="Q1715">
        <v>0</v>
      </c>
      <c r="R1715">
        <v>0</v>
      </c>
      <c r="S1715">
        <v>0</v>
      </c>
      <c r="T1715" t="s">
        <v>181</v>
      </c>
      <c r="U1715">
        <v>0</v>
      </c>
      <c r="V1715" t="s">
        <v>181</v>
      </c>
      <c r="W1715">
        <v>0</v>
      </c>
      <c r="X1715" t="s">
        <v>184</v>
      </c>
    </row>
    <row r="1716" spans="1:24" x14ac:dyDescent="0.3">
      <c r="A1716" t="s">
        <v>179</v>
      </c>
      <c r="B1716" t="s">
        <v>1143</v>
      </c>
      <c r="C1716" t="s">
        <v>181</v>
      </c>
      <c r="D1716" t="s">
        <v>1144</v>
      </c>
      <c r="E1716" t="s">
        <v>181</v>
      </c>
      <c r="F1716">
        <v>0</v>
      </c>
      <c r="G1716">
        <v>0</v>
      </c>
      <c r="H1716" s="51" t="s">
        <v>14704</v>
      </c>
      <c r="I1716">
        <v>0</v>
      </c>
      <c r="J1716">
        <v>0</v>
      </c>
      <c r="L1716">
        <v>0</v>
      </c>
      <c r="M1716">
        <v>0</v>
      </c>
      <c r="N1716">
        <v>0</v>
      </c>
      <c r="O1716">
        <v>0</v>
      </c>
      <c r="P1716" t="s">
        <v>183</v>
      </c>
      <c r="Q1716">
        <v>0</v>
      </c>
      <c r="R1716">
        <v>0</v>
      </c>
      <c r="S1716">
        <v>0</v>
      </c>
      <c r="T1716" t="s">
        <v>181</v>
      </c>
      <c r="U1716">
        <v>0</v>
      </c>
      <c r="V1716" t="s">
        <v>181</v>
      </c>
      <c r="W1716">
        <v>0</v>
      </c>
      <c r="X1716" t="s">
        <v>184</v>
      </c>
    </row>
    <row r="1717" spans="1:24" x14ac:dyDescent="0.3">
      <c r="A1717" t="s">
        <v>179</v>
      </c>
      <c r="B1717" t="s">
        <v>4466</v>
      </c>
      <c r="C1717" t="s">
        <v>181</v>
      </c>
      <c r="D1717" t="s">
        <v>4467</v>
      </c>
      <c r="E1717" t="s">
        <v>7</v>
      </c>
      <c r="F1717">
        <v>0</v>
      </c>
      <c r="G1717">
        <v>0</v>
      </c>
      <c r="H1717" s="51" t="s">
        <v>13524</v>
      </c>
      <c r="I1717">
        <v>0</v>
      </c>
      <c r="J1717">
        <v>0</v>
      </c>
      <c r="L1717">
        <v>0</v>
      </c>
      <c r="M1717">
        <v>0</v>
      </c>
      <c r="N1717">
        <v>0</v>
      </c>
      <c r="O1717">
        <v>0</v>
      </c>
      <c r="P1717" t="s">
        <v>183</v>
      </c>
      <c r="Q1717">
        <v>0</v>
      </c>
      <c r="R1717">
        <v>0</v>
      </c>
      <c r="S1717">
        <v>0</v>
      </c>
      <c r="T1717" t="s">
        <v>181</v>
      </c>
      <c r="U1717">
        <v>0</v>
      </c>
      <c r="V1717" t="s">
        <v>181</v>
      </c>
      <c r="W1717">
        <v>0</v>
      </c>
      <c r="X1717" t="s">
        <v>184</v>
      </c>
    </row>
    <row r="1718" spans="1:24" x14ac:dyDescent="0.3">
      <c r="A1718" t="s">
        <v>179</v>
      </c>
      <c r="B1718" t="s">
        <v>1942</v>
      </c>
      <c r="C1718" t="s">
        <v>181</v>
      </c>
      <c r="D1718" t="s">
        <v>1943</v>
      </c>
      <c r="E1718" t="s">
        <v>181</v>
      </c>
      <c r="F1718">
        <v>0</v>
      </c>
      <c r="G1718">
        <v>0</v>
      </c>
      <c r="H1718" s="51" t="s">
        <v>14704</v>
      </c>
      <c r="I1718">
        <v>0</v>
      </c>
      <c r="J1718">
        <v>0</v>
      </c>
      <c r="L1718">
        <v>0</v>
      </c>
      <c r="M1718">
        <v>0</v>
      </c>
      <c r="N1718">
        <v>0</v>
      </c>
      <c r="O1718">
        <v>0</v>
      </c>
      <c r="P1718" t="s">
        <v>183</v>
      </c>
      <c r="Q1718">
        <v>0</v>
      </c>
      <c r="R1718">
        <v>0</v>
      </c>
      <c r="S1718">
        <v>0</v>
      </c>
      <c r="T1718" t="s">
        <v>181</v>
      </c>
      <c r="U1718">
        <v>0</v>
      </c>
      <c r="V1718" t="s">
        <v>181</v>
      </c>
      <c r="W1718">
        <v>0</v>
      </c>
      <c r="X1718" t="s">
        <v>184</v>
      </c>
    </row>
    <row r="1719" spans="1:24" x14ac:dyDescent="0.3">
      <c r="A1719" t="s">
        <v>179</v>
      </c>
      <c r="B1719" t="s">
        <v>2696</v>
      </c>
      <c r="C1719" t="s">
        <v>181</v>
      </c>
      <c r="D1719" t="s">
        <v>2697</v>
      </c>
      <c r="E1719" t="s">
        <v>181</v>
      </c>
      <c r="F1719">
        <v>0</v>
      </c>
      <c r="G1719">
        <v>0</v>
      </c>
      <c r="H1719" s="51" t="s">
        <v>13524</v>
      </c>
      <c r="I1719">
        <v>0</v>
      </c>
      <c r="J1719">
        <v>0</v>
      </c>
      <c r="L1719">
        <v>0</v>
      </c>
      <c r="M1719">
        <v>0</v>
      </c>
      <c r="N1719">
        <v>0</v>
      </c>
      <c r="O1719">
        <v>0</v>
      </c>
      <c r="P1719" t="s">
        <v>183</v>
      </c>
      <c r="Q1719">
        <v>0</v>
      </c>
      <c r="R1719">
        <v>0</v>
      </c>
      <c r="S1719">
        <v>0</v>
      </c>
      <c r="T1719" t="s">
        <v>181</v>
      </c>
      <c r="U1719">
        <v>0</v>
      </c>
      <c r="V1719" t="s">
        <v>181</v>
      </c>
      <c r="W1719">
        <v>0</v>
      </c>
      <c r="X1719" t="s">
        <v>184</v>
      </c>
    </row>
    <row r="1720" spans="1:24" x14ac:dyDescent="0.3">
      <c r="A1720" t="s">
        <v>179</v>
      </c>
      <c r="B1720" t="s">
        <v>4617</v>
      </c>
      <c r="C1720" t="s">
        <v>181</v>
      </c>
      <c r="D1720" t="s">
        <v>4618</v>
      </c>
      <c r="E1720" t="s">
        <v>7</v>
      </c>
      <c r="F1720">
        <v>0</v>
      </c>
      <c r="G1720">
        <v>0</v>
      </c>
      <c r="H1720" s="51" t="s">
        <v>13524</v>
      </c>
      <c r="I1720">
        <v>0</v>
      </c>
      <c r="J1720">
        <v>0</v>
      </c>
      <c r="L1720">
        <v>0</v>
      </c>
      <c r="M1720">
        <v>0</v>
      </c>
      <c r="N1720">
        <v>0</v>
      </c>
      <c r="O1720">
        <v>0</v>
      </c>
      <c r="P1720" t="s">
        <v>183</v>
      </c>
      <c r="Q1720">
        <v>0</v>
      </c>
      <c r="R1720">
        <v>0</v>
      </c>
      <c r="S1720">
        <v>0</v>
      </c>
      <c r="T1720" t="s">
        <v>181</v>
      </c>
      <c r="U1720">
        <v>0</v>
      </c>
      <c r="V1720" t="s">
        <v>181</v>
      </c>
      <c r="W1720">
        <v>0</v>
      </c>
      <c r="X1720" t="s">
        <v>184</v>
      </c>
    </row>
    <row r="1721" spans="1:24" x14ac:dyDescent="0.3">
      <c r="A1721" t="s">
        <v>179</v>
      </c>
      <c r="B1721" t="s">
        <v>14061</v>
      </c>
      <c r="C1721" t="s">
        <v>181</v>
      </c>
      <c r="D1721" t="s">
        <v>14062</v>
      </c>
      <c r="E1721" t="s">
        <v>7</v>
      </c>
      <c r="F1721">
        <v>0</v>
      </c>
      <c r="G1721">
        <v>0</v>
      </c>
      <c r="H1721" s="51" t="s">
        <v>13524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0</v>
      </c>
      <c r="P1721" t="s">
        <v>183</v>
      </c>
      <c r="Q1721">
        <v>0</v>
      </c>
      <c r="R1721">
        <v>0</v>
      </c>
      <c r="S1721">
        <v>0</v>
      </c>
      <c r="T1721" t="s">
        <v>181</v>
      </c>
      <c r="U1721">
        <v>0</v>
      </c>
      <c r="V1721" t="s">
        <v>181</v>
      </c>
      <c r="W1721">
        <v>0</v>
      </c>
      <c r="X1721" t="s">
        <v>184</v>
      </c>
    </row>
    <row r="1722" spans="1:24" x14ac:dyDescent="0.3">
      <c r="A1722" t="s">
        <v>179</v>
      </c>
      <c r="B1722" t="s">
        <v>14063</v>
      </c>
      <c r="C1722" t="s">
        <v>181</v>
      </c>
      <c r="D1722" t="s">
        <v>14064</v>
      </c>
      <c r="E1722" t="s">
        <v>7</v>
      </c>
      <c r="F1722">
        <v>0</v>
      </c>
      <c r="G1722">
        <v>0</v>
      </c>
      <c r="H1722" s="51" t="s">
        <v>13524</v>
      </c>
      <c r="I1722">
        <v>0</v>
      </c>
      <c r="J1722">
        <v>0</v>
      </c>
      <c r="L1722">
        <v>0</v>
      </c>
      <c r="M1722">
        <v>0</v>
      </c>
      <c r="N1722">
        <v>0</v>
      </c>
      <c r="O1722">
        <v>0</v>
      </c>
      <c r="P1722" t="s">
        <v>183</v>
      </c>
      <c r="Q1722">
        <v>0</v>
      </c>
      <c r="R1722">
        <v>0</v>
      </c>
      <c r="S1722">
        <v>0</v>
      </c>
      <c r="T1722" t="s">
        <v>181</v>
      </c>
      <c r="U1722">
        <v>0</v>
      </c>
      <c r="V1722" t="s">
        <v>181</v>
      </c>
      <c r="W1722">
        <v>0</v>
      </c>
      <c r="X1722" t="s">
        <v>184</v>
      </c>
    </row>
    <row r="1723" spans="1:24" x14ac:dyDescent="0.3">
      <c r="A1723" t="s">
        <v>179</v>
      </c>
      <c r="B1723" t="s">
        <v>2444</v>
      </c>
      <c r="C1723" t="s">
        <v>181</v>
      </c>
      <c r="D1723" t="s">
        <v>2445</v>
      </c>
      <c r="E1723" t="s">
        <v>181</v>
      </c>
      <c r="F1723">
        <v>0</v>
      </c>
      <c r="G1723">
        <v>0</v>
      </c>
      <c r="H1723" s="51" t="s">
        <v>13524</v>
      </c>
      <c r="I1723">
        <v>0</v>
      </c>
      <c r="J1723">
        <v>0</v>
      </c>
      <c r="L1723">
        <v>0</v>
      </c>
      <c r="M1723">
        <v>0</v>
      </c>
      <c r="N1723">
        <v>0</v>
      </c>
      <c r="O1723">
        <v>0</v>
      </c>
      <c r="P1723" t="s">
        <v>183</v>
      </c>
      <c r="Q1723">
        <v>0</v>
      </c>
      <c r="R1723">
        <v>0</v>
      </c>
      <c r="S1723">
        <v>0</v>
      </c>
      <c r="T1723" t="s">
        <v>181</v>
      </c>
      <c r="U1723">
        <v>0</v>
      </c>
      <c r="V1723" t="s">
        <v>181</v>
      </c>
      <c r="W1723">
        <v>0</v>
      </c>
      <c r="X1723" t="s">
        <v>184</v>
      </c>
    </row>
    <row r="1724" spans="1:24" x14ac:dyDescent="0.3">
      <c r="A1724" t="s">
        <v>179</v>
      </c>
      <c r="B1724" t="s">
        <v>2201</v>
      </c>
      <c r="C1724" t="s">
        <v>181</v>
      </c>
      <c r="D1724" t="s">
        <v>2202</v>
      </c>
      <c r="E1724" t="s">
        <v>181</v>
      </c>
      <c r="F1724">
        <v>0</v>
      </c>
      <c r="G1724">
        <v>0</v>
      </c>
      <c r="H1724" s="51" t="s">
        <v>13524</v>
      </c>
      <c r="I1724">
        <v>0</v>
      </c>
      <c r="J1724">
        <v>0</v>
      </c>
      <c r="L1724">
        <v>0</v>
      </c>
      <c r="M1724">
        <v>0</v>
      </c>
      <c r="N1724">
        <v>0</v>
      </c>
      <c r="O1724">
        <v>0</v>
      </c>
      <c r="P1724" t="s">
        <v>183</v>
      </c>
      <c r="Q1724">
        <v>0</v>
      </c>
      <c r="R1724">
        <v>0</v>
      </c>
      <c r="S1724">
        <v>0</v>
      </c>
      <c r="T1724" t="s">
        <v>181</v>
      </c>
      <c r="U1724">
        <v>0</v>
      </c>
      <c r="V1724" t="s">
        <v>181</v>
      </c>
      <c r="W1724">
        <v>0</v>
      </c>
      <c r="X1724" t="s">
        <v>184</v>
      </c>
    </row>
    <row r="1725" spans="1:24" x14ac:dyDescent="0.3">
      <c r="A1725" t="s">
        <v>179</v>
      </c>
      <c r="B1725" t="s">
        <v>14065</v>
      </c>
      <c r="C1725" t="s">
        <v>181</v>
      </c>
      <c r="D1725" t="s">
        <v>14066</v>
      </c>
      <c r="E1725" t="s">
        <v>7</v>
      </c>
      <c r="F1725">
        <v>0</v>
      </c>
      <c r="G1725">
        <v>0</v>
      </c>
      <c r="H1725" s="51" t="s">
        <v>13524</v>
      </c>
      <c r="I1725">
        <v>0</v>
      </c>
      <c r="J1725">
        <v>0</v>
      </c>
      <c r="L1725">
        <v>0</v>
      </c>
      <c r="M1725">
        <v>0</v>
      </c>
      <c r="N1725">
        <v>0</v>
      </c>
      <c r="O1725">
        <v>0</v>
      </c>
      <c r="P1725" t="s">
        <v>183</v>
      </c>
      <c r="Q1725">
        <v>0</v>
      </c>
      <c r="R1725">
        <v>0</v>
      </c>
      <c r="S1725">
        <v>0</v>
      </c>
      <c r="T1725" t="s">
        <v>181</v>
      </c>
      <c r="U1725">
        <v>0</v>
      </c>
      <c r="V1725" t="s">
        <v>181</v>
      </c>
      <c r="W1725">
        <v>0</v>
      </c>
      <c r="X1725" t="s">
        <v>184</v>
      </c>
    </row>
    <row r="1726" spans="1:24" x14ac:dyDescent="0.3">
      <c r="A1726" t="s">
        <v>179</v>
      </c>
      <c r="B1726" t="s">
        <v>4492</v>
      </c>
      <c r="C1726" t="s">
        <v>181</v>
      </c>
      <c r="D1726" t="s">
        <v>4493</v>
      </c>
      <c r="E1726" t="s">
        <v>7</v>
      </c>
      <c r="F1726">
        <v>0</v>
      </c>
      <c r="G1726">
        <v>0</v>
      </c>
      <c r="H1726" s="51" t="s">
        <v>13524</v>
      </c>
      <c r="I1726">
        <v>0</v>
      </c>
      <c r="J1726">
        <v>0</v>
      </c>
      <c r="L1726">
        <v>0</v>
      </c>
      <c r="M1726">
        <v>0</v>
      </c>
      <c r="N1726">
        <v>0</v>
      </c>
      <c r="O1726">
        <v>0</v>
      </c>
      <c r="P1726" t="s">
        <v>183</v>
      </c>
      <c r="Q1726">
        <v>0</v>
      </c>
      <c r="R1726">
        <v>0</v>
      </c>
      <c r="S1726">
        <v>0</v>
      </c>
      <c r="T1726" t="s">
        <v>181</v>
      </c>
      <c r="U1726">
        <v>0</v>
      </c>
      <c r="V1726" t="s">
        <v>181</v>
      </c>
      <c r="W1726">
        <v>0</v>
      </c>
      <c r="X1726" t="s">
        <v>184</v>
      </c>
    </row>
    <row r="1727" spans="1:24" x14ac:dyDescent="0.3">
      <c r="A1727" t="s">
        <v>179</v>
      </c>
      <c r="B1727" t="s">
        <v>1390</v>
      </c>
      <c r="C1727" t="s">
        <v>181</v>
      </c>
      <c r="D1727" t="s">
        <v>1391</v>
      </c>
      <c r="E1727" t="s">
        <v>181</v>
      </c>
      <c r="F1727">
        <v>0</v>
      </c>
      <c r="G1727">
        <v>0</v>
      </c>
      <c r="H1727" s="51" t="s">
        <v>14704</v>
      </c>
      <c r="I1727">
        <v>0</v>
      </c>
      <c r="J1727">
        <v>0</v>
      </c>
      <c r="L1727">
        <v>0</v>
      </c>
      <c r="M1727">
        <v>0</v>
      </c>
      <c r="N1727">
        <v>0</v>
      </c>
      <c r="O1727">
        <v>0</v>
      </c>
      <c r="P1727" t="s">
        <v>183</v>
      </c>
      <c r="Q1727">
        <v>0</v>
      </c>
      <c r="R1727">
        <v>0</v>
      </c>
      <c r="S1727">
        <v>0</v>
      </c>
      <c r="T1727" t="s">
        <v>181</v>
      </c>
      <c r="U1727">
        <v>0</v>
      </c>
      <c r="V1727" t="s">
        <v>181</v>
      </c>
      <c r="W1727">
        <v>0</v>
      </c>
      <c r="X1727" t="s">
        <v>184</v>
      </c>
    </row>
    <row r="1728" spans="1:24" x14ac:dyDescent="0.3">
      <c r="A1728" t="s">
        <v>179</v>
      </c>
      <c r="B1728" t="s">
        <v>634</v>
      </c>
      <c r="C1728" t="s">
        <v>181</v>
      </c>
      <c r="D1728" t="s">
        <v>635</v>
      </c>
      <c r="E1728" t="s">
        <v>181</v>
      </c>
      <c r="F1728">
        <v>0</v>
      </c>
      <c r="G1728">
        <v>0</v>
      </c>
      <c r="H1728" s="51" t="s">
        <v>14704</v>
      </c>
      <c r="I1728">
        <v>0</v>
      </c>
      <c r="J1728">
        <v>0</v>
      </c>
      <c r="L1728">
        <v>0</v>
      </c>
      <c r="M1728">
        <v>0</v>
      </c>
      <c r="N1728">
        <v>0</v>
      </c>
      <c r="O1728">
        <v>0</v>
      </c>
      <c r="P1728" t="s">
        <v>183</v>
      </c>
      <c r="Q1728">
        <v>0</v>
      </c>
      <c r="R1728">
        <v>0</v>
      </c>
      <c r="S1728">
        <v>0</v>
      </c>
      <c r="T1728" t="s">
        <v>181</v>
      </c>
      <c r="U1728">
        <v>0</v>
      </c>
      <c r="V1728" t="s">
        <v>181</v>
      </c>
      <c r="W1728">
        <v>0</v>
      </c>
      <c r="X1728" t="s">
        <v>184</v>
      </c>
    </row>
    <row r="1729" spans="1:24" x14ac:dyDescent="0.3">
      <c r="A1729" t="s">
        <v>179</v>
      </c>
      <c r="B1729" t="s">
        <v>4683</v>
      </c>
      <c r="C1729" t="s">
        <v>181</v>
      </c>
      <c r="D1729" t="s">
        <v>4684</v>
      </c>
      <c r="E1729" t="s">
        <v>7</v>
      </c>
      <c r="F1729">
        <v>0</v>
      </c>
      <c r="G1729">
        <v>0</v>
      </c>
      <c r="H1729" s="51" t="s">
        <v>13524</v>
      </c>
      <c r="I1729">
        <v>0</v>
      </c>
      <c r="J1729">
        <v>0</v>
      </c>
      <c r="L1729">
        <v>0</v>
      </c>
      <c r="M1729">
        <v>0</v>
      </c>
      <c r="N1729">
        <v>0</v>
      </c>
      <c r="O1729">
        <v>0</v>
      </c>
      <c r="P1729" t="s">
        <v>183</v>
      </c>
      <c r="Q1729">
        <v>0</v>
      </c>
      <c r="R1729">
        <v>0</v>
      </c>
      <c r="S1729">
        <v>0</v>
      </c>
      <c r="T1729" t="s">
        <v>181</v>
      </c>
      <c r="U1729">
        <v>0</v>
      </c>
      <c r="V1729" t="s">
        <v>181</v>
      </c>
      <c r="W1729">
        <v>0</v>
      </c>
      <c r="X1729" t="s">
        <v>184</v>
      </c>
    </row>
    <row r="1730" spans="1:24" x14ac:dyDescent="0.3">
      <c r="A1730" t="s">
        <v>179</v>
      </c>
      <c r="B1730" t="s">
        <v>6282</v>
      </c>
      <c r="C1730" t="s">
        <v>181</v>
      </c>
      <c r="D1730" t="s">
        <v>6283</v>
      </c>
      <c r="E1730" t="s">
        <v>7</v>
      </c>
      <c r="F1730">
        <v>0</v>
      </c>
      <c r="G1730">
        <v>0</v>
      </c>
      <c r="H1730" s="51" t="s">
        <v>13524</v>
      </c>
      <c r="I1730">
        <v>0</v>
      </c>
      <c r="J1730">
        <v>0</v>
      </c>
      <c r="L1730">
        <v>0</v>
      </c>
      <c r="M1730">
        <v>0</v>
      </c>
      <c r="N1730">
        <v>0</v>
      </c>
      <c r="O1730">
        <v>0</v>
      </c>
      <c r="P1730" t="s">
        <v>183</v>
      </c>
      <c r="Q1730">
        <v>0</v>
      </c>
      <c r="R1730">
        <v>0</v>
      </c>
      <c r="S1730">
        <v>0</v>
      </c>
      <c r="T1730" t="s">
        <v>181</v>
      </c>
      <c r="U1730">
        <v>0</v>
      </c>
      <c r="V1730" t="s">
        <v>181</v>
      </c>
      <c r="W1730">
        <v>0</v>
      </c>
      <c r="X1730" t="s">
        <v>184</v>
      </c>
    </row>
    <row r="1731" spans="1:24" x14ac:dyDescent="0.3">
      <c r="A1731" t="s">
        <v>179</v>
      </c>
      <c r="B1731" t="s">
        <v>4913</v>
      </c>
      <c r="C1731" t="s">
        <v>181</v>
      </c>
      <c r="D1731" t="s">
        <v>4914</v>
      </c>
      <c r="E1731" t="s">
        <v>7</v>
      </c>
      <c r="F1731">
        <v>0</v>
      </c>
      <c r="G1731">
        <v>0</v>
      </c>
      <c r="H1731" s="51" t="s">
        <v>13524</v>
      </c>
      <c r="I1731">
        <v>0</v>
      </c>
      <c r="J1731">
        <v>0</v>
      </c>
      <c r="L1731">
        <v>0</v>
      </c>
      <c r="M1731">
        <v>0</v>
      </c>
      <c r="N1731">
        <v>0</v>
      </c>
      <c r="O1731">
        <v>0</v>
      </c>
      <c r="P1731" t="s">
        <v>183</v>
      </c>
      <c r="Q1731">
        <v>0</v>
      </c>
      <c r="R1731">
        <v>0</v>
      </c>
      <c r="S1731">
        <v>0</v>
      </c>
      <c r="T1731" t="s">
        <v>181</v>
      </c>
      <c r="U1731">
        <v>0</v>
      </c>
      <c r="V1731" t="s">
        <v>181</v>
      </c>
      <c r="W1731">
        <v>0</v>
      </c>
      <c r="X1731" t="s">
        <v>184</v>
      </c>
    </row>
    <row r="1732" spans="1:24" x14ac:dyDescent="0.3">
      <c r="A1732" t="s">
        <v>179</v>
      </c>
      <c r="B1732" t="s">
        <v>187</v>
      </c>
      <c r="C1732" t="s">
        <v>181</v>
      </c>
      <c r="D1732" t="s">
        <v>188</v>
      </c>
      <c r="E1732" t="s">
        <v>181</v>
      </c>
      <c r="F1732">
        <v>0</v>
      </c>
      <c r="G1732">
        <v>0</v>
      </c>
      <c r="H1732" s="51" t="s">
        <v>14704</v>
      </c>
      <c r="I1732">
        <v>0</v>
      </c>
      <c r="J1732">
        <v>0</v>
      </c>
      <c r="L1732">
        <v>0</v>
      </c>
      <c r="M1732">
        <v>0</v>
      </c>
      <c r="N1732">
        <v>0</v>
      </c>
      <c r="O1732">
        <v>0</v>
      </c>
      <c r="P1732" t="s">
        <v>183</v>
      </c>
      <c r="Q1732">
        <v>0</v>
      </c>
      <c r="R1732">
        <v>0</v>
      </c>
      <c r="S1732">
        <v>0</v>
      </c>
      <c r="T1732" t="s">
        <v>181</v>
      </c>
      <c r="U1732">
        <v>0</v>
      </c>
      <c r="V1732" t="s">
        <v>181</v>
      </c>
      <c r="W1732">
        <v>0</v>
      </c>
      <c r="X1732" t="s">
        <v>184</v>
      </c>
    </row>
    <row r="1733" spans="1:24" x14ac:dyDescent="0.3">
      <c r="A1733" t="s">
        <v>179</v>
      </c>
      <c r="B1733" t="s">
        <v>2257</v>
      </c>
      <c r="C1733" t="s">
        <v>181</v>
      </c>
      <c r="D1733" t="s">
        <v>2258</v>
      </c>
      <c r="E1733" t="s">
        <v>181</v>
      </c>
      <c r="F1733">
        <v>0</v>
      </c>
      <c r="G1733">
        <v>0</v>
      </c>
      <c r="H1733" s="51" t="s">
        <v>13524</v>
      </c>
      <c r="I1733">
        <v>0</v>
      </c>
      <c r="J1733">
        <v>0</v>
      </c>
      <c r="L1733">
        <v>0</v>
      </c>
      <c r="M1733">
        <v>0</v>
      </c>
      <c r="N1733">
        <v>0</v>
      </c>
      <c r="O1733">
        <v>0</v>
      </c>
      <c r="P1733" t="s">
        <v>183</v>
      </c>
      <c r="Q1733">
        <v>0</v>
      </c>
      <c r="R1733">
        <v>0</v>
      </c>
      <c r="S1733">
        <v>0</v>
      </c>
      <c r="T1733" t="s">
        <v>181</v>
      </c>
      <c r="U1733">
        <v>0</v>
      </c>
      <c r="V1733" t="s">
        <v>181</v>
      </c>
      <c r="W1733">
        <v>0</v>
      </c>
      <c r="X1733" t="s">
        <v>184</v>
      </c>
    </row>
    <row r="1734" spans="1:24" x14ac:dyDescent="0.3">
      <c r="A1734" t="s">
        <v>179</v>
      </c>
      <c r="B1734" t="s">
        <v>2920</v>
      </c>
      <c r="C1734" t="s">
        <v>181</v>
      </c>
      <c r="D1734" t="s">
        <v>2921</v>
      </c>
      <c r="E1734" t="s">
        <v>181</v>
      </c>
      <c r="F1734">
        <v>0</v>
      </c>
      <c r="G1734">
        <v>0</v>
      </c>
      <c r="H1734" s="51" t="s">
        <v>13524</v>
      </c>
      <c r="I1734">
        <v>0</v>
      </c>
      <c r="J1734">
        <v>0</v>
      </c>
      <c r="L1734">
        <v>0</v>
      </c>
      <c r="M1734">
        <v>0</v>
      </c>
      <c r="N1734">
        <v>0</v>
      </c>
      <c r="O1734">
        <v>0</v>
      </c>
      <c r="P1734" t="s">
        <v>183</v>
      </c>
      <c r="Q1734">
        <v>0</v>
      </c>
      <c r="R1734">
        <v>0</v>
      </c>
      <c r="S1734">
        <v>0</v>
      </c>
      <c r="T1734" t="s">
        <v>181</v>
      </c>
      <c r="U1734">
        <v>0</v>
      </c>
      <c r="V1734" t="s">
        <v>181</v>
      </c>
      <c r="W1734">
        <v>0</v>
      </c>
      <c r="X1734" t="s">
        <v>184</v>
      </c>
    </row>
    <row r="1735" spans="1:24" x14ac:dyDescent="0.3">
      <c r="A1735" t="s">
        <v>179</v>
      </c>
      <c r="B1735" t="s">
        <v>14067</v>
      </c>
      <c r="C1735" t="s">
        <v>181</v>
      </c>
      <c r="D1735" t="s">
        <v>14068</v>
      </c>
      <c r="E1735" t="s">
        <v>7</v>
      </c>
      <c r="F1735">
        <v>0</v>
      </c>
      <c r="G1735">
        <v>0</v>
      </c>
      <c r="H1735" s="51" t="s">
        <v>13524</v>
      </c>
      <c r="I1735">
        <v>0</v>
      </c>
      <c r="J1735">
        <v>0</v>
      </c>
      <c r="L1735">
        <v>0</v>
      </c>
      <c r="M1735">
        <v>0</v>
      </c>
      <c r="N1735">
        <v>0</v>
      </c>
      <c r="O1735">
        <v>0</v>
      </c>
      <c r="P1735" t="s">
        <v>183</v>
      </c>
      <c r="Q1735">
        <v>0</v>
      </c>
      <c r="R1735">
        <v>0</v>
      </c>
      <c r="S1735">
        <v>0</v>
      </c>
      <c r="T1735" t="s">
        <v>181</v>
      </c>
      <c r="U1735">
        <v>0</v>
      </c>
      <c r="V1735" t="s">
        <v>181</v>
      </c>
      <c r="W1735">
        <v>0</v>
      </c>
      <c r="X1735" t="s">
        <v>184</v>
      </c>
    </row>
    <row r="1736" spans="1:24" x14ac:dyDescent="0.3">
      <c r="A1736" t="s">
        <v>179</v>
      </c>
      <c r="B1736" t="s">
        <v>6444</v>
      </c>
      <c r="C1736" t="s">
        <v>181</v>
      </c>
      <c r="D1736" t="s">
        <v>6445</v>
      </c>
      <c r="E1736" t="s">
        <v>7</v>
      </c>
      <c r="F1736">
        <v>0</v>
      </c>
      <c r="G1736">
        <v>0</v>
      </c>
      <c r="H1736" s="51" t="s">
        <v>13524</v>
      </c>
      <c r="I1736">
        <v>0</v>
      </c>
      <c r="J1736">
        <v>0</v>
      </c>
      <c r="L1736">
        <v>0</v>
      </c>
      <c r="M1736">
        <v>0</v>
      </c>
      <c r="N1736">
        <v>0</v>
      </c>
      <c r="O1736">
        <v>0</v>
      </c>
      <c r="P1736" t="s">
        <v>183</v>
      </c>
      <c r="Q1736">
        <v>0</v>
      </c>
      <c r="R1736">
        <v>0</v>
      </c>
      <c r="S1736">
        <v>0</v>
      </c>
      <c r="T1736" t="s">
        <v>181</v>
      </c>
      <c r="U1736">
        <v>0</v>
      </c>
      <c r="V1736" t="s">
        <v>181</v>
      </c>
      <c r="W1736">
        <v>0</v>
      </c>
      <c r="X1736" t="s">
        <v>184</v>
      </c>
    </row>
    <row r="1737" spans="1:24" x14ac:dyDescent="0.3">
      <c r="A1737" t="s">
        <v>179</v>
      </c>
      <c r="B1737" t="s">
        <v>2346</v>
      </c>
      <c r="C1737" t="s">
        <v>181</v>
      </c>
      <c r="D1737" t="s">
        <v>2347</v>
      </c>
      <c r="E1737" t="s">
        <v>181</v>
      </c>
      <c r="F1737">
        <v>0</v>
      </c>
      <c r="G1737">
        <v>0</v>
      </c>
      <c r="H1737" s="51" t="s">
        <v>13524</v>
      </c>
      <c r="I1737">
        <v>0</v>
      </c>
      <c r="J1737">
        <v>0</v>
      </c>
      <c r="L1737">
        <v>0</v>
      </c>
      <c r="M1737">
        <v>0</v>
      </c>
      <c r="N1737">
        <v>0</v>
      </c>
      <c r="O1737">
        <v>0</v>
      </c>
      <c r="P1737" t="s">
        <v>183</v>
      </c>
      <c r="Q1737">
        <v>0</v>
      </c>
      <c r="R1737">
        <v>0</v>
      </c>
      <c r="S1737">
        <v>0</v>
      </c>
      <c r="T1737" t="s">
        <v>181</v>
      </c>
      <c r="U1737">
        <v>0</v>
      </c>
      <c r="V1737" t="s">
        <v>181</v>
      </c>
      <c r="W1737">
        <v>0</v>
      </c>
      <c r="X1737" t="s">
        <v>184</v>
      </c>
    </row>
    <row r="1738" spans="1:24" x14ac:dyDescent="0.3">
      <c r="A1738" t="s">
        <v>179</v>
      </c>
      <c r="B1738" t="s">
        <v>4565</v>
      </c>
      <c r="C1738" t="s">
        <v>181</v>
      </c>
      <c r="D1738" t="s">
        <v>4566</v>
      </c>
      <c r="E1738" t="s">
        <v>7</v>
      </c>
      <c r="F1738">
        <v>0</v>
      </c>
      <c r="G1738">
        <v>0</v>
      </c>
      <c r="H1738" s="51" t="s">
        <v>13524</v>
      </c>
      <c r="I1738">
        <v>0</v>
      </c>
      <c r="J1738">
        <v>0</v>
      </c>
      <c r="L1738">
        <v>0</v>
      </c>
      <c r="M1738">
        <v>2298.64</v>
      </c>
      <c r="N1738">
        <v>576</v>
      </c>
      <c r="O1738">
        <v>0</v>
      </c>
      <c r="P1738" t="s">
        <v>2424</v>
      </c>
      <c r="Q1738">
        <v>-108</v>
      </c>
      <c r="R1738">
        <v>0</v>
      </c>
      <c r="S1738">
        <v>0</v>
      </c>
      <c r="T1738" t="s">
        <v>181</v>
      </c>
      <c r="U1738">
        <v>0</v>
      </c>
      <c r="V1738" t="s">
        <v>181</v>
      </c>
      <c r="W1738">
        <v>0</v>
      </c>
      <c r="X1738" t="s">
        <v>184</v>
      </c>
    </row>
    <row r="1739" spans="1:24" x14ac:dyDescent="0.3">
      <c r="A1739" t="s">
        <v>179</v>
      </c>
      <c r="B1739" t="s">
        <v>14069</v>
      </c>
      <c r="C1739" t="s">
        <v>181</v>
      </c>
      <c r="D1739" t="s">
        <v>14070</v>
      </c>
      <c r="E1739" t="s">
        <v>7</v>
      </c>
      <c r="F1739">
        <v>0</v>
      </c>
      <c r="G1739">
        <v>0</v>
      </c>
      <c r="H1739" s="51" t="s">
        <v>14704</v>
      </c>
      <c r="I1739">
        <v>0</v>
      </c>
      <c r="J1739">
        <v>0</v>
      </c>
      <c r="L1739">
        <v>0</v>
      </c>
      <c r="M1739">
        <v>0</v>
      </c>
      <c r="N1739">
        <v>0</v>
      </c>
      <c r="O1739">
        <v>0</v>
      </c>
      <c r="P1739" t="s">
        <v>183</v>
      </c>
      <c r="Q1739">
        <v>0</v>
      </c>
      <c r="R1739">
        <v>0</v>
      </c>
      <c r="S1739">
        <v>0</v>
      </c>
      <c r="T1739" t="s">
        <v>181</v>
      </c>
      <c r="U1739">
        <v>0</v>
      </c>
      <c r="V1739" t="s">
        <v>181</v>
      </c>
      <c r="W1739">
        <v>0</v>
      </c>
      <c r="X1739" t="s">
        <v>184</v>
      </c>
    </row>
    <row r="1740" spans="1:24" x14ac:dyDescent="0.3">
      <c r="A1740" t="s">
        <v>179</v>
      </c>
      <c r="B1740" t="s">
        <v>6382</v>
      </c>
      <c r="C1740" t="s">
        <v>181</v>
      </c>
      <c r="D1740" t="s">
        <v>6383</v>
      </c>
      <c r="E1740" t="s">
        <v>7</v>
      </c>
      <c r="F1740">
        <v>0</v>
      </c>
      <c r="G1740">
        <v>0</v>
      </c>
      <c r="H1740" s="51" t="s">
        <v>13524</v>
      </c>
      <c r="I1740">
        <v>0</v>
      </c>
      <c r="J1740">
        <v>0</v>
      </c>
      <c r="L1740">
        <v>0</v>
      </c>
      <c r="M1740">
        <v>0</v>
      </c>
      <c r="N1740">
        <v>0</v>
      </c>
      <c r="O1740">
        <v>0</v>
      </c>
      <c r="P1740" t="s">
        <v>183</v>
      </c>
      <c r="Q1740">
        <v>0</v>
      </c>
      <c r="R1740">
        <v>0</v>
      </c>
      <c r="S1740">
        <v>0</v>
      </c>
      <c r="T1740" t="s">
        <v>181</v>
      </c>
      <c r="U1740">
        <v>0</v>
      </c>
      <c r="V1740" t="s">
        <v>181</v>
      </c>
      <c r="W1740">
        <v>0</v>
      </c>
      <c r="X1740" t="s">
        <v>184</v>
      </c>
    </row>
    <row r="1741" spans="1:24" x14ac:dyDescent="0.3">
      <c r="A1741" t="s">
        <v>179</v>
      </c>
      <c r="B1741" t="s">
        <v>14071</v>
      </c>
      <c r="C1741" t="s">
        <v>181</v>
      </c>
      <c r="D1741" t="s">
        <v>14072</v>
      </c>
      <c r="E1741" t="s">
        <v>7</v>
      </c>
      <c r="F1741">
        <v>0</v>
      </c>
      <c r="G1741">
        <v>0</v>
      </c>
      <c r="H1741" s="51" t="s">
        <v>13524</v>
      </c>
      <c r="I1741">
        <v>0</v>
      </c>
      <c r="J1741">
        <v>0</v>
      </c>
      <c r="L1741">
        <v>0</v>
      </c>
      <c r="M1741">
        <v>0</v>
      </c>
      <c r="N1741">
        <v>0</v>
      </c>
      <c r="O1741">
        <v>0</v>
      </c>
      <c r="P1741" t="s">
        <v>183</v>
      </c>
      <c r="Q1741">
        <v>0</v>
      </c>
      <c r="R1741">
        <v>0</v>
      </c>
      <c r="S1741">
        <v>0</v>
      </c>
      <c r="T1741" t="s">
        <v>181</v>
      </c>
      <c r="U1741">
        <v>0</v>
      </c>
      <c r="V1741" t="s">
        <v>181</v>
      </c>
      <c r="W1741">
        <v>0</v>
      </c>
      <c r="X1741" t="s">
        <v>184</v>
      </c>
    </row>
    <row r="1742" spans="1:24" x14ac:dyDescent="0.3">
      <c r="A1742" t="s">
        <v>179</v>
      </c>
      <c r="B1742" t="s">
        <v>7103</v>
      </c>
      <c r="C1742" t="s">
        <v>181</v>
      </c>
      <c r="D1742" t="s">
        <v>7104</v>
      </c>
      <c r="E1742" t="s">
        <v>7</v>
      </c>
      <c r="F1742">
        <v>0</v>
      </c>
      <c r="G1742">
        <v>0</v>
      </c>
      <c r="H1742" s="51" t="s">
        <v>13524</v>
      </c>
      <c r="I1742">
        <v>0</v>
      </c>
      <c r="J1742">
        <v>0</v>
      </c>
      <c r="L1742">
        <v>0</v>
      </c>
      <c r="M1742">
        <v>0</v>
      </c>
      <c r="N1742">
        <v>0</v>
      </c>
      <c r="O1742">
        <v>0</v>
      </c>
      <c r="P1742" t="s">
        <v>183</v>
      </c>
      <c r="Q1742">
        <v>0</v>
      </c>
      <c r="R1742">
        <v>0</v>
      </c>
      <c r="S1742">
        <v>0</v>
      </c>
      <c r="T1742" t="s">
        <v>181</v>
      </c>
      <c r="U1742">
        <v>0</v>
      </c>
      <c r="V1742" t="s">
        <v>181</v>
      </c>
      <c r="W1742">
        <v>0</v>
      </c>
      <c r="X1742" t="s">
        <v>184</v>
      </c>
    </row>
    <row r="1743" spans="1:24" x14ac:dyDescent="0.3">
      <c r="A1743" t="s">
        <v>179</v>
      </c>
      <c r="B1743" t="s">
        <v>5279</v>
      </c>
      <c r="C1743" t="s">
        <v>181</v>
      </c>
      <c r="D1743" t="s">
        <v>5280</v>
      </c>
      <c r="E1743" t="s">
        <v>7</v>
      </c>
      <c r="F1743">
        <v>0</v>
      </c>
      <c r="G1743">
        <v>0</v>
      </c>
      <c r="H1743" s="51" t="s">
        <v>13524</v>
      </c>
      <c r="I1743">
        <v>0</v>
      </c>
      <c r="J1743">
        <v>0</v>
      </c>
      <c r="L1743">
        <v>0</v>
      </c>
      <c r="M1743">
        <v>0</v>
      </c>
      <c r="N1743">
        <v>0</v>
      </c>
      <c r="O1743">
        <v>0</v>
      </c>
      <c r="P1743" t="s">
        <v>183</v>
      </c>
      <c r="Q1743">
        <v>0</v>
      </c>
      <c r="R1743">
        <v>0</v>
      </c>
      <c r="S1743">
        <v>0</v>
      </c>
      <c r="T1743" t="s">
        <v>181</v>
      </c>
      <c r="U1743">
        <v>0</v>
      </c>
      <c r="V1743" t="s">
        <v>181</v>
      </c>
      <c r="W1743">
        <v>0</v>
      </c>
      <c r="X1743" t="s">
        <v>184</v>
      </c>
    </row>
    <row r="1744" spans="1:24" x14ac:dyDescent="0.3">
      <c r="A1744" t="s">
        <v>179</v>
      </c>
      <c r="B1744" t="s">
        <v>3417</v>
      </c>
      <c r="C1744" t="s">
        <v>181</v>
      </c>
      <c r="D1744" t="s">
        <v>3418</v>
      </c>
      <c r="E1744" t="s">
        <v>181</v>
      </c>
      <c r="F1744">
        <v>0</v>
      </c>
      <c r="G1744">
        <v>0</v>
      </c>
      <c r="H1744" s="51" t="s">
        <v>14704</v>
      </c>
      <c r="I1744">
        <v>0</v>
      </c>
      <c r="J1744">
        <v>0</v>
      </c>
      <c r="L1744">
        <v>0</v>
      </c>
      <c r="M1744">
        <v>0</v>
      </c>
      <c r="N1744">
        <v>0</v>
      </c>
      <c r="O1744">
        <v>0</v>
      </c>
      <c r="P1744" t="s">
        <v>183</v>
      </c>
      <c r="Q1744">
        <v>0</v>
      </c>
      <c r="R1744">
        <v>0</v>
      </c>
      <c r="S1744">
        <v>0</v>
      </c>
      <c r="T1744" t="s">
        <v>181</v>
      </c>
      <c r="U1744">
        <v>0</v>
      </c>
      <c r="V1744" t="s">
        <v>181</v>
      </c>
      <c r="W1744">
        <v>0</v>
      </c>
      <c r="X1744" t="s">
        <v>184</v>
      </c>
    </row>
    <row r="1745" spans="1:24" x14ac:dyDescent="0.3">
      <c r="A1745" t="s">
        <v>179</v>
      </c>
      <c r="B1745" t="s">
        <v>6381</v>
      </c>
      <c r="C1745" t="s">
        <v>181</v>
      </c>
      <c r="D1745" t="s">
        <v>3418</v>
      </c>
      <c r="E1745" t="s">
        <v>7</v>
      </c>
      <c r="F1745">
        <v>0</v>
      </c>
      <c r="G1745">
        <v>0</v>
      </c>
      <c r="H1745" s="51" t="s">
        <v>13524</v>
      </c>
      <c r="I1745">
        <v>0</v>
      </c>
      <c r="J1745">
        <v>0</v>
      </c>
      <c r="L1745">
        <v>0</v>
      </c>
      <c r="M1745">
        <v>0</v>
      </c>
      <c r="N1745">
        <v>0</v>
      </c>
      <c r="O1745">
        <v>0</v>
      </c>
      <c r="P1745" t="s">
        <v>183</v>
      </c>
      <c r="Q1745">
        <v>0</v>
      </c>
      <c r="R1745">
        <v>0</v>
      </c>
      <c r="S1745">
        <v>0</v>
      </c>
      <c r="T1745" t="s">
        <v>181</v>
      </c>
      <c r="U1745">
        <v>0</v>
      </c>
      <c r="V1745" t="s">
        <v>181</v>
      </c>
      <c r="W1745">
        <v>0</v>
      </c>
      <c r="X1745" t="s">
        <v>184</v>
      </c>
    </row>
    <row r="1746" spans="1:24" x14ac:dyDescent="0.3">
      <c r="A1746" t="s">
        <v>179</v>
      </c>
      <c r="B1746" t="s">
        <v>608</v>
      </c>
      <c r="C1746" t="s">
        <v>181</v>
      </c>
      <c r="D1746" t="s">
        <v>609</v>
      </c>
      <c r="E1746" t="s">
        <v>181</v>
      </c>
      <c r="F1746">
        <v>0</v>
      </c>
      <c r="G1746">
        <v>0</v>
      </c>
      <c r="H1746" s="51" t="s">
        <v>14704</v>
      </c>
      <c r="I1746">
        <v>0</v>
      </c>
      <c r="J1746">
        <v>0</v>
      </c>
      <c r="L1746">
        <v>0</v>
      </c>
      <c r="M1746">
        <v>0</v>
      </c>
      <c r="N1746">
        <v>0</v>
      </c>
      <c r="O1746">
        <v>0</v>
      </c>
      <c r="P1746" t="s">
        <v>183</v>
      </c>
      <c r="Q1746">
        <v>0</v>
      </c>
      <c r="R1746">
        <v>0</v>
      </c>
      <c r="S1746">
        <v>0</v>
      </c>
      <c r="T1746" t="s">
        <v>181</v>
      </c>
      <c r="U1746">
        <v>0</v>
      </c>
      <c r="V1746" t="s">
        <v>181</v>
      </c>
      <c r="W1746">
        <v>0</v>
      </c>
      <c r="X1746" t="s">
        <v>184</v>
      </c>
    </row>
    <row r="1747" spans="1:24" x14ac:dyDescent="0.3">
      <c r="A1747" t="s">
        <v>179</v>
      </c>
      <c r="B1747" t="s">
        <v>2327</v>
      </c>
      <c r="C1747" t="s">
        <v>181</v>
      </c>
      <c r="D1747" t="s">
        <v>2328</v>
      </c>
      <c r="E1747" t="s">
        <v>181</v>
      </c>
      <c r="F1747">
        <v>0</v>
      </c>
      <c r="G1747">
        <v>0</v>
      </c>
      <c r="H1747" s="51" t="s">
        <v>13524</v>
      </c>
      <c r="I1747">
        <v>0</v>
      </c>
      <c r="J1747">
        <v>0</v>
      </c>
      <c r="L1747">
        <v>0</v>
      </c>
      <c r="M1747">
        <v>0</v>
      </c>
      <c r="N1747">
        <v>0</v>
      </c>
      <c r="O1747">
        <v>0</v>
      </c>
      <c r="P1747" t="s">
        <v>183</v>
      </c>
      <c r="Q1747">
        <v>0</v>
      </c>
      <c r="R1747">
        <v>0</v>
      </c>
      <c r="S1747">
        <v>0</v>
      </c>
      <c r="T1747" t="s">
        <v>181</v>
      </c>
      <c r="U1747">
        <v>0</v>
      </c>
      <c r="V1747" t="s">
        <v>181</v>
      </c>
      <c r="W1747">
        <v>0</v>
      </c>
      <c r="X1747" t="s">
        <v>184</v>
      </c>
    </row>
    <row r="1748" spans="1:24" x14ac:dyDescent="0.3">
      <c r="A1748" t="s">
        <v>179</v>
      </c>
      <c r="B1748" t="s">
        <v>3258</v>
      </c>
      <c r="C1748" t="s">
        <v>181</v>
      </c>
      <c r="D1748" t="s">
        <v>2328</v>
      </c>
      <c r="E1748" t="s">
        <v>181</v>
      </c>
      <c r="F1748">
        <v>0</v>
      </c>
      <c r="G1748">
        <v>0</v>
      </c>
      <c r="H1748" s="51" t="s">
        <v>14704</v>
      </c>
      <c r="I1748">
        <v>0</v>
      </c>
      <c r="J1748">
        <v>0</v>
      </c>
      <c r="L1748">
        <v>0</v>
      </c>
      <c r="M1748">
        <v>0</v>
      </c>
      <c r="N1748">
        <v>0</v>
      </c>
      <c r="O1748">
        <v>0</v>
      </c>
      <c r="P1748" t="s">
        <v>183</v>
      </c>
      <c r="Q1748">
        <v>0</v>
      </c>
      <c r="R1748">
        <v>0</v>
      </c>
      <c r="S1748">
        <v>0</v>
      </c>
      <c r="T1748" t="s">
        <v>181</v>
      </c>
      <c r="U1748">
        <v>0</v>
      </c>
      <c r="V1748" t="s">
        <v>181</v>
      </c>
      <c r="W1748">
        <v>0</v>
      </c>
      <c r="X1748" t="s">
        <v>184</v>
      </c>
    </row>
    <row r="1749" spans="1:24" x14ac:dyDescent="0.3">
      <c r="A1749" t="s">
        <v>179</v>
      </c>
      <c r="B1749" t="s">
        <v>14073</v>
      </c>
      <c r="C1749" t="s">
        <v>181</v>
      </c>
      <c r="D1749" t="s">
        <v>14074</v>
      </c>
      <c r="E1749" t="s">
        <v>7</v>
      </c>
      <c r="F1749">
        <v>0</v>
      </c>
      <c r="G1749">
        <v>0</v>
      </c>
      <c r="H1749" s="51" t="s">
        <v>13524</v>
      </c>
      <c r="I1749">
        <v>0</v>
      </c>
      <c r="J1749">
        <v>0</v>
      </c>
      <c r="L1749">
        <v>0</v>
      </c>
      <c r="M1749">
        <v>0</v>
      </c>
      <c r="N1749">
        <v>0</v>
      </c>
      <c r="O1749">
        <v>0</v>
      </c>
      <c r="P1749" t="s">
        <v>183</v>
      </c>
      <c r="Q1749">
        <v>0</v>
      </c>
      <c r="R1749">
        <v>0</v>
      </c>
      <c r="S1749">
        <v>0</v>
      </c>
      <c r="T1749" t="s">
        <v>181</v>
      </c>
      <c r="U1749">
        <v>0</v>
      </c>
      <c r="V1749" t="s">
        <v>181</v>
      </c>
      <c r="W1749">
        <v>0</v>
      </c>
      <c r="X1749" t="s">
        <v>184</v>
      </c>
    </row>
    <row r="1750" spans="1:24" x14ac:dyDescent="0.3">
      <c r="A1750" t="s">
        <v>179</v>
      </c>
      <c r="B1750" t="s">
        <v>4671</v>
      </c>
      <c r="C1750" t="s">
        <v>181</v>
      </c>
      <c r="D1750" t="s">
        <v>4672</v>
      </c>
      <c r="E1750" t="s">
        <v>7</v>
      </c>
      <c r="F1750">
        <v>0</v>
      </c>
      <c r="G1750">
        <v>0</v>
      </c>
      <c r="H1750" s="51" t="s">
        <v>13524</v>
      </c>
      <c r="I1750">
        <v>0</v>
      </c>
      <c r="J1750">
        <v>0</v>
      </c>
      <c r="L1750">
        <v>0</v>
      </c>
      <c r="M1750">
        <v>0</v>
      </c>
      <c r="N1750">
        <v>0</v>
      </c>
      <c r="O1750">
        <v>0</v>
      </c>
      <c r="P1750" t="s">
        <v>183</v>
      </c>
      <c r="Q1750">
        <v>0</v>
      </c>
      <c r="R1750">
        <v>0</v>
      </c>
      <c r="S1750">
        <v>0</v>
      </c>
      <c r="T1750" t="s">
        <v>181</v>
      </c>
      <c r="U1750">
        <v>0</v>
      </c>
      <c r="V1750" t="s">
        <v>181</v>
      </c>
      <c r="W1750">
        <v>0</v>
      </c>
      <c r="X1750" t="s">
        <v>184</v>
      </c>
    </row>
    <row r="1751" spans="1:24" x14ac:dyDescent="0.3">
      <c r="A1751" t="s">
        <v>179</v>
      </c>
      <c r="B1751" t="s">
        <v>838</v>
      </c>
      <c r="C1751" t="s">
        <v>181</v>
      </c>
      <c r="D1751" t="s">
        <v>839</v>
      </c>
      <c r="E1751" t="s">
        <v>181</v>
      </c>
      <c r="F1751">
        <v>0</v>
      </c>
      <c r="G1751">
        <v>0</v>
      </c>
      <c r="H1751" s="51" t="s">
        <v>14704</v>
      </c>
      <c r="I1751">
        <v>0</v>
      </c>
      <c r="J1751">
        <v>0</v>
      </c>
      <c r="L1751">
        <v>0</v>
      </c>
      <c r="M1751">
        <v>0</v>
      </c>
      <c r="N1751">
        <v>0</v>
      </c>
      <c r="O1751">
        <v>0</v>
      </c>
      <c r="P1751" t="s">
        <v>183</v>
      </c>
      <c r="Q1751">
        <v>0</v>
      </c>
      <c r="R1751">
        <v>0</v>
      </c>
      <c r="S1751">
        <v>0</v>
      </c>
      <c r="T1751" t="s">
        <v>181</v>
      </c>
      <c r="U1751">
        <v>0</v>
      </c>
      <c r="V1751" t="s">
        <v>181</v>
      </c>
      <c r="W1751">
        <v>0</v>
      </c>
      <c r="X1751" t="s">
        <v>184</v>
      </c>
    </row>
    <row r="1752" spans="1:24" x14ac:dyDescent="0.3">
      <c r="A1752" t="s">
        <v>179</v>
      </c>
      <c r="B1752" t="s">
        <v>2892</v>
      </c>
      <c r="C1752" t="s">
        <v>181</v>
      </c>
      <c r="D1752" t="s">
        <v>2893</v>
      </c>
      <c r="E1752" t="s">
        <v>181</v>
      </c>
      <c r="F1752">
        <v>0</v>
      </c>
      <c r="G1752">
        <v>0</v>
      </c>
      <c r="H1752" s="51" t="s">
        <v>13524</v>
      </c>
      <c r="I1752">
        <v>0</v>
      </c>
      <c r="J1752">
        <v>0</v>
      </c>
      <c r="L1752">
        <v>0</v>
      </c>
      <c r="M1752">
        <v>0</v>
      </c>
      <c r="N1752">
        <v>0</v>
      </c>
      <c r="O1752">
        <v>0</v>
      </c>
      <c r="P1752" t="s">
        <v>183</v>
      </c>
      <c r="Q1752">
        <v>0</v>
      </c>
      <c r="R1752">
        <v>0</v>
      </c>
      <c r="S1752">
        <v>0</v>
      </c>
      <c r="T1752" t="s">
        <v>181</v>
      </c>
      <c r="U1752">
        <v>0</v>
      </c>
      <c r="V1752" t="s">
        <v>181</v>
      </c>
      <c r="W1752">
        <v>0</v>
      </c>
      <c r="X1752" t="s">
        <v>184</v>
      </c>
    </row>
    <row r="1753" spans="1:24" x14ac:dyDescent="0.3">
      <c r="A1753" t="s">
        <v>179</v>
      </c>
      <c r="B1753" t="s">
        <v>14075</v>
      </c>
      <c r="C1753" t="s">
        <v>181</v>
      </c>
      <c r="D1753" t="s">
        <v>14076</v>
      </c>
      <c r="E1753" t="s">
        <v>7</v>
      </c>
      <c r="F1753">
        <v>0</v>
      </c>
      <c r="G1753">
        <v>0</v>
      </c>
      <c r="H1753" s="51" t="s">
        <v>13524</v>
      </c>
      <c r="I1753">
        <v>0</v>
      </c>
      <c r="J1753">
        <v>0</v>
      </c>
      <c r="L1753">
        <v>0</v>
      </c>
      <c r="M1753">
        <v>0</v>
      </c>
      <c r="N1753">
        <v>0</v>
      </c>
      <c r="O1753">
        <v>0</v>
      </c>
      <c r="P1753" t="s">
        <v>183</v>
      </c>
      <c r="Q1753">
        <v>0</v>
      </c>
      <c r="R1753">
        <v>0</v>
      </c>
      <c r="S1753">
        <v>0</v>
      </c>
      <c r="T1753" t="s">
        <v>181</v>
      </c>
      <c r="U1753">
        <v>0</v>
      </c>
      <c r="V1753" t="s">
        <v>181</v>
      </c>
      <c r="W1753">
        <v>0</v>
      </c>
      <c r="X1753" t="s">
        <v>184</v>
      </c>
    </row>
    <row r="1754" spans="1:24" x14ac:dyDescent="0.3">
      <c r="A1754" t="s">
        <v>179</v>
      </c>
      <c r="B1754" t="s">
        <v>1147</v>
      </c>
      <c r="C1754" t="s">
        <v>181</v>
      </c>
      <c r="D1754" t="s">
        <v>1148</v>
      </c>
      <c r="E1754" t="s">
        <v>181</v>
      </c>
      <c r="F1754">
        <v>0</v>
      </c>
      <c r="G1754">
        <v>0</v>
      </c>
      <c r="H1754" s="51" t="s">
        <v>14704</v>
      </c>
      <c r="I1754">
        <v>0</v>
      </c>
      <c r="J1754">
        <v>0</v>
      </c>
      <c r="L1754">
        <v>0</v>
      </c>
      <c r="M1754">
        <v>0</v>
      </c>
      <c r="N1754">
        <v>0</v>
      </c>
      <c r="O1754">
        <v>0</v>
      </c>
      <c r="P1754" t="s">
        <v>183</v>
      </c>
      <c r="Q1754">
        <v>0</v>
      </c>
      <c r="R1754">
        <v>0</v>
      </c>
      <c r="S1754">
        <v>0</v>
      </c>
      <c r="T1754" t="s">
        <v>181</v>
      </c>
      <c r="U1754">
        <v>0</v>
      </c>
      <c r="V1754" t="s">
        <v>181</v>
      </c>
      <c r="W1754">
        <v>0</v>
      </c>
      <c r="X1754" t="s">
        <v>184</v>
      </c>
    </row>
    <row r="1755" spans="1:24" x14ac:dyDescent="0.3">
      <c r="A1755" t="s">
        <v>179</v>
      </c>
      <c r="B1755" t="s">
        <v>2569</v>
      </c>
      <c r="C1755" t="s">
        <v>181</v>
      </c>
      <c r="D1755" t="s">
        <v>1148</v>
      </c>
      <c r="E1755" t="s">
        <v>181</v>
      </c>
      <c r="F1755">
        <v>0</v>
      </c>
      <c r="G1755">
        <v>0</v>
      </c>
      <c r="H1755" s="51" t="s">
        <v>13524</v>
      </c>
      <c r="I1755">
        <v>0</v>
      </c>
      <c r="J1755">
        <v>0</v>
      </c>
      <c r="L1755">
        <v>0</v>
      </c>
      <c r="M1755">
        <v>0</v>
      </c>
      <c r="N1755">
        <v>0</v>
      </c>
      <c r="O1755">
        <v>0</v>
      </c>
      <c r="P1755" t="s">
        <v>183</v>
      </c>
      <c r="Q1755">
        <v>0</v>
      </c>
      <c r="R1755">
        <v>0</v>
      </c>
      <c r="S1755">
        <v>0</v>
      </c>
      <c r="T1755" t="s">
        <v>181</v>
      </c>
      <c r="U1755">
        <v>0</v>
      </c>
      <c r="V1755" t="s">
        <v>181</v>
      </c>
      <c r="W1755">
        <v>0</v>
      </c>
      <c r="X1755" t="s">
        <v>184</v>
      </c>
    </row>
    <row r="1756" spans="1:24" x14ac:dyDescent="0.3">
      <c r="A1756" t="s">
        <v>179</v>
      </c>
      <c r="B1756" t="s">
        <v>680</v>
      </c>
      <c r="C1756" t="s">
        <v>181</v>
      </c>
      <c r="D1756" t="s">
        <v>681</v>
      </c>
      <c r="E1756" t="s">
        <v>181</v>
      </c>
      <c r="F1756">
        <v>0</v>
      </c>
      <c r="G1756">
        <v>0</v>
      </c>
      <c r="H1756" s="51" t="s">
        <v>14704</v>
      </c>
      <c r="I1756">
        <v>0</v>
      </c>
      <c r="J1756">
        <v>0</v>
      </c>
      <c r="L1756">
        <v>0</v>
      </c>
      <c r="M1756">
        <v>0</v>
      </c>
      <c r="N1756">
        <v>0</v>
      </c>
      <c r="O1756">
        <v>0</v>
      </c>
      <c r="P1756" t="s">
        <v>183</v>
      </c>
      <c r="Q1756">
        <v>0</v>
      </c>
      <c r="R1756">
        <v>0</v>
      </c>
      <c r="S1756">
        <v>0</v>
      </c>
      <c r="T1756" t="s">
        <v>181</v>
      </c>
      <c r="U1756">
        <v>0</v>
      </c>
      <c r="V1756" t="s">
        <v>181</v>
      </c>
      <c r="W1756">
        <v>0</v>
      </c>
      <c r="X1756" t="s">
        <v>184</v>
      </c>
    </row>
    <row r="1757" spans="1:24" x14ac:dyDescent="0.3">
      <c r="A1757" t="s">
        <v>179</v>
      </c>
      <c r="B1757" t="s">
        <v>2795</v>
      </c>
      <c r="C1757" t="s">
        <v>181</v>
      </c>
      <c r="D1757" t="s">
        <v>681</v>
      </c>
      <c r="E1757" t="s">
        <v>181</v>
      </c>
      <c r="F1757">
        <v>0</v>
      </c>
      <c r="G1757">
        <v>0</v>
      </c>
      <c r="H1757" s="51" t="s">
        <v>13524</v>
      </c>
      <c r="I1757">
        <v>0</v>
      </c>
      <c r="J1757">
        <v>0</v>
      </c>
      <c r="L1757">
        <v>0</v>
      </c>
      <c r="M1757">
        <v>0</v>
      </c>
      <c r="N1757">
        <v>0</v>
      </c>
      <c r="O1757">
        <v>0</v>
      </c>
      <c r="P1757" t="s">
        <v>183</v>
      </c>
      <c r="Q1757">
        <v>0</v>
      </c>
      <c r="R1757">
        <v>0</v>
      </c>
      <c r="S1757">
        <v>0</v>
      </c>
      <c r="T1757" t="s">
        <v>181</v>
      </c>
      <c r="U1757">
        <v>0</v>
      </c>
      <c r="V1757" t="s">
        <v>181</v>
      </c>
      <c r="W1757">
        <v>0</v>
      </c>
      <c r="X1757" t="s">
        <v>184</v>
      </c>
    </row>
    <row r="1758" spans="1:24" x14ac:dyDescent="0.3">
      <c r="A1758" t="s">
        <v>179</v>
      </c>
      <c r="B1758" t="s">
        <v>1175</v>
      </c>
      <c r="C1758" t="s">
        <v>181</v>
      </c>
      <c r="D1758" t="s">
        <v>1176</v>
      </c>
      <c r="E1758" t="s">
        <v>181</v>
      </c>
      <c r="F1758">
        <v>0</v>
      </c>
      <c r="G1758">
        <v>0</v>
      </c>
      <c r="H1758" s="51" t="s">
        <v>14704</v>
      </c>
      <c r="I1758">
        <v>0</v>
      </c>
      <c r="J1758">
        <v>0</v>
      </c>
      <c r="L1758">
        <v>0</v>
      </c>
      <c r="M1758">
        <v>0</v>
      </c>
      <c r="N1758">
        <v>0</v>
      </c>
      <c r="O1758">
        <v>0</v>
      </c>
      <c r="P1758" t="s">
        <v>183</v>
      </c>
      <c r="Q1758">
        <v>0</v>
      </c>
      <c r="R1758">
        <v>0</v>
      </c>
      <c r="S1758">
        <v>0</v>
      </c>
      <c r="T1758" t="s">
        <v>181</v>
      </c>
      <c r="U1758">
        <v>0</v>
      </c>
      <c r="V1758" t="s">
        <v>181</v>
      </c>
      <c r="W1758">
        <v>0</v>
      </c>
      <c r="X1758" t="s">
        <v>184</v>
      </c>
    </row>
    <row r="1759" spans="1:24" x14ac:dyDescent="0.3">
      <c r="A1759" t="s">
        <v>179</v>
      </c>
      <c r="B1759" t="s">
        <v>1320</v>
      </c>
      <c r="C1759" t="s">
        <v>181</v>
      </c>
      <c r="D1759" t="s">
        <v>14077</v>
      </c>
      <c r="E1759" t="s">
        <v>181</v>
      </c>
      <c r="F1759">
        <v>0</v>
      </c>
      <c r="G1759">
        <v>0</v>
      </c>
      <c r="H1759" s="51" t="s">
        <v>12735</v>
      </c>
      <c r="I1759">
        <v>0</v>
      </c>
      <c r="J1759">
        <v>0</v>
      </c>
      <c r="L1759">
        <v>0</v>
      </c>
      <c r="M1759">
        <v>0</v>
      </c>
      <c r="N1759">
        <v>0</v>
      </c>
      <c r="O1759">
        <v>0</v>
      </c>
      <c r="P1759" t="s">
        <v>183</v>
      </c>
      <c r="Q1759">
        <v>0</v>
      </c>
      <c r="R1759">
        <v>0</v>
      </c>
      <c r="S1759">
        <v>0</v>
      </c>
      <c r="T1759" t="s">
        <v>181</v>
      </c>
      <c r="U1759">
        <v>0</v>
      </c>
      <c r="V1759" t="s">
        <v>181</v>
      </c>
      <c r="W1759">
        <v>0</v>
      </c>
      <c r="X1759" t="s">
        <v>184</v>
      </c>
    </row>
    <row r="1760" spans="1:24" x14ac:dyDescent="0.3">
      <c r="A1760" t="s">
        <v>179</v>
      </c>
      <c r="B1760" t="s">
        <v>2969</v>
      </c>
      <c r="C1760" t="s">
        <v>181</v>
      </c>
      <c r="D1760" t="s">
        <v>2970</v>
      </c>
      <c r="E1760" t="s">
        <v>181</v>
      </c>
      <c r="F1760">
        <v>0</v>
      </c>
      <c r="G1760">
        <v>0</v>
      </c>
      <c r="H1760" s="51" t="s">
        <v>13524</v>
      </c>
      <c r="I1760">
        <v>0</v>
      </c>
      <c r="J1760">
        <v>0</v>
      </c>
      <c r="L1760">
        <v>0</v>
      </c>
      <c r="M1760">
        <v>0</v>
      </c>
      <c r="N1760">
        <v>0</v>
      </c>
      <c r="O1760">
        <v>0</v>
      </c>
      <c r="P1760" t="s">
        <v>183</v>
      </c>
      <c r="Q1760">
        <v>0</v>
      </c>
      <c r="R1760">
        <v>0</v>
      </c>
      <c r="S1760">
        <v>0</v>
      </c>
      <c r="T1760" t="s">
        <v>181</v>
      </c>
      <c r="U1760">
        <v>0</v>
      </c>
      <c r="V1760" t="s">
        <v>181</v>
      </c>
      <c r="W1760">
        <v>0</v>
      </c>
      <c r="X1760" t="s">
        <v>184</v>
      </c>
    </row>
    <row r="1761" spans="1:24" x14ac:dyDescent="0.3">
      <c r="A1761" t="s">
        <v>179</v>
      </c>
      <c r="B1761" t="s">
        <v>962</v>
      </c>
      <c r="C1761" t="s">
        <v>181</v>
      </c>
      <c r="D1761" t="s">
        <v>963</v>
      </c>
      <c r="E1761" t="s">
        <v>181</v>
      </c>
      <c r="F1761">
        <v>0</v>
      </c>
      <c r="G1761">
        <v>0</v>
      </c>
      <c r="H1761" s="51" t="s">
        <v>14704</v>
      </c>
      <c r="I1761">
        <v>0</v>
      </c>
      <c r="J1761">
        <v>0</v>
      </c>
      <c r="L1761">
        <v>0</v>
      </c>
      <c r="M1761">
        <v>0</v>
      </c>
      <c r="N1761">
        <v>0</v>
      </c>
      <c r="O1761">
        <v>0</v>
      </c>
      <c r="P1761" t="s">
        <v>183</v>
      </c>
      <c r="Q1761">
        <v>0</v>
      </c>
      <c r="R1761">
        <v>0</v>
      </c>
      <c r="S1761">
        <v>0</v>
      </c>
      <c r="T1761" t="s">
        <v>181</v>
      </c>
      <c r="U1761">
        <v>0</v>
      </c>
      <c r="V1761" t="s">
        <v>181</v>
      </c>
      <c r="W1761">
        <v>0</v>
      </c>
      <c r="X1761" t="s">
        <v>184</v>
      </c>
    </row>
    <row r="1762" spans="1:24" x14ac:dyDescent="0.3">
      <c r="A1762" t="s">
        <v>179</v>
      </c>
      <c r="B1762" t="s">
        <v>473</v>
      </c>
      <c r="C1762" t="s">
        <v>181</v>
      </c>
      <c r="D1762" t="s">
        <v>474</v>
      </c>
      <c r="E1762" t="s">
        <v>181</v>
      </c>
      <c r="F1762">
        <v>0</v>
      </c>
      <c r="G1762">
        <v>0</v>
      </c>
      <c r="H1762" s="51" t="s">
        <v>14704</v>
      </c>
      <c r="I1762">
        <v>0</v>
      </c>
      <c r="J1762">
        <v>0</v>
      </c>
      <c r="L1762">
        <v>0</v>
      </c>
      <c r="M1762">
        <v>0</v>
      </c>
      <c r="N1762">
        <v>0</v>
      </c>
      <c r="O1762">
        <v>0</v>
      </c>
      <c r="P1762" t="s">
        <v>183</v>
      </c>
      <c r="Q1762">
        <v>0</v>
      </c>
      <c r="R1762">
        <v>0</v>
      </c>
      <c r="S1762">
        <v>0</v>
      </c>
      <c r="T1762" t="s">
        <v>181</v>
      </c>
      <c r="U1762">
        <v>0</v>
      </c>
      <c r="V1762" t="s">
        <v>181</v>
      </c>
      <c r="W1762">
        <v>0</v>
      </c>
      <c r="X1762" t="s">
        <v>184</v>
      </c>
    </row>
    <row r="1763" spans="1:24" x14ac:dyDescent="0.3">
      <c r="A1763" t="s">
        <v>179</v>
      </c>
      <c r="B1763" t="s">
        <v>2334</v>
      </c>
      <c r="C1763" t="s">
        <v>181</v>
      </c>
      <c r="D1763" t="s">
        <v>2335</v>
      </c>
      <c r="E1763" t="s">
        <v>181</v>
      </c>
      <c r="F1763">
        <v>0</v>
      </c>
      <c r="G1763">
        <v>0</v>
      </c>
      <c r="H1763" s="51" t="s">
        <v>13524</v>
      </c>
      <c r="I1763">
        <v>0</v>
      </c>
      <c r="J1763">
        <v>0</v>
      </c>
      <c r="L1763">
        <v>0</v>
      </c>
      <c r="M1763">
        <v>0</v>
      </c>
      <c r="N1763">
        <v>0</v>
      </c>
      <c r="O1763">
        <v>0</v>
      </c>
      <c r="P1763" t="s">
        <v>183</v>
      </c>
      <c r="Q1763">
        <v>0</v>
      </c>
      <c r="R1763">
        <v>0</v>
      </c>
      <c r="S1763">
        <v>0</v>
      </c>
      <c r="T1763" t="s">
        <v>181</v>
      </c>
      <c r="U1763">
        <v>0</v>
      </c>
      <c r="V1763" t="s">
        <v>181</v>
      </c>
      <c r="W1763">
        <v>0</v>
      </c>
      <c r="X1763" t="s">
        <v>184</v>
      </c>
    </row>
    <row r="1764" spans="1:24" x14ac:dyDescent="0.3">
      <c r="A1764" t="s">
        <v>179</v>
      </c>
      <c r="B1764" t="s">
        <v>14078</v>
      </c>
      <c r="C1764" t="s">
        <v>181</v>
      </c>
      <c r="D1764" t="s">
        <v>14079</v>
      </c>
      <c r="E1764" t="s">
        <v>7</v>
      </c>
      <c r="F1764">
        <v>0</v>
      </c>
      <c r="G1764">
        <v>0</v>
      </c>
      <c r="H1764" s="51" t="s">
        <v>13524</v>
      </c>
      <c r="I1764">
        <v>0</v>
      </c>
      <c r="J1764">
        <v>0</v>
      </c>
      <c r="L1764">
        <v>0</v>
      </c>
      <c r="M1764">
        <v>0</v>
      </c>
      <c r="N1764">
        <v>0</v>
      </c>
      <c r="O1764">
        <v>0</v>
      </c>
      <c r="P1764" t="s">
        <v>183</v>
      </c>
      <c r="Q1764">
        <v>0</v>
      </c>
      <c r="R1764">
        <v>0</v>
      </c>
      <c r="S1764">
        <v>0</v>
      </c>
      <c r="T1764" t="s">
        <v>181</v>
      </c>
      <c r="U1764">
        <v>0</v>
      </c>
      <c r="V1764" t="s">
        <v>181</v>
      </c>
      <c r="W1764">
        <v>0</v>
      </c>
      <c r="X1764" t="s">
        <v>184</v>
      </c>
    </row>
    <row r="1765" spans="1:24" x14ac:dyDescent="0.3">
      <c r="A1765" t="s">
        <v>179</v>
      </c>
      <c r="B1765" t="s">
        <v>4713</v>
      </c>
      <c r="C1765" t="s">
        <v>181</v>
      </c>
      <c r="D1765" t="s">
        <v>4714</v>
      </c>
      <c r="E1765" t="s">
        <v>7</v>
      </c>
      <c r="F1765">
        <v>0</v>
      </c>
      <c r="G1765">
        <v>0</v>
      </c>
      <c r="H1765" s="51" t="s">
        <v>13524</v>
      </c>
      <c r="I1765">
        <v>0</v>
      </c>
      <c r="J1765">
        <v>0</v>
      </c>
      <c r="L1765">
        <v>0</v>
      </c>
      <c r="M1765">
        <v>0</v>
      </c>
      <c r="N1765">
        <v>0</v>
      </c>
      <c r="O1765">
        <v>0</v>
      </c>
      <c r="P1765" t="s">
        <v>183</v>
      </c>
      <c r="Q1765">
        <v>0</v>
      </c>
      <c r="R1765">
        <v>0</v>
      </c>
      <c r="S1765">
        <v>0</v>
      </c>
      <c r="T1765" t="s">
        <v>181</v>
      </c>
      <c r="U1765">
        <v>0</v>
      </c>
      <c r="V1765" t="s">
        <v>181</v>
      </c>
      <c r="W1765">
        <v>0</v>
      </c>
      <c r="X1765" t="s">
        <v>184</v>
      </c>
    </row>
    <row r="1766" spans="1:24" x14ac:dyDescent="0.3">
      <c r="A1766" t="s">
        <v>179</v>
      </c>
      <c r="B1766" t="s">
        <v>2853</v>
      </c>
      <c r="C1766" t="s">
        <v>181</v>
      </c>
      <c r="D1766" t="s">
        <v>2854</v>
      </c>
      <c r="E1766" t="s">
        <v>181</v>
      </c>
      <c r="F1766">
        <v>0</v>
      </c>
      <c r="G1766">
        <v>0</v>
      </c>
      <c r="H1766" s="51" t="s">
        <v>13524</v>
      </c>
      <c r="I1766">
        <v>0</v>
      </c>
      <c r="J1766">
        <v>0</v>
      </c>
      <c r="L1766">
        <v>0</v>
      </c>
      <c r="M1766">
        <v>0</v>
      </c>
      <c r="N1766">
        <v>0</v>
      </c>
      <c r="O1766">
        <v>0</v>
      </c>
      <c r="P1766" t="s">
        <v>183</v>
      </c>
      <c r="Q1766">
        <v>0</v>
      </c>
      <c r="R1766">
        <v>0</v>
      </c>
      <c r="S1766">
        <v>0</v>
      </c>
      <c r="T1766" t="s">
        <v>181</v>
      </c>
      <c r="U1766">
        <v>0</v>
      </c>
      <c r="V1766" t="s">
        <v>181</v>
      </c>
      <c r="W1766">
        <v>0</v>
      </c>
      <c r="X1766" t="s">
        <v>184</v>
      </c>
    </row>
    <row r="1767" spans="1:24" x14ac:dyDescent="0.3">
      <c r="A1767" t="s">
        <v>179</v>
      </c>
      <c r="B1767" t="s">
        <v>5554</v>
      </c>
      <c r="C1767" t="s">
        <v>181</v>
      </c>
      <c r="D1767" t="s">
        <v>5555</v>
      </c>
      <c r="E1767" t="s">
        <v>7</v>
      </c>
      <c r="F1767">
        <v>0</v>
      </c>
      <c r="G1767">
        <v>0</v>
      </c>
      <c r="H1767" s="51" t="s">
        <v>13524</v>
      </c>
      <c r="I1767">
        <v>0</v>
      </c>
      <c r="J1767">
        <v>0</v>
      </c>
      <c r="L1767">
        <v>0</v>
      </c>
      <c r="M1767">
        <v>0</v>
      </c>
      <c r="N1767">
        <v>0</v>
      </c>
      <c r="O1767">
        <v>0</v>
      </c>
      <c r="P1767" t="s">
        <v>183</v>
      </c>
      <c r="Q1767">
        <v>0</v>
      </c>
      <c r="R1767">
        <v>0</v>
      </c>
      <c r="S1767">
        <v>0</v>
      </c>
      <c r="T1767" t="s">
        <v>181</v>
      </c>
      <c r="U1767">
        <v>0</v>
      </c>
      <c r="V1767" t="s">
        <v>181</v>
      </c>
      <c r="W1767">
        <v>0</v>
      </c>
      <c r="X1767" t="s">
        <v>184</v>
      </c>
    </row>
    <row r="1768" spans="1:24" x14ac:dyDescent="0.3">
      <c r="A1768" t="s">
        <v>179</v>
      </c>
      <c r="B1768" t="s">
        <v>934</v>
      </c>
      <c r="C1768" t="s">
        <v>181</v>
      </c>
      <c r="D1768" t="s">
        <v>935</v>
      </c>
      <c r="E1768" t="s">
        <v>181</v>
      </c>
      <c r="F1768">
        <v>0</v>
      </c>
      <c r="G1768">
        <v>0</v>
      </c>
      <c r="H1768" s="51" t="s">
        <v>14704</v>
      </c>
      <c r="I1768">
        <v>0</v>
      </c>
      <c r="J1768">
        <v>0</v>
      </c>
      <c r="L1768">
        <v>0</v>
      </c>
      <c r="M1768">
        <v>0</v>
      </c>
      <c r="N1768">
        <v>0</v>
      </c>
      <c r="O1768">
        <v>0</v>
      </c>
      <c r="P1768" t="s">
        <v>183</v>
      </c>
      <c r="Q1768">
        <v>0</v>
      </c>
      <c r="R1768">
        <v>0</v>
      </c>
      <c r="S1768">
        <v>0</v>
      </c>
      <c r="T1768" t="s">
        <v>181</v>
      </c>
      <c r="U1768">
        <v>0</v>
      </c>
      <c r="V1768" t="s">
        <v>181</v>
      </c>
      <c r="W1768">
        <v>0</v>
      </c>
      <c r="X1768" t="s">
        <v>184</v>
      </c>
    </row>
    <row r="1769" spans="1:24" x14ac:dyDescent="0.3">
      <c r="A1769" t="s">
        <v>179</v>
      </c>
      <c r="B1769" t="s">
        <v>2565</v>
      </c>
      <c r="C1769" t="s">
        <v>181</v>
      </c>
      <c r="D1769" t="s">
        <v>935</v>
      </c>
      <c r="E1769" t="s">
        <v>181</v>
      </c>
      <c r="F1769">
        <v>0</v>
      </c>
      <c r="G1769">
        <v>0</v>
      </c>
      <c r="H1769" s="51" t="s">
        <v>13524</v>
      </c>
      <c r="I1769">
        <v>0</v>
      </c>
      <c r="J1769">
        <v>0</v>
      </c>
      <c r="L1769">
        <v>0</v>
      </c>
      <c r="M1769">
        <v>0</v>
      </c>
      <c r="N1769">
        <v>0</v>
      </c>
      <c r="O1769">
        <v>0</v>
      </c>
      <c r="P1769" t="s">
        <v>183</v>
      </c>
      <c r="Q1769">
        <v>0</v>
      </c>
      <c r="R1769">
        <v>0</v>
      </c>
      <c r="S1769">
        <v>0</v>
      </c>
      <c r="T1769" t="s">
        <v>181</v>
      </c>
      <c r="U1769">
        <v>0</v>
      </c>
      <c r="V1769" t="s">
        <v>181</v>
      </c>
      <c r="W1769">
        <v>0</v>
      </c>
      <c r="X1769" t="s">
        <v>184</v>
      </c>
    </row>
    <row r="1770" spans="1:24" x14ac:dyDescent="0.3">
      <c r="A1770" t="s">
        <v>179</v>
      </c>
      <c r="B1770" t="s">
        <v>1828</v>
      </c>
      <c r="C1770" t="s">
        <v>181</v>
      </c>
      <c r="D1770" t="s">
        <v>1829</v>
      </c>
      <c r="E1770" t="s">
        <v>181</v>
      </c>
      <c r="F1770">
        <v>0</v>
      </c>
      <c r="G1770">
        <v>0</v>
      </c>
      <c r="H1770" s="51" t="s">
        <v>14704</v>
      </c>
      <c r="I1770">
        <v>0</v>
      </c>
      <c r="J1770">
        <v>0</v>
      </c>
      <c r="L1770">
        <v>0</v>
      </c>
      <c r="M1770">
        <v>0</v>
      </c>
      <c r="N1770">
        <v>0</v>
      </c>
      <c r="O1770">
        <v>0</v>
      </c>
      <c r="P1770" t="s">
        <v>183</v>
      </c>
      <c r="Q1770">
        <v>0</v>
      </c>
      <c r="R1770">
        <v>0</v>
      </c>
      <c r="S1770">
        <v>0</v>
      </c>
      <c r="T1770" t="s">
        <v>181</v>
      </c>
      <c r="U1770">
        <v>0</v>
      </c>
      <c r="V1770" t="s">
        <v>181</v>
      </c>
      <c r="W1770">
        <v>0</v>
      </c>
      <c r="X1770" t="s">
        <v>184</v>
      </c>
    </row>
    <row r="1771" spans="1:24" x14ac:dyDescent="0.3">
      <c r="A1771" t="s">
        <v>179</v>
      </c>
      <c r="B1771" t="s">
        <v>4639</v>
      </c>
      <c r="C1771" t="s">
        <v>181</v>
      </c>
      <c r="D1771" t="s">
        <v>1829</v>
      </c>
      <c r="E1771" t="s">
        <v>7</v>
      </c>
      <c r="F1771">
        <v>0</v>
      </c>
      <c r="G1771">
        <v>0</v>
      </c>
      <c r="H1771" s="51" t="s">
        <v>13524</v>
      </c>
      <c r="I1771">
        <v>0</v>
      </c>
      <c r="J1771">
        <v>0</v>
      </c>
      <c r="L1771">
        <v>0</v>
      </c>
      <c r="M1771">
        <v>0</v>
      </c>
      <c r="N1771">
        <v>0</v>
      </c>
      <c r="O1771">
        <v>0</v>
      </c>
      <c r="P1771" t="s">
        <v>183</v>
      </c>
      <c r="Q1771">
        <v>0</v>
      </c>
      <c r="R1771">
        <v>0</v>
      </c>
      <c r="S1771">
        <v>0</v>
      </c>
      <c r="T1771" t="s">
        <v>181</v>
      </c>
      <c r="U1771">
        <v>0</v>
      </c>
      <c r="V1771" t="s">
        <v>181</v>
      </c>
      <c r="W1771">
        <v>0</v>
      </c>
      <c r="X1771" t="s">
        <v>184</v>
      </c>
    </row>
    <row r="1772" spans="1:24" x14ac:dyDescent="0.3">
      <c r="A1772" t="s">
        <v>179</v>
      </c>
      <c r="B1772" t="s">
        <v>5997</v>
      </c>
      <c r="C1772" t="s">
        <v>181</v>
      </c>
      <c r="D1772" t="s">
        <v>5998</v>
      </c>
      <c r="E1772" t="s">
        <v>7</v>
      </c>
      <c r="F1772">
        <v>0</v>
      </c>
      <c r="G1772">
        <v>0</v>
      </c>
      <c r="H1772" s="51" t="s">
        <v>13524</v>
      </c>
      <c r="I1772">
        <v>0</v>
      </c>
      <c r="J1772">
        <v>0</v>
      </c>
      <c r="L1772">
        <v>0</v>
      </c>
      <c r="M1772">
        <v>0</v>
      </c>
      <c r="N1772">
        <v>0</v>
      </c>
      <c r="O1772">
        <v>0</v>
      </c>
      <c r="P1772" t="s">
        <v>183</v>
      </c>
      <c r="Q1772">
        <v>0</v>
      </c>
      <c r="R1772">
        <v>0</v>
      </c>
      <c r="S1772">
        <v>0</v>
      </c>
      <c r="T1772" t="s">
        <v>181</v>
      </c>
      <c r="U1772">
        <v>0</v>
      </c>
      <c r="V1772" t="s">
        <v>181</v>
      </c>
      <c r="W1772">
        <v>0</v>
      </c>
      <c r="X1772" t="s">
        <v>184</v>
      </c>
    </row>
    <row r="1773" spans="1:24" x14ac:dyDescent="0.3">
      <c r="A1773" t="s">
        <v>179</v>
      </c>
      <c r="B1773" t="s">
        <v>1852</v>
      </c>
      <c r="C1773" t="s">
        <v>181</v>
      </c>
      <c r="D1773" t="s">
        <v>1853</v>
      </c>
      <c r="E1773" t="s">
        <v>181</v>
      </c>
      <c r="F1773">
        <v>0</v>
      </c>
      <c r="G1773">
        <v>0</v>
      </c>
      <c r="H1773" s="51" t="s">
        <v>14704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0</v>
      </c>
      <c r="P1773" t="s">
        <v>183</v>
      </c>
      <c r="Q1773">
        <v>0</v>
      </c>
      <c r="R1773">
        <v>0</v>
      </c>
      <c r="S1773">
        <v>0</v>
      </c>
      <c r="T1773" t="s">
        <v>181</v>
      </c>
      <c r="U1773">
        <v>0</v>
      </c>
      <c r="V1773" t="s">
        <v>181</v>
      </c>
      <c r="W1773">
        <v>0</v>
      </c>
      <c r="X1773" t="s">
        <v>184</v>
      </c>
    </row>
    <row r="1774" spans="1:24" x14ac:dyDescent="0.3">
      <c r="A1774" t="s">
        <v>179</v>
      </c>
      <c r="B1774" t="s">
        <v>2978</v>
      </c>
      <c r="C1774" t="s">
        <v>181</v>
      </c>
      <c r="D1774" t="s">
        <v>2979</v>
      </c>
      <c r="E1774" t="s">
        <v>181</v>
      </c>
      <c r="F1774">
        <v>0</v>
      </c>
      <c r="G1774">
        <v>0</v>
      </c>
      <c r="H1774" s="51" t="s">
        <v>13524</v>
      </c>
      <c r="I1774">
        <v>0</v>
      </c>
      <c r="J1774">
        <v>0</v>
      </c>
      <c r="L1774">
        <v>0</v>
      </c>
      <c r="M1774">
        <v>0</v>
      </c>
      <c r="N1774">
        <v>0</v>
      </c>
      <c r="O1774">
        <v>0</v>
      </c>
      <c r="P1774" t="s">
        <v>183</v>
      </c>
      <c r="Q1774">
        <v>0</v>
      </c>
      <c r="R1774">
        <v>0</v>
      </c>
      <c r="S1774">
        <v>0</v>
      </c>
      <c r="T1774" t="s">
        <v>181</v>
      </c>
      <c r="U1774">
        <v>0</v>
      </c>
      <c r="V1774" t="s">
        <v>181</v>
      </c>
      <c r="W1774">
        <v>0</v>
      </c>
      <c r="X1774" t="s">
        <v>184</v>
      </c>
    </row>
    <row r="1775" spans="1:24" x14ac:dyDescent="0.3">
      <c r="A1775" t="s">
        <v>179</v>
      </c>
      <c r="B1775" t="s">
        <v>18025</v>
      </c>
      <c r="C1775" t="s">
        <v>181</v>
      </c>
      <c r="D1775" t="s">
        <v>18026</v>
      </c>
      <c r="E1775" t="s">
        <v>7</v>
      </c>
      <c r="F1775">
        <v>0</v>
      </c>
      <c r="G1775">
        <v>0</v>
      </c>
      <c r="H1775" s="51" t="s">
        <v>14704</v>
      </c>
      <c r="I1775">
        <v>0</v>
      </c>
      <c r="J1775">
        <v>0</v>
      </c>
      <c r="L1775">
        <v>0</v>
      </c>
      <c r="M1775">
        <v>0</v>
      </c>
      <c r="N1775">
        <v>0</v>
      </c>
      <c r="O1775">
        <v>0</v>
      </c>
      <c r="P1775" t="s">
        <v>183</v>
      </c>
      <c r="Q1775">
        <v>360</v>
      </c>
      <c r="R1775">
        <v>-360</v>
      </c>
      <c r="S1775">
        <v>360</v>
      </c>
      <c r="T1775" t="s">
        <v>181</v>
      </c>
      <c r="U1775">
        <v>0</v>
      </c>
      <c r="V1775" t="s">
        <v>181</v>
      </c>
      <c r="W1775">
        <v>0</v>
      </c>
      <c r="X1775" t="s">
        <v>321</v>
      </c>
    </row>
    <row r="1776" spans="1:24" x14ac:dyDescent="0.3">
      <c r="A1776" t="s">
        <v>179</v>
      </c>
      <c r="B1776" t="s">
        <v>5735</v>
      </c>
      <c r="C1776" t="s">
        <v>181</v>
      </c>
      <c r="D1776" t="s">
        <v>5736</v>
      </c>
      <c r="E1776" t="s">
        <v>7</v>
      </c>
      <c r="F1776">
        <v>0</v>
      </c>
      <c r="G1776">
        <v>0</v>
      </c>
      <c r="H1776" s="51" t="s">
        <v>13524</v>
      </c>
      <c r="I1776">
        <v>0</v>
      </c>
      <c r="J1776">
        <v>0</v>
      </c>
      <c r="L1776">
        <v>0</v>
      </c>
      <c r="M1776">
        <v>0</v>
      </c>
      <c r="N1776">
        <v>0</v>
      </c>
      <c r="O1776">
        <v>0</v>
      </c>
      <c r="P1776" t="s">
        <v>183</v>
      </c>
      <c r="Q1776">
        <v>0</v>
      </c>
      <c r="R1776">
        <v>0</v>
      </c>
      <c r="S1776">
        <v>0</v>
      </c>
      <c r="T1776" t="s">
        <v>181</v>
      </c>
      <c r="U1776">
        <v>0</v>
      </c>
      <c r="V1776" t="s">
        <v>181</v>
      </c>
      <c r="W1776">
        <v>0</v>
      </c>
      <c r="X1776" t="s">
        <v>184</v>
      </c>
    </row>
    <row r="1777" spans="1:24" x14ac:dyDescent="0.3">
      <c r="A1777" t="s">
        <v>179</v>
      </c>
      <c r="B1777" t="s">
        <v>1234</v>
      </c>
      <c r="C1777" t="s">
        <v>181</v>
      </c>
      <c r="D1777" t="s">
        <v>14080</v>
      </c>
      <c r="E1777" t="s">
        <v>181</v>
      </c>
      <c r="F1777">
        <v>0</v>
      </c>
      <c r="G1777">
        <v>0</v>
      </c>
      <c r="H1777" s="51" t="s">
        <v>14704</v>
      </c>
      <c r="I1777">
        <v>0</v>
      </c>
      <c r="J1777">
        <v>0</v>
      </c>
      <c r="L1777">
        <v>0</v>
      </c>
      <c r="M1777">
        <v>0</v>
      </c>
      <c r="N1777">
        <v>0</v>
      </c>
      <c r="O1777">
        <v>0</v>
      </c>
      <c r="P1777" t="s">
        <v>183</v>
      </c>
      <c r="Q1777">
        <v>0</v>
      </c>
      <c r="R1777">
        <v>0</v>
      </c>
      <c r="S1777">
        <v>0</v>
      </c>
      <c r="T1777" t="s">
        <v>181</v>
      </c>
      <c r="U1777">
        <v>0</v>
      </c>
      <c r="V1777" t="s">
        <v>181</v>
      </c>
      <c r="W1777">
        <v>0</v>
      </c>
      <c r="X1777" t="s">
        <v>184</v>
      </c>
    </row>
    <row r="1778" spans="1:24" x14ac:dyDescent="0.3">
      <c r="A1778" t="s">
        <v>179</v>
      </c>
      <c r="B1778" t="s">
        <v>5965</v>
      </c>
      <c r="C1778" t="s">
        <v>181</v>
      </c>
      <c r="D1778" t="s">
        <v>5966</v>
      </c>
      <c r="E1778" t="s">
        <v>7</v>
      </c>
      <c r="F1778">
        <v>0</v>
      </c>
      <c r="G1778">
        <v>0</v>
      </c>
      <c r="H1778" s="51" t="s">
        <v>13524</v>
      </c>
      <c r="I1778">
        <v>0</v>
      </c>
      <c r="J1778">
        <v>0</v>
      </c>
      <c r="L1778">
        <v>0</v>
      </c>
      <c r="M1778">
        <v>0</v>
      </c>
      <c r="N1778">
        <v>0</v>
      </c>
      <c r="O1778">
        <v>0</v>
      </c>
      <c r="P1778" t="s">
        <v>183</v>
      </c>
      <c r="Q1778">
        <v>0</v>
      </c>
      <c r="R1778">
        <v>0</v>
      </c>
      <c r="S1778">
        <v>0</v>
      </c>
      <c r="T1778" t="s">
        <v>181</v>
      </c>
      <c r="U1778">
        <v>0</v>
      </c>
      <c r="V1778" t="s">
        <v>181</v>
      </c>
      <c r="W1778">
        <v>0</v>
      </c>
      <c r="X1778" t="s">
        <v>184</v>
      </c>
    </row>
    <row r="1779" spans="1:24" x14ac:dyDescent="0.3">
      <c r="A1779" t="s">
        <v>179</v>
      </c>
      <c r="B1779" t="s">
        <v>1290</v>
      </c>
      <c r="C1779" t="s">
        <v>181</v>
      </c>
      <c r="D1779" t="s">
        <v>1291</v>
      </c>
      <c r="E1779" t="s">
        <v>181</v>
      </c>
      <c r="F1779">
        <v>0</v>
      </c>
      <c r="G1779">
        <v>0</v>
      </c>
      <c r="H1779" s="51" t="s">
        <v>14704</v>
      </c>
      <c r="I1779">
        <v>0</v>
      </c>
      <c r="J1779">
        <v>0</v>
      </c>
      <c r="L1779">
        <v>0</v>
      </c>
      <c r="M1779">
        <v>0</v>
      </c>
      <c r="N1779">
        <v>0</v>
      </c>
      <c r="O1779">
        <v>0</v>
      </c>
      <c r="P1779" t="s">
        <v>183</v>
      </c>
      <c r="Q1779">
        <v>0</v>
      </c>
      <c r="R1779">
        <v>0</v>
      </c>
      <c r="S1779">
        <v>0</v>
      </c>
      <c r="T1779" t="s">
        <v>181</v>
      </c>
      <c r="U1779">
        <v>0</v>
      </c>
      <c r="V1779" t="s">
        <v>181</v>
      </c>
      <c r="W1779">
        <v>0</v>
      </c>
      <c r="X1779" t="s">
        <v>184</v>
      </c>
    </row>
    <row r="1780" spans="1:24" x14ac:dyDescent="0.3">
      <c r="A1780" t="s">
        <v>179</v>
      </c>
      <c r="B1780" t="s">
        <v>14081</v>
      </c>
      <c r="C1780" t="s">
        <v>181</v>
      </c>
      <c r="D1780" t="s">
        <v>14082</v>
      </c>
      <c r="E1780" t="s">
        <v>7</v>
      </c>
      <c r="F1780">
        <v>0</v>
      </c>
      <c r="G1780">
        <v>0</v>
      </c>
      <c r="H1780" s="51" t="s">
        <v>13524</v>
      </c>
      <c r="I1780">
        <v>0</v>
      </c>
      <c r="J1780">
        <v>0</v>
      </c>
      <c r="L1780">
        <v>0</v>
      </c>
      <c r="M1780">
        <v>0</v>
      </c>
      <c r="N1780">
        <v>0</v>
      </c>
      <c r="O1780">
        <v>0</v>
      </c>
      <c r="P1780" t="s">
        <v>183</v>
      </c>
      <c r="Q1780">
        <v>0</v>
      </c>
      <c r="R1780">
        <v>0</v>
      </c>
      <c r="S1780">
        <v>0</v>
      </c>
      <c r="T1780" t="s">
        <v>181</v>
      </c>
      <c r="U1780">
        <v>0</v>
      </c>
      <c r="V1780" t="s">
        <v>181</v>
      </c>
      <c r="W1780">
        <v>0</v>
      </c>
      <c r="X1780" t="s">
        <v>184</v>
      </c>
    </row>
    <row r="1781" spans="1:24" x14ac:dyDescent="0.3">
      <c r="A1781" t="s">
        <v>179</v>
      </c>
      <c r="B1781" t="s">
        <v>936</v>
      </c>
      <c r="C1781" t="s">
        <v>181</v>
      </c>
      <c r="D1781" t="s">
        <v>937</v>
      </c>
      <c r="E1781" t="s">
        <v>181</v>
      </c>
      <c r="F1781">
        <v>0</v>
      </c>
      <c r="G1781">
        <v>0</v>
      </c>
      <c r="H1781" s="51" t="s">
        <v>14704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0</v>
      </c>
      <c r="P1781" t="s">
        <v>183</v>
      </c>
      <c r="Q1781">
        <v>0</v>
      </c>
      <c r="R1781">
        <v>0</v>
      </c>
      <c r="S1781">
        <v>0</v>
      </c>
      <c r="T1781" t="s">
        <v>181</v>
      </c>
      <c r="U1781">
        <v>0</v>
      </c>
      <c r="V1781" t="s">
        <v>181</v>
      </c>
      <c r="W1781">
        <v>0</v>
      </c>
      <c r="X1781" t="s">
        <v>184</v>
      </c>
    </row>
    <row r="1782" spans="1:24" x14ac:dyDescent="0.3">
      <c r="A1782" t="s">
        <v>179</v>
      </c>
      <c r="B1782" t="s">
        <v>6959</v>
      </c>
      <c r="C1782" t="s">
        <v>181</v>
      </c>
      <c r="D1782" t="s">
        <v>6960</v>
      </c>
      <c r="E1782" t="s">
        <v>7</v>
      </c>
      <c r="F1782">
        <v>0</v>
      </c>
      <c r="G1782">
        <v>0</v>
      </c>
      <c r="H1782" s="51" t="s">
        <v>14704</v>
      </c>
      <c r="I1782">
        <v>0</v>
      </c>
      <c r="J1782">
        <v>0</v>
      </c>
      <c r="L1782">
        <v>0</v>
      </c>
      <c r="M1782">
        <v>0</v>
      </c>
      <c r="N1782">
        <v>0</v>
      </c>
      <c r="O1782">
        <v>0</v>
      </c>
      <c r="P1782" t="s">
        <v>183</v>
      </c>
      <c r="Q1782">
        <v>0</v>
      </c>
      <c r="R1782">
        <v>0</v>
      </c>
      <c r="S1782">
        <v>0</v>
      </c>
      <c r="T1782" t="s">
        <v>181</v>
      </c>
      <c r="U1782">
        <v>0</v>
      </c>
      <c r="V1782" t="s">
        <v>181</v>
      </c>
      <c r="W1782">
        <v>0</v>
      </c>
      <c r="X1782" t="s">
        <v>321</v>
      </c>
    </row>
    <row r="1783" spans="1:24" x14ac:dyDescent="0.3">
      <c r="A1783" t="s">
        <v>179</v>
      </c>
      <c r="B1783" t="s">
        <v>1598</v>
      </c>
      <c r="C1783" t="s">
        <v>181</v>
      </c>
      <c r="D1783" t="s">
        <v>1599</v>
      </c>
      <c r="E1783" t="s">
        <v>181</v>
      </c>
      <c r="F1783">
        <v>0</v>
      </c>
      <c r="G1783">
        <v>0</v>
      </c>
      <c r="H1783" s="51" t="s">
        <v>14704</v>
      </c>
      <c r="I1783">
        <v>0</v>
      </c>
      <c r="J1783">
        <v>0</v>
      </c>
      <c r="L1783">
        <v>0</v>
      </c>
      <c r="M1783">
        <v>0</v>
      </c>
      <c r="N1783">
        <v>0</v>
      </c>
      <c r="O1783">
        <v>0</v>
      </c>
      <c r="P1783" t="s">
        <v>183</v>
      </c>
      <c r="Q1783">
        <v>0</v>
      </c>
      <c r="R1783">
        <v>0</v>
      </c>
      <c r="S1783">
        <v>0</v>
      </c>
      <c r="T1783" t="s">
        <v>181</v>
      </c>
      <c r="U1783">
        <v>0</v>
      </c>
      <c r="V1783" t="s">
        <v>181</v>
      </c>
      <c r="W1783">
        <v>0</v>
      </c>
      <c r="X1783" t="s">
        <v>184</v>
      </c>
    </row>
    <row r="1784" spans="1:24" x14ac:dyDescent="0.3">
      <c r="A1784" t="s">
        <v>179</v>
      </c>
      <c r="B1784" t="s">
        <v>4691</v>
      </c>
      <c r="C1784" t="s">
        <v>181</v>
      </c>
      <c r="D1784" t="s">
        <v>4692</v>
      </c>
      <c r="E1784" t="s">
        <v>7</v>
      </c>
      <c r="F1784">
        <v>0</v>
      </c>
      <c r="G1784">
        <v>0</v>
      </c>
      <c r="H1784" s="51" t="s">
        <v>13524</v>
      </c>
      <c r="I1784">
        <v>0</v>
      </c>
      <c r="J1784">
        <v>0</v>
      </c>
      <c r="L1784">
        <v>0</v>
      </c>
      <c r="M1784">
        <v>0</v>
      </c>
      <c r="N1784">
        <v>0</v>
      </c>
      <c r="O1784">
        <v>0</v>
      </c>
      <c r="P1784" t="s">
        <v>183</v>
      </c>
      <c r="Q1784">
        <v>0</v>
      </c>
      <c r="R1784">
        <v>0</v>
      </c>
      <c r="S1784">
        <v>0</v>
      </c>
      <c r="T1784" t="s">
        <v>181</v>
      </c>
      <c r="U1784">
        <v>0</v>
      </c>
      <c r="V1784" t="s">
        <v>181</v>
      </c>
      <c r="W1784">
        <v>0</v>
      </c>
      <c r="X1784" t="s">
        <v>184</v>
      </c>
    </row>
    <row r="1785" spans="1:24" x14ac:dyDescent="0.3">
      <c r="A1785" t="s">
        <v>179</v>
      </c>
      <c r="B1785" t="s">
        <v>676</v>
      </c>
      <c r="C1785" t="s">
        <v>181</v>
      </c>
      <c r="D1785" t="s">
        <v>677</v>
      </c>
      <c r="E1785" t="s">
        <v>181</v>
      </c>
      <c r="F1785">
        <v>0</v>
      </c>
      <c r="G1785">
        <v>0</v>
      </c>
      <c r="H1785" s="51" t="s">
        <v>14704</v>
      </c>
      <c r="I1785">
        <v>0</v>
      </c>
      <c r="J1785">
        <v>0</v>
      </c>
      <c r="L1785">
        <v>0</v>
      </c>
      <c r="M1785">
        <v>0</v>
      </c>
      <c r="N1785">
        <v>0</v>
      </c>
      <c r="O1785">
        <v>0</v>
      </c>
      <c r="P1785" t="s">
        <v>183</v>
      </c>
      <c r="Q1785">
        <v>0</v>
      </c>
      <c r="R1785">
        <v>0</v>
      </c>
      <c r="S1785">
        <v>0</v>
      </c>
      <c r="T1785" t="s">
        <v>181</v>
      </c>
      <c r="U1785">
        <v>0</v>
      </c>
      <c r="V1785" t="s">
        <v>181</v>
      </c>
      <c r="W1785">
        <v>0</v>
      </c>
      <c r="X1785" t="s">
        <v>184</v>
      </c>
    </row>
    <row r="1786" spans="1:24" x14ac:dyDescent="0.3">
      <c r="A1786" t="s">
        <v>179</v>
      </c>
      <c r="B1786" t="s">
        <v>4931</v>
      </c>
      <c r="C1786" t="s">
        <v>181</v>
      </c>
      <c r="D1786" t="s">
        <v>4932</v>
      </c>
      <c r="E1786" t="s">
        <v>7</v>
      </c>
      <c r="F1786">
        <v>0</v>
      </c>
      <c r="G1786">
        <v>0</v>
      </c>
      <c r="H1786" s="51" t="s">
        <v>13524</v>
      </c>
      <c r="I1786">
        <v>0</v>
      </c>
      <c r="J1786">
        <v>0</v>
      </c>
      <c r="L1786">
        <v>0</v>
      </c>
      <c r="M1786">
        <v>0</v>
      </c>
      <c r="N1786">
        <v>0</v>
      </c>
      <c r="O1786">
        <v>0</v>
      </c>
      <c r="P1786" t="s">
        <v>183</v>
      </c>
      <c r="Q1786">
        <v>0</v>
      </c>
      <c r="R1786">
        <v>0</v>
      </c>
      <c r="S1786">
        <v>0</v>
      </c>
      <c r="T1786" t="s">
        <v>181</v>
      </c>
      <c r="U1786">
        <v>0</v>
      </c>
      <c r="V1786" t="s">
        <v>181</v>
      </c>
      <c r="W1786">
        <v>0</v>
      </c>
      <c r="X1786" t="s">
        <v>184</v>
      </c>
    </row>
    <row r="1787" spans="1:24" x14ac:dyDescent="0.3">
      <c r="A1787" t="s">
        <v>179</v>
      </c>
      <c r="B1787" t="s">
        <v>2617</v>
      </c>
      <c r="C1787" t="s">
        <v>181</v>
      </c>
      <c r="D1787" t="s">
        <v>2618</v>
      </c>
      <c r="E1787" t="s">
        <v>181</v>
      </c>
      <c r="F1787">
        <v>0</v>
      </c>
      <c r="G1787">
        <v>0</v>
      </c>
      <c r="H1787" s="51" t="s">
        <v>13524</v>
      </c>
      <c r="I1787">
        <v>0</v>
      </c>
      <c r="J1787">
        <v>0</v>
      </c>
      <c r="L1787">
        <v>0</v>
      </c>
      <c r="M1787">
        <v>0</v>
      </c>
      <c r="N1787">
        <v>0</v>
      </c>
      <c r="O1787">
        <v>0</v>
      </c>
      <c r="P1787" t="s">
        <v>183</v>
      </c>
      <c r="Q1787">
        <v>0</v>
      </c>
      <c r="R1787">
        <v>0</v>
      </c>
      <c r="S1787">
        <v>0</v>
      </c>
      <c r="T1787" t="s">
        <v>181</v>
      </c>
      <c r="U1787">
        <v>0</v>
      </c>
      <c r="V1787" t="s">
        <v>181</v>
      </c>
      <c r="W1787">
        <v>0</v>
      </c>
      <c r="X1787" t="s">
        <v>184</v>
      </c>
    </row>
    <row r="1788" spans="1:24" x14ac:dyDescent="0.3">
      <c r="A1788" t="s">
        <v>179</v>
      </c>
      <c r="B1788" t="s">
        <v>2101</v>
      </c>
      <c r="C1788" t="s">
        <v>181</v>
      </c>
      <c r="D1788" t="s">
        <v>2102</v>
      </c>
      <c r="E1788" t="s">
        <v>181</v>
      </c>
      <c r="F1788">
        <v>0</v>
      </c>
      <c r="G1788">
        <v>0</v>
      </c>
      <c r="H1788" s="51" t="s">
        <v>13524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0</v>
      </c>
      <c r="P1788" t="s">
        <v>183</v>
      </c>
      <c r="Q1788">
        <v>0</v>
      </c>
      <c r="R1788">
        <v>0</v>
      </c>
      <c r="S1788">
        <v>0</v>
      </c>
      <c r="T1788" t="s">
        <v>181</v>
      </c>
      <c r="U1788">
        <v>0</v>
      </c>
      <c r="V1788" t="s">
        <v>181</v>
      </c>
      <c r="W1788">
        <v>0</v>
      </c>
      <c r="X1788" t="s">
        <v>184</v>
      </c>
    </row>
    <row r="1789" spans="1:24" x14ac:dyDescent="0.3">
      <c r="A1789" t="s">
        <v>179</v>
      </c>
      <c r="B1789" t="s">
        <v>6654</v>
      </c>
      <c r="C1789" t="s">
        <v>181</v>
      </c>
      <c r="D1789" t="s">
        <v>6655</v>
      </c>
      <c r="E1789" t="s">
        <v>7</v>
      </c>
      <c r="F1789">
        <v>0</v>
      </c>
      <c r="G1789">
        <v>0</v>
      </c>
      <c r="H1789" s="51" t="s">
        <v>13524</v>
      </c>
      <c r="I1789">
        <v>0</v>
      </c>
      <c r="J1789">
        <v>0</v>
      </c>
      <c r="L1789">
        <v>0</v>
      </c>
      <c r="M1789">
        <v>0</v>
      </c>
      <c r="N1789">
        <v>0</v>
      </c>
      <c r="O1789">
        <v>0</v>
      </c>
      <c r="P1789" t="s">
        <v>183</v>
      </c>
      <c r="Q1789">
        <v>0</v>
      </c>
      <c r="R1789">
        <v>0</v>
      </c>
      <c r="S1789">
        <v>0</v>
      </c>
      <c r="T1789" t="s">
        <v>181</v>
      </c>
      <c r="U1789">
        <v>0</v>
      </c>
      <c r="V1789" t="s">
        <v>181</v>
      </c>
      <c r="W1789">
        <v>0</v>
      </c>
      <c r="X1789" t="s">
        <v>184</v>
      </c>
    </row>
    <row r="1790" spans="1:24" x14ac:dyDescent="0.3">
      <c r="A1790" t="s">
        <v>179</v>
      </c>
      <c r="B1790" t="s">
        <v>342</v>
      </c>
      <c r="C1790" t="s">
        <v>181</v>
      </c>
      <c r="D1790" t="s">
        <v>343</v>
      </c>
      <c r="E1790" t="s">
        <v>181</v>
      </c>
      <c r="F1790">
        <v>0</v>
      </c>
      <c r="G1790">
        <v>0</v>
      </c>
      <c r="H1790" s="51" t="s">
        <v>14704</v>
      </c>
      <c r="I1790">
        <v>0</v>
      </c>
      <c r="J1790">
        <v>0</v>
      </c>
      <c r="L1790">
        <v>0</v>
      </c>
      <c r="M1790">
        <v>0</v>
      </c>
      <c r="N1790">
        <v>0</v>
      </c>
      <c r="O1790">
        <v>0</v>
      </c>
      <c r="P1790" t="s">
        <v>183</v>
      </c>
      <c r="Q1790">
        <v>0</v>
      </c>
      <c r="R1790">
        <v>0</v>
      </c>
      <c r="S1790">
        <v>0</v>
      </c>
      <c r="T1790" t="s">
        <v>181</v>
      </c>
      <c r="U1790">
        <v>0</v>
      </c>
      <c r="V1790" t="s">
        <v>181</v>
      </c>
      <c r="W1790">
        <v>0</v>
      </c>
      <c r="X1790" t="s">
        <v>184</v>
      </c>
    </row>
    <row r="1791" spans="1:24" x14ac:dyDescent="0.3">
      <c r="A1791" t="s">
        <v>179</v>
      </c>
      <c r="B1791" t="s">
        <v>2581</v>
      </c>
      <c r="C1791" t="s">
        <v>181</v>
      </c>
      <c r="D1791" t="s">
        <v>2582</v>
      </c>
      <c r="E1791" t="s">
        <v>181</v>
      </c>
      <c r="F1791">
        <v>0</v>
      </c>
      <c r="G1791">
        <v>0</v>
      </c>
      <c r="H1791" s="51" t="s">
        <v>13524</v>
      </c>
      <c r="I1791">
        <v>0</v>
      </c>
      <c r="J1791">
        <v>0</v>
      </c>
      <c r="L1791">
        <v>0</v>
      </c>
      <c r="M1791">
        <v>0</v>
      </c>
      <c r="N1791">
        <v>0</v>
      </c>
      <c r="O1791">
        <v>0</v>
      </c>
      <c r="P1791" t="s">
        <v>183</v>
      </c>
      <c r="Q1791">
        <v>0</v>
      </c>
      <c r="R1791">
        <v>0</v>
      </c>
      <c r="S1791">
        <v>0</v>
      </c>
      <c r="T1791" t="s">
        <v>181</v>
      </c>
      <c r="U1791">
        <v>0</v>
      </c>
      <c r="V1791" t="s">
        <v>181</v>
      </c>
      <c r="W1791">
        <v>0</v>
      </c>
      <c r="X1791" t="s">
        <v>184</v>
      </c>
    </row>
    <row r="1792" spans="1:24" x14ac:dyDescent="0.3">
      <c r="A1792" t="s">
        <v>179</v>
      </c>
      <c r="B1792" t="s">
        <v>2666</v>
      </c>
      <c r="C1792" t="s">
        <v>181</v>
      </c>
      <c r="D1792" t="s">
        <v>2667</v>
      </c>
      <c r="E1792" t="s">
        <v>181</v>
      </c>
      <c r="F1792">
        <v>0</v>
      </c>
      <c r="G1792">
        <v>0</v>
      </c>
      <c r="H1792" s="51" t="s">
        <v>13524</v>
      </c>
      <c r="I1792">
        <v>0</v>
      </c>
      <c r="J1792">
        <v>0</v>
      </c>
      <c r="L1792">
        <v>0</v>
      </c>
      <c r="M1792">
        <v>0</v>
      </c>
      <c r="N1792">
        <v>0</v>
      </c>
      <c r="O1792">
        <v>0</v>
      </c>
      <c r="P1792" t="s">
        <v>183</v>
      </c>
      <c r="Q1792">
        <v>0</v>
      </c>
      <c r="R1792">
        <v>0</v>
      </c>
      <c r="S1792">
        <v>0</v>
      </c>
      <c r="T1792" t="s">
        <v>181</v>
      </c>
      <c r="U1792">
        <v>0</v>
      </c>
      <c r="V1792" t="s">
        <v>181</v>
      </c>
      <c r="W1792">
        <v>0</v>
      </c>
      <c r="X1792" t="s">
        <v>184</v>
      </c>
    </row>
    <row r="1793" spans="1:24" x14ac:dyDescent="0.3">
      <c r="A1793" t="s">
        <v>179</v>
      </c>
      <c r="B1793" t="s">
        <v>3473</v>
      </c>
      <c r="C1793" t="s">
        <v>181</v>
      </c>
      <c r="D1793" t="s">
        <v>2667</v>
      </c>
      <c r="E1793" t="s">
        <v>181</v>
      </c>
      <c r="F1793">
        <v>0</v>
      </c>
      <c r="G1793">
        <v>0</v>
      </c>
      <c r="H1793" s="51" t="s">
        <v>14704</v>
      </c>
      <c r="I1793">
        <v>0</v>
      </c>
      <c r="J1793">
        <v>0</v>
      </c>
      <c r="L1793">
        <v>0</v>
      </c>
      <c r="M1793">
        <v>0</v>
      </c>
      <c r="N1793">
        <v>0</v>
      </c>
      <c r="O1793">
        <v>0</v>
      </c>
      <c r="P1793" t="s">
        <v>183</v>
      </c>
      <c r="Q1793">
        <v>0</v>
      </c>
      <c r="R1793">
        <v>0</v>
      </c>
      <c r="S1793">
        <v>0</v>
      </c>
      <c r="T1793" t="s">
        <v>181</v>
      </c>
      <c r="U1793">
        <v>0</v>
      </c>
      <c r="V1793" t="s">
        <v>181</v>
      </c>
      <c r="W1793">
        <v>0</v>
      </c>
      <c r="X1793" t="s">
        <v>184</v>
      </c>
    </row>
    <row r="1794" spans="1:24" x14ac:dyDescent="0.3">
      <c r="A1794" t="s">
        <v>179</v>
      </c>
      <c r="B1794" t="s">
        <v>5532</v>
      </c>
      <c r="C1794" t="s">
        <v>181</v>
      </c>
      <c r="D1794" t="s">
        <v>5533</v>
      </c>
      <c r="E1794" t="s">
        <v>7</v>
      </c>
      <c r="F1794">
        <v>0</v>
      </c>
      <c r="G1794">
        <v>0</v>
      </c>
      <c r="H1794" s="51" t="s">
        <v>13524</v>
      </c>
      <c r="I1794">
        <v>0</v>
      </c>
      <c r="J1794">
        <v>0</v>
      </c>
      <c r="L1794">
        <v>0</v>
      </c>
      <c r="M1794">
        <v>0</v>
      </c>
      <c r="N1794">
        <v>0</v>
      </c>
      <c r="O1794">
        <v>0</v>
      </c>
      <c r="P1794" t="s">
        <v>183</v>
      </c>
      <c r="Q1794">
        <v>0</v>
      </c>
      <c r="R1794">
        <v>0</v>
      </c>
      <c r="S1794">
        <v>0</v>
      </c>
      <c r="T1794" t="s">
        <v>181</v>
      </c>
      <c r="U1794">
        <v>0</v>
      </c>
      <c r="V1794" t="s">
        <v>181</v>
      </c>
      <c r="W1794">
        <v>0</v>
      </c>
      <c r="X1794" t="s">
        <v>184</v>
      </c>
    </row>
    <row r="1795" spans="1:24" x14ac:dyDescent="0.3">
      <c r="A1795" t="s">
        <v>179</v>
      </c>
      <c r="B1795" t="s">
        <v>682</v>
      </c>
      <c r="C1795" t="s">
        <v>181</v>
      </c>
      <c r="D1795" t="s">
        <v>683</v>
      </c>
      <c r="E1795" t="s">
        <v>181</v>
      </c>
      <c r="F1795">
        <v>0</v>
      </c>
      <c r="G1795">
        <v>0</v>
      </c>
      <c r="H1795" s="51" t="s">
        <v>14704</v>
      </c>
      <c r="I1795">
        <v>0</v>
      </c>
      <c r="J1795">
        <v>0</v>
      </c>
      <c r="L1795">
        <v>0</v>
      </c>
      <c r="M1795">
        <v>0</v>
      </c>
      <c r="N1795">
        <v>0</v>
      </c>
      <c r="O1795">
        <v>0</v>
      </c>
      <c r="P1795" t="s">
        <v>183</v>
      </c>
      <c r="Q1795">
        <v>0</v>
      </c>
      <c r="R1795">
        <v>0</v>
      </c>
      <c r="S1795">
        <v>0</v>
      </c>
      <c r="T1795" t="s">
        <v>181</v>
      </c>
      <c r="U1795">
        <v>0</v>
      </c>
      <c r="V1795" t="s">
        <v>181</v>
      </c>
      <c r="W1795">
        <v>0</v>
      </c>
      <c r="X1795" t="s">
        <v>184</v>
      </c>
    </row>
    <row r="1796" spans="1:24" x14ac:dyDescent="0.3">
      <c r="A1796" t="s">
        <v>179</v>
      </c>
      <c r="B1796" t="s">
        <v>3133</v>
      </c>
      <c r="C1796" t="s">
        <v>181</v>
      </c>
      <c r="D1796" t="s">
        <v>3134</v>
      </c>
      <c r="E1796" t="s">
        <v>181</v>
      </c>
      <c r="F1796">
        <v>0</v>
      </c>
      <c r="G1796">
        <v>0</v>
      </c>
      <c r="H1796" s="51" t="s">
        <v>14704</v>
      </c>
      <c r="I1796">
        <v>0</v>
      </c>
      <c r="J1796">
        <v>0</v>
      </c>
      <c r="L1796">
        <v>0</v>
      </c>
      <c r="M1796">
        <v>10473.57</v>
      </c>
      <c r="N1796">
        <v>2448</v>
      </c>
      <c r="O1796">
        <v>2412</v>
      </c>
      <c r="P1796" t="s">
        <v>1975</v>
      </c>
      <c r="Q1796">
        <v>3564</v>
      </c>
      <c r="R1796">
        <v>-3528</v>
      </c>
      <c r="S1796">
        <v>3528</v>
      </c>
      <c r="T1796" t="s">
        <v>181</v>
      </c>
      <c r="U1796">
        <v>0</v>
      </c>
      <c r="V1796" t="s">
        <v>181</v>
      </c>
      <c r="W1796">
        <v>0</v>
      </c>
      <c r="X1796" t="s">
        <v>184</v>
      </c>
    </row>
    <row r="1797" spans="1:24" x14ac:dyDescent="0.3">
      <c r="A1797" t="s">
        <v>179</v>
      </c>
      <c r="B1797" t="s">
        <v>6203</v>
      </c>
      <c r="C1797" t="s">
        <v>181</v>
      </c>
      <c r="D1797" t="s">
        <v>6204</v>
      </c>
      <c r="E1797" t="s">
        <v>7</v>
      </c>
      <c r="F1797">
        <v>0</v>
      </c>
      <c r="G1797">
        <v>0</v>
      </c>
      <c r="H1797" s="51" t="s">
        <v>13524</v>
      </c>
      <c r="I1797">
        <v>0</v>
      </c>
      <c r="J1797">
        <v>0</v>
      </c>
      <c r="L1797">
        <v>0</v>
      </c>
      <c r="M1797">
        <v>0</v>
      </c>
      <c r="N1797">
        <v>0</v>
      </c>
      <c r="O1797">
        <v>0</v>
      </c>
      <c r="P1797" t="s">
        <v>183</v>
      </c>
      <c r="Q1797">
        <v>0</v>
      </c>
      <c r="R1797">
        <v>0</v>
      </c>
      <c r="S1797">
        <v>0</v>
      </c>
      <c r="T1797" t="s">
        <v>181</v>
      </c>
      <c r="U1797">
        <v>0</v>
      </c>
      <c r="V1797" t="s">
        <v>181</v>
      </c>
      <c r="W1797">
        <v>0</v>
      </c>
      <c r="X1797" t="s">
        <v>184</v>
      </c>
    </row>
    <row r="1798" spans="1:24" x14ac:dyDescent="0.3">
      <c r="A1798" t="s">
        <v>179</v>
      </c>
      <c r="B1798" t="s">
        <v>5703</v>
      </c>
      <c r="C1798" t="s">
        <v>181</v>
      </c>
      <c r="D1798" t="s">
        <v>5704</v>
      </c>
      <c r="E1798" t="s">
        <v>7</v>
      </c>
      <c r="F1798">
        <v>0</v>
      </c>
      <c r="G1798">
        <v>0</v>
      </c>
      <c r="H1798" s="51" t="s">
        <v>13524</v>
      </c>
      <c r="I1798">
        <v>0</v>
      </c>
      <c r="J1798">
        <v>0</v>
      </c>
      <c r="L1798">
        <v>0</v>
      </c>
      <c r="M1798">
        <v>0</v>
      </c>
      <c r="N1798">
        <v>0</v>
      </c>
      <c r="O1798">
        <v>0</v>
      </c>
      <c r="P1798" t="s">
        <v>183</v>
      </c>
      <c r="Q1798">
        <v>0</v>
      </c>
      <c r="R1798">
        <v>0</v>
      </c>
      <c r="S1798">
        <v>0</v>
      </c>
      <c r="T1798" t="s">
        <v>181</v>
      </c>
      <c r="U1798">
        <v>0</v>
      </c>
      <c r="V1798" t="s">
        <v>181</v>
      </c>
      <c r="W1798">
        <v>0</v>
      </c>
      <c r="X1798" t="s">
        <v>184</v>
      </c>
    </row>
    <row r="1799" spans="1:24" x14ac:dyDescent="0.3">
      <c r="A1799" t="s">
        <v>179</v>
      </c>
      <c r="B1799" t="s">
        <v>1757</v>
      </c>
      <c r="C1799" t="s">
        <v>181</v>
      </c>
      <c r="D1799" t="s">
        <v>1758</v>
      </c>
      <c r="E1799" t="s">
        <v>181</v>
      </c>
      <c r="F1799">
        <v>0</v>
      </c>
      <c r="G1799">
        <v>0</v>
      </c>
      <c r="H1799" s="51" t="s">
        <v>14704</v>
      </c>
      <c r="I1799">
        <v>0</v>
      </c>
      <c r="J1799">
        <v>0</v>
      </c>
      <c r="L1799">
        <v>0</v>
      </c>
      <c r="M1799">
        <v>0</v>
      </c>
      <c r="N1799">
        <v>0</v>
      </c>
      <c r="O1799">
        <v>0</v>
      </c>
      <c r="P1799" t="s">
        <v>183</v>
      </c>
      <c r="Q1799">
        <v>0</v>
      </c>
      <c r="R1799">
        <v>0</v>
      </c>
      <c r="S1799">
        <v>0</v>
      </c>
      <c r="T1799" t="s">
        <v>181</v>
      </c>
      <c r="U1799">
        <v>0</v>
      </c>
      <c r="V1799" t="s">
        <v>181</v>
      </c>
      <c r="W1799">
        <v>0</v>
      </c>
      <c r="X1799" t="s">
        <v>184</v>
      </c>
    </row>
    <row r="1800" spans="1:24" x14ac:dyDescent="0.3">
      <c r="A1800" t="s">
        <v>179</v>
      </c>
      <c r="B1800" t="s">
        <v>2172</v>
      </c>
      <c r="C1800" t="s">
        <v>181</v>
      </c>
      <c r="D1800" t="s">
        <v>1758</v>
      </c>
      <c r="E1800" t="s">
        <v>181</v>
      </c>
      <c r="F1800">
        <v>0</v>
      </c>
      <c r="G1800">
        <v>0</v>
      </c>
      <c r="H1800" s="51" t="s">
        <v>13524</v>
      </c>
      <c r="I1800">
        <v>0</v>
      </c>
      <c r="J1800">
        <v>0</v>
      </c>
      <c r="L1800">
        <v>0</v>
      </c>
      <c r="M1800">
        <v>0</v>
      </c>
      <c r="N1800">
        <v>0</v>
      </c>
      <c r="O1800">
        <v>0</v>
      </c>
      <c r="P1800" t="s">
        <v>183</v>
      </c>
      <c r="Q1800">
        <v>0</v>
      </c>
      <c r="R1800">
        <v>0</v>
      </c>
      <c r="S1800">
        <v>0</v>
      </c>
      <c r="T1800" t="s">
        <v>181</v>
      </c>
      <c r="U1800">
        <v>0</v>
      </c>
      <c r="V1800" t="s">
        <v>181</v>
      </c>
      <c r="W1800">
        <v>0</v>
      </c>
      <c r="X1800" t="s">
        <v>184</v>
      </c>
    </row>
    <row r="1801" spans="1:24" x14ac:dyDescent="0.3">
      <c r="A1801" t="s">
        <v>179</v>
      </c>
      <c r="B1801" t="s">
        <v>6559</v>
      </c>
      <c r="C1801" t="s">
        <v>181</v>
      </c>
      <c r="D1801" t="s">
        <v>6560</v>
      </c>
      <c r="E1801" t="s">
        <v>7</v>
      </c>
      <c r="F1801">
        <v>0</v>
      </c>
      <c r="G1801">
        <v>0</v>
      </c>
      <c r="H1801" s="51" t="s">
        <v>13524</v>
      </c>
      <c r="I1801">
        <v>0</v>
      </c>
      <c r="J1801">
        <v>0</v>
      </c>
      <c r="L1801">
        <v>0</v>
      </c>
      <c r="M1801">
        <v>0</v>
      </c>
      <c r="N1801">
        <v>0</v>
      </c>
      <c r="O1801">
        <v>0</v>
      </c>
      <c r="P1801" t="s">
        <v>183</v>
      </c>
      <c r="Q1801">
        <v>0</v>
      </c>
      <c r="R1801">
        <v>0</v>
      </c>
      <c r="S1801">
        <v>0</v>
      </c>
      <c r="T1801" t="s">
        <v>181</v>
      </c>
      <c r="U1801">
        <v>0</v>
      </c>
      <c r="V1801" t="s">
        <v>181</v>
      </c>
      <c r="W1801">
        <v>0</v>
      </c>
      <c r="X1801" t="s">
        <v>184</v>
      </c>
    </row>
    <row r="1802" spans="1:24" x14ac:dyDescent="0.3">
      <c r="A1802" t="s">
        <v>179</v>
      </c>
      <c r="B1802" t="s">
        <v>14083</v>
      </c>
      <c r="C1802" t="s">
        <v>181</v>
      </c>
      <c r="D1802" t="s">
        <v>14084</v>
      </c>
      <c r="E1802" t="s">
        <v>7</v>
      </c>
      <c r="F1802">
        <v>0</v>
      </c>
      <c r="G1802">
        <v>0</v>
      </c>
      <c r="H1802" s="51" t="s">
        <v>14704</v>
      </c>
      <c r="I1802">
        <v>0</v>
      </c>
      <c r="J1802">
        <v>0</v>
      </c>
      <c r="L1802">
        <v>0</v>
      </c>
      <c r="M1802">
        <v>0</v>
      </c>
      <c r="N1802">
        <v>0</v>
      </c>
      <c r="O1802">
        <v>0</v>
      </c>
      <c r="P1802" t="s">
        <v>183</v>
      </c>
      <c r="Q1802">
        <v>0</v>
      </c>
      <c r="R1802">
        <v>0</v>
      </c>
      <c r="S1802">
        <v>0</v>
      </c>
      <c r="T1802" t="s">
        <v>181</v>
      </c>
      <c r="U1802">
        <v>0</v>
      </c>
      <c r="V1802" t="s">
        <v>181</v>
      </c>
      <c r="W1802">
        <v>0</v>
      </c>
      <c r="X1802" t="s">
        <v>184</v>
      </c>
    </row>
    <row r="1803" spans="1:24" x14ac:dyDescent="0.3">
      <c r="A1803" t="s">
        <v>179</v>
      </c>
      <c r="B1803" t="s">
        <v>3097</v>
      </c>
      <c r="C1803" t="s">
        <v>181</v>
      </c>
      <c r="D1803" t="s">
        <v>3098</v>
      </c>
      <c r="E1803" t="s">
        <v>181</v>
      </c>
      <c r="F1803">
        <v>0</v>
      </c>
      <c r="G1803">
        <v>0</v>
      </c>
      <c r="H1803" s="51" t="s">
        <v>14704</v>
      </c>
      <c r="I1803">
        <v>0</v>
      </c>
      <c r="J1803">
        <v>0</v>
      </c>
      <c r="L1803">
        <v>0</v>
      </c>
      <c r="M1803">
        <v>0</v>
      </c>
      <c r="N1803">
        <v>0</v>
      </c>
      <c r="O1803">
        <v>0</v>
      </c>
      <c r="P1803" t="s">
        <v>183</v>
      </c>
      <c r="Q1803">
        <v>0</v>
      </c>
      <c r="R1803">
        <v>0</v>
      </c>
      <c r="S1803">
        <v>0</v>
      </c>
      <c r="T1803" t="s">
        <v>181</v>
      </c>
      <c r="U1803">
        <v>0</v>
      </c>
      <c r="V1803" t="s">
        <v>181</v>
      </c>
      <c r="W1803">
        <v>0</v>
      </c>
      <c r="X1803" t="s">
        <v>184</v>
      </c>
    </row>
    <row r="1804" spans="1:24" x14ac:dyDescent="0.3">
      <c r="A1804" t="s">
        <v>179</v>
      </c>
      <c r="B1804" t="s">
        <v>6298</v>
      </c>
      <c r="C1804" t="s">
        <v>181</v>
      </c>
      <c r="D1804" t="s">
        <v>6299</v>
      </c>
      <c r="E1804" t="s">
        <v>7</v>
      </c>
      <c r="F1804">
        <v>0</v>
      </c>
      <c r="G1804">
        <v>0</v>
      </c>
      <c r="H1804" s="51" t="s">
        <v>13524</v>
      </c>
      <c r="I1804">
        <v>0</v>
      </c>
      <c r="J1804">
        <v>0</v>
      </c>
      <c r="L1804">
        <v>0</v>
      </c>
      <c r="M1804">
        <v>0</v>
      </c>
      <c r="N1804">
        <v>0</v>
      </c>
      <c r="O1804">
        <v>0</v>
      </c>
      <c r="P1804" t="s">
        <v>183</v>
      </c>
      <c r="Q1804">
        <v>0</v>
      </c>
      <c r="R1804">
        <v>0</v>
      </c>
      <c r="S1804">
        <v>0</v>
      </c>
      <c r="T1804" t="s">
        <v>181</v>
      </c>
      <c r="U1804">
        <v>0</v>
      </c>
      <c r="V1804" t="s">
        <v>181</v>
      </c>
      <c r="W1804">
        <v>0</v>
      </c>
      <c r="X1804" t="s">
        <v>184</v>
      </c>
    </row>
    <row r="1805" spans="1:24" x14ac:dyDescent="0.3">
      <c r="A1805" t="s">
        <v>179</v>
      </c>
      <c r="B1805" t="s">
        <v>1594</v>
      </c>
      <c r="C1805" t="s">
        <v>181</v>
      </c>
      <c r="D1805" t="s">
        <v>1595</v>
      </c>
      <c r="E1805" t="s">
        <v>181</v>
      </c>
      <c r="F1805">
        <v>0</v>
      </c>
      <c r="G1805">
        <v>0</v>
      </c>
      <c r="H1805" s="51" t="s">
        <v>14704</v>
      </c>
      <c r="I1805">
        <v>0</v>
      </c>
      <c r="J1805">
        <v>0</v>
      </c>
      <c r="L1805">
        <v>0</v>
      </c>
      <c r="M1805">
        <v>0</v>
      </c>
      <c r="N1805">
        <v>0</v>
      </c>
      <c r="O1805">
        <v>0</v>
      </c>
      <c r="P1805" t="s">
        <v>183</v>
      </c>
      <c r="Q1805">
        <v>0</v>
      </c>
      <c r="R1805">
        <v>0</v>
      </c>
      <c r="S1805">
        <v>0</v>
      </c>
      <c r="T1805" t="s">
        <v>181</v>
      </c>
      <c r="U1805">
        <v>0</v>
      </c>
      <c r="V1805" t="s">
        <v>181</v>
      </c>
      <c r="W1805">
        <v>0</v>
      </c>
      <c r="X1805" t="s">
        <v>184</v>
      </c>
    </row>
    <row r="1806" spans="1:24" x14ac:dyDescent="0.3">
      <c r="A1806" t="s">
        <v>179</v>
      </c>
      <c r="B1806" t="s">
        <v>2880</v>
      </c>
      <c r="C1806" t="s">
        <v>181</v>
      </c>
      <c r="D1806" t="s">
        <v>1595</v>
      </c>
      <c r="E1806" t="s">
        <v>181</v>
      </c>
      <c r="F1806">
        <v>0</v>
      </c>
      <c r="G1806">
        <v>0</v>
      </c>
      <c r="H1806" s="51" t="s">
        <v>13524</v>
      </c>
      <c r="I1806">
        <v>0</v>
      </c>
      <c r="J1806">
        <v>0</v>
      </c>
      <c r="L1806">
        <v>0</v>
      </c>
      <c r="M1806">
        <v>0</v>
      </c>
      <c r="N1806">
        <v>0</v>
      </c>
      <c r="O1806">
        <v>0</v>
      </c>
      <c r="P1806" t="s">
        <v>183</v>
      </c>
      <c r="Q1806">
        <v>0</v>
      </c>
      <c r="R1806">
        <v>0</v>
      </c>
      <c r="S1806">
        <v>0</v>
      </c>
      <c r="T1806" t="s">
        <v>181</v>
      </c>
      <c r="U1806">
        <v>0</v>
      </c>
      <c r="V1806" t="s">
        <v>181</v>
      </c>
      <c r="W1806">
        <v>0</v>
      </c>
      <c r="X1806" t="s">
        <v>184</v>
      </c>
    </row>
    <row r="1807" spans="1:24" x14ac:dyDescent="0.3">
      <c r="A1807" t="s">
        <v>179</v>
      </c>
      <c r="B1807" t="s">
        <v>1017</v>
      </c>
      <c r="C1807" t="s">
        <v>181</v>
      </c>
      <c r="D1807" t="s">
        <v>1018</v>
      </c>
      <c r="E1807" t="s">
        <v>181</v>
      </c>
      <c r="F1807">
        <v>0</v>
      </c>
      <c r="G1807">
        <v>0</v>
      </c>
      <c r="H1807" s="51" t="s">
        <v>14704</v>
      </c>
      <c r="I1807">
        <v>0</v>
      </c>
      <c r="J1807">
        <v>0</v>
      </c>
      <c r="L1807">
        <v>0</v>
      </c>
      <c r="M1807">
        <v>0</v>
      </c>
      <c r="N1807">
        <v>0</v>
      </c>
      <c r="O1807">
        <v>0</v>
      </c>
      <c r="P1807" t="s">
        <v>183</v>
      </c>
      <c r="Q1807">
        <v>0</v>
      </c>
      <c r="R1807">
        <v>0</v>
      </c>
      <c r="S1807">
        <v>0</v>
      </c>
      <c r="T1807" t="s">
        <v>181</v>
      </c>
      <c r="U1807">
        <v>0</v>
      </c>
      <c r="V1807" t="s">
        <v>181</v>
      </c>
      <c r="W1807">
        <v>0</v>
      </c>
      <c r="X1807" t="s">
        <v>184</v>
      </c>
    </row>
    <row r="1808" spans="1:24" x14ac:dyDescent="0.3">
      <c r="A1808" t="s">
        <v>179</v>
      </c>
      <c r="B1808" t="s">
        <v>3126</v>
      </c>
      <c r="C1808" t="s">
        <v>181</v>
      </c>
      <c r="D1808" t="s">
        <v>3127</v>
      </c>
      <c r="E1808" t="s">
        <v>181</v>
      </c>
      <c r="F1808">
        <v>0</v>
      </c>
      <c r="G1808">
        <v>0</v>
      </c>
      <c r="H1808" s="51" t="s">
        <v>14704</v>
      </c>
      <c r="I1808">
        <v>0</v>
      </c>
      <c r="J1808">
        <v>0</v>
      </c>
      <c r="L1808">
        <v>0</v>
      </c>
      <c r="M1808">
        <v>0</v>
      </c>
      <c r="N1808">
        <v>0</v>
      </c>
      <c r="O1808">
        <v>0</v>
      </c>
      <c r="P1808" t="s">
        <v>183</v>
      </c>
      <c r="Q1808">
        <v>0</v>
      </c>
      <c r="R1808">
        <v>0</v>
      </c>
      <c r="S1808">
        <v>0</v>
      </c>
      <c r="T1808" t="s">
        <v>181</v>
      </c>
      <c r="U1808">
        <v>0</v>
      </c>
      <c r="V1808" t="s">
        <v>181</v>
      </c>
      <c r="W1808">
        <v>0</v>
      </c>
      <c r="X1808" t="s">
        <v>184</v>
      </c>
    </row>
    <row r="1809" spans="1:24" x14ac:dyDescent="0.3">
      <c r="A1809" t="s">
        <v>179</v>
      </c>
      <c r="B1809" t="s">
        <v>18027</v>
      </c>
      <c r="C1809" t="s">
        <v>181</v>
      </c>
      <c r="D1809" t="s">
        <v>18028</v>
      </c>
      <c r="E1809" t="s">
        <v>7</v>
      </c>
      <c r="F1809">
        <v>0</v>
      </c>
      <c r="G1809">
        <v>0</v>
      </c>
      <c r="H1809" s="51" t="s">
        <v>14704</v>
      </c>
      <c r="I1809">
        <v>0</v>
      </c>
      <c r="J1809">
        <v>0</v>
      </c>
      <c r="L1809">
        <v>0</v>
      </c>
      <c r="M1809">
        <v>0</v>
      </c>
      <c r="N1809">
        <v>0</v>
      </c>
      <c r="O1809">
        <v>0</v>
      </c>
      <c r="P1809" t="s">
        <v>183</v>
      </c>
      <c r="Q1809">
        <v>0</v>
      </c>
      <c r="R1809">
        <v>0</v>
      </c>
      <c r="S1809">
        <v>0</v>
      </c>
      <c r="T1809" t="s">
        <v>181</v>
      </c>
      <c r="U1809">
        <v>0</v>
      </c>
      <c r="V1809" t="s">
        <v>181</v>
      </c>
      <c r="W1809">
        <v>0</v>
      </c>
      <c r="X1809" t="s">
        <v>184</v>
      </c>
    </row>
    <row r="1810" spans="1:24" x14ac:dyDescent="0.3">
      <c r="A1810" t="s">
        <v>179</v>
      </c>
      <c r="B1810" t="s">
        <v>532</v>
      </c>
      <c r="C1810" t="s">
        <v>181</v>
      </c>
      <c r="D1810" t="s">
        <v>533</v>
      </c>
      <c r="E1810" t="s">
        <v>181</v>
      </c>
      <c r="F1810">
        <v>0</v>
      </c>
      <c r="G1810">
        <v>0</v>
      </c>
      <c r="H1810" s="51" t="s">
        <v>14704</v>
      </c>
      <c r="I1810">
        <v>0</v>
      </c>
      <c r="J1810">
        <v>0</v>
      </c>
      <c r="L1810">
        <v>0</v>
      </c>
      <c r="M1810">
        <v>0</v>
      </c>
      <c r="N1810">
        <v>0</v>
      </c>
      <c r="O1810">
        <v>0</v>
      </c>
      <c r="P1810" t="s">
        <v>183</v>
      </c>
      <c r="Q1810">
        <v>0</v>
      </c>
      <c r="R1810">
        <v>0</v>
      </c>
      <c r="S1810">
        <v>0</v>
      </c>
      <c r="T1810" t="s">
        <v>181</v>
      </c>
      <c r="U1810">
        <v>0</v>
      </c>
      <c r="V1810" t="s">
        <v>181</v>
      </c>
      <c r="W1810">
        <v>0</v>
      </c>
      <c r="X1810" t="s">
        <v>184</v>
      </c>
    </row>
    <row r="1811" spans="1:24" x14ac:dyDescent="0.3">
      <c r="A1811" t="s">
        <v>179</v>
      </c>
      <c r="B1811" t="s">
        <v>992</v>
      </c>
      <c r="C1811" t="s">
        <v>181</v>
      </c>
      <c r="D1811" t="s">
        <v>993</v>
      </c>
      <c r="E1811" t="s">
        <v>181</v>
      </c>
      <c r="F1811">
        <v>0</v>
      </c>
      <c r="G1811">
        <v>0</v>
      </c>
      <c r="H1811" s="51" t="s">
        <v>14704</v>
      </c>
      <c r="I1811">
        <v>0</v>
      </c>
      <c r="J1811">
        <v>0</v>
      </c>
      <c r="L1811">
        <v>0</v>
      </c>
      <c r="M1811">
        <v>0</v>
      </c>
      <c r="N1811">
        <v>0</v>
      </c>
      <c r="O1811">
        <v>0</v>
      </c>
      <c r="P1811" t="s">
        <v>183</v>
      </c>
      <c r="Q1811">
        <v>0</v>
      </c>
      <c r="R1811">
        <v>0</v>
      </c>
      <c r="S1811">
        <v>0</v>
      </c>
      <c r="T1811" t="s">
        <v>181</v>
      </c>
      <c r="U1811">
        <v>0</v>
      </c>
      <c r="V1811" t="s">
        <v>181</v>
      </c>
      <c r="W1811">
        <v>0</v>
      </c>
      <c r="X1811" t="s">
        <v>184</v>
      </c>
    </row>
    <row r="1812" spans="1:24" x14ac:dyDescent="0.3">
      <c r="A1812" t="s">
        <v>179</v>
      </c>
      <c r="B1812" t="s">
        <v>4613</v>
      </c>
      <c r="C1812" t="s">
        <v>181</v>
      </c>
      <c r="D1812" t="s">
        <v>993</v>
      </c>
      <c r="E1812" t="s">
        <v>7</v>
      </c>
      <c r="F1812">
        <v>0</v>
      </c>
      <c r="G1812">
        <v>0</v>
      </c>
      <c r="H1812" s="51" t="s">
        <v>13524</v>
      </c>
      <c r="I1812">
        <v>0</v>
      </c>
      <c r="J1812">
        <v>0</v>
      </c>
      <c r="L1812">
        <v>0</v>
      </c>
      <c r="M1812">
        <v>0</v>
      </c>
      <c r="N1812">
        <v>0</v>
      </c>
      <c r="O1812">
        <v>0</v>
      </c>
      <c r="P1812" t="s">
        <v>183</v>
      </c>
      <c r="Q1812">
        <v>0</v>
      </c>
      <c r="R1812">
        <v>0</v>
      </c>
      <c r="S1812">
        <v>0</v>
      </c>
      <c r="T1812" t="s">
        <v>181</v>
      </c>
      <c r="U1812">
        <v>0</v>
      </c>
      <c r="V1812" t="s">
        <v>181</v>
      </c>
      <c r="W1812">
        <v>0</v>
      </c>
      <c r="X1812" t="s">
        <v>184</v>
      </c>
    </row>
    <row r="1813" spans="1:24" x14ac:dyDescent="0.3">
      <c r="A1813" t="s">
        <v>179</v>
      </c>
      <c r="B1813" t="s">
        <v>1338</v>
      </c>
      <c r="C1813" t="s">
        <v>181</v>
      </c>
      <c r="D1813" t="s">
        <v>1339</v>
      </c>
      <c r="E1813" t="s">
        <v>181</v>
      </c>
      <c r="F1813">
        <v>0</v>
      </c>
      <c r="G1813">
        <v>0</v>
      </c>
      <c r="H1813" s="51" t="s">
        <v>12735</v>
      </c>
      <c r="I1813">
        <v>0</v>
      </c>
      <c r="J1813">
        <v>0</v>
      </c>
      <c r="L1813">
        <v>0</v>
      </c>
      <c r="M1813">
        <v>0</v>
      </c>
      <c r="N1813">
        <v>0</v>
      </c>
      <c r="O1813">
        <v>0</v>
      </c>
      <c r="P1813" t="s">
        <v>183</v>
      </c>
      <c r="Q1813">
        <v>0</v>
      </c>
      <c r="R1813">
        <v>0</v>
      </c>
      <c r="S1813">
        <v>0</v>
      </c>
      <c r="T1813" t="s">
        <v>181</v>
      </c>
      <c r="U1813">
        <v>0</v>
      </c>
      <c r="V1813" t="s">
        <v>181</v>
      </c>
      <c r="W1813">
        <v>0</v>
      </c>
      <c r="X1813" t="s">
        <v>184</v>
      </c>
    </row>
    <row r="1814" spans="1:24" x14ac:dyDescent="0.3">
      <c r="A1814" t="s">
        <v>179</v>
      </c>
      <c r="B1814" t="s">
        <v>5052</v>
      </c>
      <c r="C1814" t="s">
        <v>181</v>
      </c>
      <c r="D1814" t="s">
        <v>5053</v>
      </c>
      <c r="E1814" t="s">
        <v>7</v>
      </c>
      <c r="F1814">
        <v>0</v>
      </c>
      <c r="G1814">
        <v>0</v>
      </c>
      <c r="H1814" s="51" t="s">
        <v>14704</v>
      </c>
      <c r="I1814">
        <v>0</v>
      </c>
      <c r="J1814">
        <v>0</v>
      </c>
      <c r="L1814">
        <v>0</v>
      </c>
      <c r="M1814">
        <v>0</v>
      </c>
      <c r="N1814">
        <v>0</v>
      </c>
      <c r="O1814">
        <v>0</v>
      </c>
      <c r="P1814" t="s">
        <v>183</v>
      </c>
      <c r="Q1814">
        <v>0</v>
      </c>
      <c r="R1814">
        <v>0</v>
      </c>
      <c r="S1814">
        <v>0</v>
      </c>
      <c r="T1814" t="s">
        <v>181</v>
      </c>
      <c r="U1814">
        <v>0</v>
      </c>
      <c r="V1814" t="s">
        <v>181</v>
      </c>
      <c r="W1814">
        <v>0</v>
      </c>
      <c r="X1814" t="s">
        <v>184</v>
      </c>
    </row>
    <row r="1815" spans="1:24" x14ac:dyDescent="0.3">
      <c r="A1815" t="s">
        <v>179</v>
      </c>
      <c r="B1815" t="s">
        <v>6158</v>
      </c>
      <c r="C1815" t="s">
        <v>181</v>
      </c>
      <c r="D1815" t="s">
        <v>6159</v>
      </c>
      <c r="E1815" t="s">
        <v>7</v>
      </c>
      <c r="F1815">
        <v>0</v>
      </c>
      <c r="G1815">
        <v>0</v>
      </c>
      <c r="H1815" s="51" t="s">
        <v>13524</v>
      </c>
      <c r="I1815">
        <v>0</v>
      </c>
      <c r="J1815">
        <v>0</v>
      </c>
      <c r="L1815">
        <v>0</v>
      </c>
      <c r="M1815">
        <v>1436.65</v>
      </c>
      <c r="N1815">
        <v>360</v>
      </c>
      <c r="O1815">
        <v>0</v>
      </c>
      <c r="P1815" t="s">
        <v>605</v>
      </c>
      <c r="Q1815">
        <v>0</v>
      </c>
      <c r="R1815">
        <v>0</v>
      </c>
      <c r="S1815">
        <v>0</v>
      </c>
      <c r="T1815" t="s">
        <v>181</v>
      </c>
      <c r="U1815">
        <v>0</v>
      </c>
      <c r="V1815" t="s">
        <v>181</v>
      </c>
      <c r="W1815">
        <v>0</v>
      </c>
      <c r="X1815" t="s">
        <v>184</v>
      </c>
    </row>
    <row r="1816" spans="1:24" x14ac:dyDescent="0.3">
      <c r="A1816" t="s">
        <v>179</v>
      </c>
      <c r="B1816" t="s">
        <v>5786</v>
      </c>
      <c r="C1816" t="s">
        <v>181</v>
      </c>
      <c r="D1816" t="s">
        <v>5787</v>
      </c>
      <c r="E1816" t="s">
        <v>7</v>
      </c>
      <c r="F1816">
        <v>0</v>
      </c>
      <c r="G1816">
        <v>0</v>
      </c>
      <c r="H1816" s="51" t="s">
        <v>13524</v>
      </c>
      <c r="I1816">
        <v>0</v>
      </c>
      <c r="J1816">
        <v>0</v>
      </c>
      <c r="L1816">
        <v>0</v>
      </c>
      <c r="M1816">
        <v>0</v>
      </c>
      <c r="N1816">
        <v>0</v>
      </c>
      <c r="O1816">
        <v>0</v>
      </c>
      <c r="P1816" t="s">
        <v>183</v>
      </c>
      <c r="Q1816">
        <v>0</v>
      </c>
      <c r="R1816">
        <v>0</v>
      </c>
      <c r="S1816">
        <v>0</v>
      </c>
      <c r="T1816" t="s">
        <v>181</v>
      </c>
      <c r="U1816">
        <v>0</v>
      </c>
      <c r="V1816" t="s">
        <v>181</v>
      </c>
      <c r="W1816">
        <v>0</v>
      </c>
      <c r="X1816" t="s">
        <v>184</v>
      </c>
    </row>
    <row r="1817" spans="1:24" x14ac:dyDescent="0.3">
      <c r="A1817" t="s">
        <v>179</v>
      </c>
      <c r="B1817" t="s">
        <v>2394</v>
      </c>
      <c r="C1817" t="s">
        <v>181</v>
      </c>
      <c r="D1817" t="s">
        <v>2395</v>
      </c>
      <c r="E1817" t="s">
        <v>181</v>
      </c>
      <c r="F1817">
        <v>0</v>
      </c>
      <c r="G1817">
        <v>0</v>
      </c>
      <c r="H1817" s="51" t="s">
        <v>13524</v>
      </c>
      <c r="I1817">
        <v>0</v>
      </c>
      <c r="J1817">
        <v>0</v>
      </c>
      <c r="L1817">
        <v>0</v>
      </c>
      <c r="M1817">
        <v>0</v>
      </c>
      <c r="N1817">
        <v>0</v>
      </c>
      <c r="O1817">
        <v>0</v>
      </c>
      <c r="P1817" t="s">
        <v>183</v>
      </c>
      <c r="Q1817">
        <v>0</v>
      </c>
      <c r="R1817">
        <v>0</v>
      </c>
      <c r="S1817">
        <v>0</v>
      </c>
      <c r="T1817" t="s">
        <v>181</v>
      </c>
      <c r="U1817">
        <v>0</v>
      </c>
      <c r="V1817" t="s">
        <v>181</v>
      </c>
      <c r="W1817">
        <v>0</v>
      </c>
      <c r="X1817" t="s">
        <v>184</v>
      </c>
    </row>
    <row r="1818" spans="1:24" x14ac:dyDescent="0.3">
      <c r="A1818" t="s">
        <v>179</v>
      </c>
      <c r="B1818" t="s">
        <v>984</v>
      </c>
      <c r="C1818" t="s">
        <v>181</v>
      </c>
      <c r="D1818" t="s">
        <v>985</v>
      </c>
      <c r="E1818" t="s">
        <v>181</v>
      </c>
      <c r="F1818">
        <v>0</v>
      </c>
      <c r="G1818">
        <v>0</v>
      </c>
      <c r="H1818" s="51" t="s">
        <v>14704</v>
      </c>
      <c r="I1818">
        <v>0</v>
      </c>
      <c r="J1818">
        <v>0</v>
      </c>
      <c r="L1818">
        <v>0</v>
      </c>
      <c r="M1818">
        <v>0</v>
      </c>
      <c r="N1818">
        <v>0</v>
      </c>
      <c r="O1818">
        <v>0</v>
      </c>
      <c r="P1818" t="s">
        <v>183</v>
      </c>
      <c r="Q1818">
        <v>0</v>
      </c>
      <c r="R1818">
        <v>0</v>
      </c>
      <c r="S1818">
        <v>0</v>
      </c>
      <c r="T1818" t="s">
        <v>181</v>
      </c>
      <c r="U1818">
        <v>0</v>
      </c>
      <c r="V1818" t="s">
        <v>181</v>
      </c>
      <c r="W1818">
        <v>0</v>
      </c>
      <c r="X1818" t="s">
        <v>184</v>
      </c>
    </row>
    <row r="1819" spans="1:24" x14ac:dyDescent="0.3">
      <c r="A1819" t="s">
        <v>179</v>
      </c>
      <c r="B1819" t="s">
        <v>2791</v>
      </c>
      <c r="C1819" t="s">
        <v>181</v>
      </c>
      <c r="D1819" t="s">
        <v>2792</v>
      </c>
      <c r="E1819" t="s">
        <v>181</v>
      </c>
      <c r="F1819">
        <v>0</v>
      </c>
      <c r="G1819">
        <v>0</v>
      </c>
      <c r="H1819" s="51" t="s">
        <v>13524</v>
      </c>
      <c r="I1819">
        <v>0</v>
      </c>
      <c r="J1819">
        <v>0</v>
      </c>
      <c r="L1819">
        <v>0</v>
      </c>
      <c r="M1819">
        <v>0</v>
      </c>
      <c r="N1819">
        <v>0</v>
      </c>
      <c r="O1819">
        <v>0</v>
      </c>
      <c r="P1819" t="s">
        <v>183</v>
      </c>
      <c r="Q1819">
        <v>0</v>
      </c>
      <c r="R1819">
        <v>0</v>
      </c>
      <c r="S1819">
        <v>0</v>
      </c>
      <c r="T1819" t="s">
        <v>181</v>
      </c>
      <c r="U1819">
        <v>0</v>
      </c>
      <c r="V1819" t="s">
        <v>181</v>
      </c>
      <c r="W1819">
        <v>0</v>
      </c>
      <c r="X1819" t="s">
        <v>184</v>
      </c>
    </row>
    <row r="1820" spans="1:24" x14ac:dyDescent="0.3">
      <c r="A1820" t="s">
        <v>179</v>
      </c>
      <c r="B1820" t="s">
        <v>7074</v>
      </c>
      <c r="C1820" t="s">
        <v>181</v>
      </c>
      <c r="D1820" t="s">
        <v>7075</v>
      </c>
      <c r="E1820" t="s">
        <v>7</v>
      </c>
      <c r="F1820">
        <v>0</v>
      </c>
      <c r="G1820">
        <v>0</v>
      </c>
      <c r="H1820" s="51" t="s">
        <v>13524</v>
      </c>
      <c r="I1820">
        <v>0</v>
      </c>
      <c r="J1820">
        <v>0</v>
      </c>
      <c r="L1820">
        <v>0</v>
      </c>
      <c r="M1820">
        <v>0</v>
      </c>
      <c r="N1820">
        <v>0</v>
      </c>
      <c r="O1820">
        <v>0</v>
      </c>
      <c r="P1820" t="s">
        <v>183</v>
      </c>
      <c r="Q1820">
        <v>0</v>
      </c>
      <c r="R1820">
        <v>0</v>
      </c>
      <c r="S1820">
        <v>0</v>
      </c>
      <c r="T1820" t="s">
        <v>181</v>
      </c>
      <c r="U1820">
        <v>0</v>
      </c>
      <c r="V1820" t="s">
        <v>181</v>
      </c>
      <c r="W1820">
        <v>0</v>
      </c>
      <c r="X1820" t="s">
        <v>184</v>
      </c>
    </row>
    <row r="1821" spans="1:24" x14ac:dyDescent="0.3">
      <c r="A1821" t="s">
        <v>179</v>
      </c>
      <c r="B1821" t="s">
        <v>14085</v>
      </c>
      <c r="C1821" t="s">
        <v>181</v>
      </c>
      <c r="D1821" t="s">
        <v>14086</v>
      </c>
      <c r="E1821" t="s">
        <v>7</v>
      </c>
      <c r="F1821">
        <v>0</v>
      </c>
      <c r="G1821">
        <v>0</v>
      </c>
      <c r="H1821" s="51" t="s">
        <v>13524</v>
      </c>
      <c r="I1821">
        <v>0</v>
      </c>
      <c r="J1821">
        <v>0</v>
      </c>
      <c r="L1821">
        <v>0</v>
      </c>
      <c r="M1821">
        <v>0</v>
      </c>
      <c r="N1821">
        <v>0</v>
      </c>
      <c r="O1821">
        <v>0</v>
      </c>
      <c r="P1821" t="s">
        <v>183</v>
      </c>
      <c r="Q1821">
        <v>0</v>
      </c>
      <c r="R1821">
        <v>0</v>
      </c>
      <c r="S1821">
        <v>0</v>
      </c>
      <c r="T1821" t="s">
        <v>181</v>
      </c>
      <c r="U1821">
        <v>0</v>
      </c>
      <c r="V1821" t="s">
        <v>181</v>
      </c>
      <c r="W1821">
        <v>0</v>
      </c>
      <c r="X1821" t="s">
        <v>184</v>
      </c>
    </row>
    <row r="1822" spans="1:24" x14ac:dyDescent="0.3">
      <c r="A1822" t="s">
        <v>179</v>
      </c>
      <c r="B1822" t="s">
        <v>3421</v>
      </c>
      <c r="C1822" t="s">
        <v>181</v>
      </c>
      <c r="D1822" t="s">
        <v>3422</v>
      </c>
      <c r="E1822" t="s">
        <v>181</v>
      </c>
      <c r="F1822">
        <v>0</v>
      </c>
      <c r="G1822">
        <v>0</v>
      </c>
      <c r="H1822" s="51" t="s">
        <v>14704</v>
      </c>
      <c r="I1822">
        <v>0</v>
      </c>
      <c r="J1822">
        <v>0</v>
      </c>
      <c r="L1822">
        <v>0</v>
      </c>
      <c r="M1822">
        <v>0</v>
      </c>
      <c r="N1822">
        <v>0</v>
      </c>
      <c r="O1822">
        <v>0</v>
      </c>
      <c r="P1822" t="s">
        <v>183</v>
      </c>
      <c r="Q1822">
        <v>0</v>
      </c>
      <c r="R1822">
        <v>0</v>
      </c>
      <c r="S1822">
        <v>0</v>
      </c>
      <c r="T1822" t="s">
        <v>181</v>
      </c>
      <c r="U1822">
        <v>0</v>
      </c>
      <c r="V1822" t="s">
        <v>181</v>
      </c>
      <c r="W1822">
        <v>0</v>
      </c>
      <c r="X1822" t="s">
        <v>184</v>
      </c>
    </row>
    <row r="1823" spans="1:24" x14ac:dyDescent="0.3">
      <c r="A1823" t="s">
        <v>179</v>
      </c>
      <c r="B1823" t="s">
        <v>5039</v>
      </c>
      <c r="C1823" t="s">
        <v>181</v>
      </c>
      <c r="D1823" t="s">
        <v>3422</v>
      </c>
      <c r="E1823" t="s">
        <v>7</v>
      </c>
      <c r="F1823">
        <v>0</v>
      </c>
      <c r="G1823">
        <v>0</v>
      </c>
      <c r="H1823" s="51" t="s">
        <v>13524</v>
      </c>
      <c r="I1823">
        <v>0</v>
      </c>
      <c r="J1823">
        <v>0</v>
      </c>
      <c r="L1823">
        <v>0</v>
      </c>
      <c r="M1823">
        <v>0</v>
      </c>
      <c r="N1823">
        <v>0</v>
      </c>
      <c r="O1823">
        <v>0</v>
      </c>
      <c r="P1823" t="s">
        <v>183</v>
      </c>
      <c r="Q1823">
        <v>0</v>
      </c>
      <c r="R1823">
        <v>0</v>
      </c>
      <c r="S1823">
        <v>0</v>
      </c>
      <c r="T1823" t="s">
        <v>181</v>
      </c>
      <c r="U1823">
        <v>0</v>
      </c>
      <c r="V1823" t="s">
        <v>181</v>
      </c>
      <c r="W1823">
        <v>0</v>
      </c>
      <c r="X1823" t="s">
        <v>184</v>
      </c>
    </row>
    <row r="1824" spans="1:24" x14ac:dyDescent="0.3">
      <c r="A1824" t="s">
        <v>179</v>
      </c>
      <c r="B1824" t="s">
        <v>4664</v>
      </c>
      <c r="C1824" t="s">
        <v>181</v>
      </c>
      <c r="D1824" t="s">
        <v>4665</v>
      </c>
      <c r="E1824" t="s">
        <v>7</v>
      </c>
      <c r="F1824">
        <v>0</v>
      </c>
      <c r="G1824">
        <v>0</v>
      </c>
      <c r="H1824" s="51" t="s">
        <v>13524</v>
      </c>
      <c r="I1824">
        <v>0</v>
      </c>
      <c r="J1824">
        <v>0</v>
      </c>
      <c r="L1824">
        <v>0</v>
      </c>
      <c r="M1824">
        <v>0</v>
      </c>
      <c r="N1824">
        <v>0</v>
      </c>
      <c r="O1824">
        <v>0</v>
      </c>
      <c r="P1824" t="s">
        <v>183</v>
      </c>
      <c r="Q1824">
        <v>0</v>
      </c>
      <c r="R1824">
        <v>0</v>
      </c>
      <c r="S1824">
        <v>0</v>
      </c>
      <c r="T1824" t="s">
        <v>181</v>
      </c>
      <c r="U1824">
        <v>0</v>
      </c>
      <c r="V1824" t="s">
        <v>181</v>
      </c>
      <c r="W1824">
        <v>0</v>
      </c>
      <c r="X1824" t="s">
        <v>184</v>
      </c>
    </row>
    <row r="1825" spans="1:24" x14ac:dyDescent="0.3">
      <c r="A1825" t="s">
        <v>179</v>
      </c>
      <c r="B1825" t="s">
        <v>6009</v>
      </c>
      <c r="C1825" t="s">
        <v>181</v>
      </c>
      <c r="D1825" t="s">
        <v>6010</v>
      </c>
      <c r="E1825" t="s">
        <v>7</v>
      </c>
      <c r="F1825">
        <v>0</v>
      </c>
      <c r="G1825">
        <v>0</v>
      </c>
      <c r="H1825" s="51" t="s">
        <v>13524</v>
      </c>
      <c r="I1825">
        <v>0</v>
      </c>
      <c r="J1825">
        <v>0</v>
      </c>
      <c r="L1825">
        <v>0</v>
      </c>
      <c r="M1825">
        <v>0</v>
      </c>
      <c r="N1825">
        <v>0</v>
      </c>
      <c r="O1825">
        <v>0</v>
      </c>
      <c r="P1825" t="s">
        <v>183</v>
      </c>
      <c r="Q1825">
        <v>0</v>
      </c>
      <c r="R1825">
        <v>0</v>
      </c>
      <c r="S1825">
        <v>0</v>
      </c>
      <c r="T1825" t="s">
        <v>181</v>
      </c>
      <c r="U1825">
        <v>0</v>
      </c>
      <c r="V1825" t="s">
        <v>181</v>
      </c>
      <c r="W1825">
        <v>0</v>
      </c>
      <c r="X1825" t="s">
        <v>184</v>
      </c>
    </row>
    <row r="1826" spans="1:24" x14ac:dyDescent="0.3">
      <c r="A1826" t="s">
        <v>179</v>
      </c>
      <c r="B1826" t="s">
        <v>207</v>
      </c>
      <c r="C1826" t="s">
        <v>181</v>
      </c>
      <c r="D1826" t="s">
        <v>208</v>
      </c>
      <c r="E1826" t="s">
        <v>181</v>
      </c>
      <c r="F1826">
        <v>0</v>
      </c>
      <c r="G1826">
        <v>0</v>
      </c>
      <c r="H1826" s="51" t="s">
        <v>14704</v>
      </c>
      <c r="I1826">
        <v>0</v>
      </c>
      <c r="J1826">
        <v>0</v>
      </c>
      <c r="L1826">
        <v>0</v>
      </c>
      <c r="M1826">
        <v>0</v>
      </c>
      <c r="N1826">
        <v>0</v>
      </c>
      <c r="O1826">
        <v>0</v>
      </c>
      <c r="P1826" t="s">
        <v>183</v>
      </c>
      <c r="Q1826">
        <v>0</v>
      </c>
      <c r="R1826">
        <v>0</v>
      </c>
      <c r="S1826">
        <v>0</v>
      </c>
      <c r="T1826" t="s">
        <v>181</v>
      </c>
      <c r="U1826">
        <v>0</v>
      </c>
      <c r="V1826" t="s">
        <v>181</v>
      </c>
      <c r="W1826">
        <v>0</v>
      </c>
      <c r="X1826" t="s">
        <v>184</v>
      </c>
    </row>
    <row r="1827" spans="1:24" x14ac:dyDescent="0.3">
      <c r="A1827" t="s">
        <v>179</v>
      </c>
      <c r="B1827" t="s">
        <v>3291</v>
      </c>
      <c r="C1827" t="s">
        <v>181</v>
      </c>
      <c r="D1827" t="s">
        <v>3292</v>
      </c>
      <c r="E1827" t="s">
        <v>181</v>
      </c>
      <c r="F1827">
        <v>0</v>
      </c>
      <c r="G1827">
        <v>0</v>
      </c>
      <c r="H1827" s="51" t="s">
        <v>14704</v>
      </c>
      <c r="I1827">
        <v>0</v>
      </c>
      <c r="J1827">
        <v>0</v>
      </c>
      <c r="L1827">
        <v>0</v>
      </c>
      <c r="M1827">
        <v>0</v>
      </c>
      <c r="N1827">
        <v>0</v>
      </c>
      <c r="O1827">
        <v>0</v>
      </c>
      <c r="P1827" t="s">
        <v>183</v>
      </c>
      <c r="Q1827">
        <v>0</v>
      </c>
      <c r="R1827">
        <v>0</v>
      </c>
      <c r="S1827">
        <v>0</v>
      </c>
      <c r="T1827" t="s">
        <v>181</v>
      </c>
      <c r="U1827">
        <v>0</v>
      </c>
      <c r="V1827" t="s">
        <v>181</v>
      </c>
      <c r="W1827">
        <v>0</v>
      </c>
      <c r="X1827" t="s">
        <v>184</v>
      </c>
    </row>
    <row r="1828" spans="1:24" x14ac:dyDescent="0.3">
      <c r="A1828" t="s">
        <v>179</v>
      </c>
      <c r="B1828" t="s">
        <v>14087</v>
      </c>
      <c r="C1828" t="s">
        <v>181</v>
      </c>
      <c r="D1828" t="s">
        <v>14088</v>
      </c>
      <c r="E1828" t="s">
        <v>7</v>
      </c>
      <c r="F1828">
        <v>0</v>
      </c>
      <c r="G1828">
        <v>0</v>
      </c>
      <c r="H1828" s="51" t="s">
        <v>13524</v>
      </c>
      <c r="I1828">
        <v>0</v>
      </c>
      <c r="J1828">
        <v>0</v>
      </c>
      <c r="L1828">
        <v>0</v>
      </c>
      <c r="M1828">
        <v>0</v>
      </c>
      <c r="N1828">
        <v>0</v>
      </c>
      <c r="O1828">
        <v>0</v>
      </c>
      <c r="P1828" t="s">
        <v>183</v>
      </c>
      <c r="Q1828">
        <v>0</v>
      </c>
      <c r="R1828">
        <v>0</v>
      </c>
      <c r="S1828">
        <v>0</v>
      </c>
      <c r="T1828" t="s">
        <v>181</v>
      </c>
      <c r="U1828">
        <v>0</v>
      </c>
      <c r="V1828" t="s">
        <v>181</v>
      </c>
      <c r="W1828">
        <v>0</v>
      </c>
      <c r="X1828" t="s">
        <v>184</v>
      </c>
    </row>
    <row r="1829" spans="1:24" x14ac:dyDescent="0.3">
      <c r="A1829" t="s">
        <v>179</v>
      </c>
      <c r="B1829" t="s">
        <v>289</v>
      </c>
      <c r="C1829" t="s">
        <v>181</v>
      </c>
      <c r="D1829" t="s">
        <v>290</v>
      </c>
      <c r="E1829" t="s">
        <v>181</v>
      </c>
      <c r="F1829">
        <v>0</v>
      </c>
      <c r="G1829">
        <v>0</v>
      </c>
      <c r="H1829" s="51" t="s">
        <v>14704</v>
      </c>
      <c r="I1829">
        <v>0</v>
      </c>
      <c r="J1829">
        <v>0</v>
      </c>
      <c r="L1829">
        <v>0</v>
      </c>
      <c r="M1829">
        <v>0</v>
      </c>
      <c r="N1829">
        <v>0</v>
      </c>
      <c r="O1829">
        <v>0</v>
      </c>
      <c r="P1829" t="s">
        <v>183</v>
      </c>
      <c r="Q1829">
        <v>0</v>
      </c>
      <c r="R1829">
        <v>0</v>
      </c>
      <c r="S1829">
        <v>0</v>
      </c>
      <c r="T1829" t="s">
        <v>181</v>
      </c>
      <c r="U1829">
        <v>0</v>
      </c>
      <c r="V1829" t="s">
        <v>181</v>
      </c>
      <c r="W1829">
        <v>0</v>
      </c>
      <c r="X1829" t="s">
        <v>184</v>
      </c>
    </row>
    <row r="1830" spans="1:24" x14ac:dyDescent="0.3">
      <c r="A1830" t="s">
        <v>179</v>
      </c>
      <c r="B1830" t="s">
        <v>542</v>
      </c>
      <c r="C1830" t="s">
        <v>181</v>
      </c>
      <c r="D1830" t="s">
        <v>543</v>
      </c>
      <c r="E1830" t="s">
        <v>181</v>
      </c>
      <c r="F1830">
        <v>0</v>
      </c>
      <c r="G1830">
        <v>0</v>
      </c>
      <c r="H1830" s="51" t="s">
        <v>14704</v>
      </c>
      <c r="I1830">
        <v>0</v>
      </c>
      <c r="J1830">
        <v>0</v>
      </c>
      <c r="L1830">
        <v>0</v>
      </c>
      <c r="M1830">
        <v>0</v>
      </c>
      <c r="N1830">
        <v>0</v>
      </c>
      <c r="O1830">
        <v>0</v>
      </c>
      <c r="P1830" t="s">
        <v>183</v>
      </c>
      <c r="Q1830">
        <v>0</v>
      </c>
      <c r="R1830">
        <v>0</v>
      </c>
      <c r="S1830">
        <v>0</v>
      </c>
      <c r="T1830" t="s">
        <v>181</v>
      </c>
      <c r="U1830">
        <v>0</v>
      </c>
      <c r="V1830" t="s">
        <v>181</v>
      </c>
      <c r="W1830">
        <v>0</v>
      </c>
      <c r="X1830" t="s">
        <v>184</v>
      </c>
    </row>
    <row r="1831" spans="1:24" x14ac:dyDescent="0.3">
      <c r="A1831" t="s">
        <v>179</v>
      </c>
      <c r="B1831" t="s">
        <v>3494</v>
      </c>
      <c r="C1831" t="s">
        <v>181</v>
      </c>
      <c r="D1831" t="s">
        <v>3495</v>
      </c>
      <c r="E1831" t="s">
        <v>181</v>
      </c>
      <c r="F1831">
        <v>0</v>
      </c>
      <c r="G1831">
        <v>0</v>
      </c>
      <c r="H1831" s="51" t="s">
        <v>14704</v>
      </c>
      <c r="I1831">
        <v>0</v>
      </c>
      <c r="J1831">
        <v>0</v>
      </c>
      <c r="L1831">
        <v>0</v>
      </c>
      <c r="M1831">
        <v>0</v>
      </c>
      <c r="N1831">
        <v>0</v>
      </c>
      <c r="O1831">
        <v>0</v>
      </c>
      <c r="P1831" t="s">
        <v>183</v>
      </c>
      <c r="Q1831">
        <v>0</v>
      </c>
      <c r="R1831">
        <v>0</v>
      </c>
      <c r="S1831">
        <v>0</v>
      </c>
      <c r="T1831" t="s">
        <v>181</v>
      </c>
      <c r="U1831">
        <v>0</v>
      </c>
      <c r="V1831" t="s">
        <v>181</v>
      </c>
      <c r="W1831">
        <v>0</v>
      </c>
      <c r="X1831" t="s">
        <v>184</v>
      </c>
    </row>
    <row r="1832" spans="1:24" x14ac:dyDescent="0.3">
      <c r="A1832" t="s">
        <v>179</v>
      </c>
      <c r="B1832" t="s">
        <v>5267</v>
      </c>
      <c r="C1832" t="s">
        <v>181</v>
      </c>
      <c r="D1832" t="s">
        <v>3495</v>
      </c>
      <c r="E1832" t="s">
        <v>7</v>
      </c>
      <c r="F1832">
        <v>0</v>
      </c>
      <c r="G1832">
        <v>0</v>
      </c>
      <c r="H1832" s="51" t="s">
        <v>13524</v>
      </c>
      <c r="I1832">
        <v>0</v>
      </c>
      <c r="J1832">
        <v>0</v>
      </c>
      <c r="L1832">
        <v>0</v>
      </c>
      <c r="M1832">
        <v>0</v>
      </c>
      <c r="N1832">
        <v>0</v>
      </c>
      <c r="O1832">
        <v>0</v>
      </c>
      <c r="P1832" t="s">
        <v>183</v>
      </c>
      <c r="Q1832">
        <v>0</v>
      </c>
      <c r="R1832">
        <v>0</v>
      </c>
      <c r="S1832">
        <v>0</v>
      </c>
      <c r="T1832" t="s">
        <v>181</v>
      </c>
      <c r="U1832">
        <v>0</v>
      </c>
      <c r="V1832" t="s">
        <v>181</v>
      </c>
      <c r="W1832">
        <v>0</v>
      </c>
      <c r="X1832" t="s">
        <v>184</v>
      </c>
    </row>
    <row r="1833" spans="1:24" x14ac:dyDescent="0.3">
      <c r="A1833" t="s">
        <v>179</v>
      </c>
      <c r="B1833" t="s">
        <v>4779</v>
      </c>
      <c r="C1833" t="s">
        <v>181</v>
      </c>
      <c r="D1833" t="s">
        <v>4780</v>
      </c>
      <c r="E1833" t="s">
        <v>7</v>
      </c>
      <c r="F1833">
        <v>0</v>
      </c>
      <c r="G1833">
        <v>0</v>
      </c>
      <c r="H1833" s="51" t="s">
        <v>13524</v>
      </c>
      <c r="I1833">
        <v>0</v>
      </c>
      <c r="J1833">
        <v>0</v>
      </c>
      <c r="L1833">
        <v>0</v>
      </c>
      <c r="M1833">
        <v>0</v>
      </c>
      <c r="N1833">
        <v>0</v>
      </c>
      <c r="O1833">
        <v>0</v>
      </c>
      <c r="P1833" t="s">
        <v>183</v>
      </c>
      <c r="Q1833">
        <v>0</v>
      </c>
      <c r="R1833">
        <v>0</v>
      </c>
      <c r="S1833">
        <v>0</v>
      </c>
      <c r="T1833" t="s">
        <v>181</v>
      </c>
      <c r="U1833">
        <v>0</v>
      </c>
      <c r="V1833" t="s">
        <v>181</v>
      </c>
      <c r="W1833">
        <v>0</v>
      </c>
      <c r="X1833" t="s">
        <v>184</v>
      </c>
    </row>
    <row r="1834" spans="1:24" x14ac:dyDescent="0.3">
      <c r="A1834" t="s">
        <v>179</v>
      </c>
      <c r="B1834" t="s">
        <v>6055</v>
      </c>
      <c r="C1834" t="s">
        <v>181</v>
      </c>
      <c r="D1834" t="s">
        <v>6056</v>
      </c>
      <c r="E1834" t="s">
        <v>7</v>
      </c>
      <c r="F1834">
        <v>0</v>
      </c>
      <c r="G1834">
        <v>0</v>
      </c>
      <c r="H1834" s="51" t="s">
        <v>13524</v>
      </c>
      <c r="I1834">
        <v>0</v>
      </c>
      <c r="J1834">
        <v>0</v>
      </c>
      <c r="L1834">
        <v>0</v>
      </c>
      <c r="M1834">
        <v>0</v>
      </c>
      <c r="N1834">
        <v>0</v>
      </c>
      <c r="O1834">
        <v>0</v>
      </c>
      <c r="P1834" t="s">
        <v>183</v>
      </c>
      <c r="Q1834">
        <v>0</v>
      </c>
      <c r="R1834">
        <v>0</v>
      </c>
      <c r="S1834">
        <v>0</v>
      </c>
      <c r="T1834" t="s">
        <v>181</v>
      </c>
      <c r="U1834">
        <v>0</v>
      </c>
      <c r="V1834" t="s">
        <v>181</v>
      </c>
      <c r="W1834">
        <v>0</v>
      </c>
      <c r="X1834" t="s">
        <v>184</v>
      </c>
    </row>
    <row r="1835" spans="1:24" x14ac:dyDescent="0.3">
      <c r="A1835" t="s">
        <v>179</v>
      </c>
      <c r="B1835" t="s">
        <v>6053</v>
      </c>
      <c r="C1835" t="s">
        <v>181</v>
      </c>
      <c r="D1835" t="s">
        <v>6054</v>
      </c>
      <c r="E1835" t="s">
        <v>7</v>
      </c>
      <c r="F1835">
        <v>0</v>
      </c>
      <c r="G1835">
        <v>0</v>
      </c>
      <c r="H1835" s="51" t="s">
        <v>13524</v>
      </c>
      <c r="I1835">
        <v>0</v>
      </c>
      <c r="J1835">
        <v>0</v>
      </c>
      <c r="L1835">
        <v>0</v>
      </c>
      <c r="M1835">
        <v>0</v>
      </c>
      <c r="N1835">
        <v>0</v>
      </c>
      <c r="O1835">
        <v>0</v>
      </c>
      <c r="P1835" t="s">
        <v>183</v>
      </c>
      <c r="Q1835">
        <v>0</v>
      </c>
      <c r="R1835">
        <v>0</v>
      </c>
      <c r="S1835">
        <v>0</v>
      </c>
      <c r="T1835" t="s">
        <v>181</v>
      </c>
      <c r="U1835">
        <v>0</v>
      </c>
      <c r="V1835" t="s">
        <v>181</v>
      </c>
      <c r="W1835">
        <v>0</v>
      </c>
      <c r="X1835" t="s">
        <v>184</v>
      </c>
    </row>
    <row r="1836" spans="1:24" x14ac:dyDescent="0.3">
      <c r="A1836" t="s">
        <v>179</v>
      </c>
      <c r="B1836" t="s">
        <v>449</v>
      </c>
      <c r="C1836" t="s">
        <v>181</v>
      </c>
      <c r="D1836" t="s">
        <v>450</v>
      </c>
      <c r="E1836" t="s">
        <v>181</v>
      </c>
      <c r="F1836">
        <v>0</v>
      </c>
      <c r="G1836">
        <v>0</v>
      </c>
      <c r="H1836" s="51" t="s">
        <v>14704</v>
      </c>
      <c r="I1836">
        <v>0</v>
      </c>
      <c r="J1836">
        <v>0</v>
      </c>
      <c r="L1836">
        <v>0</v>
      </c>
      <c r="M1836">
        <v>0</v>
      </c>
      <c r="N1836">
        <v>0</v>
      </c>
      <c r="O1836">
        <v>0</v>
      </c>
      <c r="P1836" t="s">
        <v>183</v>
      </c>
      <c r="Q1836">
        <v>0</v>
      </c>
      <c r="R1836">
        <v>0</v>
      </c>
      <c r="S1836">
        <v>0</v>
      </c>
      <c r="T1836" t="s">
        <v>181</v>
      </c>
      <c r="U1836">
        <v>0</v>
      </c>
      <c r="V1836" t="s">
        <v>181</v>
      </c>
      <c r="W1836">
        <v>0</v>
      </c>
      <c r="X1836" t="s">
        <v>184</v>
      </c>
    </row>
    <row r="1837" spans="1:24" x14ac:dyDescent="0.3">
      <c r="A1837" t="s">
        <v>179</v>
      </c>
      <c r="B1837" t="s">
        <v>1145</v>
      </c>
      <c r="C1837" t="s">
        <v>181</v>
      </c>
      <c r="D1837" t="s">
        <v>1146</v>
      </c>
      <c r="E1837" t="s">
        <v>181</v>
      </c>
      <c r="F1837">
        <v>0</v>
      </c>
      <c r="G1837">
        <v>0</v>
      </c>
      <c r="H1837" s="51" t="s">
        <v>14704</v>
      </c>
      <c r="I1837">
        <v>0</v>
      </c>
      <c r="J1837">
        <v>0</v>
      </c>
      <c r="L1837">
        <v>0</v>
      </c>
      <c r="M1837">
        <v>0</v>
      </c>
      <c r="N1837">
        <v>0</v>
      </c>
      <c r="O1837">
        <v>0</v>
      </c>
      <c r="P1837" t="s">
        <v>183</v>
      </c>
      <c r="Q1837">
        <v>0</v>
      </c>
      <c r="R1837">
        <v>0</v>
      </c>
      <c r="S1837">
        <v>0</v>
      </c>
      <c r="T1837" t="s">
        <v>181</v>
      </c>
      <c r="U1837">
        <v>0</v>
      </c>
      <c r="V1837" t="s">
        <v>181</v>
      </c>
      <c r="W1837">
        <v>0</v>
      </c>
      <c r="X1837" t="s">
        <v>184</v>
      </c>
    </row>
    <row r="1838" spans="1:24" x14ac:dyDescent="0.3">
      <c r="A1838" t="s">
        <v>179</v>
      </c>
      <c r="B1838" t="s">
        <v>2910</v>
      </c>
      <c r="C1838" t="s">
        <v>181</v>
      </c>
      <c r="D1838" t="s">
        <v>2911</v>
      </c>
      <c r="E1838" t="s">
        <v>181</v>
      </c>
      <c r="F1838">
        <v>0</v>
      </c>
      <c r="G1838">
        <v>0</v>
      </c>
      <c r="H1838" s="51" t="s">
        <v>13524</v>
      </c>
      <c r="I1838">
        <v>0</v>
      </c>
      <c r="J1838">
        <v>0</v>
      </c>
      <c r="L1838">
        <v>0</v>
      </c>
      <c r="M1838">
        <v>0</v>
      </c>
      <c r="N1838">
        <v>0</v>
      </c>
      <c r="O1838">
        <v>0</v>
      </c>
      <c r="P1838" t="s">
        <v>183</v>
      </c>
      <c r="Q1838">
        <v>0</v>
      </c>
      <c r="R1838">
        <v>0</v>
      </c>
      <c r="S1838">
        <v>0</v>
      </c>
      <c r="T1838" t="s">
        <v>181</v>
      </c>
      <c r="U1838">
        <v>0</v>
      </c>
      <c r="V1838" t="s">
        <v>181</v>
      </c>
      <c r="W1838">
        <v>0</v>
      </c>
      <c r="X1838" t="s">
        <v>184</v>
      </c>
    </row>
    <row r="1839" spans="1:24" x14ac:dyDescent="0.3">
      <c r="A1839" t="s">
        <v>179</v>
      </c>
      <c r="B1839" t="s">
        <v>1582</v>
      </c>
      <c r="C1839" t="s">
        <v>181</v>
      </c>
      <c r="D1839" t="s">
        <v>1583</v>
      </c>
      <c r="E1839" t="s">
        <v>181</v>
      </c>
      <c r="F1839">
        <v>0</v>
      </c>
      <c r="G1839">
        <v>0</v>
      </c>
      <c r="H1839" s="51" t="s">
        <v>14704</v>
      </c>
      <c r="I1839">
        <v>0</v>
      </c>
      <c r="J1839">
        <v>0</v>
      </c>
      <c r="L1839">
        <v>0</v>
      </c>
      <c r="M1839">
        <v>0</v>
      </c>
      <c r="N1839">
        <v>0</v>
      </c>
      <c r="O1839">
        <v>0</v>
      </c>
      <c r="P1839" t="s">
        <v>183</v>
      </c>
      <c r="Q1839">
        <v>0</v>
      </c>
      <c r="R1839">
        <v>0</v>
      </c>
      <c r="S1839">
        <v>0</v>
      </c>
      <c r="T1839" t="s">
        <v>181</v>
      </c>
      <c r="U1839">
        <v>0</v>
      </c>
      <c r="V1839" t="s">
        <v>181</v>
      </c>
      <c r="W1839">
        <v>0</v>
      </c>
      <c r="X1839" t="s">
        <v>184</v>
      </c>
    </row>
    <row r="1840" spans="1:24" x14ac:dyDescent="0.3">
      <c r="A1840" t="s">
        <v>179</v>
      </c>
      <c r="B1840" t="s">
        <v>555</v>
      </c>
      <c r="C1840" t="s">
        <v>181</v>
      </c>
      <c r="D1840" t="s">
        <v>556</v>
      </c>
      <c r="E1840" t="s">
        <v>181</v>
      </c>
      <c r="F1840">
        <v>0</v>
      </c>
      <c r="G1840">
        <v>0</v>
      </c>
      <c r="H1840" s="51" t="s">
        <v>14704</v>
      </c>
      <c r="I1840">
        <v>0</v>
      </c>
      <c r="J1840">
        <v>0</v>
      </c>
      <c r="L1840">
        <v>0</v>
      </c>
      <c r="M1840">
        <v>0</v>
      </c>
      <c r="N1840">
        <v>0</v>
      </c>
      <c r="O1840">
        <v>0</v>
      </c>
      <c r="P1840" t="s">
        <v>183</v>
      </c>
      <c r="Q1840">
        <v>0</v>
      </c>
      <c r="R1840">
        <v>0</v>
      </c>
      <c r="S1840">
        <v>0</v>
      </c>
      <c r="T1840" t="s">
        <v>181</v>
      </c>
      <c r="U1840">
        <v>0</v>
      </c>
      <c r="V1840" t="s">
        <v>181</v>
      </c>
      <c r="W1840">
        <v>0</v>
      </c>
      <c r="X1840" t="s">
        <v>184</v>
      </c>
    </row>
    <row r="1841" spans="1:24" x14ac:dyDescent="0.3">
      <c r="A1841" t="s">
        <v>179</v>
      </c>
      <c r="B1841" t="s">
        <v>269</v>
      </c>
      <c r="C1841" t="s">
        <v>181</v>
      </c>
      <c r="D1841" t="s">
        <v>270</v>
      </c>
      <c r="E1841" t="s">
        <v>181</v>
      </c>
      <c r="F1841">
        <v>0</v>
      </c>
      <c r="G1841">
        <v>0</v>
      </c>
      <c r="H1841" s="51" t="s">
        <v>14704</v>
      </c>
      <c r="I1841">
        <v>0</v>
      </c>
      <c r="J1841">
        <v>0</v>
      </c>
      <c r="L1841">
        <v>0</v>
      </c>
      <c r="M1841">
        <v>0</v>
      </c>
      <c r="N1841">
        <v>0</v>
      </c>
      <c r="O1841">
        <v>0</v>
      </c>
      <c r="P1841" t="s">
        <v>183</v>
      </c>
      <c r="Q1841">
        <v>0</v>
      </c>
      <c r="R1841">
        <v>0</v>
      </c>
      <c r="S1841">
        <v>0</v>
      </c>
      <c r="T1841" t="s">
        <v>181</v>
      </c>
      <c r="U1841">
        <v>0</v>
      </c>
      <c r="V1841" t="s">
        <v>181</v>
      </c>
      <c r="W1841">
        <v>0</v>
      </c>
      <c r="X1841" t="s">
        <v>184</v>
      </c>
    </row>
    <row r="1842" spans="1:24" x14ac:dyDescent="0.3">
      <c r="A1842" t="s">
        <v>179</v>
      </c>
      <c r="B1842" t="s">
        <v>644</v>
      </c>
      <c r="C1842" t="s">
        <v>181</v>
      </c>
      <c r="D1842" t="s">
        <v>645</v>
      </c>
      <c r="E1842" t="s">
        <v>181</v>
      </c>
      <c r="F1842">
        <v>0</v>
      </c>
      <c r="G1842">
        <v>0</v>
      </c>
      <c r="H1842" s="51" t="s">
        <v>14704</v>
      </c>
      <c r="I1842">
        <v>0</v>
      </c>
      <c r="J1842">
        <v>0</v>
      </c>
      <c r="L1842">
        <v>0</v>
      </c>
      <c r="M1842">
        <v>0</v>
      </c>
      <c r="N1842">
        <v>0</v>
      </c>
      <c r="O1842">
        <v>0</v>
      </c>
      <c r="P1842" t="s">
        <v>183</v>
      </c>
      <c r="Q1842">
        <v>0</v>
      </c>
      <c r="R1842">
        <v>0</v>
      </c>
      <c r="S1842">
        <v>0</v>
      </c>
      <c r="T1842" t="s">
        <v>181</v>
      </c>
      <c r="U1842">
        <v>0</v>
      </c>
      <c r="V1842" t="s">
        <v>181</v>
      </c>
      <c r="W1842">
        <v>0</v>
      </c>
      <c r="X1842" t="s">
        <v>184</v>
      </c>
    </row>
    <row r="1843" spans="1:24" x14ac:dyDescent="0.3">
      <c r="A1843" t="s">
        <v>179</v>
      </c>
      <c r="B1843" t="s">
        <v>3458</v>
      </c>
      <c r="C1843" t="s">
        <v>181</v>
      </c>
      <c r="D1843" t="s">
        <v>3459</v>
      </c>
      <c r="E1843" t="s">
        <v>181</v>
      </c>
      <c r="F1843">
        <v>0</v>
      </c>
      <c r="G1843">
        <v>0</v>
      </c>
      <c r="H1843" s="51" t="s">
        <v>14704</v>
      </c>
      <c r="I1843">
        <v>0</v>
      </c>
      <c r="J1843">
        <v>0</v>
      </c>
      <c r="L1843">
        <v>0</v>
      </c>
      <c r="M1843">
        <v>0</v>
      </c>
      <c r="N1843">
        <v>0</v>
      </c>
      <c r="O1843">
        <v>0</v>
      </c>
      <c r="P1843" t="s">
        <v>183</v>
      </c>
      <c r="Q1843">
        <v>0</v>
      </c>
      <c r="R1843">
        <v>0</v>
      </c>
      <c r="S1843">
        <v>0</v>
      </c>
      <c r="T1843" t="s">
        <v>181</v>
      </c>
      <c r="U1843">
        <v>0</v>
      </c>
      <c r="V1843" t="s">
        <v>181</v>
      </c>
      <c r="W1843">
        <v>0</v>
      </c>
      <c r="X1843" t="s">
        <v>184</v>
      </c>
    </row>
    <row r="1844" spans="1:24" x14ac:dyDescent="0.3">
      <c r="A1844" t="s">
        <v>179</v>
      </c>
      <c r="B1844" t="s">
        <v>4517</v>
      </c>
      <c r="C1844" t="s">
        <v>181</v>
      </c>
      <c r="D1844" t="s">
        <v>3459</v>
      </c>
      <c r="E1844" t="s">
        <v>7</v>
      </c>
      <c r="F1844">
        <v>0</v>
      </c>
      <c r="G1844">
        <v>0</v>
      </c>
      <c r="H1844" s="51" t="s">
        <v>13524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0</v>
      </c>
      <c r="P1844" t="s">
        <v>183</v>
      </c>
      <c r="Q1844">
        <v>0</v>
      </c>
      <c r="R1844">
        <v>0</v>
      </c>
      <c r="S1844">
        <v>0</v>
      </c>
      <c r="T1844" t="s">
        <v>181</v>
      </c>
      <c r="U1844">
        <v>0</v>
      </c>
      <c r="V1844" t="s">
        <v>181</v>
      </c>
      <c r="W1844">
        <v>0</v>
      </c>
      <c r="X1844" t="s">
        <v>184</v>
      </c>
    </row>
    <row r="1845" spans="1:24" x14ac:dyDescent="0.3">
      <c r="A1845" t="s">
        <v>179</v>
      </c>
      <c r="B1845" t="s">
        <v>1381</v>
      </c>
      <c r="C1845" t="s">
        <v>181</v>
      </c>
      <c r="D1845" t="s">
        <v>1382</v>
      </c>
      <c r="E1845" t="s">
        <v>181</v>
      </c>
      <c r="F1845">
        <v>0</v>
      </c>
      <c r="G1845">
        <v>0</v>
      </c>
      <c r="H1845" s="51" t="s">
        <v>14704</v>
      </c>
      <c r="I1845">
        <v>0</v>
      </c>
      <c r="J1845">
        <v>0</v>
      </c>
      <c r="L1845">
        <v>0</v>
      </c>
      <c r="M1845">
        <v>0</v>
      </c>
      <c r="N1845">
        <v>0</v>
      </c>
      <c r="O1845">
        <v>0</v>
      </c>
      <c r="P1845" t="s">
        <v>183</v>
      </c>
      <c r="Q1845">
        <v>0</v>
      </c>
      <c r="R1845">
        <v>0</v>
      </c>
      <c r="S1845">
        <v>0</v>
      </c>
      <c r="T1845" t="s">
        <v>181</v>
      </c>
      <c r="U1845">
        <v>0</v>
      </c>
      <c r="V1845" t="s">
        <v>181</v>
      </c>
      <c r="W1845">
        <v>0</v>
      </c>
      <c r="X1845" t="s">
        <v>184</v>
      </c>
    </row>
    <row r="1846" spans="1:24" x14ac:dyDescent="0.3">
      <c r="A1846" t="s">
        <v>179</v>
      </c>
      <c r="B1846" t="s">
        <v>2184</v>
      </c>
      <c r="C1846" t="s">
        <v>181</v>
      </c>
      <c r="D1846" t="s">
        <v>1382</v>
      </c>
      <c r="E1846" t="s">
        <v>181</v>
      </c>
      <c r="F1846">
        <v>0</v>
      </c>
      <c r="G1846">
        <v>0</v>
      </c>
      <c r="H1846" s="51" t="s">
        <v>13524</v>
      </c>
      <c r="I1846">
        <v>0</v>
      </c>
      <c r="J1846">
        <v>0</v>
      </c>
      <c r="L1846">
        <v>0</v>
      </c>
      <c r="M1846">
        <v>0</v>
      </c>
      <c r="N1846">
        <v>0</v>
      </c>
      <c r="O1846">
        <v>0</v>
      </c>
      <c r="P1846" t="s">
        <v>183</v>
      </c>
      <c r="Q1846">
        <v>0</v>
      </c>
      <c r="R1846">
        <v>0</v>
      </c>
      <c r="S1846">
        <v>0</v>
      </c>
      <c r="T1846" t="s">
        <v>181</v>
      </c>
      <c r="U1846">
        <v>0</v>
      </c>
      <c r="V1846" t="s">
        <v>181</v>
      </c>
      <c r="W1846">
        <v>0</v>
      </c>
      <c r="X1846" t="s">
        <v>184</v>
      </c>
    </row>
    <row r="1847" spans="1:24" x14ac:dyDescent="0.3">
      <c r="A1847" t="s">
        <v>179</v>
      </c>
      <c r="B1847" t="s">
        <v>3293</v>
      </c>
      <c r="C1847" t="s">
        <v>181</v>
      </c>
      <c r="D1847" t="s">
        <v>1382</v>
      </c>
      <c r="E1847" t="s">
        <v>181</v>
      </c>
      <c r="F1847">
        <v>0</v>
      </c>
      <c r="G1847">
        <v>0</v>
      </c>
      <c r="H1847" s="51" t="s">
        <v>14704</v>
      </c>
      <c r="I1847">
        <v>0</v>
      </c>
      <c r="J1847">
        <v>0</v>
      </c>
      <c r="L1847">
        <v>0</v>
      </c>
      <c r="M1847">
        <v>0</v>
      </c>
      <c r="N1847">
        <v>0</v>
      </c>
      <c r="O1847">
        <v>0</v>
      </c>
      <c r="P1847" t="s">
        <v>183</v>
      </c>
      <c r="Q1847">
        <v>0</v>
      </c>
      <c r="R1847">
        <v>0</v>
      </c>
      <c r="S1847">
        <v>0</v>
      </c>
      <c r="T1847" t="s">
        <v>181</v>
      </c>
      <c r="U1847">
        <v>0</v>
      </c>
      <c r="V1847" t="s">
        <v>181</v>
      </c>
      <c r="W1847">
        <v>0</v>
      </c>
      <c r="X1847" t="s">
        <v>184</v>
      </c>
    </row>
    <row r="1848" spans="1:24" x14ac:dyDescent="0.3">
      <c r="A1848" t="s">
        <v>179</v>
      </c>
      <c r="B1848" t="s">
        <v>1149</v>
      </c>
      <c r="C1848" t="s">
        <v>181</v>
      </c>
      <c r="D1848" t="s">
        <v>14089</v>
      </c>
      <c r="E1848" t="s">
        <v>181</v>
      </c>
      <c r="F1848">
        <v>0</v>
      </c>
      <c r="G1848">
        <v>0</v>
      </c>
      <c r="H1848" s="51" t="s">
        <v>14704</v>
      </c>
      <c r="I1848">
        <v>0</v>
      </c>
      <c r="J1848">
        <v>0</v>
      </c>
      <c r="L1848">
        <v>0</v>
      </c>
      <c r="M1848">
        <v>0</v>
      </c>
      <c r="N1848">
        <v>0</v>
      </c>
      <c r="O1848">
        <v>0</v>
      </c>
      <c r="P1848" t="s">
        <v>183</v>
      </c>
      <c r="Q1848">
        <v>0</v>
      </c>
      <c r="R1848">
        <v>0</v>
      </c>
      <c r="S1848">
        <v>0</v>
      </c>
      <c r="T1848" t="s">
        <v>181</v>
      </c>
      <c r="U1848">
        <v>0</v>
      </c>
      <c r="V1848" t="s">
        <v>181</v>
      </c>
      <c r="W1848">
        <v>0</v>
      </c>
      <c r="X1848" t="s">
        <v>184</v>
      </c>
    </row>
    <row r="1849" spans="1:24" x14ac:dyDescent="0.3">
      <c r="A1849" t="s">
        <v>179</v>
      </c>
      <c r="B1849" t="s">
        <v>1615</v>
      </c>
      <c r="C1849" t="s">
        <v>181</v>
      </c>
      <c r="D1849" t="s">
        <v>1616</v>
      </c>
      <c r="E1849" t="s">
        <v>181</v>
      </c>
      <c r="F1849">
        <v>0</v>
      </c>
      <c r="G1849">
        <v>0</v>
      </c>
      <c r="H1849" s="51" t="s">
        <v>14704</v>
      </c>
      <c r="I1849">
        <v>0</v>
      </c>
      <c r="J1849">
        <v>0</v>
      </c>
      <c r="L1849">
        <v>0</v>
      </c>
      <c r="M1849">
        <v>0</v>
      </c>
      <c r="N1849">
        <v>0</v>
      </c>
      <c r="O1849">
        <v>0</v>
      </c>
      <c r="P1849" t="s">
        <v>183</v>
      </c>
      <c r="Q1849">
        <v>0</v>
      </c>
      <c r="R1849">
        <v>0</v>
      </c>
      <c r="S1849">
        <v>0</v>
      </c>
      <c r="T1849" t="s">
        <v>181</v>
      </c>
      <c r="U1849">
        <v>0</v>
      </c>
      <c r="V1849" t="s">
        <v>181</v>
      </c>
      <c r="W1849">
        <v>0</v>
      </c>
      <c r="X1849" t="s">
        <v>184</v>
      </c>
    </row>
    <row r="1850" spans="1:24" x14ac:dyDescent="0.3">
      <c r="A1850" t="s">
        <v>179</v>
      </c>
      <c r="B1850" t="s">
        <v>2252</v>
      </c>
      <c r="C1850" t="s">
        <v>181</v>
      </c>
      <c r="D1850" t="s">
        <v>1616</v>
      </c>
      <c r="E1850" t="s">
        <v>181</v>
      </c>
      <c r="F1850">
        <v>0</v>
      </c>
      <c r="G1850">
        <v>0</v>
      </c>
      <c r="H1850" s="51" t="s">
        <v>13524</v>
      </c>
      <c r="I1850">
        <v>0</v>
      </c>
      <c r="J1850">
        <v>0</v>
      </c>
      <c r="L1850">
        <v>0</v>
      </c>
      <c r="M1850">
        <v>0</v>
      </c>
      <c r="N1850">
        <v>0</v>
      </c>
      <c r="O1850">
        <v>0</v>
      </c>
      <c r="P1850" t="s">
        <v>183</v>
      </c>
      <c r="Q1850">
        <v>0</v>
      </c>
      <c r="R1850">
        <v>0</v>
      </c>
      <c r="S1850">
        <v>0</v>
      </c>
      <c r="T1850" t="s">
        <v>181</v>
      </c>
      <c r="U1850">
        <v>0</v>
      </c>
      <c r="V1850" t="s">
        <v>181</v>
      </c>
      <c r="W1850">
        <v>0</v>
      </c>
      <c r="X1850" t="s">
        <v>184</v>
      </c>
    </row>
    <row r="1851" spans="1:24" x14ac:dyDescent="0.3">
      <c r="A1851" t="s">
        <v>179</v>
      </c>
      <c r="B1851" t="s">
        <v>354</v>
      </c>
      <c r="C1851" t="s">
        <v>181</v>
      </c>
      <c r="D1851" t="s">
        <v>355</v>
      </c>
      <c r="E1851" t="s">
        <v>181</v>
      </c>
      <c r="F1851">
        <v>0</v>
      </c>
      <c r="G1851">
        <v>0</v>
      </c>
      <c r="H1851" s="51" t="s">
        <v>14704</v>
      </c>
      <c r="I1851">
        <v>0</v>
      </c>
      <c r="J1851">
        <v>0</v>
      </c>
      <c r="L1851">
        <v>0</v>
      </c>
      <c r="M1851">
        <v>0</v>
      </c>
      <c r="N1851">
        <v>0</v>
      </c>
      <c r="O1851">
        <v>0</v>
      </c>
      <c r="P1851" t="s">
        <v>183</v>
      </c>
      <c r="Q1851">
        <v>0</v>
      </c>
      <c r="R1851">
        <v>0</v>
      </c>
      <c r="S1851">
        <v>0</v>
      </c>
      <c r="T1851" t="s">
        <v>181</v>
      </c>
      <c r="U1851">
        <v>0</v>
      </c>
      <c r="V1851" t="s">
        <v>181</v>
      </c>
      <c r="W1851">
        <v>0</v>
      </c>
      <c r="X1851" t="s">
        <v>184</v>
      </c>
    </row>
    <row r="1852" spans="1:24" x14ac:dyDescent="0.3">
      <c r="A1852" t="s">
        <v>179</v>
      </c>
      <c r="B1852" t="s">
        <v>2251</v>
      </c>
      <c r="C1852" t="s">
        <v>181</v>
      </c>
      <c r="D1852" t="s">
        <v>355</v>
      </c>
      <c r="E1852" t="s">
        <v>181</v>
      </c>
      <c r="F1852">
        <v>0</v>
      </c>
      <c r="G1852">
        <v>0</v>
      </c>
      <c r="H1852" s="51" t="s">
        <v>13524</v>
      </c>
      <c r="I1852">
        <v>0</v>
      </c>
      <c r="J1852">
        <v>0</v>
      </c>
      <c r="L1852">
        <v>0</v>
      </c>
      <c r="M1852">
        <v>0</v>
      </c>
      <c r="N1852">
        <v>0</v>
      </c>
      <c r="O1852">
        <v>0</v>
      </c>
      <c r="P1852" t="s">
        <v>183</v>
      </c>
      <c r="Q1852">
        <v>0</v>
      </c>
      <c r="R1852">
        <v>0</v>
      </c>
      <c r="S1852">
        <v>0</v>
      </c>
      <c r="T1852" t="s">
        <v>181</v>
      </c>
      <c r="U1852">
        <v>0</v>
      </c>
      <c r="V1852" t="s">
        <v>181</v>
      </c>
      <c r="W1852">
        <v>0</v>
      </c>
      <c r="X1852" t="s">
        <v>184</v>
      </c>
    </row>
    <row r="1853" spans="1:24" x14ac:dyDescent="0.3">
      <c r="A1853" t="s">
        <v>179</v>
      </c>
      <c r="B1853" t="s">
        <v>1834</v>
      </c>
      <c r="C1853" t="s">
        <v>181</v>
      </c>
      <c r="D1853" t="s">
        <v>1835</v>
      </c>
      <c r="E1853" t="s">
        <v>181</v>
      </c>
      <c r="F1853">
        <v>0</v>
      </c>
      <c r="G1853">
        <v>0</v>
      </c>
      <c r="H1853" s="51" t="s">
        <v>14704</v>
      </c>
      <c r="I1853">
        <v>0</v>
      </c>
      <c r="J1853">
        <v>0</v>
      </c>
      <c r="L1853">
        <v>0</v>
      </c>
      <c r="M1853">
        <v>0</v>
      </c>
      <c r="N1853">
        <v>0</v>
      </c>
      <c r="O1853">
        <v>0</v>
      </c>
      <c r="P1853" t="s">
        <v>183</v>
      </c>
      <c r="Q1853">
        <v>0</v>
      </c>
      <c r="R1853">
        <v>0</v>
      </c>
      <c r="S1853">
        <v>0</v>
      </c>
      <c r="T1853" t="s">
        <v>181</v>
      </c>
      <c r="U1853">
        <v>0</v>
      </c>
      <c r="V1853" t="s">
        <v>181</v>
      </c>
      <c r="W1853">
        <v>0</v>
      </c>
      <c r="X1853" t="s">
        <v>184</v>
      </c>
    </row>
    <row r="1854" spans="1:24" x14ac:dyDescent="0.3">
      <c r="A1854" t="s">
        <v>179</v>
      </c>
      <c r="B1854" t="s">
        <v>2418</v>
      </c>
      <c r="C1854" t="s">
        <v>181</v>
      </c>
      <c r="D1854" t="s">
        <v>1835</v>
      </c>
      <c r="E1854" t="s">
        <v>181</v>
      </c>
      <c r="F1854">
        <v>0</v>
      </c>
      <c r="G1854">
        <v>0</v>
      </c>
      <c r="H1854" s="51" t="s">
        <v>13524</v>
      </c>
      <c r="I1854">
        <v>0</v>
      </c>
      <c r="J1854">
        <v>0</v>
      </c>
      <c r="L1854">
        <v>0</v>
      </c>
      <c r="M1854">
        <v>0</v>
      </c>
      <c r="N1854">
        <v>0</v>
      </c>
      <c r="O1854">
        <v>0</v>
      </c>
      <c r="P1854" t="s">
        <v>183</v>
      </c>
      <c r="Q1854">
        <v>0</v>
      </c>
      <c r="R1854">
        <v>0</v>
      </c>
      <c r="S1854">
        <v>0</v>
      </c>
      <c r="T1854" t="s">
        <v>181</v>
      </c>
      <c r="U1854">
        <v>0</v>
      </c>
      <c r="V1854" t="s">
        <v>181</v>
      </c>
      <c r="W1854">
        <v>0</v>
      </c>
      <c r="X1854" t="s">
        <v>184</v>
      </c>
    </row>
    <row r="1855" spans="1:24" x14ac:dyDescent="0.3">
      <c r="A1855" t="s">
        <v>179</v>
      </c>
      <c r="B1855" t="s">
        <v>553</v>
      </c>
      <c r="C1855" t="s">
        <v>181</v>
      </c>
      <c r="D1855" t="s">
        <v>554</v>
      </c>
      <c r="E1855" t="s">
        <v>181</v>
      </c>
      <c r="F1855">
        <v>0</v>
      </c>
      <c r="G1855">
        <v>0</v>
      </c>
      <c r="H1855" s="51" t="s">
        <v>14704</v>
      </c>
      <c r="I1855">
        <v>0</v>
      </c>
      <c r="J1855">
        <v>0</v>
      </c>
      <c r="L1855">
        <v>0</v>
      </c>
      <c r="M1855">
        <v>0</v>
      </c>
      <c r="N1855">
        <v>0</v>
      </c>
      <c r="O1855">
        <v>0</v>
      </c>
      <c r="P1855" t="s">
        <v>183</v>
      </c>
      <c r="Q1855">
        <v>0</v>
      </c>
      <c r="R1855">
        <v>0</v>
      </c>
      <c r="S1855">
        <v>0</v>
      </c>
      <c r="T1855" t="s">
        <v>181</v>
      </c>
      <c r="U1855">
        <v>0</v>
      </c>
      <c r="V1855" t="s">
        <v>181</v>
      </c>
      <c r="W1855">
        <v>0</v>
      </c>
      <c r="X1855" t="s">
        <v>184</v>
      </c>
    </row>
    <row r="1856" spans="1:24" x14ac:dyDescent="0.3">
      <c r="A1856" t="s">
        <v>179</v>
      </c>
      <c r="B1856" t="s">
        <v>427</v>
      </c>
      <c r="C1856" t="s">
        <v>181</v>
      </c>
      <c r="D1856" t="s">
        <v>428</v>
      </c>
      <c r="E1856" t="s">
        <v>181</v>
      </c>
      <c r="F1856">
        <v>0</v>
      </c>
      <c r="G1856">
        <v>0</v>
      </c>
      <c r="H1856" s="51" t="s">
        <v>14704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0</v>
      </c>
      <c r="P1856" t="s">
        <v>183</v>
      </c>
      <c r="Q1856">
        <v>0</v>
      </c>
      <c r="R1856">
        <v>0</v>
      </c>
      <c r="S1856">
        <v>0</v>
      </c>
      <c r="T1856" t="s">
        <v>181</v>
      </c>
      <c r="U1856">
        <v>0</v>
      </c>
      <c r="V1856" t="s">
        <v>181</v>
      </c>
      <c r="W1856">
        <v>0</v>
      </c>
      <c r="X1856" t="s">
        <v>184</v>
      </c>
    </row>
    <row r="1857" spans="1:24" x14ac:dyDescent="0.3">
      <c r="A1857" t="s">
        <v>179</v>
      </c>
      <c r="B1857" t="s">
        <v>2249</v>
      </c>
      <c r="C1857" t="s">
        <v>181</v>
      </c>
      <c r="D1857" t="s">
        <v>2250</v>
      </c>
      <c r="E1857" t="s">
        <v>181</v>
      </c>
      <c r="F1857">
        <v>0</v>
      </c>
      <c r="G1857">
        <v>0</v>
      </c>
      <c r="H1857" s="51" t="s">
        <v>13524</v>
      </c>
      <c r="I1857">
        <v>0</v>
      </c>
      <c r="J1857">
        <v>0</v>
      </c>
      <c r="L1857">
        <v>0</v>
      </c>
      <c r="M1857">
        <v>0</v>
      </c>
      <c r="N1857">
        <v>0</v>
      </c>
      <c r="O1857">
        <v>0</v>
      </c>
      <c r="P1857" t="s">
        <v>183</v>
      </c>
      <c r="Q1857">
        <v>0</v>
      </c>
      <c r="R1857">
        <v>0</v>
      </c>
      <c r="S1857">
        <v>0</v>
      </c>
      <c r="T1857" t="s">
        <v>181</v>
      </c>
      <c r="U1857">
        <v>0</v>
      </c>
      <c r="V1857" t="s">
        <v>181</v>
      </c>
      <c r="W1857">
        <v>0</v>
      </c>
      <c r="X1857" t="s">
        <v>184</v>
      </c>
    </row>
    <row r="1858" spans="1:24" x14ac:dyDescent="0.3">
      <c r="A1858" t="s">
        <v>179</v>
      </c>
      <c r="B1858" t="s">
        <v>2429</v>
      </c>
      <c r="C1858" t="s">
        <v>181</v>
      </c>
      <c r="D1858" t="s">
        <v>2430</v>
      </c>
      <c r="E1858" t="s">
        <v>181</v>
      </c>
      <c r="F1858">
        <v>0</v>
      </c>
      <c r="G1858">
        <v>0</v>
      </c>
      <c r="H1858" s="51" t="s">
        <v>13524</v>
      </c>
      <c r="I1858">
        <v>0</v>
      </c>
      <c r="J1858">
        <v>0</v>
      </c>
      <c r="L1858">
        <v>0</v>
      </c>
      <c r="M1858">
        <v>0</v>
      </c>
      <c r="N1858">
        <v>0</v>
      </c>
      <c r="O1858">
        <v>0</v>
      </c>
      <c r="P1858" t="s">
        <v>183</v>
      </c>
      <c r="Q1858">
        <v>0</v>
      </c>
      <c r="R1858">
        <v>0</v>
      </c>
      <c r="S1858">
        <v>0</v>
      </c>
      <c r="T1858" t="s">
        <v>181</v>
      </c>
      <c r="U1858">
        <v>0</v>
      </c>
      <c r="V1858" t="s">
        <v>181</v>
      </c>
      <c r="W1858">
        <v>0</v>
      </c>
      <c r="X1858" t="s">
        <v>184</v>
      </c>
    </row>
    <row r="1859" spans="1:24" x14ac:dyDescent="0.3">
      <c r="A1859" t="s">
        <v>179</v>
      </c>
      <c r="B1859" t="s">
        <v>1578</v>
      </c>
      <c r="C1859" t="s">
        <v>181</v>
      </c>
      <c r="D1859" t="s">
        <v>1579</v>
      </c>
      <c r="E1859" t="s">
        <v>181</v>
      </c>
      <c r="F1859">
        <v>0</v>
      </c>
      <c r="G1859">
        <v>0</v>
      </c>
      <c r="H1859" s="51" t="s">
        <v>14704</v>
      </c>
      <c r="I1859">
        <v>0</v>
      </c>
      <c r="J1859">
        <v>0</v>
      </c>
      <c r="L1859">
        <v>0</v>
      </c>
      <c r="M1859">
        <v>0</v>
      </c>
      <c r="N1859">
        <v>0</v>
      </c>
      <c r="O1859">
        <v>0</v>
      </c>
      <c r="P1859" t="s">
        <v>183</v>
      </c>
      <c r="Q1859">
        <v>0</v>
      </c>
      <c r="R1859">
        <v>0</v>
      </c>
      <c r="S1859">
        <v>0</v>
      </c>
      <c r="T1859" t="s">
        <v>181</v>
      </c>
      <c r="U1859">
        <v>0</v>
      </c>
      <c r="V1859" t="s">
        <v>181</v>
      </c>
      <c r="W1859">
        <v>0</v>
      </c>
      <c r="X1859" t="s">
        <v>184</v>
      </c>
    </row>
    <row r="1860" spans="1:24" x14ac:dyDescent="0.3">
      <c r="A1860" t="s">
        <v>179</v>
      </c>
      <c r="B1860" t="s">
        <v>1101</v>
      </c>
      <c r="C1860" t="s">
        <v>181</v>
      </c>
      <c r="D1860" t="s">
        <v>1102</v>
      </c>
      <c r="E1860" t="s">
        <v>181</v>
      </c>
      <c r="F1860">
        <v>0</v>
      </c>
      <c r="G1860">
        <v>0</v>
      </c>
      <c r="H1860" s="51" t="s">
        <v>14704</v>
      </c>
      <c r="I1860">
        <v>0</v>
      </c>
      <c r="J1860">
        <v>0</v>
      </c>
      <c r="L1860">
        <v>0</v>
      </c>
      <c r="M1860">
        <v>0</v>
      </c>
      <c r="N1860">
        <v>0</v>
      </c>
      <c r="O1860">
        <v>0</v>
      </c>
      <c r="P1860" t="s">
        <v>183</v>
      </c>
      <c r="Q1860">
        <v>0</v>
      </c>
      <c r="R1860">
        <v>0</v>
      </c>
      <c r="S1860">
        <v>0</v>
      </c>
      <c r="T1860" t="s">
        <v>181</v>
      </c>
      <c r="U1860">
        <v>0</v>
      </c>
      <c r="V1860" t="s">
        <v>181</v>
      </c>
      <c r="W1860">
        <v>0</v>
      </c>
      <c r="X1860" t="s">
        <v>184</v>
      </c>
    </row>
    <row r="1861" spans="1:24" x14ac:dyDescent="0.3">
      <c r="A1861" t="s">
        <v>179</v>
      </c>
      <c r="B1861" t="s">
        <v>2695</v>
      </c>
      <c r="C1861" t="s">
        <v>181</v>
      </c>
      <c r="D1861" t="s">
        <v>1102</v>
      </c>
      <c r="E1861" t="s">
        <v>181</v>
      </c>
      <c r="F1861">
        <v>0</v>
      </c>
      <c r="G1861">
        <v>0</v>
      </c>
      <c r="H1861" s="51" t="s">
        <v>13524</v>
      </c>
      <c r="I1861">
        <v>0</v>
      </c>
      <c r="J1861">
        <v>0</v>
      </c>
      <c r="L1861">
        <v>0</v>
      </c>
      <c r="M1861">
        <v>0</v>
      </c>
      <c r="N1861">
        <v>0</v>
      </c>
      <c r="O1861">
        <v>0</v>
      </c>
      <c r="P1861" t="s">
        <v>183</v>
      </c>
      <c r="Q1861">
        <v>0</v>
      </c>
      <c r="R1861">
        <v>0</v>
      </c>
      <c r="S1861">
        <v>0</v>
      </c>
      <c r="T1861" t="s">
        <v>181</v>
      </c>
      <c r="U1861">
        <v>0</v>
      </c>
      <c r="V1861" t="s">
        <v>181</v>
      </c>
      <c r="W1861">
        <v>0</v>
      </c>
      <c r="X1861" t="s">
        <v>184</v>
      </c>
    </row>
    <row r="1862" spans="1:24" x14ac:dyDescent="0.3">
      <c r="A1862" t="s">
        <v>179</v>
      </c>
      <c r="B1862" t="s">
        <v>305</v>
      </c>
      <c r="C1862" t="s">
        <v>181</v>
      </c>
      <c r="D1862" t="s">
        <v>306</v>
      </c>
      <c r="E1862" t="s">
        <v>181</v>
      </c>
      <c r="F1862">
        <v>0</v>
      </c>
      <c r="G1862">
        <v>0</v>
      </c>
      <c r="H1862" s="51" t="s">
        <v>14704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0</v>
      </c>
      <c r="P1862" t="s">
        <v>183</v>
      </c>
      <c r="Q1862">
        <v>0</v>
      </c>
      <c r="R1862">
        <v>0</v>
      </c>
      <c r="S1862">
        <v>0</v>
      </c>
      <c r="T1862" t="s">
        <v>181</v>
      </c>
      <c r="U1862">
        <v>0</v>
      </c>
      <c r="V1862" t="s">
        <v>181</v>
      </c>
      <c r="W1862">
        <v>0</v>
      </c>
      <c r="X1862" t="s">
        <v>184</v>
      </c>
    </row>
    <row r="1863" spans="1:24" x14ac:dyDescent="0.3">
      <c r="A1863" t="s">
        <v>179</v>
      </c>
      <c r="B1863" t="s">
        <v>632</v>
      </c>
      <c r="C1863" t="s">
        <v>181</v>
      </c>
      <c r="D1863" t="s">
        <v>633</v>
      </c>
      <c r="E1863" t="s">
        <v>181</v>
      </c>
      <c r="F1863">
        <v>0</v>
      </c>
      <c r="G1863">
        <v>0</v>
      </c>
      <c r="H1863" s="51" t="s">
        <v>14704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0</v>
      </c>
      <c r="P1863" t="s">
        <v>183</v>
      </c>
      <c r="Q1863">
        <v>0</v>
      </c>
      <c r="R1863">
        <v>0</v>
      </c>
      <c r="S1863">
        <v>0</v>
      </c>
      <c r="T1863" t="s">
        <v>181</v>
      </c>
      <c r="U1863">
        <v>0</v>
      </c>
      <c r="V1863" t="s">
        <v>181</v>
      </c>
      <c r="W1863">
        <v>0</v>
      </c>
      <c r="X1863" t="s">
        <v>184</v>
      </c>
    </row>
    <row r="1864" spans="1:24" x14ac:dyDescent="0.3">
      <c r="A1864" t="s">
        <v>179</v>
      </c>
      <c r="B1864" t="s">
        <v>2109</v>
      </c>
      <c r="C1864" t="s">
        <v>181</v>
      </c>
      <c r="D1864" t="s">
        <v>2110</v>
      </c>
      <c r="E1864" t="s">
        <v>181</v>
      </c>
      <c r="F1864">
        <v>0</v>
      </c>
      <c r="G1864">
        <v>0</v>
      </c>
      <c r="H1864" s="51" t="s">
        <v>14704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0</v>
      </c>
      <c r="P1864" t="s">
        <v>183</v>
      </c>
      <c r="Q1864">
        <v>0</v>
      </c>
      <c r="R1864">
        <v>0</v>
      </c>
      <c r="S1864">
        <v>0</v>
      </c>
      <c r="T1864" t="s">
        <v>181</v>
      </c>
      <c r="U1864">
        <v>0</v>
      </c>
      <c r="V1864" t="s">
        <v>181</v>
      </c>
      <c r="W1864">
        <v>0</v>
      </c>
      <c r="X1864" t="s">
        <v>184</v>
      </c>
    </row>
    <row r="1865" spans="1:24" x14ac:dyDescent="0.3">
      <c r="A1865" t="s">
        <v>179</v>
      </c>
      <c r="B1865" t="s">
        <v>4444</v>
      </c>
      <c r="C1865" t="s">
        <v>181</v>
      </c>
      <c r="D1865" t="s">
        <v>2110</v>
      </c>
      <c r="E1865" t="s">
        <v>7</v>
      </c>
      <c r="F1865">
        <v>0</v>
      </c>
      <c r="G1865">
        <v>0</v>
      </c>
      <c r="H1865" s="51" t="s">
        <v>13524</v>
      </c>
      <c r="I1865">
        <v>0</v>
      </c>
      <c r="J1865">
        <v>0</v>
      </c>
      <c r="L1865">
        <v>0</v>
      </c>
      <c r="M1865">
        <v>0</v>
      </c>
      <c r="N1865">
        <v>0</v>
      </c>
      <c r="O1865">
        <v>0</v>
      </c>
      <c r="P1865" t="s">
        <v>183</v>
      </c>
      <c r="Q1865">
        <v>0</v>
      </c>
      <c r="R1865">
        <v>0</v>
      </c>
      <c r="S1865">
        <v>0</v>
      </c>
      <c r="T1865" t="s">
        <v>181</v>
      </c>
      <c r="U1865">
        <v>0</v>
      </c>
      <c r="V1865" t="s">
        <v>181</v>
      </c>
      <c r="W1865">
        <v>0</v>
      </c>
      <c r="X1865" t="s">
        <v>184</v>
      </c>
    </row>
    <row r="1866" spans="1:24" x14ac:dyDescent="0.3">
      <c r="A1866" t="s">
        <v>179</v>
      </c>
      <c r="B1866" t="s">
        <v>2748</v>
      </c>
      <c r="C1866" t="s">
        <v>181</v>
      </c>
      <c r="D1866" t="s">
        <v>2749</v>
      </c>
      <c r="E1866" t="s">
        <v>181</v>
      </c>
      <c r="F1866">
        <v>0</v>
      </c>
      <c r="G1866">
        <v>0</v>
      </c>
      <c r="H1866" s="51" t="s">
        <v>13524</v>
      </c>
      <c r="I1866">
        <v>0</v>
      </c>
      <c r="J1866">
        <v>0</v>
      </c>
      <c r="L1866">
        <v>0</v>
      </c>
      <c r="M1866">
        <v>0</v>
      </c>
      <c r="N1866">
        <v>0</v>
      </c>
      <c r="O1866">
        <v>0</v>
      </c>
      <c r="P1866" t="s">
        <v>183</v>
      </c>
      <c r="Q1866">
        <v>0</v>
      </c>
      <c r="R1866">
        <v>0</v>
      </c>
      <c r="S1866">
        <v>0</v>
      </c>
      <c r="T1866" t="s">
        <v>181</v>
      </c>
      <c r="U1866">
        <v>0</v>
      </c>
      <c r="V1866" t="s">
        <v>181</v>
      </c>
      <c r="W1866">
        <v>0</v>
      </c>
      <c r="X1866" t="s">
        <v>184</v>
      </c>
    </row>
    <row r="1867" spans="1:24" x14ac:dyDescent="0.3">
      <c r="A1867" t="s">
        <v>179</v>
      </c>
      <c r="B1867" t="s">
        <v>3360</v>
      </c>
      <c r="C1867" t="s">
        <v>181</v>
      </c>
      <c r="D1867" t="s">
        <v>2749</v>
      </c>
      <c r="E1867" t="s">
        <v>181</v>
      </c>
      <c r="F1867">
        <v>0</v>
      </c>
      <c r="G1867">
        <v>0</v>
      </c>
      <c r="H1867" s="51" t="s">
        <v>14704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0</v>
      </c>
      <c r="P1867" t="s">
        <v>183</v>
      </c>
      <c r="Q1867">
        <v>0</v>
      </c>
      <c r="R1867">
        <v>0</v>
      </c>
      <c r="S1867">
        <v>0</v>
      </c>
      <c r="T1867" t="s">
        <v>181</v>
      </c>
      <c r="U1867">
        <v>0</v>
      </c>
      <c r="V1867" t="s">
        <v>181</v>
      </c>
      <c r="W1867">
        <v>0</v>
      </c>
      <c r="X1867" t="s">
        <v>184</v>
      </c>
    </row>
    <row r="1868" spans="1:24" x14ac:dyDescent="0.3">
      <c r="A1868" t="s">
        <v>179</v>
      </c>
      <c r="B1868" t="s">
        <v>4411</v>
      </c>
      <c r="C1868" t="s">
        <v>181</v>
      </c>
      <c r="D1868" t="s">
        <v>4412</v>
      </c>
      <c r="E1868" t="s">
        <v>7</v>
      </c>
      <c r="F1868">
        <v>0</v>
      </c>
      <c r="G1868">
        <v>0</v>
      </c>
      <c r="H1868" s="51" t="s">
        <v>13524</v>
      </c>
      <c r="I1868">
        <v>0</v>
      </c>
      <c r="J1868">
        <v>0</v>
      </c>
      <c r="L1868">
        <v>0</v>
      </c>
      <c r="M1868">
        <v>0</v>
      </c>
      <c r="N1868">
        <v>0</v>
      </c>
      <c r="O1868">
        <v>0</v>
      </c>
      <c r="P1868" t="s">
        <v>183</v>
      </c>
      <c r="Q1868">
        <v>0</v>
      </c>
      <c r="R1868">
        <v>0</v>
      </c>
      <c r="S1868">
        <v>0</v>
      </c>
      <c r="T1868" t="s">
        <v>181</v>
      </c>
      <c r="U1868">
        <v>0</v>
      </c>
      <c r="V1868" t="s">
        <v>181</v>
      </c>
      <c r="W1868">
        <v>0</v>
      </c>
      <c r="X1868" t="s">
        <v>184</v>
      </c>
    </row>
    <row r="1869" spans="1:24" x14ac:dyDescent="0.3">
      <c r="A1869" t="s">
        <v>179</v>
      </c>
      <c r="B1869" t="s">
        <v>656</v>
      </c>
      <c r="C1869" t="s">
        <v>181</v>
      </c>
      <c r="D1869" t="s">
        <v>657</v>
      </c>
      <c r="E1869" t="s">
        <v>181</v>
      </c>
      <c r="F1869">
        <v>0</v>
      </c>
      <c r="G1869">
        <v>0</v>
      </c>
      <c r="H1869" s="51" t="s">
        <v>14704</v>
      </c>
      <c r="I1869">
        <v>0</v>
      </c>
      <c r="J1869">
        <v>0</v>
      </c>
      <c r="L1869">
        <v>0</v>
      </c>
      <c r="M1869">
        <v>0</v>
      </c>
      <c r="N1869">
        <v>0</v>
      </c>
      <c r="O1869">
        <v>0</v>
      </c>
      <c r="P1869" t="s">
        <v>183</v>
      </c>
      <c r="Q1869">
        <v>0</v>
      </c>
      <c r="R1869">
        <v>0</v>
      </c>
      <c r="S1869">
        <v>0</v>
      </c>
      <c r="T1869" t="s">
        <v>181</v>
      </c>
      <c r="U1869">
        <v>0</v>
      </c>
      <c r="V1869" t="s">
        <v>181</v>
      </c>
      <c r="W1869">
        <v>0</v>
      </c>
      <c r="X1869" t="s">
        <v>184</v>
      </c>
    </row>
    <row r="1870" spans="1:24" x14ac:dyDescent="0.3">
      <c r="A1870" t="s">
        <v>179</v>
      </c>
      <c r="B1870" t="s">
        <v>889</v>
      </c>
      <c r="C1870" t="s">
        <v>181</v>
      </c>
      <c r="D1870" t="s">
        <v>890</v>
      </c>
      <c r="E1870" t="s">
        <v>181</v>
      </c>
      <c r="F1870">
        <v>0</v>
      </c>
      <c r="G1870">
        <v>0</v>
      </c>
      <c r="H1870" s="51" t="s">
        <v>14704</v>
      </c>
      <c r="I1870">
        <v>0</v>
      </c>
      <c r="J1870">
        <v>0</v>
      </c>
      <c r="L1870">
        <v>0</v>
      </c>
      <c r="M1870">
        <v>0</v>
      </c>
      <c r="N1870">
        <v>0</v>
      </c>
      <c r="O1870">
        <v>0</v>
      </c>
      <c r="P1870" t="s">
        <v>183</v>
      </c>
      <c r="Q1870">
        <v>0</v>
      </c>
      <c r="R1870">
        <v>0</v>
      </c>
      <c r="S1870">
        <v>0</v>
      </c>
      <c r="T1870" t="s">
        <v>181</v>
      </c>
      <c r="U1870">
        <v>0</v>
      </c>
      <c r="V1870" t="s">
        <v>181</v>
      </c>
      <c r="W1870">
        <v>0</v>
      </c>
      <c r="X1870" t="s">
        <v>184</v>
      </c>
    </row>
    <row r="1871" spans="1:24" x14ac:dyDescent="0.3">
      <c r="A1871" t="s">
        <v>179</v>
      </c>
      <c r="B1871" t="s">
        <v>5225</v>
      </c>
      <c r="C1871" t="s">
        <v>181</v>
      </c>
      <c r="D1871" t="s">
        <v>890</v>
      </c>
      <c r="E1871" t="s">
        <v>7</v>
      </c>
      <c r="F1871">
        <v>0</v>
      </c>
      <c r="G1871">
        <v>0</v>
      </c>
      <c r="H1871" s="51" t="s">
        <v>13524</v>
      </c>
      <c r="I1871">
        <v>0</v>
      </c>
      <c r="J1871">
        <v>0</v>
      </c>
      <c r="L1871">
        <v>0</v>
      </c>
      <c r="M1871">
        <v>0</v>
      </c>
      <c r="N1871">
        <v>0</v>
      </c>
      <c r="O1871">
        <v>0</v>
      </c>
      <c r="P1871" t="s">
        <v>183</v>
      </c>
      <c r="Q1871">
        <v>0</v>
      </c>
      <c r="R1871">
        <v>0</v>
      </c>
      <c r="S1871">
        <v>0</v>
      </c>
      <c r="T1871" t="s">
        <v>181</v>
      </c>
      <c r="U1871">
        <v>0</v>
      </c>
      <c r="V1871" t="s">
        <v>181</v>
      </c>
      <c r="W1871">
        <v>0</v>
      </c>
      <c r="X1871" t="s">
        <v>184</v>
      </c>
    </row>
    <row r="1872" spans="1:24" x14ac:dyDescent="0.3">
      <c r="A1872" t="s">
        <v>179</v>
      </c>
      <c r="B1872" t="s">
        <v>2483</v>
      </c>
      <c r="C1872" t="s">
        <v>181</v>
      </c>
      <c r="D1872" t="s">
        <v>2484</v>
      </c>
      <c r="E1872" t="s">
        <v>181</v>
      </c>
      <c r="F1872">
        <v>0</v>
      </c>
      <c r="G1872">
        <v>0</v>
      </c>
      <c r="H1872" s="51" t="s">
        <v>13524</v>
      </c>
      <c r="I1872">
        <v>0</v>
      </c>
      <c r="J1872">
        <v>0</v>
      </c>
      <c r="L1872">
        <v>0</v>
      </c>
      <c r="M1872">
        <v>0</v>
      </c>
      <c r="N1872">
        <v>0</v>
      </c>
      <c r="O1872">
        <v>0</v>
      </c>
      <c r="P1872" t="s">
        <v>183</v>
      </c>
      <c r="Q1872">
        <v>0</v>
      </c>
      <c r="R1872">
        <v>0</v>
      </c>
      <c r="S1872">
        <v>0</v>
      </c>
      <c r="T1872" t="s">
        <v>181</v>
      </c>
      <c r="U1872">
        <v>0</v>
      </c>
      <c r="V1872" t="s">
        <v>181</v>
      </c>
      <c r="W1872">
        <v>0</v>
      </c>
      <c r="X1872" t="s">
        <v>184</v>
      </c>
    </row>
    <row r="1873" spans="1:24" x14ac:dyDescent="0.3">
      <c r="A1873" t="s">
        <v>179</v>
      </c>
      <c r="B1873" t="s">
        <v>3152</v>
      </c>
      <c r="C1873" t="s">
        <v>181</v>
      </c>
      <c r="D1873" t="s">
        <v>3153</v>
      </c>
      <c r="E1873" t="s">
        <v>181</v>
      </c>
      <c r="F1873">
        <v>0</v>
      </c>
      <c r="G1873">
        <v>0</v>
      </c>
      <c r="H1873" s="51" t="s">
        <v>14704</v>
      </c>
      <c r="I1873">
        <v>0</v>
      </c>
      <c r="J1873">
        <v>0</v>
      </c>
      <c r="L1873">
        <v>0</v>
      </c>
      <c r="M1873">
        <v>0</v>
      </c>
      <c r="N1873">
        <v>0</v>
      </c>
      <c r="O1873">
        <v>0</v>
      </c>
      <c r="P1873" t="s">
        <v>183</v>
      </c>
      <c r="Q1873">
        <v>0</v>
      </c>
      <c r="R1873">
        <v>0</v>
      </c>
      <c r="S1873">
        <v>0</v>
      </c>
      <c r="T1873" t="s">
        <v>181</v>
      </c>
      <c r="U1873">
        <v>0</v>
      </c>
      <c r="V1873" t="s">
        <v>181</v>
      </c>
      <c r="W1873">
        <v>0</v>
      </c>
      <c r="X1873" t="s">
        <v>184</v>
      </c>
    </row>
    <row r="1874" spans="1:24" x14ac:dyDescent="0.3">
      <c r="A1874" t="s">
        <v>179</v>
      </c>
      <c r="B1874" t="s">
        <v>1332</v>
      </c>
      <c r="C1874" t="s">
        <v>181</v>
      </c>
      <c r="D1874" t="s">
        <v>1333</v>
      </c>
      <c r="E1874" t="s">
        <v>181</v>
      </c>
      <c r="F1874">
        <v>0</v>
      </c>
      <c r="G1874">
        <v>0</v>
      </c>
      <c r="H1874" s="51" t="s">
        <v>12735</v>
      </c>
      <c r="I1874">
        <v>0</v>
      </c>
      <c r="J1874">
        <v>0</v>
      </c>
      <c r="L1874">
        <v>0</v>
      </c>
      <c r="M1874">
        <v>0</v>
      </c>
      <c r="N1874">
        <v>0</v>
      </c>
      <c r="O1874">
        <v>0</v>
      </c>
      <c r="P1874" t="s">
        <v>183</v>
      </c>
      <c r="Q1874">
        <v>0</v>
      </c>
      <c r="R1874">
        <v>0</v>
      </c>
      <c r="S1874">
        <v>0</v>
      </c>
      <c r="T1874" t="s">
        <v>181</v>
      </c>
      <c r="U1874">
        <v>0</v>
      </c>
      <c r="V1874" t="s">
        <v>181</v>
      </c>
      <c r="W1874">
        <v>0</v>
      </c>
      <c r="X1874" t="s">
        <v>184</v>
      </c>
    </row>
    <row r="1875" spans="1:24" x14ac:dyDescent="0.3">
      <c r="A1875" t="s">
        <v>179</v>
      </c>
      <c r="B1875" t="s">
        <v>2595</v>
      </c>
      <c r="C1875" t="s">
        <v>181</v>
      </c>
      <c r="D1875" t="s">
        <v>1333</v>
      </c>
      <c r="E1875" t="s">
        <v>181</v>
      </c>
      <c r="F1875">
        <v>0</v>
      </c>
      <c r="G1875">
        <v>0</v>
      </c>
      <c r="H1875" s="51" t="s">
        <v>13524</v>
      </c>
      <c r="I1875">
        <v>0</v>
      </c>
      <c r="J1875">
        <v>0</v>
      </c>
      <c r="L1875">
        <v>0</v>
      </c>
      <c r="M1875">
        <v>0</v>
      </c>
      <c r="N1875">
        <v>0</v>
      </c>
      <c r="O1875">
        <v>0</v>
      </c>
      <c r="P1875" t="s">
        <v>183</v>
      </c>
      <c r="Q1875">
        <v>0</v>
      </c>
      <c r="R1875">
        <v>0</v>
      </c>
      <c r="S1875">
        <v>0</v>
      </c>
      <c r="T1875" t="s">
        <v>181</v>
      </c>
      <c r="U1875">
        <v>0</v>
      </c>
      <c r="V1875" t="s">
        <v>181</v>
      </c>
      <c r="W1875">
        <v>0</v>
      </c>
      <c r="X1875" t="s">
        <v>184</v>
      </c>
    </row>
    <row r="1876" spans="1:24" x14ac:dyDescent="0.3">
      <c r="A1876" t="s">
        <v>179</v>
      </c>
      <c r="B1876" t="s">
        <v>317</v>
      </c>
      <c r="C1876" t="s">
        <v>181</v>
      </c>
      <c r="D1876" t="s">
        <v>318</v>
      </c>
      <c r="E1876" t="s">
        <v>181</v>
      </c>
      <c r="F1876">
        <v>0</v>
      </c>
      <c r="G1876">
        <v>0</v>
      </c>
      <c r="H1876" s="51" t="s">
        <v>18029</v>
      </c>
      <c r="I1876">
        <v>0</v>
      </c>
      <c r="J1876">
        <v>0</v>
      </c>
      <c r="L1876">
        <v>0</v>
      </c>
      <c r="M1876">
        <v>0</v>
      </c>
      <c r="N1876">
        <v>0</v>
      </c>
      <c r="O1876">
        <v>0</v>
      </c>
      <c r="P1876" t="s">
        <v>183</v>
      </c>
      <c r="Q1876">
        <v>0</v>
      </c>
      <c r="R1876">
        <v>0</v>
      </c>
      <c r="S1876">
        <v>0</v>
      </c>
      <c r="T1876" t="s">
        <v>181</v>
      </c>
      <c r="U1876">
        <v>0</v>
      </c>
      <c r="V1876" t="s">
        <v>181</v>
      </c>
      <c r="W1876">
        <v>0</v>
      </c>
      <c r="X1876" t="s">
        <v>184</v>
      </c>
    </row>
    <row r="1877" spans="1:24" x14ac:dyDescent="0.3">
      <c r="A1877" t="s">
        <v>179</v>
      </c>
      <c r="B1877" t="s">
        <v>642</v>
      </c>
      <c r="C1877" t="s">
        <v>181</v>
      </c>
      <c r="D1877" t="s">
        <v>643</v>
      </c>
      <c r="E1877" t="s">
        <v>181</v>
      </c>
      <c r="F1877">
        <v>0</v>
      </c>
      <c r="G1877">
        <v>0</v>
      </c>
      <c r="H1877" s="51" t="s">
        <v>13524</v>
      </c>
      <c r="I1877">
        <v>0</v>
      </c>
      <c r="J1877">
        <v>0</v>
      </c>
      <c r="L1877">
        <v>0</v>
      </c>
      <c r="M1877">
        <v>0</v>
      </c>
      <c r="N1877">
        <v>0</v>
      </c>
      <c r="O1877">
        <v>0</v>
      </c>
      <c r="P1877" t="s">
        <v>183</v>
      </c>
      <c r="Q1877">
        <v>0</v>
      </c>
      <c r="R1877">
        <v>0</v>
      </c>
      <c r="S1877">
        <v>0</v>
      </c>
      <c r="T1877" t="s">
        <v>181</v>
      </c>
      <c r="U1877">
        <v>0</v>
      </c>
      <c r="V1877" t="s">
        <v>181</v>
      </c>
      <c r="W1877">
        <v>0</v>
      </c>
      <c r="X1877" t="s">
        <v>184</v>
      </c>
    </row>
    <row r="1878" spans="1:24" x14ac:dyDescent="0.3">
      <c r="A1878" t="s">
        <v>179</v>
      </c>
      <c r="B1878" t="s">
        <v>976</v>
      </c>
      <c r="C1878" t="s">
        <v>181</v>
      </c>
      <c r="D1878" t="s">
        <v>977</v>
      </c>
      <c r="E1878" t="s">
        <v>181</v>
      </c>
      <c r="F1878">
        <v>0</v>
      </c>
      <c r="G1878">
        <v>0</v>
      </c>
      <c r="H1878" s="51" t="s">
        <v>14704</v>
      </c>
      <c r="I1878">
        <v>0</v>
      </c>
      <c r="J1878">
        <v>0</v>
      </c>
      <c r="L1878">
        <v>0</v>
      </c>
      <c r="M1878">
        <v>0</v>
      </c>
      <c r="N1878">
        <v>0</v>
      </c>
      <c r="O1878">
        <v>0</v>
      </c>
      <c r="P1878" t="s">
        <v>183</v>
      </c>
      <c r="Q1878">
        <v>0</v>
      </c>
      <c r="R1878">
        <v>0</v>
      </c>
      <c r="S1878">
        <v>0</v>
      </c>
      <c r="T1878" t="s">
        <v>181</v>
      </c>
      <c r="U1878">
        <v>0</v>
      </c>
      <c r="V1878" t="s">
        <v>181</v>
      </c>
      <c r="W1878">
        <v>0</v>
      </c>
      <c r="X1878" t="s">
        <v>184</v>
      </c>
    </row>
    <row r="1879" spans="1:24" x14ac:dyDescent="0.3">
      <c r="A1879" t="s">
        <v>179</v>
      </c>
      <c r="B1879" t="s">
        <v>2275</v>
      </c>
      <c r="C1879" t="s">
        <v>181</v>
      </c>
      <c r="D1879" t="s">
        <v>977</v>
      </c>
      <c r="E1879" t="s">
        <v>181</v>
      </c>
      <c r="F1879">
        <v>0</v>
      </c>
      <c r="G1879">
        <v>0</v>
      </c>
      <c r="H1879" s="51" t="s">
        <v>13524</v>
      </c>
      <c r="I1879">
        <v>0</v>
      </c>
      <c r="J1879">
        <v>0</v>
      </c>
      <c r="L1879">
        <v>0</v>
      </c>
      <c r="M1879">
        <v>0</v>
      </c>
      <c r="N1879">
        <v>0</v>
      </c>
      <c r="O1879">
        <v>0</v>
      </c>
      <c r="P1879" t="s">
        <v>183</v>
      </c>
      <c r="Q1879">
        <v>0</v>
      </c>
      <c r="R1879">
        <v>0</v>
      </c>
      <c r="S1879">
        <v>0</v>
      </c>
      <c r="T1879" t="s">
        <v>181</v>
      </c>
      <c r="U1879">
        <v>0</v>
      </c>
      <c r="V1879" t="s">
        <v>181</v>
      </c>
      <c r="W1879">
        <v>0</v>
      </c>
      <c r="X1879" t="s">
        <v>184</v>
      </c>
    </row>
    <row r="1880" spans="1:24" x14ac:dyDescent="0.3">
      <c r="A1880" t="s">
        <v>179</v>
      </c>
      <c r="B1880" t="s">
        <v>1686</v>
      </c>
      <c r="C1880" t="s">
        <v>181</v>
      </c>
      <c r="D1880" t="s">
        <v>1687</v>
      </c>
      <c r="E1880" t="s">
        <v>181</v>
      </c>
      <c r="F1880">
        <v>0</v>
      </c>
      <c r="G1880">
        <v>0</v>
      </c>
      <c r="H1880" s="51" t="s">
        <v>14704</v>
      </c>
      <c r="I1880">
        <v>0</v>
      </c>
      <c r="J1880">
        <v>0</v>
      </c>
      <c r="L1880">
        <v>0</v>
      </c>
      <c r="M1880">
        <v>0</v>
      </c>
      <c r="N1880">
        <v>0</v>
      </c>
      <c r="O1880">
        <v>0</v>
      </c>
      <c r="P1880" t="s">
        <v>183</v>
      </c>
      <c r="Q1880">
        <v>0</v>
      </c>
      <c r="R1880">
        <v>0</v>
      </c>
      <c r="S1880">
        <v>0</v>
      </c>
      <c r="T1880" t="s">
        <v>181</v>
      </c>
      <c r="U1880">
        <v>0</v>
      </c>
      <c r="V1880" t="s">
        <v>181</v>
      </c>
      <c r="W1880">
        <v>0</v>
      </c>
      <c r="X1880" t="s">
        <v>184</v>
      </c>
    </row>
    <row r="1881" spans="1:24" x14ac:dyDescent="0.3">
      <c r="A1881" t="s">
        <v>179</v>
      </c>
      <c r="B1881" t="s">
        <v>4940</v>
      </c>
      <c r="C1881" t="s">
        <v>181</v>
      </c>
      <c r="D1881" t="s">
        <v>1687</v>
      </c>
      <c r="E1881" t="s">
        <v>7</v>
      </c>
      <c r="F1881">
        <v>0</v>
      </c>
      <c r="G1881">
        <v>0</v>
      </c>
      <c r="H1881" s="51" t="s">
        <v>13524</v>
      </c>
      <c r="I1881">
        <v>0</v>
      </c>
      <c r="J1881">
        <v>0</v>
      </c>
      <c r="L1881">
        <v>0</v>
      </c>
      <c r="M1881">
        <v>0</v>
      </c>
      <c r="N1881">
        <v>0</v>
      </c>
      <c r="O1881">
        <v>0</v>
      </c>
      <c r="P1881" t="s">
        <v>183</v>
      </c>
      <c r="Q1881">
        <v>0</v>
      </c>
      <c r="R1881">
        <v>0</v>
      </c>
      <c r="S1881">
        <v>0</v>
      </c>
      <c r="T1881" t="s">
        <v>181</v>
      </c>
      <c r="U1881">
        <v>0</v>
      </c>
      <c r="V1881" t="s">
        <v>181</v>
      </c>
      <c r="W1881">
        <v>0</v>
      </c>
      <c r="X1881" t="s">
        <v>184</v>
      </c>
    </row>
    <row r="1882" spans="1:24" x14ac:dyDescent="0.3">
      <c r="A1882" t="s">
        <v>179</v>
      </c>
      <c r="B1882" t="s">
        <v>191</v>
      </c>
      <c r="C1882" t="s">
        <v>181</v>
      </c>
      <c r="D1882" t="s">
        <v>192</v>
      </c>
      <c r="E1882" t="s">
        <v>181</v>
      </c>
      <c r="F1882">
        <v>0</v>
      </c>
      <c r="G1882">
        <v>0</v>
      </c>
      <c r="H1882" s="51" t="s">
        <v>14704</v>
      </c>
      <c r="I1882">
        <v>0</v>
      </c>
      <c r="J1882">
        <v>0</v>
      </c>
      <c r="L1882">
        <v>0</v>
      </c>
      <c r="M1882">
        <v>0</v>
      </c>
      <c r="N1882">
        <v>0</v>
      </c>
      <c r="O1882">
        <v>0</v>
      </c>
      <c r="P1882" t="s">
        <v>183</v>
      </c>
      <c r="Q1882">
        <v>0</v>
      </c>
      <c r="R1882">
        <v>0</v>
      </c>
      <c r="S1882">
        <v>0</v>
      </c>
      <c r="T1882" t="s">
        <v>181</v>
      </c>
      <c r="U1882">
        <v>0</v>
      </c>
      <c r="V1882" t="s">
        <v>181</v>
      </c>
      <c r="W1882">
        <v>0</v>
      </c>
      <c r="X1882" t="s">
        <v>184</v>
      </c>
    </row>
    <row r="1883" spans="1:24" x14ac:dyDescent="0.3">
      <c r="A1883" t="s">
        <v>179</v>
      </c>
      <c r="B1883" t="s">
        <v>688</v>
      </c>
      <c r="C1883" t="s">
        <v>181</v>
      </c>
      <c r="D1883" t="s">
        <v>689</v>
      </c>
      <c r="E1883" t="s">
        <v>181</v>
      </c>
      <c r="F1883">
        <v>0</v>
      </c>
      <c r="G1883">
        <v>0</v>
      </c>
      <c r="H1883" s="51" t="s">
        <v>14704</v>
      </c>
      <c r="I1883">
        <v>0</v>
      </c>
      <c r="J1883">
        <v>0</v>
      </c>
      <c r="L1883">
        <v>0</v>
      </c>
      <c r="M1883">
        <v>0</v>
      </c>
      <c r="N1883">
        <v>0</v>
      </c>
      <c r="O1883">
        <v>0</v>
      </c>
      <c r="P1883" t="s">
        <v>183</v>
      </c>
      <c r="Q1883">
        <v>0</v>
      </c>
      <c r="R1883">
        <v>0</v>
      </c>
      <c r="S1883">
        <v>0</v>
      </c>
      <c r="T1883" t="s">
        <v>181</v>
      </c>
      <c r="U1883">
        <v>0</v>
      </c>
      <c r="V1883" t="s">
        <v>181</v>
      </c>
      <c r="W1883">
        <v>0</v>
      </c>
      <c r="X1883" t="s">
        <v>184</v>
      </c>
    </row>
    <row r="1884" spans="1:24" x14ac:dyDescent="0.3">
      <c r="A1884" t="s">
        <v>179</v>
      </c>
      <c r="B1884" t="s">
        <v>2527</v>
      </c>
      <c r="C1884" t="s">
        <v>181</v>
      </c>
      <c r="D1884" t="s">
        <v>2528</v>
      </c>
      <c r="E1884" t="s">
        <v>181</v>
      </c>
      <c r="F1884">
        <v>0</v>
      </c>
      <c r="G1884">
        <v>0</v>
      </c>
      <c r="H1884" s="51" t="s">
        <v>13524</v>
      </c>
      <c r="I1884">
        <v>0</v>
      </c>
      <c r="J1884">
        <v>0</v>
      </c>
      <c r="L1884">
        <v>0</v>
      </c>
      <c r="M1884">
        <v>0</v>
      </c>
      <c r="N1884">
        <v>0</v>
      </c>
      <c r="O1884">
        <v>0</v>
      </c>
      <c r="P1884" t="s">
        <v>183</v>
      </c>
      <c r="Q1884">
        <v>0</v>
      </c>
      <c r="R1884">
        <v>0</v>
      </c>
      <c r="S1884">
        <v>0</v>
      </c>
      <c r="T1884" t="s">
        <v>181</v>
      </c>
      <c r="U1884">
        <v>0</v>
      </c>
      <c r="V1884" t="s">
        <v>181</v>
      </c>
      <c r="W1884">
        <v>0</v>
      </c>
      <c r="X1884" t="s">
        <v>184</v>
      </c>
    </row>
    <row r="1885" spans="1:24" x14ac:dyDescent="0.3">
      <c r="A1885" t="s">
        <v>179</v>
      </c>
      <c r="B1885" t="s">
        <v>1562</v>
      </c>
      <c r="C1885" t="s">
        <v>181</v>
      </c>
      <c r="D1885" t="s">
        <v>1563</v>
      </c>
      <c r="E1885" t="s">
        <v>181</v>
      </c>
      <c r="F1885">
        <v>0</v>
      </c>
      <c r="G1885">
        <v>0</v>
      </c>
      <c r="H1885" s="51" t="s">
        <v>14704</v>
      </c>
      <c r="I1885">
        <v>0</v>
      </c>
      <c r="J1885">
        <v>0</v>
      </c>
      <c r="L1885">
        <v>0</v>
      </c>
      <c r="M1885">
        <v>0</v>
      </c>
      <c r="N1885">
        <v>0</v>
      </c>
      <c r="O1885">
        <v>0</v>
      </c>
      <c r="P1885" t="s">
        <v>183</v>
      </c>
      <c r="Q1885">
        <v>0</v>
      </c>
      <c r="R1885">
        <v>0</v>
      </c>
      <c r="S1885">
        <v>0</v>
      </c>
      <c r="T1885" t="s">
        <v>181</v>
      </c>
      <c r="U1885">
        <v>0</v>
      </c>
      <c r="V1885" t="s">
        <v>181</v>
      </c>
      <c r="W1885">
        <v>0</v>
      </c>
      <c r="X1885" t="s">
        <v>184</v>
      </c>
    </row>
    <row r="1886" spans="1:24" x14ac:dyDescent="0.3">
      <c r="A1886" t="s">
        <v>179</v>
      </c>
      <c r="B1886" t="s">
        <v>2325</v>
      </c>
      <c r="C1886" t="s">
        <v>181</v>
      </c>
      <c r="D1886" t="s">
        <v>14090</v>
      </c>
      <c r="E1886" t="s">
        <v>181</v>
      </c>
      <c r="F1886">
        <v>0</v>
      </c>
      <c r="G1886">
        <v>0</v>
      </c>
      <c r="H1886" s="51" t="s">
        <v>13524</v>
      </c>
      <c r="I1886">
        <v>0</v>
      </c>
      <c r="J1886">
        <v>0</v>
      </c>
      <c r="L1886">
        <v>0</v>
      </c>
      <c r="M1886">
        <v>0</v>
      </c>
      <c r="N1886">
        <v>0</v>
      </c>
      <c r="O1886">
        <v>0</v>
      </c>
      <c r="P1886" t="s">
        <v>183</v>
      </c>
      <c r="Q1886">
        <v>0</v>
      </c>
      <c r="R1886">
        <v>0</v>
      </c>
      <c r="S1886">
        <v>0</v>
      </c>
      <c r="T1886" t="s">
        <v>181</v>
      </c>
      <c r="U1886">
        <v>0</v>
      </c>
      <c r="V1886" t="s">
        <v>181</v>
      </c>
      <c r="W1886">
        <v>0</v>
      </c>
      <c r="X1886" t="s">
        <v>184</v>
      </c>
    </row>
    <row r="1887" spans="1:24" x14ac:dyDescent="0.3">
      <c r="A1887" t="s">
        <v>179</v>
      </c>
      <c r="B1887" t="s">
        <v>259</v>
      </c>
      <c r="C1887" t="s">
        <v>181</v>
      </c>
      <c r="D1887" t="s">
        <v>260</v>
      </c>
      <c r="E1887" t="s">
        <v>181</v>
      </c>
      <c r="F1887">
        <v>0</v>
      </c>
      <c r="G1887">
        <v>0</v>
      </c>
      <c r="H1887" s="51" t="s">
        <v>14704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0</v>
      </c>
      <c r="P1887" t="s">
        <v>183</v>
      </c>
      <c r="Q1887">
        <v>0</v>
      </c>
      <c r="R1887">
        <v>0</v>
      </c>
      <c r="S1887">
        <v>0</v>
      </c>
      <c r="T1887" t="s">
        <v>181</v>
      </c>
      <c r="U1887">
        <v>0</v>
      </c>
      <c r="V1887" t="s">
        <v>181</v>
      </c>
      <c r="W1887">
        <v>0</v>
      </c>
      <c r="X1887" t="s">
        <v>184</v>
      </c>
    </row>
    <row r="1888" spans="1:24" x14ac:dyDescent="0.3">
      <c r="A1888" t="s">
        <v>179</v>
      </c>
      <c r="B1888" t="s">
        <v>382</v>
      </c>
      <c r="C1888" t="s">
        <v>181</v>
      </c>
      <c r="D1888" t="s">
        <v>260</v>
      </c>
      <c r="E1888" t="s">
        <v>181</v>
      </c>
      <c r="F1888">
        <v>0</v>
      </c>
      <c r="G1888">
        <v>0</v>
      </c>
      <c r="H1888" s="51" t="s">
        <v>13524</v>
      </c>
      <c r="I1888">
        <v>0</v>
      </c>
      <c r="J1888">
        <v>0</v>
      </c>
      <c r="L1888">
        <v>0</v>
      </c>
      <c r="M1888">
        <v>0</v>
      </c>
      <c r="N1888">
        <v>0</v>
      </c>
      <c r="O1888">
        <v>0</v>
      </c>
      <c r="P1888" t="s">
        <v>183</v>
      </c>
      <c r="Q1888">
        <v>0</v>
      </c>
      <c r="R1888">
        <v>0</v>
      </c>
      <c r="S1888">
        <v>0</v>
      </c>
      <c r="T1888" t="s">
        <v>181</v>
      </c>
      <c r="U1888">
        <v>0</v>
      </c>
      <c r="V1888" t="s">
        <v>181</v>
      </c>
      <c r="W1888">
        <v>0</v>
      </c>
      <c r="X1888" t="s">
        <v>184</v>
      </c>
    </row>
    <row r="1889" spans="1:24" x14ac:dyDescent="0.3">
      <c r="A1889" t="s">
        <v>179</v>
      </c>
      <c r="B1889" t="s">
        <v>833</v>
      </c>
      <c r="C1889" t="s">
        <v>181</v>
      </c>
      <c r="D1889" t="s">
        <v>834</v>
      </c>
      <c r="E1889" t="s">
        <v>181</v>
      </c>
      <c r="F1889">
        <v>0</v>
      </c>
      <c r="G1889">
        <v>0</v>
      </c>
      <c r="H1889" s="51" t="s">
        <v>14704</v>
      </c>
      <c r="I1889">
        <v>0</v>
      </c>
      <c r="J1889">
        <v>0</v>
      </c>
      <c r="L1889">
        <v>0</v>
      </c>
      <c r="M1889">
        <v>0</v>
      </c>
      <c r="N1889">
        <v>0</v>
      </c>
      <c r="O1889">
        <v>0</v>
      </c>
      <c r="P1889" t="s">
        <v>183</v>
      </c>
      <c r="Q1889">
        <v>0</v>
      </c>
      <c r="R1889">
        <v>0</v>
      </c>
      <c r="S1889">
        <v>0</v>
      </c>
      <c r="T1889" t="s">
        <v>181</v>
      </c>
      <c r="U1889">
        <v>0</v>
      </c>
      <c r="V1889" t="s">
        <v>181</v>
      </c>
      <c r="W1889">
        <v>0</v>
      </c>
      <c r="X1889" t="s">
        <v>184</v>
      </c>
    </row>
    <row r="1890" spans="1:24" x14ac:dyDescent="0.3">
      <c r="A1890" t="s">
        <v>179</v>
      </c>
      <c r="B1890" t="s">
        <v>1342</v>
      </c>
      <c r="C1890" t="s">
        <v>181</v>
      </c>
      <c r="D1890" t="s">
        <v>1343</v>
      </c>
      <c r="E1890" t="s">
        <v>181</v>
      </c>
      <c r="F1890">
        <v>0</v>
      </c>
      <c r="G1890">
        <v>0</v>
      </c>
      <c r="H1890" s="51" t="s">
        <v>12735</v>
      </c>
      <c r="I1890">
        <v>0</v>
      </c>
      <c r="J1890">
        <v>0</v>
      </c>
      <c r="L1890">
        <v>0</v>
      </c>
      <c r="M1890">
        <v>0</v>
      </c>
      <c r="N1890">
        <v>0</v>
      </c>
      <c r="O1890">
        <v>0</v>
      </c>
      <c r="P1890" t="s">
        <v>183</v>
      </c>
      <c r="Q1890">
        <v>0</v>
      </c>
      <c r="R1890">
        <v>0</v>
      </c>
      <c r="S1890">
        <v>0</v>
      </c>
      <c r="T1890" t="s">
        <v>181</v>
      </c>
      <c r="U1890">
        <v>0</v>
      </c>
      <c r="V1890" t="s">
        <v>181</v>
      </c>
      <c r="W1890">
        <v>0</v>
      </c>
      <c r="X1890" t="s">
        <v>184</v>
      </c>
    </row>
    <row r="1891" spans="1:24" x14ac:dyDescent="0.3">
      <c r="A1891" t="s">
        <v>179</v>
      </c>
      <c r="B1891" t="s">
        <v>14091</v>
      </c>
      <c r="C1891" t="s">
        <v>181</v>
      </c>
      <c r="D1891" t="s">
        <v>1343</v>
      </c>
      <c r="E1891" t="s">
        <v>7</v>
      </c>
      <c r="F1891">
        <v>0</v>
      </c>
      <c r="G1891">
        <v>0</v>
      </c>
      <c r="H1891" s="51" t="s">
        <v>13524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 t="s">
        <v>183</v>
      </c>
      <c r="Q1891">
        <v>0</v>
      </c>
      <c r="R1891">
        <v>0</v>
      </c>
      <c r="S1891">
        <v>0</v>
      </c>
      <c r="T1891" t="s">
        <v>181</v>
      </c>
      <c r="U1891">
        <v>0</v>
      </c>
      <c r="V1891" t="s">
        <v>181</v>
      </c>
      <c r="W1891">
        <v>0</v>
      </c>
      <c r="X1891" t="s">
        <v>184</v>
      </c>
    </row>
    <row r="1892" spans="1:24" x14ac:dyDescent="0.3">
      <c r="A1892" t="s">
        <v>179</v>
      </c>
      <c r="B1892" t="s">
        <v>303</v>
      </c>
      <c r="C1892" t="s">
        <v>181</v>
      </c>
      <c r="D1892" t="s">
        <v>304</v>
      </c>
      <c r="E1892" t="s">
        <v>181</v>
      </c>
      <c r="F1892">
        <v>0</v>
      </c>
      <c r="G1892">
        <v>0</v>
      </c>
      <c r="H1892" s="51" t="s">
        <v>14704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0</v>
      </c>
      <c r="P1892" t="s">
        <v>183</v>
      </c>
      <c r="Q1892">
        <v>0</v>
      </c>
      <c r="R1892">
        <v>0</v>
      </c>
      <c r="S1892">
        <v>0</v>
      </c>
      <c r="T1892" t="s">
        <v>181</v>
      </c>
      <c r="U1892">
        <v>0</v>
      </c>
      <c r="V1892" t="s">
        <v>181</v>
      </c>
      <c r="W1892">
        <v>0</v>
      </c>
      <c r="X1892" t="s">
        <v>184</v>
      </c>
    </row>
    <row r="1893" spans="1:24" x14ac:dyDescent="0.3">
      <c r="A1893" t="s">
        <v>179</v>
      </c>
      <c r="B1893" t="s">
        <v>2413</v>
      </c>
      <c r="C1893" t="s">
        <v>181</v>
      </c>
      <c r="D1893" t="s">
        <v>2414</v>
      </c>
      <c r="E1893" t="s">
        <v>181</v>
      </c>
      <c r="F1893">
        <v>0</v>
      </c>
      <c r="G1893">
        <v>0</v>
      </c>
      <c r="H1893" s="51" t="s">
        <v>13524</v>
      </c>
      <c r="I1893">
        <v>0</v>
      </c>
      <c r="J1893">
        <v>0</v>
      </c>
      <c r="L1893">
        <v>0</v>
      </c>
      <c r="M1893">
        <v>0</v>
      </c>
      <c r="N1893">
        <v>0</v>
      </c>
      <c r="O1893">
        <v>0</v>
      </c>
      <c r="P1893" t="s">
        <v>183</v>
      </c>
      <c r="Q1893">
        <v>0</v>
      </c>
      <c r="R1893">
        <v>0</v>
      </c>
      <c r="S1893">
        <v>0</v>
      </c>
      <c r="T1893" t="s">
        <v>181</v>
      </c>
      <c r="U1893">
        <v>0</v>
      </c>
      <c r="V1893" t="s">
        <v>181</v>
      </c>
      <c r="W1893">
        <v>0</v>
      </c>
      <c r="X1893" t="s">
        <v>184</v>
      </c>
    </row>
    <row r="1894" spans="1:24" x14ac:dyDescent="0.3">
      <c r="A1894" t="s">
        <v>179</v>
      </c>
      <c r="B1894" t="s">
        <v>2557</v>
      </c>
      <c r="C1894" t="s">
        <v>181</v>
      </c>
      <c r="D1894" t="s">
        <v>2558</v>
      </c>
      <c r="E1894" t="s">
        <v>181</v>
      </c>
      <c r="F1894">
        <v>0</v>
      </c>
      <c r="G1894">
        <v>0</v>
      </c>
      <c r="H1894" s="51" t="s">
        <v>13524</v>
      </c>
      <c r="I1894">
        <v>0</v>
      </c>
      <c r="J1894">
        <v>0</v>
      </c>
      <c r="L1894">
        <v>0</v>
      </c>
      <c r="M1894">
        <v>0</v>
      </c>
      <c r="N1894">
        <v>0</v>
      </c>
      <c r="O1894">
        <v>0</v>
      </c>
      <c r="P1894" t="s">
        <v>183</v>
      </c>
      <c r="Q1894">
        <v>0</v>
      </c>
      <c r="R1894">
        <v>0</v>
      </c>
      <c r="S1894">
        <v>0</v>
      </c>
      <c r="T1894" t="s">
        <v>181</v>
      </c>
      <c r="U1894">
        <v>0</v>
      </c>
      <c r="V1894" t="s">
        <v>181</v>
      </c>
      <c r="W1894">
        <v>0</v>
      </c>
      <c r="X1894" t="s">
        <v>184</v>
      </c>
    </row>
    <row r="1895" spans="1:24" x14ac:dyDescent="0.3">
      <c r="A1895" t="s">
        <v>179</v>
      </c>
      <c r="B1895" t="s">
        <v>1116</v>
      </c>
      <c r="C1895" t="s">
        <v>181</v>
      </c>
      <c r="D1895" t="s">
        <v>1117</v>
      </c>
      <c r="E1895" t="s">
        <v>181</v>
      </c>
      <c r="F1895">
        <v>0</v>
      </c>
      <c r="G1895">
        <v>0</v>
      </c>
      <c r="H1895" s="51" t="s">
        <v>14704</v>
      </c>
      <c r="I1895">
        <v>0</v>
      </c>
      <c r="J1895">
        <v>0</v>
      </c>
      <c r="L1895">
        <v>0</v>
      </c>
      <c r="M1895">
        <v>0</v>
      </c>
      <c r="N1895">
        <v>0</v>
      </c>
      <c r="O1895">
        <v>0</v>
      </c>
      <c r="P1895" t="s">
        <v>183</v>
      </c>
      <c r="Q1895">
        <v>0</v>
      </c>
      <c r="R1895">
        <v>0</v>
      </c>
      <c r="S1895">
        <v>0</v>
      </c>
      <c r="T1895" t="s">
        <v>181</v>
      </c>
      <c r="U1895">
        <v>0</v>
      </c>
      <c r="V1895" t="s">
        <v>181</v>
      </c>
      <c r="W1895">
        <v>0</v>
      </c>
      <c r="X1895" t="s">
        <v>184</v>
      </c>
    </row>
    <row r="1896" spans="1:24" x14ac:dyDescent="0.3">
      <c r="A1896" t="s">
        <v>179</v>
      </c>
      <c r="B1896" t="s">
        <v>3392</v>
      </c>
      <c r="C1896" t="s">
        <v>181</v>
      </c>
      <c r="D1896" t="s">
        <v>3393</v>
      </c>
      <c r="E1896" t="s">
        <v>181</v>
      </c>
      <c r="F1896">
        <v>0</v>
      </c>
      <c r="G1896">
        <v>0</v>
      </c>
      <c r="H1896" s="51" t="s">
        <v>14704</v>
      </c>
      <c r="I1896">
        <v>0</v>
      </c>
      <c r="J1896">
        <v>0</v>
      </c>
      <c r="L1896">
        <v>0</v>
      </c>
      <c r="M1896">
        <v>0</v>
      </c>
      <c r="N1896">
        <v>0</v>
      </c>
      <c r="O1896">
        <v>0</v>
      </c>
      <c r="P1896" t="s">
        <v>183</v>
      </c>
      <c r="Q1896">
        <v>0</v>
      </c>
      <c r="R1896">
        <v>0</v>
      </c>
      <c r="S1896">
        <v>0</v>
      </c>
      <c r="T1896" t="s">
        <v>181</v>
      </c>
      <c r="U1896">
        <v>0</v>
      </c>
      <c r="V1896" t="s">
        <v>181</v>
      </c>
      <c r="W1896">
        <v>0</v>
      </c>
      <c r="X1896" t="s">
        <v>184</v>
      </c>
    </row>
    <row r="1897" spans="1:24" x14ac:dyDescent="0.3">
      <c r="A1897" t="s">
        <v>179</v>
      </c>
      <c r="B1897" t="s">
        <v>3342</v>
      </c>
      <c r="C1897" t="s">
        <v>181</v>
      </c>
      <c r="D1897" t="s">
        <v>3343</v>
      </c>
      <c r="E1897" t="s">
        <v>181</v>
      </c>
      <c r="F1897">
        <v>0</v>
      </c>
      <c r="G1897">
        <v>0</v>
      </c>
      <c r="H1897" s="51" t="s">
        <v>14704</v>
      </c>
      <c r="I1897">
        <v>0</v>
      </c>
      <c r="J1897">
        <v>0</v>
      </c>
      <c r="L1897">
        <v>0</v>
      </c>
      <c r="M1897">
        <v>0</v>
      </c>
      <c r="N1897">
        <v>0</v>
      </c>
      <c r="O1897">
        <v>0</v>
      </c>
      <c r="P1897" t="s">
        <v>183</v>
      </c>
      <c r="Q1897">
        <v>0</v>
      </c>
      <c r="R1897">
        <v>0</v>
      </c>
      <c r="S1897">
        <v>0</v>
      </c>
      <c r="T1897" t="s">
        <v>181</v>
      </c>
      <c r="U1897">
        <v>0</v>
      </c>
      <c r="V1897" t="s">
        <v>181</v>
      </c>
      <c r="W1897">
        <v>0</v>
      </c>
      <c r="X1897" t="s">
        <v>184</v>
      </c>
    </row>
    <row r="1898" spans="1:24" x14ac:dyDescent="0.3">
      <c r="A1898" t="s">
        <v>179</v>
      </c>
      <c r="B1898" t="s">
        <v>1588</v>
      </c>
      <c r="C1898" t="s">
        <v>181</v>
      </c>
      <c r="D1898" t="s">
        <v>1589</v>
      </c>
      <c r="E1898" t="s">
        <v>181</v>
      </c>
      <c r="F1898">
        <v>0</v>
      </c>
      <c r="G1898">
        <v>0</v>
      </c>
      <c r="H1898" s="51" t="s">
        <v>14704</v>
      </c>
      <c r="I1898">
        <v>0</v>
      </c>
      <c r="J1898">
        <v>0</v>
      </c>
      <c r="L1898">
        <v>0</v>
      </c>
      <c r="M1898">
        <v>0</v>
      </c>
      <c r="N1898">
        <v>0</v>
      </c>
      <c r="O1898">
        <v>0</v>
      </c>
      <c r="P1898" t="s">
        <v>183</v>
      </c>
      <c r="Q1898">
        <v>0</v>
      </c>
      <c r="R1898">
        <v>0</v>
      </c>
      <c r="S1898">
        <v>0</v>
      </c>
      <c r="T1898" t="s">
        <v>181</v>
      </c>
      <c r="U1898">
        <v>0</v>
      </c>
      <c r="V1898" t="s">
        <v>181</v>
      </c>
      <c r="W1898">
        <v>0</v>
      </c>
      <c r="X1898" t="s">
        <v>184</v>
      </c>
    </row>
    <row r="1899" spans="1:24" x14ac:dyDescent="0.3">
      <c r="A1899" t="s">
        <v>179</v>
      </c>
      <c r="B1899" t="s">
        <v>1722</v>
      </c>
      <c r="C1899" t="s">
        <v>181</v>
      </c>
      <c r="D1899" t="s">
        <v>1723</v>
      </c>
      <c r="E1899" t="s">
        <v>181</v>
      </c>
      <c r="F1899">
        <v>0</v>
      </c>
      <c r="G1899">
        <v>0</v>
      </c>
      <c r="H1899" s="51" t="s">
        <v>14704</v>
      </c>
      <c r="I1899">
        <v>0</v>
      </c>
      <c r="J1899">
        <v>0</v>
      </c>
      <c r="L1899">
        <v>0</v>
      </c>
      <c r="M1899">
        <v>0</v>
      </c>
      <c r="N1899">
        <v>0</v>
      </c>
      <c r="O1899">
        <v>0</v>
      </c>
      <c r="P1899" t="s">
        <v>183</v>
      </c>
      <c r="Q1899">
        <v>0</v>
      </c>
      <c r="R1899">
        <v>0</v>
      </c>
      <c r="S1899">
        <v>0</v>
      </c>
      <c r="T1899" t="s">
        <v>181</v>
      </c>
      <c r="U1899">
        <v>0</v>
      </c>
      <c r="V1899" t="s">
        <v>181</v>
      </c>
      <c r="W1899">
        <v>0</v>
      </c>
      <c r="X1899" t="s">
        <v>184</v>
      </c>
    </row>
    <row r="1900" spans="1:24" x14ac:dyDescent="0.3">
      <c r="A1900" t="s">
        <v>179</v>
      </c>
      <c r="B1900" t="s">
        <v>364</v>
      </c>
      <c r="C1900" t="s">
        <v>181</v>
      </c>
      <c r="D1900" t="s">
        <v>365</v>
      </c>
      <c r="E1900" t="s">
        <v>181</v>
      </c>
      <c r="F1900">
        <v>0</v>
      </c>
      <c r="G1900">
        <v>0</v>
      </c>
      <c r="H1900" s="51" t="s">
        <v>14704</v>
      </c>
      <c r="I1900">
        <v>0</v>
      </c>
      <c r="J1900">
        <v>0</v>
      </c>
      <c r="L1900">
        <v>0</v>
      </c>
      <c r="M1900">
        <v>0</v>
      </c>
      <c r="N1900">
        <v>0</v>
      </c>
      <c r="O1900">
        <v>0</v>
      </c>
      <c r="P1900" t="s">
        <v>183</v>
      </c>
      <c r="Q1900">
        <v>0</v>
      </c>
      <c r="R1900">
        <v>0</v>
      </c>
      <c r="S1900">
        <v>0</v>
      </c>
      <c r="T1900" t="s">
        <v>181</v>
      </c>
      <c r="U1900">
        <v>0</v>
      </c>
      <c r="V1900" t="s">
        <v>181</v>
      </c>
      <c r="W1900">
        <v>0</v>
      </c>
      <c r="X1900" t="s">
        <v>184</v>
      </c>
    </row>
    <row r="1901" spans="1:24" x14ac:dyDescent="0.3">
      <c r="A1901" t="s">
        <v>179</v>
      </c>
      <c r="B1901" t="s">
        <v>273</v>
      </c>
      <c r="C1901" t="s">
        <v>181</v>
      </c>
      <c r="D1901" t="s">
        <v>274</v>
      </c>
      <c r="E1901" t="s">
        <v>181</v>
      </c>
      <c r="F1901">
        <v>0</v>
      </c>
      <c r="G1901">
        <v>0</v>
      </c>
      <c r="H1901" s="51" t="s">
        <v>14704</v>
      </c>
      <c r="I1901">
        <v>0</v>
      </c>
      <c r="J1901">
        <v>0</v>
      </c>
      <c r="L1901">
        <v>0</v>
      </c>
      <c r="M1901">
        <v>0</v>
      </c>
      <c r="N1901">
        <v>0</v>
      </c>
      <c r="O1901">
        <v>0</v>
      </c>
      <c r="P1901" t="s">
        <v>183</v>
      </c>
      <c r="Q1901">
        <v>0</v>
      </c>
      <c r="R1901">
        <v>0</v>
      </c>
      <c r="S1901">
        <v>0</v>
      </c>
      <c r="T1901" t="s">
        <v>181</v>
      </c>
      <c r="U1901">
        <v>0</v>
      </c>
      <c r="V1901" t="s">
        <v>181</v>
      </c>
      <c r="W1901">
        <v>0</v>
      </c>
      <c r="X1901" t="s">
        <v>184</v>
      </c>
    </row>
    <row r="1902" spans="1:24" x14ac:dyDescent="0.3">
      <c r="A1902" t="s">
        <v>179</v>
      </c>
      <c r="B1902" t="s">
        <v>1732</v>
      </c>
      <c r="C1902" t="s">
        <v>181</v>
      </c>
      <c r="D1902" t="s">
        <v>1733</v>
      </c>
      <c r="E1902" t="s">
        <v>181</v>
      </c>
      <c r="F1902">
        <v>0</v>
      </c>
      <c r="G1902">
        <v>0</v>
      </c>
      <c r="H1902" s="51" t="s">
        <v>14704</v>
      </c>
      <c r="I1902">
        <v>0</v>
      </c>
      <c r="J1902">
        <v>0</v>
      </c>
      <c r="L1902">
        <v>0</v>
      </c>
      <c r="M1902">
        <v>0</v>
      </c>
      <c r="N1902">
        <v>0</v>
      </c>
      <c r="O1902">
        <v>0</v>
      </c>
      <c r="P1902" t="s">
        <v>183</v>
      </c>
      <c r="Q1902">
        <v>0</v>
      </c>
      <c r="R1902">
        <v>0</v>
      </c>
      <c r="S1902">
        <v>0</v>
      </c>
      <c r="T1902" t="s">
        <v>181</v>
      </c>
      <c r="U1902">
        <v>0</v>
      </c>
      <c r="V1902" t="s">
        <v>181</v>
      </c>
      <c r="W1902">
        <v>0</v>
      </c>
      <c r="X1902" t="s">
        <v>184</v>
      </c>
    </row>
    <row r="1903" spans="1:24" x14ac:dyDescent="0.3">
      <c r="A1903" t="s">
        <v>179</v>
      </c>
      <c r="B1903" t="s">
        <v>2560</v>
      </c>
      <c r="C1903" t="s">
        <v>181</v>
      </c>
      <c r="D1903" t="s">
        <v>1733</v>
      </c>
      <c r="E1903" t="s">
        <v>181</v>
      </c>
      <c r="F1903">
        <v>0</v>
      </c>
      <c r="G1903">
        <v>0</v>
      </c>
      <c r="H1903" s="51" t="s">
        <v>13524</v>
      </c>
      <c r="I1903">
        <v>0</v>
      </c>
      <c r="J1903">
        <v>0</v>
      </c>
      <c r="L1903">
        <v>0</v>
      </c>
      <c r="M1903">
        <v>0</v>
      </c>
      <c r="N1903">
        <v>0</v>
      </c>
      <c r="O1903">
        <v>0</v>
      </c>
      <c r="P1903" t="s">
        <v>183</v>
      </c>
      <c r="Q1903">
        <v>0</v>
      </c>
      <c r="R1903">
        <v>0</v>
      </c>
      <c r="S1903">
        <v>0</v>
      </c>
      <c r="T1903" t="s">
        <v>181</v>
      </c>
      <c r="U1903">
        <v>0</v>
      </c>
      <c r="V1903" t="s">
        <v>181</v>
      </c>
      <c r="W1903">
        <v>0</v>
      </c>
      <c r="X1903" t="s">
        <v>184</v>
      </c>
    </row>
    <row r="1904" spans="1:24" x14ac:dyDescent="0.3">
      <c r="A1904" t="s">
        <v>179</v>
      </c>
      <c r="B1904" t="s">
        <v>1882</v>
      </c>
      <c r="C1904" t="s">
        <v>181</v>
      </c>
      <c r="D1904" t="s">
        <v>1883</v>
      </c>
      <c r="E1904" t="s">
        <v>181</v>
      </c>
      <c r="F1904">
        <v>0</v>
      </c>
      <c r="G1904">
        <v>0</v>
      </c>
      <c r="H1904" s="51" t="s">
        <v>14704</v>
      </c>
      <c r="I1904">
        <v>0</v>
      </c>
      <c r="J1904">
        <v>0</v>
      </c>
      <c r="L1904">
        <v>0</v>
      </c>
      <c r="M1904">
        <v>0</v>
      </c>
      <c r="N1904">
        <v>0</v>
      </c>
      <c r="O1904">
        <v>0</v>
      </c>
      <c r="P1904" t="s">
        <v>183</v>
      </c>
      <c r="Q1904">
        <v>0</v>
      </c>
      <c r="R1904">
        <v>0</v>
      </c>
      <c r="S1904">
        <v>0</v>
      </c>
      <c r="T1904" t="s">
        <v>181</v>
      </c>
      <c r="U1904">
        <v>0</v>
      </c>
      <c r="V1904" t="s">
        <v>181</v>
      </c>
      <c r="W1904">
        <v>0</v>
      </c>
      <c r="X1904" t="s">
        <v>184</v>
      </c>
    </row>
    <row r="1905" spans="1:24" x14ac:dyDescent="0.3">
      <c r="A1905" t="s">
        <v>179</v>
      </c>
      <c r="B1905" t="s">
        <v>2173</v>
      </c>
      <c r="C1905" t="s">
        <v>181</v>
      </c>
      <c r="D1905" t="s">
        <v>1883</v>
      </c>
      <c r="E1905" t="s">
        <v>181</v>
      </c>
      <c r="F1905">
        <v>0</v>
      </c>
      <c r="G1905">
        <v>0</v>
      </c>
      <c r="H1905" s="51" t="s">
        <v>13524</v>
      </c>
      <c r="I1905">
        <v>0</v>
      </c>
      <c r="J1905">
        <v>0</v>
      </c>
      <c r="L1905">
        <v>0</v>
      </c>
      <c r="M1905">
        <v>0</v>
      </c>
      <c r="N1905">
        <v>0</v>
      </c>
      <c r="O1905">
        <v>0</v>
      </c>
      <c r="P1905" t="s">
        <v>183</v>
      </c>
      <c r="Q1905">
        <v>0</v>
      </c>
      <c r="R1905">
        <v>0</v>
      </c>
      <c r="S1905">
        <v>0</v>
      </c>
      <c r="T1905" t="s">
        <v>181</v>
      </c>
      <c r="U1905">
        <v>0</v>
      </c>
      <c r="V1905" t="s">
        <v>181</v>
      </c>
      <c r="W1905">
        <v>0</v>
      </c>
      <c r="X1905" t="s">
        <v>184</v>
      </c>
    </row>
    <row r="1906" spans="1:24" x14ac:dyDescent="0.3">
      <c r="A1906" t="s">
        <v>179</v>
      </c>
      <c r="B1906" t="s">
        <v>1135</v>
      </c>
      <c r="C1906" t="s">
        <v>181</v>
      </c>
      <c r="D1906" t="s">
        <v>1136</v>
      </c>
      <c r="E1906" t="s">
        <v>181</v>
      </c>
      <c r="F1906">
        <v>0</v>
      </c>
      <c r="G1906">
        <v>0</v>
      </c>
      <c r="H1906" s="51" t="s">
        <v>14704</v>
      </c>
      <c r="I1906">
        <v>0</v>
      </c>
      <c r="J1906">
        <v>0</v>
      </c>
      <c r="L1906">
        <v>0</v>
      </c>
      <c r="M1906">
        <v>0</v>
      </c>
      <c r="N1906">
        <v>0</v>
      </c>
      <c r="O1906">
        <v>0</v>
      </c>
      <c r="P1906" t="s">
        <v>183</v>
      </c>
      <c r="Q1906">
        <v>0</v>
      </c>
      <c r="R1906">
        <v>0</v>
      </c>
      <c r="S1906">
        <v>0</v>
      </c>
      <c r="T1906" t="s">
        <v>181</v>
      </c>
      <c r="U1906">
        <v>0</v>
      </c>
      <c r="V1906" t="s">
        <v>181</v>
      </c>
      <c r="W1906">
        <v>0</v>
      </c>
      <c r="X1906" t="s">
        <v>184</v>
      </c>
    </row>
    <row r="1907" spans="1:24" x14ac:dyDescent="0.3">
      <c r="A1907" t="s">
        <v>179</v>
      </c>
      <c r="B1907" t="s">
        <v>3419</v>
      </c>
      <c r="C1907" t="s">
        <v>181</v>
      </c>
      <c r="D1907" t="s">
        <v>3420</v>
      </c>
      <c r="E1907" t="s">
        <v>181</v>
      </c>
      <c r="F1907">
        <v>0</v>
      </c>
      <c r="G1907">
        <v>0</v>
      </c>
      <c r="H1907" s="51" t="s">
        <v>14704</v>
      </c>
      <c r="I1907">
        <v>0</v>
      </c>
      <c r="J1907">
        <v>0</v>
      </c>
      <c r="L1907">
        <v>0</v>
      </c>
      <c r="M1907">
        <v>0</v>
      </c>
      <c r="N1907">
        <v>0</v>
      </c>
      <c r="O1907">
        <v>0</v>
      </c>
      <c r="P1907" t="s">
        <v>183</v>
      </c>
      <c r="Q1907">
        <v>0</v>
      </c>
      <c r="R1907">
        <v>0</v>
      </c>
      <c r="S1907">
        <v>0</v>
      </c>
      <c r="T1907" t="s">
        <v>181</v>
      </c>
      <c r="U1907">
        <v>0</v>
      </c>
      <c r="V1907" t="s">
        <v>181</v>
      </c>
      <c r="W1907">
        <v>0</v>
      </c>
      <c r="X1907" t="s">
        <v>184</v>
      </c>
    </row>
    <row r="1908" spans="1:24" x14ac:dyDescent="0.3">
      <c r="A1908" t="s">
        <v>179</v>
      </c>
      <c r="B1908" t="s">
        <v>413</v>
      </c>
      <c r="C1908" t="s">
        <v>181</v>
      </c>
      <c r="D1908" t="s">
        <v>414</v>
      </c>
      <c r="E1908" t="s">
        <v>181</v>
      </c>
      <c r="F1908">
        <v>0</v>
      </c>
      <c r="G1908">
        <v>0</v>
      </c>
      <c r="H1908" s="51" t="s">
        <v>14704</v>
      </c>
      <c r="I1908">
        <v>0</v>
      </c>
      <c r="J1908">
        <v>0</v>
      </c>
      <c r="L1908">
        <v>0</v>
      </c>
      <c r="M1908">
        <v>0</v>
      </c>
      <c r="N1908">
        <v>0</v>
      </c>
      <c r="O1908">
        <v>0</v>
      </c>
      <c r="P1908" t="s">
        <v>183</v>
      </c>
      <c r="Q1908">
        <v>0</v>
      </c>
      <c r="R1908">
        <v>0</v>
      </c>
      <c r="S1908">
        <v>0</v>
      </c>
      <c r="T1908" t="s">
        <v>181</v>
      </c>
      <c r="U1908">
        <v>0</v>
      </c>
      <c r="V1908" t="s">
        <v>181</v>
      </c>
      <c r="W1908">
        <v>0</v>
      </c>
      <c r="X1908" t="s">
        <v>184</v>
      </c>
    </row>
    <row r="1909" spans="1:24" x14ac:dyDescent="0.3">
      <c r="A1909" t="s">
        <v>179</v>
      </c>
      <c r="B1909" t="s">
        <v>1961</v>
      </c>
      <c r="C1909" t="s">
        <v>181</v>
      </c>
      <c r="D1909" t="s">
        <v>1962</v>
      </c>
      <c r="E1909" t="s">
        <v>181</v>
      </c>
      <c r="F1909">
        <v>0</v>
      </c>
      <c r="G1909">
        <v>0</v>
      </c>
      <c r="H1909" s="51" t="s">
        <v>14704</v>
      </c>
      <c r="I1909">
        <v>0</v>
      </c>
      <c r="J1909">
        <v>0</v>
      </c>
      <c r="L1909">
        <v>0</v>
      </c>
      <c r="M1909">
        <v>0</v>
      </c>
      <c r="N1909">
        <v>0</v>
      </c>
      <c r="O1909">
        <v>0</v>
      </c>
      <c r="P1909" t="s">
        <v>183</v>
      </c>
      <c r="Q1909">
        <v>0</v>
      </c>
      <c r="R1909">
        <v>0</v>
      </c>
      <c r="S1909">
        <v>0</v>
      </c>
      <c r="T1909" t="s">
        <v>181</v>
      </c>
      <c r="U1909">
        <v>0</v>
      </c>
      <c r="V1909" t="s">
        <v>181</v>
      </c>
      <c r="W1909">
        <v>0</v>
      </c>
      <c r="X1909" t="s">
        <v>184</v>
      </c>
    </row>
    <row r="1910" spans="1:24" x14ac:dyDescent="0.3">
      <c r="A1910" t="s">
        <v>179</v>
      </c>
      <c r="B1910" t="s">
        <v>1605</v>
      </c>
      <c r="C1910" t="s">
        <v>181</v>
      </c>
      <c r="D1910" t="s">
        <v>1606</v>
      </c>
      <c r="E1910" t="s">
        <v>181</v>
      </c>
      <c r="F1910">
        <v>0</v>
      </c>
      <c r="G1910">
        <v>0</v>
      </c>
      <c r="H1910" s="51" t="s">
        <v>14704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0</v>
      </c>
      <c r="P1910" t="s">
        <v>183</v>
      </c>
      <c r="Q1910">
        <v>0</v>
      </c>
      <c r="R1910">
        <v>0</v>
      </c>
      <c r="S1910">
        <v>0</v>
      </c>
      <c r="T1910" t="s">
        <v>181</v>
      </c>
      <c r="U1910">
        <v>0</v>
      </c>
      <c r="V1910" t="s">
        <v>181</v>
      </c>
      <c r="W1910">
        <v>0</v>
      </c>
      <c r="X1910" t="s">
        <v>184</v>
      </c>
    </row>
    <row r="1911" spans="1:24" x14ac:dyDescent="0.3">
      <c r="A1911" t="s">
        <v>179</v>
      </c>
      <c r="B1911" t="s">
        <v>2834</v>
      </c>
      <c r="C1911" t="s">
        <v>181</v>
      </c>
      <c r="D1911" t="s">
        <v>1606</v>
      </c>
      <c r="E1911" t="s">
        <v>181</v>
      </c>
      <c r="F1911">
        <v>0</v>
      </c>
      <c r="G1911">
        <v>0</v>
      </c>
      <c r="H1911" s="51" t="s">
        <v>13524</v>
      </c>
      <c r="I1911">
        <v>0</v>
      </c>
      <c r="J1911">
        <v>0</v>
      </c>
      <c r="L1911">
        <v>0</v>
      </c>
      <c r="M1911">
        <v>0</v>
      </c>
      <c r="N1911">
        <v>0</v>
      </c>
      <c r="O1911">
        <v>0</v>
      </c>
      <c r="P1911" t="s">
        <v>183</v>
      </c>
      <c r="Q1911">
        <v>0</v>
      </c>
      <c r="R1911">
        <v>0</v>
      </c>
      <c r="S1911">
        <v>0</v>
      </c>
      <c r="T1911" t="s">
        <v>181</v>
      </c>
      <c r="U1911">
        <v>0</v>
      </c>
      <c r="V1911" t="s">
        <v>181</v>
      </c>
      <c r="W1911">
        <v>0</v>
      </c>
      <c r="X1911" t="s">
        <v>184</v>
      </c>
    </row>
    <row r="1912" spans="1:24" x14ac:dyDescent="0.3">
      <c r="A1912" t="s">
        <v>179</v>
      </c>
      <c r="B1912" t="s">
        <v>964</v>
      </c>
      <c r="C1912" t="s">
        <v>181</v>
      </c>
      <c r="D1912" t="s">
        <v>965</v>
      </c>
      <c r="E1912" t="s">
        <v>181</v>
      </c>
      <c r="F1912">
        <v>0</v>
      </c>
      <c r="G1912">
        <v>0</v>
      </c>
      <c r="H1912" s="51" t="s">
        <v>14704</v>
      </c>
      <c r="I1912">
        <v>0</v>
      </c>
      <c r="J1912">
        <v>0</v>
      </c>
      <c r="L1912">
        <v>0</v>
      </c>
      <c r="M1912">
        <v>0</v>
      </c>
      <c r="N1912">
        <v>0</v>
      </c>
      <c r="O1912">
        <v>0</v>
      </c>
      <c r="P1912" t="s">
        <v>183</v>
      </c>
      <c r="Q1912">
        <v>0</v>
      </c>
      <c r="R1912">
        <v>0</v>
      </c>
      <c r="S1912">
        <v>0</v>
      </c>
      <c r="T1912" t="s">
        <v>181</v>
      </c>
      <c r="U1912">
        <v>0</v>
      </c>
      <c r="V1912" t="s">
        <v>181</v>
      </c>
      <c r="W1912">
        <v>0</v>
      </c>
      <c r="X1912" t="s">
        <v>184</v>
      </c>
    </row>
    <row r="1913" spans="1:24" x14ac:dyDescent="0.3">
      <c r="A1913" t="s">
        <v>179</v>
      </c>
      <c r="B1913" t="s">
        <v>401</v>
      </c>
      <c r="C1913" t="s">
        <v>181</v>
      </c>
      <c r="D1913" t="s">
        <v>402</v>
      </c>
      <c r="E1913" t="s">
        <v>181</v>
      </c>
      <c r="F1913">
        <v>0</v>
      </c>
      <c r="G1913">
        <v>0</v>
      </c>
      <c r="H1913" s="51" t="s">
        <v>14704</v>
      </c>
      <c r="I1913">
        <v>0</v>
      </c>
      <c r="J1913">
        <v>0</v>
      </c>
      <c r="L1913">
        <v>0</v>
      </c>
      <c r="M1913">
        <v>0</v>
      </c>
      <c r="N1913">
        <v>0</v>
      </c>
      <c r="O1913">
        <v>0</v>
      </c>
      <c r="P1913" t="s">
        <v>183</v>
      </c>
      <c r="Q1913">
        <v>0</v>
      </c>
      <c r="R1913">
        <v>0</v>
      </c>
      <c r="S1913">
        <v>0</v>
      </c>
      <c r="T1913" t="s">
        <v>181</v>
      </c>
      <c r="U1913">
        <v>0</v>
      </c>
      <c r="V1913" t="s">
        <v>181</v>
      </c>
      <c r="W1913">
        <v>0</v>
      </c>
      <c r="X1913" t="s">
        <v>184</v>
      </c>
    </row>
    <row r="1914" spans="1:24" x14ac:dyDescent="0.3">
      <c r="A1914" t="s">
        <v>179</v>
      </c>
      <c r="B1914" t="s">
        <v>734</v>
      </c>
      <c r="C1914" t="s">
        <v>181</v>
      </c>
      <c r="D1914" t="s">
        <v>735</v>
      </c>
      <c r="E1914" t="s">
        <v>181</v>
      </c>
      <c r="F1914">
        <v>0</v>
      </c>
      <c r="G1914">
        <v>0</v>
      </c>
      <c r="H1914" s="51" t="s">
        <v>14704</v>
      </c>
      <c r="I1914">
        <v>0</v>
      </c>
      <c r="J1914">
        <v>0</v>
      </c>
      <c r="L1914">
        <v>0</v>
      </c>
      <c r="M1914">
        <v>0</v>
      </c>
      <c r="N1914">
        <v>0</v>
      </c>
      <c r="O1914">
        <v>0</v>
      </c>
      <c r="P1914" t="s">
        <v>183</v>
      </c>
      <c r="Q1914">
        <v>0</v>
      </c>
      <c r="R1914">
        <v>0</v>
      </c>
      <c r="S1914">
        <v>0</v>
      </c>
      <c r="T1914" t="s">
        <v>181</v>
      </c>
      <c r="U1914">
        <v>0</v>
      </c>
      <c r="V1914" t="s">
        <v>181</v>
      </c>
      <c r="W1914">
        <v>0</v>
      </c>
      <c r="X1914" t="s">
        <v>184</v>
      </c>
    </row>
    <row r="1915" spans="1:24" x14ac:dyDescent="0.3">
      <c r="A1915" t="s">
        <v>179</v>
      </c>
      <c r="B1915" t="s">
        <v>3072</v>
      </c>
      <c r="C1915" t="s">
        <v>181</v>
      </c>
      <c r="D1915" t="s">
        <v>735</v>
      </c>
      <c r="E1915" t="s">
        <v>181</v>
      </c>
      <c r="F1915">
        <v>0</v>
      </c>
      <c r="G1915">
        <v>0</v>
      </c>
      <c r="H1915" s="51" t="s">
        <v>13524</v>
      </c>
      <c r="I1915">
        <v>0</v>
      </c>
      <c r="J1915">
        <v>0</v>
      </c>
      <c r="L1915">
        <v>0</v>
      </c>
      <c r="M1915">
        <v>0</v>
      </c>
      <c r="N1915">
        <v>0</v>
      </c>
      <c r="O1915">
        <v>0</v>
      </c>
      <c r="P1915" t="s">
        <v>183</v>
      </c>
      <c r="Q1915">
        <v>0</v>
      </c>
      <c r="R1915">
        <v>0</v>
      </c>
      <c r="S1915">
        <v>0</v>
      </c>
      <c r="T1915" t="s">
        <v>181</v>
      </c>
      <c r="U1915">
        <v>0</v>
      </c>
      <c r="V1915" t="s">
        <v>181</v>
      </c>
      <c r="W1915">
        <v>0</v>
      </c>
      <c r="X1915" t="s">
        <v>184</v>
      </c>
    </row>
    <row r="1916" spans="1:24" x14ac:dyDescent="0.3">
      <c r="A1916" t="s">
        <v>179</v>
      </c>
      <c r="B1916" t="s">
        <v>1802</v>
      </c>
      <c r="C1916" t="s">
        <v>181</v>
      </c>
      <c r="D1916" t="s">
        <v>1803</v>
      </c>
      <c r="E1916" t="s">
        <v>181</v>
      </c>
      <c r="F1916">
        <v>0</v>
      </c>
      <c r="G1916">
        <v>0</v>
      </c>
      <c r="H1916" s="51" t="s">
        <v>14704</v>
      </c>
      <c r="I1916">
        <v>0</v>
      </c>
      <c r="J1916">
        <v>0</v>
      </c>
      <c r="L1916">
        <v>0</v>
      </c>
      <c r="M1916">
        <v>0</v>
      </c>
      <c r="N1916">
        <v>0</v>
      </c>
      <c r="O1916">
        <v>0</v>
      </c>
      <c r="P1916" t="s">
        <v>183</v>
      </c>
      <c r="Q1916">
        <v>0</v>
      </c>
      <c r="R1916">
        <v>0</v>
      </c>
      <c r="S1916">
        <v>0</v>
      </c>
      <c r="T1916" t="s">
        <v>181</v>
      </c>
      <c r="U1916">
        <v>0</v>
      </c>
      <c r="V1916" t="s">
        <v>181</v>
      </c>
      <c r="W1916">
        <v>0</v>
      </c>
      <c r="X1916" t="s">
        <v>184</v>
      </c>
    </row>
    <row r="1917" spans="1:24" x14ac:dyDescent="0.3">
      <c r="A1917" t="s">
        <v>179</v>
      </c>
      <c r="B1917" t="s">
        <v>848</v>
      </c>
      <c r="C1917" t="s">
        <v>181</v>
      </c>
      <c r="D1917" t="s">
        <v>849</v>
      </c>
      <c r="E1917" t="s">
        <v>181</v>
      </c>
      <c r="F1917">
        <v>0</v>
      </c>
      <c r="G1917">
        <v>0</v>
      </c>
      <c r="H1917" s="51" t="s">
        <v>14704</v>
      </c>
      <c r="I1917">
        <v>0</v>
      </c>
      <c r="J1917">
        <v>0</v>
      </c>
      <c r="L1917">
        <v>0</v>
      </c>
      <c r="M1917">
        <v>0</v>
      </c>
      <c r="N1917">
        <v>0</v>
      </c>
      <c r="O1917">
        <v>0</v>
      </c>
      <c r="P1917" t="s">
        <v>183</v>
      </c>
      <c r="Q1917">
        <v>0</v>
      </c>
      <c r="R1917">
        <v>0</v>
      </c>
      <c r="S1917">
        <v>0</v>
      </c>
      <c r="T1917" t="s">
        <v>181</v>
      </c>
      <c r="U1917">
        <v>0</v>
      </c>
      <c r="V1917" t="s">
        <v>181</v>
      </c>
      <c r="W1917">
        <v>0</v>
      </c>
      <c r="X1917" t="s">
        <v>184</v>
      </c>
    </row>
    <row r="1918" spans="1:24" x14ac:dyDescent="0.3">
      <c r="A1918" t="s">
        <v>179</v>
      </c>
      <c r="B1918" t="s">
        <v>2464</v>
      </c>
      <c r="C1918" t="s">
        <v>181</v>
      </c>
      <c r="D1918" t="s">
        <v>849</v>
      </c>
      <c r="E1918" t="s">
        <v>181</v>
      </c>
      <c r="F1918">
        <v>0</v>
      </c>
      <c r="G1918">
        <v>0</v>
      </c>
      <c r="H1918" s="51" t="s">
        <v>13524</v>
      </c>
      <c r="I1918">
        <v>0</v>
      </c>
      <c r="J1918">
        <v>0</v>
      </c>
      <c r="L1918">
        <v>0</v>
      </c>
      <c r="M1918">
        <v>0</v>
      </c>
      <c r="N1918">
        <v>0</v>
      </c>
      <c r="O1918">
        <v>0</v>
      </c>
      <c r="P1918" t="s">
        <v>183</v>
      </c>
      <c r="Q1918">
        <v>0</v>
      </c>
      <c r="R1918">
        <v>0</v>
      </c>
      <c r="S1918">
        <v>0</v>
      </c>
      <c r="T1918" t="s">
        <v>181</v>
      </c>
      <c r="U1918">
        <v>0</v>
      </c>
      <c r="V1918" t="s">
        <v>181</v>
      </c>
      <c r="W1918">
        <v>0</v>
      </c>
      <c r="X1918" t="s">
        <v>184</v>
      </c>
    </row>
    <row r="1919" spans="1:24" x14ac:dyDescent="0.3">
      <c r="A1919" t="s">
        <v>179</v>
      </c>
      <c r="B1919" t="s">
        <v>4709</v>
      </c>
      <c r="C1919" t="s">
        <v>181</v>
      </c>
      <c r="D1919" t="s">
        <v>4710</v>
      </c>
      <c r="E1919" t="s">
        <v>7</v>
      </c>
      <c r="F1919">
        <v>0</v>
      </c>
      <c r="G1919">
        <v>0</v>
      </c>
      <c r="H1919" s="51" t="s">
        <v>13524</v>
      </c>
      <c r="I1919">
        <v>0</v>
      </c>
      <c r="J1919">
        <v>0</v>
      </c>
      <c r="L1919">
        <v>0</v>
      </c>
      <c r="M1919">
        <v>0</v>
      </c>
      <c r="N1919">
        <v>0</v>
      </c>
      <c r="O1919">
        <v>0</v>
      </c>
      <c r="P1919" t="s">
        <v>183</v>
      </c>
      <c r="Q1919">
        <v>0</v>
      </c>
      <c r="R1919">
        <v>0</v>
      </c>
      <c r="S1919">
        <v>0</v>
      </c>
      <c r="T1919" t="s">
        <v>181</v>
      </c>
      <c r="U1919">
        <v>0</v>
      </c>
      <c r="V1919" t="s">
        <v>181</v>
      </c>
      <c r="W1919">
        <v>0</v>
      </c>
      <c r="X1919" t="s">
        <v>184</v>
      </c>
    </row>
    <row r="1920" spans="1:24" x14ac:dyDescent="0.3">
      <c r="A1920" t="s">
        <v>179</v>
      </c>
      <c r="B1920" t="s">
        <v>1385</v>
      </c>
      <c r="C1920" t="s">
        <v>181</v>
      </c>
      <c r="D1920" t="s">
        <v>1386</v>
      </c>
      <c r="E1920" t="s">
        <v>181</v>
      </c>
      <c r="F1920">
        <v>0</v>
      </c>
      <c r="G1920">
        <v>0</v>
      </c>
      <c r="H1920" s="51" t="s">
        <v>14704</v>
      </c>
      <c r="I1920">
        <v>0</v>
      </c>
      <c r="J1920">
        <v>0</v>
      </c>
      <c r="L1920">
        <v>0</v>
      </c>
      <c r="M1920">
        <v>0</v>
      </c>
      <c r="N1920">
        <v>0</v>
      </c>
      <c r="O1920">
        <v>0</v>
      </c>
      <c r="P1920" t="s">
        <v>183</v>
      </c>
      <c r="Q1920">
        <v>0</v>
      </c>
      <c r="R1920">
        <v>0</v>
      </c>
      <c r="S1920">
        <v>0</v>
      </c>
      <c r="T1920" t="s">
        <v>181</v>
      </c>
      <c r="U1920">
        <v>0</v>
      </c>
      <c r="V1920" t="s">
        <v>181</v>
      </c>
      <c r="W1920">
        <v>0</v>
      </c>
      <c r="X1920" t="s">
        <v>184</v>
      </c>
    </row>
    <row r="1921" spans="1:24" x14ac:dyDescent="0.3">
      <c r="A1921" t="s">
        <v>179</v>
      </c>
      <c r="B1921" t="s">
        <v>1946</v>
      </c>
      <c r="C1921" t="s">
        <v>181</v>
      </c>
      <c r="D1921" t="s">
        <v>1947</v>
      </c>
      <c r="E1921" t="s">
        <v>181</v>
      </c>
      <c r="F1921">
        <v>0</v>
      </c>
      <c r="G1921">
        <v>0</v>
      </c>
      <c r="H1921" s="51" t="s">
        <v>14704</v>
      </c>
      <c r="I1921">
        <v>0</v>
      </c>
      <c r="J1921">
        <v>0</v>
      </c>
      <c r="L1921">
        <v>0</v>
      </c>
      <c r="M1921">
        <v>0</v>
      </c>
      <c r="N1921">
        <v>0</v>
      </c>
      <c r="O1921">
        <v>0</v>
      </c>
      <c r="P1921" t="s">
        <v>183</v>
      </c>
      <c r="Q1921">
        <v>0</v>
      </c>
      <c r="R1921">
        <v>0</v>
      </c>
      <c r="S1921">
        <v>0</v>
      </c>
      <c r="T1921" t="s">
        <v>181</v>
      </c>
      <c r="U1921">
        <v>0</v>
      </c>
      <c r="V1921" t="s">
        <v>181</v>
      </c>
      <c r="W1921">
        <v>0</v>
      </c>
      <c r="X1921" t="s">
        <v>184</v>
      </c>
    </row>
    <row r="1922" spans="1:24" x14ac:dyDescent="0.3">
      <c r="A1922" t="s">
        <v>179</v>
      </c>
      <c r="B1922" t="s">
        <v>3309</v>
      </c>
      <c r="C1922" t="s">
        <v>181</v>
      </c>
      <c r="D1922" t="s">
        <v>3310</v>
      </c>
      <c r="E1922" t="s">
        <v>181</v>
      </c>
      <c r="F1922">
        <v>0</v>
      </c>
      <c r="G1922">
        <v>0</v>
      </c>
      <c r="H1922" s="51" t="s">
        <v>14704</v>
      </c>
      <c r="I1922">
        <v>0</v>
      </c>
      <c r="J1922">
        <v>0</v>
      </c>
      <c r="L1922">
        <v>0</v>
      </c>
      <c r="M1922">
        <v>0</v>
      </c>
      <c r="N1922">
        <v>0</v>
      </c>
      <c r="O1922">
        <v>0</v>
      </c>
      <c r="P1922" t="s">
        <v>183</v>
      </c>
      <c r="Q1922">
        <v>0</v>
      </c>
      <c r="R1922">
        <v>0</v>
      </c>
      <c r="S1922">
        <v>0</v>
      </c>
      <c r="T1922" t="s">
        <v>181</v>
      </c>
      <c r="U1922">
        <v>0</v>
      </c>
      <c r="V1922" t="s">
        <v>181</v>
      </c>
      <c r="W1922">
        <v>0</v>
      </c>
      <c r="X1922" t="s">
        <v>184</v>
      </c>
    </row>
    <row r="1923" spans="1:24" x14ac:dyDescent="0.3">
      <c r="A1923" t="s">
        <v>179</v>
      </c>
      <c r="B1923" t="s">
        <v>3332</v>
      </c>
      <c r="C1923" t="s">
        <v>181</v>
      </c>
      <c r="D1923" t="s">
        <v>3333</v>
      </c>
      <c r="E1923" t="s">
        <v>181</v>
      </c>
      <c r="F1923">
        <v>0</v>
      </c>
      <c r="G1923">
        <v>0</v>
      </c>
      <c r="H1923" s="51" t="s">
        <v>14704</v>
      </c>
      <c r="I1923">
        <v>0</v>
      </c>
      <c r="J1923">
        <v>0</v>
      </c>
      <c r="L1923">
        <v>0</v>
      </c>
      <c r="M1923">
        <v>0</v>
      </c>
      <c r="N1923">
        <v>0</v>
      </c>
      <c r="O1923">
        <v>0</v>
      </c>
      <c r="P1923" t="s">
        <v>183</v>
      </c>
      <c r="Q1923">
        <v>0</v>
      </c>
      <c r="R1923">
        <v>0</v>
      </c>
      <c r="S1923">
        <v>0</v>
      </c>
      <c r="T1923" t="s">
        <v>181</v>
      </c>
      <c r="U1923">
        <v>0</v>
      </c>
      <c r="V1923" t="s">
        <v>181</v>
      </c>
      <c r="W1923">
        <v>0</v>
      </c>
      <c r="X1923" t="s">
        <v>184</v>
      </c>
    </row>
    <row r="1924" spans="1:24" x14ac:dyDescent="0.3">
      <c r="A1924" t="s">
        <v>179</v>
      </c>
      <c r="B1924" t="s">
        <v>330</v>
      </c>
      <c r="C1924" t="s">
        <v>181</v>
      </c>
      <c r="D1924" t="s">
        <v>331</v>
      </c>
      <c r="E1924" t="s">
        <v>181</v>
      </c>
      <c r="F1924">
        <v>0</v>
      </c>
      <c r="G1924">
        <v>0</v>
      </c>
      <c r="H1924" s="51" t="s">
        <v>14704</v>
      </c>
      <c r="I1924">
        <v>0</v>
      </c>
      <c r="J1924">
        <v>0</v>
      </c>
      <c r="L1924">
        <v>0</v>
      </c>
      <c r="M1924">
        <v>0</v>
      </c>
      <c r="N1924">
        <v>0</v>
      </c>
      <c r="O1924">
        <v>0</v>
      </c>
      <c r="P1924" t="s">
        <v>183</v>
      </c>
      <c r="Q1924">
        <v>0</v>
      </c>
      <c r="R1924">
        <v>0</v>
      </c>
      <c r="S1924">
        <v>0</v>
      </c>
      <c r="T1924" t="s">
        <v>181</v>
      </c>
      <c r="U1924">
        <v>0</v>
      </c>
      <c r="V1924" t="s">
        <v>181</v>
      </c>
      <c r="W1924">
        <v>0</v>
      </c>
      <c r="X1924" t="s">
        <v>184</v>
      </c>
    </row>
    <row r="1925" spans="1:24" x14ac:dyDescent="0.3">
      <c r="A1925" t="s">
        <v>179</v>
      </c>
      <c r="B1925" t="s">
        <v>4631</v>
      </c>
      <c r="C1925" t="s">
        <v>181</v>
      </c>
      <c r="D1925" t="s">
        <v>4632</v>
      </c>
      <c r="E1925" t="s">
        <v>7</v>
      </c>
      <c r="F1925">
        <v>0</v>
      </c>
      <c r="G1925">
        <v>0</v>
      </c>
      <c r="H1925" s="51" t="s">
        <v>13524</v>
      </c>
      <c r="I1925">
        <v>0</v>
      </c>
      <c r="J1925">
        <v>0</v>
      </c>
      <c r="L1925">
        <v>0</v>
      </c>
      <c r="M1925">
        <v>0</v>
      </c>
      <c r="N1925">
        <v>0</v>
      </c>
      <c r="O1925">
        <v>0</v>
      </c>
      <c r="P1925" t="s">
        <v>183</v>
      </c>
      <c r="Q1925">
        <v>0</v>
      </c>
      <c r="R1925">
        <v>0</v>
      </c>
      <c r="S1925">
        <v>0</v>
      </c>
      <c r="T1925" t="s">
        <v>181</v>
      </c>
      <c r="U1925">
        <v>0</v>
      </c>
      <c r="V1925" t="s">
        <v>181</v>
      </c>
      <c r="W1925">
        <v>0</v>
      </c>
      <c r="X1925" t="s">
        <v>184</v>
      </c>
    </row>
    <row r="1926" spans="1:24" x14ac:dyDescent="0.3">
      <c r="A1926" t="s">
        <v>179</v>
      </c>
      <c r="B1926" t="s">
        <v>465</v>
      </c>
      <c r="C1926" t="s">
        <v>181</v>
      </c>
      <c r="D1926" t="s">
        <v>466</v>
      </c>
      <c r="E1926" t="s">
        <v>181</v>
      </c>
      <c r="F1926">
        <v>0</v>
      </c>
      <c r="G1926">
        <v>0</v>
      </c>
      <c r="H1926" s="51" t="s">
        <v>14704</v>
      </c>
      <c r="I1926">
        <v>0</v>
      </c>
      <c r="J1926">
        <v>0</v>
      </c>
      <c r="L1926">
        <v>0</v>
      </c>
      <c r="M1926">
        <v>0</v>
      </c>
      <c r="N1926">
        <v>0</v>
      </c>
      <c r="O1926">
        <v>0</v>
      </c>
      <c r="P1926" t="s">
        <v>183</v>
      </c>
      <c r="Q1926">
        <v>0</v>
      </c>
      <c r="R1926">
        <v>0</v>
      </c>
      <c r="S1926">
        <v>0</v>
      </c>
      <c r="T1926" t="s">
        <v>181</v>
      </c>
      <c r="U1926">
        <v>0</v>
      </c>
      <c r="V1926" t="s">
        <v>181</v>
      </c>
      <c r="W1926">
        <v>0</v>
      </c>
      <c r="X1926" t="s">
        <v>184</v>
      </c>
    </row>
    <row r="1927" spans="1:24" x14ac:dyDescent="0.3">
      <c r="A1927" t="s">
        <v>179</v>
      </c>
      <c r="B1927" t="s">
        <v>2837</v>
      </c>
      <c r="C1927" t="s">
        <v>181</v>
      </c>
      <c r="D1927" t="s">
        <v>2838</v>
      </c>
      <c r="E1927" t="s">
        <v>181</v>
      </c>
      <c r="F1927">
        <v>0</v>
      </c>
      <c r="G1927">
        <v>0</v>
      </c>
      <c r="H1927" s="51" t="s">
        <v>13524</v>
      </c>
      <c r="I1927">
        <v>0</v>
      </c>
      <c r="J1927">
        <v>0</v>
      </c>
      <c r="L1927">
        <v>0</v>
      </c>
      <c r="M1927">
        <v>0</v>
      </c>
      <c r="N1927">
        <v>0</v>
      </c>
      <c r="O1927">
        <v>0</v>
      </c>
      <c r="P1927" t="s">
        <v>183</v>
      </c>
      <c r="Q1927">
        <v>0</v>
      </c>
      <c r="R1927">
        <v>0</v>
      </c>
      <c r="S1927">
        <v>0</v>
      </c>
      <c r="T1927" t="s">
        <v>181</v>
      </c>
      <c r="U1927">
        <v>0</v>
      </c>
      <c r="V1927" t="s">
        <v>181</v>
      </c>
      <c r="W1927">
        <v>0</v>
      </c>
      <c r="X1927" t="s">
        <v>184</v>
      </c>
    </row>
    <row r="1928" spans="1:24" x14ac:dyDescent="0.3">
      <c r="A1928" t="s">
        <v>179</v>
      </c>
      <c r="B1928" t="s">
        <v>2914</v>
      </c>
      <c r="C1928" t="s">
        <v>181</v>
      </c>
      <c r="D1928" t="s">
        <v>2915</v>
      </c>
      <c r="E1928" t="s">
        <v>181</v>
      </c>
      <c r="F1928">
        <v>0</v>
      </c>
      <c r="G1928">
        <v>0</v>
      </c>
      <c r="H1928" s="51" t="s">
        <v>13524</v>
      </c>
      <c r="I1928">
        <v>0</v>
      </c>
      <c r="J1928">
        <v>0</v>
      </c>
      <c r="L1928">
        <v>0</v>
      </c>
      <c r="M1928">
        <v>0</v>
      </c>
      <c r="N1928">
        <v>0</v>
      </c>
      <c r="O1928">
        <v>0</v>
      </c>
      <c r="P1928" t="s">
        <v>183</v>
      </c>
      <c r="Q1928">
        <v>0</v>
      </c>
      <c r="R1928">
        <v>0</v>
      </c>
      <c r="S1928">
        <v>0</v>
      </c>
      <c r="T1928" t="s">
        <v>181</v>
      </c>
      <c r="U1928">
        <v>0</v>
      </c>
      <c r="V1928" t="s">
        <v>181</v>
      </c>
      <c r="W1928">
        <v>0</v>
      </c>
      <c r="X1928" t="s">
        <v>184</v>
      </c>
    </row>
    <row r="1929" spans="1:24" x14ac:dyDescent="0.3">
      <c r="A1929" t="s">
        <v>179</v>
      </c>
      <c r="B1929" t="s">
        <v>1292</v>
      </c>
      <c r="C1929" t="s">
        <v>181</v>
      </c>
      <c r="D1929" t="s">
        <v>1293</v>
      </c>
      <c r="E1929" t="s">
        <v>181</v>
      </c>
      <c r="F1929">
        <v>0</v>
      </c>
      <c r="G1929">
        <v>0</v>
      </c>
      <c r="H1929" s="51" t="s">
        <v>14704</v>
      </c>
      <c r="I1929">
        <v>0</v>
      </c>
      <c r="J1929">
        <v>0</v>
      </c>
      <c r="L1929">
        <v>0</v>
      </c>
      <c r="M1929">
        <v>898.47</v>
      </c>
      <c r="N1929">
        <v>210</v>
      </c>
      <c r="O1929">
        <v>0</v>
      </c>
      <c r="P1929" t="s">
        <v>1294</v>
      </c>
      <c r="Q1929">
        <v>0</v>
      </c>
      <c r="R1929">
        <v>0</v>
      </c>
      <c r="S1929">
        <v>0</v>
      </c>
      <c r="T1929" t="s">
        <v>181</v>
      </c>
      <c r="U1929">
        <v>0</v>
      </c>
      <c r="V1929" t="s">
        <v>181</v>
      </c>
      <c r="W1929">
        <v>0</v>
      </c>
      <c r="X1929" t="s">
        <v>184</v>
      </c>
    </row>
    <row r="1930" spans="1:24" x14ac:dyDescent="0.3">
      <c r="A1930" t="s">
        <v>179</v>
      </c>
      <c r="B1930" t="s">
        <v>307</v>
      </c>
      <c r="C1930" t="s">
        <v>181</v>
      </c>
      <c r="D1930" t="s">
        <v>308</v>
      </c>
      <c r="E1930" t="s">
        <v>181</v>
      </c>
      <c r="F1930">
        <v>0</v>
      </c>
      <c r="G1930">
        <v>0</v>
      </c>
      <c r="H1930" s="51" t="s">
        <v>14704</v>
      </c>
      <c r="I1930">
        <v>0</v>
      </c>
      <c r="J1930">
        <v>0</v>
      </c>
      <c r="L1930">
        <v>0</v>
      </c>
      <c r="M1930">
        <v>0</v>
      </c>
      <c r="N1930">
        <v>0</v>
      </c>
      <c r="O1930">
        <v>0</v>
      </c>
      <c r="P1930" t="s">
        <v>183</v>
      </c>
      <c r="Q1930">
        <v>0</v>
      </c>
      <c r="R1930">
        <v>0</v>
      </c>
      <c r="S1930">
        <v>0</v>
      </c>
      <c r="T1930" t="s">
        <v>181</v>
      </c>
      <c r="U1930">
        <v>0</v>
      </c>
      <c r="V1930" t="s">
        <v>181</v>
      </c>
      <c r="W1930">
        <v>0</v>
      </c>
      <c r="X1930" t="s">
        <v>184</v>
      </c>
    </row>
    <row r="1931" spans="1:24" x14ac:dyDescent="0.3">
      <c r="A1931" t="s">
        <v>179</v>
      </c>
      <c r="B1931" t="s">
        <v>3001</v>
      </c>
      <c r="C1931" t="s">
        <v>181</v>
      </c>
      <c r="D1931" t="s">
        <v>308</v>
      </c>
      <c r="E1931" t="s">
        <v>181</v>
      </c>
      <c r="F1931">
        <v>0</v>
      </c>
      <c r="G1931">
        <v>0</v>
      </c>
      <c r="H1931" s="51" t="s">
        <v>13524</v>
      </c>
      <c r="I1931">
        <v>0</v>
      </c>
      <c r="J1931">
        <v>0</v>
      </c>
      <c r="L1931">
        <v>0</v>
      </c>
      <c r="M1931">
        <v>0</v>
      </c>
      <c r="N1931">
        <v>0</v>
      </c>
      <c r="O1931">
        <v>0</v>
      </c>
      <c r="P1931" t="s">
        <v>183</v>
      </c>
      <c r="Q1931">
        <v>0</v>
      </c>
      <c r="R1931">
        <v>0</v>
      </c>
      <c r="S1931">
        <v>0</v>
      </c>
      <c r="T1931" t="s">
        <v>181</v>
      </c>
      <c r="U1931">
        <v>0</v>
      </c>
      <c r="V1931" t="s">
        <v>181</v>
      </c>
      <c r="W1931">
        <v>0</v>
      </c>
      <c r="X1931" t="s">
        <v>184</v>
      </c>
    </row>
    <row r="1932" spans="1:24" x14ac:dyDescent="0.3">
      <c r="A1932" t="s">
        <v>179</v>
      </c>
      <c r="B1932" t="s">
        <v>5011</v>
      </c>
      <c r="C1932" t="s">
        <v>181</v>
      </c>
      <c r="D1932" t="s">
        <v>5012</v>
      </c>
      <c r="E1932" t="s">
        <v>7</v>
      </c>
      <c r="F1932">
        <v>0</v>
      </c>
      <c r="G1932">
        <v>0</v>
      </c>
      <c r="H1932" s="51" t="s">
        <v>13524</v>
      </c>
      <c r="I1932">
        <v>0</v>
      </c>
      <c r="J1932">
        <v>0</v>
      </c>
      <c r="L1932">
        <v>0</v>
      </c>
      <c r="M1932">
        <v>0</v>
      </c>
      <c r="N1932">
        <v>0</v>
      </c>
      <c r="O1932">
        <v>0</v>
      </c>
      <c r="P1932" t="s">
        <v>183</v>
      </c>
      <c r="Q1932">
        <v>0</v>
      </c>
      <c r="R1932">
        <v>0</v>
      </c>
      <c r="S1932">
        <v>0</v>
      </c>
      <c r="T1932" t="s">
        <v>181</v>
      </c>
      <c r="U1932">
        <v>0</v>
      </c>
      <c r="V1932" t="s">
        <v>181</v>
      </c>
      <c r="W1932">
        <v>0</v>
      </c>
      <c r="X1932" t="s">
        <v>184</v>
      </c>
    </row>
    <row r="1933" spans="1:24" x14ac:dyDescent="0.3">
      <c r="A1933" t="s">
        <v>179</v>
      </c>
      <c r="B1933" t="s">
        <v>2313</v>
      </c>
      <c r="C1933" t="s">
        <v>181</v>
      </c>
      <c r="D1933" t="s">
        <v>2314</v>
      </c>
      <c r="E1933" t="s">
        <v>181</v>
      </c>
      <c r="F1933">
        <v>0</v>
      </c>
      <c r="G1933">
        <v>0</v>
      </c>
      <c r="H1933" s="51" t="s">
        <v>13524</v>
      </c>
      <c r="I1933">
        <v>0</v>
      </c>
      <c r="J1933">
        <v>0</v>
      </c>
      <c r="L1933">
        <v>0</v>
      </c>
      <c r="M1933">
        <v>0</v>
      </c>
      <c r="N1933">
        <v>0</v>
      </c>
      <c r="O1933">
        <v>0</v>
      </c>
      <c r="P1933" t="s">
        <v>183</v>
      </c>
      <c r="Q1933">
        <v>0</v>
      </c>
      <c r="R1933">
        <v>0</v>
      </c>
      <c r="S1933">
        <v>0</v>
      </c>
      <c r="T1933" t="s">
        <v>181</v>
      </c>
      <c r="U1933">
        <v>0</v>
      </c>
      <c r="V1933" t="s">
        <v>181</v>
      </c>
      <c r="W1933">
        <v>0</v>
      </c>
      <c r="X1933" t="s">
        <v>184</v>
      </c>
    </row>
    <row r="1934" spans="1:24" x14ac:dyDescent="0.3">
      <c r="A1934" t="s">
        <v>179</v>
      </c>
      <c r="B1934" t="s">
        <v>835</v>
      </c>
      <c r="C1934" t="s">
        <v>181</v>
      </c>
      <c r="D1934" t="s">
        <v>836</v>
      </c>
      <c r="E1934" t="s">
        <v>181</v>
      </c>
      <c r="F1934">
        <v>0</v>
      </c>
      <c r="G1934">
        <v>0</v>
      </c>
      <c r="H1934" s="51" t="s">
        <v>14704</v>
      </c>
      <c r="I1934">
        <v>0</v>
      </c>
      <c r="J1934">
        <v>0</v>
      </c>
      <c r="L1934">
        <v>0</v>
      </c>
      <c r="M1934">
        <v>1386.21</v>
      </c>
      <c r="N1934">
        <v>324</v>
      </c>
      <c r="O1934">
        <v>0</v>
      </c>
      <c r="P1934" t="s">
        <v>837</v>
      </c>
      <c r="Q1934">
        <v>0</v>
      </c>
      <c r="R1934">
        <v>0</v>
      </c>
      <c r="S1934">
        <v>0</v>
      </c>
      <c r="T1934" t="s">
        <v>181</v>
      </c>
      <c r="U1934">
        <v>0</v>
      </c>
      <c r="V1934" t="s">
        <v>181</v>
      </c>
      <c r="W1934">
        <v>0</v>
      </c>
      <c r="X1934" t="s">
        <v>184</v>
      </c>
    </row>
    <row r="1935" spans="1:24" x14ac:dyDescent="0.3">
      <c r="A1935" t="s">
        <v>179</v>
      </c>
      <c r="B1935" t="s">
        <v>769</v>
      </c>
      <c r="C1935" t="s">
        <v>181</v>
      </c>
      <c r="D1935" t="s">
        <v>770</v>
      </c>
      <c r="E1935" t="s">
        <v>181</v>
      </c>
      <c r="F1935">
        <v>0</v>
      </c>
      <c r="G1935">
        <v>0</v>
      </c>
      <c r="H1935" s="51" t="s">
        <v>14704</v>
      </c>
      <c r="I1935">
        <v>0</v>
      </c>
      <c r="J1935">
        <v>0</v>
      </c>
      <c r="L1935">
        <v>0</v>
      </c>
      <c r="M1935">
        <v>0</v>
      </c>
      <c r="N1935">
        <v>0</v>
      </c>
      <c r="O1935">
        <v>0</v>
      </c>
      <c r="P1935" t="s">
        <v>183</v>
      </c>
      <c r="Q1935">
        <v>0</v>
      </c>
      <c r="R1935">
        <v>0</v>
      </c>
      <c r="S1935">
        <v>0</v>
      </c>
      <c r="T1935" t="s">
        <v>181</v>
      </c>
      <c r="U1935">
        <v>0</v>
      </c>
      <c r="V1935" t="s">
        <v>181</v>
      </c>
      <c r="W1935">
        <v>0</v>
      </c>
      <c r="X1935" t="s">
        <v>184</v>
      </c>
    </row>
    <row r="1936" spans="1:24" x14ac:dyDescent="0.3">
      <c r="A1936" t="s">
        <v>179</v>
      </c>
      <c r="B1936" t="s">
        <v>3064</v>
      </c>
      <c r="C1936" t="s">
        <v>181</v>
      </c>
      <c r="D1936" t="s">
        <v>770</v>
      </c>
      <c r="E1936" t="s">
        <v>181</v>
      </c>
      <c r="F1936">
        <v>0</v>
      </c>
      <c r="G1936">
        <v>0</v>
      </c>
      <c r="H1936" s="51" t="s">
        <v>13524</v>
      </c>
      <c r="I1936">
        <v>0</v>
      </c>
      <c r="J1936">
        <v>0</v>
      </c>
      <c r="L1936">
        <v>0</v>
      </c>
      <c r="M1936">
        <v>0</v>
      </c>
      <c r="N1936">
        <v>0</v>
      </c>
      <c r="O1936">
        <v>0</v>
      </c>
      <c r="P1936" t="s">
        <v>183</v>
      </c>
      <c r="Q1936">
        <v>0</v>
      </c>
      <c r="R1936">
        <v>0</v>
      </c>
      <c r="S1936">
        <v>0</v>
      </c>
      <c r="T1936" t="s">
        <v>181</v>
      </c>
      <c r="U1936">
        <v>0</v>
      </c>
      <c r="V1936" t="s">
        <v>181</v>
      </c>
      <c r="W1936">
        <v>0</v>
      </c>
      <c r="X1936" t="s">
        <v>184</v>
      </c>
    </row>
    <row r="1937" spans="1:24" x14ac:dyDescent="0.3">
      <c r="A1937" t="s">
        <v>179</v>
      </c>
      <c r="B1937" t="s">
        <v>6303</v>
      </c>
      <c r="C1937" t="s">
        <v>181</v>
      </c>
      <c r="D1937" t="s">
        <v>6304</v>
      </c>
      <c r="E1937" t="s">
        <v>7</v>
      </c>
      <c r="F1937">
        <v>0</v>
      </c>
      <c r="G1937">
        <v>0</v>
      </c>
      <c r="H1937" s="51" t="s">
        <v>14704</v>
      </c>
      <c r="I1937">
        <v>0</v>
      </c>
      <c r="J1937">
        <v>0</v>
      </c>
      <c r="L1937">
        <v>0</v>
      </c>
      <c r="M1937">
        <v>0</v>
      </c>
      <c r="N1937">
        <v>0</v>
      </c>
      <c r="O1937">
        <v>0</v>
      </c>
      <c r="P1937" t="s">
        <v>183</v>
      </c>
      <c r="Q1937">
        <v>0</v>
      </c>
      <c r="R1937">
        <v>0</v>
      </c>
      <c r="S1937">
        <v>0</v>
      </c>
      <c r="T1937" t="s">
        <v>181</v>
      </c>
      <c r="U1937">
        <v>0</v>
      </c>
      <c r="V1937" t="s">
        <v>181</v>
      </c>
      <c r="W1937">
        <v>0</v>
      </c>
      <c r="X1937" t="s">
        <v>184</v>
      </c>
    </row>
    <row r="1938" spans="1:24" x14ac:dyDescent="0.3">
      <c r="A1938" t="s">
        <v>179</v>
      </c>
      <c r="B1938" t="s">
        <v>932</v>
      </c>
      <c r="C1938" t="s">
        <v>181</v>
      </c>
      <c r="D1938" t="s">
        <v>933</v>
      </c>
      <c r="E1938" t="s">
        <v>181</v>
      </c>
      <c r="F1938">
        <v>0</v>
      </c>
      <c r="G1938">
        <v>0</v>
      </c>
      <c r="H1938" s="51" t="s">
        <v>14704</v>
      </c>
      <c r="I1938">
        <v>0</v>
      </c>
      <c r="J1938">
        <v>0</v>
      </c>
      <c r="L1938">
        <v>0</v>
      </c>
      <c r="M1938">
        <v>0</v>
      </c>
      <c r="N1938">
        <v>0</v>
      </c>
      <c r="O1938">
        <v>0</v>
      </c>
      <c r="P1938" t="s">
        <v>183</v>
      </c>
      <c r="Q1938">
        <v>0</v>
      </c>
      <c r="R1938">
        <v>0</v>
      </c>
      <c r="S1938">
        <v>0</v>
      </c>
      <c r="T1938" t="s">
        <v>181</v>
      </c>
      <c r="U1938">
        <v>0</v>
      </c>
      <c r="V1938" t="s">
        <v>181</v>
      </c>
      <c r="W1938">
        <v>0</v>
      </c>
      <c r="X1938" t="s">
        <v>184</v>
      </c>
    </row>
    <row r="1939" spans="1:24" x14ac:dyDescent="0.3">
      <c r="A1939" t="s">
        <v>179</v>
      </c>
      <c r="B1939" t="s">
        <v>14092</v>
      </c>
      <c r="C1939" t="s">
        <v>181</v>
      </c>
      <c r="D1939" t="s">
        <v>14093</v>
      </c>
      <c r="E1939" t="s">
        <v>7</v>
      </c>
      <c r="F1939">
        <v>0</v>
      </c>
      <c r="G1939">
        <v>0</v>
      </c>
      <c r="H1939" s="51" t="s">
        <v>14704</v>
      </c>
      <c r="I1939">
        <v>0</v>
      </c>
      <c r="J1939">
        <v>0</v>
      </c>
      <c r="L1939">
        <v>0</v>
      </c>
      <c r="M1939">
        <v>0</v>
      </c>
      <c r="N1939">
        <v>0</v>
      </c>
      <c r="O1939">
        <v>0</v>
      </c>
      <c r="P1939" t="s">
        <v>183</v>
      </c>
      <c r="Q1939">
        <v>0</v>
      </c>
      <c r="R1939">
        <v>0</v>
      </c>
      <c r="S1939">
        <v>0</v>
      </c>
      <c r="T1939" t="s">
        <v>181</v>
      </c>
      <c r="U1939">
        <v>0</v>
      </c>
      <c r="V1939" t="s">
        <v>181</v>
      </c>
      <c r="W1939">
        <v>0</v>
      </c>
      <c r="X1939" t="s">
        <v>184</v>
      </c>
    </row>
    <row r="1940" spans="1:24" x14ac:dyDescent="0.3">
      <c r="A1940" t="s">
        <v>179</v>
      </c>
      <c r="B1940" t="s">
        <v>1576</v>
      </c>
      <c r="C1940" t="s">
        <v>181</v>
      </c>
      <c r="D1940" t="s">
        <v>1577</v>
      </c>
      <c r="E1940" t="s">
        <v>181</v>
      </c>
      <c r="F1940">
        <v>0</v>
      </c>
      <c r="G1940">
        <v>0</v>
      </c>
      <c r="H1940" s="51" t="s">
        <v>14704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0</v>
      </c>
      <c r="P1940" t="s">
        <v>183</v>
      </c>
      <c r="Q1940">
        <v>0</v>
      </c>
      <c r="R1940">
        <v>0</v>
      </c>
      <c r="S1940">
        <v>0</v>
      </c>
      <c r="T1940" t="s">
        <v>181</v>
      </c>
      <c r="U1940">
        <v>0</v>
      </c>
      <c r="V1940" t="s">
        <v>181</v>
      </c>
      <c r="W1940">
        <v>0</v>
      </c>
      <c r="X1940" t="s">
        <v>184</v>
      </c>
    </row>
    <row r="1941" spans="1:24" x14ac:dyDescent="0.3">
      <c r="A1941" t="s">
        <v>179</v>
      </c>
      <c r="B1941" t="s">
        <v>2360</v>
      </c>
      <c r="C1941" t="s">
        <v>181</v>
      </c>
      <c r="D1941" t="s">
        <v>2361</v>
      </c>
      <c r="E1941" t="s">
        <v>181</v>
      </c>
      <c r="F1941">
        <v>0</v>
      </c>
      <c r="G1941">
        <v>0</v>
      </c>
      <c r="H1941" s="51" t="s">
        <v>13524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0</v>
      </c>
      <c r="P1941" t="s">
        <v>183</v>
      </c>
      <c r="Q1941">
        <v>0</v>
      </c>
      <c r="R1941">
        <v>0</v>
      </c>
      <c r="S1941">
        <v>0</v>
      </c>
      <c r="T1941" t="s">
        <v>181</v>
      </c>
      <c r="U1941">
        <v>0</v>
      </c>
      <c r="V1941" t="s">
        <v>181</v>
      </c>
      <c r="W1941">
        <v>0</v>
      </c>
      <c r="X1941" t="s">
        <v>184</v>
      </c>
    </row>
    <row r="1942" spans="1:24" x14ac:dyDescent="0.3">
      <c r="A1942" t="s">
        <v>179</v>
      </c>
      <c r="B1942" t="s">
        <v>3135</v>
      </c>
      <c r="C1942" t="s">
        <v>181</v>
      </c>
      <c r="D1942" t="s">
        <v>2361</v>
      </c>
      <c r="E1942" t="s">
        <v>181</v>
      </c>
      <c r="F1942">
        <v>0</v>
      </c>
      <c r="G1942">
        <v>0</v>
      </c>
      <c r="H1942" s="51" t="s">
        <v>14704</v>
      </c>
      <c r="I1942">
        <v>0</v>
      </c>
      <c r="J1942">
        <v>0</v>
      </c>
      <c r="L1942">
        <v>0</v>
      </c>
      <c r="M1942">
        <v>0</v>
      </c>
      <c r="N1942">
        <v>0</v>
      </c>
      <c r="O1942">
        <v>0</v>
      </c>
      <c r="P1942" t="s">
        <v>183</v>
      </c>
      <c r="Q1942">
        <v>0</v>
      </c>
      <c r="R1942">
        <v>0</v>
      </c>
      <c r="S1942">
        <v>0</v>
      </c>
      <c r="T1942" t="s">
        <v>181</v>
      </c>
      <c r="U1942">
        <v>0</v>
      </c>
      <c r="V1942" t="s">
        <v>181</v>
      </c>
      <c r="W1942">
        <v>0</v>
      </c>
      <c r="X1942" t="s">
        <v>184</v>
      </c>
    </row>
    <row r="1943" spans="1:24" x14ac:dyDescent="0.3">
      <c r="A1943" t="s">
        <v>179</v>
      </c>
      <c r="B1943" t="s">
        <v>897</v>
      </c>
      <c r="C1943" t="s">
        <v>181</v>
      </c>
      <c r="D1943" t="s">
        <v>898</v>
      </c>
      <c r="E1943" t="s">
        <v>181</v>
      </c>
      <c r="F1943">
        <v>0</v>
      </c>
      <c r="G1943">
        <v>0</v>
      </c>
      <c r="H1943" s="51" t="s">
        <v>14704</v>
      </c>
      <c r="I1943">
        <v>0</v>
      </c>
      <c r="J1943">
        <v>0</v>
      </c>
      <c r="L1943">
        <v>0</v>
      </c>
      <c r="M1943">
        <v>0</v>
      </c>
      <c r="N1943">
        <v>0</v>
      </c>
      <c r="O1943">
        <v>0</v>
      </c>
      <c r="P1943" t="s">
        <v>183</v>
      </c>
      <c r="Q1943">
        <v>0</v>
      </c>
      <c r="R1943">
        <v>0</v>
      </c>
      <c r="S1943">
        <v>0</v>
      </c>
      <c r="T1943" t="s">
        <v>181</v>
      </c>
      <c r="U1943">
        <v>0</v>
      </c>
      <c r="V1943" t="s">
        <v>181</v>
      </c>
      <c r="W1943">
        <v>0</v>
      </c>
      <c r="X1943" t="s">
        <v>184</v>
      </c>
    </row>
    <row r="1944" spans="1:24" x14ac:dyDescent="0.3">
      <c r="A1944" t="s">
        <v>179</v>
      </c>
      <c r="B1944" t="s">
        <v>3089</v>
      </c>
      <c r="C1944" t="s">
        <v>181</v>
      </c>
      <c r="D1944" t="s">
        <v>3090</v>
      </c>
      <c r="E1944" t="s">
        <v>181</v>
      </c>
      <c r="F1944">
        <v>0</v>
      </c>
      <c r="G1944">
        <v>0</v>
      </c>
      <c r="H1944" s="51" t="s">
        <v>14704</v>
      </c>
      <c r="I1944">
        <v>0</v>
      </c>
      <c r="J1944">
        <v>0</v>
      </c>
      <c r="L1944">
        <v>0</v>
      </c>
      <c r="M1944">
        <v>0</v>
      </c>
      <c r="N1944">
        <v>0</v>
      </c>
      <c r="O1944">
        <v>0</v>
      </c>
      <c r="P1944" t="s">
        <v>183</v>
      </c>
      <c r="Q1944">
        <v>0</v>
      </c>
      <c r="R1944">
        <v>0</v>
      </c>
      <c r="S1944">
        <v>0</v>
      </c>
      <c r="T1944" t="s">
        <v>181</v>
      </c>
      <c r="U1944">
        <v>0</v>
      </c>
      <c r="V1944" t="s">
        <v>181</v>
      </c>
      <c r="W1944">
        <v>0</v>
      </c>
      <c r="X1944" t="s">
        <v>184</v>
      </c>
    </row>
    <row r="1945" spans="1:24" x14ac:dyDescent="0.3">
      <c r="A1945" t="s">
        <v>179</v>
      </c>
      <c r="B1945" t="s">
        <v>3209</v>
      </c>
      <c r="C1945" t="s">
        <v>181</v>
      </c>
      <c r="D1945" t="s">
        <v>3210</v>
      </c>
      <c r="E1945" t="s">
        <v>181</v>
      </c>
      <c r="F1945">
        <v>0</v>
      </c>
      <c r="G1945">
        <v>0</v>
      </c>
      <c r="H1945" s="51" t="s">
        <v>14704</v>
      </c>
      <c r="I1945">
        <v>0</v>
      </c>
      <c r="J1945">
        <v>0</v>
      </c>
      <c r="L1945">
        <v>0</v>
      </c>
      <c r="M1945">
        <v>0</v>
      </c>
      <c r="N1945">
        <v>0</v>
      </c>
      <c r="O1945">
        <v>0</v>
      </c>
      <c r="P1945" t="s">
        <v>183</v>
      </c>
      <c r="Q1945">
        <v>0</v>
      </c>
      <c r="R1945">
        <v>0</v>
      </c>
      <c r="S1945">
        <v>0</v>
      </c>
      <c r="T1945" t="s">
        <v>181</v>
      </c>
      <c r="U1945">
        <v>0</v>
      </c>
      <c r="V1945" t="s">
        <v>181</v>
      </c>
      <c r="W1945">
        <v>0</v>
      </c>
      <c r="X1945" t="s">
        <v>184</v>
      </c>
    </row>
    <row r="1946" spans="1:24" x14ac:dyDescent="0.3">
      <c r="A1946" t="s">
        <v>179</v>
      </c>
      <c r="B1946" t="s">
        <v>18030</v>
      </c>
      <c r="C1946" t="s">
        <v>181</v>
      </c>
      <c r="D1946" t="s">
        <v>18031</v>
      </c>
      <c r="E1946" t="s">
        <v>7</v>
      </c>
      <c r="F1946">
        <v>0</v>
      </c>
      <c r="G1946">
        <v>0</v>
      </c>
      <c r="H1946" s="51" t="s">
        <v>14704</v>
      </c>
      <c r="I1946">
        <v>0</v>
      </c>
      <c r="J1946">
        <v>0</v>
      </c>
      <c r="L1946">
        <v>0</v>
      </c>
      <c r="M1946">
        <v>0</v>
      </c>
      <c r="N1946">
        <v>0</v>
      </c>
      <c r="O1946">
        <v>0</v>
      </c>
      <c r="P1946" t="s">
        <v>183</v>
      </c>
      <c r="Q1946">
        <v>576</v>
      </c>
      <c r="R1946">
        <v>-576</v>
      </c>
      <c r="S1946">
        <v>576</v>
      </c>
      <c r="T1946" t="s">
        <v>181</v>
      </c>
      <c r="U1946">
        <v>0</v>
      </c>
      <c r="V1946" t="s">
        <v>181</v>
      </c>
      <c r="W1946">
        <v>0</v>
      </c>
      <c r="X1946" t="s">
        <v>184</v>
      </c>
    </row>
    <row r="1947" spans="1:24" x14ac:dyDescent="0.3">
      <c r="A1947" t="s">
        <v>179</v>
      </c>
      <c r="B1947" t="s">
        <v>14094</v>
      </c>
      <c r="C1947" t="s">
        <v>181</v>
      </c>
      <c r="D1947" t="s">
        <v>14095</v>
      </c>
      <c r="E1947" t="s">
        <v>7</v>
      </c>
      <c r="F1947">
        <v>0</v>
      </c>
      <c r="G1947">
        <v>0</v>
      </c>
      <c r="H1947" s="51" t="s">
        <v>13524</v>
      </c>
      <c r="I1947">
        <v>0</v>
      </c>
      <c r="J1947">
        <v>0</v>
      </c>
      <c r="L1947">
        <v>0</v>
      </c>
      <c r="M1947">
        <v>0</v>
      </c>
      <c r="N1947">
        <v>0</v>
      </c>
      <c r="O1947">
        <v>0</v>
      </c>
      <c r="P1947" t="s">
        <v>183</v>
      </c>
      <c r="Q1947">
        <v>0</v>
      </c>
      <c r="R1947">
        <v>0</v>
      </c>
      <c r="S1947">
        <v>0</v>
      </c>
      <c r="T1947" t="s">
        <v>181</v>
      </c>
      <c r="U1947">
        <v>0</v>
      </c>
      <c r="V1947" t="s">
        <v>181</v>
      </c>
      <c r="W1947">
        <v>0</v>
      </c>
      <c r="X1947" t="s">
        <v>184</v>
      </c>
    </row>
    <row r="1948" spans="1:24" x14ac:dyDescent="0.3">
      <c r="A1948" t="s">
        <v>179</v>
      </c>
      <c r="B1948" t="s">
        <v>6156</v>
      </c>
      <c r="C1948" t="s">
        <v>181</v>
      </c>
      <c r="D1948" t="s">
        <v>6157</v>
      </c>
      <c r="E1948" t="s">
        <v>7</v>
      </c>
      <c r="F1948">
        <v>0</v>
      </c>
      <c r="G1948">
        <v>0</v>
      </c>
      <c r="H1948" s="51" t="s">
        <v>13524</v>
      </c>
      <c r="I1948">
        <v>0</v>
      </c>
      <c r="J1948">
        <v>0</v>
      </c>
      <c r="L1948">
        <v>0</v>
      </c>
      <c r="M1948">
        <v>0</v>
      </c>
      <c r="N1948">
        <v>0</v>
      </c>
      <c r="O1948">
        <v>0</v>
      </c>
      <c r="P1948" t="s">
        <v>183</v>
      </c>
      <c r="Q1948">
        <v>0</v>
      </c>
      <c r="R1948">
        <v>0</v>
      </c>
      <c r="S1948">
        <v>0</v>
      </c>
      <c r="T1948" t="s">
        <v>181</v>
      </c>
      <c r="U1948">
        <v>0</v>
      </c>
      <c r="V1948" t="s">
        <v>181</v>
      </c>
      <c r="W1948">
        <v>0</v>
      </c>
      <c r="X1948" t="s">
        <v>184</v>
      </c>
    </row>
    <row r="1949" spans="1:24" x14ac:dyDescent="0.3">
      <c r="A1949" t="s">
        <v>179</v>
      </c>
      <c r="B1949" t="s">
        <v>6475</v>
      </c>
      <c r="C1949" t="s">
        <v>181</v>
      </c>
      <c r="D1949" t="s">
        <v>6476</v>
      </c>
      <c r="E1949" t="s">
        <v>7</v>
      </c>
      <c r="F1949">
        <v>0</v>
      </c>
      <c r="G1949">
        <v>0</v>
      </c>
      <c r="H1949" s="51" t="s">
        <v>13524</v>
      </c>
      <c r="I1949">
        <v>0</v>
      </c>
      <c r="J1949">
        <v>0</v>
      </c>
      <c r="L1949">
        <v>0</v>
      </c>
      <c r="M1949">
        <v>0</v>
      </c>
      <c r="N1949">
        <v>0</v>
      </c>
      <c r="O1949">
        <v>0</v>
      </c>
      <c r="P1949" t="s">
        <v>183</v>
      </c>
      <c r="Q1949">
        <v>0</v>
      </c>
      <c r="R1949">
        <v>0</v>
      </c>
      <c r="S1949">
        <v>0</v>
      </c>
      <c r="T1949" t="s">
        <v>181</v>
      </c>
      <c r="U1949">
        <v>0</v>
      </c>
      <c r="V1949" t="s">
        <v>181</v>
      </c>
      <c r="W1949">
        <v>0</v>
      </c>
      <c r="X1949" t="s">
        <v>321</v>
      </c>
    </row>
    <row r="1950" spans="1:24" x14ac:dyDescent="0.3">
      <c r="A1950" t="s">
        <v>179</v>
      </c>
      <c r="B1950" t="s">
        <v>14096</v>
      </c>
      <c r="C1950" t="s">
        <v>181</v>
      </c>
      <c r="D1950" t="s">
        <v>14097</v>
      </c>
      <c r="E1950" t="s">
        <v>7</v>
      </c>
      <c r="F1950">
        <v>0</v>
      </c>
      <c r="G1950">
        <v>0</v>
      </c>
      <c r="H1950" s="51" t="s">
        <v>13524</v>
      </c>
      <c r="I1950">
        <v>0</v>
      </c>
      <c r="J1950">
        <v>0</v>
      </c>
      <c r="L1950">
        <v>0</v>
      </c>
      <c r="M1950">
        <v>0</v>
      </c>
      <c r="N1950">
        <v>0</v>
      </c>
      <c r="O1950">
        <v>0</v>
      </c>
      <c r="P1950" t="s">
        <v>183</v>
      </c>
      <c r="Q1950">
        <v>0</v>
      </c>
      <c r="R1950">
        <v>0</v>
      </c>
      <c r="S1950">
        <v>0</v>
      </c>
      <c r="T1950" t="s">
        <v>181</v>
      </c>
      <c r="U1950">
        <v>0</v>
      </c>
      <c r="V1950" t="s">
        <v>181</v>
      </c>
      <c r="W1950">
        <v>0</v>
      </c>
      <c r="X1950" t="s">
        <v>184</v>
      </c>
    </row>
    <row r="1951" spans="1:24" x14ac:dyDescent="0.3">
      <c r="A1951" t="s">
        <v>179</v>
      </c>
      <c r="B1951" t="s">
        <v>14098</v>
      </c>
      <c r="C1951" t="s">
        <v>181</v>
      </c>
      <c r="D1951" t="s">
        <v>14097</v>
      </c>
      <c r="E1951" t="s">
        <v>7</v>
      </c>
      <c r="F1951">
        <v>0</v>
      </c>
      <c r="G1951">
        <v>0</v>
      </c>
      <c r="H1951" s="51" t="s">
        <v>14704</v>
      </c>
      <c r="I1951">
        <v>0</v>
      </c>
      <c r="J1951">
        <v>0</v>
      </c>
      <c r="L1951">
        <v>0</v>
      </c>
      <c r="M1951">
        <v>0</v>
      </c>
      <c r="N1951">
        <v>0</v>
      </c>
      <c r="O1951">
        <v>0</v>
      </c>
      <c r="P1951" t="s">
        <v>183</v>
      </c>
      <c r="Q1951">
        <v>0</v>
      </c>
      <c r="R1951">
        <v>0</v>
      </c>
      <c r="S1951">
        <v>0</v>
      </c>
      <c r="T1951" t="s">
        <v>181</v>
      </c>
      <c r="U1951">
        <v>0</v>
      </c>
      <c r="V1951" t="s">
        <v>181</v>
      </c>
      <c r="W1951">
        <v>0</v>
      </c>
      <c r="X1951" t="s">
        <v>184</v>
      </c>
    </row>
    <row r="1952" spans="1:24" x14ac:dyDescent="0.3">
      <c r="A1952" t="s">
        <v>179</v>
      </c>
      <c r="B1952" t="s">
        <v>5404</v>
      </c>
      <c r="C1952" t="s">
        <v>181</v>
      </c>
      <c r="D1952" t="s">
        <v>5405</v>
      </c>
      <c r="E1952" t="s">
        <v>7</v>
      </c>
      <c r="F1952">
        <v>0</v>
      </c>
      <c r="G1952">
        <v>0</v>
      </c>
      <c r="H1952" s="51" t="s">
        <v>13524</v>
      </c>
      <c r="I1952">
        <v>0</v>
      </c>
      <c r="J1952">
        <v>0</v>
      </c>
      <c r="L1952">
        <v>0</v>
      </c>
      <c r="M1952">
        <v>0</v>
      </c>
      <c r="N1952">
        <v>0</v>
      </c>
      <c r="O1952">
        <v>0</v>
      </c>
      <c r="P1952" t="s">
        <v>183</v>
      </c>
      <c r="Q1952">
        <v>0</v>
      </c>
      <c r="R1952">
        <v>0</v>
      </c>
      <c r="S1952">
        <v>0</v>
      </c>
      <c r="T1952" t="s">
        <v>181</v>
      </c>
      <c r="U1952">
        <v>0</v>
      </c>
      <c r="V1952" t="s">
        <v>181</v>
      </c>
      <c r="W1952">
        <v>0</v>
      </c>
      <c r="X1952" t="s">
        <v>184</v>
      </c>
    </row>
    <row r="1953" spans="1:24" x14ac:dyDescent="0.3">
      <c r="A1953" t="s">
        <v>179</v>
      </c>
      <c r="B1953" t="s">
        <v>14099</v>
      </c>
      <c r="C1953" t="s">
        <v>181</v>
      </c>
      <c r="D1953" t="s">
        <v>14100</v>
      </c>
      <c r="E1953" t="s">
        <v>7</v>
      </c>
      <c r="F1953">
        <v>0</v>
      </c>
      <c r="G1953">
        <v>0</v>
      </c>
      <c r="H1953" s="51" t="s">
        <v>13524</v>
      </c>
      <c r="I1953">
        <v>0</v>
      </c>
      <c r="J1953">
        <v>0</v>
      </c>
      <c r="L1953">
        <v>0</v>
      </c>
      <c r="M1953">
        <v>0</v>
      </c>
      <c r="N1953">
        <v>0</v>
      </c>
      <c r="O1953">
        <v>0</v>
      </c>
      <c r="P1953" t="s">
        <v>183</v>
      </c>
      <c r="Q1953">
        <v>0</v>
      </c>
      <c r="R1953">
        <v>0</v>
      </c>
      <c r="S1953">
        <v>0</v>
      </c>
      <c r="T1953" t="s">
        <v>181</v>
      </c>
      <c r="U1953">
        <v>0</v>
      </c>
      <c r="V1953" t="s">
        <v>181</v>
      </c>
      <c r="W1953">
        <v>0</v>
      </c>
      <c r="X1953" t="s">
        <v>184</v>
      </c>
    </row>
    <row r="1954" spans="1:24" x14ac:dyDescent="0.3">
      <c r="A1954" t="s">
        <v>179</v>
      </c>
      <c r="B1954" t="s">
        <v>522</v>
      </c>
      <c r="C1954" t="s">
        <v>181</v>
      </c>
      <c r="D1954" t="s">
        <v>523</v>
      </c>
      <c r="E1954" t="s">
        <v>181</v>
      </c>
      <c r="F1954">
        <v>0</v>
      </c>
      <c r="G1954">
        <v>0</v>
      </c>
      <c r="H1954" s="51" t="s">
        <v>14704</v>
      </c>
      <c r="I1954">
        <v>0</v>
      </c>
      <c r="J1954">
        <v>0</v>
      </c>
      <c r="L1954">
        <v>0</v>
      </c>
      <c r="M1954">
        <v>0</v>
      </c>
      <c r="N1954">
        <v>0</v>
      </c>
      <c r="O1954">
        <v>0</v>
      </c>
      <c r="P1954" t="s">
        <v>183</v>
      </c>
      <c r="Q1954">
        <v>0</v>
      </c>
      <c r="R1954">
        <v>0</v>
      </c>
      <c r="S1954">
        <v>0</v>
      </c>
      <c r="T1954" t="s">
        <v>181</v>
      </c>
      <c r="U1954">
        <v>0</v>
      </c>
      <c r="V1954" t="s">
        <v>181</v>
      </c>
      <c r="W1954">
        <v>0</v>
      </c>
      <c r="X1954" t="s">
        <v>184</v>
      </c>
    </row>
    <row r="1955" spans="1:24" x14ac:dyDescent="0.3">
      <c r="A1955" t="s">
        <v>179</v>
      </c>
      <c r="B1955" t="s">
        <v>3005</v>
      </c>
      <c r="C1955" t="s">
        <v>181</v>
      </c>
      <c r="D1955" t="s">
        <v>3006</v>
      </c>
      <c r="E1955" t="s">
        <v>181</v>
      </c>
      <c r="F1955">
        <v>0</v>
      </c>
      <c r="G1955">
        <v>0</v>
      </c>
      <c r="H1955" s="51" t="s">
        <v>13524</v>
      </c>
      <c r="I1955">
        <v>0</v>
      </c>
      <c r="J1955">
        <v>0</v>
      </c>
      <c r="L1955">
        <v>0</v>
      </c>
      <c r="M1955">
        <v>0</v>
      </c>
      <c r="N1955">
        <v>0</v>
      </c>
      <c r="O1955">
        <v>0</v>
      </c>
      <c r="P1955" t="s">
        <v>183</v>
      </c>
      <c r="Q1955">
        <v>0</v>
      </c>
      <c r="R1955">
        <v>0</v>
      </c>
      <c r="S1955">
        <v>0</v>
      </c>
      <c r="T1955" t="s">
        <v>181</v>
      </c>
      <c r="U1955">
        <v>0</v>
      </c>
      <c r="V1955" t="s">
        <v>181</v>
      </c>
      <c r="W1955">
        <v>0</v>
      </c>
      <c r="X1955" t="s">
        <v>184</v>
      </c>
    </row>
    <row r="1956" spans="1:24" x14ac:dyDescent="0.3">
      <c r="A1956" t="s">
        <v>179</v>
      </c>
      <c r="B1956" t="s">
        <v>856</v>
      </c>
      <c r="C1956" t="s">
        <v>181</v>
      </c>
      <c r="D1956" t="s">
        <v>857</v>
      </c>
      <c r="E1956" t="s">
        <v>181</v>
      </c>
      <c r="F1956">
        <v>0</v>
      </c>
      <c r="G1956">
        <v>0</v>
      </c>
      <c r="H1956" s="51" t="s">
        <v>14704</v>
      </c>
      <c r="I1956">
        <v>0</v>
      </c>
      <c r="J1956">
        <v>0</v>
      </c>
      <c r="L1956">
        <v>0</v>
      </c>
      <c r="M1956">
        <v>0</v>
      </c>
      <c r="N1956">
        <v>0</v>
      </c>
      <c r="O1956">
        <v>0</v>
      </c>
      <c r="P1956" t="s">
        <v>183</v>
      </c>
      <c r="Q1956">
        <v>0</v>
      </c>
      <c r="R1956">
        <v>0</v>
      </c>
      <c r="S1956">
        <v>0</v>
      </c>
      <c r="T1956" t="s">
        <v>181</v>
      </c>
      <c r="U1956">
        <v>0</v>
      </c>
      <c r="V1956" t="s">
        <v>181</v>
      </c>
      <c r="W1956">
        <v>0</v>
      </c>
      <c r="X1956" t="s">
        <v>184</v>
      </c>
    </row>
    <row r="1957" spans="1:24" x14ac:dyDescent="0.3">
      <c r="A1957" t="s">
        <v>179</v>
      </c>
      <c r="B1957" t="s">
        <v>2966</v>
      </c>
      <c r="C1957" t="s">
        <v>181</v>
      </c>
      <c r="D1957" t="s">
        <v>857</v>
      </c>
      <c r="E1957" t="s">
        <v>181</v>
      </c>
      <c r="F1957">
        <v>0</v>
      </c>
      <c r="G1957">
        <v>0</v>
      </c>
      <c r="H1957" s="51" t="s">
        <v>13524</v>
      </c>
      <c r="I1957">
        <v>0</v>
      </c>
      <c r="J1957">
        <v>0</v>
      </c>
      <c r="L1957">
        <v>0</v>
      </c>
      <c r="M1957">
        <v>0</v>
      </c>
      <c r="N1957">
        <v>0</v>
      </c>
      <c r="O1957">
        <v>0</v>
      </c>
      <c r="P1957" t="s">
        <v>183</v>
      </c>
      <c r="Q1957">
        <v>0</v>
      </c>
      <c r="R1957">
        <v>0</v>
      </c>
      <c r="S1957">
        <v>0</v>
      </c>
      <c r="T1957" t="s">
        <v>181</v>
      </c>
      <c r="U1957">
        <v>0</v>
      </c>
      <c r="V1957" t="s">
        <v>181</v>
      </c>
      <c r="W1957">
        <v>0</v>
      </c>
      <c r="X1957" t="s">
        <v>184</v>
      </c>
    </row>
    <row r="1958" spans="1:24" x14ac:dyDescent="0.3">
      <c r="A1958" t="s">
        <v>179</v>
      </c>
      <c r="B1958" t="s">
        <v>6773</v>
      </c>
      <c r="C1958" t="s">
        <v>181</v>
      </c>
      <c r="D1958" t="s">
        <v>6774</v>
      </c>
      <c r="E1958" t="s">
        <v>7</v>
      </c>
      <c r="F1958">
        <v>0</v>
      </c>
      <c r="G1958">
        <v>0</v>
      </c>
      <c r="H1958" s="51" t="s">
        <v>13524</v>
      </c>
      <c r="I1958">
        <v>0</v>
      </c>
      <c r="J1958">
        <v>0</v>
      </c>
      <c r="L1958">
        <v>0</v>
      </c>
      <c r="M1958">
        <v>0</v>
      </c>
      <c r="N1958">
        <v>0</v>
      </c>
      <c r="O1958">
        <v>0</v>
      </c>
      <c r="P1958" t="s">
        <v>183</v>
      </c>
      <c r="Q1958">
        <v>0</v>
      </c>
      <c r="R1958">
        <v>0</v>
      </c>
      <c r="S1958">
        <v>0</v>
      </c>
      <c r="T1958" t="s">
        <v>181</v>
      </c>
      <c r="U1958">
        <v>0</v>
      </c>
      <c r="V1958" t="s">
        <v>181</v>
      </c>
      <c r="W1958">
        <v>0</v>
      </c>
      <c r="X1958" t="s">
        <v>184</v>
      </c>
    </row>
    <row r="1959" spans="1:24" x14ac:dyDescent="0.3">
      <c r="A1959" t="s">
        <v>179</v>
      </c>
      <c r="B1959" t="s">
        <v>4464</v>
      </c>
      <c r="C1959" t="s">
        <v>181</v>
      </c>
      <c r="D1959" t="s">
        <v>4465</v>
      </c>
      <c r="E1959" t="s">
        <v>7</v>
      </c>
      <c r="F1959">
        <v>0</v>
      </c>
      <c r="G1959">
        <v>0</v>
      </c>
      <c r="H1959" s="51" t="s">
        <v>13524</v>
      </c>
      <c r="I1959">
        <v>0</v>
      </c>
      <c r="J1959">
        <v>0</v>
      </c>
      <c r="L1959">
        <v>0</v>
      </c>
      <c r="M1959">
        <v>0</v>
      </c>
      <c r="N1959">
        <v>0</v>
      </c>
      <c r="O1959">
        <v>0</v>
      </c>
      <c r="P1959" t="s">
        <v>183</v>
      </c>
      <c r="Q1959">
        <v>0</v>
      </c>
      <c r="R1959">
        <v>0</v>
      </c>
      <c r="S1959">
        <v>0</v>
      </c>
      <c r="T1959" t="s">
        <v>181</v>
      </c>
      <c r="U1959">
        <v>0</v>
      </c>
      <c r="V1959" t="s">
        <v>181</v>
      </c>
      <c r="W1959">
        <v>0</v>
      </c>
      <c r="X1959" t="s">
        <v>184</v>
      </c>
    </row>
    <row r="1960" spans="1:24" x14ac:dyDescent="0.3">
      <c r="A1960" t="s">
        <v>179</v>
      </c>
      <c r="B1960" t="s">
        <v>1300</v>
      </c>
      <c r="C1960" t="s">
        <v>181</v>
      </c>
      <c r="D1960" t="s">
        <v>1301</v>
      </c>
      <c r="E1960" t="s">
        <v>181</v>
      </c>
      <c r="F1960">
        <v>0</v>
      </c>
      <c r="G1960">
        <v>0</v>
      </c>
      <c r="H1960" s="51" t="s">
        <v>14704</v>
      </c>
      <c r="I1960">
        <v>0</v>
      </c>
      <c r="J1960">
        <v>0</v>
      </c>
      <c r="L1960">
        <v>0</v>
      </c>
      <c r="M1960">
        <v>0</v>
      </c>
      <c r="N1960">
        <v>0</v>
      </c>
      <c r="O1960">
        <v>0</v>
      </c>
      <c r="P1960" t="s">
        <v>183</v>
      </c>
      <c r="Q1960">
        <v>0</v>
      </c>
      <c r="R1960">
        <v>0</v>
      </c>
      <c r="S1960">
        <v>0</v>
      </c>
      <c r="T1960" t="s">
        <v>181</v>
      </c>
      <c r="U1960">
        <v>0</v>
      </c>
      <c r="V1960" t="s">
        <v>181</v>
      </c>
      <c r="W1960">
        <v>0</v>
      </c>
      <c r="X1960" t="s">
        <v>184</v>
      </c>
    </row>
    <row r="1961" spans="1:24" x14ac:dyDescent="0.3">
      <c r="A1961" t="s">
        <v>179</v>
      </c>
      <c r="B1961" t="s">
        <v>6927</v>
      </c>
      <c r="C1961" t="s">
        <v>181</v>
      </c>
      <c r="D1961" t="s">
        <v>6928</v>
      </c>
      <c r="E1961" t="s">
        <v>7</v>
      </c>
      <c r="F1961">
        <v>0</v>
      </c>
      <c r="G1961">
        <v>0</v>
      </c>
      <c r="H1961" s="51" t="s">
        <v>13524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0</v>
      </c>
      <c r="P1961" t="s">
        <v>183</v>
      </c>
      <c r="Q1961">
        <v>0</v>
      </c>
      <c r="R1961">
        <v>0</v>
      </c>
      <c r="S1961">
        <v>0</v>
      </c>
      <c r="T1961" t="s">
        <v>181</v>
      </c>
      <c r="U1961">
        <v>0</v>
      </c>
      <c r="V1961" t="s">
        <v>181</v>
      </c>
      <c r="W1961">
        <v>0</v>
      </c>
      <c r="X1961" t="s">
        <v>184</v>
      </c>
    </row>
    <row r="1962" spans="1:24" x14ac:dyDescent="0.3">
      <c r="A1962" t="s">
        <v>179</v>
      </c>
      <c r="B1962" t="s">
        <v>5813</v>
      </c>
      <c r="C1962" t="s">
        <v>181</v>
      </c>
      <c r="D1962" t="s">
        <v>5814</v>
      </c>
      <c r="E1962" t="s">
        <v>7</v>
      </c>
      <c r="F1962">
        <v>0</v>
      </c>
      <c r="G1962">
        <v>0</v>
      </c>
      <c r="H1962" s="51" t="s">
        <v>13524</v>
      </c>
      <c r="I1962">
        <v>0</v>
      </c>
      <c r="J1962">
        <v>0</v>
      </c>
      <c r="L1962">
        <v>0</v>
      </c>
      <c r="M1962">
        <v>0</v>
      </c>
      <c r="N1962">
        <v>0</v>
      </c>
      <c r="O1962">
        <v>0</v>
      </c>
      <c r="P1962" t="s">
        <v>183</v>
      </c>
      <c r="Q1962">
        <v>0</v>
      </c>
      <c r="R1962">
        <v>0</v>
      </c>
      <c r="S1962">
        <v>0</v>
      </c>
      <c r="T1962" t="s">
        <v>181</v>
      </c>
      <c r="U1962">
        <v>0</v>
      </c>
      <c r="V1962" t="s">
        <v>181</v>
      </c>
      <c r="W1962">
        <v>0</v>
      </c>
      <c r="X1962" t="s">
        <v>184</v>
      </c>
    </row>
    <row r="1963" spans="1:24" x14ac:dyDescent="0.3">
      <c r="A1963" t="s">
        <v>179</v>
      </c>
      <c r="B1963" t="s">
        <v>6392</v>
      </c>
      <c r="C1963" t="s">
        <v>181</v>
      </c>
      <c r="D1963" t="s">
        <v>6393</v>
      </c>
      <c r="E1963" t="s">
        <v>7</v>
      </c>
      <c r="F1963">
        <v>0</v>
      </c>
      <c r="G1963">
        <v>0</v>
      </c>
      <c r="H1963" s="51" t="s">
        <v>13524</v>
      </c>
      <c r="I1963">
        <v>0</v>
      </c>
      <c r="J1963">
        <v>0</v>
      </c>
      <c r="L1963">
        <v>0</v>
      </c>
      <c r="M1963">
        <v>0</v>
      </c>
      <c r="N1963">
        <v>0</v>
      </c>
      <c r="O1963">
        <v>0</v>
      </c>
      <c r="P1963" t="s">
        <v>183</v>
      </c>
      <c r="Q1963">
        <v>0</v>
      </c>
      <c r="R1963">
        <v>0</v>
      </c>
      <c r="S1963">
        <v>0</v>
      </c>
      <c r="T1963" t="s">
        <v>181</v>
      </c>
      <c r="U1963">
        <v>0</v>
      </c>
      <c r="V1963" t="s">
        <v>181</v>
      </c>
      <c r="W1963">
        <v>0</v>
      </c>
      <c r="X1963" t="s">
        <v>184</v>
      </c>
    </row>
    <row r="1964" spans="1:24" x14ac:dyDescent="0.3">
      <c r="A1964" t="s">
        <v>179</v>
      </c>
      <c r="B1964" t="s">
        <v>720</v>
      </c>
      <c r="C1964" t="s">
        <v>181</v>
      </c>
      <c r="D1964" t="s">
        <v>721</v>
      </c>
      <c r="E1964" t="s">
        <v>181</v>
      </c>
      <c r="F1964">
        <v>0</v>
      </c>
      <c r="G1964">
        <v>0</v>
      </c>
      <c r="H1964" s="51" t="s">
        <v>14704</v>
      </c>
      <c r="I1964">
        <v>0</v>
      </c>
      <c r="J1964">
        <v>0</v>
      </c>
      <c r="L1964">
        <v>0</v>
      </c>
      <c r="M1964">
        <v>0</v>
      </c>
      <c r="N1964">
        <v>0</v>
      </c>
      <c r="O1964">
        <v>0</v>
      </c>
      <c r="P1964" t="s">
        <v>183</v>
      </c>
      <c r="Q1964">
        <v>0</v>
      </c>
      <c r="R1964">
        <v>0</v>
      </c>
      <c r="S1964">
        <v>0</v>
      </c>
      <c r="T1964" t="s">
        <v>181</v>
      </c>
      <c r="U1964">
        <v>0</v>
      </c>
      <c r="V1964" t="s">
        <v>181</v>
      </c>
      <c r="W1964">
        <v>0</v>
      </c>
      <c r="X1964" t="s">
        <v>184</v>
      </c>
    </row>
    <row r="1965" spans="1:24" x14ac:dyDescent="0.3">
      <c r="A1965" t="s">
        <v>179</v>
      </c>
      <c r="B1965" t="s">
        <v>4349</v>
      </c>
      <c r="C1965" t="s">
        <v>181</v>
      </c>
      <c r="D1965" t="s">
        <v>4350</v>
      </c>
      <c r="E1965" t="s">
        <v>7</v>
      </c>
      <c r="F1965">
        <v>0</v>
      </c>
      <c r="G1965">
        <v>0</v>
      </c>
      <c r="H1965" s="51" t="s">
        <v>13524</v>
      </c>
      <c r="I1965">
        <v>0</v>
      </c>
      <c r="J1965">
        <v>0</v>
      </c>
      <c r="L1965">
        <v>0</v>
      </c>
      <c r="M1965">
        <v>0</v>
      </c>
      <c r="N1965">
        <v>0</v>
      </c>
      <c r="O1965">
        <v>0</v>
      </c>
      <c r="P1965" t="s">
        <v>183</v>
      </c>
      <c r="Q1965">
        <v>0</v>
      </c>
      <c r="R1965">
        <v>0</v>
      </c>
      <c r="S1965">
        <v>0</v>
      </c>
      <c r="T1965" t="s">
        <v>181</v>
      </c>
      <c r="U1965">
        <v>0</v>
      </c>
      <c r="V1965" t="s">
        <v>181</v>
      </c>
      <c r="W1965">
        <v>0</v>
      </c>
      <c r="X1965" t="s">
        <v>184</v>
      </c>
    </row>
    <row r="1966" spans="1:24" x14ac:dyDescent="0.3">
      <c r="A1966" t="s">
        <v>179</v>
      </c>
      <c r="B1966" t="s">
        <v>1742</v>
      </c>
      <c r="C1966" t="s">
        <v>181</v>
      </c>
      <c r="D1966" t="s">
        <v>1743</v>
      </c>
      <c r="E1966" t="s">
        <v>181</v>
      </c>
      <c r="F1966">
        <v>0</v>
      </c>
      <c r="G1966">
        <v>0</v>
      </c>
      <c r="H1966" s="51" t="s">
        <v>14704</v>
      </c>
      <c r="I1966">
        <v>0</v>
      </c>
      <c r="J1966">
        <v>0</v>
      </c>
      <c r="L1966">
        <v>0</v>
      </c>
      <c r="M1966">
        <v>0</v>
      </c>
      <c r="N1966">
        <v>0</v>
      </c>
      <c r="O1966">
        <v>0</v>
      </c>
      <c r="P1966" t="s">
        <v>183</v>
      </c>
      <c r="Q1966">
        <v>0</v>
      </c>
      <c r="R1966">
        <v>0</v>
      </c>
      <c r="S1966">
        <v>0</v>
      </c>
      <c r="T1966" t="s">
        <v>181</v>
      </c>
      <c r="U1966">
        <v>0</v>
      </c>
      <c r="V1966" t="s">
        <v>181</v>
      </c>
      <c r="W1966">
        <v>0</v>
      </c>
      <c r="X1966" t="s">
        <v>184</v>
      </c>
    </row>
    <row r="1967" spans="1:24" x14ac:dyDescent="0.3">
      <c r="A1967" t="s">
        <v>179</v>
      </c>
      <c r="B1967" t="s">
        <v>5885</v>
      </c>
      <c r="C1967" t="s">
        <v>181</v>
      </c>
      <c r="D1967" t="s">
        <v>1743</v>
      </c>
      <c r="E1967" t="s">
        <v>7</v>
      </c>
      <c r="F1967">
        <v>0</v>
      </c>
      <c r="G1967">
        <v>0</v>
      </c>
      <c r="H1967" s="51" t="s">
        <v>13524</v>
      </c>
      <c r="I1967">
        <v>0</v>
      </c>
      <c r="J1967">
        <v>0</v>
      </c>
      <c r="L1967">
        <v>0</v>
      </c>
      <c r="M1967">
        <v>0</v>
      </c>
      <c r="N1967">
        <v>0</v>
      </c>
      <c r="O1967">
        <v>0</v>
      </c>
      <c r="P1967" t="s">
        <v>183</v>
      </c>
      <c r="Q1967">
        <v>0</v>
      </c>
      <c r="R1967">
        <v>0</v>
      </c>
      <c r="S1967">
        <v>0</v>
      </c>
      <c r="T1967" t="s">
        <v>181</v>
      </c>
      <c r="U1967">
        <v>0</v>
      </c>
      <c r="V1967" t="s">
        <v>181</v>
      </c>
      <c r="W1967">
        <v>0</v>
      </c>
      <c r="X1967" t="s">
        <v>184</v>
      </c>
    </row>
    <row r="1968" spans="1:24" x14ac:dyDescent="0.3">
      <c r="A1968" t="s">
        <v>179</v>
      </c>
      <c r="B1968" t="s">
        <v>2523</v>
      </c>
      <c r="C1968" t="s">
        <v>181</v>
      </c>
      <c r="D1968" t="s">
        <v>2524</v>
      </c>
      <c r="E1968" t="s">
        <v>181</v>
      </c>
      <c r="F1968">
        <v>0</v>
      </c>
      <c r="G1968">
        <v>0</v>
      </c>
      <c r="H1968" s="51" t="s">
        <v>13524</v>
      </c>
      <c r="I1968">
        <v>0</v>
      </c>
      <c r="J1968">
        <v>0</v>
      </c>
      <c r="L1968">
        <v>0</v>
      </c>
      <c r="M1968">
        <v>0</v>
      </c>
      <c r="N1968">
        <v>0</v>
      </c>
      <c r="O1968">
        <v>0</v>
      </c>
      <c r="P1968" t="s">
        <v>183</v>
      </c>
      <c r="Q1968">
        <v>0</v>
      </c>
      <c r="R1968">
        <v>0</v>
      </c>
      <c r="S1968">
        <v>0</v>
      </c>
      <c r="T1968" t="s">
        <v>181</v>
      </c>
      <c r="U1968">
        <v>0</v>
      </c>
      <c r="V1968" t="s">
        <v>181</v>
      </c>
      <c r="W1968">
        <v>0</v>
      </c>
      <c r="X1968" t="s">
        <v>184</v>
      </c>
    </row>
    <row r="1969" spans="1:24" x14ac:dyDescent="0.3">
      <c r="A1969" t="s">
        <v>179</v>
      </c>
      <c r="B1969" t="s">
        <v>14101</v>
      </c>
      <c r="C1969" t="s">
        <v>181</v>
      </c>
      <c r="D1969" t="s">
        <v>14102</v>
      </c>
      <c r="E1969" t="s">
        <v>7</v>
      </c>
      <c r="F1969">
        <v>0</v>
      </c>
      <c r="G1969">
        <v>0</v>
      </c>
      <c r="H1969" s="51" t="s">
        <v>13524</v>
      </c>
      <c r="I1969">
        <v>0</v>
      </c>
      <c r="J1969">
        <v>0</v>
      </c>
      <c r="L1969">
        <v>0</v>
      </c>
      <c r="M1969">
        <v>0</v>
      </c>
      <c r="N1969">
        <v>0</v>
      </c>
      <c r="O1969">
        <v>0</v>
      </c>
      <c r="P1969" t="s">
        <v>183</v>
      </c>
      <c r="Q1969">
        <v>0</v>
      </c>
      <c r="R1969">
        <v>0</v>
      </c>
      <c r="S1969">
        <v>0</v>
      </c>
      <c r="T1969" t="s">
        <v>181</v>
      </c>
      <c r="U1969">
        <v>0</v>
      </c>
      <c r="V1969" t="s">
        <v>181</v>
      </c>
      <c r="W1969">
        <v>0</v>
      </c>
      <c r="X1969" t="s">
        <v>184</v>
      </c>
    </row>
    <row r="1970" spans="1:24" x14ac:dyDescent="0.3">
      <c r="A1970" t="s">
        <v>179</v>
      </c>
      <c r="B1970" t="s">
        <v>7120</v>
      </c>
      <c r="C1970" t="s">
        <v>181</v>
      </c>
      <c r="D1970" t="s">
        <v>7121</v>
      </c>
      <c r="E1970" t="s">
        <v>7</v>
      </c>
      <c r="F1970">
        <v>0</v>
      </c>
      <c r="G1970">
        <v>0</v>
      </c>
      <c r="H1970" s="51" t="s">
        <v>14704</v>
      </c>
      <c r="I1970">
        <v>0</v>
      </c>
      <c r="J1970">
        <v>0</v>
      </c>
      <c r="L1970">
        <v>0</v>
      </c>
      <c r="M1970">
        <v>0</v>
      </c>
      <c r="N1970">
        <v>0</v>
      </c>
      <c r="O1970">
        <v>0</v>
      </c>
      <c r="P1970" t="s">
        <v>183</v>
      </c>
      <c r="Q1970">
        <v>0</v>
      </c>
      <c r="R1970">
        <v>0</v>
      </c>
      <c r="S1970">
        <v>0</v>
      </c>
      <c r="T1970" t="s">
        <v>181</v>
      </c>
      <c r="U1970">
        <v>0</v>
      </c>
      <c r="V1970" t="s">
        <v>181</v>
      </c>
      <c r="W1970">
        <v>0</v>
      </c>
      <c r="X1970" t="s">
        <v>184</v>
      </c>
    </row>
    <row r="1971" spans="1:24" x14ac:dyDescent="0.3">
      <c r="A1971" t="s">
        <v>179</v>
      </c>
      <c r="B1971" t="s">
        <v>5481</v>
      </c>
      <c r="C1971" t="s">
        <v>181</v>
      </c>
      <c r="D1971" t="s">
        <v>5482</v>
      </c>
      <c r="E1971" t="s">
        <v>7</v>
      </c>
      <c r="F1971">
        <v>0</v>
      </c>
      <c r="G1971">
        <v>0</v>
      </c>
      <c r="H1971" s="51" t="s">
        <v>13524</v>
      </c>
      <c r="I1971">
        <v>0</v>
      </c>
      <c r="J1971">
        <v>0</v>
      </c>
      <c r="L1971">
        <v>0</v>
      </c>
      <c r="M1971">
        <v>0</v>
      </c>
      <c r="N1971">
        <v>0</v>
      </c>
      <c r="O1971">
        <v>0</v>
      </c>
      <c r="P1971" t="s">
        <v>183</v>
      </c>
      <c r="Q1971">
        <v>0</v>
      </c>
      <c r="R1971">
        <v>0</v>
      </c>
      <c r="S1971">
        <v>0</v>
      </c>
      <c r="T1971" t="s">
        <v>181</v>
      </c>
      <c r="U1971">
        <v>0</v>
      </c>
      <c r="V1971" t="s">
        <v>181</v>
      </c>
      <c r="W1971">
        <v>0</v>
      </c>
      <c r="X1971" t="s">
        <v>184</v>
      </c>
    </row>
    <row r="1972" spans="1:24" x14ac:dyDescent="0.3">
      <c r="A1972" t="s">
        <v>179</v>
      </c>
      <c r="B1972" t="s">
        <v>4359</v>
      </c>
      <c r="C1972" t="s">
        <v>181</v>
      </c>
      <c r="D1972" t="s">
        <v>4360</v>
      </c>
      <c r="E1972" t="s">
        <v>7</v>
      </c>
      <c r="F1972">
        <v>0</v>
      </c>
      <c r="G1972">
        <v>0</v>
      </c>
      <c r="H1972" s="51" t="s">
        <v>13524</v>
      </c>
      <c r="I1972">
        <v>0</v>
      </c>
      <c r="J1972">
        <v>0</v>
      </c>
      <c r="L1972">
        <v>0</v>
      </c>
      <c r="M1972">
        <v>0</v>
      </c>
      <c r="N1972">
        <v>0</v>
      </c>
      <c r="O1972">
        <v>0</v>
      </c>
      <c r="P1972" t="s">
        <v>183</v>
      </c>
      <c r="Q1972">
        <v>0</v>
      </c>
      <c r="R1972">
        <v>0</v>
      </c>
      <c r="S1972">
        <v>0</v>
      </c>
      <c r="T1972" t="s">
        <v>181</v>
      </c>
      <c r="U1972">
        <v>0</v>
      </c>
      <c r="V1972" t="s">
        <v>181</v>
      </c>
      <c r="W1972">
        <v>0</v>
      </c>
      <c r="X1972" t="s">
        <v>184</v>
      </c>
    </row>
    <row r="1973" spans="1:24" x14ac:dyDescent="0.3">
      <c r="A1973" t="s">
        <v>179</v>
      </c>
      <c r="B1973" t="s">
        <v>14103</v>
      </c>
      <c r="C1973" t="s">
        <v>181</v>
      </c>
      <c r="D1973" t="s">
        <v>14104</v>
      </c>
      <c r="E1973" t="s">
        <v>7</v>
      </c>
      <c r="F1973">
        <v>0</v>
      </c>
      <c r="G1973">
        <v>0</v>
      </c>
      <c r="H1973" s="51" t="s">
        <v>14704</v>
      </c>
      <c r="I1973">
        <v>0</v>
      </c>
      <c r="J1973">
        <v>0</v>
      </c>
      <c r="L1973">
        <v>0</v>
      </c>
      <c r="M1973">
        <v>0</v>
      </c>
      <c r="N1973">
        <v>0</v>
      </c>
      <c r="O1973">
        <v>0</v>
      </c>
      <c r="P1973" t="s">
        <v>183</v>
      </c>
      <c r="Q1973">
        <v>0</v>
      </c>
      <c r="R1973">
        <v>0</v>
      </c>
      <c r="S1973">
        <v>0</v>
      </c>
      <c r="T1973" t="s">
        <v>181</v>
      </c>
      <c r="U1973">
        <v>0</v>
      </c>
      <c r="V1973" t="s">
        <v>181</v>
      </c>
      <c r="W1973">
        <v>0</v>
      </c>
      <c r="X1973" t="s">
        <v>184</v>
      </c>
    </row>
    <row r="1974" spans="1:24" x14ac:dyDescent="0.3">
      <c r="A1974" t="s">
        <v>179</v>
      </c>
      <c r="B1974" t="s">
        <v>5437</v>
      </c>
      <c r="C1974" t="s">
        <v>181</v>
      </c>
      <c r="D1974" t="s">
        <v>5438</v>
      </c>
      <c r="E1974" t="s">
        <v>7</v>
      </c>
      <c r="F1974">
        <v>0</v>
      </c>
      <c r="G1974">
        <v>0</v>
      </c>
      <c r="H1974" s="51" t="s">
        <v>13524</v>
      </c>
      <c r="I1974">
        <v>0</v>
      </c>
      <c r="J1974">
        <v>0</v>
      </c>
      <c r="L1974">
        <v>0</v>
      </c>
      <c r="M1974">
        <v>0</v>
      </c>
      <c r="N1974">
        <v>0</v>
      </c>
      <c r="O1974">
        <v>0</v>
      </c>
      <c r="P1974" t="s">
        <v>183</v>
      </c>
      <c r="Q1974">
        <v>0</v>
      </c>
      <c r="R1974">
        <v>0</v>
      </c>
      <c r="S1974">
        <v>0</v>
      </c>
      <c r="T1974" t="s">
        <v>181</v>
      </c>
      <c r="U1974">
        <v>0</v>
      </c>
      <c r="V1974" t="s">
        <v>181</v>
      </c>
      <c r="W1974">
        <v>0</v>
      </c>
      <c r="X1974" t="s">
        <v>184</v>
      </c>
    </row>
    <row r="1975" spans="1:24" x14ac:dyDescent="0.3">
      <c r="A1975" t="s">
        <v>179</v>
      </c>
      <c r="B1975" t="s">
        <v>5956</v>
      </c>
      <c r="C1975" t="s">
        <v>181</v>
      </c>
      <c r="D1975" t="s">
        <v>5957</v>
      </c>
      <c r="E1975" t="s">
        <v>7</v>
      </c>
      <c r="F1975">
        <v>0</v>
      </c>
      <c r="G1975">
        <v>0</v>
      </c>
      <c r="H1975" s="51" t="s">
        <v>13524</v>
      </c>
      <c r="I1975">
        <v>0</v>
      </c>
      <c r="J1975">
        <v>0</v>
      </c>
      <c r="L1975">
        <v>0</v>
      </c>
      <c r="M1975">
        <v>0</v>
      </c>
      <c r="N1975">
        <v>0</v>
      </c>
      <c r="O1975">
        <v>0</v>
      </c>
      <c r="P1975" t="s">
        <v>183</v>
      </c>
      <c r="Q1975">
        <v>0</v>
      </c>
      <c r="R1975">
        <v>0</v>
      </c>
      <c r="S1975">
        <v>0</v>
      </c>
      <c r="T1975" t="s">
        <v>181</v>
      </c>
      <c r="U1975">
        <v>0</v>
      </c>
      <c r="V1975" t="s">
        <v>181</v>
      </c>
      <c r="W1975">
        <v>0</v>
      </c>
      <c r="X1975" t="s">
        <v>184</v>
      </c>
    </row>
    <row r="1976" spans="1:24" x14ac:dyDescent="0.3">
      <c r="A1976" t="s">
        <v>179</v>
      </c>
      <c r="B1976" t="s">
        <v>1049</v>
      </c>
      <c r="C1976" t="s">
        <v>181</v>
      </c>
      <c r="D1976" t="s">
        <v>1050</v>
      </c>
      <c r="E1976" t="s">
        <v>181</v>
      </c>
      <c r="F1976">
        <v>0</v>
      </c>
      <c r="G1976">
        <v>0</v>
      </c>
      <c r="H1976" s="51" t="s">
        <v>14704</v>
      </c>
      <c r="I1976">
        <v>0</v>
      </c>
      <c r="J1976">
        <v>0</v>
      </c>
      <c r="L1976">
        <v>0</v>
      </c>
      <c r="M1976">
        <v>0</v>
      </c>
      <c r="N1976">
        <v>0</v>
      </c>
      <c r="O1976">
        <v>0</v>
      </c>
      <c r="P1976" t="s">
        <v>183</v>
      </c>
      <c r="Q1976">
        <v>0</v>
      </c>
      <c r="R1976">
        <v>0</v>
      </c>
      <c r="S1976">
        <v>0</v>
      </c>
      <c r="T1976" t="s">
        <v>181</v>
      </c>
      <c r="U1976">
        <v>0</v>
      </c>
      <c r="V1976" t="s">
        <v>181</v>
      </c>
      <c r="W1976">
        <v>0</v>
      </c>
      <c r="X1976" t="s">
        <v>184</v>
      </c>
    </row>
    <row r="1977" spans="1:24" x14ac:dyDescent="0.3">
      <c r="A1977" t="s">
        <v>179</v>
      </c>
      <c r="B1977" t="s">
        <v>5426</v>
      </c>
      <c r="C1977" t="s">
        <v>181</v>
      </c>
      <c r="D1977" t="s">
        <v>5427</v>
      </c>
      <c r="E1977" t="s">
        <v>7</v>
      </c>
      <c r="F1977">
        <v>0</v>
      </c>
      <c r="G1977">
        <v>0</v>
      </c>
      <c r="H1977" s="51" t="s">
        <v>13524</v>
      </c>
      <c r="I1977">
        <v>0</v>
      </c>
      <c r="J1977">
        <v>0</v>
      </c>
      <c r="L1977">
        <v>0</v>
      </c>
      <c r="M1977">
        <v>0</v>
      </c>
      <c r="N1977">
        <v>0</v>
      </c>
      <c r="O1977">
        <v>0</v>
      </c>
      <c r="P1977" t="s">
        <v>183</v>
      </c>
      <c r="Q1977">
        <v>0</v>
      </c>
      <c r="R1977">
        <v>0</v>
      </c>
      <c r="S1977">
        <v>0</v>
      </c>
      <c r="T1977" t="s">
        <v>181</v>
      </c>
      <c r="U1977">
        <v>0</v>
      </c>
      <c r="V1977" t="s">
        <v>181</v>
      </c>
      <c r="W1977">
        <v>0</v>
      </c>
      <c r="X1977" t="s">
        <v>184</v>
      </c>
    </row>
    <row r="1978" spans="1:24" x14ac:dyDescent="0.3">
      <c r="A1978" t="s">
        <v>179</v>
      </c>
      <c r="B1978" t="s">
        <v>6404</v>
      </c>
      <c r="C1978" t="s">
        <v>181</v>
      </c>
      <c r="D1978" t="s">
        <v>6405</v>
      </c>
      <c r="E1978" t="s">
        <v>7</v>
      </c>
      <c r="F1978">
        <v>0</v>
      </c>
      <c r="G1978">
        <v>0</v>
      </c>
      <c r="H1978" s="51" t="s">
        <v>13524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0</v>
      </c>
      <c r="P1978" t="s">
        <v>183</v>
      </c>
      <c r="Q1978">
        <v>0</v>
      </c>
      <c r="R1978">
        <v>0</v>
      </c>
      <c r="S1978">
        <v>0</v>
      </c>
      <c r="T1978" t="s">
        <v>181</v>
      </c>
      <c r="U1978">
        <v>0</v>
      </c>
      <c r="V1978" t="s">
        <v>181</v>
      </c>
      <c r="W1978">
        <v>0</v>
      </c>
      <c r="X1978" t="s">
        <v>184</v>
      </c>
    </row>
    <row r="1979" spans="1:24" x14ac:dyDescent="0.3">
      <c r="A1979" t="s">
        <v>179</v>
      </c>
      <c r="B1979" t="s">
        <v>6406</v>
      </c>
      <c r="C1979" t="s">
        <v>181</v>
      </c>
      <c r="D1979" t="s">
        <v>6407</v>
      </c>
      <c r="E1979" t="s">
        <v>7</v>
      </c>
      <c r="F1979">
        <v>0</v>
      </c>
      <c r="G1979">
        <v>0</v>
      </c>
      <c r="H1979" s="51" t="s">
        <v>13524</v>
      </c>
      <c r="I1979">
        <v>0</v>
      </c>
      <c r="J1979">
        <v>0</v>
      </c>
      <c r="L1979">
        <v>0</v>
      </c>
      <c r="M1979">
        <v>0</v>
      </c>
      <c r="N1979">
        <v>0</v>
      </c>
      <c r="O1979">
        <v>0</v>
      </c>
      <c r="P1979" t="s">
        <v>183</v>
      </c>
      <c r="Q1979">
        <v>0</v>
      </c>
      <c r="R1979">
        <v>0</v>
      </c>
      <c r="S1979">
        <v>0</v>
      </c>
      <c r="T1979" t="s">
        <v>181</v>
      </c>
      <c r="U1979">
        <v>0</v>
      </c>
      <c r="V1979" t="s">
        <v>181</v>
      </c>
      <c r="W1979">
        <v>0</v>
      </c>
      <c r="X1979" t="s">
        <v>184</v>
      </c>
    </row>
    <row r="1980" spans="1:24" x14ac:dyDescent="0.3">
      <c r="A1980" t="s">
        <v>179</v>
      </c>
      <c r="B1980" t="s">
        <v>14105</v>
      </c>
      <c r="C1980" t="s">
        <v>181</v>
      </c>
      <c r="D1980" t="s">
        <v>14106</v>
      </c>
      <c r="E1980" t="s">
        <v>7</v>
      </c>
      <c r="F1980">
        <v>0</v>
      </c>
      <c r="G1980">
        <v>0</v>
      </c>
      <c r="H1980" s="51" t="s">
        <v>13524</v>
      </c>
      <c r="I1980">
        <v>0</v>
      </c>
      <c r="J1980">
        <v>0</v>
      </c>
      <c r="L1980">
        <v>0</v>
      </c>
      <c r="M1980">
        <v>0</v>
      </c>
      <c r="N1980">
        <v>0</v>
      </c>
      <c r="O1980">
        <v>0</v>
      </c>
      <c r="P1980" t="s">
        <v>183</v>
      </c>
      <c r="Q1980">
        <v>0</v>
      </c>
      <c r="R1980">
        <v>0</v>
      </c>
      <c r="S1980">
        <v>0</v>
      </c>
      <c r="T1980" t="s">
        <v>181</v>
      </c>
      <c r="U1980">
        <v>0</v>
      </c>
      <c r="V1980" t="s">
        <v>181</v>
      </c>
      <c r="W1980">
        <v>0</v>
      </c>
      <c r="X1980" t="s">
        <v>184</v>
      </c>
    </row>
    <row r="1981" spans="1:24" x14ac:dyDescent="0.3">
      <c r="A1981" t="s">
        <v>179</v>
      </c>
      <c r="B1981" t="s">
        <v>14107</v>
      </c>
      <c r="C1981" t="s">
        <v>181</v>
      </c>
      <c r="D1981" t="s">
        <v>14108</v>
      </c>
      <c r="E1981" t="s">
        <v>7</v>
      </c>
      <c r="F1981">
        <v>0</v>
      </c>
      <c r="G1981">
        <v>0</v>
      </c>
      <c r="H1981" s="51" t="s">
        <v>13524</v>
      </c>
      <c r="I1981">
        <v>0</v>
      </c>
      <c r="J1981">
        <v>0</v>
      </c>
      <c r="L1981">
        <v>0</v>
      </c>
      <c r="M1981">
        <v>0</v>
      </c>
      <c r="N1981">
        <v>0</v>
      </c>
      <c r="O1981">
        <v>0</v>
      </c>
      <c r="P1981" t="s">
        <v>183</v>
      </c>
      <c r="Q1981">
        <v>0</v>
      </c>
      <c r="R1981">
        <v>0</v>
      </c>
      <c r="S1981">
        <v>0</v>
      </c>
      <c r="T1981" t="s">
        <v>181</v>
      </c>
      <c r="U1981">
        <v>0</v>
      </c>
      <c r="V1981" t="s">
        <v>181</v>
      </c>
      <c r="W1981">
        <v>0</v>
      </c>
      <c r="X1981" t="s">
        <v>184</v>
      </c>
    </row>
    <row r="1982" spans="1:24" x14ac:dyDescent="0.3">
      <c r="A1982" t="s">
        <v>179</v>
      </c>
      <c r="B1982" t="s">
        <v>1023</v>
      </c>
      <c r="C1982" t="s">
        <v>181</v>
      </c>
      <c r="D1982" t="s">
        <v>1024</v>
      </c>
      <c r="E1982" t="s">
        <v>181</v>
      </c>
      <c r="F1982">
        <v>0</v>
      </c>
      <c r="G1982">
        <v>0</v>
      </c>
      <c r="H1982" s="51" t="s">
        <v>14704</v>
      </c>
      <c r="I1982">
        <v>0</v>
      </c>
      <c r="J1982">
        <v>0</v>
      </c>
      <c r="L1982">
        <v>0</v>
      </c>
      <c r="M1982">
        <v>0</v>
      </c>
      <c r="N1982">
        <v>0</v>
      </c>
      <c r="O1982">
        <v>0</v>
      </c>
      <c r="P1982" t="s">
        <v>183</v>
      </c>
      <c r="Q1982">
        <v>0</v>
      </c>
      <c r="R1982">
        <v>0</v>
      </c>
      <c r="S1982">
        <v>0</v>
      </c>
      <c r="T1982" t="s">
        <v>181</v>
      </c>
      <c r="U1982">
        <v>0</v>
      </c>
      <c r="V1982" t="s">
        <v>181</v>
      </c>
      <c r="W1982">
        <v>0</v>
      </c>
      <c r="X1982" t="s">
        <v>184</v>
      </c>
    </row>
    <row r="1983" spans="1:24" x14ac:dyDescent="0.3">
      <c r="A1983" t="s">
        <v>179</v>
      </c>
      <c r="B1983" t="s">
        <v>14109</v>
      </c>
      <c r="C1983" t="s">
        <v>181</v>
      </c>
      <c r="D1983" t="s">
        <v>14110</v>
      </c>
      <c r="E1983" t="s">
        <v>7</v>
      </c>
      <c r="F1983">
        <v>0</v>
      </c>
      <c r="G1983">
        <v>0</v>
      </c>
      <c r="H1983" s="51" t="s">
        <v>13524</v>
      </c>
      <c r="I1983">
        <v>0</v>
      </c>
      <c r="J1983">
        <v>0</v>
      </c>
      <c r="L1983">
        <v>0</v>
      </c>
      <c r="M1983">
        <v>0</v>
      </c>
      <c r="N1983">
        <v>0</v>
      </c>
      <c r="O1983">
        <v>0</v>
      </c>
      <c r="P1983" t="s">
        <v>183</v>
      </c>
      <c r="Q1983">
        <v>0</v>
      </c>
      <c r="R1983">
        <v>0</v>
      </c>
      <c r="S1983">
        <v>0</v>
      </c>
      <c r="T1983" t="s">
        <v>181</v>
      </c>
      <c r="U1983">
        <v>0</v>
      </c>
      <c r="V1983" t="s">
        <v>181</v>
      </c>
      <c r="W1983">
        <v>0</v>
      </c>
      <c r="X1983" t="s">
        <v>184</v>
      </c>
    </row>
    <row r="1984" spans="1:24" x14ac:dyDescent="0.3">
      <c r="A1984" t="s">
        <v>179</v>
      </c>
      <c r="B1984" t="s">
        <v>14111</v>
      </c>
      <c r="C1984" t="s">
        <v>181</v>
      </c>
      <c r="D1984" t="s">
        <v>14112</v>
      </c>
      <c r="E1984" t="s">
        <v>7</v>
      </c>
      <c r="F1984">
        <v>0</v>
      </c>
      <c r="G1984">
        <v>0</v>
      </c>
      <c r="H1984" s="51" t="s">
        <v>13524</v>
      </c>
      <c r="I1984">
        <v>0</v>
      </c>
      <c r="J1984">
        <v>0</v>
      </c>
      <c r="L1984">
        <v>0</v>
      </c>
      <c r="M1984">
        <v>0</v>
      </c>
      <c r="N1984">
        <v>0</v>
      </c>
      <c r="O1984">
        <v>0</v>
      </c>
      <c r="P1984" t="s">
        <v>183</v>
      </c>
      <c r="Q1984">
        <v>0</v>
      </c>
      <c r="R1984">
        <v>0</v>
      </c>
      <c r="S1984">
        <v>0</v>
      </c>
      <c r="T1984" t="s">
        <v>181</v>
      </c>
      <c r="U1984">
        <v>0</v>
      </c>
      <c r="V1984" t="s">
        <v>181</v>
      </c>
      <c r="W1984">
        <v>0</v>
      </c>
      <c r="X1984" t="s">
        <v>184</v>
      </c>
    </row>
    <row r="1985" spans="1:24" x14ac:dyDescent="0.3">
      <c r="A1985" t="s">
        <v>179</v>
      </c>
      <c r="B1985" t="s">
        <v>1123</v>
      </c>
      <c r="C1985" t="s">
        <v>181</v>
      </c>
      <c r="D1985" t="s">
        <v>1124</v>
      </c>
      <c r="E1985" t="s">
        <v>181</v>
      </c>
      <c r="F1985">
        <v>0</v>
      </c>
      <c r="G1985">
        <v>0</v>
      </c>
      <c r="H1985" s="51" t="s">
        <v>14704</v>
      </c>
      <c r="I1985">
        <v>0</v>
      </c>
      <c r="J1985">
        <v>0</v>
      </c>
      <c r="L1985">
        <v>0</v>
      </c>
      <c r="M1985">
        <v>0</v>
      </c>
      <c r="N1985">
        <v>0</v>
      </c>
      <c r="O1985">
        <v>0</v>
      </c>
      <c r="P1985" t="s">
        <v>183</v>
      </c>
      <c r="Q1985">
        <v>0</v>
      </c>
      <c r="R1985">
        <v>0</v>
      </c>
      <c r="S1985">
        <v>0</v>
      </c>
      <c r="T1985" t="s">
        <v>181</v>
      </c>
      <c r="U1985">
        <v>0</v>
      </c>
      <c r="V1985" t="s">
        <v>181</v>
      </c>
      <c r="W1985">
        <v>0</v>
      </c>
      <c r="X1985" t="s">
        <v>184</v>
      </c>
    </row>
    <row r="1986" spans="1:24" x14ac:dyDescent="0.3">
      <c r="A1986" t="s">
        <v>179</v>
      </c>
      <c r="B1986" t="s">
        <v>2340</v>
      </c>
      <c r="C1986" t="s">
        <v>181</v>
      </c>
      <c r="D1986" t="s">
        <v>1124</v>
      </c>
      <c r="E1986" t="s">
        <v>181</v>
      </c>
      <c r="F1986">
        <v>0</v>
      </c>
      <c r="G1986">
        <v>0</v>
      </c>
      <c r="H1986" s="51" t="s">
        <v>13524</v>
      </c>
      <c r="I1986">
        <v>0</v>
      </c>
      <c r="J1986">
        <v>0</v>
      </c>
      <c r="L1986">
        <v>0</v>
      </c>
      <c r="M1986">
        <v>0</v>
      </c>
      <c r="N1986">
        <v>0</v>
      </c>
      <c r="O1986">
        <v>0</v>
      </c>
      <c r="P1986" t="s">
        <v>183</v>
      </c>
      <c r="Q1986">
        <v>0</v>
      </c>
      <c r="R1986">
        <v>0</v>
      </c>
      <c r="S1986">
        <v>0</v>
      </c>
      <c r="T1986" t="s">
        <v>181</v>
      </c>
      <c r="U1986">
        <v>0</v>
      </c>
      <c r="V1986" t="s">
        <v>181</v>
      </c>
      <c r="W1986">
        <v>0</v>
      </c>
      <c r="X1986" t="s">
        <v>184</v>
      </c>
    </row>
    <row r="1987" spans="1:24" x14ac:dyDescent="0.3">
      <c r="A1987" t="s">
        <v>179</v>
      </c>
      <c r="B1987" t="s">
        <v>5050</v>
      </c>
      <c r="C1987" t="s">
        <v>181</v>
      </c>
      <c r="D1987" t="s">
        <v>5051</v>
      </c>
      <c r="E1987" t="s">
        <v>7</v>
      </c>
      <c r="F1987">
        <v>0</v>
      </c>
      <c r="G1987">
        <v>0</v>
      </c>
      <c r="H1987" s="51" t="s">
        <v>13524</v>
      </c>
      <c r="I1987">
        <v>0</v>
      </c>
      <c r="J1987">
        <v>0</v>
      </c>
      <c r="L1987">
        <v>0</v>
      </c>
      <c r="M1987">
        <v>0</v>
      </c>
      <c r="N1987">
        <v>0</v>
      </c>
      <c r="O1987">
        <v>0</v>
      </c>
      <c r="P1987" t="s">
        <v>183</v>
      </c>
      <c r="Q1987">
        <v>0</v>
      </c>
      <c r="R1987">
        <v>0</v>
      </c>
      <c r="S1987">
        <v>0</v>
      </c>
      <c r="T1987" t="s">
        <v>181</v>
      </c>
      <c r="U1987">
        <v>0</v>
      </c>
      <c r="V1987" t="s">
        <v>181</v>
      </c>
      <c r="W1987">
        <v>0</v>
      </c>
      <c r="X1987" t="s">
        <v>184</v>
      </c>
    </row>
    <row r="1988" spans="1:24" x14ac:dyDescent="0.3">
      <c r="A1988" t="s">
        <v>179</v>
      </c>
      <c r="B1988" t="s">
        <v>2593</v>
      </c>
      <c r="C1988" t="s">
        <v>181</v>
      </c>
      <c r="D1988" t="s">
        <v>2594</v>
      </c>
      <c r="E1988" t="s">
        <v>181</v>
      </c>
      <c r="F1988">
        <v>0</v>
      </c>
      <c r="G1988">
        <v>0</v>
      </c>
      <c r="H1988" s="51" t="s">
        <v>13524</v>
      </c>
      <c r="I1988">
        <v>0</v>
      </c>
      <c r="J1988">
        <v>0</v>
      </c>
      <c r="L1988">
        <v>0</v>
      </c>
      <c r="M1988">
        <v>0</v>
      </c>
      <c r="N1988">
        <v>0</v>
      </c>
      <c r="O1988">
        <v>0</v>
      </c>
      <c r="P1988" t="s">
        <v>183</v>
      </c>
      <c r="Q1988">
        <v>0</v>
      </c>
      <c r="R1988">
        <v>0</v>
      </c>
      <c r="S1988">
        <v>0</v>
      </c>
      <c r="T1988" t="s">
        <v>181</v>
      </c>
      <c r="U1988">
        <v>0</v>
      </c>
      <c r="V1988" t="s">
        <v>181</v>
      </c>
      <c r="W1988">
        <v>0</v>
      </c>
      <c r="X1988" t="s">
        <v>184</v>
      </c>
    </row>
    <row r="1989" spans="1:24" x14ac:dyDescent="0.3">
      <c r="A1989" t="s">
        <v>179</v>
      </c>
      <c r="B1989" t="s">
        <v>14113</v>
      </c>
      <c r="C1989" t="s">
        <v>181</v>
      </c>
      <c r="D1989" t="s">
        <v>14114</v>
      </c>
      <c r="E1989" t="s">
        <v>7</v>
      </c>
      <c r="F1989">
        <v>0</v>
      </c>
      <c r="G1989">
        <v>0</v>
      </c>
      <c r="H1989" s="51" t="s">
        <v>13524</v>
      </c>
      <c r="I1989">
        <v>0</v>
      </c>
      <c r="J1989">
        <v>0</v>
      </c>
      <c r="L1989">
        <v>0</v>
      </c>
      <c r="M1989">
        <v>0</v>
      </c>
      <c r="N1989">
        <v>0</v>
      </c>
      <c r="O1989">
        <v>0</v>
      </c>
      <c r="P1989" t="s">
        <v>183</v>
      </c>
      <c r="Q1989">
        <v>0</v>
      </c>
      <c r="R1989">
        <v>0</v>
      </c>
      <c r="S1989">
        <v>0</v>
      </c>
      <c r="T1989" t="s">
        <v>181</v>
      </c>
      <c r="U1989">
        <v>0</v>
      </c>
      <c r="V1989" t="s">
        <v>181</v>
      </c>
      <c r="W1989">
        <v>0</v>
      </c>
      <c r="X1989" t="s">
        <v>184</v>
      </c>
    </row>
    <row r="1990" spans="1:24" x14ac:dyDescent="0.3">
      <c r="A1990" t="s">
        <v>179</v>
      </c>
      <c r="B1990" t="s">
        <v>5689</v>
      </c>
      <c r="C1990" t="s">
        <v>181</v>
      </c>
      <c r="D1990" t="s">
        <v>5690</v>
      </c>
      <c r="E1990" t="s">
        <v>7</v>
      </c>
      <c r="F1990">
        <v>0</v>
      </c>
      <c r="G1990">
        <v>0</v>
      </c>
      <c r="H1990" s="51" t="s">
        <v>13524</v>
      </c>
      <c r="I1990">
        <v>0</v>
      </c>
      <c r="J1990">
        <v>0</v>
      </c>
      <c r="L1990">
        <v>0</v>
      </c>
      <c r="M1990">
        <v>0</v>
      </c>
      <c r="N1990">
        <v>0</v>
      </c>
      <c r="O1990">
        <v>0</v>
      </c>
      <c r="P1990" t="s">
        <v>183</v>
      </c>
      <c r="Q1990">
        <v>0</v>
      </c>
      <c r="R1990">
        <v>0</v>
      </c>
      <c r="S1990">
        <v>0</v>
      </c>
      <c r="T1990" t="s">
        <v>181</v>
      </c>
      <c r="U1990">
        <v>0</v>
      </c>
      <c r="V1990" t="s">
        <v>181</v>
      </c>
      <c r="W1990">
        <v>0</v>
      </c>
      <c r="X1990" t="s">
        <v>184</v>
      </c>
    </row>
    <row r="1991" spans="1:24" x14ac:dyDescent="0.3">
      <c r="A1991" t="s">
        <v>179</v>
      </c>
      <c r="B1991" t="s">
        <v>4802</v>
      </c>
      <c r="C1991" t="s">
        <v>181</v>
      </c>
      <c r="D1991" t="s">
        <v>4803</v>
      </c>
      <c r="E1991" t="s">
        <v>7</v>
      </c>
      <c r="F1991">
        <v>0</v>
      </c>
      <c r="G1991">
        <v>0</v>
      </c>
      <c r="H1991" s="51" t="s">
        <v>13524</v>
      </c>
      <c r="I1991">
        <v>0</v>
      </c>
      <c r="J1991">
        <v>0</v>
      </c>
      <c r="L1991">
        <v>0</v>
      </c>
      <c r="M1991">
        <v>0</v>
      </c>
      <c r="N1991">
        <v>0</v>
      </c>
      <c r="O1991">
        <v>0</v>
      </c>
      <c r="P1991" t="s">
        <v>183</v>
      </c>
      <c r="Q1991">
        <v>0</v>
      </c>
      <c r="R1991">
        <v>0</v>
      </c>
      <c r="S1991">
        <v>0</v>
      </c>
      <c r="T1991" t="s">
        <v>181</v>
      </c>
      <c r="U1991">
        <v>0</v>
      </c>
      <c r="V1991" t="s">
        <v>181</v>
      </c>
      <c r="W1991">
        <v>0</v>
      </c>
      <c r="X1991" t="s">
        <v>184</v>
      </c>
    </row>
    <row r="1992" spans="1:24" x14ac:dyDescent="0.3">
      <c r="A1992" t="s">
        <v>179</v>
      </c>
      <c r="B1992" t="s">
        <v>5757</v>
      </c>
      <c r="C1992" t="s">
        <v>181</v>
      </c>
      <c r="D1992" t="s">
        <v>5758</v>
      </c>
      <c r="E1992" t="s">
        <v>7</v>
      </c>
      <c r="F1992">
        <v>0</v>
      </c>
      <c r="G1992">
        <v>0</v>
      </c>
      <c r="H1992" s="51" t="s">
        <v>13524</v>
      </c>
      <c r="I1992">
        <v>0</v>
      </c>
      <c r="J1992">
        <v>0</v>
      </c>
      <c r="L1992">
        <v>0</v>
      </c>
      <c r="M1992">
        <v>0</v>
      </c>
      <c r="N1992">
        <v>0</v>
      </c>
      <c r="O1992">
        <v>0</v>
      </c>
      <c r="P1992" t="s">
        <v>183</v>
      </c>
      <c r="Q1992">
        <v>0</v>
      </c>
      <c r="R1992">
        <v>0</v>
      </c>
      <c r="S1992">
        <v>0</v>
      </c>
      <c r="T1992" t="s">
        <v>181</v>
      </c>
      <c r="U1992">
        <v>0</v>
      </c>
      <c r="V1992" t="s">
        <v>181</v>
      </c>
      <c r="W1992">
        <v>0</v>
      </c>
      <c r="X1992" t="s">
        <v>184</v>
      </c>
    </row>
    <row r="1993" spans="1:24" x14ac:dyDescent="0.3">
      <c r="A1993" t="s">
        <v>179</v>
      </c>
      <c r="B1993" t="s">
        <v>2105</v>
      </c>
      <c r="C1993" t="s">
        <v>181</v>
      </c>
      <c r="D1993" t="s">
        <v>2106</v>
      </c>
      <c r="E1993" t="s">
        <v>181</v>
      </c>
      <c r="F1993">
        <v>0</v>
      </c>
      <c r="G1993">
        <v>0</v>
      </c>
      <c r="H1993" s="51" t="s">
        <v>14704</v>
      </c>
      <c r="I1993">
        <v>0</v>
      </c>
      <c r="J1993">
        <v>0</v>
      </c>
      <c r="L1993">
        <v>0</v>
      </c>
      <c r="M1993">
        <v>0</v>
      </c>
      <c r="N1993">
        <v>0</v>
      </c>
      <c r="O1993">
        <v>0</v>
      </c>
      <c r="P1993" t="s">
        <v>183</v>
      </c>
      <c r="Q1993">
        <v>0</v>
      </c>
      <c r="R1993">
        <v>0</v>
      </c>
      <c r="S1993">
        <v>0</v>
      </c>
      <c r="T1993" t="s">
        <v>181</v>
      </c>
      <c r="U1993">
        <v>0</v>
      </c>
      <c r="V1993" t="s">
        <v>181</v>
      </c>
      <c r="W1993">
        <v>0</v>
      </c>
      <c r="X1993" t="s">
        <v>184</v>
      </c>
    </row>
    <row r="1994" spans="1:24" x14ac:dyDescent="0.3">
      <c r="A1994" t="s">
        <v>179</v>
      </c>
      <c r="B1994" t="s">
        <v>4457</v>
      </c>
      <c r="C1994" t="s">
        <v>181</v>
      </c>
      <c r="D1994" t="s">
        <v>2106</v>
      </c>
      <c r="E1994" t="s">
        <v>7</v>
      </c>
      <c r="F1994">
        <v>0</v>
      </c>
      <c r="G1994">
        <v>0</v>
      </c>
      <c r="H1994" s="51" t="s">
        <v>13524</v>
      </c>
      <c r="I1994">
        <v>0</v>
      </c>
      <c r="J1994">
        <v>0</v>
      </c>
      <c r="L1994">
        <v>0</v>
      </c>
      <c r="M1994">
        <v>0</v>
      </c>
      <c r="N1994">
        <v>0</v>
      </c>
      <c r="O1994">
        <v>0</v>
      </c>
      <c r="P1994" t="s">
        <v>183</v>
      </c>
      <c r="Q1994">
        <v>0</v>
      </c>
      <c r="R1994">
        <v>0</v>
      </c>
      <c r="S1994">
        <v>0</v>
      </c>
      <c r="T1994" t="s">
        <v>181</v>
      </c>
      <c r="U1994">
        <v>0</v>
      </c>
      <c r="V1994" t="s">
        <v>181</v>
      </c>
      <c r="W1994">
        <v>0</v>
      </c>
      <c r="X1994" t="s">
        <v>184</v>
      </c>
    </row>
    <row r="1995" spans="1:24" x14ac:dyDescent="0.3">
      <c r="A1995" t="s">
        <v>179</v>
      </c>
      <c r="B1995" t="s">
        <v>5777</v>
      </c>
      <c r="C1995" t="s">
        <v>181</v>
      </c>
      <c r="D1995" t="s">
        <v>5778</v>
      </c>
      <c r="E1995" t="s">
        <v>7</v>
      </c>
      <c r="F1995">
        <v>0</v>
      </c>
      <c r="G1995">
        <v>0</v>
      </c>
      <c r="H1995" s="51" t="s">
        <v>13524</v>
      </c>
      <c r="I1995">
        <v>0</v>
      </c>
      <c r="J1995">
        <v>0</v>
      </c>
      <c r="L1995">
        <v>0</v>
      </c>
      <c r="M1995">
        <v>0</v>
      </c>
      <c r="N1995">
        <v>0</v>
      </c>
      <c r="O1995">
        <v>0</v>
      </c>
      <c r="P1995" t="s">
        <v>183</v>
      </c>
      <c r="Q1995">
        <v>0</v>
      </c>
      <c r="R1995">
        <v>0</v>
      </c>
      <c r="S1995">
        <v>0</v>
      </c>
      <c r="T1995" t="s">
        <v>181</v>
      </c>
      <c r="U1995">
        <v>0</v>
      </c>
      <c r="V1995" t="s">
        <v>181</v>
      </c>
      <c r="W1995">
        <v>0</v>
      </c>
      <c r="X1995" t="s">
        <v>184</v>
      </c>
    </row>
    <row r="1996" spans="1:24" x14ac:dyDescent="0.3">
      <c r="A1996" t="s">
        <v>179</v>
      </c>
      <c r="B1996" t="s">
        <v>2789</v>
      </c>
      <c r="C1996" t="s">
        <v>181</v>
      </c>
      <c r="D1996" t="s">
        <v>2790</v>
      </c>
      <c r="E1996" t="s">
        <v>181</v>
      </c>
      <c r="F1996">
        <v>0</v>
      </c>
      <c r="G1996">
        <v>0</v>
      </c>
      <c r="H1996" s="51" t="s">
        <v>13524</v>
      </c>
      <c r="I1996">
        <v>0</v>
      </c>
      <c r="J1996">
        <v>0</v>
      </c>
      <c r="L1996">
        <v>0</v>
      </c>
      <c r="M1996">
        <v>0</v>
      </c>
      <c r="N1996">
        <v>0</v>
      </c>
      <c r="O1996">
        <v>0</v>
      </c>
      <c r="P1996" t="s">
        <v>183</v>
      </c>
      <c r="Q1996">
        <v>0</v>
      </c>
      <c r="R1996">
        <v>0</v>
      </c>
      <c r="S1996">
        <v>0</v>
      </c>
      <c r="T1996" t="s">
        <v>181</v>
      </c>
      <c r="U1996">
        <v>0</v>
      </c>
      <c r="V1996" t="s">
        <v>181</v>
      </c>
      <c r="W1996">
        <v>0</v>
      </c>
      <c r="X1996" t="s">
        <v>184</v>
      </c>
    </row>
    <row r="1997" spans="1:24" x14ac:dyDescent="0.3">
      <c r="A1997" t="s">
        <v>179</v>
      </c>
      <c r="B1997" t="s">
        <v>4874</v>
      </c>
      <c r="C1997" t="s">
        <v>181</v>
      </c>
      <c r="D1997" t="s">
        <v>4875</v>
      </c>
      <c r="E1997" t="s">
        <v>7</v>
      </c>
      <c r="F1997">
        <v>0</v>
      </c>
      <c r="G1997">
        <v>0</v>
      </c>
      <c r="H1997" s="51" t="s">
        <v>13524</v>
      </c>
      <c r="I1997">
        <v>0</v>
      </c>
      <c r="J1997">
        <v>0</v>
      </c>
      <c r="L1997">
        <v>0</v>
      </c>
      <c r="M1997">
        <v>0</v>
      </c>
      <c r="N1997">
        <v>0</v>
      </c>
      <c r="O1997">
        <v>0</v>
      </c>
      <c r="P1997" t="s">
        <v>183</v>
      </c>
      <c r="Q1997">
        <v>0</v>
      </c>
      <c r="R1997">
        <v>0</v>
      </c>
      <c r="S1997">
        <v>0</v>
      </c>
      <c r="T1997" t="s">
        <v>181</v>
      </c>
      <c r="U1997">
        <v>0</v>
      </c>
      <c r="V1997" t="s">
        <v>181</v>
      </c>
      <c r="W1997">
        <v>0</v>
      </c>
      <c r="X1997" t="s">
        <v>184</v>
      </c>
    </row>
    <row r="1998" spans="1:24" x14ac:dyDescent="0.3">
      <c r="A1998" t="s">
        <v>179</v>
      </c>
      <c r="B1998" t="s">
        <v>2046</v>
      </c>
      <c r="C1998" t="s">
        <v>181</v>
      </c>
      <c r="D1998" t="s">
        <v>2047</v>
      </c>
      <c r="E1998" t="s">
        <v>181</v>
      </c>
      <c r="F1998">
        <v>0</v>
      </c>
      <c r="G1998">
        <v>0</v>
      </c>
      <c r="H1998" s="51" t="s">
        <v>14704</v>
      </c>
      <c r="I1998">
        <v>0</v>
      </c>
      <c r="J1998">
        <v>0</v>
      </c>
      <c r="L1998">
        <v>0</v>
      </c>
      <c r="M1998">
        <v>0</v>
      </c>
      <c r="N1998">
        <v>0</v>
      </c>
      <c r="O1998">
        <v>0</v>
      </c>
      <c r="P1998" t="s">
        <v>183</v>
      </c>
      <c r="Q1998">
        <v>0</v>
      </c>
      <c r="R1998">
        <v>0</v>
      </c>
      <c r="S1998">
        <v>0</v>
      </c>
      <c r="T1998" t="s">
        <v>181</v>
      </c>
      <c r="U1998">
        <v>0</v>
      </c>
      <c r="V1998" t="s">
        <v>181</v>
      </c>
      <c r="W1998">
        <v>0</v>
      </c>
      <c r="X1998" t="s">
        <v>184</v>
      </c>
    </row>
    <row r="1999" spans="1:24" x14ac:dyDescent="0.3">
      <c r="A1999" t="s">
        <v>179</v>
      </c>
      <c r="B1999" t="s">
        <v>2776</v>
      </c>
      <c r="C1999" t="s">
        <v>181</v>
      </c>
      <c r="D1999" t="s">
        <v>2047</v>
      </c>
      <c r="E1999" t="s">
        <v>181</v>
      </c>
      <c r="F1999">
        <v>0</v>
      </c>
      <c r="G1999">
        <v>0</v>
      </c>
      <c r="H1999" s="51" t="s">
        <v>13524</v>
      </c>
      <c r="I1999">
        <v>0</v>
      </c>
      <c r="J1999">
        <v>0</v>
      </c>
      <c r="L1999">
        <v>0</v>
      </c>
      <c r="M1999">
        <v>0</v>
      </c>
      <c r="N1999">
        <v>0</v>
      </c>
      <c r="O1999">
        <v>0</v>
      </c>
      <c r="P1999" t="s">
        <v>183</v>
      </c>
      <c r="Q1999">
        <v>0</v>
      </c>
      <c r="R1999">
        <v>0</v>
      </c>
      <c r="S1999">
        <v>0</v>
      </c>
      <c r="T1999" t="s">
        <v>181</v>
      </c>
      <c r="U1999">
        <v>0</v>
      </c>
      <c r="V1999" t="s">
        <v>181</v>
      </c>
      <c r="W1999">
        <v>0</v>
      </c>
      <c r="X1999" t="s">
        <v>184</v>
      </c>
    </row>
    <row r="2000" spans="1:24" x14ac:dyDescent="0.3">
      <c r="A2000" t="s">
        <v>179</v>
      </c>
      <c r="B2000" t="s">
        <v>6448</v>
      </c>
      <c r="C2000" t="s">
        <v>181</v>
      </c>
      <c r="D2000" t="s">
        <v>6449</v>
      </c>
      <c r="E2000" t="s">
        <v>7</v>
      </c>
      <c r="F2000">
        <v>0</v>
      </c>
      <c r="G2000">
        <v>0</v>
      </c>
      <c r="H2000" s="51" t="s">
        <v>13524</v>
      </c>
      <c r="I2000">
        <v>0</v>
      </c>
      <c r="J2000">
        <v>0</v>
      </c>
      <c r="L2000">
        <v>0</v>
      </c>
      <c r="M2000">
        <v>0</v>
      </c>
      <c r="N2000">
        <v>0</v>
      </c>
      <c r="O2000">
        <v>0</v>
      </c>
      <c r="P2000" t="s">
        <v>183</v>
      </c>
      <c r="Q2000">
        <v>0</v>
      </c>
      <c r="R2000">
        <v>0</v>
      </c>
      <c r="S2000">
        <v>0</v>
      </c>
      <c r="T2000" t="s">
        <v>181</v>
      </c>
      <c r="U2000">
        <v>0</v>
      </c>
      <c r="V2000" t="s">
        <v>181</v>
      </c>
      <c r="W2000">
        <v>0</v>
      </c>
      <c r="X2000" t="s">
        <v>184</v>
      </c>
    </row>
    <row r="2001" spans="1:24" x14ac:dyDescent="0.3">
      <c r="A2001" t="s">
        <v>179</v>
      </c>
      <c r="B2001" t="s">
        <v>6679</v>
      </c>
      <c r="C2001" t="s">
        <v>181</v>
      </c>
      <c r="D2001" t="s">
        <v>6680</v>
      </c>
      <c r="E2001" t="s">
        <v>7</v>
      </c>
      <c r="F2001">
        <v>0</v>
      </c>
      <c r="G2001">
        <v>0</v>
      </c>
      <c r="H2001" s="51" t="s">
        <v>13524</v>
      </c>
      <c r="I2001">
        <v>0</v>
      </c>
      <c r="J2001">
        <v>0</v>
      </c>
      <c r="L2001">
        <v>0</v>
      </c>
      <c r="M2001">
        <v>0</v>
      </c>
      <c r="N2001">
        <v>0</v>
      </c>
      <c r="O2001">
        <v>0</v>
      </c>
      <c r="P2001" t="s">
        <v>183</v>
      </c>
      <c r="Q2001">
        <v>0</v>
      </c>
      <c r="R2001">
        <v>0</v>
      </c>
      <c r="S2001">
        <v>0</v>
      </c>
      <c r="T2001" t="s">
        <v>181</v>
      </c>
      <c r="U2001">
        <v>0</v>
      </c>
      <c r="V2001" t="s">
        <v>181</v>
      </c>
      <c r="W2001">
        <v>0</v>
      </c>
      <c r="X2001" t="s">
        <v>184</v>
      </c>
    </row>
    <row r="2002" spans="1:24" x14ac:dyDescent="0.3">
      <c r="A2002" t="s">
        <v>179</v>
      </c>
      <c r="B2002" t="s">
        <v>7118</v>
      </c>
      <c r="C2002" t="s">
        <v>181</v>
      </c>
      <c r="D2002" t="s">
        <v>7119</v>
      </c>
      <c r="E2002" t="s">
        <v>7</v>
      </c>
      <c r="F2002">
        <v>0</v>
      </c>
      <c r="G2002">
        <v>0</v>
      </c>
      <c r="H2002" s="51" t="s">
        <v>14704</v>
      </c>
      <c r="I2002">
        <v>0</v>
      </c>
      <c r="J2002">
        <v>0</v>
      </c>
      <c r="L2002">
        <v>0</v>
      </c>
      <c r="M2002">
        <v>0</v>
      </c>
      <c r="N2002">
        <v>0</v>
      </c>
      <c r="O2002">
        <v>0</v>
      </c>
      <c r="P2002" t="s">
        <v>183</v>
      </c>
      <c r="Q2002">
        <v>0</v>
      </c>
      <c r="R2002">
        <v>0</v>
      </c>
      <c r="S2002">
        <v>0</v>
      </c>
      <c r="T2002" t="s">
        <v>181</v>
      </c>
      <c r="U2002">
        <v>0</v>
      </c>
      <c r="V2002" t="s">
        <v>181</v>
      </c>
      <c r="W2002">
        <v>0</v>
      </c>
      <c r="X2002" t="s">
        <v>184</v>
      </c>
    </row>
    <row r="2003" spans="1:24" x14ac:dyDescent="0.3">
      <c r="A2003" t="s">
        <v>179</v>
      </c>
      <c r="B2003" t="s">
        <v>6181</v>
      </c>
      <c r="C2003" t="s">
        <v>181</v>
      </c>
      <c r="D2003" t="s">
        <v>6182</v>
      </c>
      <c r="E2003" t="s">
        <v>7</v>
      </c>
      <c r="F2003">
        <v>0</v>
      </c>
      <c r="G2003">
        <v>0</v>
      </c>
      <c r="H2003" s="51" t="s">
        <v>13524</v>
      </c>
      <c r="I2003">
        <v>0</v>
      </c>
      <c r="J2003">
        <v>0</v>
      </c>
      <c r="L2003">
        <v>0</v>
      </c>
      <c r="M2003">
        <v>0</v>
      </c>
      <c r="N2003">
        <v>0</v>
      </c>
      <c r="O2003">
        <v>0</v>
      </c>
      <c r="P2003" t="s">
        <v>183</v>
      </c>
      <c r="Q2003">
        <v>0</v>
      </c>
      <c r="R2003">
        <v>0</v>
      </c>
      <c r="S2003">
        <v>0</v>
      </c>
      <c r="T2003" t="s">
        <v>181</v>
      </c>
      <c r="U2003">
        <v>0</v>
      </c>
      <c r="V2003" t="s">
        <v>181</v>
      </c>
      <c r="W2003">
        <v>0</v>
      </c>
      <c r="X2003" t="s">
        <v>184</v>
      </c>
    </row>
    <row r="2004" spans="1:24" x14ac:dyDescent="0.3">
      <c r="A2004" t="s">
        <v>179</v>
      </c>
      <c r="B2004" t="s">
        <v>5518</v>
      </c>
      <c r="C2004" t="s">
        <v>181</v>
      </c>
      <c r="D2004" t="s">
        <v>5519</v>
      </c>
      <c r="E2004" t="s">
        <v>7</v>
      </c>
      <c r="F2004">
        <v>0</v>
      </c>
      <c r="G2004">
        <v>0</v>
      </c>
      <c r="H2004" s="51" t="s">
        <v>13524</v>
      </c>
      <c r="I2004">
        <v>0</v>
      </c>
      <c r="J2004">
        <v>0</v>
      </c>
      <c r="L2004">
        <v>0</v>
      </c>
      <c r="M2004">
        <v>0</v>
      </c>
      <c r="N2004">
        <v>0</v>
      </c>
      <c r="O2004">
        <v>0</v>
      </c>
      <c r="P2004" t="s">
        <v>183</v>
      </c>
      <c r="Q2004">
        <v>0</v>
      </c>
      <c r="R2004">
        <v>0</v>
      </c>
      <c r="S2004">
        <v>0</v>
      </c>
      <c r="T2004" t="s">
        <v>181</v>
      </c>
      <c r="U2004">
        <v>0</v>
      </c>
      <c r="V2004" t="s">
        <v>181</v>
      </c>
      <c r="W2004">
        <v>0</v>
      </c>
      <c r="X2004" t="s">
        <v>184</v>
      </c>
    </row>
    <row r="2005" spans="1:24" x14ac:dyDescent="0.3">
      <c r="A2005" t="s">
        <v>179</v>
      </c>
      <c r="B2005" t="s">
        <v>14115</v>
      </c>
      <c r="C2005" t="s">
        <v>181</v>
      </c>
      <c r="D2005" t="s">
        <v>14116</v>
      </c>
      <c r="E2005" t="s">
        <v>7</v>
      </c>
      <c r="F2005">
        <v>0</v>
      </c>
      <c r="G2005">
        <v>0</v>
      </c>
      <c r="H2005" s="51" t="s">
        <v>14704</v>
      </c>
      <c r="I2005">
        <v>0</v>
      </c>
      <c r="J2005">
        <v>0</v>
      </c>
      <c r="L2005">
        <v>0</v>
      </c>
      <c r="M2005">
        <v>0</v>
      </c>
      <c r="N2005">
        <v>0</v>
      </c>
      <c r="O2005">
        <v>0</v>
      </c>
      <c r="P2005" t="s">
        <v>183</v>
      </c>
      <c r="Q2005">
        <v>0</v>
      </c>
      <c r="R2005">
        <v>0</v>
      </c>
      <c r="S2005">
        <v>0</v>
      </c>
      <c r="T2005" t="s">
        <v>181</v>
      </c>
      <c r="U2005">
        <v>0</v>
      </c>
      <c r="V2005" t="s">
        <v>181</v>
      </c>
      <c r="W2005">
        <v>0</v>
      </c>
      <c r="X2005" t="s">
        <v>184</v>
      </c>
    </row>
    <row r="2006" spans="1:24" x14ac:dyDescent="0.3">
      <c r="A2006" t="s">
        <v>179</v>
      </c>
      <c r="B2006" t="s">
        <v>14117</v>
      </c>
      <c r="C2006" t="s">
        <v>181</v>
      </c>
      <c r="D2006" t="s">
        <v>14118</v>
      </c>
      <c r="E2006" t="s">
        <v>7</v>
      </c>
      <c r="F2006">
        <v>0</v>
      </c>
      <c r="G2006">
        <v>0</v>
      </c>
      <c r="H2006" s="51" t="s">
        <v>14704</v>
      </c>
      <c r="I2006">
        <v>0</v>
      </c>
      <c r="J2006">
        <v>0</v>
      </c>
      <c r="L2006">
        <v>0</v>
      </c>
      <c r="M2006">
        <v>0</v>
      </c>
      <c r="N2006">
        <v>0</v>
      </c>
      <c r="O2006">
        <v>0</v>
      </c>
      <c r="P2006" t="s">
        <v>183</v>
      </c>
      <c r="Q2006">
        <v>0</v>
      </c>
      <c r="R2006">
        <v>0</v>
      </c>
      <c r="S2006">
        <v>0</v>
      </c>
      <c r="T2006" t="s">
        <v>181</v>
      </c>
      <c r="U2006">
        <v>0</v>
      </c>
      <c r="V2006" t="s">
        <v>181</v>
      </c>
      <c r="W2006">
        <v>0</v>
      </c>
      <c r="X2006" t="s">
        <v>321</v>
      </c>
    </row>
    <row r="2007" spans="1:24" x14ac:dyDescent="0.3">
      <c r="A2007" t="s">
        <v>179</v>
      </c>
      <c r="B2007" t="s">
        <v>14119</v>
      </c>
      <c r="C2007" t="s">
        <v>181</v>
      </c>
      <c r="D2007" t="s">
        <v>14120</v>
      </c>
      <c r="E2007" t="s">
        <v>7</v>
      </c>
      <c r="F2007">
        <v>0</v>
      </c>
      <c r="G2007">
        <v>0</v>
      </c>
      <c r="H2007" s="51" t="s">
        <v>13524</v>
      </c>
      <c r="I2007">
        <v>0</v>
      </c>
      <c r="J2007">
        <v>0</v>
      </c>
      <c r="L2007">
        <v>0</v>
      </c>
      <c r="M2007">
        <v>0</v>
      </c>
      <c r="N2007">
        <v>0</v>
      </c>
      <c r="O2007">
        <v>0</v>
      </c>
      <c r="P2007" t="s">
        <v>183</v>
      </c>
      <c r="Q2007">
        <v>0</v>
      </c>
      <c r="R2007">
        <v>0</v>
      </c>
      <c r="S2007">
        <v>0</v>
      </c>
      <c r="T2007" t="s">
        <v>181</v>
      </c>
      <c r="U2007">
        <v>0</v>
      </c>
      <c r="V2007" t="s">
        <v>181</v>
      </c>
      <c r="W2007">
        <v>0</v>
      </c>
      <c r="X2007" t="s">
        <v>184</v>
      </c>
    </row>
    <row r="2008" spans="1:24" x14ac:dyDescent="0.3">
      <c r="A2008" t="s">
        <v>179</v>
      </c>
      <c r="B2008" t="s">
        <v>4567</v>
      </c>
      <c r="C2008" t="s">
        <v>181</v>
      </c>
      <c r="D2008" t="s">
        <v>4568</v>
      </c>
      <c r="E2008" t="s">
        <v>7</v>
      </c>
      <c r="F2008">
        <v>0</v>
      </c>
      <c r="G2008">
        <v>0</v>
      </c>
      <c r="H2008" s="51" t="s">
        <v>13524</v>
      </c>
      <c r="I2008">
        <v>0</v>
      </c>
      <c r="J2008">
        <v>0</v>
      </c>
      <c r="L2008">
        <v>0</v>
      </c>
      <c r="M2008">
        <v>0</v>
      </c>
      <c r="N2008">
        <v>0</v>
      </c>
      <c r="O2008">
        <v>0</v>
      </c>
      <c r="P2008" t="s">
        <v>183</v>
      </c>
      <c r="Q2008">
        <v>0</v>
      </c>
      <c r="R2008">
        <v>0</v>
      </c>
      <c r="S2008">
        <v>0</v>
      </c>
      <c r="T2008" t="s">
        <v>181</v>
      </c>
      <c r="U2008">
        <v>0</v>
      </c>
      <c r="V2008" t="s">
        <v>181</v>
      </c>
      <c r="W2008">
        <v>0</v>
      </c>
      <c r="X2008" t="s">
        <v>184</v>
      </c>
    </row>
    <row r="2009" spans="1:24" x14ac:dyDescent="0.3">
      <c r="A2009" t="s">
        <v>179</v>
      </c>
      <c r="B2009" t="s">
        <v>6788</v>
      </c>
      <c r="C2009" t="s">
        <v>181</v>
      </c>
      <c r="D2009" t="s">
        <v>6789</v>
      </c>
      <c r="E2009" t="s">
        <v>7</v>
      </c>
      <c r="F2009">
        <v>0</v>
      </c>
      <c r="G2009">
        <v>0</v>
      </c>
      <c r="H2009" s="51" t="s">
        <v>13524</v>
      </c>
      <c r="I2009">
        <v>0</v>
      </c>
      <c r="J2009">
        <v>0</v>
      </c>
      <c r="L2009">
        <v>0</v>
      </c>
      <c r="M2009">
        <v>0</v>
      </c>
      <c r="N2009">
        <v>0</v>
      </c>
      <c r="O2009">
        <v>0</v>
      </c>
      <c r="P2009" t="s">
        <v>183</v>
      </c>
      <c r="Q2009">
        <v>0</v>
      </c>
      <c r="R2009">
        <v>0</v>
      </c>
      <c r="S2009">
        <v>0</v>
      </c>
      <c r="T2009" t="s">
        <v>181</v>
      </c>
      <c r="U2009">
        <v>0</v>
      </c>
      <c r="V2009" t="s">
        <v>181</v>
      </c>
      <c r="W2009">
        <v>0</v>
      </c>
      <c r="X2009" t="s">
        <v>184</v>
      </c>
    </row>
    <row r="2010" spans="1:24" x14ac:dyDescent="0.3">
      <c r="A2010" t="s">
        <v>179</v>
      </c>
      <c r="B2010" t="s">
        <v>4507</v>
      </c>
      <c r="C2010" t="s">
        <v>181</v>
      </c>
      <c r="D2010" t="s">
        <v>4508</v>
      </c>
      <c r="E2010" t="s">
        <v>7</v>
      </c>
      <c r="F2010">
        <v>0</v>
      </c>
      <c r="G2010">
        <v>0</v>
      </c>
      <c r="H2010" s="51" t="s">
        <v>13524</v>
      </c>
      <c r="I2010">
        <v>0</v>
      </c>
      <c r="J2010">
        <v>0</v>
      </c>
      <c r="L2010">
        <v>0</v>
      </c>
      <c r="M2010">
        <v>0</v>
      </c>
      <c r="N2010">
        <v>0</v>
      </c>
      <c r="O2010">
        <v>0</v>
      </c>
      <c r="P2010" t="s">
        <v>183</v>
      </c>
      <c r="Q2010">
        <v>0</v>
      </c>
      <c r="R2010">
        <v>0</v>
      </c>
      <c r="S2010">
        <v>0</v>
      </c>
      <c r="T2010" t="s">
        <v>181</v>
      </c>
      <c r="U2010">
        <v>0</v>
      </c>
      <c r="V2010" t="s">
        <v>181</v>
      </c>
      <c r="W2010">
        <v>0</v>
      </c>
      <c r="X2010" t="s">
        <v>184</v>
      </c>
    </row>
    <row r="2011" spans="1:24" x14ac:dyDescent="0.3">
      <c r="A2011" t="s">
        <v>179</v>
      </c>
      <c r="B2011" t="s">
        <v>6681</v>
      </c>
      <c r="C2011" t="s">
        <v>181</v>
      </c>
      <c r="D2011" t="s">
        <v>6682</v>
      </c>
      <c r="E2011" t="s">
        <v>7</v>
      </c>
      <c r="F2011">
        <v>0</v>
      </c>
      <c r="G2011">
        <v>0</v>
      </c>
      <c r="H2011" s="51" t="s">
        <v>13524</v>
      </c>
      <c r="I2011">
        <v>0</v>
      </c>
      <c r="J2011">
        <v>0</v>
      </c>
      <c r="L2011">
        <v>0</v>
      </c>
      <c r="M2011">
        <v>0</v>
      </c>
      <c r="N2011">
        <v>0</v>
      </c>
      <c r="O2011">
        <v>0</v>
      </c>
      <c r="P2011" t="s">
        <v>183</v>
      </c>
      <c r="Q2011">
        <v>0</v>
      </c>
      <c r="R2011">
        <v>0</v>
      </c>
      <c r="S2011">
        <v>0</v>
      </c>
      <c r="T2011" t="s">
        <v>181</v>
      </c>
      <c r="U2011">
        <v>0</v>
      </c>
      <c r="V2011" t="s">
        <v>181</v>
      </c>
      <c r="W2011">
        <v>0</v>
      </c>
      <c r="X2011" t="s">
        <v>184</v>
      </c>
    </row>
    <row r="2012" spans="1:24" x14ac:dyDescent="0.3">
      <c r="A2012" t="s">
        <v>179</v>
      </c>
      <c r="B2012" t="s">
        <v>14121</v>
      </c>
      <c r="C2012" t="s">
        <v>181</v>
      </c>
      <c r="D2012" t="s">
        <v>14122</v>
      </c>
      <c r="E2012" t="s">
        <v>7</v>
      </c>
      <c r="F2012">
        <v>0</v>
      </c>
      <c r="G2012">
        <v>0</v>
      </c>
      <c r="H2012" s="51" t="s">
        <v>14704</v>
      </c>
      <c r="I2012">
        <v>0</v>
      </c>
      <c r="J2012">
        <v>0</v>
      </c>
      <c r="L2012">
        <v>0</v>
      </c>
      <c r="M2012">
        <v>1848.28</v>
      </c>
      <c r="N2012">
        <v>432</v>
      </c>
      <c r="O2012">
        <v>0</v>
      </c>
      <c r="P2012" t="s">
        <v>1387</v>
      </c>
      <c r="Q2012">
        <v>432</v>
      </c>
      <c r="R2012">
        <v>0</v>
      </c>
      <c r="S2012">
        <v>0</v>
      </c>
      <c r="T2012" t="s">
        <v>181</v>
      </c>
      <c r="U2012">
        <v>0</v>
      </c>
      <c r="V2012" t="s">
        <v>181</v>
      </c>
      <c r="W2012">
        <v>0</v>
      </c>
      <c r="X2012" t="s">
        <v>184</v>
      </c>
    </row>
    <row r="2013" spans="1:24" x14ac:dyDescent="0.3">
      <c r="A2013" t="s">
        <v>179</v>
      </c>
      <c r="B2013" t="s">
        <v>14123</v>
      </c>
      <c r="C2013" t="s">
        <v>181</v>
      </c>
      <c r="D2013" t="s">
        <v>14124</v>
      </c>
      <c r="E2013" t="s">
        <v>7</v>
      </c>
      <c r="F2013">
        <v>0</v>
      </c>
      <c r="G2013">
        <v>0</v>
      </c>
      <c r="H2013" s="51" t="s">
        <v>13524</v>
      </c>
      <c r="I2013">
        <v>0</v>
      </c>
      <c r="J2013">
        <v>0</v>
      </c>
      <c r="L2013">
        <v>0</v>
      </c>
      <c r="M2013">
        <v>0</v>
      </c>
      <c r="N2013">
        <v>0</v>
      </c>
      <c r="O2013">
        <v>0</v>
      </c>
      <c r="P2013" t="s">
        <v>183</v>
      </c>
      <c r="Q2013">
        <v>0</v>
      </c>
      <c r="R2013">
        <v>0</v>
      </c>
      <c r="S2013">
        <v>0</v>
      </c>
      <c r="T2013" t="s">
        <v>181</v>
      </c>
      <c r="U2013">
        <v>0</v>
      </c>
      <c r="V2013" t="s">
        <v>181</v>
      </c>
      <c r="W2013">
        <v>0</v>
      </c>
      <c r="X2013" t="s">
        <v>184</v>
      </c>
    </row>
    <row r="2014" spans="1:24" x14ac:dyDescent="0.3">
      <c r="A2014" t="s">
        <v>179</v>
      </c>
      <c r="B2014" t="s">
        <v>5382</v>
      </c>
      <c r="C2014" t="s">
        <v>181</v>
      </c>
      <c r="D2014" t="s">
        <v>5383</v>
      </c>
      <c r="E2014" t="s">
        <v>7</v>
      </c>
      <c r="F2014">
        <v>0</v>
      </c>
      <c r="G2014">
        <v>0</v>
      </c>
      <c r="H2014" s="51" t="s">
        <v>13524</v>
      </c>
      <c r="I2014">
        <v>0</v>
      </c>
      <c r="J2014">
        <v>0</v>
      </c>
      <c r="L2014">
        <v>0</v>
      </c>
      <c r="M2014">
        <v>0</v>
      </c>
      <c r="N2014">
        <v>0</v>
      </c>
      <c r="O2014">
        <v>0</v>
      </c>
      <c r="P2014" t="s">
        <v>183</v>
      </c>
      <c r="Q2014">
        <v>0</v>
      </c>
      <c r="R2014">
        <v>0</v>
      </c>
      <c r="S2014">
        <v>0</v>
      </c>
      <c r="T2014" t="s">
        <v>181</v>
      </c>
      <c r="U2014">
        <v>0</v>
      </c>
      <c r="V2014" t="s">
        <v>181</v>
      </c>
      <c r="W2014">
        <v>0</v>
      </c>
      <c r="X2014" t="s">
        <v>184</v>
      </c>
    </row>
    <row r="2015" spans="1:24" x14ac:dyDescent="0.3">
      <c r="A2015" t="s">
        <v>179</v>
      </c>
      <c r="B2015" t="s">
        <v>5380</v>
      </c>
      <c r="C2015" t="s">
        <v>181</v>
      </c>
      <c r="D2015" t="s">
        <v>5381</v>
      </c>
      <c r="E2015" t="s">
        <v>7</v>
      </c>
      <c r="F2015">
        <v>0</v>
      </c>
      <c r="G2015">
        <v>0</v>
      </c>
      <c r="H2015" s="51" t="s">
        <v>13524</v>
      </c>
      <c r="I2015">
        <v>0</v>
      </c>
      <c r="J2015">
        <v>0</v>
      </c>
      <c r="L2015">
        <v>0</v>
      </c>
      <c r="M2015">
        <v>0</v>
      </c>
      <c r="N2015">
        <v>0</v>
      </c>
      <c r="O2015">
        <v>0</v>
      </c>
      <c r="P2015" t="s">
        <v>183</v>
      </c>
      <c r="Q2015">
        <v>0</v>
      </c>
      <c r="R2015">
        <v>0</v>
      </c>
      <c r="S2015">
        <v>0</v>
      </c>
      <c r="T2015" t="s">
        <v>181</v>
      </c>
      <c r="U2015">
        <v>0</v>
      </c>
      <c r="V2015" t="s">
        <v>181</v>
      </c>
      <c r="W2015">
        <v>0</v>
      </c>
      <c r="X2015" t="s">
        <v>184</v>
      </c>
    </row>
    <row r="2016" spans="1:24" x14ac:dyDescent="0.3">
      <c r="A2016" t="s">
        <v>179</v>
      </c>
      <c r="B2016" t="s">
        <v>5630</v>
      </c>
      <c r="C2016" t="s">
        <v>181</v>
      </c>
      <c r="D2016" t="s">
        <v>5631</v>
      </c>
      <c r="E2016" t="s">
        <v>7</v>
      </c>
      <c r="F2016">
        <v>0</v>
      </c>
      <c r="G2016">
        <v>0</v>
      </c>
      <c r="H2016" s="51" t="s">
        <v>13524</v>
      </c>
      <c r="I2016">
        <v>0</v>
      </c>
      <c r="J2016">
        <v>0</v>
      </c>
      <c r="L2016">
        <v>0</v>
      </c>
      <c r="M2016">
        <v>0</v>
      </c>
      <c r="N2016">
        <v>0</v>
      </c>
      <c r="O2016">
        <v>0</v>
      </c>
      <c r="P2016" t="s">
        <v>183</v>
      </c>
      <c r="Q2016">
        <v>360</v>
      </c>
      <c r="R2016">
        <v>-360</v>
      </c>
      <c r="S2016">
        <v>360</v>
      </c>
      <c r="T2016" t="s">
        <v>181</v>
      </c>
      <c r="U2016">
        <v>0</v>
      </c>
      <c r="V2016" t="s">
        <v>181</v>
      </c>
      <c r="W2016">
        <v>0</v>
      </c>
      <c r="X2016" t="s">
        <v>184</v>
      </c>
    </row>
    <row r="2017" spans="1:24" x14ac:dyDescent="0.3">
      <c r="A2017" t="s">
        <v>179</v>
      </c>
      <c r="B2017" t="s">
        <v>2874</v>
      </c>
      <c r="C2017" t="s">
        <v>181</v>
      </c>
      <c r="D2017" t="s">
        <v>2875</v>
      </c>
      <c r="E2017" t="s">
        <v>181</v>
      </c>
      <c r="F2017">
        <v>0</v>
      </c>
      <c r="G2017">
        <v>0</v>
      </c>
      <c r="H2017" s="51" t="s">
        <v>13524</v>
      </c>
      <c r="I2017">
        <v>0</v>
      </c>
      <c r="J2017">
        <v>0</v>
      </c>
      <c r="L2017">
        <v>0</v>
      </c>
      <c r="M2017">
        <v>0</v>
      </c>
      <c r="N2017">
        <v>0</v>
      </c>
      <c r="O2017">
        <v>0</v>
      </c>
      <c r="P2017" t="s">
        <v>183</v>
      </c>
      <c r="Q2017">
        <v>0</v>
      </c>
      <c r="R2017">
        <v>0</v>
      </c>
      <c r="S2017">
        <v>0</v>
      </c>
      <c r="T2017" t="s">
        <v>181</v>
      </c>
      <c r="U2017">
        <v>0</v>
      </c>
      <c r="V2017" t="s">
        <v>181</v>
      </c>
      <c r="W2017">
        <v>0</v>
      </c>
      <c r="X2017" t="s">
        <v>184</v>
      </c>
    </row>
    <row r="2018" spans="1:24" x14ac:dyDescent="0.3">
      <c r="A2018" t="s">
        <v>179</v>
      </c>
      <c r="B2018" t="s">
        <v>6881</v>
      </c>
      <c r="C2018" t="s">
        <v>181</v>
      </c>
      <c r="D2018" t="s">
        <v>6882</v>
      </c>
      <c r="E2018" t="s">
        <v>7</v>
      </c>
      <c r="F2018">
        <v>0</v>
      </c>
      <c r="G2018">
        <v>0</v>
      </c>
      <c r="H2018" s="51" t="s">
        <v>13524</v>
      </c>
      <c r="I2018">
        <v>0</v>
      </c>
      <c r="J2018">
        <v>0</v>
      </c>
      <c r="L2018">
        <v>0</v>
      </c>
      <c r="M2018">
        <v>0</v>
      </c>
      <c r="N2018">
        <v>0</v>
      </c>
      <c r="O2018">
        <v>0</v>
      </c>
      <c r="P2018" t="s">
        <v>183</v>
      </c>
      <c r="Q2018">
        <v>0</v>
      </c>
      <c r="R2018">
        <v>0</v>
      </c>
      <c r="S2018">
        <v>0</v>
      </c>
      <c r="T2018" t="s">
        <v>181</v>
      </c>
      <c r="U2018">
        <v>0</v>
      </c>
      <c r="V2018" t="s">
        <v>181</v>
      </c>
      <c r="W2018">
        <v>0</v>
      </c>
      <c r="X2018" t="s">
        <v>184</v>
      </c>
    </row>
    <row r="2019" spans="1:24" x14ac:dyDescent="0.3">
      <c r="A2019" t="s">
        <v>179</v>
      </c>
      <c r="B2019" t="s">
        <v>6390</v>
      </c>
      <c r="C2019" t="s">
        <v>181</v>
      </c>
      <c r="D2019" t="s">
        <v>6391</v>
      </c>
      <c r="E2019" t="s">
        <v>7</v>
      </c>
      <c r="F2019">
        <v>0</v>
      </c>
      <c r="G2019">
        <v>0</v>
      </c>
      <c r="H2019" s="51" t="s">
        <v>13524</v>
      </c>
      <c r="I2019">
        <v>0</v>
      </c>
      <c r="J2019">
        <v>0</v>
      </c>
      <c r="L2019">
        <v>0</v>
      </c>
      <c r="M2019">
        <v>0</v>
      </c>
      <c r="N2019">
        <v>0</v>
      </c>
      <c r="O2019">
        <v>0</v>
      </c>
      <c r="P2019" t="s">
        <v>183</v>
      </c>
      <c r="Q2019">
        <v>0</v>
      </c>
      <c r="R2019">
        <v>0</v>
      </c>
      <c r="S2019">
        <v>0</v>
      </c>
      <c r="T2019" t="s">
        <v>181</v>
      </c>
      <c r="U2019">
        <v>0</v>
      </c>
      <c r="V2019" t="s">
        <v>181</v>
      </c>
      <c r="W2019">
        <v>0</v>
      </c>
      <c r="X2019" t="s">
        <v>184</v>
      </c>
    </row>
    <row r="2020" spans="1:24" x14ac:dyDescent="0.3">
      <c r="A2020" t="s">
        <v>179</v>
      </c>
      <c r="B2020" t="s">
        <v>6388</v>
      </c>
      <c r="C2020" t="s">
        <v>181</v>
      </c>
      <c r="D2020" t="s">
        <v>6389</v>
      </c>
      <c r="E2020" t="s">
        <v>7</v>
      </c>
      <c r="F2020">
        <v>0</v>
      </c>
      <c r="G2020">
        <v>0</v>
      </c>
      <c r="H2020" s="51" t="s">
        <v>13524</v>
      </c>
      <c r="I2020">
        <v>0</v>
      </c>
      <c r="J2020">
        <v>0</v>
      </c>
      <c r="L2020">
        <v>0</v>
      </c>
      <c r="M2020">
        <v>143.66</v>
      </c>
      <c r="N2020">
        <v>36</v>
      </c>
      <c r="O2020">
        <v>0</v>
      </c>
      <c r="P2020" t="s">
        <v>1975</v>
      </c>
      <c r="Q2020">
        <v>0</v>
      </c>
      <c r="R2020">
        <v>0</v>
      </c>
      <c r="S2020">
        <v>0</v>
      </c>
      <c r="T2020" t="s">
        <v>181</v>
      </c>
      <c r="U2020">
        <v>0</v>
      </c>
      <c r="V2020" t="s">
        <v>181</v>
      </c>
      <c r="W2020">
        <v>0</v>
      </c>
      <c r="X2020" t="s">
        <v>184</v>
      </c>
    </row>
    <row r="2021" spans="1:24" x14ac:dyDescent="0.3">
      <c r="A2021" t="s">
        <v>179</v>
      </c>
      <c r="B2021" t="s">
        <v>14125</v>
      </c>
      <c r="C2021" t="s">
        <v>181</v>
      </c>
      <c r="D2021" t="s">
        <v>14126</v>
      </c>
      <c r="E2021" t="s">
        <v>7</v>
      </c>
      <c r="F2021">
        <v>0</v>
      </c>
      <c r="G2021">
        <v>0</v>
      </c>
      <c r="H2021" s="51" t="s">
        <v>14704</v>
      </c>
      <c r="I2021">
        <v>0</v>
      </c>
      <c r="J2021">
        <v>0</v>
      </c>
      <c r="L2021">
        <v>0</v>
      </c>
      <c r="M2021">
        <v>0</v>
      </c>
      <c r="N2021">
        <v>0</v>
      </c>
      <c r="O2021">
        <v>0</v>
      </c>
      <c r="P2021" t="s">
        <v>183</v>
      </c>
      <c r="Q2021">
        <v>0</v>
      </c>
      <c r="R2021">
        <v>0</v>
      </c>
      <c r="S2021">
        <v>0</v>
      </c>
      <c r="T2021" t="s">
        <v>181</v>
      </c>
      <c r="U2021">
        <v>0</v>
      </c>
      <c r="V2021" t="s">
        <v>181</v>
      </c>
      <c r="W2021">
        <v>0</v>
      </c>
      <c r="X2021" t="s">
        <v>184</v>
      </c>
    </row>
    <row r="2022" spans="1:24" x14ac:dyDescent="0.3">
      <c r="A2022" t="s">
        <v>179</v>
      </c>
      <c r="B2022" t="s">
        <v>6689</v>
      </c>
      <c r="C2022" t="s">
        <v>181</v>
      </c>
      <c r="D2022" t="s">
        <v>6690</v>
      </c>
      <c r="E2022" t="s">
        <v>7</v>
      </c>
      <c r="F2022">
        <v>0</v>
      </c>
      <c r="G2022">
        <v>0</v>
      </c>
      <c r="H2022" s="51" t="s">
        <v>13524</v>
      </c>
      <c r="I2022">
        <v>0</v>
      </c>
      <c r="J2022">
        <v>0</v>
      </c>
      <c r="L2022">
        <v>0</v>
      </c>
      <c r="M2022">
        <v>0</v>
      </c>
      <c r="N2022">
        <v>0</v>
      </c>
      <c r="O2022">
        <v>0</v>
      </c>
      <c r="P2022" t="s">
        <v>183</v>
      </c>
      <c r="Q2022">
        <v>0</v>
      </c>
      <c r="R2022">
        <v>0</v>
      </c>
      <c r="S2022">
        <v>0</v>
      </c>
      <c r="T2022" t="s">
        <v>181</v>
      </c>
      <c r="U2022">
        <v>0</v>
      </c>
      <c r="V2022" t="s">
        <v>181</v>
      </c>
      <c r="W2022">
        <v>0</v>
      </c>
      <c r="X2022" t="s">
        <v>184</v>
      </c>
    </row>
    <row r="2023" spans="1:24" x14ac:dyDescent="0.3">
      <c r="A2023" t="s">
        <v>179</v>
      </c>
      <c r="B2023" t="s">
        <v>4333</v>
      </c>
      <c r="C2023" t="s">
        <v>181</v>
      </c>
      <c r="D2023" t="s">
        <v>4334</v>
      </c>
      <c r="E2023" t="s">
        <v>7</v>
      </c>
      <c r="F2023">
        <v>0</v>
      </c>
      <c r="G2023">
        <v>0</v>
      </c>
      <c r="H2023" s="51" t="s">
        <v>13524</v>
      </c>
      <c r="I2023">
        <v>0</v>
      </c>
      <c r="J2023">
        <v>0</v>
      </c>
      <c r="L2023">
        <v>0</v>
      </c>
      <c r="M2023">
        <v>0</v>
      </c>
      <c r="N2023">
        <v>0</v>
      </c>
      <c r="O2023">
        <v>0</v>
      </c>
      <c r="P2023" t="s">
        <v>183</v>
      </c>
      <c r="Q2023">
        <v>0</v>
      </c>
      <c r="R2023">
        <v>0</v>
      </c>
      <c r="S2023">
        <v>0</v>
      </c>
      <c r="T2023" t="s">
        <v>181</v>
      </c>
      <c r="U2023">
        <v>0</v>
      </c>
      <c r="V2023" t="s">
        <v>181</v>
      </c>
      <c r="W2023">
        <v>0</v>
      </c>
      <c r="X2023" t="s">
        <v>184</v>
      </c>
    </row>
    <row r="2024" spans="1:24" x14ac:dyDescent="0.3">
      <c r="A2024" t="s">
        <v>179</v>
      </c>
      <c r="B2024" t="s">
        <v>14127</v>
      </c>
      <c r="C2024" t="s">
        <v>181</v>
      </c>
      <c r="D2024" t="s">
        <v>14128</v>
      </c>
      <c r="E2024" t="s">
        <v>7</v>
      </c>
      <c r="F2024">
        <v>0</v>
      </c>
      <c r="G2024">
        <v>0</v>
      </c>
      <c r="H2024" s="51" t="s">
        <v>14704</v>
      </c>
      <c r="I2024">
        <v>0</v>
      </c>
      <c r="J2024">
        <v>0</v>
      </c>
      <c r="L2024">
        <v>0</v>
      </c>
      <c r="M2024">
        <v>0</v>
      </c>
      <c r="N2024">
        <v>0</v>
      </c>
      <c r="O2024">
        <v>0</v>
      </c>
      <c r="P2024" t="s">
        <v>183</v>
      </c>
      <c r="Q2024">
        <v>0</v>
      </c>
      <c r="R2024">
        <v>0</v>
      </c>
      <c r="S2024">
        <v>0</v>
      </c>
      <c r="T2024" t="s">
        <v>181</v>
      </c>
      <c r="U2024">
        <v>0</v>
      </c>
      <c r="V2024" t="s">
        <v>181</v>
      </c>
      <c r="W2024">
        <v>0</v>
      </c>
      <c r="X2024" t="s">
        <v>184</v>
      </c>
    </row>
    <row r="2025" spans="1:24" x14ac:dyDescent="0.3">
      <c r="A2025" t="s">
        <v>179</v>
      </c>
      <c r="B2025" t="s">
        <v>14129</v>
      </c>
      <c r="C2025" t="s">
        <v>181</v>
      </c>
      <c r="D2025" t="s">
        <v>14130</v>
      </c>
      <c r="E2025" t="s">
        <v>7</v>
      </c>
      <c r="F2025">
        <v>0</v>
      </c>
      <c r="G2025">
        <v>0</v>
      </c>
      <c r="H2025" s="51" t="s">
        <v>14704</v>
      </c>
      <c r="I2025">
        <v>0</v>
      </c>
      <c r="J2025">
        <v>0</v>
      </c>
      <c r="L2025">
        <v>0</v>
      </c>
      <c r="M2025">
        <v>0</v>
      </c>
      <c r="N2025">
        <v>0</v>
      </c>
      <c r="O2025">
        <v>0</v>
      </c>
      <c r="P2025" t="s">
        <v>183</v>
      </c>
      <c r="Q2025">
        <v>0</v>
      </c>
      <c r="R2025">
        <v>0</v>
      </c>
      <c r="S2025">
        <v>0</v>
      </c>
      <c r="T2025" t="s">
        <v>181</v>
      </c>
      <c r="U2025">
        <v>0</v>
      </c>
      <c r="V2025" t="s">
        <v>181</v>
      </c>
      <c r="W2025">
        <v>0</v>
      </c>
      <c r="X2025" t="s">
        <v>184</v>
      </c>
    </row>
    <row r="2026" spans="1:24" x14ac:dyDescent="0.3">
      <c r="A2026" t="s">
        <v>179</v>
      </c>
      <c r="B2026" t="s">
        <v>2872</v>
      </c>
      <c r="C2026" t="s">
        <v>181</v>
      </c>
      <c r="D2026" t="s">
        <v>2873</v>
      </c>
      <c r="E2026" t="s">
        <v>181</v>
      </c>
      <c r="F2026">
        <v>0</v>
      </c>
      <c r="G2026">
        <v>0</v>
      </c>
      <c r="H2026" s="51" t="s">
        <v>13524</v>
      </c>
      <c r="I2026">
        <v>0</v>
      </c>
      <c r="J2026">
        <v>0</v>
      </c>
      <c r="L2026">
        <v>0</v>
      </c>
      <c r="M2026">
        <v>0</v>
      </c>
      <c r="N2026">
        <v>0</v>
      </c>
      <c r="O2026">
        <v>0</v>
      </c>
      <c r="P2026" t="s">
        <v>183</v>
      </c>
      <c r="Q2026">
        <v>0</v>
      </c>
      <c r="R2026">
        <v>0</v>
      </c>
      <c r="S2026">
        <v>0</v>
      </c>
      <c r="T2026" t="s">
        <v>181</v>
      </c>
      <c r="U2026">
        <v>0</v>
      </c>
      <c r="V2026" t="s">
        <v>181</v>
      </c>
      <c r="W2026">
        <v>0</v>
      </c>
      <c r="X2026" t="s">
        <v>184</v>
      </c>
    </row>
    <row r="2027" spans="1:24" x14ac:dyDescent="0.3">
      <c r="A2027" t="s">
        <v>179</v>
      </c>
      <c r="B2027" t="s">
        <v>14131</v>
      </c>
      <c r="C2027" t="s">
        <v>181</v>
      </c>
      <c r="D2027" t="s">
        <v>2873</v>
      </c>
      <c r="E2027" t="s">
        <v>7</v>
      </c>
      <c r="F2027">
        <v>0</v>
      </c>
      <c r="G2027">
        <v>0</v>
      </c>
      <c r="H2027" s="51" t="s">
        <v>14704</v>
      </c>
      <c r="I2027">
        <v>0</v>
      </c>
      <c r="J2027">
        <v>0</v>
      </c>
      <c r="L2027">
        <v>0</v>
      </c>
      <c r="M2027">
        <v>0</v>
      </c>
      <c r="N2027">
        <v>0</v>
      </c>
      <c r="O2027">
        <v>0</v>
      </c>
      <c r="P2027" t="s">
        <v>183</v>
      </c>
      <c r="Q2027">
        <v>0</v>
      </c>
      <c r="R2027">
        <v>0</v>
      </c>
      <c r="S2027">
        <v>0</v>
      </c>
      <c r="T2027" t="s">
        <v>181</v>
      </c>
      <c r="U2027">
        <v>0</v>
      </c>
      <c r="V2027" t="s">
        <v>181</v>
      </c>
      <c r="W2027">
        <v>0</v>
      </c>
      <c r="X2027" t="s">
        <v>184</v>
      </c>
    </row>
    <row r="2028" spans="1:24" x14ac:dyDescent="0.3">
      <c r="A2028" t="s">
        <v>179</v>
      </c>
      <c r="B2028" t="s">
        <v>14132</v>
      </c>
      <c r="C2028" t="s">
        <v>181</v>
      </c>
      <c r="D2028" t="s">
        <v>14133</v>
      </c>
      <c r="E2028" t="s">
        <v>7</v>
      </c>
      <c r="F2028">
        <v>0</v>
      </c>
      <c r="G2028">
        <v>0</v>
      </c>
      <c r="H2028" s="51" t="s">
        <v>13524</v>
      </c>
      <c r="I2028">
        <v>0</v>
      </c>
      <c r="J2028">
        <v>0</v>
      </c>
      <c r="L2028">
        <v>0</v>
      </c>
      <c r="M2028">
        <v>0</v>
      </c>
      <c r="N2028">
        <v>0</v>
      </c>
      <c r="O2028">
        <v>0</v>
      </c>
      <c r="P2028" t="s">
        <v>183</v>
      </c>
      <c r="Q2028">
        <v>0</v>
      </c>
      <c r="R2028">
        <v>0</v>
      </c>
      <c r="S2028">
        <v>0</v>
      </c>
      <c r="T2028" t="s">
        <v>181</v>
      </c>
      <c r="U2028">
        <v>0</v>
      </c>
      <c r="V2028" t="s">
        <v>181</v>
      </c>
      <c r="W2028">
        <v>0</v>
      </c>
      <c r="X2028" t="s">
        <v>184</v>
      </c>
    </row>
    <row r="2029" spans="1:24" x14ac:dyDescent="0.3">
      <c r="A2029" t="s">
        <v>179</v>
      </c>
      <c r="B2029" t="s">
        <v>5318</v>
      </c>
      <c r="C2029" t="s">
        <v>181</v>
      </c>
      <c r="D2029" t="s">
        <v>5319</v>
      </c>
      <c r="E2029" t="s">
        <v>7</v>
      </c>
      <c r="F2029">
        <v>0</v>
      </c>
      <c r="G2029">
        <v>0</v>
      </c>
      <c r="H2029" s="51" t="s">
        <v>13524</v>
      </c>
      <c r="I2029">
        <v>0</v>
      </c>
      <c r="J2029">
        <v>0</v>
      </c>
      <c r="L2029">
        <v>0</v>
      </c>
      <c r="M2029">
        <v>0</v>
      </c>
      <c r="N2029">
        <v>0</v>
      </c>
      <c r="O2029">
        <v>0</v>
      </c>
      <c r="P2029" t="s">
        <v>183</v>
      </c>
      <c r="Q2029">
        <v>0</v>
      </c>
      <c r="R2029">
        <v>0</v>
      </c>
      <c r="S2029">
        <v>0</v>
      </c>
      <c r="T2029" t="s">
        <v>181</v>
      </c>
      <c r="U2029">
        <v>0</v>
      </c>
      <c r="V2029" t="s">
        <v>181</v>
      </c>
      <c r="W2029">
        <v>0</v>
      </c>
      <c r="X2029" t="s">
        <v>184</v>
      </c>
    </row>
    <row r="2030" spans="1:24" x14ac:dyDescent="0.3">
      <c r="A2030" t="s">
        <v>179</v>
      </c>
      <c r="B2030" t="s">
        <v>5540</v>
      </c>
      <c r="C2030" t="s">
        <v>181</v>
      </c>
      <c r="D2030" t="s">
        <v>5541</v>
      </c>
      <c r="E2030" t="s">
        <v>7</v>
      </c>
      <c r="F2030">
        <v>0</v>
      </c>
      <c r="G2030">
        <v>0</v>
      </c>
      <c r="H2030" s="51" t="s">
        <v>13524</v>
      </c>
      <c r="I2030">
        <v>0</v>
      </c>
      <c r="J2030">
        <v>0</v>
      </c>
      <c r="L2030">
        <v>0</v>
      </c>
      <c r="M2030">
        <v>0</v>
      </c>
      <c r="N2030">
        <v>0</v>
      </c>
      <c r="O2030">
        <v>0</v>
      </c>
      <c r="P2030" t="s">
        <v>183</v>
      </c>
      <c r="Q2030">
        <v>0</v>
      </c>
      <c r="R2030">
        <v>0</v>
      </c>
      <c r="S2030">
        <v>0</v>
      </c>
      <c r="T2030" t="s">
        <v>181</v>
      </c>
      <c r="U2030">
        <v>0</v>
      </c>
      <c r="V2030" t="s">
        <v>181</v>
      </c>
      <c r="W2030">
        <v>0</v>
      </c>
      <c r="X2030" t="s">
        <v>184</v>
      </c>
    </row>
    <row r="2031" spans="1:24" x14ac:dyDescent="0.3">
      <c r="A2031" t="s">
        <v>179</v>
      </c>
      <c r="B2031" t="s">
        <v>6775</v>
      </c>
      <c r="C2031" t="s">
        <v>181</v>
      </c>
      <c r="D2031" t="s">
        <v>6776</v>
      </c>
      <c r="E2031" t="s">
        <v>7</v>
      </c>
      <c r="F2031">
        <v>0</v>
      </c>
      <c r="G2031">
        <v>0</v>
      </c>
      <c r="H2031" s="51" t="s">
        <v>14704</v>
      </c>
      <c r="I2031">
        <v>0</v>
      </c>
      <c r="J2031">
        <v>0</v>
      </c>
      <c r="L2031">
        <v>0</v>
      </c>
      <c r="M2031">
        <v>0</v>
      </c>
      <c r="N2031">
        <v>0</v>
      </c>
      <c r="O2031">
        <v>0</v>
      </c>
      <c r="P2031" t="s">
        <v>183</v>
      </c>
      <c r="Q2031">
        <v>0</v>
      </c>
      <c r="R2031">
        <v>0</v>
      </c>
      <c r="S2031">
        <v>0</v>
      </c>
      <c r="T2031" t="s">
        <v>181</v>
      </c>
      <c r="U2031">
        <v>0</v>
      </c>
      <c r="V2031" t="s">
        <v>181</v>
      </c>
      <c r="W2031">
        <v>0</v>
      </c>
      <c r="X2031" t="s">
        <v>184</v>
      </c>
    </row>
    <row r="2032" spans="1:24" x14ac:dyDescent="0.3">
      <c r="A2032" t="s">
        <v>179</v>
      </c>
      <c r="B2032" t="s">
        <v>6642</v>
      </c>
      <c r="C2032" t="s">
        <v>181</v>
      </c>
      <c r="D2032" t="s">
        <v>6643</v>
      </c>
      <c r="E2032" t="s">
        <v>7</v>
      </c>
      <c r="F2032">
        <v>0</v>
      </c>
      <c r="G2032">
        <v>0</v>
      </c>
      <c r="H2032" s="51" t="s">
        <v>14704</v>
      </c>
      <c r="I2032">
        <v>0</v>
      </c>
      <c r="J2032">
        <v>0</v>
      </c>
      <c r="L2032">
        <v>0</v>
      </c>
      <c r="M2032">
        <v>0</v>
      </c>
      <c r="N2032">
        <v>0</v>
      </c>
      <c r="O2032">
        <v>0</v>
      </c>
      <c r="P2032" t="s">
        <v>183</v>
      </c>
      <c r="Q2032">
        <v>0</v>
      </c>
      <c r="R2032">
        <v>0</v>
      </c>
      <c r="S2032">
        <v>0</v>
      </c>
      <c r="T2032" t="s">
        <v>181</v>
      </c>
      <c r="U2032">
        <v>0</v>
      </c>
      <c r="V2032" t="s">
        <v>181</v>
      </c>
      <c r="W2032">
        <v>0</v>
      </c>
      <c r="X2032" t="s">
        <v>184</v>
      </c>
    </row>
    <row r="2033" spans="1:24" x14ac:dyDescent="0.3">
      <c r="A2033" t="s">
        <v>179</v>
      </c>
      <c r="B2033" t="s">
        <v>14134</v>
      </c>
      <c r="C2033" t="s">
        <v>181</v>
      </c>
      <c r="D2033" t="s">
        <v>14135</v>
      </c>
      <c r="E2033" t="s">
        <v>7</v>
      </c>
      <c r="F2033">
        <v>0</v>
      </c>
      <c r="G2033">
        <v>0</v>
      </c>
      <c r="H2033" s="51" t="s">
        <v>13524</v>
      </c>
      <c r="I2033">
        <v>0</v>
      </c>
      <c r="J2033">
        <v>0</v>
      </c>
      <c r="L2033">
        <v>0</v>
      </c>
      <c r="M2033">
        <v>0</v>
      </c>
      <c r="N2033">
        <v>0</v>
      </c>
      <c r="O2033">
        <v>0</v>
      </c>
      <c r="P2033" t="s">
        <v>183</v>
      </c>
      <c r="Q2033">
        <v>0</v>
      </c>
      <c r="R2033">
        <v>0</v>
      </c>
      <c r="S2033">
        <v>0</v>
      </c>
      <c r="T2033" t="s">
        <v>181</v>
      </c>
      <c r="U2033">
        <v>0</v>
      </c>
      <c r="V2033" t="s">
        <v>181</v>
      </c>
      <c r="W2033">
        <v>0</v>
      </c>
      <c r="X2033" t="s">
        <v>184</v>
      </c>
    </row>
    <row r="2034" spans="1:24" x14ac:dyDescent="0.3">
      <c r="A2034" t="s">
        <v>179</v>
      </c>
      <c r="B2034" t="s">
        <v>14136</v>
      </c>
      <c r="C2034" t="s">
        <v>181</v>
      </c>
      <c r="D2034" t="s">
        <v>14137</v>
      </c>
      <c r="E2034" t="s">
        <v>7</v>
      </c>
      <c r="F2034">
        <v>0</v>
      </c>
      <c r="G2034">
        <v>0</v>
      </c>
      <c r="H2034" s="51" t="s">
        <v>13524</v>
      </c>
      <c r="I2034">
        <v>0</v>
      </c>
      <c r="J2034">
        <v>0</v>
      </c>
      <c r="L2034">
        <v>0</v>
      </c>
      <c r="M2034">
        <v>0</v>
      </c>
      <c r="N2034">
        <v>0</v>
      </c>
      <c r="O2034">
        <v>0</v>
      </c>
      <c r="P2034" t="s">
        <v>183</v>
      </c>
      <c r="Q2034">
        <v>0</v>
      </c>
      <c r="R2034">
        <v>0</v>
      </c>
      <c r="S2034">
        <v>0</v>
      </c>
      <c r="T2034" t="s">
        <v>181</v>
      </c>
      <c r="U2034">
        <v>0</v>
      </c>
      <c r="V2034" t="s">
        <v>181</v>
      </c>
      <c r="W2034">
        <v>0</v>
      </c>
      <c r="X2034" t="s">
        <v>184</v>
      </c>
    </row>
    <row r="2035" spans="1:24" x14ac:dyDescent="0.3">
      <c r="A2035" t="s">
        <v>179</v>
      </c>
      <c r="B2035" t="s">
        <v>6810</v>
      </c>
      <c r="C2035" t="s">
        <v>181</v>
      </c>
      <c r="D2035" t="s">
        <v>6811</v>
      </c>
      <c r="E2035" t="s">
        <v>7</v>
      </c>
      <c r="F2035">
        <v>0</v>
      </c>
      <c r="G2035">
        <v>0</v>
      </c>
      <c r="H2035" s="51" t="s">
        <v>13524</v>
      </c>
      <c r="I2035">
        <v>0</v>
      </c>
      <c r="J2035">
        <v>0</v>
      </c>
      <c r="L2035">
        <v>0</v>
      </c>
      <c r="M2035">
        <v>0</v>
      </c>
      <c r="N2035">
        <v>0</v>
      </c>
      <c r="O2035">
        <v>0</v>
      </c>
      <c r="P2035" t="s">
        <v>183</v>
      </c>
      <c r="Q2035">
        <v>0</v>
      </c>
      <c r="R2035">
        <v>0</v>
      </c>
      <c r="S2035">
        <v>0</v>
      </c>
      <c r="T2035" t="s">
        <v>181</v>
      </c>
      <c r="U2035">
        <v>0</v>
      </c>
      <c r="V2035" t="s">
        <v>181</v>
      </c>
      <c r="W2035">
        <v>0</v>
      </c>
      <c r="X2035" t="s">
        <v>184</v>
      </c>
    </row>
    <row r="2036" spans="1:24" x14ac:dyDescent="0.3">
      <c r="A2036" t="s">
        <v>179</v>
      </c>
      <c r="B2036" t="s">
        <v>5850</v>
      </c>
      <c r="C2036" t="s">
        <v>181</v>
      </c>
      <c r="D2036" t="s">
        <v>5851</v>
      </c>
      <c r="E2036" t="s">
        <v>7</v>
      </c>
      <c r="F2036">
        <v>0</v>
      </c>
      <c r="G2036">
        <v>0</v>
      </c>
      <c r="H2036" s="51" t="s">
        <v>13524</v>
      </c>
      <c r="I2036">
        <v>0</v>
      </c>
      <c r="J2036">
        <v>0</v>
      </c>
      <c r="L2036">
        <v>0</v>
      </c>
      <c r="M2036">
        <v>0</v>
      </c>
      <c r="N2036">
        <v>0</v>
      </c>
      <c r="O2036">
        <v>0</v>
      </c>
      <c r="P2036" t="s">
        <v>183</v>
      </c>
      <c r="Q2036">
        <v>0</v>
      </c>
      <c r="R2036">
        <v>0</v>
      </c>
      <c r="S2036">
        <v>0</v>
      </c>
      <c r="T2036" t="s">
        <v>181</v>
      </c>
      <c r="U2036">
        <v>0</v>
      </c>
      <c r="V2036" t="s">
        <v>181</v>
      </c>
      <c r="W2036">
        <v>0</v>
      </c>
      <c r="X2036" t="s">
        <v>184</v>
      </c>
    </row>
    <row r="2037" spans="1:24" x14ac:dyDescent="0.3">
      <c r="A2037" t="s">
        <v>179</v>
      </c>
      <c r="B2037" t="s">
        <v>5372</v>
      </c>
      <c r="C2037" t="s">
        <v>181</v>
      </c>
      <c r="D2037" t="s">
        <v>5373</v>
      </c>
      <c r="E2037" t="s">
        <v>7</v>
      </c>
      <c r="F2037">
        <v>0</v>
      </c>
      <c r="G2037">
        <v>0</v>
      </c>
      <c r="H2037" s="51" t="s">
        <v>13524</v>
      </c>
      <c r="I2037">
        <v>0</v>
      </c>
      <c r="J2037">
        <v>0</v>
      </c>
      <c r="L2037">
        <v>0</v>
      </c>
      <c r="M2037">
        <v>0</v>
      </c>
      <c r="N2037">
        <v>0</v>
      </c>
      <c r="O2037">
        <v>0</v>
      </c>
      <c r="P2037" t="s">
        <v>183</v>
      </c>
      <c r="Q2037">
        <v>0</v>
      </c>
      <c r="R2037">
        <v>0</v>
      </c>
      <c r="S2037">
        <v>0</v>
      </c>
      <c r="T2037" t="s">
        <v>181</v>
      </c>
      <c r="U2037">
        <v>0</v>
      </c>
      <c r="V2037" t="s">
        <v>181</v>
      </c>
      <c r="W2037">
        <v>0</v>
      </c>
      <c r="X2037" t="s">
        <v>184</v>
      </c>
    </row>
    <row r="2038" spans="1:24" x14ac:dyDescent="0.3">
      <c r="A2038" t="s">
        <v>179</v>
      </c>
      <c r="B2038" t="s">
        <v>6707</v>
      </c>
      <c r="C2038" t="s">
        <v>181</v>
      </c>
      <c r="D2038" t="s">
        <v>6708</v>
      </c>
      <c r="E2038" t="s">
        <v>7</v>
      </c>
      <c r="F2038">
        <v>0</v>
      </c>
      <c r="G2038">
        <v>0</v>
      </c>
      <c r="H2038" s="51" t="s">
        <v>13524</v>
      </c>
      <c r="I2038">
        <v>0</v>
      </c>
      <c r="J2038">
        <v>0</v>
      </c>
      <c r="L2038">
        <v>0</v>
      </c>
      <c r="M2038">
        <v>0</v>
      </c>
      <c r="N2038">
        <v>0</v>
      </c>
      <c r="O2038">
        <v>0</v>
      </c>
      <c r="P2038" t="s">
        <v>183</v>
      </c>
      <c r="Q2038">
        <v>0</v>
      </c>
      <c r="R2038">
        <v>0</v>
      </c>
      <c r="S2038">
        <v>0</v>
      </c>
      <c r="T2038" t="s">
        <v>181</v>
      </c>
      <c r="U2038">
        <v>0</v>
      </c>
      <c r="V2038" t="s">
        <v>181</v>
      </c>
      <c r="W2038">
        <v>0</v>
      </c>
      <c r="X2038" t="s">
        <v>184</v>
      </c>
    </row>
    <row r="2039" spans="1:24" x14ac:dyDescent="0.3">
      <c r="A2039" t="s">
        <v>179</v>
      </c>
      <c r="B2039" t="s">
        <v>14138</v>
      </c>
      <c r="C2039" t="s">
        <v>181</v>
      </c>
      <c r="D2039" t="s">
        <v>6708</v>
      </c>
      <c r="E2039" t="s">
        <v>7</v>
      </c>
      <c r="F2039">
        <v>0</v>
      </c>
      <c r="G2039">
        <v>0</v>
      </c>
      <c r="H2039" s="51" t="s">
        <v>14704</v>
      </c>
      <c r="I2039">
        <v>0</v>
      </c>
      <c r="J2039">
        <v>0</v>
      </c>
      <c r="L2039">
        <v>0</v>
      </c>
      <c r="M2039">
        <v>0</v>
      </c>
      <c r="N2039">
        <v>0</v>
      </c>
      <c r="O2039">
        <v>0</v>
      </c>
      <c r="P2039" t="s">
        <v>183</v>
      </c>
      <c r="Q2039">
        <v>0</v>
      </c>
      <c r="R2039">
        <v>0</v>
      </c>
      <c r="S2039">
        <v>0</v>
      </c>
      <c r="T2039" t="s">
        <v>181</v>
      </c>
      <c r="U2039">
        <v>0</v>
      </c>
      <c r="V2039" t="s">
        <v>181</v>
      </c>
      <c r="W2039">
        <v>0</v>
      </c>
      <c r="X2039" t="s">
        <v>184</v>
      </c>
    </row>
    <row r="2040" spans="1:24" x14ac:dyDescent="0.3">
      <c r="A2040" t="s">
        <v>179</v>
      </c>
      <c r="B2040" t="s">
        <v>5881</v>
      </c>
      <c r="C2040" t="s">
        <v>181</v>
      </c>
      <c r="D2040" t="s">
        <v>5882</v>
      </c>
      <c r="E2040" t="s">
        <v>7</v>
      </c>
      <c r="F2040">
        <v>0</v>
      </c>
      <c r="G2040">
        <v>0</v>
      </c>
      <c r="H2040" s="51" t="s">
        <v>13524</v>
      </c>
      <c r="I2040">
        <v>0</v>
      </c>
      <c r="J2040">
        <v>0</v>
      </c>
      <c r="L2040">
        <v>0</v>
      </c>
      <c r="M2040">
        <v>0</v>
      </c>
      <c r="N2040">
        <v>0</v>
      </c>
      <c r="O2040">
        <v>0</v>
      </c>
      <c r="P2040" t="s">
        <v>183</v>
      </c>
      <c r="Q2040">
        <v>0</v>
      </c>
      <c r="R2040">
        <v>0</v>
      </c>
      <c r="S2040">
        <v>0</v>
      </c>
      <c r="T2040" t="s">
        <v>181</v>
      </c>
      <c r="U2040">
        <v>0</v>
      </c>
      <c r="V2040" t="s">
        <v>181</v>
      </c>
      <c r="W2040">
        <v>0</v>
      </c>
      <c r="X2040" t="s">
        <v>184</v>
      </c>
    </row>
    <row r="2041" spans="1:24" x14ac:dyDescent="0.3">
      <c r="A2041" t="s">
        <v>179</v>
      </c>
      <c r="B2041" t="s">
        <v>6424</v>
      </c>
      <c r="C2041" t="s">
        <v>181</v>
      </c>
      <c r="D2041" t="s">
        <v>6425</v>
      </c>
      <c r="E2041" t="s">
        <v>7</v>
      </c>
      <c r="F2041">
        <v>0</v>
      </c>
      <c r="G2041">
        <v>0</v>
      </c>
      <c r="H2041" s="51" t="s">
        <v>14704</v>
      </c>
      <c r="I2041">
        <v>0</v>
      </c>
      <c r="J2041">
        <v>0</v>
      </c>
      <c r="L2041">
        <v>0</v>
      </c>
      <c r="M2041">
        <v>0</v>
      </c>
      <c r="N2041">
        <v>0</v>
      </c>
      <c r="O2041">
        <v>0</v>
      </c>
      <c r="P2041" t="s">
        <v>183</v>
      </c>
      <c r="Q2041">
        <v>0</v>
      </c>
      <c r="R2041">
        <v>0</v>
      </c>
      <c r="S2041">
        <v>0</v>
      </c>
      <c r="T2041" t="s">
        <v>181</v>
      </c>
      <c r="U2041">
        <v>0</v>
      </c>
      <c r="V2041" t="s">
        <v>181</v>
      </c>
      <c r="W2041">
        <v>0</v>
      </c>
      <c r="X2041" t="s">
        <v>184</v>
      </c>
    </row>
    <row r="2042" spans="1:24" x14ac:dyDescent="0.3">
      <c r="A2042" t="s">
        <v>179</v>
      </c>
      <c r="B2042" t="s">
        <v>14139</v>
      </c>
      <c r="C2042" t="s">
        <v>181</v>
      </c>
      <c r="D2042" t="s">
        <v>14140</v>
      </c>
      <c r="E2042" t="s">
        <v>7</v>
      </c>
      <c r="F2042">
        <v>0</v>
      </c>
      <c r="G2042">
        <v>0</v>
      </c>
      <c r="H2042" s="51" t="s">
        <v>13524</v>
      </c>
      <c r="I2042">
        <v>0</v>
      </c>
      <c r="J2042">
        <v>0</v>
      </c>
      <c r="L2042">
        <v>0</v>
      </c>
      <c r="M2042">
        <v>718.32</v>
      </c>
      <c r="N2042">
        <v>180</v>
      </c>
      <c r="O2042">
        <v>180</v>
      </c>
      <c r="P2042" t="s">
        <v>183</v>
      </c>
      <c r="Q2042">
        <v>0</v>
      </c>
      <c r="R2042">
        <v>0</v>
      </c>
      <c r="S2042">
        <v>0</v>
      </c>
      <c r="T2042" t="s">
        <v>181</v>
      </c>
      <c r="U2042">
        <v>0</v>
      </c>
      <c r="V2042" t="s">
        <v>181</v>
      </c>
      <c r="W2042">
        <v>0</v>
      </c>
      <c r="X2042" t="s">
        <v>184</v>
      </c>
    </row>
    <row r="2043" spans="1:24" x14ac:dyDescent="0.3">
      <c r="A2043" t="s">
        <v>179</v>
      </c>
      <c r="B2043" t="s">
        <v>6480</v>
      </c>
      <c r="C2043" t="s">
        <v>181</v>
      </c>
      <c r="D2043" t="s">
        <v>6481</v>
      </c>
      <c r="E2043" t="s">
        <v>7</v>
      </c>
      <c r="F2043">
        <v>0</v>
      </c>
      <c r="G2043">
        <v>0</v>
      </c>
      <c r="H2043" s="51" t="s">
        <v>13524</v>
      </c>
      <c r="I2043">
        <v>0</v>
      </c>
      <c r="J2043">
        <v>0</v>
      </c>
      <c r="L2043">
        <v>0</v>
      </c>
      <c r="M2043">
        <v>0</v>
      </c>
      <c r="N2043">
        <v>0</v>
      </c>
      <c r="O2043">
        <v>0</v>
      </c>
      <c r="P2043" t="s">
        <v>183</v>
      </c>
      <c r="Q2043">
        <v>0</v>
      </c>
      <c r="R2043">
        <v>0</v>
      </c>
      <c r="S2043">
        <v>0</v>
      </c>
      <c r="T2043" t="s">
        <v>181</v>
      </c>
      <c r="U2043">
        <v>0</v>
      </c>
      <c r="V2043" t="s">
        <v>181</v>
      </c>
      <c r="W2043">
        <v>0</v>
      </c>
      <c r="X2043" t="s">
        <v>184</v>
      </c>
    </row>
    <row r="2044" spans="1:24" x14ac:dyDescent="0.3">
      <c r="A2044" t="s">
        <v>179</v>
      </c>
      <c r="B2044" t="s">
        <v>14141</v>
      </c>
      <c r="C2044" t="s">
        <v>181</v>
      </c>
      <c r="D2044" t="s">
        <v>14142</v>
      </c>
      <c r="E2044" t="s">
        <v>7</v>
      </c>
      <c r="F2044">
        <v>0</v>
      </c>
      <c r="G2044">
        <v>0</v>
      </c>
      <c r="H2044" s="51" t="s">
        <v>13524</v>
      </c>
      <c r="I2044">
        <v>0</v>
      </c>
      <c r="J2044">
        <v>0</v>
      </c>
      <c r="L2044">
        <v>0</v>
      </c>
      <c r="M2044">
        <v>0</v>
      </c>
      <c r="N2044">
        <v>0</v>
      </c>
      <c r="O2044">
        <v>0</v>
      </c>
      <c r="P2044" t="s">
        <v>183</v>
      </c>
      <c r="Q2044">
        <v>0</v>
      </c>
      <c r="R2044">
        <v>0</v>
      </c>
      <c r="S2044">
        <v>0</v>
      </c>
      <c r="T2044" t="s">
        <v>181</v>
      </c>
      <c r="U2044">
        <v>0</v>
      </c>
      <c r="V2044" t="s">
        <v>181</v>
      </c>
      <c r="W2044">
        <v>0</v>
      </c>
      <c r="X2044" t="s">
        <v>184</v>
      </c>
    </row>
    <row r="2045" spans="1:24" x14ac:dyDescent="0.3">
      <c r="A2045" t="s">
        <v>179</v>
      </c>
      <c r="B2045" t="s">
        <v>6420</v>
      </c>
      <c r="C2045" t="s">
        <v>181</v>
      </c>
      <c r="D2045" t="s">
        <v>6421</v>
      </c>
      <c r="E2045" t="s">
        <v>7</v>
      </c>
      <c r="F2045">
        <v>0</v>
      </c>
      <c r="G2045">
        <v>0</v>
      </c>
      <c r="H2045" s="51" t="s">
        <v>13524</v>
      </c>
      <c r="I2045">
        <v>0</v>
      </c>
      <c r="J2045">
        <v>0</v>
      </c>
      <c r="L2045">
        <v>0</v>
      </c>
      <c r="M2045">
        <v>0</v>
      </c>
      <c r="N2045">
        <v>0</v>
      </c>
      <c r="O2045">
        <v>0</v>
      </c>
      <c r="P2045" t="s">
        <v>183</v>
      </c>
      <c r="Q2045">
        <v>0</v>
      </c>
      <c r="R2045">
        <v>0</v>
      </c>
      <c r="S2045">
        <v>0</v>
      </c>
      <c r="T2045" t="s">
        <v>181</v>
      </c>
      <c r="U2045">
        <v>0</v>
      </c>
      <c r="V2045" t="s">
        <v>181</v>
      </c>
      <c r="W2045">
        <v>0</v>
      </c>
      <c r="X2045" t="s">
        <v>184</v>
      </c>
    </row>
    <row r="2046" spans="1:24" x14ac:dyDescent="0.3">
      <c r="A2046" t="s">
        <v>179</v>
      </c>
      <c r="B2046" t="s">
        <v>6208</v>
      </c>
      <c r="C2046" t="s">
        <v>181</v>
      </c>
      <c r="D2046" t="s">
        <v>6209</v>
      </c>
      <c r="E2046" t="s">
        <v>7</v>
      </c>
      <c r="F2046">
        <v>0</v>
      </c>
      <c r="G2046">
        <v>0</v>
      </c>
      <c r="H2046" s="51" t="s">
        <v>13524</v>
      </c>
      <c r="I2046">
        <v>0</v>
      </c>
      <c r="J2046">
        <v>0</v>
      </c>
      <c r="L2046">
        <v>0</v>
      </c>
      <c r="M2046">
        <v>0</v>
      </c>
      <c r="N2046">
        <v>0</v>
      </c>
      <c r="O2046">
        <v>0</v>
      </c>
      <c r="P2046" t="s">
        <v>183</v>
      </c>
      <c r="Q2046">
        <v>0</v>
      </c>
      <c r="R2046">
        <v>0</v>
      </c>
      <c r="S2046">
        <v>0</v>
      </c>
      <c r="T2046" t="s">
        <v>181</v>
      </c>
      <c r="U2046">
        <v>0</v>
      </c>
      <c r="V2046" t="s">
        <v>181</v>
      </c>
      <c r="W2046">
        <v>0</v>
      </c>
      <c r="X2046" t="s">
        <v>184</v>
      </c>
    </row>
    <row r="2047" spans="1:24" x14ac:dyDescent="0.3">
      <c r="A2047" t="s">
        <v>179</v>
      </c>
      <c r="B2047" t="s">
        <v>14143</v>
      </c>
      <c r="C2047" t="s">
        <v>181</v>
      </c>
      <c r="D2047" t="s">
        <v>14144</v>
      </c>
      <c r="E2047" t="s">
        <v>7</v>
      </c>
      <c r="F2047">
        <v>0</v>
      </c>
      <c r="G2047">
        <v>0</v>
      </c>
      <c r="H2047" s="51" t="s">
        <v>13524</v>
      </c>
      <c r="I2047">
        <v>0</v>
      </c>
      <c r="J2047">
        <v>0</v>
      </c>
      <c r="L2047">
        <v>0</v>
      </c>
      <c r="M2047">
        <v>0</v>
      </c>
      <c r="N2047">
        <v>0</v>
      </c>
      <c r="O2047">
        <v>0</v>
      </c>
      <c r="P2047" t="s">
        <v>183</v>
      </c>
      <c r="Q2047">
        <v>0</v>
      </c>
      <c r="R2047">
        <v>0</v>
      </c>
      <c r="S2047">
        <v>0</v>
      </c>
      <c r="T2047" t="s">
        <v>181</v>
      </c>
      <c r="U2047">
        <v>0</v>
      </c>
      <c r="V2047" t="s">
        <v>181</v>
      </c>
      <c r="W2047">
        <v>0</v>
      </c>
      <c r="X2047" t="s">
        <v>184</v>
      </c>
    </row>
    <row r="2048" spans="1:24" x14ac:dyDescent="0.3">
      <c r="A2048" t="s">
        <v>179</v>
      </c>
      <c r="B2048" t="s">
        <v>4588</v>
      </c>
      <c r="C2048" t="s">
        <v>181</v>
      </c>
      <c r="D2048" t="s">
        <v>4589</v>
      </c>
      <c r="E2048" t="s">
        <v>7</v>
      </c>
      <c r="F2048">
        <v>0</v>
      </c>
      <c r="G2048">
        <v>0</v>
      </c>
      <c r="H2048" s="51" t="s">
        <v>13524</v>
      </c>
      <c r="I2048">
        <v>0</v>
      </c>
      <c r="J2048">
        <v>0</v>
      </c>
      <c r="L2048">
        <v>0</v>
      </c>
      <c r="M2048">
        <v>1005.65</v>
      </c>
      <c r="N2048">
        <v>252</v>
      </c>
      <c r="O2048">
        <v>0</v>
      </c>
      <c r="P2048" t="s">
        <v>4590</v>
      </c>
      <c r="Q2048">
        <v>0</v>
      </c>
      <c r="R2048">
        <v>0</v>
      </c>
      <c r="S2048">
        <v>0</v>
      </c>
      <c r="T2048" t="s">
        <v>181</v>
      </c>
      <c r="U2048">
        <v>0</v>
      </c>
      <c r="V2048" t="s">
        <v>181</v>
      </c>
      <c r="W2048">
        <v>0</v>
      </c>
      <c r="X2048" t="s">
        <v>184</v>
      </c>
    </row>
    <row r="2049" spans="1:24" x14ac:dyDescent="0.3">
      <c r="A2049" t="s">
        <v>179</v>
      </c>
      <c r="B2049" t="s">
        <v>5861</v>
      </c>
      <c r="C2049" t="s">
        <v>181</v>
      </c>
      <c r="D2049" t="s">
        <v>5862</v>
      </c>
      <c r="E2049" t="s">
        <v>7</v>
      </c>
      <c r="F2049">
        <v>0</v>
      </c>
      <c r="G2049">
        <v>0</v>
      </c>
      <c r="H2049" s="51" t="s">
        <v>13524</v>
      </c>
      <c r="I2049">
        <v>0</v>
      </c>
      <c r="J2049">
        <v>0</v>
      </c>
      <c r="L2049">
        <v>0</v>
      </c>
      <c r="M2049">
        <v>0</v>
      </c>
      <c r="N2049">
        <v>0</v>
      </c>
      <c r="O2049">
        <v>0</v>
      </c>
      <c r="P2049" t="s">
        <v>183</v>
      </c>
      <c r="Q2049">
        <v>0</v>
      </c>
      <c r="R2049">
        <v>0</v>
      </c>
      <c r="S2049">
        <v>0</v>
      </c>
      <c r="T2049" t="s">
        <v>181</v>
      </c>
      <c r="U2049">
        <v>0</v>
      </c>
      <c r="V2049" t="s">
        <v>181</v>
      </c>
      <c r="W2049">
        <v>0</v>
      </c>
      <c r="X2049" t="s">
        <v>184</v>
      </c>
    </row>
    <row r="2050" spans="1:24" x14ac:dyDescent="0.3">
      <c r="A2050" t="s">
        <v>179</v>
      </c>
      <c r="B2050" t="s">
        <v>14145</v>
      </c>
      <c r="C2050" t="s">
        <v>181</v>
      </c>
      <c r="D2050" t="s">
        <v>14146</v>
      </c>
      <c r="E2050" t="s">
        <v>7</v>
      </c>
      <c r="F2050">
        <v>0</v>
      </c>
      <c r="G2050">
        <v>0</v>
      </c>
      <c r="H2050" s="51" t="s">
        <v>13524</v>
      </c>
      <c r="I2050">
        <v>0</v>
      </c>
      <c r="J2050">
        <v>0</v>
      </c>
      <c r="L2050">
        <v>0</v>
      </c>
      <c r="M2050">
        <v>0</v>
      </c>
      <c r="N2050">
        <v>0</v>
      </c>
      <c r="O2050">
        <v>0</v>
      </c>
      <c r="P2050" t="s">
        <v>183</v>
      </c>
      <c r="Q2050">
        <v>0</v>
      </c>
      <c r="R2050">
        <v>0</v>
      </c>
      <c r="S2050">
        <v>0</v>
      </c>
      <c r="T2050" t="s">
        <v>181</v>
      </c>
      <c r="U2050">
        <v>0</v>
      </c>
      <c r="V2050" t="s">
        <v>181</v>
      </c>
      <c r="W2050">
        <v>0</v>
      </c>
      <c r="X2050" t="s">
        <v>184</v>
      </c>
    </row>
    <row r="2051" spans="1:24" x14ac:dyDescent="0.3">
      <c r="A2051" t="s">
        <v>179</v>
      </c>
      <c r="B2051" t="s">
        <v>5563</v>
      </c>
      <c r="C2051" t="s">
        <v>181</v>
      </c>
      <c r="D2051" t="s">
        <v>5564</v>
      </c>
      <c r="E2051" t="s">
        <v>7</v>
      </c>
      <c r="F2051">
        <v>0</v>
      </c>
      <c r="G2051">
        <v>0</v>
      </c>
      <c r="H2051" s="51" t="s">
        <v>13524</v>
      </c>
      <c r="I2051">
        <v>0</v>
      </c>
      <c r="J2051">
        <v>0</v>
      </c>
      <c r="L2051">
        <v>0</v>
      </c>
      <c r="M2051">
        <v>0</v>
      </c>
      <c r="N2051">
        <v>0</v>
      </c>
      <c r="O2051">
        <v>0</v>
      </c>
      <c r="P2051" t="s">
        <v>183</v>
      </c>
      <c r="Q2051">
        <v>0</v>
      </c>
      <c r="R2051">
        <v>0</v>
      </c>
      <c r="S2051">
        <v>0</v>
      </c>
      <c r="T2051" t="s">
        <v>181</v>
      </c>
      <c r="U2051">
        <v>0</v>
      </c>
      <c r="V2051" t="s">
        <v>181</v>
      </c>
      <c r="W2051">
        <v>0</v>
      </c>
      <c r="X2051" t="s">
        <v>184</v>
      </c>
    </row>
    <row r="2052" spans="1:24" x14ac:dyDescent="0.3">
      <c r="A2052" t="s">
        <v>179</v>
      </c>
      <c r="B2052" t="s">
        <v>6410</v>
      </c>
      <c r="C2052" t="s">
        <v>181</v>
      </c>
      <c r="D2052" t="s">
        <v>6411</v>
      </c>
      <c r="E2052" t="s">
        <v>7</v>
      </c>
      <c r="F2052">
        <v>0</v>
      </c>
      <c r="G2052">
        <v>0</v>
      </c>
      <c r="H2052" s="51" t="s">
        <v>13524</v>
      </c>
      <c r="I2052">
        <v>0</v>
      </c>
      <c r="J2052">
        <v>0</v>
      </c>
      <c r="L2052">
        <v>0</v>
      </c>
      <c r="M2052">
        <v>0</v>
      </c>
      <c r="N2052">
        <v>0</v>
      </c>
      <c r="O2052">
        <v>0</v>
      </c>
      <c r="P2052" t="s">
        <v>183</v>
      </c>
      <c r="Q2052">
        <v>0</v>
      </c>
      <c r="R2052">
        <v>0</v>
      </c>
      <c r="S2052">
        <v>0</v>
      </c>
      <c r="T2052" t="s">
        <v>181</v>
      </c>
      <c r="U2052">
        <v>0</v>
      </c>
      <c r="V2052" t="s">
        <v>181</v>
      </c>
      <c r="W2052">
        <v>0</v>
      </c>
      <c r="X2052" t="s">
        <v>184</v>
      </c>
    </row>
    <row r="2053" spans="1:24" x14ac:dyDescent="0.3">
      <c r="A2053" t="s">
        <v>179</v>
      </c>
      <c r="B2053" t="s">
        <v>5714</v>
      </c>
      <c r="C2053" t="s">
        <v>181</v>
      </c>
      <c r="D2053" t="s">
        <v>5715</v>
      </c>
      <c r="E2053" t="s">
        <v>7</v>
      </c>
      <c r="F2053">
        <v>0</v>
      </c>
      <c r="G2053">
        <v>0</v>
      </c>
      <c r="H2053" s="51" t="s">
        <v>13524</v>
      </c>
      <c r="I2053">
        <v>0</v>
      </c>
      <c r="J2053">
        <v>0</v>
      </c>
      <c r="L2053">
        <v>0</v>
      </c>
      <c r="M2053">
        <v>0</v>
      </c>
      <c r="N2053">
        <v>0</v>
      </c>
      <c r="O2053">
        <v>0</v>
      </c>
      <c r="P2053" t="s">
        <v>183</v>
      </c>
      <c r="Q2053">
        <v>0</v>
      </c>
      <c r="R2053">
        <v>0</v>
      </c>
      <c r="S2053">
        <v>0</v>
      </c>
      <c r="T2053" t="s">
        <v>181</v>
      </c>
      <c r="U2053">
        <v>0</v>
      </c>
      <c r="V2053" t="s">
        <v>181</v>
      </c>
      <c r="W2053">
        <v>0</v>
      </c>
      <c r="X2053" t="s">
        <v>184</v>
      </c>
    </row>
    <row r="2054" spans="1:24" x14ac:dyDescent="0.3">
      <c r="A2054" t="s">
        <v>179</v>
      </c>
      <c r="B2054" t="s">
        <v>5747</v>
      </c>
      <c r="C2054" t="s">
        <v>181</v>
      </c>
      <c r="D2054" t="s">
        <v>5748</v>
      </c>
      <c r="E2054" t="s">
        <v>7</v>
      </c>
      <c r="F2054">
        <v>0</v>
      </c>
      <c r="G2054">
        <v>0</v>
      </c>
      <c r="H2054" s="51" t="s">
        <v>13524</v>
      </c>
      <c r="I2054">
        <v>0</v>
      </c>
      <c r="J2054">
        <v>0</v>
      </c>
      <c r="L2054">
        <v>0</v>
      </c>
      <c r="M2054">
        <v>0</v>
      </c>
      <c r="N2054">
        <v>0</v>
      </c>
      <c r="O2054">
        <v>0</v>
      </c>
      <c r="P2054" t="s">
        <v>183</v>
      </c>
      <c r="Q2054">
        <v>0</v>
      </c>
      <c r="R2054">
        <v>0</v>
      </c>
      <c r="S2054">
        <v>0</v>
      </c>
      <c r="T2054" t="s">
        <v>181</v>
      </c>
      <c r="U2054">
        <v>0</v>
      </c>
      <c r="V2054" t="s">
        <v>181</v>
      </c>
      <c r="W2054">
        <v>0</v>
      </c>
      <c r="X2054" t="s">
        <v>184</v>
      </c>
    </row>
    <row r="2055" spans="1:24" x14ac:dyDescent="0.3">
      <c r="A2055" t="s">
        <v>179</v>
      </c>
      <c r="B2055" t="s">
        <v>7000</v>
      </c>
      <c r="C2055" t="s">
        <v>181</v>
      </c>
      <c r="D2055" t="s">
        <v>7001</v>
      </c>
      <c r="E2055" t="s">
        <v>7</v>
      </c>
      <c r="F2055">
        <v>0</v>
      </c>
      <c r="G2055">
        <v>0</v>
      </c>
      <c r="H2055" s="51" t="s">
        <v>13524</v>
      </c>
      <c r="I2055">
        <v>0</v>
      </c>
      <c r="J2055">
        <v>0</v>
      </c>
      <c r="L2055">
        <v>0</v>
      </c>
      <c r="M2055">
        <v>0</v>
      </c>
      <c r="N2055">
        <v>0</v>
      </c>
      <c r="O2055">
        <v>0</v>
      </c>
      <c r="P2055" t="s">
        <v>183</v>
      </c>
      <c r="Q2055">
        <v>0</v>
      </c>
      <c r="R2055">
        <v>0</v>
      </c>
      <c r="S2055">
        <v>0</v>
      </c>
      <c r="T2055" t="s">
        <v>181</v>
      </c>
      <c r="U2055">
        <v>0</v>
      </c>
      <c r="V2055" t="s">
        <v>181</v>
      </c>
      <c r="W2055">
        <v>0</v>
      </c>
      <c r="X2055" t="s">
        <v>184</v>
      </c>
    </row>
    <row r="2056" spans="1:24" x14ac:dyDescent="0.3">
      <c r="A2056" t="s">
        <v>179</v>
      </c>
      <c r="B2056" t="s">
        <v>5677</v>
      </c>
      <c r="C2056" t="s">
        <v>181</v>
      </c>
      <c r="D2056" t="s">
        <v>5678</v>
      </c>
      <c r="E2056" t="s">
        <v>7</v>
      </c>
      <c r="F2056">
        <v>0</v>
      </c>
      <c r="G2056">
        <v>0</v>
      </c>
      <c r="H2056" s="51" t="s">
        <v>13524</v>
      </c>
      <c r="I2056">
        <v>0</v>
      </c>
      <c r="J2056">
        <v>0</v>
      </c>
      <c r="L2056">
        <v>0</v>
      </c>
      <c r="M2056">
        <v>0</v>
      </c>
      <c r="N2056">
        <v>0</v>
      </c>
      <c r="O2056">
        <v>0</v>
      </c>
      <c r="P2056" t="s">
        <v>183</v>
      </c>
      <c r="Q2056">
        <v>0</v>
      </c>
      <c r="R2056">
        <v>0</v>
      </c>
      <c r="S2056">
        <v>0</v>
      </c>
      <c r="T2056" t="s">
        <v>181</v>
      </c>
      <c r="U2056">
        <v>0</v>
      </c>
      <c r="V2056" t="s">
        <v>181</v>
      </c>
      <c r="W2056">
        <v>0</v>
      </c>
      <c r="X2056" t="s">
        <v>184</v>
      </c>
    </row>
    <row r="2057" spans="1:24" x14ac:dyDescent="0.3">
      <c r="A2057" t="s">
        <v>179</v>
      </c>
      <c r="B2057" t="s">
        <v>6826</v>
      </c>
      <c r="C2057" t="s">
        <v>181</v>
      </c>
      <c r="D2057" t="s">
        <v>6827</v>
      </c>
      <c r="E2057" t="s">
        <v>7</v>
      </c>
      <c r="F2057">
        <v>0</v>
      </c>
      <c r="G2057">
        <v>0</v>
      </c>
      <c r="H2057" s="51" t="s">
        <v>13524</v>
      </c>
      <c r="I2057">
        <v>0</v>
      </c>
      <c r="J2057">
        <v>0</v>
      </c>
      <c r="L2057">
        <v>0</v>
      </c>
      <c r="M2057">
        <v>0</v>
      </c>
      <c r="N2057">
        <v>0</v>
      </c>
      <c r="O2057">
        <v>0</v>
      </c>
      <c r="P2057" t="s">
        <v>183</v>
      </c>
      <c r="Q2057">
        <v>0</v>
      </c>
      <c r="R2057">
        <v>0</v>
      </c>
      <c r="S2057">
        <v>0</v>
      </c>
      <c r="T2057" t="s">
        <v>181</v>
      </c>
      <c r="U2057">
        <v>0</v>
      </c>
      <c r="V2057" t="s">
        <v>181</v>
      </c>
      <c r="W2057">
        <v>0</v>
      </c>
      <c r="X2057" t="s">
        <v>184</v>
      </c>
    </row>
    <row r="2058" spans="1:24" x14ac:dyDescent="0.3">
      <c r="A2058" t="s">
        <v>179</v>
      </c>
      <c r="B2058" t="s">
        <v>2810</v>
      </c>
      <c r="C2058" t="s">
        <v>181</v>
      </c>
      <c r="D2058" t="s">
        <v>2811</v>
      </c>
      <c r="E2058" t="s">
        <v>181</v>
      </c>
      <c r="F2058">
        <v>0</v>
      </c>
      <c r="G2058">
        <v>0</v>
      </c>
      <c r="H2058" s="51" t="s">
        <v>13524</v>
      </c>
      <c r="I2058">
        <v>0</v>
      </c>
      <c r="J2058">
        <v>0</v>
      </c>
      <c r="L2058">
        <v>0</v>
      </c>
      <c r="M2058">
        <v>0</v>
      </c>
      <c r="N2058">
        <v>0</v>
      </c>
      <c r="O2058">
        <v>0</v>
      </c>
      <c r="P2058" t="s">
        <v>183</v>
      </c>
      <c r="Q2058">
        <v>0</v>
      </c>
      <c r="R2058">
        <v>0</v>
      </c>
      <c r="S2058">
        <v>0</v>
      </c>
      <c r="T2058" t="s">
        <v>181</v>
      </c>
      <c r="U2058">
        <v>0</v>
      </c>
      <c r="V2058" t="s">
        <v>181</v>
      </c>
      <c r="W2058">
        <v>0</v>
      </c>
      <c r="X2058" t="s">
        <v>184</v>
      </c>
    </row>
    <row r="2059" spans="1:24" x14ac:dyDescent="0.3">
      <c r="A2059" t="s">
        <v>179</v>
      </c>
      <c r="B2059" t="s">
        <v>2798</v>
      </c>
      <c r="C2059" t="s">
        <v>181</v>
      </c>
      <c r="D2059" t="s">
        <v>2799</v>
      </c>
      <c r="E2059" t="s">
        <v>181</v>
      </c>
      <c r="F2059">
        <v>0</v>
      </c>
      <c r="G2059">
        <v>0</v>
      </c>
      <c r="H2059" s="51" t="s">
        <v>13524</v>
      </c>
      <c r="I2059">
        <v>0</v>
      </c>
      <c r="J2059">
        <v>0</v>
      </c>
      <c r="L2059">
        <v>0</v>
      </c>
      <c r="M2059">
        <v>0</v>
      </c>
      <c r="N2059">
        <v>0</v>
      </c>
      <c r="O2059">
        <v>0</v>
      </c>
      <c r="P2059" t="s">
        <v>183</v>
      </c>
      <c r="Q2059">
        <v>0</v>
      </c>
      <c r="R2059">
        <v>0</v>
      </c>
      <c r="S2059">
        <v>0</v>
      </c>
      <c r="T2059" t="s">
        <v>181</v>
      </c>
      <c r="U2059">
        <v>0</v>
      </c>
      <c r="V2059" t="s">
        <v>181</v>
      </c>
      <c r="W2059">
        <v>0</v>
      </c>
      <c r="X2059" t="s">
        <v>184</v>
      </c>
    </row>
    <row r="2060" spans="1:24" x14ac:dyDescent="0.3">
      <c r="A2060" t="s">
        <v>179</v>
      </c>
      <c r="B2060" t="s">
        <v>4571</v>
      </c>
      <c r="C2060" t="s">
        <v>181</v>
      </c>
      <c r="D2060" t="s">
        <v>4572</v>
      </c>
      <c r="E2060" t="s">
        <v>7</v>
      </c>
      <c r="F2060">
        <v>0</v>
      </c>
      <c r="G2060">
        <v>0</v>
      </c>
      <c r="H2060" s="51" t="s">
        <v>13524</v>
      </c>
      <c r="I2060">
        <v>0</v>
      </c>
      <c r="J2060">
        <v>0</v>
      </c>
      <c r="L2060">
        <v>0</v>
      </c>
      <c r="M2060">
        <v>0</v>
      </c>
      <c r="N2060">
        <v>0</v>
      </c>
      <c r="O2060">
        <v>0</v>
      </c>
      <c r="P2060" t="s">
        <v>183</v>
      </c>
      <c r="Q2060">
        <v>0</v>
      </c>
      <c r="R2060">
        <v>0</v>
      </c>
      <c r="S2060">
        <v>0</v>
      </c>
      <c r="T2060" t="s">
        <v>181</v>
      </c>
      <c r="U2060">
        <v>0</v>
      </c>
      <c r="V2060" t="s">
        <v>181</v>
      </c>
      <c r="W2060">
        <v>0</v>
      </c>
      <c r="X2060" t="s">
        <v>184</v>
      </c>
    </row>
    <row r="2061" spans="1:24" x14ac:dyDescent="0.3">
      <c r="A2061" t="s">
        <v>179</v>
      </c>
      <c r="B2061" t="s">
        <v>5384</v>
      </c>
      <c r="C2061" t="s">
        <v>181</v>
      </c>
      <c r="D2061" t="s">
        <v>5385</v>
      </c>
      <c r="E2061" t="s">
        <v>7</v>
      </c>
      <c r="F2061">
        <v>0</v>
      </c>
      <c r="G2061">
        <v>0</v>
      </c>
      <c r="H2061" s="51" t="s">
        <v>13524</v>
      </c>
      <c r="I2061">
        <v>0</v>
      </c>
      <c r="J2061">
        <v>0</v>
      </c>
      <c r="L2061">
        <v>0</v>
      </c>
      <c r="M2061">
        <v>0</v>
      </c>
      <c r="N2061">
        <v>0</v>
      </c>
      <c r="O2061">
        <v>0</v>
      </c>
      <c r="P2061" t="s">
        <v>183</v>
      </c>
      <c r="Q2061">
        <v>0</v>
      </c>
      <c r="R2061">
        <v>0</v>
      </c>
      <c r="S2061">
        <v>0</v>
      </c>
      <c r="T2061" t="s">
        <v>181</v>
      </c>
      <c r="U2061">
        <v>0</v>
      </c>
      <c r="V2061" t="s">
        <v>181</v>
      </c>
      <c r="W2061">
        <v>0</v>
      </c>
      <c r="X2061" t="s">
        <v>184</v>
      </c>
    </row>
    <row r="2062" spans="1:24" x14ac:dyDescent="0.3">
      <c r="A2062" t="s">
        <v>179</v>
      </c>
      <c r="B2062" t="s">
        <v>4971</v>
      </c>
      <c r="C2062" t="s">
        <v>181</v>
      </c>
      <c r="D2062" t="s">
        <v>4972</v>
      </c>
      <c r="E2062" t="s">
        <v>7</v>
      </c>
      <c r="F2062">
        <v>0</v>
      </c>
      <c r="G2062">
        <v>0</v>
      </c>
      <c r="H2062" s="51" t="s">
        <v>13524</v>
      </c>
      <c r="I2062">
        <v>0</v>
      </c>
      <c r="J2062">
        <v>0</v>
      </c>
      <c r="L2062">
        <v>0</v>
      </c>
      <c r="M2062">
        <v>0</v>
      </c>
      <c r="N2062">
        <v>0</v>
      </c>
      <c r="O2062">
        <v>0</v>
      </c>
      <c r="P2062" t="s">
        <v>183</v>
      </c>
      <c r="Q2062">
        <v>0</v>
      </c>
      <c r="R2062">
        <v>0</v>
      </c>
      <c r="S2062">
        <v>0</v>
      </c>
      <c r="T2062" t="s">
        <v>181</v>
      </c>
      <c r="U2062">
        <v>0</v>
      </c>
      <c r="V2062" t="s">
        <v>181</v>
      </c>
      <c r="W2062">
        <v>0</v>
      </c>
      <c r="X2062" t="s">
        <v>184</v>
      </c>
    </row>
    <row r="2063" spans="1:24" x14ac:dyDescent="0.3">
      <c r="A2063" t="s">
        <v>179</v>
      </c>
      <c r="B2063" t="s">
        <v>4351</v>
      </c>
      <c r="C2063" t="s">
        <v>181</v>
      </c>
      <c r="D2063" t="s">
        <v>4352</v>
      </c>
      <c r="E2063" t="s">
        <v>7</v>
      </c>
      <c r="F2063">
        <v>0</v>
      </c>
      <c r="G2063">
        <v>0</v>
      </c>
      <c r="H2063" s="51" t="s">
        <v>13524</v>
      </c>
      <c r="I2063">
        <v>0</v>
      </c>
      <c r="J2063">
        <v>0</v>
      </c>
      <c r="L2063">
        <v>0</v>
      </c>
      <c r="M2063">
        <v>0</v>
      </c>
      <c r="N2063">
        <v>0</v>
      </c>
      <c r="O2063">
        <v>0</v>
      </c>
      <c r="P2063" t="s">
        <v>183</v>
      </c>
      <c r="Q2063">
        <v>0</v>
      </c>
      <c r="R2063">
        <v>0</v>
      </c>
      <c r="S2063">
        <v>0</v>
      </c>
      <c r="T2063" t="s">
        <v>181</v>
      </c>
      <c r="U2063">
        <v>0</v>
      </c>
      <c r="V2063" t="s">
        <v>181</v>
      </c>
      <c r="W2063">
        <v>0</v>
      </c>
      <c r="X2063" t="s">
        <v>184</v>
      </c>
    </row>
    <row r="2064" spans="1:24" x14ac:dyDescent="0.3">
      <c r="A2064" t="s">
        <v>179</v>
      </c>
      <c r="B2064" t="s">
        <v>5646</v>
      </c>
      <c r="C2064" t="s">
        <v>181</v>
      </c>
      <c r="D2064" t="s">
        <v>5647</v>
      </c>
      <c r="E2064" t="s">
        <v>7</v>
      </c>
      <c r="F2064">
        <v>0</v>
      </c>
      <c r="G2064">
        <v>0</v>
      </c>
      <c r="H2064" s="51" t="s">
        <v>13524</v>
      </c>
      <c r="I2064">
        <v>0</v>
      </c>
      <c r="J2064">
        <v>0</v>
      </c>
      <c r="L2064">
        <v>0</v>
      </c>
      <c r="M2064">
        <v>0</v>
      </c>
      <c r="N2064">
        <v>0</v>
      </c>
      <c r="O2064">
        <v>0</v>
      </c>
      <c r="P2064" t="s">
        <v>183</v>
      </c>
      <c r="Q2064">
        <v>0</v>
      </c>
      <c r="R2064">
        <v>0</v>
      </c>
      <c r="S2064">
        <v>0</v>
      </c>
      <c r="T2064" t="s">
        <v>181</v>
      </c>
      <c r="U2064">
        <v>0</v>
      </c>
      <c r="V2064" t="s">
        <v>181</v>
      </c>
      <c r="W2064">
        <v>0</v>
      </c>
      <c r="X2064" t="s">
        <v>184</v>
      </c>
    </row>
    <row r="2065" spans="1:24" x14ac:dyDescent="0.3">
      <c r="A2065" t="s">
        <v>179</v>
      </c>
      <c r="B2065" t="s">
        <v>14147</v>
      </c>
      <c r="C2065" t="s">
        <v>181</v>
      </c>
      <c r="D2065" t="s">
        <v>14148</v>
      </c>
      <c r="E2065" t="s">
        <v>7</v>
      </c>
      <c r="F2065">
        <v>0</v>
      </c>
      <c r="G2065">
        <v>0</v>
      </c>
      <c r="H2065" s="51" t="s">
        <v>14704</v>
      </c>
      <c r="I2065">
        <v>0</v>
      </c>
      <c r="J2065">
        <v>0</v>
      </c>
      <c r="L2065">
        <v>0</v>
      </c>
      <c r="M2065">
        <v>0</v>
      </c>
      <c r="N2065">
        <v>0</v>
      </c>
      <c r="O2065">
        <v>0</v>
      </c>
      <c r="P2065" t="s">
        <v>183</v>
      </c>
      <c r="Q2065">
        <v>0</v>
      </c>
      <c r="R2065">
        <v>0</v>
      </c>
      <c r="S2065">
        <v>0</v>
      </c>
      <c r="T2065" t="s">
        <v>181</v>
      </c>
      <c r="U2065">
        <v>0</v>
      </c>
      <c r="V2065" t="s">
        <v>181</v>
      </c>
      <c r="W2065">
        <v>0</v>
      </c>
      <c r="X2065" t="s">
        <v>184</v>
      </c>
    </row>
    <row r="2066" spans="1:24" x14ac:dyDescent="0.3">
      <c r="A2066" t="s">
        <v>179</v>
      </c>
      <c r="B2066" t="s">
        <v>4696</v>
      </c>
      <c r="C2066" t="s">
        <v>181</v>
      </c>
      <c r="D2066" t="s">
        <v>4697</v>
      </c>
      <c r="E2066" t="s">
        <v>7</v>
      </c>
      <c r="F2066">
        <v>0</v>
      </c>
      <c r="G2066">
        <v>0</v>
      </c>
      <c r="H2066" s="51" t="s">
        <v>13524</v>
      </c>
      <c r="I2066">
        <v>0</v>
      </c>
      <c r="J2066">
        <v>0</v>
      </c>
      <c r="L2066">
        <v>0</v>
      </c>
      <c r="M2066">
        <v>0</v>
      </c>
      <c r="N2066">
        <v>0</v>
      </c>
      <c r="O2066">
        <v>0</v>
      </c>
      <c r="P2066" t="s">
        <v>183</v>
      </c>
      <c r="Q2066">
        <v>0</v>
      </c>
      <c r="R2066">
        <v>0</v>
      </c>
      <c r="S2066">
        <v>0</v>
      </c>
      <c r="T2066" t="s">
        <v>181</v>
      </c>
      <c r="U2066">
        <v>0</v>
      </c>
      <c r="V2066" t="s">
        <v>181</v>
      </c>
      <c r="W2066">
        <v>0</v>
      </c>
      <c r="X2066" t="s">
        <v>184</v>
      </c>
    </row>
    <row r="2067" spans="1:24" x14ac:dyDescent="0.3">
      <c r="A2067" t="s">
        <v>179</v>
      </c>
      <c r="B2067" t="s">
        <v>6450</v>
      </c>
      <c r="C2067" t="s">
        <v>181</v>
      </c>
      <c r="D2067" t="s">
        <v>6451</v>
      </c>
      <c r="E2067" t="s">
        <v>7</v>
      </c>
      <c r="F2067">
        <v>0</v>
      </c>
      <c r="G2067">
        <v>0</v>
      </c>
      <c r="H2067" s="51" t="s">
        <v>13524</v>
      </c>
      <c r="I2067">
        <v>0</v>
      </c>
      <c r="J2067">
        <v>0</v>
      </c>
      <c r="L2067">
        <v>0</v>
      </c>
      <c r="M2067">
        <v>0</v>
      </c>
      <c r="N2067">
        <v>0</v>
      </c>
      <c r="O2067">
        <v>0</v>
      </c>
      <c r="P2067" t="s">
        <v>183</v>
      </c>
      <c r="Q2067">
        <v>0</v>
      </c>
      <c r="R2067">
        <v>0</v>
      </c>
      <c r="S2067">
        <v>0</v>
      </c>
      <c r="T2067" t="s">
        <v>181</v>
      </c>
      <c r="U2067">
        <v>0</v>
      </c>
      <c r="V2067" t="s">
        <v>181</v>
      </c>
      <c r="W2067">
        <v>0</v>
      </c>
      <c r="X2067" t="s">
        <v>184</v>
      </c>
    </row>
    <row r="2068" spans="1:24" x14ac:dyDescent="0.3">
      <c r="A2068" t="s">
        <v>179</v>
      </c>
      <c r="B2068" t="s">
        <v>6677</v>
      </c>
      <c r="C2068" t="s">
        <v>181</v>
      </c>
      <c r="D2068" t="s">
        <v>6678</v>
      </c>
      <c r="E2068" t="s">
        <v>7</v>
      </c>
      <c r="F2068">
        <v>0</v>
      </c>
      <c r="G2068">
        <v>0</v>
      </c>
      <c r="H2068" s="51" t="s">
        <v>13524</v>
      </c>
      <c r="I2068">
        <v>0</v>
      </c>
      <c r="J2068">
        <v>0</v>
      </c>
      <c r="L2068">
        <v>0</v>
      </c>
      <c r="M2068">
        <v>0</v>
      </c>
      <c r="N2068">
        <v>0</v>
      </c>
      <c r="O2068">
        <v>0</v>
      </c>
      <c r="P2068" t="s">
        <v>183</v>
      </c>
      <c r="Q2068">
        <v>0</v>
      </c>
      <c r="R2068">
        <v>0</v>
      </c>
      <c r="S2068">
        <v>0</v>
      </c>
      <c r="T2068" t="s">
        <v>181</v>
      </c>
      <c r="U2068">
        <v>0</v>
      </c>
      <c r="V2068" t="s">
        <v>181</v>
      </c>
      <c r="W2068">
        <v>0</v>
      </c>
      <c r="X2068" t="s">
        <v>184</v>
      </c>
    </row>
    <row r="2069" spans="1:24" x14ac:dyDescent="0.3">
      <c r="A2069" t="s">
        <v>179</v>
      </c>
      <c r="B2069" t="s">
        <v>2542</v>
      </c>
      <c r="C2069" t="s">
        <v>181</v>
      </c>
      <c r="D2069" t="s">
        <v>2543</v>
      </c>
      <c r="E2069" t="s">
        <v>181</v>
      </c>
      <c r="F2069">
        <v>0</v>
      </c>
      <c r="G2069">
        <v>0</v>
      </c>
      <c r="H2069" s="51" t="s">
        <v>13524</v>
      </c>
      <c r="I2069">
        <v>0</v>
      </c>
      <c r="J2069">
        <v>0</v>
      </c>
      <c r="L2069">
        <v>0</v>
      </c>
      <c r="M2069">
        <v>0</v>
      </c>
      <c r="N2069">
        <v>0</v>
      </c>
      <c r="O2069">
        <v>0</v>
      </c>
      <c r="P2069" t="s">
        <v>183</v>
      </c>
      <c r="Q2069">
        <v>0</v>
      </c>
      <c r="R2069">
        <v>0</v>
      </c>
      <c r="S2069">
        <v>0</v>
      </c>
      <c r="T2069" t="s">
        <v>181</v>
      </c>
      <c r="U2069">
        <v>0</v>
      </c>
      <c r="V2069" t="s">
        <v>181</v>
      </c>
      <c r="W2069">
        <v>0</v>
      </c>
      <c r="X2069" t="s">
        <v>184</v>
      </c>
    </row>
    <row r="2070" spans="1:24" x14ac:dyDescent="0.3">
      <c r="A2070" t="s">
        <v>179</v>
      </c>
      <c r="B2070" t="s">
        <v>5416</v>
      </c>
      <c r="C2070" t="s">
        <v>181</v>
      </c>
      <c r="D2070" t="s">
        <v>5417</v>
      </c>
      <c r="E2070" t="s">
        <v>7</v>
      </c>
      <c r="F2070">
        <v>0</v>
      </c>
      <c r="G2070">
        <v>0</v>
      </c>
      <c r="H2070" s="51" t="s">
        <v>13524</v>
      </c>
      <c r="I2070">
        <v>0</v>
      </c>
      <c r="J2070">
        <v>0</v>
      </c>
      <c r="L2070">
        <v>0</v>
      </c>
      <c r="M2070">
        <v>0</v>
      </c>
      <c r="N2070">
        <v>0</v>
      </c>
      <c r="O2070">
        <v>0</v>
      </c>
      <c r="P2070" t="s">
        <v>183</v>
      </c>
      <c r="Q2070">
        <v>0</v>
      </c>
      <c r="R2070">
        <v>0</v>
      </c>
      <c r="S2070">
        <v>0</v>
      </c>
      <c r="T2070" t="s">
        <v>181</v>
      </c>
      <c r="U2070">
        <v>0</v>
      </c>
      <c r="V2070" t="s">
        <v>181</v>
      </c>
      <c r="W2070">
        <v>0</v>
      </c>
      <c r="X2070" t="s">
        <v>184</v>
      </c>
    </row>
    <row r="2071" spans="1:24" x14ac:dyDescent="0.3">
      <c r="A2071" t="s">
        <v>179</v>
      </c>
      <c r="B2071" t="s">
        <v>14149</v>
      </c>
      <c r="C2071" t="s">
        <v>181</v>
      </c>
      <c r="D2071" t="s">
        <v>14150</v>
      </c>
      <c r="E2071" t="s">
        <v>7</v>
      </c>
      <c r="F2071">
        <v>0</v>
      </c>
      <c r="G2071">
        <v>0</v>
      </c>
      <c r="H2071" s="51" t="s">
        <v>13524</v>
      </c>
      <c r="I2071">
        <v>0</v>
      </c>
      <c r="J2071">
        <v>0</v>
      </c>
      <c r="L2071">
        <v>0</v>
      </c>
      <c r="M2071">
        <v>0</v>
      </c>
      <c r="N2071">
        <v>0</v>
      </c>
      <c r="O2071">
        <v>0</v>
      </c>
      <c r="P2071" t="s">
        <v>183</v>
      </c>
      <c r="Q2071">
        <v>0</v>
      </c>
      <c r="R2071">
        <v>0</v>
      </c>
      <c r="S2071">
        <v>0</v>
      </c>
      <c r="T2071" t="s">
        <v>181</v>
      </c>
      <c r="U2071">
        <v>0</v>
      </c>
      <c r="V2071" t="s">
        <v>181</v>
      </c>
      <c r="W2071">
        <v>0</v>
      </c>
      <c r="X2071" t="s">
        <v>184</v>
      </c>
    </row>
    <row r="2072" spans="1:24" x14ac:dyDescent="0.3">
      <c r="A2072" t="s">
        <v>179</v>
      </c>
      <c r="B2072" t="s">
        <v>5204</v>
      </c>
      <c r="C2072" t="s">
        <v>181</v>
      </c>
      <c r="D2072" t="s">
        <v>5205</v>
      </c>
      <c r="E2072" t="s">
        <v>7</v>
      </c>
      <c r="F2072">
        <v>0</v>
      </c>
      <c r="G2072">
        <v>0</v>
      </c>
      <c r="H2072" s="51" t="s">
        <v>13524</v>
      </c>
      <c r="I2072">
        <v>0</v>
      </c>
      <c r="J2072">
        <v>0</v>
      </c>
      <c r="L2072">
        <v>0</v>
      </c>
      <c r="M2072">
        <v>0</v>
      </c>
      <c r="N2072">
        <v>0</v>
      </c>
      <c r="O2072">
        <v>0</v>
      </c>
      <c r="P2072" t="s">
        <v>183</v>
      </c>
      <c r="Q2072">
        <v>0</v>
      </c>
      <c r="R2072">
        <v>0</v>
      </c>
      <c r="S2072">
        <v>0</v>
      </c>
      <c r="T2072" t="s">
        <v>181</v>
      </c>
      <c r="U2072">
        <v>0</v>
      </c>
      <c r="V2072" t="s">
        <v>181</v>
      </c>
      <c r="W2072">
        <v>0</v>
      </c>
      <c r="X2072" t="s">
        <v>184</v>
      </c>
    </row>
    <row r="2073" spans="1:24" x14ac:dyDescent="0.3">
      <c r="A2073" t="s">
        <v>179</v>
      </c>
      <c r="B2073" t="s">
        <v>484</v>
      </c>
      <c r="C2073" t="s">
        <v>181</v>
      </c>
      <c r="D2073" t="s">
        <v>485</v>
      </c>
      <c r="E2073" t="s">
        <v>181</v>
      </c>
      <c r="F2073">
        <v>0</v>
      </c>
      <c r="G2073">
        <v>0</v>
      </c>
      <c r="H2073" s="51" t="s">
        <v>14704</v>
      </c>
      <c r="I2073">
        <v>0</v>
      </c>
      <c r="J2073">
        <v>0</v>
      </c>
      <c r="L2073">
        <v>0</v>
      </c>
      <c r="M2073">
        <v>0</v>
      </c>
      <c r="N2073">
        <v>0</v>
      </c>
      <c r="O2073">
        <v>0</v>
      </c>
      <c r="P2073" t="s">
        <v>183</v>
      </c>
      <c r="Q2073">
        <v>0</v>
      </c>
      <c r="R2073">
        <v>0</v>
      </c>
      <c r="S2073">
        <v>0</v>
      </c>
      <c r="T2073" t="s">
        <v>181</v>
      </c>
      <c r="U2073">
        <v>0</v>
      </c>
      <c r="V2073" t="s">
        <v>181</v>
      </c>
      <c r="W2073">
        <v>0</v>
      </c>
      <c r="X2073" t="s">
        <v>184</v>
      </c>
    </row>
    <row r="2074" spans="1:24" x14ac:dyDescent="0.3">
      <c r="A2074" t="s">
        <v>179</v>
      </c>
      <c r="B2074" t="s">
        <v>3175</v>
      </c>
      <c r="C2074" t="s">
        <v>181</v>
      </c>
      <c r="D2074" t="s">
        <v>3176</v>
      </c>
      <c r="E2074" t="s">
        <v>181</v>
      </c>
      <c r="F2074">
        <v>0</v>
      </c>
      <c r="G2074">
        <v>0</v>
      </c>
      <c r="H2074" s="51" t="s">
        <v>14704</v>
      </c>
      <c r="I2074">
        <v>0</v>
      </c>
      <c r="J2074">
        <v>0</v>
      </c>
      <c r="L2074">
        <v>0</v>
      </c>
      <c r="M2074">
        <v>0</v>
      </c>
      <c r="N2074">
        <v>0</v>
      </c>
      <c r="O2074">
        <v>0</v>
      </c>
      <c r="P2074" t="s">
        <v>183</v>
      </c>
      <c r="Q2074">
        <v>0</v>
      </c>
      <c r="R2074">
        <v>0</v>
      </c>
      <c r="S2074">
        <v>0</v>
      </c>
      <c r="T2074" t="s">
        <v>181</v>
      </c>
      <c r="U2074">
        <v>0</v>
      </c>
      <c r="V2074" t="s">
        <v>181</v>
      </c>
      <c r="W2074">
        <v>0</v>
      </c>
      <c r="X2074" t="s">
        <v>184</v>
      </c>
    </row>
    <row r="2075" spans="1:24" x14ac:dyDescent="0.3">
      <c r="A2075" t="s">
        <v>179</v>
      </c>
      <c r="B2075" t="s">
        <v>4529</v>
      </c>
      <c r="C2075" t="s">
        <v>181</v>
      </c>
      <c r="D2075" t="s">
        <v>3176</v>
      </c>
      <c r="E2075" t="s">
        <v>7</v>
      </c>
      <c r="F2075">
        <v>0</v>
      </c>
      <c r="G2075">
        <v>0</v>
      </c>
      <c r="H2075" s="51" t="s">
        <v>13524</v>
      </c>
      <c r="I2075">
        <v>0</v>
      </c>
      <c r="J2075">
        <v>0</v>
      </c>
      <c r="L2075">
        <v>0</v>
      </c>
      <c r="M2075">
        <v>0</v>
      </c>
      <c r="N2075">
        <v>0</v>
      </c>
      <c r="O2075">
        <v>0</v>
      </c>
      <c r="P2075" t="s">
        <v>183</v>
      </c>
      <c r="Q2075">
        <v>0</v>
      </c>
      <c r="R2075">
        <v>0</v>
      </c>
      <c r="S2075">
        <v>0</v>
      </c>
      <c r="T2075" t="s">
        <v>181</v>
      </c>
      <c r="U2075">
        <v>0</v>
      </c>
      <c r="V2075" t="s">
        <v>181</v>
      </c>
      <c r="W2075">
        <v>0</v>
      </c>
      <c r="X2075" t="s">
        <v>184</v>
      </c>
    </row>
    <row r="2076" spans="1:24" x14ac:dyDescent="0.3">
      <c r="A2076" t="s">
        <v>179</v>
      </c>
      <c r="B2076" t="s">
        <v>6339</v>
      </c>
      <c r="C2076" t="s">
        <v>181</v>
      </c>
      <c r="D2076" t="s">
        <v>6340</v>
      </c>
      <c r="E2076" t="s">
        <v>7</v>
      </c>
      <c r="F2076">
        <v>0</v>
      </c>
      <c r="G2076">
        <v>0</v>
      </c>
      <c r="H2076" s="51" t="s">
        <v>13524</v>
      </c>
      <c r="I2076">
        <v>0</v>
      </c>
      <c r="J2076">
        <v>0</v>
      </c>
      <c r="L2076">
        <v>0</v>
      </c>
      <c r="M2076">
        <v>0</v>
      </c>
      <c r="N2076">
        <v>0</v>
      </c>
      <c r="O2076">
        <v>0</v>
      </c>
      <c r="P2076" t="s">
        <v>183</v>
      </c>
      <c r="Q2076">
        <v>0</v>
      </c>
      <c r="R2076">
        <v>0</v>
      </c>
      <c r="S2076">
        <v>0</v>
      </c>
      <c r="T2076" t="s">
        <v>181</v>
      </c>
      <c r="U2076">
        <v>0</v>
      </c>
      <c r="V2076" t="s">
        <v>181</v>
      </c>
      <c r="W2076">
        <v>0</v>
      </c>
      <c r="X2076" t="s">
        <v>184</v>
      </c>
    </row>
    <row r="2077" spans="1:24" x14ac:dyDescent="0.3">
      <c r="A2077" t="s">
        <v>179</v>
      </c>
      <c r="B2077" t="s">
        <v>1225</v>
      </c>
      <c r="C2077" t="s">
        <v>181</v>
      </c>
      <c r="D2077" t="s">
        <v>1226</v>
      </c>
      <c r="E2077" t="s">
        <v>181</v>
      </c>
      <c r="F2077">
        <v>0</v>
      </c>
      <c r="G2077">
        <v>0</v>
      </c>
      <c r="H2077" s="51" t="s">
        <v>14704</v>
      </c>
      <c r="I2077">
        <v>0</v>
      </c>
      <c r="J2077">
        <v>0</v>
      </c>
      <c r="L2077">
        <v>0</v>
      </c>
      <c r="M2077">
        <v>0</v>
      </c>
      <c r="N2077">
        <v>0</v>
      </c>
      <c r="O2077">
        <v>0</v>
      </c>
      <c r="P2077" t="s">
        <v>183</v>
      </c>
      <c r="Q2077">
        <v>0</v>
      </c>
      <c r="R2077">
        <v>0</v>
      </c>
      <c r="S2077">
        <v>0</v>
      </c>
      <c r="T2077" t="s">
        <v>181</v>
      </c>
      <c r="U2077">
        <v>0</v>
      </c>
      <c r="V2077" t="s">
        <v>181</v>
      </c>
      <c r="W2077">
        <v>0</v>
      </c>
      <c r="X2077" t="s">
        <v>184</v>
      </c>
    </row>
    <row r="2078" spans="1:24" x14ac:dyDescent="0.3">
      <c r="A2078" t="s">
        <v>179</v>
      </c>
      <c r="B2078" t="s">
        <v>3195</v>
      </c>
      <c r="C2078" t="s">
        <v>181</v>
      </c>
      <c r="D2078" t="s">
        <v>3196</v>
      </c>
      <c r="E2078" t="s">
        <v>181</v>
      </c>
      <c r="F2078">
        <v>0</v>
      </c>
      <c r="G2078">
        <v>0</v>
      </c>
      <c r="H2078" s="51" t="s">
        <v>14704</v>
      </c>
      <c r="I2078">
        <v>0</v>
      </c>
      <c r="J2078">
        <v>0</v>
      </c>
      <c r="L2078">
        <v>0</v>
      </c>
      <c r="M2078">
        <v>0</v>
      </c>
      <c r="N2078">
        <v>0</v>
      </c>
      <c r="O2078">
        <v>0</v>
      </c>
      <c r="P2078" t="s">
        <v>183</v>
      </c>
      <c r="Q2078">
        <v>0</v>
      </c>
      <c r="R2078">
        <v>0</v>
      </c>
      <c r="S2078">
        <v>0</v>
      </c>
      <c r="T2078" t="s">
        <v>181</v>
      </c>
      <c r="U2078">
        <v>0</v>
      </c>
      <c r="V2078" t="s">
        <v>181</v>
      </c>
      <c r="W2078">
        <v>0</v>
      </c>
      <c r="X2078" t="s">
        <v>184</v>
      </c>
    </row>
    <row r="2079" spans="1:24" x14ac:dyDescent="0.3">
      <c r="A2079" t="s">
        <v>179</v>
      </c>
      <c r="B2079" t="s">
        <v>6929</v>
      </c>
      <c r="C2079" t="s">
        <v>181</v>
      </c>
      <c r="D2079" t="s">
        <v>5902</v>
      </c>
      <c r="E2079" t="s">
        <v>7</v>
      </c>
      <c r="F2079">
        <v>0</v>
      </c>
      <c r="G2079">
        <v>0</v>
      </c>
      <c r="H2079" s="51" t="s">
        <v>14704</v>
      </c>
      <c r="I2079">
        <v>0</v>
      </c>
      <c r="J2079">
        <v>0</v>
      </c>
      <c r="L2079">
        <v>0</v>
      </c>
      <c r="M2079">
        <v>4620.6899999999996</v>
      </c>
      <c r="N2079">
        <v>1080</v>
      </c>
      <c r="O2079">
        <v>1080</v>
      </c>
      <c r="P2079" t="s">
        <v>183</v>
      </c>
      <c r="Q2079">
        <v>0</v>
      </c>
      <c r="R2079">
        <v>0</v>
      </c>
      <c r="S2079">
        <v>0</v>
      </c>
      <c r="T2079" t="s">
        <v>181</v>
      </c>
      <c r="U2079">
        <v>0</v>
      </c>
      <c r="V2079" t="s">
        <v>181</v>
      </c>
      <c r="W2079">
        <v>0</v>
      </c>
      <c r="X2079" t="s">
        <v>184</v>
      </c>
    </row>
    <row r="2080" spans="1:24" x14ac:dyDescent="0.3">
      <c r="A2080" t="s">
        <v>179</v>
      </c>
      <c r="B2080" t="s">
        <v>5901</v>
      </c>
      <c r="C2080" t="s">
        <v>181</v>
      </c>
      <c r="D2080" t="s">
        <v>5902</v>
      </c>
      <c r="E2080" t="s">
        <v>7</v>
      </c>
      <c r="F2080">
        <v>0</v>
      </c>
      <c r="G2080">
        <v>0</v>
      </c>
      <c r="H2080" s="51" t="s">
        <v>13524</v>
      </c>
      <c r="I2080">
        <v>0</v>
      </c>
      <c r="J2080">
        <v>0</v>
      </c>
      <c r="L2080">
        <v>0</v>
      </c>
      <c r="M2080">
        <v>0</v>
      </c>
      <c r="N2080">
        <v>0</v>
      </c>
      <c r="O2080">
        <v>0</v>
      </c>
      <c r="P2080" t="s">
        <v>183</v>
      </c>
      <c r="Q2080">
        <v>0</v>
      </c>
      <c r="R2080">
        <v>0</v>
      </c>
      <c r="S2080">
        <v>0</v>
      </c>
      <c r="T2080" t="s">
        <v>181</v>
      </c>
      <c r="U2080">
        <v>0</v>
      </c>
      <c r="V2080" t="s">
        <v>181</v>
      </c>
      <c r="W2080">
        <v>0</v>
      </c>
      <c r="X2080" t="s">
        <v>184</v>
      </c>
    </row>
    <row r="2081" spans="1:24" x14ac:dyDescent="0.3">
      <c r="A2081" t="s">
        <v>179</v>
      </c>
      <c r="B2081" t="s">
        <v>6971</v>
      </c>
      <c r="C2081" t="s">
        <v>181</v>
      </c>
      <c r="D2081" t="s">
        <v>6972</v>
      </c>
      <c r="E2081" t="s">
        <v>7</v>
      </c>
      <c r="F2081">
        <v>0</v>
      </c>
      <c r="G2081">
        <v>0</v>
      </c>
      <c r="H2081" s="51" t="s">
        <v>13524</v>
      </c>
      <c r="I2081">
        <v>0</v>
      </c>
      <c r="J2081">
        <v>0</v>
      </c>
      <c r="L2081">
        <v>0</v>
      </c>
      <c r="M2081">
        <v>0</v>
      </c>
      <c r="N2081">
        <v>0</v>
      </c>
      <c r="O2081">
        <v>0</v>
      </c>
      <c r="P2081" t="s">
        <v>183</v>
      </c>
      <c r="Q2081">
        <v>0</v>
      </c>
      <c r="R2081">
        <v>0</v>
      </c>
      <c r="S2081">
        <v>0</v>
      </c>
      <c r="T2081" t="s">
        <v>181</v>
      </c>
      <c r="U2081">
        <v>0</v>
      </c>
      <c r="V2081" t="s">
        <v>181</v>
      </c>
      <c r="W2081">
        <v>0</v>
      </c>
      <c r="X2081" t="s">
        <v>184</v>
      </c>
    </row>
    <row r="2082" spans="1:24" x14ac:dyDescent="0.3">
      <c r="A2082" t="s">
        <v>179</v>
      </c>
      <c r="B2082" t="s">
        <v>14151</v>
      </c>
      <c r="C2082" t="s">
        <v>181</v>
      </c>
      <c r="D2082" t="s">
        <v>14152</v>
      </c>
      <c r="E2082" t="s">
        <v>7</v>
      </c>
      <c r="F2082">
        <v>0</v>
      </c>
      <c r="G2082">
        <v>0</v>
      </c>
      <c r="H2082" s="51" t="s">
        <v>13524</v>
      </c>
      <c r="I2082">
        <v>0</v>
      </c>
      <c r="J2082">
        <v>0</v>
      </c>
      <c r="L2082">
        <v>0</v>
      </c>
      <c r="M2082">
        <v>0</v>
      </c>
      <c r="N2082">
        <v>0</v>
      </c>
      <c r="O2082">
        <v>0</v>
      </c>
      <c r="P2082" t="s">
        <v>183</v>
      </c>
      <c r="Q2082">
        <v>0</v>
      </c>
      <c r="R2082">
        <v>0</v>
      </c>
      <c r="S2082">
        <v>0</v>
      </c>
      <c r="T2082" t="s">
        <v>181</v>
      </c>
      <c r="U2082">
        <v>0</v>
      </c>
      <c r="V2082" t="s">
        <v>181</v>
      </c>
      <c r="W2082">
        <v>0</v>
      </c>
      <c r="X2082" t="s">
        <v>184</v>
      </c>
    </row>
    <row r="2083" spans="1:24" x14ac:dyDescent="0.3">
      <c r="A2083" t="s">
        <v>179</v>
      </c>
      <c r="B2083" t="s">
        <v>1586</v>
      </c>
      <c r="C2083" t="s">
        <v>181</v>
      </c>
      <c r="D2083" t="s">
        <v>1587</v>
      </c>
      <c r="E2083" t="s">
        <v>181</v>
      </c>
      <c r="F2083">
        <v>0</v>
      </c>
      <c r="G2083">
        <v>0</v>
      </c>
      <c r="H2083" s="51" t="s">
        <v>14704</v>
      </c>
      <c r="I2083">
        <v>0</v>
      </c>
      <c r="J2083">
        <v>0</v>
      </c>
      <c r="L2083">
        <v>0</v>
      </c>
      <c r="M2083">
        <v>0</v>
      </c>
      <c r="N2083">
        <v>0</v>
      </c>
      <c r="O2083">
        <v>0</v>
      </c>
      <c r="P2083" t="s">
        <v>183</v>
      </c>
      <c r="Q2083">
        <v>0</v>
      </c>
      <c r="R2083">
        <v>0</v>
      </c>
      <c r="S2083">
        <v>0</v>
      </c>
      <c r="T2083" t="s">
        <v>181</v>
      </c>
      <c r="U2083">
        <v>0</v>
      </c>
      <c r="V2083" t="s">
        <v>181</v>
      </c>
      <c r="W2083">
        <v>0</v>
      </c>
      <c r="X2083" t="s">
        <v>184</v>
      </c>
    </row>
    <row r="2084" spans="1:24" x14ac:dyDescent="0.3">
      <c r="A2084" t="s">
        <v>179</v>
      </c>
      <c r="B2084" t="s">
        <v>1085</v>
      </c>
      <c r="C2084" t="s">
        <v>181</v>
      </c>
      <c r="D2084" t="s">
        <v>1086</v>
      </c>
      <c r="E2084" t="s">
        <v>181</v>
      </c>
      <c r="F2084">
        <v>0</v>
      </c>
      <c r="G2084">
        <v>0</v>
      </c>
      <c r="H2084" s="51" t="s">
        <v>14704</v>
      </c>
      <c r="I2084">
        <v>0</v>
      </c>
      <c r="J2084">
        <v>0</v>
      </c>
      <c r="L2084">
        <v>0</v>
      </c>
      <c r="M2084">
        <v>0</v>
      </c>
      <c r="N2084">
        <v>0</v>
      </c>
      <c r="O2084">
        <v>0</v>
      </c>
      <c r="P2084" t="s">
        <v>183</v>
      </c>
      <c r="Q2084">
        <v>0</v>
      </c>
      <c r="R2084">
        <v>0</v>
      </c>
      <c r="S2084">
        <v>0</v>
      </c>
      <c r="T2084" t="s">
        <v>181</v>
      </c>
      <c r="U2084">
        <v>0</v>
      </c>
      <c r="V2084" t="s">
        <v>181</v>
      </c>
      <c r="W2084">
        <v>0</v>
      </c>
      <c r="X2084" t="s">
        <v>184</v>
      </c>
    </row>
    <row r="2085" spans="1:24" x14ac:dyDescent="0.3">
      <c r="A2085" t="s">
        <v>179</v>
      </c>
      <c r="B2085" t="s">
        <v>2408</v>
      </c>
      <c r="C2085" t="s">
        <v>181</v>
      </c>
      <c r="D2085" t="s">
        <v>1086</v>
      </c>
      <c r="E2085" t="s">
        <v>181</v>
      </c>
      <c r="F2085">
        <v>0</v>
      </c>
      <c r="G2085">
        <v>0</v>
      </c>
      <c r="H2085" s="51" t="s">
        <v>13524</v>
      </c>
      <c r="I2085">
        <v>0</v>
      </c>
      <c r="J2085">
        <v>0</v>
      </c>
      <c r="L2085">
        <v>0</v>
      </c>
      <c r="M2085">
        <v>0</v>
      </c>
      <c r="N2085">
        <v>0</v>
      </c>
      <c r="O2085">
        <v>0</v>
      </c>
      <c r="P2085" t="s">
        <v>183</v>
      </c>
      <c r="Q2085">
        <v>0</v>
      </c>
      <c r="R2085">
        <v>0</v>
      </c>
      <c r="S2085">
        <v>0</v>
      </c>
      <c r="T2085" t="s">
        <v>181</v>
      </c>
      <c r="U2085">
        <v>0</v>
      </c>
      <c r="V2085" t="s">
        <v>181</v>
      </c>
      <c r="W2085">
        <v>0</v>
      </c>
      <c r="X2085" t="s">
        <v>184</v>
      </c>
    </row>
    <row r="2086" spans="1:24" x14ac:dyDescent="0.3">
      <c r="A2086" t="s">
        <v>179</v>
      </c>
      <c r="B2086" t="s">
        <v>1219</v>
      </c>
      <c r="C2086" t="s">
        <v>181</v>
      </c>
      <c r="D2086" t="s">
        <v>1220</v>
      </c>
      <c r="E2086" t="s">
        <v>181</v>
      </c>
      <c r="F2086">
        <v>0</v>
      </c>
      <c r="G2086">
        <v>0</v>
      </c>
      <c r="H2086" s="51" t="s">
        <v>14704</v>
      </c>
      <c r="I2086">
        <v>0</v>
      </c>
      <c r="J2086">
        <v>0</v>
      </c>
      <c r="L2086">
        <v>0</v>
      </c>
      <c r="M2086">
        <v>0</v>
      </c>
      <c r="N2086">
        <v>0</v>
      </c>
      <c r="O2086">
        <v>0</v>
      </c>
      <c r="P2086" t="s">
        <v>183</v>
      </c>
      <c r="Q2086">
        <v>0</v>
      </c>
      <c r="R2086">
        <v>0</v>
      </c>
      <c r="S2086">
        <v>0</v>
      </c>
      <c r="T2086" t="s">
        <v>181</v>
      </c>
      <c r="U2086">
        <v>0</v>
      </c>
      <c r="V2086" t="s">
        <v>181</v>
      </c>
      <c r="W2086">
        <v>0</v>
      </c>
      <c r="X2086" t="s">
        <v>184</v>
      </c>
    </row>
    <row r="2087" spans="1:24" x14ac:dyDescent="0.3">
      <c r="A2087" t="s">
        <v>179</v>
      </c>
      <c r="B2087" t="s">
        <v>694</v>
      </c>
      <c r="C2087" t="s">
        <v>181</v>
      </c>
      <c r="D2087" t="s">
        <v>695</v>
      </c>
      <c r="E2087" t="s">
        <v>181</v>
      </c>
      <c r="F2087">
        <v>0</v>
      </c>
      <c r="G2087">
        <v>0</v>
      </c>
      <c r="H2087" s="51" t="s">
        <v>14704</v>
      </c>
      <c r="I2087">
        <v>0</v>
      </c>
      <c r="J2087">
        <v>0</v>
      </c>
      <c r="L2087">
        <v>0</v>
      </c>
      <c r="M2087">
        <v>0</v>
      </c>
      <c r="N2087">
        <v>0</v>
      </c>
      <c r="O2087">
        <v>0</v>
      </c>
      <c r="P2087" t="s">
        <v>183</v>
      </c>
      <c r="Q2087">
        <v>0</v>
      </c>
      <c r="R2087">
        <v>0</v>
      </c>
      <c r="S2087">
        <v>0</v>
      </c>
      <c r="T2087" t="s">
        <v>181</v>
      </c>
      <c r="U2087">
        <v>0</v>
      </c>
      <c r="V2087" t="s">
        <v>181</v>
      </c>
      <c r="W2087">
        <v>0</v>
      </c>
      <c r="X2087" t="s">
        <v>184</v>
      </c>
    </row>
    <row r="2088" spans="1:24" x14ac:dyDescent="0.3">
      <c r="A2088" t="s">
        <v>179</v>
      </c>
      <c r="B2088" t="s">
        <v>14153</v>
      </c>
      <c r="C2088" t="s">
        <v>181</v>
      </c>
      <c r="D2088" t="s">
        <v>14154</v>
      </c>
      <c r="E2088" t="s">
        <v>7</v>
      </c>
      <c r="F2088">
        <v>0</v>
      </c>
      <c r="G2088">
        <v>0</v>
      </c>
      <c r="H2088" s="51" t="s">
        <v>13524</v>
      </c>
      <c r="I2088">
        <v>0</v>
      </c>
      <c r="J2088">
        <v>0</v>
      </c>
      <c r="L2088">
        <v>0</v>
      </c>
      <c r="M2088">
        <v>0</v>
      </c>
      <c r="N2088">
        <v>0</v>
      </c>
      <c r="O2088">
        <v>0</v>
      </c>
      <c r="P2088" t="s">
        <v>183</v>
      </c>
      <c r="Q2088">
        <v>0</v>
      </c>
      <c r="R2088">
        <v>0</v>
      </c>
      <c r="S2088">
        <v>0</v>
      </c>
      <c r="T2088" t="s">
        <v>181</v>
      </c>
      <c r="U2088">
        <v>0</v>
      </c>
      <c r="V2088" t="s">
        <v>181</v>
      </c>
      <c r="W2088">
        <v>0</v>
      </c>
      <c r="X2088" t="s">
        <v>184</v>
      </c>
    </row>
    <row r="2089" spans="1:24" x14ac:dyDescent="0.3">
      <c r="A2089" t="s">
        <v>179</v>
      </c>
      <c r="B2089" t="s">
        <v>5912</v>
      </c>
      <c r="C2089" t="s">
        <v>181</v>
      </c>
      <c r="D2089" t="s">
        <v>5913</v>
      </c>
      <c r="E2089" t="s">
        <v>7</v>
      </c>
      <c r="F2089">
        <v>0</v>
      </c>
      <c r="G2089">
        <v>0</v>
      </c>
      <c r="H2089" s="51" t="s">
        <v>13524</v>
      </c>
      <c r="I2089">
        <v>0</v>
      </c>
      <c r="J2089">
        <v>0</v>
      </c>
      <c r="L2089">
        <v>0</v>
      </c>
      <c r="M2089">
        <v>0</v>
      </c>
      <c r="N2089">
        <v>0</v>
      </c>
      <c r="O2089">
        <v>0</v>
      </c>
      <c r="P2089" t="s">
        <v>183</v>
      </c>
      <c r="Q2089">
        <v>0</v>
      </c>
      <c r="R2089">
        <v>0</v>
      </c>
      <c r="S2089">
        <v>0</v>
      </c>
      <c r="T2089" t="s">
        <v>181</v>
      </c>
      <c r="U2089">
        <v>0</v>
      </c>
      <c r="V2089" t="s">
        <v>181</v>
      </c>
      <c r="W2089">
        <v>0</v>
      </c>
      <c r="X2089" t="s">
        <v>184</v>
      </c>
    </row>
    <row r="2090" spans="1:24" x14ac:dyDescent="0.3">
      <c r="A2090" t="s">
        <v>179</v>
      </c>
      <c r="B2090" t="s">
        <v>14155</v>
      </c>
      <c r="C2090" t="s">
        <v>181</v>
      </c>
      <c r="D2090" t="s">
        <v>14156</v>
      </c>
      <c r="E2090" t="s">
        <v>7</v>
      </c>
      <c r="F2090">
        <v>0</v>
      </c>
      <c r="G2090">
        <v>0</v>
      </c>
      <c r="H2090" s="51" t="s">
        <v>13524</v>
      </c>
      <c r="I2090">
        <v>0</v>
      </c>
      <c r="J2090">
        <v>0</v>
      </c>
      <c r="L2090">
        <v>0</v>
      </c>
      <c r="M2090">
        <v>0</v>
      </c>
      <c r="N2090">
        <v>0</v>
      </c>
      <c r="O2090">
        <v>0</v>
      </c>
      <c r="P2090" t="s">
        <v>183</v>
      </c>
      <c r="Q2090">
        <v>0</v>
      </c>
      <c r="R2090">
        <v>0</v>
      </c>
      <c r="S2090">
        <v>0</v>
      </c>
      <c r="T2090" t="s">
        <v>181</v>
      </c>
      <c r="U2090">
        <v>0</v>
      </c>
      <c r="V2090" t="s">
        <v>181</v>
      </c>
      <c r="W2090">
        <v>0</v>
      </c>
      <c r="X2090" t="s">
        <v>184</v>
      </c>
    </row>
    <row r="2091" spans="1:24" x14ac:dyDescent="0.3">
      <c r="A2091" t="s">
        <v>179</v>
      </c>
      <c r="B2091" t="s">
        <v>425</v>
      </c>
      <c r="C2091" t="s">
        <v>181</v>
      </c>
      <c r="D2091" t="s">
        <v>426</v>
      </c>
      <c r="E2091" t="s">
        <v>181</v>
      </c>
      <c r="F2091">
        <v>0</v>
      </c>
      <c r="G2091">
        <v>0</v>
      </c>
      <c r="H2091" s="51" t="s">
        <v>14704</v>
      </c>
      <c r="I2091">
        <v>0</v>
      </c>
      <c r="J2091">
        <v>0</v>
      </c>
      <c r="L2091">
        <v>0</v>
      </c>
      <c r="M2091">
        <v>0</v>
      </c>
      <c r="N2091">
        <v>0</v>
      </c>
      <c r="O2091">
        <v>0</v>
      </c>
      <c r="P2091" t="s">
        <v>183</v>
      </c>
      <c r="Q2091">
        <v>0</v>
      </c>
      <c r="R2091">
        <v>0</v>
      </c>
      <c r="S2091">
        <v>0</v>
      </c>
      <c r="T2091" t="s">
        <v>181</v>
      </c>
      <c r="U2091">
        <v>0</v>
      </c>
      <c r="V2091" t="s">
        <v>181</v>
      </c>
      <c r="W2091">
        <v>0</v>
      </c>
      <c r="X2091" t="s">
        <v>184</v>
      </c>
    </row>
    <row r="2092" spans="1:24" x14ac:dyDescent="0.3">
      <c r="A2092" t="s">
        <v>179</v>
      </c>
      <c r="B2092" t="s">
        <v>5030</v>
      </c>
      <c r="C2092" t="s">
        <v>181</v>
      </c>
      <c r="D2092" t="s">
        <v>5031</v>
      </c>
      <c r="E2092" t="s">
        <v>7</v>
      </c>
      <c r="F2092">
        <v>0</v>
      </c>
      <c r="G2092">
        <v>0</v>
      </c>
      <c r="H2092" s="51" t="s">
        <v>13524</v>
      </c>
      <c r="I2092">
        <v>0</v>
      </c>
      <c r="J2092">
        <v>0</v>
      </c>
      <c r="L2092">
        <v>0</v>
      </c>
      <c r="M2092">
        <v>0</v>
      </c>
      <c r="N2092">
        <v>0</v>
      </c>
      <c r="O2092">
        <v>0</v>
      </c>
      <c r="P2092" t="s">
        <v>183</v>
      </c>
      <c r="Q2092">
        <v>0</v>
      </c>
      <c r="R2092">
        <v>0</v>
      </c>
      <c r="S2092">
        <v>0</v>
      </c>
      <c r="T2092" t="s">
        <v>181</v>
      </c>
      <c r="U2092">
        <v>0</v>
      </c>
      <c r="V2092" t="s">
        <v>181</v>
      </c>
      <c r="W2092">
        <v>0</v>
      </c>
      <c r="X2092" t="s">
        <v>184</v>
      </c>
    </row>
    <row r="2093" spans="1:24" x14ac:dyDescent="0.3">
      <c r="A2093" t="s">
        <v>179</v>
      </c>
      <c r="B2093" t="s">
        <v>5852</v>
      </c>
      <c r="C2093" t="s">
        <v>181</v>
      </c>
      <c r="D2093" t="s">
        <v>5853</v>
      </c>
      <c r="E2093" t="s">
        <v>7</v>
      </c>
      <c r="F2093">
        <v>0</v>
      </c>
      <c r="G2093">
        <v>0</v>
      </c>
      <c r="H2093" s="51" t="s">
        <v>13524</v>
      </c>
      <c r="I2093">
        <v>0</v>
      </c>
      <c r="J2093">
        <v>0</v>
      </c>
      <c r="L2093">
        <v>0</v>
      </c>
      <c r="M2093">
        <v>0</v>
      </c>
      <c r="N2093">
        <v>0</v>
      </c>
      <c r="O2093">
        <v>0</v>
      </c>
      <c r="P2093" t="s">
        <v>183</v>
      </c>
      <c r="Q2093">
        <v>0</v>
      </c>
      <c r="R2093">
        <v>0</v>
      </c>
      <c r="S2093">
        <v>0</v>
      </c>
      <c r="T2093" t="s">
        <v>181</v>
      </c>
      <c r="U2093">
        <v>0</v>
      </c>
      <c r="V2093" t="s">
        <v>181</v>
      </c>
      <c r="W2093">
        <v>0</v>
      </c>
      <c r="X2093" t="s">
        <v>184</v>
      </c>
    </row>
    <row r="2094" spans="1:24" x14ac:dyDescent="0.3">
      <c r="A2094" t="s">
        <v>179</v>
      </c>
      <c r="B2094" t="s">
        <v>2619</v>
      </c>
      <c r="C2094" t="s">
        <v>181</v>
      </c>
      <c r="D2094" t="s">
        <v>2620</v>
      </c>
      <c r="E2094" t="s">
        <v>181</v>
      </c>
      <c r="F2094">
        <v>0</v>
      </c>
      <c r="G2094">
        <v>0</v>
      </c>
      <c r="H2094" s="51" t="s">
        <v>13524</v>
      </c>
      <c r="I2094">
        <v>0</v>
      </c>
      <c r="J2094">
        <v>0</v>
      </c>
      <c r="L2094">
        <v>0</v>
      </c>
      <c r="M2094">
        <v>0</v>
      </c>
      <c r="N2094">
        <v>0</v>
      </c>
      <c r="O2094">
        <v>0</v>
      </c>
      <c r="P2094" t="s">
        <v>183</v>
      </c>
      <c r="Q2094">
        <v>0</v>
      </c>
      <c r="R2094">
        <v>0</v>
      </c>
      <c r="S2094">
        <v>0</v>
      </c>
      <c r="T2094" t="s">
        <v>181</v>
      </c>
      <c r="U2094">
        <v>0</v>
      </c>
      <c r="V2094" t="s">
        <v>181</v>
      </c>
      <c r="W2094">
        <v>0</v>
      </c>
      <c r="X2094" t="s">
        <v>184</v>
      </c>
    </row>
    <row r="2095" spans="1:24" x14ac:dyDescent="0.3">
      <c r="A2095" t="s">
        <v>179</v>
      </c>
      <c r="B2095" t="s">
        <v>4482</v>
      </c>
      <c r="C2095" t="s">
        <v>181</v>
      </c>
      <c r="D2095" t="s">
        <v>4483</v>
      </c>
      <c r="E2095" t="s">
        <v>7</v>
      </c>
      <c r="F2095">
        <v>0</v>
      </c>
      <c r="G2095">
        <v>0</v>
      </c>
      <c r="H2095" s="51" t="s">
        <v>13990</v>
      </c>
      <c r="I2095">
        <v>0</v>
      </c>
      <c r="J2095">
        <v>0</v>
      </c>
      <c r="L2095">
        <v>0</v>
      </c>
      <c r="M2095">
        <v>0</v>
      </c>
      <c r="N2095">
        <v>0</v>
      </c>
      <c r="O2095">
        <v>0</v>
      </c>
      <c r="P2095" t="s">
        <v>183</v>
      </c>
      <c r="Q2095">
        <v>0</v>
      </c>
      <c r="R2095">
        <v>0</v>
      </c>
      <c r="S2095">
        <v>0</v>
      </c>
      <c r="T2095" t="s">
        <v>181</v>
      </c>
      <c r="U2095">
        <v>0</v>
      </c>
      <c r="V2095" t="s">
        <v>181</v>
      </c>
      <c r="W2095">
        <v>0</v>
      </c>
      <c r="X2095" t="s">
        <v>184</v>
      </c>
    </row>
    <row r="2096" spans="1:24" x14ac:dyDescent="0.3">
      <c r="A2096" t="s">
        <v>179</v>
      </c>
      <c r="B2096" t="s">
        <v>2849</v>
      </c>
      <c r="C2096" t="s">
        <v>181</v>
      </c>
      <c r="D2096" t="s">
        <v>2850</v>
      </c>
      <c r="E2096" t="s">
        <v>181</v>
      </c>
      <c r="F2096">
        <v>0</v>
      </c>
      <c r="G2096">
        <v>0</v>
      </c>
      <c r="H2096" s="51" t="s">
        <v>13995</v>
      </c>
      <c r="I2096">
        <v>0</v>
      </c>
      <c r="J2096">
        <v>0</v>
      </c>
      <c r="L2096">
        <v>0</v>
      </c>
      <c r="M2096">
        <v>0</v>
      </c>
      <c r="N2096">
        <v>0</v>
      </c>
      <c r="O2096">
        <v>0</v>
      </c>
      <c r="P2096" t="s">
        <v>183</v>
      </c>
      <c r="Q2096">
        <v>0</v>
      </c>
      <c r="R2096">
        <v>0</v>
      </c>
      <c r="S2096">
        <v>0</v>
      </c>
      <c r="T2096" t="s">
        <v>181</v>
      </c>
      <c r="U2096">
        <v>0</v>
      </c>
      <c r="V2096" t="s">
        <v>181</v>
      </c>
      <c r="W2096">
        <v>0</v>
      </c>
      <c r="X2096" t="s">
        <v>184</v>
      </c>
    </row>
    <row r="2097" spans="1:24" x14ac:dyDescent="0.3">
      <c r="A2097" t="s">
        <v>179</v>
      </c>
      <c r="B2097" t="s">
        <v>3400</v>
      </c>
      <c r="C2097" t="s">
        <v>181</v>
      </c>
      <c r="D2097" t="s">
        <v>3401</v>
      </c>
      <c r="E2097" t="s">
        <v>181</v>
      </c>
      <c r="F2097">
        <v>0</v>
      </c>
      <c r="G2097">
        <v>0</v>
      </c>
      <c r="H2097" s="51" t="s">
        <v>18018</v>
      </c>
      <c r="I2097">
        <v>0</v>
      </c>
      <c r="J2097">
        <v>0</v>
      </c>
      <c r="L2097">
        <v>0</v>
      </c>
      <c r="M2097">
        <v>0</v>
      </c>
      <c r="N2097">
        <v>0</v>
      </c>
      <c r="O2097">
        <v>0</v>
      </c>
      <c r="P2097" t="s">
        <v>183</v>
      </c>
      <c r="Q2097">
        <v>0</v>
      </c>
      <c r="R2097">
        <v>0</v>
      </c>
      <c r="S2097">
        <v>0</v>
      </c>
      <c r="T2097" t="s">
        <v>181</v>
      </c>
      <c r="U2097">
        <v>0</v>
      </c>
      <c r="V2097" t="s">
        <v>181</v>
      </c>
      <c r="W2097">
        <v>0</v>
      </c>
      <c r="X2097" t="s">
        <v>184</v>
      </c>
    </row>
    <row r="2098" spans="1:24" x14ac:dyDescent="0.3">
      <c r="A2098" t="s">
        <v>179</v>
      </c>
      <c r="B2098" t="s">
        <v>5781</v>
      </c>
      <c r="C2098" t="s">
        <v>181</v>
      </c>
      <c r="D2098" t="s">
        <v>3401</v>
      </c>
      <c r="E2098" t="s">
        <v>7</v>
      </c>
      <c r="F2098">
        <v>0</v>
      </c>
      <c r="G2098">
        <v>0</v>
      </c>
      <c r="H2098" s="51" t="s">
        <v>13978</v>
      </c>
      <c r="I2098">
        <v>0</v>
      </c>
      <c r="J2098">
        <v>0</v>
      </c>
      <c r="L2098">
        <v>0</v>
      </c>
      <c r="M2098">
        <v>0</v>
      </c>
      <c r="N2098">
        <v>0</v>
      </c>
      <c r="O2098">
        <v>0</v>
      </c>
      <c r="P2098" t="s">
        <v>183</v>
      </c>
      <c r="Q2098">
        <v>0</v>
      </c>
      <c r="R2098">
        <v>0</v>
      </c>
      <c r="S2098">
        <v>0</v>
      </c>
      <c r="T2098" t="s">
        <v>181</v>
      </c>
      <c r="U2098">
        <v>0</v>
      </c>
      <c r="V2098" t="s">
        <v>181</v>
      </c>
      <c r="W2098">
        <v>0</v>
      </c>
      <c r="X2098" t="s">
        <v>184</v>
      </c>
    </row>
    <row r="2099" spans="1:24" x14ac:dyDescent="0.3">
      <c r="A2099" t="s">
        <v>179</v>
      </c>
      <c r="B2099" t="s">
        <v>6868</v>
      </c>
      <c r="C2099" t="s">
        <v>181</v>
      </c>
      <c r="D2099" t="s">
        <v>6869</v>
      </c>
      <c r="E2099" t="s">
        <v>7</v>
      </c>
      <c r="F2099">
        <v>0</v>
      </c>
      <c r="G2099">
        <v>0</v>
      </c>
      <c r="H2099" s="51" t="s">
        <v>13978</v>
      </c>
      <c r="I2099">
        <v>0</v>
      </c>
      <c r="J2099">
        <v>0</v>
      </c>
      <c r="L2099">
        <v>0</v>
      </c>
      <c r="M2099">
        <v>0</v>
      </c>
      <c r="N2099">
        <v>0</v>
      </c>
      <c r="O2099">
        <v>0</v>
      </c>
      <c r="P2099" t="s">
        <v>183</v>
      </c>
      <c r="Q2099">
        <v>0</v>
      </c>
      <c r="R2099">
        <v>0</v>
      </c>
      <c r="S2099">
        <v>0</v>
      </c>
      <c r="T2099" t="s">
        <v>181</v>
      </c>
      <c r="U2099">
        <v>0</v>
      </c>
      <c r="V2099" t="s">
        <v>181</v>
      </c>
      <c r="W2099">
        <v>0</v>
      </c>
      <c r="X2099" t="s">
        <v>184</v>
      </c>
    </row>
    <row r="2100" spans="1:24" x14ac:dyDescent="0.3">
      <c r="A2100" t="s">
        <v>179</v>
      </c>
      <c r="B2100" t="s">
        <v>6237</v>
      </c>
      <c r="C2100" t="s">
        <v>181</v>
      </c>
      <c r="D2100" t="s">
        <v>6238</v>
      </c>
      <c r="E2100" t="s">
        <v>7</v>
      </c>
      <c r="F2100">
        <v>0</v>
      </c>
      <c r="G2100">
        <v>0</v>
      </c>
      <c r="H2100" s="51" t="s">
        <v>13978</v>
      </c>
      <c r="I2100">
        <v>0</v>
      </c>
      <c r="J2100">
        <v>0</v>
      </c>
      <c r="L2100">
        <v>0</v>
      </c>
      <c r="M2100">
        <v>0</v>
      </c>
      <c r="N2100">
        <v>0</v>
      </c>
      <c r="O2100">
        <v>0</v>
      </c>
      <c r="P2100" t="s">
        <v>183</v>
      </c>
      <c r="Q2100">
        <v>0</v>
      </c>
      <c r="R2100">
        <v>0</v>
      </c>
      <c r="S2100">
        <v>0</v>
      </c>
      <c r="T2100" t="s">
        <v>181</v>
      </c>
      <c r="U2100">
        <v>0</v>
      </c>
      <c r="V2100" t="s">
        <v>181</v>
      </c>
      <c r="W2100">
        <v>0</v>
      </c>
      <c r="X2100" t="s">
        <v>184</v>
      </c>
    </row>
    <row r="2101" spans="1:24" x14ac:dyDescent="0.3">
      <c r="A2101" t="s">
        <v>179</v>
      </c>
      <c r="B2101" t="s">
        <v>1091</v>
      </c>
      <c r="C2101" t="s">
        <v>181</v>
      </c>
      <c r="D2101" t="s">
        <v>1092</v>
      </c>
      <c r="E2101" t="s">
        <v>181</v>
      </c>
      <c r="F2101">
        <v>0</v>
      </c>
      <c r="G2101">
        <v>0</v>
      </c>
      <c r="H2101" s="51" t="s">
        <v>15174</v>
      </c>
      <c r="I2101">
        <v>0</v>
      </c>
      <c r="J2101">
        <v>0</v>
      </c>
      <c r="L2101">
        <v>0</v>
      </c>
      <c r="M2101">
        <v>0</v>
      </c>
      <c r="N2101">
        <v>0</v>
      </c>
      <c r="O2101">
        <v>0</v>
      </c>
      <c r="P2101" t="s">
        <v>183</v>
      </c>
      <c r="Q2101">
        <v>0</v>
      </c>
      <c r="R2101">
        <v>0</v>
      </c>
      <c r="S2101">
        <v>0</v>
      </c>
      <c r="T2101" t="s">
        <v>181</v>
      </c>
      <c r="U2101">
        <v>0</v>
      </c>
      <c r="V2101" t="s">
        <v>181</v>
      </c>
      <c r="W2101">
        <v>0</v>
      </c>
      <c r="X2101" t="s">
        <v>184</v>
      </c>
    </row>
    <row r="2102" spans="1:24" x14ac:dyDescent="0.3">
      <c r="A2102" t="s">
        <v>179</v>
      </c>
      <c r="B2102" t="s">
        <v>7024</v>
      </c>
      <c r="C2102" t="s">
        <v>181</v>
      </c>
      <c r="D2102" t="s">
        <v>7025</v>
      </c>
      <c r="E2102" t="s">
        <v>7</v>
      </c>
      <c r="F2102">
        <v>0</v>
      </c>
      <c r="G2102">
        <v>0</v>
      </c>
      <c r="H2102" s="51" t="s">
        <v>13524</v>
      </c>
      <c r="I2102">
        <v>0</v>
      </c>
      <c r="J2102">
        <v>0</v>
      </c>
      <c r="L2102">
        <v>0</v>
      </c>
      <c r="M2102">
        <v>0</v>
      </c>
      <c r="N2102">
        <v>0</v>
      </c>
      <c r="O2102">
        <v>0</v>
      </c>
      <c r="P2102" t="s">
        <v>183</v>
      </c>
      <c r="Q2102">
        <v>0</v>
      </c>
      <c r="R2102">
        <v>0</v>
      </c>
      <c r="S2102">
        <v>0</v>
      </c>
      <c r="T2102" t="s">
        <v>181</v>
      </c>
      <c r="U2102">
        <v>0</v>
      </c>
      <c r="V2102" t="s">
        <v>181</v>
      </c>
      <c r="W2102">
        <v>0</v>
      </c>
      <c r="X2102" t="s">
        <v>184</v>
      </c>
    </row>
    <row r="2103" spans="1:24" x14ac:dyDescent="0.3">
      <c r="A2103" t="s">
        <v>179</v>
      </c>
      <c r="B2103" t="s">
        <v>1053</v>
      </c>
      <c r="C2103" t="s">
        <v>181</v>
      </c>
      <c r="D2103" t="s">
        <v>1054</v>
      </c>
      <c r="E2103" t="s">
        <v>181</v>
      </c>
      <c r="F2103">
        <v>0</v>
      </c>
      <c r="G2103">
        <v>0</v>
      </c>
      <c r="H2103" s="51" t="s">
        <v>14704</v>
      </c>
      <c r="I2103">
        <v>0</v>
      </c>
      <c r="J2103">
        <v>0</v>
      </c>
      <c r="L2103">
        <v>0</v>
      </c>
      <c r="M2103">
        <v>0</v>
      </c>
      <c r="N2103">
        <v>0</v>
      </c>
      <c r="O2103">
        <v>0</v>
      </c>
      <c r="P2103" t="s">
        <v>183</v>
      </c>
      <c r="Q2103">
        <v>0</v>
      </c>
      <c r="R2103">
        <v>0</v>
      </c>
      <c r="S2103">
        <v>0</v>
      </c>
      <c r="T2103" t="s">
        <v>181</v>
      </c>
      <c r="U2103">
        <v>0</v>
      </c>
      <c r="V2103" t="s">
        <v>181</v>
      </c>
      <c r="W2103">
        <v>0</v>
      </c>
      <c r="X2103" t="s">
        <v>184</v>
      </c>
    </row>
    <row r="2104" spans="1:24" x14ac:dyDescent="0.3">
      <c r="A2104" t="s">
        <v>179</v>
      </c>
      <c r="B2104" t="s">
        <v>2864</v>
      </c>
      <c r="C2104" t="s">
        <v>181</v>
      </c>
      <c r="D2104" t="s">
        <v>2865</v>
      </c>
      <c r="E2104" t="s">
        <v>181</v>
      </c>
      <c r="F2104">
        <v>0</v>
      </c>
      <c r="G2104">
        <v>0</v>
      </c>
      <c r="H2104" s="51" t="s">
        <v>13524</v>
      </c>
      <c r="I2104">
        <v>0</v>
      </c>
      <c r="J2104">
        <v>0</v>
      </c>
      <c r="L2104">
        <v>0</v>
      </c>
      <c r="M2104">
        <v>0</v>
      </c>
      <c r="N2104">
        <v>0</v>
      </c>
      <c r="O2104">
        <v>0</v>
      </c>
      <c r="P2104" t="s">
        <v>183</v>
      </c>
      <c r="Q2104">
        <v>0</v>
      </c>
      <c r="R2104">
        <v>0</v>
      </c>
      <c r="S2104">
        <v>0</v>
      </c>
      <c r="T2104" t="s">
        <v>181</v>
      </c>
      <c r="U2104">
        <v>0</v>
      </c>
      <c r="V2104" t="s">
        <v>181</v>
      </c>
      <c r="W2104">
        <v>0</v>
      </c>
      <c r="X2104" t="s">
        <v>184</v>
      </c>
    </row>
    <row r="2105" spans="1:24" x14ac:dyDescent="0.3">
      <c r="A2105" t="s">
        <v>179</v>
      </c>
      <c r="B2105" t="s">
        <v>3113</v>
      </c>
      <c r="C2105" t="s">
        <v>181</v>
      </c>
      <c r="D2105" t="s">
        <v>3114</v>
      </c>
      <c r="E2105" t="s">
        <v>181</v>
      </c>
      <c r="F2105">
        <v>0</v>
      </c>
      <c r="G2105">
        <v>0</v>
      </c>
      <c r="H2105" s="51" t="s">
        <v>14704</v>
      </c>
      <c r="I2105">
        <v>0</v>
      </c>
      <c r="J2105">
        <v>0</v>
      </c>
      <c r="L2105">
        <v>0</v>
      </c>
      <c r="M2105">
        <v>0</v>
      </c>
      <c r="N2105">
        <v>0</v>
      </c>
      <c r="O2105">
        <v>0</v>
      </c>
      <c r="P2105" t="s">
        <v>183</v>
      </c>
      <c r="Q2105">
        <v>0</v>
      </c>
      <c r="R2105">
        <v>0</v>
      </c>
      <c r="S2105">
        <v>0</v>
      </c>
      <c r="T2105" t="s">
        <v>181</v>
      </c>
      <c r="U2105">
        <v>0</v>
      </c>
      <c r="V2105" t="s">
        <v>181</v>
      </c>
      <c r="W2105">
        <v>0</v>
      </c>
      <c r="X2105" t="s">
        <v>184</v>
      </c>
    </row>
    <row r="2106" spans="1:24" x14ac:dyDescent="0.3">
      <c r="A2106" t="s">
        <v>179</v>
      </c>
      <c r="B2106" t="s">
        <v>3498</v>
      </c>
      <c r="C2106" t="s">
        <v>181</v>
      </c>
      <c r="D2106" t="s">
        <v>3114</v>
      </c>
      <c r="E2106" t="s">
        <v>181</v>
      </c>
      <c r="F2106">
        <v>0</v>
      </c>
      <c r="G2106">
        <v>0</v>
      </c>
      <c r="H2106" s="51" t="s">
        <v>14704</v>
      </c>
      <c r="I2106">
        <v>0</v>
      </c>
      <c r="J2106">
        <v>0</v>
      </c>
      <c r="L2106">
        <v>0</v>
      </c>
      <c r="M2106">
        <v>0</v>
      </c>
      <c r="N2106">
        <v>0</v>
      </c>
      <c r="O2106">
        <v>0</v>
      </c>
      <c r="P2106" t="s">
        <v>183</v>
      </c>
      <c r="Q2106">
        <v>0</v>
      </c>
      <c r="R2106">
        <v>0</v>
      </c>
      <c r="S2106">
        <v>0</v>
      </c>
      <c r="T2106" t="s">
        <v>181</v>
      </c>
      <c r="U2106">
        <v>0</v>
      </c>
      <c r="V2106" t="s">
        <v>181</v>
      </c>
      <c r="W2106">
        <v>0</v>
      </c>
      <c r="X2106" t="s">
        <v>184</v>
      </c>
    </row>
    <row r="2107" spans="1:24" x14ac:dyDescent="0.3">
      <c r="A2107" t="s">
        <v>179</v>
      </c>
      <c r="B2107" t="s">
        <v>4600</v>
      </c>
      <c r="C2107" t="s">
        <v>181</v>
      </c>
      <c r="D2107" t="s">
        <v>3114</v>
      </c>
      <c r="E2107" t="s">
        <v>7</v>
      </c>
      <c r="F2107">
        <v>0</v>
      </c>
      <c r="G2107">
        <v>0</v>
      </c>
      <c r="H2107" s="51" t="s">
        <v>13524</v>
      </c>
      <c r="I2107">
        <v>0</v>
      </c>
      <c r="J2107">
        <v>0</v>
      </c>
      <c r="L2107">
        <v>0</v>
      </c>
      <c r="M2107">
        <v>7183.24</v>
      </c>
      <c r="N2107">
        <v>1800</v>
      </c>
      <c r="O2107">
        <v>1800</v>
      </c>
      <c r="P2107" t="s">
        <v>183</v>
      </c>
      <c r="Q2107">
        <v>5400</v>
      </c>
      <c r="R2107">
        <v>-5400</v>
      </c>
      <c r="S2107">
        <v>5400</v>
      </c>
      <c r="T2107" t="s">
        <v>181</v>
      </c>
      <c r="U2107">
        <v>0</v>
      </c>
      <c r="V2107" t="s">
        <v>181</v>
      </c>
      <c r="W2107">
        <v>0</v>
      </c>
      <c r="X2107" t="s">
        <v>184</v>
      </c>
    </row>
    <row r="2108" spans="1:24" x14ac:dyDescent="0.3">
      <c r="A2108" t="s">
        <v>179</v>
      </c>
      <c r="B2108" t="s">
        <v>1814</v>
      </c>
      <c r="C2108" t="s">
        <v>181</v>
      </c>
      <c r="D2108" t="s">
        <v>1815</v>
      </c>
      <c r="E2108" t="s">
        <v>181</v>
      </c>
      <c r="F2108">
        <v>0</v>
      </c>
      <c r="G2108">
        <v>0</v>
      </c>
      <c r="H2108" s="51" t="s">
        <v>14704</v>
      </c>
      <c r="I2108">
        <v>0</v>
      </c>
      <c r="J2108">
        <v>0</v>
      </c>
      <c r="L2108">
        <v>0</v>
      </c>
      <c r="M2108">
        <v>0</v>
      </c>
      <c r="N2108">
        <v>0</v>
      </c>
      <c r="O2108">
        <v>0</v>
      </c>
      <c r="P2108" t="s">
        <v>183</v>
      </c>
      <c r="Q2108">
        <v>0</v>
      </c>
      <c r="R2108">
        <v>0</v>
      </c>
      <c r="S2108">
        <v>0</v>
      </c>
      <c r="T2108" t="s">
        <v>181</v>
      </c>
      <c r="U2108">
        <v>0</v>
      </c>
      <c r="V2108" t="s">
        <v>181</v>
      </c>
      <c r="W2108">
        <v>0</v>
      </c>
      <c r="X2108" t="s">
        <v>184</v>
      </c>
    </row>
    <row r="2109" spans="1:24" x14ac:dyDescent="0.3">
      <c r="A2109" t="s">
        <v>179</v>
      </c>
      <c r="B2109" t="s">
        <v>2611</v>
      </c>
      <c r="C2109" t="s">
        <v>181</v>
      </c>
      <c r="D2109" t="s">
        <v>1815</v>
      </c>
      <c r="E2109" t="s">
        <v>181</v>
      </c>
      <c r="F2109">
        <v>0</v>
      </c>
      <c r="G2109">
        <v>0</v>
      </c>
      <c r="H2109" s="51" t="s">
        <v>13524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0</v>
      </c>
      <c r="P2109" t="s">
        <v>183</v>
      </c>
      <c r="Q2109">
        <v>0</v>
      </c>
      <c r="R2109">
        <v>0</v>
      </c>
      <c r="S2109">
        <v>0</v>
      </c>
      <c r="T2109" t="s">
        <v>181</v>
      </c>
      <c r="U2109">
        <v>0</v>
      </c>
      <c r="V2109" t="s">
        <v>181</v>
      </c>
      <c r="W2109">
        <v>0</v>
      </c>
      <c r="X2109" t="s">
        <v>184</v>
      </c>
    </row>
    <row r="2110" spans="1:24" x14ac:dyDescent="0.3">
      <c r="A2110" t="s">
        <v>179</v>
      </c>
      <c r="B2110" t="s">
        <v>6996</v>
      </c>
      <c r="C2110" t="s">
        <v>181</v>
      </c>
      <c r="D2110" t="s">
        <v>6997</v>
      </c>
      <c r="E2110" t="s">
        <v>7</v>
      </c>
      <c r="F2110">
        <v>0</v>
      </c>
      <c r="G2110">
        <v>0</v>
      </c>
      <c r="H2110" s="51" t="s">
        <v>14704</v>
      </c>
      <c r="I2110">
        <v>0</v>
      </c>
      <c r="J2110">
        <v>0</v>
      </c>
      <c r="L2110">
        <v>0</v>
      </c>
      <c r="M2110">
        <v>0</v>
      </c>
      <c r="N2110">
        <v>0</v>
      </c>
      <c r="O2110">
        <v>0</v>
      </c>
      <c r="P2110" t="s">
        <v>183</v>
      </c>
      <c r="Q2110">
        <v>0</v>
      </c>
      <c r="R2110">
        <v>0</v>
      </c>
      <c r="S2110">
        <v>0</v>
      </c>
      <c r="T2110" t="s">
        <v>181</v>
      </c>
      <c r="U2110">
        <v>0</v>
      </c>
      <c r="V2110" t="s">
        <v>181</v>
      </c>
      <c r="W2110">
        <v>0</v>
      </c>
      <c r="X2110" t="s">
        <v>184</v>
      </c>
    </row>
    <row r="2111" spans="1:24" x14ac:dyDescent="0.3">
      <c r="A2111" t="s">
        <v>179</v>
      </c>
      <c r="B2111" t="s">
        <v>14157</v>
      </c>
      <c r="C2111" t="s">
        <v>181</v>
      </c>
      <c r="D2111" t="s">
        <v>14158</v>
      </c>
      <c r="E2111" t="s">
        <v>7</v>
      </c>
      <c r="F2111">
        <v>0</v>
      </c>
      <c r="G2111">
        <v>0</v>
      </c>
      <c r="H2111" s="51" t="s">
        <v>14704</v>
      </c>
      <c r="I2111">
        <v>0</v>
      </c>
      <c r="J2111">
        <v>0</v>
      </c>
      <c r="L2111">
        <v>0</v>
      </c>
      <c r="M2111">
        <v>0</v>
      </c>
      <c r="N2111">
        <v>0</v>
      </c>
      <c r="O2111">
        <v>0</v>
      </c>
      <c r="P2111" t="s">
        <v>183</v>
      </c>
      <c r="Q2111">
        <v>0</v>
      </c>
      <c r="R2111">
        <v>0</v>
      </c>
      <c r="S2111">
        <v>0</v>
      </c>
      <c r="T2111" t="s">
        <v>181</v>
      </c>
      <c r="U2111">
        <v>0</v>
      </c>
      <c r="V2111" t="s">
        <v>181</v>
      </c>
      <c r="W2111">
        <v>0</v>
      </c>
      <c r="X2111" t="s">
        <v>184</v>
      </c>
    </row>
    <row r="2112" spans="1:24" x14ac:dyDescent="0.3">
      <c r="A2112" t="s">
        <v>179</v>
      </c>
      <c r="B2112" t="s">
        <v>5024</v>
      </c>
      <c r="C2112" t="s">
        <v>181</v>
      </c>
      <c r="D2112" t="s">
        <v>5025</v>
      </c>
      <c r="E2112" t="s">
        <v>7</v>
      </c>
      <c r="F2112">
        <v>0</v>
      </c>
      <c r="G2112">
        <v>0</v>
      </c>
      <c r="H2112" s="51" t="s">
        <v>13524</v>
      </c>
      <c r="I2112">
        <v>0</v>
      </c>
      <c r="J2112">
        <v>0</v>
      </c>
      <c r="L2112">
        <v>0</v>
      </c>
      <c r="M2112">
        <v>0</v>
      </c>
      <c r="N2112">
        <v>0</v>
      </c>
      <c r="O2112">
        <v>0</v>
      </c>
      <c r="P2112" t="s">
        <v>183</v>
      </c>
      <c r="Q2112">
        <v>0</v>
      </c>
      <c r="R2112">
        <v>0</v>
      </c>
      <c r="S2112">
        <v>0</v>
      </c>
      <c r="T2112" t="s">
        <v>181</v>
      </c>
      <c r="U2112">
        <v>0</v>
      </c>
      <c r="V2112" t="s">
        <v>181</v>
      </c>
      <c r="W2112">
        <v>0</v>
      </c>
      <c r="X2112" t="s">
        <v>184</v>
      </c>
    </row>
    <row r="2113" spans="1:24" x14ac:dyDescent="0.3">
      <c r="A2113" t="s">
        <v>179</v>
      </c>
      <c r="B2113" t="s">
        <v>1246</v>
      </c>
      <c r="C2113" t="s">
        <v>181</v>
      </c>
      <c r="D2113" t="s">
        <v>1247</v>
      </c>
      <c r="E2113" t="s">
        <v>181</v>
      </c>
      <c r="F2113">
        <v>0</v>
      </c>
      <c r="G2113">
        <v>0</v>
      </c>
      <c r="H2113" s="51" t="s">
        <v>14704</v>
      </c>
      <c r="I2113">
        <v>0</v>
      </c>
      <c r="J2113">
        <v>0</v>
      </c>
      <c r="L2113">
        <v>0</v>
      </c>
      <c r="M2113">
        <v>0</v>
      </c>
      <c r="N2113">
        <v>0</v>
      </c>
      <c r="O2113">
        <v>0</v>
      </c>
      <c r="P2113" t="s">
        <v>183</v>
      </c>
      <c r="Q2113">
        <v>0</v>
      </c>
      <c r="R2113">
        <v>0</v>
      </c>
      <c r="S2113">
        <v>0</v>
      </c>
      <c r="T2113" t="s">
        <v>181</v>
      </c>
      <c r="U2113">
        <v>0</v>
      </c>
      <c r="V2113" t="s">
        <v>181</v>
      </c>
      <c r="W2113">
        <v>0</v>
      </c>
      <c r="X2113" t="s">
        <v>184</v>
      </c>
    </row>
    <row r="2114" spans="1:24" x14ac:dyDescent="0.3">
      <c r="A2114" t="s">
        <v>179</v>
      </c>
      <c r="B2114" t="s">
        <v>2950</v>
      </c>
      <c r="C2114" t="s">
        <v>181</v>
      </c>
      <c r="D2114" t="s">
        <v>2951</v>
      </c>
      <c r="E2114" t="s">
        <v>181</v>
      </c>
      <c r="F2114">
        <v>0</v>
      </c>
      <c r="G2114">
        <v>0</v>
      </c>
      <c r="H2114" s="51" t="s">
        <v>13524</v>
      </c>
      <c r="I2114">
        <v>0</v>
      </c>
      <c r="J2114">
        <v>0</v>
      </c>
      <c r="L2114">
        <v>0</v>
      </c>
      <c r="M2114">
        <v>0</v>
      </c>
      <c r="N2114">
        <v>0</v>
      </c>
      <c r="O2114">
        <v>0</v>
      </c>
      <c r="P2114" t="s">
        <v>183</v>
      </c>
      <c r="Q2114">
        <v>0</v>
      </c>
      <c r="R2114">
        <v>0</v>
      </c>
      <c r="S2114">
        <v>0</v>
      </c>
      <c r="T2114" t="s">
        <v>181</v>
      </c>
      <c r="U2114">
        <v>0</v>
      </c>
      <c r="V2114" t="s">
        <v>181</v>
      </c>
      <c r="W2114">
        <v>0</v>
      </c>
      <c r="X2114" t="s">
        <v>184</v>
      </c>
    </row>
    <row r="2115" spans="1:24" x14ac:dyDescent="0.3">
      <c r="A2115" t="s">
        <v>179</v>
      </c>
      <c r="B2115" t="s">
        <v>14159</v>
      </c>
      <c r="C2115" t="s">
        <v>181</v>
      </c>
      <c r="D2115" t="s">
        <v>14160</v>
      </c>
      <c r="E2115" t="s">
        <v>7</v>
      </c>
      <c r="F2115">
        <v>0</v>
      </c>
      <c r="G2115">
        <v>0</v>
      </c>
      <c r="H2115" s="51" t="s">
        <v>13524</v>
      </c>
      <c r="I2115">
        <v>0</v>
      </c>
      <c r="J2115">
        <v>0</v>
      </c>
      <c r="L2115">
        <v>0</v>
      </c>
      <c r="M2115">
        <v>0</v>
      </c>
      <c r="N2115">
        <v>0</v>
      </c>
      <c r="O2115">
        <v>0</v>
      </c>
      <c r="P2115" t="s">
        <v>183</v>
      </c>
      <c r="Q2115">
        <v>0</v>
      </c>
      <c r="R2115">
        <v>0</v>
      </c>
      <c r="S2115">
        <v>0</v>
      </c>
      <c r="T2115" t="s">
        <v>181</v>
      </c>
      <c r="U2115">
        <v>0</v>
      </c>
      <c r="V2115" t="s">
        <v>181</v>
      </c>
      <c r="W2115">
        <v>0</v>
      </c>
      <c r="X2115" t="s">
        <v>184</v>
      </c>
    </row>
    <row r="2116" spans="1:24" x14ac:dyDescent="0.3">
      <c r="A2116" t="s">
        <v>179</v>
      </c>
      <c r="B2116" t="s">
        <v>14161</v>
      </c>
      <c r="C2116" t="s">
        <v>181</v>
      </c>
      <c r="D2116" t="s">
        <v>14162</v>
      </c>
      <c r="E2116" t="s">
        <v>7</v>
      </c>
      <c r="F2116">
        <v>0</v>
      </c>
      <c r="G2116">
        <v>0</v>
      </c>
      <c r="H2116" s="51" t="s">
        <v>14704</v>
      </c>
      <c r="I2116">
        <v>0</v>
      </c>
      <c r="J2116">
        <v>0</v>
      </c>
      <c r="L2116">
        <v>0</v>
      </c>
      <c r="M2116">
        <v>0</v>
      </c>
      <c r="N2116">
        <v>0</v>
      </c>
      <c r="O2116">
        <v>0</v>
      </c>
      <c r="P2116" t="s">
        <v>183</v>
      </c>
      <c r="Q2116">
        <v>0</v>
      </c>
      <c r="R2116">
        <v>0</v>
      </c>
      <c r="S2116">
        <v>0</v>
      </c>
      <c r="T2116" t="s">
        <v>181</v>
      </c>
      <c r="U2116">
        <v>0</v>
      </c>
      <c r="V2116" t="s">
        <v>181</v>
      </c>
      <c r="W2116">
        <v>0</v>
      </c>
      <c r="X2116" t="s">
        <v>184</v>
      </c>
    </row>
    <row r="2117" spans="1:24" x14ac:dyDescent="0.3">
      <c r="A2117" t="s">
        <v>179</v>
      </c>
      <c r="B2117" t="s">
        <v>6041</v>
      </c>
      <c r="C2117" t="s">
        <v>181</v>
      </c>
      <c r="D2117" t="s">
        <v>6042</v>
      </c>
      <c r="E2117" t="s">
        <v>7</v>
      </c>
      <c r="F2117">
        <v>0</v>
      </c>
      <c r="G2117">
        <v>0</v>
      </c>
      <c r="H2117" s="51" t="s">
        <v>13524</v>
      </c>
      <c r="I2117">
        <v>0</v>
      </c>
      <c r="J2117">
        <v>0</v>
      </c>
      <c r="L2117">
        <v>0</v>
      </c>
      <c r="M2117">
        <v>0</v>
      </c>
      <c r="N2117">
        <v>0</v>
      </c>
      <c r="O2117">
        <v>0</v>
      </c>
      <c r="P2117" t="s">
        <v>183</v>
      </c>
      <c r="Q2117">
        <v>0</v>
      </c>
      <c r="R2117">
        <v>0</v>
      </c>
      <c r="S2117">
        <v>0</v>
      </c>
      <c r="T2117" t="s">
        <v>181</v>
      </c>
      <c r="U2117">
        <v>0</v>
      </c>
      <c r="V2117" t="s">
        <v>181</v>
      </c>
      <c r="W2117">
        <v>0</v>
      </c>
      <c r="X2117" t="s">
        <v>184</v>
      </c>
    </row>
    <row r="2118" spans="1:24" x14ac:dyDescent="0.3">
      <c r="A2118" t="s">
        <v>179</v>
      </c>
      <c r="B2118" t="s">
        <v>322</v>
      </c>
      <c r="C2118" t="s">
        <v>181</v>
      </c>
      <c r="D2118" t="s">
        <v>323</v>
      </c>
      <c r="E2118" t="s">
        <v>181</v>
      </c>
      <c r="F2118">
        <v>0</v>
      </c>
      <c r="G2118">
        <v>0</v>
      </c>
      <c r="H2118" s="51" t="s">
        <v>14704</v>
      </c>
      <c r="I2118">
        <v>0</v>
      </c>
      <c r="J2118">
        <v>0</v>
      </c>
      <c r="L2118">
        <v>0</v>
      </c>
      <c r="M2118">
        <v>0</v>
      </c>
      <c r="N2118">
        <v>0</v>
      </c>
      <c r="O2118">
        <v>0</v>
      </c>
      <c r="P2118" t="s">
        <v>183</v>
      </c>
      <c r="Q2118">
        <v>0</v>
      </c>
      <c r="R2118">
        <v>0</v>
      </c>
      <c r="S2118">
        <v>0</v>
      </c>
      <c r="T2118" t="s">
        <v>181</v>
      </c>
      <c r="U2118">
        <v>0</v>
      </c>
      <c r="V2118" t="s">
        <v>181</v>
      </c>
      <c r="W2118">
        <v>0</v>
      </c>
      <c r="X2118" t="s">
        <v>184</v>
      </c>
    </row>
    <row r="2119" spans="1:24" x14ac:dyDescent="0.3">
      <c r="A2119" t="s">
        <v>179</v>
      </c>
      <c r="B2119" t="s">
        <v>1603</v>
      </c>
      <c r="C2119" t="s">
        <v>181</v>
      </c>
      <c r="D2119" t="s">
        <v>1604</v>
      </c>
      <c r="E2119" t="s">
        <v>181</v>
      </c>
      <c r="F2119">
        <v>0</v>
      </c>
      <c r="G2119">
        <v>0</v>
      </c>
      <c r="H2119" s="51" t="s">
        <v>14704</v>
      </c>
      <c r="I2119">
        <v>0</v>
      </c>
      <c r="J2119">
        <v>0</v>
      </c>
      <c r="L2119">
        <v>0</v>
      </c>
      <c r="M2119">
        <v>0</v>
      </c>
      <c r="N2119">
        <v>0</v>
      </c>
      <c r="O2119">
        <v>0</v>
      </c>
      <c r="P2119" t="s">
        <v>183</v>
      </c>
      <c r="Q2119">
        <v>0</v>
      </c>
      <c r="R2119">
        <v>0</v>
      </c>
      <c r="S2119">
        <v>0</v>
      </c>
      <c r="T2119" t="s">
        <v>181</v>
      </c>
      <c r="U2119">
        <v>0</v>
      </c>
      <c r="V2119" t="s">
        <v>181</v>
      </c>
      <c r="W2119">
        <v>0</v>
      </c>
      <c r="X2119" t="s">
        <v>184</v>
      </c>
    </row>
    <row r="2120" spans="1:24" x14ac:dyDescent="0.3">
      <c r="A2120" t="s">
        <v>179</v>
      </c>
      <c r="B2120" t="s">
        <v>4447</v>
      </c>
      <c r="C2120" t="s">
        <v>181</v>
      </c>
      <c r="D2120" t="s">
        <v>4448</v>
      </c>
      <c r="E2120" t="s">
        <v>7</v>
      </c>
      <c r="F2120">
        <v>0</v>
      </c>
      <c r="G2120">
        <v>0</v>
      </c>
      <c r="H2120" s="51" t="s">
        <v>13524</v>
      </c>
      <c r="I2120">
        <v>0</v>
      </c>
      <c r="J2120">
        <v>0</v>
      </c>
      <c r="L2120">
        <v>0</v>
      </c>
      <c r="M2120">
        <v>0</v>
      </c>
      <c r="N2120">
        <v>0</v>
      </c>
      <c r="O2120">
        <v>0</v>
      </c>
      <c r="P2120" t="s">
        <v>183</v>
      </c>
      <c r="Q2120">
        <v>0</v>
      </c>
      <c r="R2120">
        <v>0</v>
      </c>
      <c r="S2120">
        <v>0</v>
      </c>
      <c r="T2120" t="s">
        <v>181</v>
      </c>
      <c r="U2120">
        <v>0</v>
      </c>
      <c r="V2120" t="s">
        <v>181</v>
      </c>
      <c r="W2120">
        <v>0</v>
      </c>
      <c r="X2120" t="s">
        <v>184</v>
      </c>
    </row>
    <row r="2121" spans="1:24" x14ac:dyDescent="0.3">
      <c r="A2121" t="s">
        <v>179</v>
      </c>
      <c r="B2121" t="s">
        <v>14163</v>
      </c>
      <c r="C2121" t="s">
        <v>181</v>
      </c>
      <c r="D2121" t="s">
        <v>14164</v>
      </c>
      <c r="E2121" t="s">
        <v>7</v>
      </c>
      <c r="F2121">
        <v>0</v>
      </c>
      <c r="G2121">
        <v>0</v>
      </c>
      <c r="H2121" s="51" t="s">
        <v>14704</v>
      </c>
      <c r="I2121">
        <v>0</v>
      </c>
      <c r="J2121">
        <v>0</v>
      </c>
      <c r="L2121">
        <v>0</v>
      </c>
      <c r="M2121">
        <v>0</v>
      </c>
      <c r="N2121">
        <v>0</v>
      </c>
      <c r="O2121">
        <v>0</v>
      </c>
      <c r="P2121" t="s">
        <v>183</v>
      </c>
      <c r="Q2121">
        <v>0</v>
      </c>
      <c r="R2121">
        <v>0</v>
      </c>
      <c r="S2121">
        <v>0</v>
      </c>
      <c r="T2121" t="s">
        <v>181</v>
      </c>
      <c r="U2121">
        <v>0</v>
      </c>
      <c r="V2121" t="s">
        <v>181</v>
      </c>
      <c r="W2121">
        <v>0</v>
      </c>
      <c r="X2121" t="s">
        <v>184</v>
      </c>
    </row>
    <row r="2122" spans="1:24" x14ac:dyDescent="0.3">
      <c r="A2122" t="s">
        <v>179</v>
      </c>
      <c r="B2122" t="s">
        <v>4377</v>
      </c>
      <c r="C2122" t="s">
        <v>181</v>
      </c>
      <c r="D2122" t="s">
        <v>4378</v>
      </c>
      <c r="E2122" t="s">
        <v>7</v>
      </c>
      <c r="F2122">
        <v>0</v>
      </c>
      <c r="G2122">
        <v>0</v>
      </c>
      <c r="H2122" s="51" t="s">
        <v>13524</v>
      </c>
      <c r="I2122">
        <v>0</v>
      </c>
      <c r="J2122">
        <v>0</v>
      </c>
      <c r="L2122">
        <v>0</v>
      </c>
      <c r="M2122">
        <v>0</v>
      </c>
      <c r="N2122">
        <v>0</v>
      </c>
      <c r="O2122">
        <v>0</v>
      </c>
      <c r="P2122" t="s">
        <v>183</v>
      </c>
      <c r="Q2122">
        <v>0</v>
      </c>
      <c r="R2122">
        <v>0</v>
      </c>
      <c r="S2122">
        <v>0</v>
      </c>
      <c r="T2122" t="s">
        <v>181</v>
      </c>
      <c r="U2122">
        <v>0</v>
      </c>
      <c r="V2122" t="s">
        <v>181</v>
      </c>
      <c r="W2122">
        <v>0</v>
      </c>
      <c r="X2122" t="s">
        <v>184</v>
      </c>
    </row>
    <row r="2123" spans="1:24" x14ac:dyDescent="0.3">
      <c r="A2123" t="s">
        <v>179</v>
      </c>
      <c r="B2123" t="s">
        <v>423</v>
      </c>
      <c r="C2123" t="s">
        <v>181</v>
      </c>
      <c r="D2123" t="s">
        <v>424</v>
      </c>
      <c r="E2123" t="s">
        <v>181</v>
      </c>
      <c r="F2123">
        <v>0</v>
      </c>
      <c r="G2123">
        <v>0</v>
      </c>
      <c r="H2123" s="51" t="s">
        <v>14704</v>
      </c>
      <c r="I2123">
        <v>0</v>
      </c>
      <c r="J2123">
        <v>0</v>
      </c>
      <c r="L2123">
        <v>0</v>
      </c>
      <c r="M2123">
        <v>0</v>
      </c>
      <c r="N2123">
        <v>0</v>
      </c>
      <c r="O2123">
        <v>0</v>
      </c>
      <c r="P2123" t="s">
        <v>183</v>
      </c>
      <c r="Q2123">
        <v>0</v>
      </c>
      <c r="R2123">
        <v>0</v>
      </c>
      <c r="S2123">
        <v>0</v>
      </c>
      <c r="T2123" t="s">
        <v>181</v>
      </c>
      <c r="U2123">
        <v>0</v>
      </c>
      <c r="V2123" t="s">
        <v>181</v>
      </c>
      <c r="W2123">
        <v>0</v>
      </c>
      <c r="X2123" t="s">
        <v>184</v>
      </c>
    </row>
    <row r="2124" spans="1:24" x14ac:dyDescent="0.3">
      <c r="A2124" t="s">
        <v>179</v>
      </c>
      <c r="B2124" t="s">
        <v>6284</v>
      </c>
      <c r="C2124" t="s">
        <v>181</v>
      </c>
      <c r="D2124" t="s">
        <v>6285</v>
      </c>
      <c r="E2124" t="s">
        <v>7</v>
      </c>
      <c r="F2124">
        <v>0</v>
      </c>
      <c r="G2124">
        <v>0</v>
      </c>
      <c r="H2124" s="51" t="s">
        <v>13524</v>
      </c>
      <c r="I2124">
        <v>0</v>
      </c>
      <c r="J2124">
        <v>0</v>
      </c>
      <c r="L2124">
        <v>0</v>
      </c>
      <c r="M2124">
        <v>0</v>
      </c>
      <c r="N2124">
        <v>0</v>
      </c>
      <c r="O2124">
        <v>0</v>
      </c>
      <c r="P2124" t="s">
        <v>183</v>
      </c>
      <c r="Q2124">
        <v>0</v>
      </c>
      <c r="R2124">
        <v>0</v>
      </c>
      <c r="S2124">
        <v>0</v>
      </c>
      <c r="T2124" t="s">
        <v>181</v>
      </c>
      <c r="U2124">
        <v>0</v>
      </c>
      <c r="V2124" t="s">
        <v>181</v>
      </c>
      <c r="W2124">
        <v>0</v>
      </c>
      <c r="X2124" t="s">
        <v>184</v>
      </c>
    </row>
    <row r="2125" spans="1:24" x14ac:dyDescent="0.3">
      <c r="A2125" t="s">
        <v>179</v>
      </c>
      <c r="B2125" t="s">
        <v>6516</v>
      </c>
      <c r="C2125" t="s">
        <v>181</v>
      </c>
      <c r="D2125" t="s">
        <v>6517</v>
      </c>
      <c r="E2125" t="s">
        <v>7</v>
      </c>
      <c r="F2125">
        <v>0</v>
      </c>
      <c r="G2125">
        <v>0</v>
      </c>
      <c r="H2125" s="51" t="s">
        <v>13524</v>
      </c>
      <c r="I2125">
        <v>0</v>
      </c>
      <c r="J2125">
        <v>0</v>
      </c>
      <c r="L2125">
        <v>0</v>
      </c>
      <c r="M2125">
        <v>0</v>
      </c>
      <c r="N2125">
        <v>0</v>
      </c>
      <c r="O2125">
        <v>0</v>
      </c>
      <c r="P2125" t="s">
        <v>183</v>
      </c>
      <c r="Q2125">
        <v>0</v>
      </c>
      <c r="R2125">
        <v>0</v>
      </c>
      <c r="S2125">
        <v>0</v>
      </c>
      <c r="T2125" t="s">
        <v>181</v>
      </c>
      <c r="U2125">
        <v>0</v>
      </c>
      <c r="V2125" t="s">
        <v>181</v>
      </c>
      <c r="W2125">
        <v>0</v>
      </c>
      <c r="X2125" t="s">
        <v>184</v>
      </c>
    </row>
    <row r="2126" spans="1:24" x14ac:dyDescent="0.3">
      <c r="A2126" t="s">
        <v>179</v>
      </c>
      <c r="B2126" t="s">
        <v>6408</v>
      </c>
      <c r="C2126" t="s">
        <v>181</v>
      </c>
      <c r="D2126" t="s">
        <v>6409</v>
      </c>
      <c r="E2126" t="s">
        <v>7</v>
      </c>
      <c r="F2126">
        <v>0</v>
      </c>
      <c r="G2126">
        <v>0</v>
      </c>
      <c r="H2126" s="51" t="s">
        <v>13524</v>
      </c>
      <c r="I2126">
        <v>0</v>
      </c>
      <c r="J2126">
        <v>0</v>
      </c>
      <c r="L2126">
        <v>0</v>
      </c>
      <c r="M2126">
        <v>0</v>
      </c>
      <c r="N2126">
        <v>0</v>
      </c>
      <c r="O2126">
        <v>0</v>
      </c>
      <c r="P2126" t="s">
        <v>183</v>
      </c>
      <c r="Q2126">
        <v>0</v>
      </c>
      <c r="R2126">
        <v>0</v>
      </c>
      <c r="S2126">
        <v>0</v>
      </c>
      <c r="T2126" t="s">
        <v>181</v>
      </c>
      <c r="U2126">
        <v>0</v>
      </c>
      <c r="V2126" t="s">
        <v>181</v>
      </c>
      <c r="W2126">
        <v>0</v>
      </c>
      <c r="X2126" t="s">
        <v>184</v>
      </c>
    </row>
    <row r="2127" spans="1:24" x14ac:dyDescent="0.3">
      <c r="A2127" t="s">
        <v>179</v>
      </c>
      <c r="B2127" t="s">
        <v>1485</v>
      </c>
      <c r="C2127" t="s">
        <v>181</v>
      </c>
      <c r="D2127" t="s">
        <v>1486</v>
      </c>
      <c r="E2127" t="s">
        <v>181</v>
      </c>
      <c r="F2127">
        <v>0</v>
      </c>
      <c r="G2127">
        <v>0</v>
      </c>
      <c r="H2127" s="51" t="s">
        <v>14704</v>
      </c>
      <c r="I2127">
        <v>0</v>
      </c>
      <c r="J2127">
        <v>0</v>
      </c>
      <c r="L2127">
        <v>0</v>
      </c>
      <c r="M2127">
        <v>0</v>
      </c>
      <c r="N2127">
        <v>0</v>
      </c>
      <c r="O2127">
        <v>0</v>
      </c>
      <c r="P2127" t="s">
        <v>183</v>
      </c>
      <c r="Q2127">
        <v>0</v>
      </c>
      <c r="R2127">
        <v>0</v>
      </c>
      <c r="S2127">
        <v>0</v>
      </c>
      <c r="T2127" t="s">
        <v>181</v>
      </c>
      <c r="U2127">
        <v>0</v>
      </c>
      <c r="V2127" t="s">
        <v>181</v>
      </c>
      <c r="W2127">
        <v>0</v>
      </c>
      <c r="X2127" t="s">
        <v>184</v>
      </c>
    </row>
    <row r="2128" spans="1:24" x14ac:dyDescent="0.3">
      <c r="A2128" t="s">
        <v>179</v>
      </c>
      <c r="B2128" t="s">
        <v>1607</v>
      </c>
      <c r="C2128" t="s">
        <v>181</v>
      </c>
      <c r="D2128" t="s">
        <v>1608</v>
      </c>
      <c r="E2128" t="s">
        <v>181</v>
      </c>
      <c r="F2128">
        <v>0</v>
      </c>
      <c r="G2128">
        <v>0</v>
      </c>
      <c r="H2128" s="51" t="s">
        <v>14704</v>
      </c>
      <c r="I2128">
        <v>0</v>
      </c>
      <c r="J2128">
        <v>0</v>
      </c>
      <c r="L2128">
        <v>0</v>
      </c>
      <c r="M2128">
        <v>0</v>
      </c>
      <c r="N2128">
        <v>0</v>
      </c>
      <c r="O2128">
        <v>0</v>
      </c>
      <c r="P2128" t="s">
        <v>183</v>
      </c>
      <c r="Q2128">
        <v>0</v>
      </c>
      <c r="R2128">
        <v>0</v>
      </c>
      <c r="S2128">
        <v>0</v>
      </c>
      <c r="T2128" t="s">
        <v>181</v>
      </c>
      <c r="U2128">
        <v>0</v>
      </c>
      <c r="V2128" t="s">
        <v>181</v>
      </c>
      <c r="W2128">
        <v>0</v>
      </c>
      <c r="X2128" t="s">
        <v>184</v>
      </c>
    </row>
    <row r="2129" spans="1:24" x14ac:dyDescent="0.3">
      <c r="A2129" t="s">
        <v>179</v>
      </c>
      <c r="B2129" t="s">
        <v>1543</v>
      </c>
      <c r="C2129" t="s">
        <v>181</v>
      </c>
      <c r="D2129" t="s">
        <v>1544</v>
      </c>
      <c r="E2129" t="s">
        <v>181</v>
      </c>
      <c r="F2129">
        <v>0</v>
      </c>
      <c r="G2129">
        <v>0</v>
      </c>
      <c r="H2129" s="51" t="s">
        <v>14704</v>
      </c>
      <c r="I2129">
        <v>0</v>
      </c>
      <c r="J2129">
        <v>0</v>
      </c>
      <c r="L2129">
        <v>0</v>
      </c>
      <c r="M2129">
        <v>0</v>
      </c>
      <c r="N2129">
        <v>0</v>
      </c>
      <c r="O2129">
        <v>0</v>
      </c>
      <c r="P2129" t="s">
        <v>183</v>
      </c>
      <c r="Q2129">
        <v>0</v>
      </c>
      <c r="R2129">
        <v>0</v>
      </c>
      <c r="S2129">
        <v>0</v>
      </c>
      <c r="T2129" t="s">
        <v>181</v>
      </c>
      <c r="U2129">
        <v>0</v>
      </c>
      <c r="V2129" t="s">
        <v>181</v>
      </c>
      <c r="W2129">
        <v>0</v>
      </c>
      <c r="X2129" t="s">
        <v>184</v>
      </c>
    </row>
    <row r="2130" spans="1:24" x14ac:dyDescent="0.3">
      <c r="A2130" t="s">
        <v>179</v>
      </c>
      <c r="B2130" t="s">
        <v>1642</v>
      </c>
      <c r="C2130" t="s">
        <v>181</v>
      </c>
      <c r="D2130" t="s">
        <v>1643</v>
      </c>
      <c r="E2130" t="s">
        <v>181</v>
      </c>
      <c r="F2130">
        <v>0</v>
      </c>
      <c r="G2130">
        <v>0</v>
      </c>
      <c r="H2130" s="51" t="s">
        <v>14704</v>
      </c>
      <c r="I2130">
        <v>0</v>
      </c>
      <c r="J2130">
        <v>0</v>
      </c>
      <c r="L2130">
        <v>0</v>
      </c>
      <c r="M2130">
        <v>0</v>
      </c>
      <c r="N2130">
        <v>0</v>
      </c>
      <c r="O2130">
        <v>0</v>
      </c>
      <c r="P2130" t="s">
        <v>183</v>
      </c>
      <c r="Q2130">
        <v>0</v>
      </c>
      <c r="R2130">
        <v>0</v>
      </c>
      <c r="S2130">
        <v>0</v>
      </c>
      <c r="T2130" t="s">
        <v>181</v>
      </c>
      <c r="U2130">
        <v>0</v>
      </c>
      <c r="V2130" t="s">
        <v>181</v>
      </c>
      <c r="W2130">
        <v>0</v>
      </c>
      <c r="X2130" t="s">
        <v>184</v>
      </c>
    </row>
    <row r="2131" spans="1:24" x14ac:dyDescent="0.3">
      <c r="A2131" t="s">
        <v>179</v>
      </c>
      <c r="B2131" t="s">
        <v>2980</v>
      </c>
      <c r="C2131" t="s">
        <v>181</v>
      </c>
      <c r="D2131" t="s">
        <v>2981</v>
      </c>
      <c r="E2131" t="s">
        <v>181</v>
      </c>
      <c r="F2131">
        <v>0</v>
      </c>
      <c r="G2131">
        <v>0</v>
      </c>
      <c r="H2131" s="51" t="s">
        <v>13524</v>
      </c>
      <c r="I2131">
        <v>0</v>
      </c>
      <c r="J2131">
        <v>0</v>
      </c>
      <c r="L2131">
        <v>0</v>
      </c>
      <c r="M2131">
        <v>0</v>
      </c>
      <c r="N2131">
        <v>0</v>
      </c>
      <c r="O2131">
        <v>0</v>
      </c>
      <c r="P2131" t="s">
        <v>183</v>
      </c>
      <c r="Q2131">
        <v>0</v>
      </c>
      <c r="R2131">
        <v>0</v>
      </c>
      <c r="S2131">
        <v>0</v>
      </c>
      <c r="T2131" t="s">
        <v>181</v>
      </c>
      <c r="U2131">
        <v>0</v>
      </c>
      <c r="V2131" t="s">
        <v>181</v>
      </c>
      <c r="W2131">
        <v>0</v>
      </c>
      <c r="X2131" t="s">
        <v>184</v>
      </c>
    </row>
    <row r="2132" spans="1:24" x14ac:dyDescent="0.3">
      <c r="A2132" t="s">
        <v>179</v>
      </c>
      <c r="B2132" t="s">
        <v>5331</v>
      </c>
      <c r="C2132" t="s">
        <v>181</v>
      </c>
      <c r="D2132" t="s">
        <v>5332</v>
      </c>
      <c r="E2132" t="s">
        <v>7</v>
      </c>
      <c r="F2132">
        <v>0</v>
      </c>
      <c r="G2132">
        <v>0</v>
      </c>
      <c r="H2132" s="51" t="s">
        <v>13524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0</v>
      </c>
      <c r="P2132" t="s">
        <v>183</v>
      </c>
      <c r="Q2132">
        <v>0</v>
      </c>
      <c r="R2132">
        <v>0</v>
      </c>
      <c r="S2132">
        <v>0</v>
      </c>
      <c r="T2132" t="s">
        <v>181</v>
      </c>
      <c r="U2132">
        <v>0</v>
      </c>
      <c r="V2132" t="s">
        <v>181</v>
      </c>
      <c r="W2132">
        <v>0</v>
      </c>
      <c r="X2132" t="s">
        <v>184</v>
      </c>
    </row>
    <row r="2133" spans="1:24" x14ac:dyDescent="0.3">
      <c r="A2133" t="s">
        <v>179</v>
      </c>
      <c r="B2133" t="s">
        <v>3243</v>
      </c>
      <c r="C2133" t="s">
        <v>181</v>
      </c>
      <c r="D2133" t="s">
        <v>3244</v>
      </c>
      <c r="E2133" t="s">
        <v>181</v>
      </c>
      <c r="F2133">
        <v>0</v>
      </c>
      <c r="G2133">
        <v>0</v>
      </c>
      <c r="H2133" s="51" t="s">
        <v>14704</v>
      </c>
      <c r="I2133">
        <v>0</v>
      </c>
      <c r="J2133">
        <v>0</v>
      </c>
      <c r="L2133">
        <v>0</v>
      </c>
      <c r="M2133">
        <v>0</v>
      </c>
      <c r="N2133">
        <v>0</v>
      </c>
      <c r="O2133">
        <v>0</v>
      </c>
      <c r="P2133" t="s">
        <v>183</v>
      </c>
      <c r="Q2133">
        <v>0</v>
      </c>
      <c r="R2133">
        <v>0</v>
      </c>
      <c r="S2133">
        <v>0</v>
      </c>
      <c r="T2133" t="s">
        <v>181</v>
      </c>
      <c r="U2133">
        <v>0</v>
      </c>
      <c r="V2133" t="s">
        <v>181</v>
      </c>
      <c r="W2133">
        <v>0</v>
      </c>
      <c r="X2133" t="s">
        <v>184</v>
      </c>
    </row>
    <row r="2134" spans="1:24" x14ac:dyDescent="0.3">
      <c r="A2134" t="s">
        <v>179</v>
      </c>
      <c r="B2134" t="s">
        <v>6167</v>
      </c>
      <c r="C2134" t="s">
        <v>181</v>
      </c>
      <c r="D2134" t="s">
        <v>3244</v>
      </c>
      <c r="E2134" t="s">
        <v>7</v>
      </c>
      <c r="F2134">
        <v>0</v>
      </c>
      <c r="G2134">
        <v>0</v>
      </c>
      <c r="H2134" s="51" t="s">
        <v>13524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0</v>
      </c>
      <c r="P2134" t="s">
        <v>183</v>
      </c>
      <c r="Q2134">
        <v>0</v>
      </c>
      <c r="R2134">
        <v>0</v>
      </c>
      <c r="S2134">
        <v>0</v>
      </c>
      <c r="T2134" t="s">
        <v>181</v>
      </c>
      <c r="U2134">
        <v>0</v>
      </c>
      <c r="V2134" t="s">
        <v>181</v>
      </c>
      <c r="W2134">
        <v>0</v>
      </c>
      <c r="X2134" t="s">
        <v>184</v>
      </c>
    </row>
    <row r="2135" spans="1:24" x14ac:dyDescent="0.3">
      <c r="A2135" t="s">
        <v>179</v>
      </c>
      <c r="B2135" t="s">
        <v>1476</v>
      </c>
      <c r="C2135" t="s">
        <v>181</v>
      </c>
      <c r="D2135" t="s">
        <v>1477</v>
      </c>
      <c r="E2135" t="s">
        <v>181</v>
      </c>
      <c r="F2135">
        <v>0</v>
      </c>
      <c r="G2135">
        <v>0</v>
      </c>
      <c r="H2135" s="51" t="s">
        <v>14704</v>
      </c>
      <c r="I2135">
        <v>0</v>
      </c>
      <c r="J2135">
        <v>0</v>
      </c>
      <c r="L2135">
        <v>0</v>
      </c>
      <c r="M2135">
        <v>0</v>
      </c>
      <c r="N2135">
        <v>0</v>
      </c>
      <c r="O2135">
        <v>0</v>
      </c>
      <c r="P2135" t="s">
        <v>183</v>
      </c>
      <c r="Q2135">
        <v>0</v>
      </c>
      <c r="R2135">
        <v>0</v>
      </c>
      <c r="S2135">
        <v>0</v>
      </c>
      <c r="T2135" t="s">
        <v>181</v>
      </c>
      <c r="U2135">
        <v>0</v>
      </c>
      <c r="V2135" t="s">
        <v>181</v>
      </c>
      <c r="W2135">
        <v>0</v>
      </c>
      <c r="X2135" t="s">
        <v>184</v>
      </c>
    </row>
    <row r="2136" spans="1:24" x14ac:dyDescent="0.3">
      <c r="A2136" t="s">
        <v>179</v>
      </c>
      <c r="B2136" t="s">
        <v>6013</v>
      </c>
      <c r="C2136" t="s">
        <v>181</v>
      </c>
      <c r="D2136" t="s">
        <v>6014</v>
      </c>
      <c r="E2136" t="s">
        <v>7</v>
      </c>
      <c r="F2136">
        <v>0</v>
      </c>
      <c r="G2136">
        <v>0</v>
      </c>
      <c r="H2136" s="51" t="s">
        <v>13524</v>
      </c>
      <c r="I2136">
        <v>0</v>
      </c>
      <c r="J2136">
        <v>0</v>
      </c>
      <c r="L2136">
        <v>0</v>
      </c>
      <c r="M2136">
        <v>0</v>
      </c>
      <c r="N2136">
        <v>0</v>
      </c>
      <c r="O2136">
        <v>0</v>
      </c>
      <c r="P2136" t="s">
        <v>183</v>
      </c>
      <c r="Q2136">
        <v>0</v>
      </c>
      <c r="R2136">
        <v>0</v>
      </c>
      <c r="S2136">
        <v>0</v>
      </c>
      <c r="T2136" t="s">
        <v>181</v>
      </c>
      <c r="U2136">
        <v>0</v>
      </c>
      <c r="V2136" t="s">
        <v>181</v>
      </c>
      <c r="W2136">
        <v>0</v>
      </c>
      <c r="X2136" t="s">
        <v>184</v>
      </c>
    </row>
    <row r="2137" spans="1:24" x14ac:dyDescent="0.3">
      <c r="A2137" t="s">
        <v>179</v>
      </c>
      <c r="B2137" t="s">
        <v>1519</v>
      </c>
      <c r="C2137" t="s">
        <v>181</v>
      </c>
      <c r="D2137" t="s">
        <v>1520</v>
      </c>
      <c r="E2137" t="s">
        <v>181</v>
      </c>
      <c r="F2137">
        <v>0</v>
      </c>
      <c r="G2137">
        <v>0</v>
      </c>
      <c r="H2137" s="51" t="s">
        <v>14704</v>
      </c>
      <c r="I2137">
        <v>0</v>
      </c>
      <c r="J2137">
        <v>0</v>
      </c>
      <c r="L2137">
        <v>0</v>
      </c>
      <c r="M2137">
        <v>0</v>
      </c>
      <c r="N2137">
        <v>0</v>
      </c>
      <c r="O2137">
        <v>0</v>
      </c>
      <c r="P2137" t="s">
        <v>183</v>
      </c>
      <c r="Q2137">
        <v>0</v>
      </c>
      <c r="R2137">
        <v>0</v>
      </c>
      <c r="S2137">
        <v>0</v>
      </c>
      <c r="T2137" t="s">
        <v>181</v>
      </c>
      <c r="U2137">
        <v>0</v>
      </c>
      <c r="V2137" t="s">
        <v>181</v>
      </c>
      <c r="W2137">
        <v>0</v>
      </c>
      <c r="X2137" t="s">
        <v>184</v>
      </c>
    </row>
    <row r="2138" spans="1:24" x14ac:dyDescent="0.3">
      <c r="A2138" t="s">
        <v>179</v>
      </c>
      <c r="B2138" t="s">
        <v>4668</v>
      </c>
      <c r="C2138" t="s">
        <v>181</v>
      </c>
      <c r="D2138" t="s">
        <v>1520</v>
      </c>
      <c r="E2138" t="s">
        <v>7</v>
      </c>
      <c r="F2138">
        <v>0</v>
      </c>
      <c r="G2138">
        <v>0</v>
      </c>
      <c r="H2138" s="51" t="s">
        <v>13524</v>
      </c>
      <c r="I2138">
        <v>0</v>
      </c>
      <c r="J2138">
        <v>0</v>
      </c>
      <c r="L2138">
        <v>0</v>
      </c>
      <c r="M2138">
        <v>0</v>
      </c>
      <c r="N2138">
        <v>0</v>
      </c>
      <c r="O2138">
        <v>0</v>
      </c>
      <c r="P2138" t="s">
        <v>183</v>
      </c>
      <c r="Q2138">
        <v>0</v>
      </c>
      <c r="R2138">
        <v>0</v>
      </c>
      <c r="S2138">
        <v>0</v>
      </c>
      <c r="T2138" t="s">
        <v>181</v>
      </c>
      <c r="U2138">
        <v>0</v>
      </c>
      <c r="V2138" t="s">
        <v>181</v>
      </c>
      <c r="W2138">
        <v>0</v>
      </c>
      <c r="X2138" t="s">
        <v>184</v>
      </c>
    </row>
    <row r="2139" spans="1:24" x14ac:dyDescent="0.3">
      <c r="A2139" t="s">
        <v>179</v>
      </c>
      <c r="B2139" t="s">
        <v>3390</v>
      </c>
      <c r="C2139" t="s">
        <v>181</v>
      </c>
      <c r="D2139" t="s">
        <v>3391</v>
      </c>
      <c r="E2139" t="s">
        <v>181</v>
      </c>
      <c r="F2139">
        <v>0</v>
      </c>
      <c r="G2139">
        <v>0</v>
      </c>
      <c r="H2139" s="51" t="s">
        <v>14704</v>
      </c>
      <c r="I2139">
        <v>0</v>
      </c>
      <c r="J2139">
        <v>0</v>
      </c>
      <c r="L2139">
        <v>0</v>
      </c>
      <c r="M2139">
        <v>0</v>
      </c>
      <c r="N2139">
        <v>0</v>
      </c>
      <c r="O2139">
        <v>0</v>
      </c>
      <c r="P2139" t="s">
        <v>183</v>
      </c>
      <c r="Q2139">
        <v>0</v>
      </c>
      <c r="R2139">
        <v>0</v>
      </c>
      <c r="S2139">
        <v>0</v>
      </c>
      <c r="T2139" t="s">
        <v>181</v>
      </c>
      <c r="U2139">
        <v>0</v>
      </c>
      <c r="V2139" t="s">
        <v>181</v>
      </c>
      <c r="W2139">
        <v>0</v>
      </c>
      <c r="X2139" t="s">
        <v>184</v>
      </c>
    </row>
    <row r="2140" spans="1:24" x14ac:dyDescent="0.3">
      <c r="A2140" t="s">
        <v>179</v>
      </c>
      <c r="B2140" t="s">
        <v>14165</v>
      </c>
      <c r="C2140" t="s">
        <v>181</v>
      </c>
      <c r="D2140" t="s">
        <v>14166</v>
      </c>
      <c r="E2140" t="s">
        <v>7</v>
      </c>
      <c r="F2140">
        <v>0</v>
      </c>
      <c r="G2140">
        <v>0</v>
      </c>
      <c r="H2140" s="51" t="s">
        <v>13524</v>
      </c>
      <c r="I2140">
        <v>0</v>
      </c>
      <c r="J2140">
        <v>0</v>
      </c>
      <c r="L2140">
        <v>0</v>
      </c>
      <c r="M2140">
        <v>0</v>
      </c>
      <c r="N2140">
        <v>0</v>
      </c>
      <c r="O2140">
        <v>0</v>
      </c>
      <c r="P2140" t="s">
        <v>183</v>
      </c>
      <c r="Q2140">
        <v>0</v>
      </c>
      <c r="R2140">
        <v>0</v>
      </c>
      <c r="S2140">
        <v>0</v>
      </c>
      <c r="T2140" t="s">
        <v>181</v>
      </c>
      <c r="U2140">
        <v>0</v>
      </c>
      <c r="V2140" t="s">
        <v>181</v>
      </c>
      <c r="W2140">
        <v>0</v>
      </c>
      <c r="X2140" t="s">
        <v>184</v>
      </c>
    </row>
    <row r="2141" spans="1:24" x14ac:dyDescent="0.3">
      <c r="A2141" t="s">
        <v>179</v>
      </c>
      <c r="B2141" t="s">
        <v>6394</v>
      </c>
      <c r="C2141" t="s">
        <v>181</v>
      </c>
      <c r="D2141" t="s">
        <v>6395</v>
      </c>
      <c r="E2141" t="s">
        <v>7</v>
      </c>
      <c r="F2141">
        <v>0</v>
      </c>
      <c r="G2141">
        <v>0</v>
      </c>
      <c r="H2141" s="51" t="s">
        <v>13524</v>
      </c>
      <c r="I2141">
        <v>0</v>
      </c>
      <c r="J2141">
        <v>0</v>
      </c>
      <c r="L2141">
        <v>0</v>
      </c>
      <c r="M2141">
        <v>0</v>
      </c>
      <c r="N2141">
        <v>0</v>
      </c>
      <c r="O2141">
        <v>0</v>
      </c>
      <c r="P2141" t="s">
        <v>183</v>
      </c>
      <c r="Q2141">
        <v>0</v>
      </c>
      <c r="R2141">
        <v>0</v>
      </c>
      <c r="S2141">
        <v>0</v>
      </c>
      <c r="T2141" t="s">
        <v>181</v>
      </c>
      <c r="U2141">
        <v>0</v>
      </c>
      <c r="V2141" t="s">
        <v>181</v>
      </c>
      <c r="W2141">
        <v>0</v>
      </c>
      <c r="X2141" t="s">
        <v>184</v>
      </c>
    </row>
    <row r="2142" spans="1:24" x14ac:dyDescent="0.3">
      <c r="A2142" t="s">
        <v>179</v>
      </c>
      <c r="B2142" t="s">
        <v>526</v>
      </c>
      <c r="C2142" t="s">
        <v>181</v>
      </c>
      <c r="D2142" t="s">
        <v>527</v>
      </c>
      <c r="E2142" t="s">
        <v>181</v>
      </c>
      <c r="F2142">
        <v>0</v>
      </c>
      <c r="G2142">
        <v>0</v>
      </c>
      <c r="H2142" s="51" t="s">
        <v>14704</v>
      </c>
      <c r="I2142">
        <v>0</v>
      </c>
      <c r="J2142">
        <v>0</v>
      </c>
      <c r="L2142">
        <v>0</v>
      </c>
      <c r="M2142">
        <v>0</v>
      </c>
      <c r="N2142">
        <v>0</v>
      </c>
      <c r="O2142">
        <v>0</v>
      </c>
      <c r="P2142" t="s">
        <v>183</v>
      </c>
      <c r="Q2142">
        <v>0</v>
      </c>
      <c r="R2142">
        <v>0</v>
      </c>
      <c r="S2142">
        <v>0</v>
      </c>
      <c r="T2142" t="s">
        <v>181</v>
      </c>
      <c r="U2142">
        <v>0</v>
      </c>
      <c r="V2142" t="s">
        <v>181</v>
      </c>
      <c r="W2142">
        <v>0</v>
      </c>
      <c r="X2142" t="s">
        <v>184</v>
      </c>
    </row>
    <row r="2143" spans="1:24" x14ac:dyDescent="0.3">
      <c r="A2143" t="s">
        <v>179</v>
      </c>
      <c r="B2143" t="s">
        <v>2513</v>
      </c>
      <c r="C2143" t="s">
        <v>181</v>
      </c>
      <c r="D2143" t="s">
        <v>2514</v>
      </c>
      <c r="E2143" t="s">
        <v>181</v>
      </c>
      <c r="F2143">
        <v>0</v>
      </c>
      <c r="G2143">
        <v>0</v>
      </c>
      <c r="H2143" s="51" t="s">
        <v>13524</v>
      </c>
      <c r="I2143">
        <v>0</v>
      </c>
      <c r="J2143">
        <v>0</v>
      </c>
      <c r="L2143">
        <v>0</v>
      </c>
      <c r="M2143">
        <v>0</v>
      </c>
      <c r="N2143">
        <v>0</v>
      </c>
      <c r="O2143">
        <v>0</v>
      </c>
      <c r="P2143" t="s">
        <v>183</v>
      </c>
      <c r="Q2143">
        <v>0</v>
      </c>
      <c r="R2143">
        <v>0</v>
      </c>
      <c r="S2143">
        <v>0</v>
      </c>
      <c r="T2143" t="s">
        <v>181</v>
      </c>
      <c r="U2143">
        <v>0</v>
      </c>
      <c r="V2143" t="s">
        <v>181</v>
      </c>
      <c r="W2143">
        <v>0</v>
      </c>
      <c r="X2143" t="s">
        <v>184</v>
      </c>
    </row>
    <row r="2144" spans="1:24" x14ac:dyDescent="0.3">
      <c r="A2144" t="s">
        <v>179</v>
      </c>
      <c r="B2144" t="s">
        <v>1366</v>
      </c>
      <c r="C2144" t="s">
        <v>181</v>
      </c>
      <c r="D2144" t="s">
        <v>1367</v>
      </c>
      <c r="E2144" t="s">
        <v>181</v>
      </c>
      <c r="F2144">
        <v>0</v>
      </c>
      <c r="G2144">
        <v>0</v>
      </c>
      <c r="H2144" s="51" t="s">
        <v>14704</v>
      </c>
      <c r="I2144">
        <v>0</v>
      </c>
      <c r="J2144">
        <v>0</v>
      </c>
      <c r="L2144">
        <v>0</v>
      </c>
      <c r="M2144">
        <v>0</v>
      </c>
      <c r="N2144">
        <v>0</v>
      </c>
      <c r="O2144">
        <v>0</v>
      </c>
      <c r="P2144" t="s">
        <v>183</v>
      </c>
      <c r="Q2144">
        <v>0</v>
      </c>
      <c r="R2144">
        <v>0</v>
      </c>
      <c r="S2144">
        <v>0</v>
      </c>
      <c r="T2144" t="s">
        <v>181</v>
      </c>
      <c r="U2144">
        <v>0</v>
      </c>
      <c r="V2144" t="s">
        <v>181</v>
      </c>
      <c r="W2144">
        <v>0</v>
      </c>
      <c r="X2144" t="s">
        <v>184</v>
      </c>
    </row>
    <row r="2145" spans="1:24" x14ac:dyDescent="0.3">
      <c r="A2145" t="s">
        <v>179</v>
      </c>
      <c r="B2145" t="s">
        <v>4991</v>
      </c>
      <c r="C2145" t="s">
        <v>181</v>
      </c>
      <c r="D2145" t="s">
        <v>4992</v>
      </c>
      <c r="E2145" t="s">
        <v>7</v>
      </c>
      <c r="F2145">
        <v>0</v>
      </c>
      <c r="G2145">
        <v>0</v>
      </c>
      <c r="H2145" s="51" t="s">
        <v>13524</v>
      </c>
      <c r="I2145">
        <v>0</v>
      </c>
      <c r="J2145">
        <v>0</v>
      </c>
      <c r="L2145">
        <v>0</v>
      </c>
      <c r="M2145">
        <v>0</v>
      </c>
      <c r="N2145">
        <v>0</v>
      </c>
      <c r="O2145">
        <v>0</v>
      </c>
      <c r="P2145" t="s">
        <v>183</v>
      </c>
      <c r="Q2145">
        <v>0</v>
      </c>
      <c r="R2145">
        <v>0</v>
      </c>
      <c r="S2145">
        <v>0</v>
      </c>
      <c r="T2145" t="s">
        <v>181</v>
      </c>
      <c r="U2145">
        <v>0</v>
      </c>
      <c r="V2145" t="s">
        <v>181</v>
      </c>
      <c r="W2145">
        <v>0</v>
      </c>
      <c r="X2145" t="s">
        <v>184</v>
      </c>
    </row>
    <row r="2146" spans="1:24" x14ac:dyDescent="0.3">
      <c r="A2146" t="s">
        <v>179</v>
      </c>
      <c r="B2146" t="s">
        <v>2573</v>
      </c>
      <c r="C2146" t="s">
        <v>181</v>
      </c>
      <c r="D2146" t="s">
        <v>590</v>
      </c>
      <c r="E2146" t="s">
        <v>181</v>
      </c>
      <c r="F2146">
        <v>0</v>
      </c>
      <c r="G2146">
        <v>0</v>
      </c>
      <c r="H2146" s="51" t="s">
        <v>13524</v>
      </c>
      <c r="I2146">
        <v>0</v>
      </c>
      <c r="J2146">
        <v>0</v>
      </c>
      <c r="L2146">
        <v>0</v>
      </c>
      <c r="M2146">
        <v>2873.3</v>
      </c>
      <c r="N2146">
        <v>720</v>
      </c>
      <c r="O2146">
        <v>720</v>
      </c>
      <c r="P2146" t="s">
        <v>183</v>
      </c>
      <c r="Q2146">
        <v>0</v>
      </c>
      <c r="R2146">
        <v>0</v>
      </c>
      <c r="S2146">
        <v>0</v>
      </c>
      <c r="T2146" t="s">
        <v>181</v>
      </c>
      <c r="U2146">
        <v>0</v>
      </c>
      <c r="V2146" t="s">
        <v>181</v>
      </c>
      <c r="W2146">
        <v>0</v>
      </c>
      <c r="X2146" t="s">
        <v>184</v>
      </c>
    </row>
    <row r="2147" spans="1:24" x14ac:dyDescent="0.3">
      <c r="A2147" t="s">
        <v>179</v>
      </c>
      <c r="B2147" t="s">
        <v>589</v>
      </c>
      <c r="C2147" t="s">
        <v>181</v>
      </c>
      <c r="D2147" t="s">
        <v>590</v>
      </c>
      <c r="E2147" t="s">
        <v>181</v>
      </c>
      <c r="F2147">
        <v>0</v>
      </c>
      <c r="G2147">
        <v>0</v>
      </c>
      <c r="H2147" s="51" t="s">
        <v>14704</v>
      </c>
      <c r="I2147">
        <v>0</v>
      </c>
      <c r="J2147">
        <v>0</v>
      </c>
      <c r="L2147">
        <v>0</v>
      </c>
      <c r="M2147">
        <v>0</v>
      </c>
      <c r="N2147">
        <v>0</v>
      </c>
      <c r="O2147">
        <v>0</v>
      </c>
      <c r="P2147" t="s">
        <v>183</v>
      </c>
      <c r="Q2147">
        <v>0</v>
      </c>
      <c r="R2147">
        <v>0</v>
      </c>
      <c r="S2147">
        <v>0</v>
      </c>
      <c r="T2147" t="s">
        <v>181</v>
      </c>
      <c r="U2147">
        <v>0</v>
      </c>
      <c r="V2147" t="s">
        <v>181</v>
      </c>
      <c r="W2147">
        <v>0</v>
      </c>
      <c r="X2147" t="s">
        <v>184</v>
      </c>
    </row>
    <row r="2148" spans="1:24" x14ac:dyDescent="0.3">
      <c r="A2148" t="s">
        <v>179</v>
      </c>
      <c r="B2148" t="s">
        <v>249</v>
      </c>
      <c r="C2148" t="s">
        <v>181</v>
      </c>
      <c r="D2148" t="s">
        <v>250</v>
      </c>
      <c r="E2148" t="s">
        <v>181</v>
      </c>
      <c r="F2148">
        <v>0</v>
      </c>
      <c r="G2148">
        <v>0</v>
      </c>
      <c r="H2148" s="51" t="s">
        <v>14704</v>
      </c>
      <c r="I2148">
        <v>0</v>
      </c>
      <c r="J2148">
        <v>0</v>
      </c>
      <c r="L2148">
        <v>0</v>
      </c>
      <c r="M2148">
        <v>0</v>
      </c>
      <c r="N2148">
        <v>0</v>
      </c>
      <c r="O2148">
        <v>0</v>
      </c>
      <c r="P2148" t="s">
        <v>183</v>
      </c>
      <c r="Q2148">
        <v>0</v>
      </c>
      <c r="R2148">
        <v>0</v>
      </c>
      <c r="S2148">
        <v>0</v>
      </c>
      <c r="T2148" t="s">
        <v>181</v>
      </c>
      <c r="U2148">
        <v>0</v>
      </c>
      <c r="V2148" t="s">
        <v>181</v>
      </c>
      <c r="W2148">
        <v>0</v>
      </c>
      <c r="X2148" t="s">
        <v>184</v>
      </c>
    </row>
    <row r="2149" spans="1:24" x14ac:dyDescent="0.3">
      <c r="A2149" t="s">
        <v>179</v>
      </c>
      <c r="B2149" t="s">
        <v>1255</v>
      </c>
      <c r="C2149" t="s">
        <v>181</v>
      </c>
      <c r="D2149" t="s">
        <v>1256</v>
      </c>
      <c r="E2149" t="s">
        <v>181</v>
      </c>
      <c r="F2149">
        <v>0</v>
      </c>
      <c r="G2149">
        <v>0</v>
      </c>
      <c r="H2149" s="51" t="s">
        <v>14704</v>
      </c>
      <c r="I2149">
        <v>0</v>
      </c>
      <c r="J2149">
        <v>0</v>
      </c>
      <c r="L2149">
        <v>0</v>
      </c>
      <c r="M2149">
        <v>0</v>
      </c>
      <c r="N2149">
        <v>0</v>
      </c>
      <c r="O2149">
        <v>0</v>
      </c>
      <c r="P2149" t="s">
        <v>183</v>
      </c>
      <c r="Q2149">
        <v>0</v>
      </c>
      <c r="R2149">
        <v>0</v>
      </c>
      <c r="S2149">
        <v>0</v>
      </c>
      <c r="T2149" t="s">
        <v>181</v>
      </c>
      <c r="U2149">
        <v>0</v>
      </c>
      <c r="V2149" t="s">
        <v>181</v>
      </c>
      <c r="W2149">
        <v>0</v>
      </c>
      <c r="X2149" t="s">
        <v>184</v>
      </c>
    </row>
    <row r="2150" spans="1:24" x14ac:dyDescent="0.3">
      <c r="A2150" t="s">
        <v>179</v>
      </c>
      <c r="B2150" t="s">
        <v>591</v>
      </c>
      <c r="C2150" t="s">
        <v>181</v>
      </c>
      <c r="D2150" t="s">
        <v>592</v>
      </c>
      <c r="E2150" t="s">
        <v>181</v>
      </c>
      <c r="F2150">
        <v>0</v>
      </c>
      <c r="G2150">
        <v>0</v>
      </c>
      <c r="H2150" s="51" t="s">
        <v>14704</v>
      </c>
      <c r="I2150">
        <v>0</v>
      </c>
      <c r="J2150">
        <v>0</v>
      </c>
      <c r="L2150">
        <v>0</v>
      </c>
      <c r="M2150">
        <v>0</v>
      </c>
      <c r="N2150">
        <v>0</v>
      </c>
      <c r="O2150">
        <v>0</v>
      </c>
      <c r="P2150" t="s">
        <v>183</v>
      </c>
      <c r="Q2150">
        <v>0</v>
      </c>
      <c r="R2150">
        <v>0</v>
      </c>
      <c r="S2150">
        <v>0</v>
      </c>
      <c r="T2150" t="s">
        <v>181</v>
      </c>
      <c r="U2150">
        <v>0</v>
      </c>
      <c r="V2150" t="s">
        <v>181</v>
      </c>
      <c r="W2150">
        <v>0</v>
      </c>
      <c r="X2150" t="s">
        <v>184</v>
      </c>
    </row>
    <row r="2151" spans="1:24" x14ac:dyDescent="0.3">
      <c r="A2151" t="s">
        <v>179</v>
      </c>
      <c r="B2151" t="s">
        <v>5172</v>
      </c>
      <c r="C2151" t="s">
        <v>181</v>
      </c>
      <c r="D2151" t="s">
        <v>592</v>
      </c>
      <c r="E2151" t="s">
        <v>7</v>
      </c>
      <c r="F2151">
        <v>0</v>
      </c>
      <c r="G2151">
        <v>0</v>
      </c>
      <c r="H2151" s="51" t="s">
        <v>13524</v>
      </c>
      <c r="I2151">
        <v>0</v>
      </c>
      <c r="J2151">
        <v>0</v>
      </c>
      <c r="L2151">
        <v>0</v>
      </c>
      <c r="M2151">
        <v>0</v>
      </c>
      <c r="N2151">
        <v>0</v>
      </c>
      <c r="O2151">
        <v>0</v>
      </c>
      <c r="P2151" t="s">
        <v>183</v>
      </c>
      <c r="Q2151">
        <v>0</v>
      </c>
      <c r="R2151">
        <v>0</v>
      </c>
      <c r="S2151">
        <v>0</v>
      </c>
      <c r="T2151" t="s">
        <v>181</v>
      </c>
      <c r="U2151">
        <v>0</v>
      </c>
      <c r="V2151" t="s">
        <v>181</v>
      </c>
      <c r="W2151">
        <v>0</v>
      </c>
      <c r="X2151" t="s">
        <v>184</v>
      </c>
    </row>
    <row r="2152" spans="1:24" x14ac:dyDescent="0.3">
      <c r="A2152" t="s">
        <v>179</v>
      </c>
      <c r="B2152" t="s">
        <v>387</v>
      </c>
      <c r="C2152" t="s">
        <v>181</v>
      </c>
      <c r="D2152" t="s">
        <v>388</v>
      </c>
      <c r="E2152" t="s">
        <v>181</v>
      </c>
      <c r="F2152">
        <v>0</v>
      </c>
      <c r="G2152">
        <v>0</v>
      </c>
      <c r="H2152" s="51" t="s">
        <v>14704</v>
      </c>
      <c r="I2152">
        <v>0</v>
      </c>
      <c r="J2152">
        <v>0</v>
      </c>
      <c r="L2152">
        <v>0</v>
      </c>
      <c r="M2152">
        <v>37581.64</v>
      </c>
      <c r="N2152">
        <v>8784</v>
      </c>
      <c r="O2152">
        <v>8784</v>
      </c>
      <c r="P2152" t="s">
        <v>183</v>
      </c>
      <c r="Q2152">
        <v>0</v>
      </c>
      <c r="R2152">
        <v>0</v>
      </c>
      <c r="S2152">
        <v>0</v>
      </c>
      <c r="T2152" t="s">
        <v>181</v>
      </c>
      <c r="U2152">
        <v>0</v>
      </c>
      <c r="V2152" t="s">
        <v>181</v>
      </c>
      <c r="W2152">
        <v>0</v>
      </c>
      <c r="X2152" t="s">
        <v>184</v>
      </c>
    </row>
    <row r="2153" spans="1:24" x14ac:dyDescent="0.3">
      <c r="A2153" t="s">
        <v>179</v>
      </c>
      <c r="B2153" t="s">
        <v>5078</v>
      </c>
      <c r="C2153" t="s">
        <v>181</v>
      </c>
      <c r="D2153" t="s">
        <v>388</v>
      </c>
      <c r="E2153" t="s">
        <v>7</v>
      </c>
      <c r="F2153">
        <v>0</v>
      </c>
      <c r="G2153">
        <v>0</v>
      </c>
      <c r="H2153" s="51" t="s">
        <v>13524</v>
      </c>
      <c r="I2153">
        <v>0</v>
      </c>
      <c r="J2153">
        <v>0</v>
      </c>
      <c r="L2153">
        <v>0</v>
      </c>
      <c r="M2153">
        <v>0</v>
      </c>
      <c r="N2153">
        <v>0</v>
      </c>
      <c r="O2153">
        <v>0</v>
      </c>
      <c r="P2153" t="s">
        <v>183</v>
      </c>
      <c r="Q2153">
        <v>0</v>
      </c>
      <c r="R2153">
        <v>0</v>
      </c>
      <c r="S2153">
        <v>0</v>
      </c>
      <c r="T2153" t="s">
        <v>181</v>
      </c>
      <c r="U2153">
        <v>0</v>
      </c>
      <c r="V2153" t="s">
        <v>181</v>
      </c>
      <c r="W2153">
        <v>0</v>
      </c>
      <c r="X2153" t="s">
        <v>184</v>
      </c>
    </row>
    <row r="2154" spans="1:24" x14ac:dyDescent="0.3">
      <c r="A2154" t="s">
        <v>179</v>
      </c>
      <c r="B2154" t="s">
        <v>439</v>
      </c>
      <c r="C2154" t="s">
        <v>181</v>
      </c>
      <c r="D2154" t="s">
        <v>440</v>
      </c>
      <c r="E2154" t="s">
        <v>181</v>
      </c>
      <c r="F2154">
        <v>0</v>
      </c>
      <c r="G2154">
        <v>0</v>
      </c>
      <c r="H2154" s="51" t="s">
        <v>14704</v>
      </c>
      <c r="I2154">
        <v>0</v>
      </c>
      <c r="J2154">
        <v>0</v>
      </c>
      <c r="L2154">
        <v>0</v>
      </c>
      <c r="M2154">
        <v>0</v>
      </c>
      <c r="N2154">
        <v>0</v>
      </c>
      <c r="O2154">
        <v>0</v>
      </c>
      <c r="P2154" t="s">
        <v>183</v>
      </c>
      <c r="Q2154">
        <v>0</v>
      </c>
      <c r="R2154">
        <v>0</v>
      </c>
      <c r="S2154">
        <v>0</v>
      </c>
      <c r="T2154" t="s">
        <v>181</v>
      </c>
      <c r="U2154">
        <v>0</v>
      </c>
      <c r="V2154" t="s">
        <v>181</v>
      </c>
      <c r="W2154">
        <v>0</v>
      </c>
      <c r="X2154" t="s">
        <v>184</v>
      </c>
    </row>
    <row r="2155" spans="1:24" x14ac:dyDescent="0.3">
      <c r="A2155" t="s">
        <v>179</v>
      </c>
      <c r="B2155" t="s">
        <v>2769</v>
      </c>
      <c r="C2155" t="s">
        <v>181</v>
      </c>
      <c r="D2155" t="s">
        <v>440</v>
      </c>
      <c r="E2155" t="s">
        <v>181</v>
      </c>
      <c r="F2155">
        <v>0</v>
      </c>
      <c r="G2155">
        <v>0</v>
      </c>
      <c r="H2155" s="51" t="s">
        <v>13524</v>
      </c>
      <c r="I2155">
        <v>0</v>
      </c>
      <c r="J2155">
        <v>0</v>
      </c>
      <c r="L2155">
        <v>0</v>
      </c>
      <c r="M2155">
        <v>0</v>
      </c>
      <c r="N2155">
        <v>0</v>
      </c>
      <c r="O2155">
        <v>0</v>
      </c>
      <c r="P2155" t="s">
        <v>183</v>
      </c>
      <c r="Q2155">
        <v>0</v>
      </c>
      <c r="R2155">
        <v>0</v>
      </c>
      <c r="S2155">
        <v>0</v>
      </c>
      <c r="T2155" t="s">
        <v>181</v>
      </c>
      <c r="U2155">
        <v>0</v>
      </c>
      <c r="V2155" t="s">
        <v>181</v>
      </c>
      <c r="W2155">
        <v>0</v>
      </c>
      <c r="X2155" t="s">
        <v>184</v>
      </c>
    </row>
    <row r="2156" spans="1:24" x14ac:dyDescent="0.3">
      <c r="A2156" t="s">
        <v>179</v>
      </c>
      <c r="B2156" t="s">
        <v>658</v>
      </c>
      <c r="C2156" t="s">
        <v>181</v>
      </c>
      <c r="D2156" t="s">
        <v>659</v>
      </c>
      <c r="E2156" t="s">
        <v>181</v>
      </c>
      <c r="F2156">
        <v>0</v>
      </c>
      <c r="G2156">
        <v>0</v>
      </c>
      <c r="H2156" s="51" t="s">
        <v>14704</v>
      </c>
      <c r="I2156">
        <v>0</v>
      </c>
      <c r="J2156">
        <v>0</v>
      </c>
      <c r="L2156">
        <v>0</v>
      </c>
      <c r="M2156">
        <v>0</v>
      </c>
      <c r="N2156">
        <v>0</v>
      </c>
      <c r="O2156">
        <v>0</v>
      </c>
      <c r="P2156" t="s">
        <v>183</v>
      </c>
      <c r="Q2156">
        <v>0</v>
      </c>
      <c r="R2156">
        <v>0</v>
      </c>
      <c r="S2156">
        <v>0</v>
      </c>
      <c r="T2156" t="s">
        <v>181</v>
      </c>
      <c r="U2156">
        <v>0</v>
      </c>
      <c r="V2156" t="s">
        <v>181</v>
      </c>
      <c r="W2156">
        <v>0</v>
      </c>
      <c r="X2156" t="s">
        <v>184</v>
      </c>
    </row>
    <row r="2157" spans="1:24" x14ac:dyDescent="0.3">
      <c r="A2157" t="s">
        <v>179</v>
      </c>
      <c r="B2157" t="s">
        <v>1720</v>
      </c>
      <c r="C2157" t="s">
        <v>181</v>
      </c>
      <c r="D2157" t="s">
        <v>1721</v>
      </c>
      <c r="E2157" t="s">
        <v>181</v>
      </c>
      <c r="F2157">
        <v>0</v>
      </c>
      <c r="G2157">
        <v>0</v>
      </c>
      <c r="H2157" s="51" t="s">
        <v>14704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0</v>
      </c>
      <c r="P2157" t="s">
        <v>183</v>
      </c>
      <c r="Q2157">
        <v>0</v>
      </c>
      <c r="R2157">
        <v>0</v>
      </c>
      <c r="S2157">
        <v>0</v>
      </c>
      <c r="T2157" t="s">
        <v>181</v>
      </c>
      <c r="U2157">
        <v>0</v>
      </c>
      <c r="V2157" t="s">
        <v>181</v>
      </c>
      <c r="W2157">
        <v>0</v>
      </c>
      <c r="X2157" t="s">
        <v>184</v>
      </c>
    </row>
    <row r="2158" spans="1:24" x14ac:dyDescent="0.3">
      <c r="A2158" t="s">
        <v>179</v>
      </c>
      <c r="B2158" t="s">
        <v>1103</v>
      </c>
      <c r="C2158" t="s">
        <v>181</v>
      </c>
      <c r="D2158" t="s">
        <v>1104</v>
      </c>
      <c r="E2158" t="s">
        <v>181</v>
      </c>
      <c r="F2158">
        <v>0</v>
      </c>
      <c r="G2158">
        <v>0</v>
      </c>
      <c r="H2158" s="51" t="s">
        <v>14704</v>
      </c>
      <c r="I2158">
        <v>0</v>
      </c>
      <c r="J2158">
        <v>0</v>
      </c>
      <c r="L2158">
        <v>0</v>
      </c>
      <c r="M2158">
        <v>0</v>
      </c>
      <c r="N2158">
        <v>0</v>
      </c>
      <c r="O2158">
        <v>0</v>
      </c>
      <c r="P2158" t="s">
        <v>183</v>
      </c>
      <c r="Q2158">
        <v>0</v>
      </c>
      <c r="R2158">
        <v>0</v>
      </c>
      <c r="S2158">
        <v>0</v>
      </c>
      <c r="T2158" t="s">
        <v>181</v>
      </c>
      <c r="U2158">
        <v>0</v>
      </c>
      <c r="V2158" t="s">
        <v>181</v>
      </c>
      <c r="W2158">
        <v>0</v>
      </c>
      <c r="X2158" t="s">
        <v>184</v>
      </c>
    </row>
    <row r="2159" spans="1:24" x14ac:dyDescent="0.3">
      <c r="A2159" t="s">
        <v>179</v>
      </c>
      <c r="B2159" t="s">
        <v>6518</v>
      </c>
      <c r="C2159" t="s">
        <v>181</v>
      </c>
      <c r="D2159" t="s">
        <v>6519</v>
      </c>
      <c r="E2159" t="s">
        <v>7</v>
      </c>
      <c r="F2159">
        <v>0</v>
      </c>
      <c r="G2159">
        <v>0</v>
      </c>
      <c r="H2159" s="51" t="s">
        <v>13524</v>
      </c>
      <c r="I2159">
        <v>0</v>
      </c>
      <c r="J2159">
        <v>0</v>
      </c>
      <c r="L2159">
        <v>0</v>
      </c>
      <c r="M2159">
        <v>0</v>
      </c>
      <c r="N2159">
        <v>0</v>
      </c>
      <c r="O2159">
        <v>0</v>
      </c>
      <c r="P2159" t="s">
        <v>183</v>
      </c>
      <c r="Q2159">
        <v>0</v>
      </c>
      <c r="R2159">
        <v>0</v>
      </c>
      <c r="S2159">
        <v>0</v>
      </c>
      <c r="T2159" t="s">
        <v>181</v>
      </c>
      <c r="U2159">
        <v>0</v>
      </c>
      <c r="V2159" t="s">
        <v>181</v>
      </c>
      <c r="W2159">
        <v>0</v>
      </c>
      <c r="X2159" t="s">
        <v>184</v>
      </c>
    </row>
    <row r="2160" spans="1:24" x14ac:dyDescent="0.3">
      <c r="A2160" t="s">
        <v>179</v>
      </c>
      <c r="B2160" t="s">
        <v>6143</v>
      </c>
      <c r="C2160" t="s">
        <v>181</v>
      </c>
      <c r="D2160" t="s">
        <v>6144</v>
      </c>
      <c r="E2160" t="s">
        <v>7</v>
      </c>
      <c r="F2160">
        <v>0</v>
      </c>
      <c r="G2160">
        <v>0</v>
      </c>
      <c r="H2160" s="51" t="s">
        <v>13524</v>
      </c>
      <c r="I2160">
        <v>0</v>
      </c>
      <c r="J2160">
        <v>0</v>
      </c>
      <c r="L2160">
        <v>0</v>
      </c>
      <c r="M2160">
        <v>0</v>
      </c>
      <c r="N2160">
        <v>0</v>
      </c>
      <c r="O2160">
        <v>0</v>
      </c>
      <c r="P2160" t="s">
        <v>183</v>
      </c>
      <c r="Q2160">
        <v>0</v>
      </c>
      <c r="R2160">
        <v>0</v>
      </c>
      <c r="S2160">
        <v>0</v>
      </c>
      <c r="T2160" t="s">
        <v>181</v>
      </c>
      <c r="U2160">
        <v>0</v>
      </c>
      <c r="V2160" t="s">
        <v>181</v>
      </c>
      <c r="W2160">
        <v>0</v>
      </c>
      <c r="X2160" t="s">
        <v>184</v>
      </c>
    </row>
    <row r="2161" spans="1:24" x14ac:dyDescent="0.3">
      <c r="A2161" t="s">
        <v>179</v>
      </c>
      <c r="B2161" t="s">
        <v>14167</v>
      </c>
      <c r="C2161" t="s">
        <v>181</v>
      </c>
      <c r="D2161" t="s">
        <v>14168</v>
      </c>
      <c r="E2161" t="s">
        <v>7</v>
      </c>
      <c r="F2161">
        <v>0</v>
      </c>
      <c r="G2161">
        <v>0</v>
      </c>
      <c r="H2161" s="51" t="s">
        <v>13524</v>
      </c>
      <c r="I2161">
        <v>0</v>
      </c>
      <c r="J2161">
        <v>0</v>
      </c>
      <c r="L2161">
        <v>0</v>
      </c>
      <c r="M2161">
        <v>0</v>
      </c>
      <c r="N2161">
        <v>0</v>
      </c>
      <c r="O2161">
        <v>0</v>
      </c>
      <c r="P2161" t="s">
        <v>183</v>
      </c>
      <c r="Q2161">
        <v>0</v>
      </c>
      <c r="R2161">
        <v>0</v>
      </c>
      <c r="S2161">
        <v>0</v>
      </c>
      <c r="T2161" t="s">
        <v>181</v>
      </c>
      <c r="U2161">
        <v>0</v>
      </c>
      <c r="V2161" t="s">
        <v>181</v>
      </c>
      <c r="W2161">
        <v>0</v>
      </c>
      <c r="X2161" t="s">
        <v>184</v>
      </c>
    </row>
    <row r="2162" spans="1:24" x14ac:dyDescent="0.3">
      <c r="A2162" t="s">
        <v>179</v>
      </c>
      <c r="B2162" t="s">
        <v>6346</v>
      </c>
      <c r="C2162" t="s">
        <v>181</v>
      </c>
      <c r="D2162" t="s">
        <v>6347</v>
      </c>
      <c r="E2162" t="s">
        <v>7</v>
      </c>
      <c r="F2162">
        <v>0</v>
      </c>
      <c r="G2162">
        <v>0</v>
      </c>
      <c r="H2162" s="51" t="s">
        <v>13524</v>
      </c>
      <c r="I2162">
        <v>0</v>
      </c>
      <c r="J2162">
        <v>0</v>
      </c>
      <c r="L2162">
        <v>0</v>
      </c>
      <c r="M2162">
        <v>0</v>
      </c>
      <c r="N2162">
        <v>0</v>
      </c>
      <c r="O2162">
        <v>0</v>
      </c>
      <c r="P2162" t="s">
        <v>183</v>
      </c>
      <c r="Q2162">
        <v>0</v>
      </c>
      <c r="R2162">
        <v>0</v>
      </c>
      <c r="S2162">
        <v>0</v>
      </c>
      <c r="T2162" t="s">
        <v>181</v>
      </c>
      <c r="U2162">
        <v>0</v>
      </c>
      <c r="V2162" t="s">
        <v>181</v>
      </c>
      <c r="W2162">
        <v>0</v>
      </c>
      <c r="X2162" t="s">
        <v>184</v>
      </c>
    </row>
    <row r="2163" spans="1:24" x14ac:dyDescent="0.3">
      <c r="A2163" t="s">
        <v>179</v>
      </c>
      <c r="B2163" t="s">
        <v>5773</v>
      </c>
      <c r="C2163" t="s">
        <v>181</v>
      </c>
      <c r="D2163" t="s">
        <v>5774</v>
      </c>
      <c r="E2163" t="s">
        <v>7</v>
      </c>
      <c r="F2163">
        <v>0</v>
      </c>
      <c r="G2163">
        <v>0</v>
      </c>
      <c r="H2163" s="51" t="s">
        <v>13524</v>
      </c>
      <c r="I2163">
        <v>0</v>
      </c>
      <c r="J2163">
        <v>0</v>
      </c>
      <c r="L2163">
        <v>0</v>
      </c>
      <c r="M2163">
        <v>0</v>
      </c>
      <c r="N2163">
        <v>0</v>
      </c>
      <c r="O2163">
        <v>0</v>
      </c>
      <c r="P2163" t="s">
        <v>183</v>
      </c>
      <c r="Q2163">
        <v>0</v>
      </c>
      <c r="R2163">
        <v>0</v>
      </c>
      <c r="S2163">
        <v>0</v>
      </c>
      <c r="T2163" t="s">
        <v>181</v>
      </c>
      <c r="U2163">
        <v>0</v>
      </c>
      <c r="V2163" t="s">
        <v>181</v>
      </c>
      <c r="W2163">
        <v>0</v>
      </c>
      <c r="X2163" t="s">
        <v>184</v>
      </c>
    </row>
    <row r="2164" spans="1:24" x14ac:dyDescent="0.3">
      <c r="A2164" t="s">
        <v>179</v>
      </c>
      <c r="B2164" t="s">
        <v>5323</v>
      </c>
      <c r="C2164" t="s">
        <v>181</v>
      </c>
      <c r="D2164" t="s">
        <v>5324</v>
      </c>
      <c r="E2164" t="s">
        <v>7</v>
      </c>
      <c r="F2164">
        <v>0</v>
      </c>
      <c r="G2164">
        <v>0</v>
      </c>
      <c r="H2164" s="51" t="s">
        <v>13524</v>
      </c>
      <c r="I2164">
        <v>0</v>
      </c>
      <c r="J2164">
        <v>0</v>
      </c>
      <c r="L2164">
        <v>0</v>
      </c>
      <c r="M2164">
        <v>0</v>
      </c>
      <c r="N2164">
        <v>0</v>
      </c>
      <c r="O2164">
        <v>0</v>
      </c>
      <c r="P2164" t="s">
        <v>183</v>
      </c>
      <c r="Q2164">
        <v>0</v>
      </c>
      <c r="R2164">
        <v>0</v>
      </c>
      <c r="S2164">
        <v>0</v>
      </c>
      <c r="T2164" t="s">
        <v>181</v>
      </c>
      <c r="U2164">
        <v>0</v>
      </c>
      <c r="V2164" t="s">
        <v>181</v>
      </c>
      <c r="W2164">
        <v>0</v>
      </c>
      <c r="X2164" t="s">
        <v>184</v>
      </c>
    </row>
    <row r="2165" spans="1:24" x14ac:dyDescent="0.3">
      <c r="A2165" t="s">
        <v>179</v>
      </c>
      <c r="B2165" t="s">
        <v>14169</v>
      </c>
      <c r="C2165" t="s">
        <v>181</v>
      </c>
      <c r="D2165" t="s">
        <v>14170</v>
      </c>
      <c r="E2165" t="s">
        <v>7</v>
      </c>
      <c r="F2165">
        <v>0</v>
      </c>
      <c r="G2165">
        <v>0</v>
      </c>
      <c r="H2165" s="51" t="s">
        <v>14704</v>
      </c>
      <c r="I2165">
        <v>0</v>
      </c>
      <c r="J2165">
        <v>0</v>
      </c>
      <c r="L2165">
        <v>0</v>
      </c>
      <c r="M2165">
        <v>0</v>
      </c>
      <c r="N2165">
        <v>0</v>
      </c>
      <c r="O2165">
        <v>0</v>
      </c>
      <c r="P2165" t="s">
        <v>183</v>
      </c>
      <c r="Q2165">
        <v>0</v>
      </c>
      <c r="R2165">
        <v>0</v>
      </c>
      <c r="S2165">
        <v>0</v>
      </c>
      <c r="T2165" t="s">
        <v>181</v>
      </c>
      <c r="U2165">
        <v>0</v>
      </c>
      <c r="V2165" t="s">
        <v>181</v>
      </c>
      <c r="W2165">
        <v>0</v>
      </c>
      <c r="X2165" t="s">
        <v>184</v>
      </c>
    </row>
    <row r="2166" spans="1:24" x14ac:dyDescent="0.3">
      <c r="A2166" t="s">
        <v>179</v>
      </c>
      <c r="B2166" t="s">
        <v>1489</v>
      </c>
      <c r="C2166" t="s">
        <v>181</v>
      </c>
      <c r="D2166" t="s">
        <v>1490</v>
      </c>
      <c r="E2166" t="s">
        <v>181</v>
      </c>
      <c r="F2166">
        <v>0</v>
      </c>
      <c r="G2166">
        <v>0</v>
      </c>
      <c r="H2166" s="51" t="s">
        <v>18018</v>
      </c>
      <c r="I2166">
        <v>0</v>
      </c>
      <c r="J2166">
        <v>0</v>
      </c>
      <c r="L2166">
        <v>0</v>
      </c>
      <c r="M2166">
        <v>0</v>
      </c>
      <c r="N2166">
        <v>0</v>
      </c>
      <c r="O2166">
        <v>0</v>
      </c>
      <c r="P2166" t="s">
        <v>183</v>
      </c>
      <c r="Q2166">
        <v>1080</v>
      </c>
      <c r="R2166">
        <v>-1080</v>
      </c>
      <c r="S2166">
        <v>1080</v>
      </c>
      <c r="T2166" t="s">
        <v>181</v>
      </c>
      <c r="U2166">
        <v>0</v>
      </c>
      <c r="V2166" t="s">
        <v>181</v>
      </c>
      <c r="W2166">
        <v>0</v>
      </c>
      <c r="X2166" t="s">
        <v>184</v>
      </c>
    </row>
    <row r="2167" spans="1:24" x14ac:dyDescent="0.3">
      <c r="A2167" t="s">
        <v>179</v>
      </c>
      <c r="B2167" t="s">
        <v>4532</v>
      </c>
      <c r="C2167" t="s">
        <v>181</v>
      </c>
      <c r="D2167" t="s">
        <v>1490</v>
      </c>
      <c r="E2167" t="s">
        <v>7</v>
      </c>
      <c r="F2167">
        <v>0</v>
      </c>
      <c r="G2167">
        <v>0</v>
      </c>
      <c r="H2167" s="51" t="s">
        <v>13978</v>
      </c>
      <c r="I2167">
        <v>0</v>
      </c>
      <c r="J2167">
        <v>0</v>
      </c>
      <c r="L2167">
        <v>0</v>
      </c>
      <c r="M2167">
        <v>0</v>
      </c>
      <c r="N2167">
        <v>0</v>
      </c>
      <c r="O2167">
        <v>0</v>
      </c>
      <c r="P2167" t="s">
        <v>183</v>
      </c>
      <c r="Q2167">
        <v>0</v>
      </c>
      <c r="R2167">
        <v>0</v>
      </c>
      <c r="S2167">
        <v>0</v>
      </c>
      <c r="T2167" t="s">
        <v>181</v>
      </c>
      <c r="U2167">
        <v>0</v>
      </c>
      <c r="V2167" t="s">
        <v>181</v>
      </c>
      <c r="W2167">
        <v>0</v>
      </c>
      <c r="X2167" t="s">
        <v>184</v>
      </c>
    </row>
    <row r="2168" spans="1:24" x14ac:dyDescent="0.3">
      <c r="A2168" t="s">
        <v>179</v>
      </c>
      <c r="B2168" t="s">
        <v>6543</v>
      </c>
      <c r="C2168" t="s">
        <v>181</v>
      </c>
      <c r="D2168" t="s">
        <v>6544</v>
      </c>
      <c r="E2168" t="s">
        <v>7</v>
      </c>
      <c r="F2168">
        <v>0</v>
      </c>
      <c r="G2168">
        <v>0</v>
      </c>
      <c r="H2168" s="51" t="s">
        <v>13978</v>
      </c>
      <c r="I2168">
        <v>0</v>
      </c>
      <c r="J2168">
        <v>0</v>
      </c>
      <c r="L2168">
        <v>0</v>
      </c>
      <c r="M2168">
        <v>0</v>
      </c>
      <c r="N2168">
        <v>0</v>
      </c>
      <c r="O2168">
        <v>0</v>
      </c>
      <c r="P2168" t="s">
        <v>183</v>
      </c>
      <c r="Q2168">
        <v>0</v>
      </c>
      <c r="R2168">
        <v>0</v>
      </c>
      <c r="S2168">
        <v>0</v>
      </c>
      <c r="T2168" t="s">
        <v>181</v>
      </c>
      <c r="U2168">
        <v>0</v>
      </c>
      <c r="V2168" t="s">
        <v>181</v>
      </c>
      <c r="W2168">
        <v>0</v>
      </c>
      <c r="X2168" t="s">
        <v>184</v>
      </c>
    </row>
    <row r="2169" spans="1:24" x14ac:dyDescent="0.3">
      <c r="A2169" t="s">
        <v>179</v>
      </c>
      <c r="B2169" t="s">
        <v>4401</v>
      </c>
      <c r="C2169" t="s">
        <v>181</v>
      </c>
      <c r="D2169" t="s">
        <v>4402</v>
      </c>
      <c r="E2169" t="s">
        <v>7</v>
      </c>
      <c r="F2169">
        <v>0</v>
      </c>
      <c r="G2169">
        <v>0</v>
      </c>
      <c r="H2169" s="51" t="s">
        <v>13979</v>
      </c>
      <c r="I2169">
        <v>0</v>
      </c>
      <c r="J2169">
        <v>0</v>
      </c>
      <c r="L2169">
        <v>0</v>
      </c>
      <c r="M2169">
        <v>0</v>
      </c>
      <c r="N2169">
        <v>0</v>
      </c>
      <c r="O2169">
        <v>0</v>
      </c>
      <c r="P2169" t="s">
        <v>183</v>
      </c>
      <c r="Q2169">
        <v>0</v>
      </c>
      <c r="R2169">
        <v>0</v>
      </c>
      <c r="S2169">
        <v>0</v>
      </c>
      <c r="T2169" t="s">
        <v>181</v>
      </c>
      <c r="U2169">
        <v>0</v>
      </c>
      <c r="V2169" t="s">
        <v>181</v>
      </c>
      <c r="W2169">
        <v>0</v>
      </c>
      <c r="X2169" t="s">
        <v>184</v>
      </c>
    </row>
    <row r="2170" spans="1:24" x14ac:dyDescent="0.3">
      <c r="A2170" t="s">
        <v>179</v>
      </c>
      <c r="B2170" t="s">
        <v>942</v>
      </c>
      <c r="C2170" t="s">
        <v>181</v>
      </c>
      <c r="D2170" t="s">
        <v>943</v>
      </c>
      <c r="E2170" t="s">
        <v>181</v>
      </c>
      <c r="F2170">
        <v>0</v>
      </c>
      <c r="G2170">
        <v>0</v>
      </c>
      <c r="H2170" s="51" t="s">
        <v>15174</v>
      </c>
      <c r="I2170">
        <v>0</v>
      </c>
      <c r="J2170">
        <v>0</v>
      </c>
      <c r="L2170">
        <v>0</v>
      </c>
      <c r="M2170">
        <v>0</v>
      </c>
      <c r="N2170">
        <v>0</v>
      </c>
      <c r="O2170">
        <v>0</v>
      </c>
      <c r="P2170" t="s">
        <v>183</v>
      </c>
      <c r="Q2170">
        <v>0</v>
      </c>
      <c r="R2170">
        <v>0</v>
      </c>
      <c r="S2170">
        <v>0</v>
      </c>
      <c r="T2170" t="s">
        <v>181</v>
      </c>
      <c r="U2170">
        <v>0</v>
      </c>
      <c r="V2170" t="s">
        <v>181</v>
      </c>
      <c r="W2170">
        <v>0</v>
      </c>
      <c r="X2170" t="s">
        <v>184</v>
      </c>
    </row>
    <row r="2171" spans="1:24" x14ac:dyDescent="0.3">
      <c r="A2171" t="s">
        <v>179</v>
      </c>
      <c r="B2171" t="s">
        <v>6899</v>
      </c>
      <c r="C2171" t="s">
        <v>181</v>
      </c>
      <c r="D2171" t="s">
        <v>6900</v>
      </c>
      <c r="E2171" t="s">
        <v>7</v>
      </c>
      <c r="F2171">
        <v>0</v>
      </c>
      <c r="G2171">
        <v>0</v>
      </c>
      <c r="H2171" s="51" t="s">
        <v>13979</v>
      </c>
      <c r="I2171">
        <v>0</v>
      </c>
      <c r="J2171">
        <v>0</v>
      </c>
      <c r="L2171">
        <v>0</v>
      </c>
      <c r="M2171">
        <v>0</v>
      </c>
      <c r="N2171">
        <v>0</v>
      </c>
      <c r="O2171">
        <v>0</v>
      </c>
      <c r="P2171" t="s">
        <v>183</v>
      </c>
      <c r="Q2171">
        <v>0</v>
      </c>
      <c r="R2171">
        <v>0</v>
      </c>
      <c r="S2171">
        <v>0</v>
      </c>
      <c r="T2171" t="s">
        <v>181</v>
      </c>
      <c r="U2171">
        <v>0</v>
      </c>
      <c r="V2171" t="s">
        <v>181</v>
      </c>
      <c r="W2171">
        <v>0</v>
      </c>
      <c r="X2171" t="s">
        <v>184</v>
      </c>
    </row>
    <row r="2172" spans="1:24" x14ac:dyDescent="0.3">
      <c r="A2172" t="s">
        <v>179</v>
      </c>
      <c r="B2172" t="s">
        <v>2938</v>
      </c>
      <c r="C2172" t="s">
        <v>181</v>
      </c>
      <c r="D2172" t="s">
        <v>2939</v>
      </c>
      <c r="E2172" t="s">
        <v>181</v>
      </c>
      <c r="F2172">
        <v>0</v>
      </c>
      <c r="G2172">
        <v>0</v>
      </c>
      <c r="H2172" s="51" t="s">
        <v>13979</v>
      </c>
      <c r="I2172">
        <v>0</v>
      </c>
      <c r="J2172">
        <v>0</v>
      </c>
      <c r="L2172">
        <v>0</v>
      </c>
      <c r="M2172">
        <v>0</v>
      </c>
      <c r="N2172">
        <v>0</v>
      </c>
      <c r="O2172">
        <v>0</v>
      </c>
      <c r="P2172" t="s">
        <v>183</v>
      </c>
      <c r="Q2172">
        <v>0</v>
      </c>
      <c r="R2172">
        <v>0</v>
      </c>
      <c r="S2172">
        <v>0</v>
      </c>
      <c r="T2172" t="s">
        <v>181</v>
      </c>
      <c r="U2172">
        <v>0</v>
      </c>
      <c r="V2172" t="s">
        <v>181</v>
      </c>
      <c r="W2172">
        <v>0</v>
      </c>
      <c r="X2172" t="s">
        <v>184</v>
      </c>
    </row>
    <row r="2173" spans="1:24" x14ac:dyDescent="0.3">
      <c r="A2173" t="s">
        <v>179</v>
      </c>
      <c r="B2173" t="s">
        <v>14171</v>
      </c>
      <c r="C2173" t="s">
        <v>181</v>
      </c>
      <c r="D2173" t="s">
        <v>14172</v>
      </c>
      <c r="E2173" t="s">
        <v>7</v>
      </c>
      <c r="F2173">
        <v>0</v>
      </c>
      <c r="G2173">
        <v>0</v>
      </c>
      <c r="H2173" s="51" t="s">
        <v>13979</v>
      </c>
      <c r="I2173">
        <v>0</v>
      </c>
      <c r="J2173">
        <v>0</v>
      </c>
      <c r="L2173">
        <v>0</v>
      </c>
      <c r="M2173">
        <v>0</v>
      </c>
      <c r="N2173">
        <v>0</v>
      </c>
      <c r="O2173">
        <v>0</v>
      </c>
      <c r="P2173" t="s">
        <v>183</v>
      </c>
      <c r="Q2173">
        <v>0</v>
      </c>
      <c r="R2173">
        <v>0</v>
      </c>
      <c r="S2173">
        <v>0</v>
      </c>
      <c r="T2173" t="s">
        <v>181</v>
      </c>
      <c r="U2173">
        <v>0</v>
      </c>
      <c r="V2173" t="s">
        <v>181</v>
      </c>
      <c r="W2173">
        <v>0</v>
      </c>
      <c r="X2173" t="s">
        <v>184</v>
      </c>
    </row>
    <row r="2174" spans="1:24" x14ac:dyDescent="0.3">
      <c r="A2174" t="s">
        <v>179</v>
      </c>
      <c r="B2174" t="s">
        <v>5825</v>
      </c>
      <c r="C2174" t="s">
        <v>181</v>
      </c>
      <c r="D2174" t="s">
        <v>5826</v>
      </c>
      <c r="E2174" t="s">
        <v>7</v>
      </c>
      <c r="F2174">
        <v>0</v>
      </c>
      <c r="G2174">
        <v>0</v>
      </c>
      <c r="H2174" s="51" t="s">
        <v>13979</v>
      </c>
      <c r="I2174">
        <v>0</v>
      </c>
      <c r="J2174">
        <v>0</v>
      </c>
      <c r="L2174">
        <v>0</v>
      </c>
      <c r="M2174">
        <v>0</v>
      </c>
      <c r="N2174">
        <v>0</v>
      </c>
      <c r="O2174">
        <v>0</v>
      </c>
      <c r="P2174" t="s">
        <v>183</v>
      </c>
      <c r="Q2174">
        <v>0</v>
      </c>
      <c r="R2174">
        <v>0</v>
      </c>
      <c r="S2174">
        <v>0</v>
      </c>
      <c r="T2174" t="s">
        <v>181</v>
      </c>
      <c r="U2174">
        <v>0</v>
      </c>
      <c r="V2174" t="s">
        <v>181</v>
      </c>
      <c r="W2174">
        <v>0</v>
      </c>
      <c r="X2174" t="s">
        <v>184</v>
      </c>
    </row>
    <row r="2175" spans="1:24" x14ac:dyDescent="0.3">
      <c r="A2175" t="s">
        <v>179</v>
      </c>
      <c r="B2175" t="s">
        <v>1112</v>
      </c>
      <c r="C2175" t="s">
        <v>181</v>
      </c>
      <c r="D2175" t="s">
        <v>1113</v>
      </c>
      <c r="E2175" t="s">
        <v>181</v>
      </c>
      <c r="F2175">
        <v>0</v>
      </c>
      <c r="G2175">
        <v>0</v>
      </c>
      <c r="H2175" s="51" t="s">
        <v>15174</v>
      </c>
      <c r="I2175">
        <v>0</v>
      </c>
      <c r="J2175">
        <v>0</v>
      </c>
      <c r="L2175">
        <v>0</v>
      </c>
      <c r="M2175">
        <v>0</v>
      </c>
      <c r="N2175">
        <v>0</v>
      </c>
      <c r="O2175">
        <v>0</v>
      </c>
      <c r="P2175" t="s">
        <v>183</v>
      </c>
      <c r="Q2175">
        <v>0</v>
      </c>
      <c r="R2175">
        <v>0</v>
      </c>
      <c r="S2175">
        <v>0</v>
      </c>
      <c r="T2175" t="s">
        <v>181</v>
      </c>
      <c r="U2175">
        <v>0</v>
      </c>
      <c r="V2175" t="s">
        <v>181</v>
      </c>
      <c r="W2175">
        <v>0</v>
      </c>
      <c r="X2175" t="s">
        <v>184</v>
      </c>
    </row>
    <row r="2176" spans="1:24" x14ac:dyDescent="0.3">
      <c r="A2176" t="s">
        <v>179</v>
      </c>
      <c r="B2176" t="s">
        <v>2264</v>
      </c>
      <c r="C2176" t="s">
        <v>181</v>
      </c>
      <c r="D2176" t="s">
        <v>2265</v>
      </c>
      <c r="E2176" t="s">
        <v>181</v>
      </c>
      <c r="F2176">
        <v>0</v>
      </c>
      <c r="G2176">
        <v>0</v>
      </c>
      <c r="H2176" s="51" t="s">
        <v>14704</v>
      </c>
      <c r="I2176">
        <v>0</v>
      </c>
      <c r="J2176">
        <v>0</v>
      </c>
      <c r="L2176">
        <v>0</v>
      </c>
      <c r="M2176">
        <v>0</v>
      </c>
      <c r="N2176">
        <v>0</v>
      </c>
      <c r="O2176">
        <v>0</v>
      </c>
      <c r="P2176" t="s">
        <v>183</v>
      </c>
      <c r="Q2176">
        <v>0</v>
      </c>
      <c r="R2176">
        <v>0</v>
      </c>
      <c r="S2176">
        <v>0</v>
      </c>
      <c r="T2176" t="s">
        <v>181</v>
      </c>
      <c r="U2176">
        <v>0</v>
      </c>
      <c r="V2176" t="s">
        <v>181</v>
      </c>
      <c r="W2176">
        <v>0</v>
      </c>
      <c r="X2176" t="s">
        <v>184</v>
      </c>
    </row>
    <row r="2177" spans="1:24" x14ac:dyDescent="0.3">
      <c r="A2177" t="s">
        <v>179</v>
      </c>
      <c r="B2177" t="s">
        <v>3180</v>
      </c>
      <c r="C2177" t="s">
        <v>181</v>
      </c>
      <c r="D2177" t="s">
        <v>3174</v>
      </c>
      <c r="E2177" t="s">
        <v>181</v>
      </c>
      <c r="F2177">
        <v>0</v>
      </c>
      <c r="G2177">
        <v>0</v>
      </c>
      <c r="H2177" s="51" t="s">
        <v>13524</v>
      </c>
      <c r="I2177">
        <v>0</v>
      </c>
      <c r="J2177">
        <v>0</v>
      </c>
      <c r="L2177">
        <v>0</v>
      </c>
      <c r="M2177">
        <v>9078.82</v>
      </c>
      <c r="N2177">
        <v>2275</v>
      </c>
      <c r="O2177">
        <v>0</v>
      </c>
      <c r="P2177" t="s">
        <v>18032</v>
      </c>
      <c r="Q2177">
        <v>360</v>
      </c>
      <c r="R2177">
        <v>0</v>
      </c>
      <c r="S2177">
        <v>0</v>
      </c>
      <c r="T2177" t="s">
        <v>181</v>
      </c>
      <c r="U2177">
        <v>0</v>
      </c>
      <c r="V2177" t="s">
        <v>181</v>
      </c>
      <c r="W2177">
        <v>0</v>
      </c>
      <c r="X2177" t="s">
        <v>184</v>
      </c>
    </row>
    <row r="2178" spans="1:24" x14ac:dyDescent="0.3">
      <c r="A2178" t="s">
        <v>179</v>
      </c>
      <c r="B2178" t="s">
        <v>3173</v>
      </c>
      <c r="C2178" t="s">
        <v>181</v>
      </c>
      <c r="D2178" t="s">
        <v>3174</v>
      </c>
      <c r="E2178" t="s">
        <v>181</v>
      </c>
      <c r="F2178">
        <v>0</v>
      </c>
      <c r="G2178">
        <v>0</v>
      </c>
      <c r="H2178" s="51" t="s">
        <v>14704</v>
      </c>
      <c r="I2178">
        <v>0</v>
      </c>
      <c r="J2178">
        <v>0</v>
      </c>
      <c r="L2178">
        <v>0</v>
      </c>
      <c r="M2178">
        <v>0</v>
      </c>
      <c r="N2178">
        <v>0</v>
      </c>
      <c r="O2178">
        <v>0</v>
      </c>
      <c r="P2178" t="s">
        <v>183</v>
      </c>
      <c r="Q2178">
        <v>0</v>
      </c>
      <c r="R2178">
        <v>0</v>
      </c>
      <c r="S2178">
        <v>0</v>
      </c>
      <c r="T2178" t="s">
        <v>181</v>
      </c>
      <c r="U2178">
        <v>0</v>
      </c>
      <c r="V2178" t="s">
        <v>181</v>
      </c>
      <c r="W2178">
        <v>0</v>
      </c>
      <c r="X2178" t="s">
        <v>184</v>
      </c>
    </row>
    <row r="2179" spans="1:24" x14ac:dyDescent="0.3">
      <c r="A2179" t="s">
        <v>179</v>
      </c>
      <c r="B2179" t="s">
        <v>1978</v>
      </c>
      <c r="C2179" t="s">
        <v>181</v>
      </c>
      <c r="D2179" t="s">
        <v>1979</v>
      </c>
      <c r="E2179" t="s">
        <v>181</v>
      </c>
      <c r="F2179">
        <v>0</v>
      </c>
      <c r="G2179">
        <v>0</v>
      </c>
      <c r="H2179" s="51" t="s">
        <v>13524</v>
      </c>
      <c r="I2179">
        <v>0</v>
      </c>
      <c r="J2179">
        <v>0</v>
      </c>
      <c r="L2179">
        <v>0</v>
      </c>
      <c r="M2179">
        <v>0</v>
      </c>
      <c r="N2179">
        <v>0</v>
      </c>
      <c r="O2179">
        <v>0</v>
      </c>
      <c r="P2179" t="s">
        <v>183</v>
      </c>
      <c r="Q2179">
        <v>0</v>
      </c>
      <c r="R2179">
        <v>0</v>
      </c>
      <c r="S2179">
        <v>0</v>
      </c>
      <c r="T2179" t="s">
        <v>181</v>
      </c>
      <c r="U2179">
        <v>0</v>
      </c>
      <c r="V2179" t="s">
        <v>181</v>
      </c>
      <c r="W2179">
        <v>0</v>
      </c>
      <c r="X2179" t="s">
        <v>184</v>
      </c>
    </row>
    <row r="2180" spans="1:24" x14ac:dyDescent="0.3">
      <c r="A2180" t="s">
        <v>179</v>
      </c>
      <c r="B2180" t="s">
        <v>846</v>
      </c>
      <c r="C2180" t="s">
        <v>181</v>
      </c>
      <c r="D2180" t="s">
        <v>847</v>
      </c>
      <c r="E2180" t="s">
        <v>181</v>
      </c>
      <c r="F2180">
        <v>0</v>
      </c>
      <c r="G2180">
        <v>0</v>
      </c>
      <c r="H2180" s="51" t="s">
        <v>14704</v>
      </c>
      <c r="I2180">
        <v>0</v>
      </c>
      <c r="J2180">
        <v>0</v>
      </c>
      <c r="L2180">
        <v>0</v>
      </c>
      <c r="M2180">
        <v>0</v>
      </c>
      <c r="N2180">
        <v>0</v>
      </c>
      <c r="O2180">
        <v>0</v>
      </c>
      <c r="P2180" t="s">
        <v>183</v>
      </c>
      <c r="Q2180">
        <v>0</v>
      </c>
      <c r="R2180">
        <v>0</v>
      </c>
      <c r="S2180">
        <v>0</v>
      </c>
      <c r="T2180" t="s">
        <v>181</v>
      </c>
      <c r="U2180">
        <v>0</v>
      </c>
      <c r="V2180" t="s">
        <v>181</v>
      </c>
      <c r="W2180">
        <v>0</v>
      </c>
      <c r="X2180" t="s">
        <v>184</v>
      </c>
    </row>
    <row r="2181" spans="1:24" x14ac:dyDescent="0.3">
      <c r="A2181" t="s">
        <v>179</v>
      </c>
      <c r="B2181" t="s">
        <v>3226</v>
      </c>
      <c r="C2181" t="s">
        <v>181</v>
      </c>
      <c r="D2181" t="s">
        <v>847</v>
      </c>
      <c r="E2181" t="s">
        <v>181</v>
      </c>
      <c r="F2181">
        <v>0</v>
      </c>
      <c r="G2181">
        <v>0</v>
      </c>
      <c r="H2181" s="51" t="s">
        <v>14704</v>
      </c>
      <c r="I2181">
        <v>0</v>
      </c>
      <c r="J2181">
        <v>0</v>
      </c>
      <c r="L2181">
        <v>0</v>
      </c>
      <c r="M2181">
        <v>0</v>
      </c>
      <c r="N2181">
        <v>0</v>
      </c>
      <c r="O2181">
        <v>0</v>
      </c>
      <c r="P2181" t="s">
        <v>183</v>
      </c>
      <c r="Q2181">
        <v>0</v>
      </c>
      <c r="R2181">
        <v>0</v>
      </c>
      <c r="S2181">
        <v>0</v>
      </c>
      <c r="T2181" t="s">
        <v>181</v>
      </c>
      <c r="U2181">
        <v>0</v>
      </c>
      <c r="V2181" t="s">
        <v>181</v>
      </c>
      <c r="W2181">
        <v>0</v>
      </c>
      <c r="X2181" t="s">
        <v>184</v>
      </c>
    </row>
    <row r="2182" spans="1:24" x14ac:dyDescent="0.3">
      <c r="A2182" t="s">
        <v>179</v>
      </c>
      <c r="B2182" t="s">
        <v>2661</v>
      </c>
      <c r="C2182" t="s">
        <v>181</v>
      </c>
      <c r="D2182" t="s">
        <v>2662</v>
      </c>
      <c r="E2182" t="s">
        <v>181</v>
      </c>
      <c r="F2182">
        <v>0</v>
      </c>
      <c r="G2182">
        <v>0</v>
      </c>
      <c r="H2182" s="51" t="s">
        <v>13524</v>
      </c>
      <c r="I2182">
        <v>0</v>
      </c>
      <c r="J2182">
        <v>0</v>
      </c>
      <c r="L2182">
        <v>0</v>
      </c>
      <c r="M2182">
        <v>0</v>
      </c>
      <c r="N2182">
        <v>0</v>
      </c>
      <c r="O2182">
        <v>0</v>
      </c>
      <c r="P2182" t="s">
        <v>183</v>
      </c>
      <c r="Q2182">
        <v>0</v>
      </c>
      <c r="R2182">
        <v>0</v>
      </c>
      <c r="S2182">
        <v>0</v>
      </c>
      <c r="T2182" t="s">
        <v>181</v>
      </c>
      <c r="U2182">
        <v>0</v>
      </c>
      <c r="V2182" t="s">
        <v>181</v>
      </c>
      <c r="W2182">
        <v>0</v>
      </c>
      <c r="X2182" t="s">
        <v>184</v>
      </c>
    </row>
    <row r="2183" spans="1:24" x14ac:dyDescent="0.3">
      <c r="A2183" t="s">
        <v>179</v>
      </c>
      <c r="B2183" t="s">
        <v>14173</v>
      </c>
      <c r="C2183" t="s">
        <v>181</v>
      </c>
      <c r="D2183" t="s">
        <v>14174</v>
      </c>
      <c r="E2183" t="s">
        <v>7</v>
      </c>
      <c r="F2183">
        <v>0</v>
      </c>
      <c r="G2183">
        <v>0</v>
      </c>
      <c r="H2183" s="51" t="s">
        <v>13524</v>
      </c>
      <c r="I2183">
        <v>0</v>
      </c>
      <c r="J2183">
        <v>0</v>
      </c>
      <c r="L2183">
        <v>0</v>
      </c>
      <c r="M2183">
        <v>0</v>
      </c>
      <c r="N2183">
        <v>0</v>
      </c>
      <c r="O2183">
        <v>0</v>
      </c>
      <c r="P2183" t="s">
        <v>183</v>
      </c>
      <c r="Q2183">
        <v>0</v>
      </c>
      <c r="R2183">
        <v>0</v>
      </c>
      <c r="S2183">
        <v>0</v>
      </c>
      <c r="T2183" t="s">
        <v>181</v>
      </c>
      <c r="U2183">
        <v>0</v>
      </c>
      <c r="V2183" t="s">
        <v>181</v>
      </c>
      <c r="W2183">
        <v>0</v>
      </c>
      <c r="X2183" t="s">
        <v>184</v>
      </c>
    </row>
    <row r="2184" spans="1:24" x14ac:dyDescent="0.3">
      <c r="A2184" t="s">
        <v>179</v>
      </c>
      <c r="B2184" t="s">
        <v>5239</v>
      </c>
      <c r="C2184" t="s">
        <v>181</v>
      </c>
      <c r="D2184" t="s">
        <v>5240</v>
      </c>
      <c r="E2184" t="s">
        <v>7</v>
      </c>
      <c r="F2184">
        <v>0</v>
      </c>
      <c r="G2184">
        <v>0</v>
      </c>
      <c r="H2184" s="51" t="s">
        <v>14052</v>
      </c>
      <c r="I2184">
        <v>0</v>
      </c>
      <c r="J2184">
        <v>0</v>
      </c>
      <c r="L2184">
        <v>0</v>
      </c>
      <c r="M2184">
        <v>0</v>
      </c>
      <c r="N2184">
        <v>0</v>
      </c>
      <c r="O2184">
        <v>0</v>
      </c>
      <c r="P2184" t="s">
        <v>183</v>
      </c>
      <c r="Q2184">
        <v>0</v>
      </c>
      <c r="R2184">
        <v>0</v>
      </c>
      <c r="S2184">
        <v>0</v>
      </c>
      <c r="T2184" t="s">
        <v>181</v>
      </c>
      <c r="U2184">
        <v>0</v>
      </c>
      <c r="V2184" t="s">
        <v>181</v>
      </c>
      <c r="W2184">
        <v>0</v>
      </c>
      <c r="X2184" t="s">
        <v>184</v>
      </c>
    </row>
    <row r="2185" spans="1:24" x14ac:dyDescent="0.3">
      <c r="A2185" t="s">
        <v>179</v>
      </c>
      <c r="B2185" t="s">
        <v>14175</v>
      </c>
      <c r="C2185" t="s">
        <v>181</v>
      </c>
      <c r="D2185" t="s">
        <v>14176</v>
      </c>
      <c r="E2185" t="s">
        <v>181</v>
      </c>
      <c r="F2185">
        <v>0</v>
      </c>
      <c r="G2185">
        <v>0</v>
      </c>
      <c r="H2185" s="51" t="s">
        <v>14704</v>
      </c>
      <c r="I2185">
        <v>0</v>
      </c>
      <c r="J2185">
        <v>0</v>
      </c>
      <c r="L2185">
        <v>0</v>
      </c>
      <c r="M2185">
        <v>0</v>
      </c>
      <c r="N2185">
        <v>0</v>
      </c>
      <c r="O2185">
        <v>0</v>
      </c>
      <c r="P2185" t="s">
        <v>183</v>
      </c>
      <c r="Q2185">
        <v>0</v>
      </c>
      <c r="R2185">
        <v>0</v>
      </c>
      <c r="S2185">
        <v>0</v>
      </c>
      <c r="T2185" t="s">
        <v>181</v>
      </c>
      <c r="U2185">
        <v>0</v>
      </c>
      <c r="V2185" t="s">
        <v>181</v>
      </c>
      <c r="W2185">
        <v>0</v>
      </c>
      <c r="X2185" t="s">
        <v>184</v>
      </c>
    </row>
    <row r="2186" spans="1:24" x14ac:dyDescent="0.3">
      <c r="A2186" t="s">
        <v>179</v>
      </c>
      <c r="B2186" t="s">
        <v>5946</v>
      </c>
      <c r="C2186" t="s">
        <v>181</v>
      </c>
      <c r="D2186" t="s">
        <v>5947</v>
      </c>
      <c r="E2186" t="s">
        <v>7</v>
      </c>
      <c r="F2186">
        <v>0</v>
      </c>
      <c r="G2186">
        <v>0</v>
      </c>
      <c r="H2186" s="51" t="s">
        <v>14031</v>
      </c>
      <c r="I2186">
        <v>0</v>
      </c>
      <c r="J2186">
        <v>0</v>
      </c>
      <c r="L2186">
        <v>0</v>
      </c>
      <c r="M2186">
        <v>0</v>
      </c>
      <c r="N2186">
        <v>0</v>
      </c>
      <c r="O2186">
        <v>0</v>
      </c>
      <c r="P2186" t="s">
        <v>183</v>
      </c>
      <c r="Q2186">
        <v>0</v>
      </c>
      <c r="R2186">
        <v>0</v>
      </c>
      <c r="S2186">
        <v>0</v>
      </c>
      <c r="T2186" t="s">
        <v>181</v>
      </c>
      <c r="U2186">
        <v>0</v>
      </c>
      <c r="V2186" t="s">
        <v>181</v>
      </c>
      <c r="W2186">
        <v>0</v>
      </c>
      <c r="X2186" t="s">
        <v>184</v>
      </c>
    </row>
    <row r="2187" spans="1:24" x14ac:dyDescent="0.3">
      <c r="A2187" t="s">
        <v>179</v>
      </c>
      <c r="B2187" t="s">
        <v>798</v>
      </c>
      <c r="C2187" t="s">
        <v>181</v>
      </c>
      <c r="D2187" t="s">
        <v>799</v>
      </c>
      <c r="E2187" t="s">
        <v>181</v>
      </c>
      <c r="F2187">
        <v>0</v>
      </c>
      <c r="G2187">
        <v>0</v>
      </c>
      <c r="H2187" s="51" t="s">
        <v>14177</v>
      </c>
      <c r="I2187">
        <v>0</v>
      </c>
      <c r="J2187">
        <v>0</v>
      </c>
      <c r="L2187">
        <v>0</v>
      </c>
      <c r="M2187">
        <v>0</v>
      </c>
      <c r="N2187">
        <v>0</v>
      </c>
      <c r="O2187">
        <v>0</v>
      </c>
      <c r="P2187" t="s">
        <v>183</v>
      </c>
      <c r="Q2187">
        <v>0</v>
      </c>
      <c r="R2187">
        <v>0</v>
      </c>
      <c r="S2187">
        <v>0</v>
      </c>
      <c r="T2187" t="s">
        <v>181</v>
      </c>
      <c r="U2187">
        <v>0</v>
      </c>
      <c r="V2187" t="s">
        <v>181</v>
      </c>
      <c r="W2187">
        <v>0</v>
      </c>
      <c r="X2187" t="s">
        <v>184</v>
      </c>
    </row>
    <row r="2188" spans="1:24" x14ac:dyDescent="0.3">
      <c r="A2188" t="s">
        <v>179</v>
      </c>
      <c r="B2188" t="s">
        <v>5895</v>
      </c>
      <c r="C2188" t="s">
        <v>181</v>
      </c>
      <c r="D2188" t="s">
        <v>5896</v>
      </c>
      <c r="E2188" t="s">
        <v>7</v>
      </c>
      <c r="F2188">
        <v>0</v>
      </c>
      <c r="G2188">
        <v>0</v>
      </c>
      <c r="H2188" s="51" t="s">
        <v>13524</v>
      </c>
      <c r="I2188">
        <v>0</v>
      </c>
      <c r="J2188">
        <v>0</v>
      </c>
      <c r="L2188">
        <v>0</v>
      </c>
      <c r="M2188">
        <v>0</v>
      </c>
      <c r="N2188">
        <v>0</v>
      </c>
      <c r="O2188">
        <v>0</v>
      </c>
      <c r="P2188" t="s">
        <v>183</v>
      </c>
      <c r="Q2188">
        <v>0</v>
      </c>
      <c r="R2188">
        <v>0</v>
      </c>
      <c r="S2188">
        <v>0</v>
      </c>
      <c r="T2188" t="s">
        <v>181</v>
      </c>
      <c r="U2188">
        <v>0</v>
      </c>
      <c r="V2188" t="s">
        <v>181</v>
      </c>
      <c r="W2188">
        <v>0</v>
      </c>
      <c r="X2188" t="s">
        <v>184</v>
      </c>
    </row>
    <row r="2189" spans="1:24" x14ac:dyDescent="0.3">
      <c r="A2189" t="s">
        <v>179</v>
      </c>
      <c r="B2189" t="s">
        <v>14178</v>
      </c>
      <c r="C2189" t="s">
        <v>181</v>
      </c>
      <c r="D2189" t="s">
        <v>14179</v>
      </c>
      <c r="E2189" t="s">
        <v>7</v>
      </c>
      <c r="F2189">
        <v>0</v>
      </c>
      <c r="G2189">
        <v>0</v>
      </c>
      <c r="H2189" s="51" t="s">
        <v>13524</v>
      </c>
      <c r="I2189">
        <v>0</v>
      </c>
      <c r="J2189">
        <v>0</v>
      </c>
      <c r="L2189">
        <v>0</v>
      </c>
      <c r="M2189">
        <v>0</v>
      </c>
      <c r="N2189">
        <v>0</v>
      </c>
      <c r="O2189">
        <v>0</v>
      </c>
      <c r="P2189" t="s">
        <v>183</v>
      </c>
      <c r="Q2189">
        <v>0</v>
      </c>
      <c r="R2189">
        <v>0</v>
      </c>
      <c r="S2189">
        <v>0</v>
      </c>
      <c r="T2189" t="s">
        <v>181</v>
      </c>
      <c r="U2189">
        <v>0</v>
      </c>
      <c r="V2189" t="s">
        <v>181</v>
      </c>
      <c r="W2189">
        <v>0</v>
      </c>
      <c r="X2189" t="s">
        <v>184</v>
      </c>
    </row>
    <row r="2190" spans="1:24" x14ac:dyDescent="0.3">
      <c r="A2190" t="s">
        <v>179</v>
      </c>
      <c r="B2190" t="s">
        <v>14180</v>
      </c>
      <c r="C2190" t="s">
        <v>181</v>
      </c>
      <c r="D2190" t="s">
        <v>14181</v>
      </c>
      <c r="E2190" t="s">
        <v>7</v>
      </c>
      <c r="F2190">
        <v>0</v>
      </c>
      <c r="G2190">
        <v>0</v>
      </c>
      <c r="H2190" s="51" t="s">
        <v>13524</v>
      </c>
      <c r="I2190">
        <v>0</v>
      </c>
      <c r="J2190">
        <v>0</v>
      </c>
      <c r="L2190">
        <v>0</v>
      </c>
      <c r="M2190">
        <v>0</v>
      </c>
      <c r="N2190">
        <v>0</v>
      </c>
      <c r="O2190">
        <v>0</v>
      </c>
      <c r="P2190" t="s">
        <v>183</v>
      </c>
      <c r="Q2190">
        <v>0</v>
      </c>
      <c r="R2190">
        <v>0</v>
      </c>
      <c r="S2190">
        <v>0</v>
      </c>
      <c r="T2190" t="s">
        <v>181</v>
      </c>
      <c r="U2190">
        <v>0</v>
      </c>
      <c r="V2190" t="s">
        <v>181</v>
      </c>
      <c r="W2190">
        <v>0</v>
      </c>
      <c r="X2190" t="s">
        <v>184</v>
      </c>
    </row>
    <row r="2191" spans="1:24" x14ac:dyDescent="0.3">
      <c r="A2191" t="s">
        <v>179</v>
      </c>
      <c r="B2191" t="s">
        <v>18033</v>
      </c>
      <c r="C2191" t="s">
        <v>181</v>
      </c>
      <c r="D2191" t="s">
        <v>18034</v>
      </c>
      <c r="E2191" t="s">
        <v>7</v>
      </c>
      <c r="F2191">
        <v>0</v>
      </c>
      <c r="G2191">
        <v>0</v>
      </c>
      <c r="H2191" s="51" t="s">
        <v>13524</v>
      </c>
      <c r="I2191">
        <v>0</v>
      </c>
      <c r="J2191">
        <v>0</v>
      </c>
      <c r="L2191">
        <v>0</v>
      </c>
      <c r="M2191">
        <v>0</v>
      </c>
      <c r="N2191">
        <v>0</v>
      </c>
      <c r="O2191">
        <v>0</v>
      </c>
      <c r="P2191" t="s">
        <v>183</v>
      </c>
      <c r="Q2191">
        <v>720</v>
      </c>
      <c r="R2191">
        <v>-720</v>
      </c>
      <c r="S2191">
        <v>720</v>
      </c>
      <c r="T2191" t="s">
        <v>181</v>
      </c>
      <c r="U2191">
        <v>0</v>
      </c>
      <c r="V2191" t="s">
        <v>181</v>
      </c>
      <c r="W2191">
        <v>0</v>
      </c>
      <c r="X2191" t="s">
        <v>184</v>
      </c>
    </row>
    <row r="2192" spans="1:24" x14ac:dyDescent="0.3">
      <c r="A2192" t="s">
        <v>179</v>
      </c>
      <c r="B2192" t="s">
        <v>5325</v>
      </c>
      <c r="C2192" t="s">
        <v>181</v>
      </c>
      <c r="D2192" t="s">
        <v>5326</v>
      </c>
      <c r="E2192" t="s">
        <v>7</v>
      </c>
      <c r="F2192">
        <v>0</v>
      </c>
      <c r="G2192">
        <v>0</v>
      </c>
      <c r="H2192" s="51" t="s">
        <v>13524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0</v>
      </c>
      <c r="P2192" t="s">
        <v>183</v>
      </c>
      <c r="Q2192">
        <v>0</v>
      </c>
      <c r="R2192">
        <v>0</v>
      </c>
      <c r="S2192">
        <v>0</v>
      </c>
      <c r="T2192" t="s">
        <v>181</v>
      </c>
      <c r="U2192">
        <v>0</v>
      </c>
      <c r="V2192" t="s">
        <v>181</v>
      </c>
      <c r="W2192">
        <v>0</v>
      </c>
      <c r="X2192" t="s">
        <v>184</v>
      </c>
    </row>
    <row r="2193" spans="1:24" x14ac:dyDescent="0.3">
      <c r="A2193" t="s">
        <v>179</v>
      </c>
      <c r="B2193" t="s">
        <v>1191</v>
      </c>
      <c r="C2193" t="s">
        <v>181</v>
      </c>
      <c r="D2193" t="s">
        <v>1192</v>
      </c>
      <c r="E2193" t="s">
        <v>181</v>
      </c>
      <c r="F2193">
        <v>0</v>
      </c>
      <c r="G2193">
        <v>0</v>
      </c>
      <c r="H2193" s="51" t="s">
        <v>14704</v>
      </c>
      <c r="I2193">
        <v>0</v>
      </c>
      <c r="J2193">
        <v>0</v>
      </c>
      <c r="L2193">
        <v>0</v>
      </c>
      <c r="M2193">
        <v>0</v>
      </c>
      <c r="N2193">
        <v>0</v>
      </c>
      <c r="O2193">
        <v>0</v>
      </c>
      <c r="P2193" t="s">
        <v>183</v>
      </c>
      <c r="Q2193">
        <v>0</v>
      </c>
      <c r="R2193">
        <v>0</v>
      </c>
      <c r="S2193">
        <v>0</v>
      </c>
      <c r="T2193" t="s">
        <v>181</v>
      </c>
      <c r="U2193">
        <v>0</v>
      </c>
      <c r="V2193" t="s">
        <v>181</v>
      </c>
      <c r="W2193">
        <v>0</v>
      </c>
      <c r="X2193" t="s">
        <v>184</v>
      </c>
    </row>
    <row r="2194" spans="1:24" x14ac:dyDescent="0.3">
      <c r="A2194" t="s">
        <v>179</v>
      </c>
      <c r="B2194" t="s">
        <v>6569</v>
      </c>
      <c r="C2194" t="s">
        <v>181</v>
      </c>
      <c r="D2194" t="s">
        <v>6570</v>
      </c>
      <c r="E2194" t="s">
        <v>7</v>
      </c>
      <c r="F2194">
        <v>0</v>
      </c>
      <c r="G2194">
        <v>0</v>
      </c>
      <c r="H2194" s="51" t="s">
        <v>14704</v>
      </c>
      <c r="I2194">
        <v>0</v>
      </c>
      <c r="J2194">
        <v>0</v>
      </c>
      <c r="L2194">
        <v>0</v>
      </c>
      <c r="M2194">
        <v>0</v>
      </c>
      <c r="N2194">
        <v>0</v>
      </c>
      <c r="O2194">
        <v>0</v>
      </c>
      <c r="P2194" t="s">
        <v>183</v>
      </c>
      <c r="Q2194">
        <v>0</v>
      </c>
      <c r="R2194">
        <v>0</v>
      </c>
      <c r="S2194">
        <v>0</v>
      </c>
      <c r="T2194" t="s">
        <v>181</v>
      </c>
      <c r="U2194">
        <v>0</v>
      </c>
      <c r="V2194" t="s">
        <v>181</v>
      </c>
      <c r="W2194">
        <v>0</v>
      </c>
      <c r="X2194" t="s">
        <v>184</v>
      </c>
    </row>
    <row r="2195" spans="1:24" x14ac:dyDescent="0.3">
      <c r="A2195" t="s">
        <v>179</v>
      </c>
      <c r="B2195" t="s">
        <v>1321</v>
      </c>
      <c r="C2195" t="s">
        <v>181</v>
      </c>
      <c r="D2195" t="s">
        <v>14182</v>
      </c>
      <c r="E2195" t="s">
        <v>181</v>
      </c>
      <c r="F2195">
        <v>0</v>
      </c>
      <c r="G2195">
        <v>0</v>
      </c>
      <c r="H2195" s="51" t="s">
        <v>12735</v>
      </c>
      <c r="I2195">
        <v>0</v>
      </c>
      <c r="J2195">
        <v>0</v>
      </c>
      <c r="L2195">
        <v>0</v>
      </c>
      <c r="M2195">
        <v>0</v>
      </c>
      <c r="N2195">
        <v>0</v>
      </c>
      <c r="O2195">
        <v>0</v>
      </c>
      <c r="P2195" t="s">
        <v>183</v>
      </c>
      <c r="Q2195">
        <v>0</v>
      </c>
      <c r="R2195">
        <v>0</v>
      </c>
      <c r="S2195">
        <v>0</v>
      </c>
      <c r="T2195" t="s">
        <v>181</v>
      </c>
      <c r="U2195">
        <v>0</v>
      </c>
      <c r="V2195" t="s">
        <v>181</v>
      </c>
      <c r="W2195">
        <v>0</v>
      </c>
      <c r="X2195" t="s">
        <v>184</v>
      </c>
    </row>
    <row r="2196" spans="1:24" x14ac:dyDescent="0.3">
      <c r="A2196" t="s">
        <v>179</v>
      </c>
      <c r="B2196" t="s">
        <v>6305</v>
      </c>
      <c r="C2196" t="s">
        <v>181</v>
      </c>
      <c r="D2196" t="s">
        <v>6306</v>
      </c>
      <c r="E2196" t="s">
        <v>7</v>
      </c>
      <c r="F2196">
        <v>0</v>
      </c>
      <c r="G2196">
        <v>0</v>
      </c>
      <c r="H2196" s="51" t="s">
        <v>13524</v>
      </c>
      <c r="I2196">
        <v>0</v>
      </c>
      <c r="J2196">
        <v>0</v>
      </c>
      <c r="L2196">
        <v>0</v>
      </c>
      <c r="M2196">
        <v>0</v>
      </c>
      <c r="N2196">
        <v>0</v>
      </c>
      <c r="O2196">
        <v>0</v>
      </c>
      <c r="P2196" t="s">
        <v>183</v>
      </c>
      <c r="Q2196">
        <v>0</v>
      </c>
      <c r="R2196">
        <v>0</v>
      </c>
      <c r="S2196">
        <v>0</v>
      </c>
      <c r="T2196" t="s">
        <v>181</v>
      </c>
      <c r="U2196">
        <v>0</v>
      </c>
      <c r="V2196" t="s">
        <v>181</v>
      </c>
      <c r="W2196">
        <v>0</v>
      </c>
      <c r="X2196" t="s">
        <v>184</v>
      </c>
    </row>
    <row r="2197" spans="1:24" x14ac:dyDescent="0.3">
      <c r="A2197" t="s">
        <v>179</v>
      </c>
      <c r="B2197" t="s">
        <v>14183</v>
      </c>
      <c r="C2197" t="s">
        <v>181</v>
      </c>
      <c r="D2197" t="s">
        <v>6306</v>
      </c>
      <c r="E2197" t="s">
        <v>7</v>
      </c>
      <c r="F2197">
        <v>0</v>
      </c>
      <c r="G2197">
        <v>0</v>
      </c>
      <c r="H2197" s="51" t="s">
        <v>14704</v>
      </c>
      <c r="I2197">
        <v>0</v>
      </c>
      <c r="J2197">
        <v>0</v>
      </c>
      <c r="L2197">
        <v>0</v>
      </c>
      <c r="M2197">
        <v>0</v>
      </c>
      <c r="N2197">
        <v>0</v>
      </c>
      <c r="O2197">
        <v>0</v>
      </c>
      <c r="P2197" t="s">
        <v>183</v>
      </c>
      <c r="Q2197">
        <v>0</v>
      </c>
      <c r="R2197">
        <v>0</v>
      </c>
      <c r="S2197">
        <v>0</v>
      </c>
      <c r="T2197" t="s">
        <v>181</v>
      </c>
      <c r="U2197">
        <v>0</v>
      </c>
      <c r="V2197" t="s">
        <v>181</v>
      </c>
      <c r="W2197">
        <v>0</v>
      </c>
      <c r="X2197" t="s">
        <v>184</v>
      </c>
    </row>
    <row r="2198" spans="1:24" x14ac:dyDescent="0.3">
      <c r="A2198" t="s">
        <v>179</v>
      </c>
      <c r="B2198" t="s">
        <v>5724</v>
      </c>
      <c r="C2198" t="s">
        <v>181</v>
      </c>
      <c r="D2198" t="s">
        <v>5725</v>
      </c>
      <c r="E2198" t="s">
        <v>7</v>
      </c>
      <c r="F2198">
        <v>0</v>
      </c>
      <c r="G2198">
        <v>0</v>
      </c>
      <c r="H2198" s="51" t="s">
        <v>13524</v>
      </c>
      <c r="I2198">
        <v>0</v>
      </c>
      <c r="J2198">
        <v>0</v>
      </c>
      <c r="L2198">
        <v>0</v>
      </c>
      <c r="M2198">
        <v>0</v>
      </c>
      <c r="N2198">
        <v>0</v>
      </c>
      <c r="O2198">
        <v>0</v>
      </c>
      <c r="P2198" t="s">
        <v>183</v>
      </c>
      <c r="Q2198">
        <v>0</v>
      </c>
      <c r="R2198">
        <v>0</v>
      </c>
      <c r="S2198">
        <v>0</v>
      </c>
      <c r="T2198" t="s">
        <v>181</v>
      </c>
      <c r="U2198">
        <v>0</v>
      </c>
      <c r="V2198" t="s">
        <v>181</v>
      </c>
      <c r="W2198">
        <v>0</v>
      </c>
      <c r="X2198" t="s">
        <v>184</v>
      </c>
    </row>
    <row r="2199" spans="1:24" x14ac:dyDescent="0.3">
      <c r="A2199" t="s">
        <v>179</v>
      </c>
      <c r="B2199" t="s">
        <v>14184</v>
      </c>
      <c r="C2199" t="s">
        <v>181</v>
      </c>
      <c r="D2199" t="s">
        <v>14185</v>
      </c>
      <c r="E2199" t="s">
        <v>7</v>
      </c>
      <c r="F2199">
        <v>0</v>
      </c>
      <c r="G2199">
        <v>0</v>
      </c>
      <c r="H2199" s="51" t="s">
        <v>14704</v>
      </c>
      <c r="I2199">
        <v>0</v>
      </c>
      <c r="J2199">
        <v>0</v>
      </c>
      <c r="L2199">
        <v>0</v>
      </c>
      <c r="M2199">
        <v>1078.1600000000001</v>
      </c>
      <c r="N2199">
        <v>252</v>
      </c>
      <c r="O2199">
        <v>0</v>
      </c>
      <c r="P2199" t="s">
        <v>4590</v>
      </c>
      <c r="Q2199">
        <v>0</v>
      </c>
      <c r="R2199">
        <v>0</v>
      </c>
      <c r="S2199">
        <v>0</v>
      </c>
      <c r="T2199" t="s">
        <v>181</v>
      </c>
      <c r="U2199">
        <v>0</v>
      </c>
      <c r="V2199" t="s">
        <v>181</v>
      </c>
      <c r="W2199">
        <v>0</v>
      </c>
      <c r="X2199" t="s">
        <v>321</v>
      </c>
    </row>
    <row r="2200" spans="1:24" x14ac:dyDescent="0.3">
      <c r="A2200" t="s">
        <v>179</v>
      </c>
      <c r="B2200" t="s">
        <v>14186</v>
      </c>
      <c r="C2200" t="s">
        <v>181</v>
      </c>
      <c r="D2200" t="s">
        <v>14187</v>
      </c>
      <c r="E2200" t="s">
        <v>7</v>
      </c>
      <c r="F2200">
        <v>0</v>
      </c>
      <c r="G2200">
        <v>0</v>
      </c>
      <c r="H2200" s="51" t="s">
        <v>13524</v>
      </c>
      <c r="I2200">
        <v>0</v>
      </c>
      <c r="J2200">
        <v>0</v>
      </c>
      <c r="L2200">
        <v>0</v>
      </c>
      <c r="M2200">
        <v>0</v>
      </c>
      <c r="N2200">
        <v>0</v>
      </c>
      <c r="O2200">
        <v>0</v>
      </c>
      <c r="P2200" t="s">
        <v>183</v>
      </c>
      <c r="Q2200">
        <v>0</v>
      </c>
      <c r="R2200">
        <v>0</v>
      </c>
      <c r="S2200">
        <v>0</v>
      </c>
      <c r="T2200" t="s">
        <v>181</v>
      </c>
      <c r="U2200">
        <v>0</v>
      </c>
      <c r="V2200" t="s">
        <v>181</v>
      </c>
      <c r="W2200">
        <v>0</v>
      </c>
      <c r="X2200" t="s">
        <v>184</v>
      </c>
    </row>
    <row r="2201" spans="1:24" x14ac:dyDescent="0.3">
      <c r="A2201" t="s">
        <v>179</v>
      </c>
      <c r="B2201" t="s">
        <v>4938</v>
      </c>
      <c r="C2201" t="s">
        <v>181</v>
      </c>
      <c r="D2201" t="s">
        <v>4939</v>
      </c>
      <c r="E2201" t="s">
        <v>7</v>
      </c>
      <c r="F2201">
        <v>0</v>
      </c>
      <c r="G2201">
        <v>0</v>
      </c>
      <c r="H2201" s="51" t="s">
        <v>13524</v>
      </c>
      <c r="I2201">
        <v>0</v>
      </c>
      <c r="J2201">
        <v>0</v>
      </c>
      <c r="L2201">
        <v>0</v>
      </c>
      <c r="M2201">
        <v>0</v>
      </c>
      <c r="N2201">
        <v>0</v>
      </c>
      <c r="O2201">
        <v>0</v>
      </c>
      <c r="P2201" t="s">
        <v>183</v>
      </c>
      <c r="Q2201">
        <v>0</v>
      </c>
      <c r="R2201">
        <v>0</v>
      </c>
      <c r="S2201">
        <v>0</v>
      </c>
      <c r="T2201" t="s">
        <v>181</v>
      </c>
      <c r="U2201">
        <v>0</v>
      </c>
      <c r="V2201" t="s">
        <v>181</v>
      </c>
      <c r="W2201">
        <v>0</v>
      </c>
      <c r="X2201" t="s">
        <v>184</v>
      </c>
    </row>
    <row r="2202" spans="1:24" x14ac:dyDescent="0.3">
      <c r="A2202" t="s">
        <v>179</v>
      </c>
      <c r="B2202" t="s">
        <v>5654</v>
      </c>
      <c r="C2202" t="s">
        <v>181</v>
      </c>
      <c r="D2202" t="s">
        <v>5655</v>
      </c>
      <c r="E2202" t="s">
        <v>7</v>
      </c>
      <c r="F2202">
        <v>0</v>
      </c>
      <c r="G2202">
        <v>0</v>
      </c>
      <c r="H2202" s="51" t="s">
        <v>13524</v>
      </c>
      <c r="I2202">
        <v>0</v>
      </c>
      <c r="J2202">
        <v>0</v>
      </c>
      <c r="L2202">
        <v>0</v>
      </c>
      <c r="M2202">
        <v>0</v>
      </c>
      <c r="N2202">
        <v>0</v>
      </c>
      <c r="O2202">
        <v>0</v>
      </c>
      <c r="P2202" t="s">
        <v>183</v>
      </c>
      <c r="Q2202">
        <v>0</v>
      </c>
      <c r="R2202">
        <v>0</v>
      </c>
      <c r="S2202">
        <v>0</v>
      </c>
      <c r="T2202" t="s">
        <v>181</v>
      </c>
      <c r="U2202">
        <v>0</v>
      </c>
      <c r="V2202" t="s">
        <v>181</v>
      </c>
      <c r="W2202">
        <v>0</v>
      </c>
      <c r="X2202" t="s">
        <v>184</v>
      </c>
    </row>
    <row r="2203" spans="1:24" x14ac:dyDescent="0.3">
      <c r="A2203" t="s">
        <v>179</v>
      </c>
      <c r="B2203" t="s">
        <v>5991</v>
      </c>
      <c r="C2203" t="s">
        <v>181</v>
      </c>
      <c r="D2203" t="s">
        <v>5992</v>
      </c>
      <c r="E2203" t="s">
        <v>7</v>
      </c>
      <c r="F2203">
        <v>0</v>
      </c>
      <c r="G2203">
        <v>0</v>
      </c>
      <c r="H2203" s="51" t="s">
        <v>13524</v>
      </c>
      <c r="I2203">
        <v>0</v>
      </c>
      <c r="J2203">
        <v>0</v>
      </c>
      <c r="L2203">
        <v>0</v>
      </c>
      <c r="M2203">
        <v>0</v>
      </c>
      <c r="N2203">
        <v>0</v>
      </c>
      <c r="O2203">
        <v>0</v>
      </c>
      <c r="P2203" t="s">
        <v>183</v>
      </c>
      <c r="Q2203">
        <v>0</v>
      </c>
      <c r="R2203">
        <v>0</v>
      </c>
      <c r="S2203">
        <v>0</v>
      </c>
      <c r="T2203" t="s">
        <v>181</v>
      </c>
      <c r="U2203">
        <v>0</v>
      </c>
      <c r="V2203" t="s">
        <v>181</v>
      </c>
      <c r="W2203">
        <v>0</v>
      </c>
      <c r="X2203" t="s">
        <v>184</v>
      </c>
    </row>
    <row r="2204" spans="1:24" x14ac:dyDescent="0.3">
      <c r="A2204" t="s">
        <v>179</v>
      </c>
      <c r="B2204" t="s">
        <v>640</v>
      </c>
      <c r="C2204" t="s">
        <v>181</v>
      </c>
      <c r="D2204" t="s">
        <v>641</v>
      </c>
      <c r="E2204" t="s">
        <v>181</v>
      </c>
      <c r="F2204">
        <v>0</v>
      </c>
      <c r="G2204">
        <v>0</v>
      </c>
      <c r="H2204" s="51" t="s">
        <v>14704</v>
      </c>
      <c r="I2204">
        <v>0</v>
      </c>
      <c r="J2204">
        <v>0</v>
      </c>
      <c r="L2204">
        <v>0</v>
      </c>
      <c r="M2204">
        <v>0</v>
      </c>
      <c r="N2204">
        <v>0</v>
      </c>
      <c r="O2204">
        <v>0</v>
      </c>
      <c r="P2204" t="s">
        <v>183</v>
      </c>
      <c r="Q2204">
        <v>0</v>
      </c>
      <c r="R2204">
        <v>0</v>
      </c>
      <c r="S2204">
        <v>0</v>
      </c>
      <c r="T2204" t="s">
        <v>181</v>
      </c>
      <c r="U2204">
        <v>0</v>
      </c>
      <c r="V2204" t="s">
        <v>181</v>
      </c>
      <c r="W2204">
        <v>0</v>
      </c>
      <c r="X2204" t="s">
        <v>184</v>
      </c>
    </row>
    <row r="2205" spans="1:24" x14ac:dyDescent="0.3">
      <c r="A2205" t="s">
        <v>179</v>
      </c>
      <c r="B2205" t="s">
        <v>5026</v>
      </c>
      <c r="C2205" t="s">
        <v>181</v>
      </c>
      <c r="D2205" t="s">
        <v>5027</v>
      </c>
      <c r="E2205" t="s">
        <v>7</v>
      </c>
      <c r="F2205">
        <v>0</v>
      </c>
      <c r="G2205">
        <v>0</v>
      </c>
      <c r="H2205" s="51" t="s">
        <v>13524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0</v>
      </c>
      <c r="P2205" t="s">
        <v>183</v>
      </c>
      <c r="Q2205">
        <v>0</v>
      </c>
      <c r="R2205">
        <v>0</v>
      </c>
      <c r="S2205">
        <v>0</v>
      </c>
      <c r="T2205" t="s">
        <v>181</v>
      </c>
      <c r="U2205">
        <v>0</v>
      </c>
      <c r="V2205" t="s">
        <v>181</v>
      </c>
      <c r="W2205">
        <v>0</v>
      </c>
      <c r="X2205" t="s">
        <v>184</v>
      </c>
    </row>
    <row r="2206" spans="1:24" x14ac:dyDescent="0.3">
      <c r="A2206" t="s">
        <v>179</v>
      </c>
      <c r="B2206" t="s">
        <v>1266</v>
      </c>
      <c r="C2206" t="s">
        <v>181</v>
      </c>
      <c r="D2206" t="s">
        <v>1267</v>
      </c>
      <c r="E2206" t="s">
        <v>181</v>
      </c>
      <c r="F2206">
        <v>0</v>
      </c>
      <c r="G2206">
        <v>0</v>
      </c>
      <c r="H2206" s="51" t="s">
        <v>14704</v>
      </c>
      <c r="I2206">
        <v>0</v>
      </c>
      <c r="J2206">
        <v>0</v>
      </c>
      <c r="L2206">
        <v>0</v>
      </c>
      <c r="M2206">
        <v>0</v>
      </c>
      <c r="N2206">
        <v>0</v>
      </c>
      <c r="O2206">
        <v>0</v>
      </c>
      <c r="P2206" t="s">
        <v>183</v>
      </c>
      <c r="Q2206">
        <v>0</v>
      </c>
      <c r="R2206">
        <v>0</v>
      </c>
      <c r="S2206">
        <v>0</v>
      </c>
      <c r="T2206" t="s">
        <v>181</v>
      </c>
      <c r="U2206">
        <v>0</v>
      </c>
      <c r="V2206" t="s">
        <v>181</v>
      </c>
      <c r="W2206">
        <v>0</v>
      </c>
      <c r="X2206" t="s">
        <v>184</v>
      </c>
    </row>
    <row r="2207" spans="1:24" x14ac:dyDescent="0.3">
      <c r="A2207" t="s">
        <v>179</v>
      </c>
      <c r="B2207" t="s">
        <v>2343</v>
      </c>
      <c r="C2207" t="s">
        <v>181</v>
      </c>
      <c r="D2207" t="s">
        <v>1267</v>
      </c>
      <c r="E2207" t="s">
        <v>181</v>
      </c>
      <c r="F2207">
        <v>0</v>
      </c>
      <c r="G2207">
        <v>0</v>
      </c>
      <c r="H2207" s="51" t="s">
        <v>13524</v>
      </c>
      <c r="I2207">
        <v>0</v>
      </c>
      <c r="J2207">
        <v>0</v>
      </c>
      <c r="L2207">
        <v>0</v>
      </c>
      <c r="M2207">
        <v>0</v>
      </c>
      <c r="N2207">
        <v>0</v>
      </c>
      <c r="O2207">
        <v>0</v>
      </c>
      <c r="P2207" t="s">
        <v>183</v>
      </c>
      <c r="Q2207">
        <v>0</v>
      </c>
      <c r="R2207">
        <v>0</v>
      </c>
      <c r="S2207">
        <v>0</v>
      </c>
      <c r="T2207" t="s">
        <v>181</v>
      </c>
      <c r="U2207">
        <v>0</v>
      </c>
      <c r="V2207" t="s">
        <v>181</v>
      </c>
      <c r="W2207">
        <v>0</v>
      </c>
      <c r="X2207" t="s">
        <v>184</v>
      </c>
    </row>
    <row r="2208" spans="1:24" x14ac:dyDescent="0.3">
      <c r="A2208" t="s">
        <v>179</v>
      </c>
      <c r="B2208" t="s">
        <v>5683</v>
      </c>
      <c r="C2208" t="s">
        <v>181</v>
      </c>
      <c r="D2208" t="s">
        <v>5684</v>
      </c>
      <c r="E2208" t="s">
        <v>7</v>
      </c>
      <c r="F2208">
        <v>0</v>
      </c>
      <c r="G2208">
        <v>0</v>
      </c>
      <c r="H2208" s="51" t="s">
        <v>13524</v>
      </c>
      <c r="I2208">
        <v>0</v>
      </c>
      <c r="J2208">
        <v>0</v>
      </c>
      <c r="L2208">
        <v>0</v>
      </c>
      <c r="M2208">
        <v>0</v>
      </c>
      <c r="N2208">
        <v>0</v>
      </c>
      <c r="O2208">
        <v>0</v>
      </c>
      <c r="P2208" t="s">
        <v>183</v>
      </c>
      <c r="Q2208">
        <v>0</v>
      </c>
      <c r="R2208">
        <v>0</v>
      </c>
      <c r="S2208">
        <v>0</v>
      </c>
      <c r="T2208" t="s">
        <v>181</v>
      </c>
      <c r="U2208">
        <v>0</v>
      </c>
      <c r="V2208" t="s">
        <v>181</v>
      </c>
      <c r="W2208">
        <v>0</v>
      </c>
      <c r="X2208" t="s">
        <v>184</v>
      </c>
    </row>
    <row r="2209" spans="1:24" x14ac:dyDescent="0.3">
      <c r="A2209" t="s">
        <v>179</v>
      </c>
      <c r="B2209" t="s">
        <v>14188</v>
      </c>
      <c r="C2209" t="s">
        <v>181</v>
      </c>
      <c r="D2209" t="s">
        <v>14189</v>
      </c>
      <c r="E2209" t="s">
        <v>7</v>
      </c>
      <c r="F2209">
        <v>0</v>
      </c>
      <c r="G2209">
        <v>0</v>
      </c>
      <c r="H2209" s="51" t="s">
        <v>18035</v>
      </c>
      <c r="I2209">
        <v>0</v>
      </c>
      <c r="J2209">
        <v>0</v>
      </c>
      <c r="L2209">
        <v>0</v>
      </c>
      <c r="M2209">
        <v>0</v>
      </c>
      <c r="N2209">
        <v>0</v>
      </c>
      <c r="O2209">
        <v>0</v>
      </c>
      <c r="P2209" t="s">
        <v>183</v>
      </c>
      <c r="Q2209">
        <v>0</v>
      </c>
      <c r="R2209">
        <v>0</v>
      </c>
      <c r="S2209">
        <v>0</v>
      </c>
      <c r="T2209" t="s">
        <v>181</v>
      </c>
      <c r="U2209">
        <v>0</v>
      </c>
      <c r="V2209" t="s">
        <v>181</v>
      </c>
      <c r="W2209">
        <v>0</v>
      </c>
      <c r="X2209" t="s">
        <v>184</v>
      </c>
    </row>
    <row r="2210" spans="1:24" x14ac:dyDescent="0.3">
      <c r="A2210" t="s">
        <v>179</v>
      </c>
      <c r="B2210" t="s">
        <v>1235</v>
      </c>
      <c r="C2210" t="s">
        <v>181</v>
      </c>
      <c r="D2210" t="s">
        <v>1236</v>
      </c>
      <c r="E2210" t="s">
        <v>181</v>
      </c>
      <c r="F2210">
        <v>0</v>
      </c>
      <c r="G2210">
        <v>0</v>
      </c>
      <c r="H2210" s="51" t="s">
        <v>14704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0</v>
      </c>
      <c r="P2210" t="s">
        <v>183</v>
      </c>
      <c r="Q2210">
        <v>0</v>
      </c>
      <c r="R2210">
        <v>0</v>
      </c>
      <c r="S2210">
        <v>0</v>
      </c>
      <c r="T2210" t="s">
        <v>181</v>
      </c>
      <c r="U2210">
        <v>0</v>
      </c>
      <c r="V2210" t="s">
        <v>181</v>
      </c>
      <c r="W2210">
        <v>0</v>
      </c>
      <c r="X2210" t="s">
        <v>184</v>
      </c>
    </row>
    <row r="2211" spans="1:24" x14ac:dyDescent="0.3">
      <c r="A2211" t="s">
        <v>179</v>
      </c>
      <c r="B2211" t="s">
        <v>4743</v>
      </c>
      <c r="C2211" t="s">
        <v>181</v>
      </c>
      <c r="D2211" t="s">
        <v>4744</v>
      </c>
      <c r="E2211" t="s">
        <v>7</v>
      </c>
      <c r="F2211">
        <v>0</v>
      </c>
      <c r="G2211">
        <v>0</v>
      </c>
      <c r="H2211" s="51" t="s">
        <v>13524</v>
      </c>
      <c r="I2211">
        <v>0</v>
      </c>
      <c r="J2211">
        <v>0</v>
      </c>
      <c r="L2211">
        <v>0</v>
      </c>
      <c r="M2211">
        <v>0</v>
      </c>
      <c r="N2211">
        <v>0</v>
      </c>
      <c r="O2211">
        <v>0</v>
      </c>
      <c r="P2211" t="s">
        <v>183</v>
      </c>
      <c r="Q2211">
        <v>0</v>
      </c>
      <c r="R2211">
        <v>0</v>
      </c>
      <c r="S2211">
        <v>0</v>
      </c>
      <c r="T2211" t="s">
        <v>181</v>
      </c>
      <c r="U2211">
        <v>0</v>
      </c>
      <c r="V2211" t="s">
        <v>181</v>
      </c>
      <c r="W2211">
        <v>0</v>
      </c>
      <c r="X2211" t="s">
        <v>184</v>
      </c>
    </row>
    <row r="2212" spans="1:24" x14ac:dyDescent="0.3">
      <c r="A2212" t="s">
        <v>179</v>
      </c>
      <c r="B2212" t="s">
        <v>14190</v>
      </c>
      <c r="C2212" t="s">
        <v>181</v>
      </c>
      <c r="D2212" t="s">
        <v>14191</v>
      </c>
      <c r="E2212" t="s">
        <v>7</v>
      </c>
      <c r="F2212">
        <v>0</v>
      </c>
      <c r="G2212">
        <v>0</v>
      </c>
      <c r="H2212" s="51" t="s">
        <v>14704</v>
      </c>
      <c r="I2212">
        <v>0</v>
      </c>
      <c r="J2212">
        <v>0</v>
      </c>
      <c r="L2212">
        <v>0</v>
      </c>
      <c r="M2212">
        <v>0</v>
      </c>
      <c r="N2212">
        <v>0</v>
      </c>
      <c r="O2212">
        <v>0</v>
      </c>
      <c r="P2212" t="s">
        <v>183</v>
      </c>
      <c r="Q2212">
        <v>0</v>
      </c>
      <c r="R2212">
        <v>0</v>
      </c>
      <c r="S2212">
        <v>0</v>
      </c>
      <c r="T2212" t="s">
        <v>181</v>
      </c>
      <c r="U2212">
        <v>0</v>
      </c>
      <c r="V2212" t="s">
        <v>181</v>
      </c>
      <c r="W2212">
        <v>0</v>
      </c>
      <c r="X2212" t="s">
        <v>184</v>
      </c>
    </row>
    <row r="2213" spans="1:24" x14ac:dyDescent="0.3">
      <c r="A2213" t="s">
        <v>179</v>
      </c>
      <c r="B2213" t="s">
        <v>14192</v>
      </c>
      <c r="C2213" t="s">
        <v>181</v>
      </c>
      <c r="D2213" t="s">
        <v>14193</v>
      </c>
      <c r="E2213" t="s">
        <v>7</v>
      </c>
      <c r="F2213">
        <v>0</v>
      </c>
      <c r="G2213">
        <v>0</v>
      </c>
      <c r="H2213" s="51" t="s">
        <v>13524</v>
      </c>
      <c r="I2213">
        <v>0</v>
      </c>
      <c r="J2213">
        <v>0</v>
      </c>
      <c r="L2213">
        <v>0</v>
      </c>
      <c r="M2213">
        <v>0</v>
      </c>
      <c r="N2213">
        <v>0</v>
      </c>
      <c r="O2213">
        <v>0</v>
      </c>
      <c r="P2213" t="s">
        <v>183</v>
      </c>
      <c r="Q2213">
        <v>0</v>
      </c>
      <c r="R2213">
        <v>0</v>
      </c>
      <c r="S2213">
        <v>0</v>
      </c>
      <c r="T2213" t="s">
        <v>181</v>
      </c>
      <c r="U2213">
        <v>0</v>
      </c>
      <c r="V2213" t="s">
        <v>181</v>
      </c>
      <c r="W2213">
        <v>0</v>
      </c>
      <c r="X2213" t="s">
        <v>184</v>
      </c>
    </row>
    <row r="2214" spans="1:24" x14ac:dyDescent="0.3">
      <c r="A2214" t="s">
        <v>179</v>
      </c>
      <c r="B2214" t="s">
        <v>5364</v>
      </c>
      <c r="C2214" t="s">
        <v>181</v>
      </c>
      <c r="D2214" t="s">
        <v>5365</v>
      </c>
      <c r="E2214" t="s">
        <v>7</v>
      </c>
      <c r="F2214">
        <v>0</v>
      </c>
      <c r="G2214">
        <v>0</v>
      </c>
      <c r="H2214" s="51" t="s">
        <v>13524</v>
      </c>
      <c r="I2214">
        <v>0</v>
      </c>
      <c r="J2214">
        <v>0</v>
      </c>
      <c r="L2214">
        <v>0</v>
      </c>
      <c r="M2214">
        <v>2154.9699999999998</v>
      </c>
      <c r="N2214">
        <v>540</v>
      </c>
      <c r="O2214">
        <v>0</v>
      </c>
      <c r="P2214" t="s">
        <v>4415</v>
      </c>
      <c r="Q2214">
        <v>0</v>
      </c>
      <c r="R2214">
        <v>0</v>
      </c>
      <c r="S2214">
        <v>0</v>
      </c>
      <c r="T2214" t="s">
        <v>181</v>
      </c>
      <c r="U2214">
        <v>0</v>
      </c>
      <c r="V2214" t="s">
        <v>181</v>
      </c>
      <c r="W2214">
        <v>0</v>
      </c>
      <c r="X2214" t="s">
        <v>184</v>
      </c>
    </row>
    <row r="2215" spans="1:24" x14ac:dyDescent="0.3">
      <c r="A2215" t="s">
        <v>179</v>
      </c>
      <c r="B2215" t="s">
        <v>6845</v>
      </c>
      <c r="C2215" t="s">
        <v>181</v>
      </c>
      <c r="D2215" t="s">
        <v>6846</v>
      </c>
      <c r="E2215" t="s">
        <v>7</v>
      </c>
      <c r="F2215">
        <v>0</v>
      </c>
      <c r="G2215">
        <v>0</v>
      </c>
      <c r="H2215" s="51" t="s">
        <v>13524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0</v>
      </c>
      <c r="P2215" t="s">
        <v>183</v>
      </c>
      <c r="Q2215">
        <v>0</v>
      </c>
      <c r="R2215">
        <v>0</v>
      </c>
      <c r="S2215">
        <v>0</v>
      </c>
      <c r="T2215" t="s">
        <v>181</v>
      </c>
      <c r="U2215">
        <v>0</v>
      </c>
      <c r="V2215" t="s">
        <v>181</v>
      </c>
      <c r="W2215">
        <v>0</v>
      </c>
      <c r="X2215" t="s">
        <v>184</v>
      </c>
    </row>
    <row r="2216" spans="1:24" x14ac:dyDescent="0.3">
      <c r="A2216" t="s">
        <v>179</v>
      </c>
      <c r="B2216" t="s">
        <v>1359</v>
      </c>
      <c r="C2216" t="s">
        <v>181</v>
      </c>
      <c r="D2216" t="s">
        <v>1360</v>
      </c>
      <c r="E2216" t="s">
        <v>181</v>
      </c>
      <c r="F2216">
        <v>0</v>
      </c>
      <c r="G2216">
        <v>0</v>
      </c>
      <c r="H2216" s="51" t="s">
        <v>12735</v>
      </c>
      <c r="I2216">
        <v>0</v>
      </c>
      <c r="J2216">
        <v>0</v>
      </c>
      <c r="L2216">
        <v>0</v>
      </c>
      <c r="M2216">
        <v>0</v>
      </c>
      <c r="N2216">
        <v>0</v>
      </c>
      <c r="O2216">
        <v>0</v>
      </c>
      <c r="P2216" t="s">
        <v>183</v>
      </c>
      <c r="Q2216">
        <v>0</v>
      </c>
      <c r="R2216">
        <v>0</v>
      </c>
      <c r="S2216">
        <v>0</v>
      </c>
      <c r="T2216" t="s">
        <v>181</v>
      </c>
      <c r="U2216">
        <v>0</v>
      </c>
      <c r="V2216" t="s">
        <v>181</v>
      </c>
      <c r="W2216">
        <v>0</v>
      </c>
      <c r="X2216" t="s">
        <v>184</v>
      </c>
    </row>
    <row r="2217" spans="1:24" x14ac:dyDescent="0.3">
      <c r="A2217" t="s">
        <v>179</v>
      </c>
      <c r="B2217" t="s">
        <v>14194</v>
      </c>
      <c r="C2217" t="s">
        <v>181</v>
      </c>
      <c r="D2217" t="s">
        <v>14195</v>
      </c>
      <c r="E2217" t="s">
        <v>7</v>
      </c>
      <c r="F2217">
        <v>0</v>
      </c>
      <c r="G2217">
        <v>0</v>
      </c>
      <c r="H2217" s="51" t="s">
        <v>13974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0</v>
      </c>
      <c r="P2217" t="s">
        <v>183</v>
      </c>
      <c r="Q2217">
        <v>0</v>
      </c>
      <c r="R2217">
        <v>0</v>
      </c>
      <c r="S2217">
        <v>0</v>
      </c>
      <c r="T2217" t="s">
        <v>181</v>
      </c>
      <c r="U2217">
        <v>0</v>
      </c>
      <c r="V2217" t="s">
        <v>181</v>
      </c>
      <c r="W2217">
        <v>0</v>
      </c>
      <c r="X2217" t="s">
        <v>184</v>
      </c>
    </row>
    <row r="2218" spans="1:24" x14ac:dyDescent="0.3">
      <c r="A2218" t="s">
        <v>179</v>
      </c>
      <c r="B2218" t="s">
        <v>6693</v>
      </c>
      <c r="C2218" t="s">
        <v>181</v>
      </c>
      <c r="D2218" t="s">
        <v>6694</v>
      </c>
      <c r="E2218" t="s">
        <v>7</v>
      </c>
      <c r="F2218">
        <v>0</v>
      </c>
      <c r="G2218">
        <v>0</v>
      </c>
      <c r="H2218" s="51" t="s">
        <v>13870</v>
      </c>
      <c r="I2218">
        <v>0</v>
      </c>
      <c r="J2218">
        <v>0</v>
      </c>
      <c r="L2218">
        <v>0</v>
      </c>
      <c r="M2218">
        <v>0</v>
      </c>
      <c r="N2218">
        <v>0</v>
      </c>
      <c r="O2218">
        <v>0</v>
      </c>
      <c r="P2218" t="s">
        <v>183</v>
      </c>
      <c r="Q2218">
        <v>0</v>
      </c>
      <c r="R2218">
        <v>0</v>
      </c>
      <c r="S2218">
        <v>0</v>
      </c>
      <c r="T2218" t="s">
        <v>181</v>
      </c>
      <c r="U2218">
        <v>0</v>
      </c>
      <c r="V2218" t="s">
        <v>181</v>
      </c>
      <c r="W2218">
        <v>0</v>
      </c>
      <c r="X2218" t="s">
        <v>184</v>
      </c>
    </row>
    <row r="2219" spans="1:24" x14ac:dyDescent="0.3">
      <c r="A2219" t="s">
        <v>179</v>
      </c>
      <c r="B2219" t="s">
        <v>4909</v>
      </c>
      <c r="C2219" t="s">
        <v>181</v>
      </c>
      <c r="D2219" t="s">
        <v>4910</v>
      </c>
      <c r="E2219" t="s">
        <v>7</v>
      </c>
      <c r="F2219">
        <v>0</v>
      </c>
      <c r="G2219">
        <v>0</v>
      </c>
      <c r="H2219" s="51" t="s">
        <v>14196</v>
      </c>
      <c r="I2219">
        <v>0</v>
      </c>
      <c r="J2219">
        <v>0</v>
      </c>
      <c r="L2219">
        <v>0</v>
      </c>
      <c r="M2219">
        <v>0</v>
      </c>
      <c r="N2219">
        <v>0</v>
      </c>
      <c r="O2219">
        <v>0</v>
      </c>
      <c r="P2219" t="s">
        <v>183</v>
      </c>
      <c r="Q2219">
        <v>-312</v>
      </c>
      <c r="R2219">
        <v>0</v>
      </c>
      <c r="S2219">
        <v>0</v>
      </c>
      <c r="T2219" t="s">
        <v>181</v>
      </c>
      <c r="U2219">
        <v>0</v>
      </c>
      <c r="V2219" t="s">
        <v>181</v>
      </c>
      <c r="W2219">
        <v>0</v>
      </c>
      <c r="X2219" t="s">
        <v>184</v>
      </c>
    </row>
    <row r="2220" spans="1:24" x14ac:dyDescent="0.3">
      <c r="A2220" t="s">
        <v>179</v>
      </c>
      <c r="B2220" t="s">
        <v>3128</v>
      </c>
      <c r="C2220" t="s">
        <v>181</v>
      </c>
      <c r="D2220" t="s">
        <v>2098</v>
      </c>
      <c r="E2220" t="s">
        <v>181</v>
      </c>
      <c r="F2220">
        <v>0</v>
      </c>
      <c r="G2220">
        <v>0</v>
      </c>
      <c r="H2220" s="51" t="s">
        <v>13968</v>
      </c>
      <c r="I2220">
        <v>0</v>
      </c>
      <c r="J2220">
        <v>0</v>
      </c>
      <c r="L2220">
        <v>0</v>
      </c>
      <c r="M2220">
        <v>3078</v>
      </c>
      <c r="N2220">
        <v>480</v>
      </c>
      <c r="O2220">
        <v>0</v>
      </c>
      <c r="P2220" t="s">
        <v>1014</v>
      </c>
      <c r="Q2220">
        <v>1440</v>
      </c>
      <c r="R2220">
        <v>-960</v>
      </c>
      <c r="S2220">
        <v>960</v>
      </c>
      <c r="T2220" t="s">
        <v>181</v>
      </c>
      <c r="U2220">
        <v>0</v>
      </c>
      <c r="V2220" t="s">
        <v>181</v>
      </c>
      <c r="W2220">
        <v>0</v>
      </c>
      <c r="X2220" t="s">
        <v>184</v>
      </c>
    </row>
    <row r="2221" spans="1:24" x14ac:dyDescent="0.3">
      <c r="A2221" t="s">
        <v>179</v>
      </c>
      <c r="B2221" t="s">
        <v>2097</v>
      </c>
      <c r="C2221" t="s">
        <v>181</v>
      </c>
      <c r="D2221" t="s">
        <v>2098</v>
      </c>
      <c r="E2221" t="s">
        <v>181</v>
      </c>
      <c r="F2221">
        <v>0</v>
      </c>
      <c r="G2221">
        <v>0</v>
      </c>
      <c r="H2221" s="51" t="s">
        <v>13965</v>
      </c>
      <c r="I2221">
        <v>0</v>
      </c>
      <c r="J2221">
        <v>0</v>
      </c>
      <c r="L2221">
        <v>0</v>
      </c>
      <c r="M2221">
        <v>0</v>
      </c>
      <c r="N2221">
        <v>0</v>
      </c>
      <c r="O2221">
        <v>0</v>
      </c>
      <c r="P2221" t="s">
        <v>183</v>
      </c>
      <c r="Q2221">
        <v>0</v>
      </c>
      <c r="R2221">
        <v>0</v>
      </c>
      <c r="S2221">
        <v>0</v>
      </c>
      <c r="T2221" t="s">
        <v>181</v>
      </c>
      <c r="U2221">
        <v>0</v>
      </c>
      <c r="V2221" t="s">
        <v>181</v>
      </c>
      <c r="W2221">
        <v>0</v>
      </c>
      <c r="X2221" t="s">
        <v>184</v>
      </c>
    </row>
    <row r="2222" spans="1:24" x14ac:dyDescent="0.3">
      <c r="A2222" t="s">
        <v>179</v>
      </c>
      <c r="B2222" t="s">
        <v>4317</v>
      </c>
      <c r="C2222" t="s">
        <v>181</v>
      </c>
      <c r="D2222" t="s">
        <v>2098</v>
      </c>
      <c r="E2222" t="s">
        <v>7</v>
      </c>
      <c r="F2222">
        <v>0</v>
      </c>
      <c r="G2222">
        <v>0</v>
      </c>
      <c r="H2222" s="51" t="s">
        <v>13965</v>
      </c>
      <c r="I2222">
        <v>0</v>
      </c>
      <c r="J2222">
        <v>0</v>
      </c>
      <c r="L2222">
        <v>0</v>
      </c>
      <c r="M2222">
        <v>0</v>
      </c>
      <c r="N2222">
        <v>0</v>
      </c>
      <c r="O2222">
        <v>0</v>
      </c>
      <c r="P2222" t="s">
        <v>183</v>
      </c>
      <c r="Q2222">
        <v>0</v>
      </c>
      <c r="R2222">
        <v>0</v>
      </c>
      <c r="S2222">
        <v>0</v>
      </c>
      <c r="T2222" t="s">
        <v>181</v>
      </c>
      <c r="U2222">
        <v>0</v>
      </c>
      <c r="V2222" t="s">
        <v>181</v>
      </c>
      <c r="W2222">
        <v>0</v>
      </c>
      <c r="X2222" t="s">
        <v>184</v>
      </c>
    </row>
    <row r="2223" spans="1:24" x14ac:dyDescent="0.3">
      <c r="A2223" t="s">
        <v>179</v>
      </c>
      <c r="B2223" t="s">
        <v>14197</v>
      </c>
      <c r="C2223" t="s">
        <v>181</v>
      </c>
      <c r="D2223" t="s">
        <v>14198</v>
      </c>
      <c r="E2223" t="s">
        <v>7</v>
      </c>
      <c r="F2223">
        <v>0</v>
      </c>
      <c r="G2223">
        <v>0</v>
      </c>
      <c r="H2223" s="51" t="s">
        <v>14199</v>
      </c>
      <c r="I2223">
        <v>0</v>
      </c>
      <c r="J2223">
        <v>0</v>
      </c>
      <c r="L2223">
        <v>0</v>
      </c>
      <c r="M2223">
        <v>0</v>
      </c>
      <c r="N2223">
        <v>0</v>
      </c>
      <c r="O2223">
        <v>0</v>
      </c>
      <c r="P2223" t="s">
        <v>183</v>
      </c>
      <c r="Q2223">
        <v>0</v>
      </c>
      <c r="R2223">
        <v>0</v>
      </c>
      <c r="S2223">
        <v>0</v>
      </c>
      <c r="T2223" t="s">
        <v>181</v>
      </c>
      <c r="U2223">
        <v>0</v>
      </c>
      <c r="V2223" t="s">
        <v>181</v>
      </c>
      <c r="W2223">
        <v>0</v>
      </c>
      <c r="X2223" t="s">
        <v>184</v>
      </c>
    </row>
    <row r="2224" spans="1:24" x14ac:dyDescent="0.3">
      <c r="A2224" t="s">
        <v>179</v>
      </c>
      <c r="B2224" t="s">
        <v>299</v>
      </c>
      <c r="C2224" t="s">
        <v>181</v>
      </c>
      <c r="D2224" t="s">
        <v>300</v>
      </c>
      <c r="E2224" t="s">
        <v>181</v>
      </c>
      <c r="F2224">
        <v>0</v>
      </c>
      <c r="G2224">
        <v>0</v>
      </c>
      <c r="H2224" s="51" t="s">
        <v>13968</v>
      </c>
      <c r="I2224">
        <v>0</v>
      </c>
      <c r="J2224">
        <v>0</v>
      </c>
      <c r="L2224">
        <v>0</v>
      </c>
      <c r="M2224">
        <v>0</v>
      </c>
      <c r="N2224">
        <v>0</v>
      </c>
      <c r="O2224">
        <v>0</v>
      </c>
      <c r="P2224" t="s">
        <v>183</v>
      </c>
      <c r="Q2224">
        <v>0</v>
      </c>
      <c r="R2224">
        <v>0</v>
      </c>
      <c r="S2224">
        <v>0</v>
      </c>
      <c r="T2224" t="s">
        <v>181</v>
      </c>
      <c r="U2224">
        <v>0</v>
      </c>
      <c r="V2224" t="s">
        <v>181</v>
      </c>
      <c r="W2224">
        <v>0</v>
      </c>
      <c r="X2224" t="s">
        <v>184</v>
      </c>
    </row>
    <row r="2225" spans="1:24" x14ac:dyDescent="0.3">
      <c r="A2225" t="s">
        <v>179</v>
      </c>
      <c r="B2225" t="s">
        <v>754</v>
      </c>
      <c r="C2225" t="s">
        <v>181</v>
      </c>
      <c r="D2225" t="s">
        <v>300</v>
      </c>
      <c r="E2225" t="s">
        <v>181</v>
      </c>
      <c r="F2225">
        <v>0</v>
      </c>
      <c r="G2225">
        <v>0</v>
      </c>
      <c r="H2225" s="51" t="s">
        <v>13965</v>
      </c>
      <c r="I2225">
        <v>0</v>
      </c>
      <c r="J2225">
        <v>0</v>
      </c>
      <c r="L2225">
        <v>0</v>
      </c>
      <c r="M2225">
        <v>0</v>
      </c>
      <c r="N2225">
        <v>0</v>
      </c>
      <c r="O2225">
        <v>0</v>
      </c>
      <c r="P2225" t="s">
        <v>183</v>
      </c>
      <c r="Q2225">
        <v>0</v>
      </c>
      <c r="R2225">
        <v>0</v>
      </c>
      <c r="S2225">
        <v>0</v>
      </c>
      <c r="T2225" t="s">
        <v>181</v>
      </c>
      <c r="U2225">
        <v>0</v>
      </c>
      <c r="V2225" t="s">
        <v>181</v>
      </c>
      <c r="W2225">
        <v>0</v>
      </c>
      <c r="X2225" t="s">
        <v>184</v>
      </c>
    </row>
    <row r="2226" spans="1:24" x14ac:dyDescent="0.3">
      <c r="A2226" t="s">
        <v>179</v>
      </c>
      <c r="B2226" t="s">
        <v>883</v>
      </c>
      <c r="C2226" t="s">
        <v>181</v>
      </c>
      <c r="D2226" t="s">
        <v>884</v>
      </c>
      <c r="E2226" t="s">
        <v>181</v>
      </c>
      <c r="F2226">
        <v>0</v>
      </c>
      <c r="G2226">
        <v>0</v>
      </c>
      <c r="H2226" s="51" t="s">
        <v>13968</v>
      </c>
      <c r="I2226">
        <v>0</v>
      </c>
      <c r="J2226">
        <v>0</v>
      </c>
      <c r="L2226">
        <v>0</v>
      </c>
      <c r="M2226">
        <v>0</v>
      </c>
      <c r="N2226">
        <v>0</v>
      </c>
      <c r="O2226">
        <v>0</v>
      </c>
      <c r="P2226" t="s">
        <v>183</v>
      </c>
      <c r="Q2226">
        <v>0</v>
      </c>
      <c r="R2226">
        <v>0</v>
      </c>
      <c r="S2226">
        <v>0</v>
      </c>
      <c r="T2226" t="s">
        <v>181</v>
      </c>
      <c r="U2226">
        <v>0</v>
      </c>
      <c r="V2226" t="s">
        <v>181</v>
      </c>
      <c r="W2226">
        <v>0</v>
      </c>
      <c r="X2226" t="s">
        <v>184</v>
      </c>
    </row>
    <row r="2227" spans="1:24" x14ac:dyDescent="0.3">
      <c r="A2227" t="s">
        <v>179</v>
      </c>
      <c r="B2227" t="s">
        <v>2994</v>
      </c>
      <c r="C2227" t="s">
        <v>181</v>
      </c>
      <c r="D2227" t="s">
        <v>2995</v>
      </c>
      <c r="E2227" t="s">
        <v>181</v>
      </c>
      <c r="F2227">
        <v>0</v>
      </c>
      <c r="G2227">
        <v>0</v>
      </c>
      <c r="H2227" s="51" t="s">
        <v>13968</v>
      </c>
      <c r="I2227">
        <v>0</v>
      </c>
      <c r="J2227">
        <v>0</v>
      </c>
      <c r="L2227">
        <v>0</v>
      </c>
      <c r="M2227">
        <v>0</v>
      </c>
      <c r="N2227">
        <v>0</v>
      </c>
      <c r="O2227">
        <v>0</v>
      </c>
      <c r="P2227" t="s">
        <v>183</v>
      </c>
      <c r="Q2227">
        <v>0</v>
      </c>
      <c r="R2227">
        <v>0</v>
      </c>
      <c r="S2227">
        <v>0</v>
      </c>
      <c r="T2227" t="s">
        <v>181</v>
      </c>
      <c r="U2227">
        <v>0</v>
      </c>
      <c r="V2227" t="s">
        <v>181</v>
      </c>
      <c r="W2227">
        <v>0</v>
      </c>
      <c r="X2227" t="s">
        <v>184</v>
      </c>
    </row>
    <row r="2228" spans="1:24" x14ac:dyDescent="0.3">
      <c r="A2228" t="s">
        <v>179</v>
      </c>
      <c r="B2228" t="s">
        <v>4796</v>
      </c>
      <c r="C2228" t="s">
        <v>181</v>
      </c>
      <c r="D2228" t="s">
        <v>4797</v>
      </c>
      <c r="E2228" t="s">
        <v>7</v>
      </c>
      <c r="F2228">
        <v>0</v>
      </c>
      <c r="G2228">
        <v>0</v>
      </c>
      <c r="H2228" s="51" t="s">
        <v>13965</v>
      </c>
      <c r="I2228">
        <v>0</v>
      </c>
      <c r="J2228">
        <v>0</v>
      </c>
      <c r="L2228">
        <v>0</v>
      </c>
      <c r="M2228">
        <v>0</v>
      </c>
      <c r="N2228">
        <v>0</v>
      </c>
      <c r="O2228">
        <v>0</v>
      </c>
      <c r="P2228" t="s">
        <v>183</v>
      </c>
      <c r="Q2228">
        <v>0</v>
      </c>
      <c r="R2228">
        <v>0</v>
      </c>
      <c r="S2228">
        <v>0</v>
      </c>
      <c r="T2228" t="s">
        <v>181</v>
      </c>
      <c r="U2228">
        <v>0</v>
      </c>
      <c r="V2228" t="s">
        <v>181</v>
      </c>
      <c r="W2228">
        <v>0</v>
      </c>
      <c r="X2228" t="s">
        <v>184</v>
      </c>
    </row>
    <row r="2229" spans="1:24" x14ac:dyDescent="0.3">
      <c r="A2229" t="s">
        <v>179</v>
      </c>
      <c r="B2229" t="s">
        <v>6311</v>
      </c>
      <c r="C2229" t="s">
        <v>181</v>
      </c>
      <c r="D2229" t="s">
        <v>6312</v>
      </c>
      <c r="E2229" t="s">
        <v>7</v>
      </c>
      <c r="F2229">
        <v>0</v>
      </c>
      <c r="G2229">
        <v>0</v>
      </c>
      <c r="H2229" s="51" t="s">
        <v>13965</v>
      </c>
      <c r="I2229">
        <v>0</v>
      </c>
      <c r="J2229">
        <v>0</v>
      </c>
      <c r="L2229">
        <v>0</v>
      </c>
      <c r="M2229">
        <v>0</v>
      </c>
      <c r="N2229">
        <v>0</v>
      </c>
      <c r="O2229">
        <v>0</v>
      </c>
      <c r="P2229" t="s">
        <v>183</v>
      </c>
      <c r="Q2229">
        <v>0</v>
      </c>
      <c r="R2229">
        <v>0</v>
      </c>
      <c r="S2229">
        <v>0</v>
      </c>
      <c r="T2229" t="s">
        <v>181</v>
      </c>
      <c r="U2229">
        <v>0</v>
      </c>
      <c r="V2229" t="s">
        <v>181</v>
      </c>
      <c r="W2229">
        <v>0</v>
      </c>
      <c r="X2229" t="s">
        <v>184</v>
      </c>
    </row>
    <row r="2230" spans="1:24" x14ac:dyDescent="0.3">
      <c r="A2230" t="s">
        <v>179</v>
      </c>
      <c r="B2230" t="s">
        <v>7096</v>
      </c>
      <c r="C2230" t="s">
        <v>181</v>
      </c>
      <c r="D2230" t="s">
        <v>7097</v>
      </c>
      <c r="E2230" t="s">
        <v>7</v>
      </c>
      <c r="F2230">
        <v>0</v>
      </c>
      <c r="G2230">
        <v>0</v>
      </c>
      <c r="H2230" s="51" t="s">
        <v>13965</v>
      </c>
      <c r="I2230">
        <v>0</v>
      </c>
      <c r="J2230">
        <v>0</v>
      </c>
      <c r="L2230">
        <v>0</v>
      </c>
      <c r="M2230">
        <v>0</v>
      </c>
      <c r="N2230">
        <v>0</v>
      </c>
      <c r="O2230">
        <v>0</v>
      </c>
      <c r="P2230" t="s">
        <v>183</v>
      </c>
      <c r="Q2230">
        <v>0</v>
      </c>
      <c r="R2230">
        <v>0</v>
      </c>
      <c r="S2230">
        <v>0</v>
      </c>
      <c r="T2230" t="s">
        <v>181</v>
      </c>
      <c r="U2230">
        <v>0</v>
      </c>
      <c r="V2230" t="s">
        <v>181</v>
      </c>
      <c r="W2230">
        <v>0</v>
      </c>
      <c r="X2230" t="s">
        <v>321</v>
      </c>
    </row>
    <row r="2231" spans="1:24" x14ac:dyDescent="0.3">
      <c r="A2231" t="s">
        <v>179</v>
      </c>
      <c r="B2231" t="s">
        <v>14200</v>
      </c>
      <c r="C2231" t="s">
        <v>181</v>
      </c>
      <c r="D2231" t="s">
        <v>14201</v>
      </c>
      <c r="E2231" t="s">
        <v>7</v>
      </c>
      <c r="F2231">
        <v>0</v>
      </c>
      <c r="G2231">
        <v>0</v>
      </c>
      <c r="H2231" s="51" t="s">
        <v>13968</v>
      </c>
      <c r="I2231">
        <v>0</v>
      </c>
      <c r="J2231">
        <v>0</v>
      </c>
      <c r="L2231">
        <v>0</v>
      </c>
      <c r="M2231">
        <v>0</v>
      </c>
      <c r="N2231">
        <v>0</v>
      </c>
      <c r="O2231">
        <v>0</v>
      </c>
      <c r="P2231" t="s">
        <v>183</v>
      </c>
      <c r="Q2231">
        <v>0</v>
      </c>
      <c r="R2231">
        <v>0</v>
      </c>
      <c r="S2231">
        <v>0</v>
      </c>
      <c r="T2231" t="s">
        <v>181</v>
      </c>
      <c r="U2231">
        <v>0</v>
      </c>
      <c r="V2231" t="s">
        <v>181</v>
      </c>
      <c r="W2231">
        <v>0</v>
      </c>
      <c r="X2231" t="s">
        <v>184</v>
      </c>
    </row>
    <row r="2232" spans="1:24" x14ac:dyDescent="0.3">
      <c r="A2232" t="s">
        <v>179</v>
      </c>
      <c r="B2232" t="s">
        <v>2988</v>
      </c>
      <c r="C2232" t="s">
        <v>181</v>
      </c>
      <c r="D2232" t="s">
        <v>2989</v>
      </c>
      <c r="E2232" t="s">
        <v>181</v>
      </c>
      <c r="F2232">
        <v>0</v>
      </c>
      <c r="G2232">
        <v>0</v>
      </c>
      <c r="H2232" s="51" t="s">
        <v>13965</v>
      </c>
      <c r="I2232">
        <v>0</v>
      </c>
      <c r="J2232">
        <v>0</v>
      </c>
      <c r="L2232">
        <v>0</v>
      </c>
      <c r="M2232">
        <v>0</v>
      </c>
      <c r="N2232">
        <v>0</v>
      </c>
      <c r="O2232">
        <v>0</v>
      </c>
      <c r="P2232" t="s">
        <v>183</v>
      </c>
      <c r="Q2232">
        <v>0</v>
      </c>
      <c r="R2232">
        <v>0</v>
      </c>
      <c r="S2232">
        <v>0</v>
      </c>
      <c r="T2232" t="s">
        <v>181</v>
      </c>
      <c r="U2232">
        <v>0</v>
      </c>
      <c r="V2232" t="s">
        <v>181</v>
      </c>
      <c r="W2232">
        <v>0</v>
      </c>
      <c r="X2232" t="s">
        <v>184</v>
      </c>
    </row>
    <row r="2233" spans="1:24" x14ac:dyDescent="0.3">
      <c r="A2233" t="s">
        <v>179</v>
      </c>
      <c r="B2233" t="s">
        <v>5179</v>
      </c>
      <c r="C2233" t="s">
        <v>181</v>
      </c>
      <c r="D2233" t="s">
        <v>5180</v>
      </c>
      <c r="E2233" t="s">
        <v>7</v>
      </c>
      <c r="F2233">
        <v>0</v>
      </c>
      <c r="G2233">
        <v>0</v>
      </c>
      <c r="H2233" s="51" t="s">
        <v>13965</v>
      </c>
      <c r="I2233">
        <v>0</v>
      </c>
      <c r="J2233">
        <v>0</v>
      </c>
      <c r="L2233">
        <v>0</v>
      </c>
      <c r="M2233">
        <v>0</v>
      </c>
      <c r="N2233">
        <v>0</v>
      </c>
      <c r="O2233">
        <v>0</v>
      </c>
      <c r="P2233" t="s">
        <v>183</v>
      </c>
      <c r="Q2233">
        <v>0</v>
      </c>
      <c r="R2233">
        <v>0</v>
      </c>
      <c r="S2233">
        <v>0</v>
      </c>
      <c r="T2233" t="s">
        <v>181</v>
      </c>
      <c r="U2233">
        <v>0</v>
      </c>
      <c r="V2233" t="s">
        <v>181</v>
      </c>
      <c r="W2233">
        <v>0</v>
      </c>
      <c r="X2233" t="s">
        <v>184</v>
      </c>
    </row>
    <row r="2234" spans="1:24" x14ac:dyDescent="0.3">
      <c r="A2234" t="s">
        <v>179</v>
      </c>
      <c r="B2234" t="s">
        <v>1264</v>
      </c>
      <c r="C2234" t="s">
        <v>181</v>
      </c>
      <c r="D2234" t="s">
        <v>1265</v>
      </c>
      <c r="E2234" t="s">
        <v>181</v>
      </c>
      <c r="F2234">
        <v>0</v>
      </c>
      <c r="G2234">
        <v>0</v>
      </c>
      <c r="H2234" s="51" t="s">
        <v>13968</v>
      </c>
      <c r="I2234">
        <v>0</v>
      </c>
      <c r="J2234">
        <v>0</v>
      </c>
      <c r="L2234">
        <v>0</v>
      </c>
      <c r="M2234">
        <v>0</v>
      </c>
      <c r="N2234">
        <v>0</v>
      </c>
      <c r="O2234">
        <v>0</v>
      </c>
      <c r="P2234" t="s">
        <v>183</v>
      </c>
      <c r="Q2234">
        <v>0</v>
      </c>
      <c r="R2234">
        <v>0</v>
      </c>
      <c r="S2234">
        <v>0</v>
      </c>
      <c r="T2234" t="s">
        <v>181</v>
      </c>
      <c r="U2234">
        <v>0</v>
      </c>
      <c r="V2234" t="s">
        <v>181</v>
      </c>
      <c r="W2234">
        <v>0</v>
      </c>
      <c r="X2234" t="s">
        <v>321</v>
      </c>
    </row>
    <row r="2235" spans="1:24" x14ac:dyDescent="0.3">
      <c r="A2235" t="s">
        <v>179</v>
      </c>
      <c r="B2235" t="s">
        <v>4391</v>
      </c>
      <c r="C2235" t="s">
        <v>181</v>
      </c>
      <c r="D2235" t="s">
        <v>4392</v>
      </c>
      <c r="E2235" t="s">
        <v>7</v>
      </c>
      <c r="F2235">
        <v>0</v>
      </c>
      <c r="G2235">
        <v>0</v>
      </c>
      <c r="H2235" s="51" t="s">
        <v>13965</v>
      </c>
      <c r="I2235">
        <v>0</v>
      </c>
      <c r="J2235">
        <v>0</v>
      </c>
      <c r="L2235">
        <v>0</v>
      </c>
      <c r="M2235">
        <v>0</v>
      </c>
      <c r="N2235">
        <v>0</v>
      </c>
      <c r="O2235">
        <v>0</v>
      </c>
      <c r="P2235" t="s">
        <v>183</v>
      </c>
      <c r="Q2235">
        <v>0</v>
      </c>
      <c r="R2235">
        <v>0</v>
      </c>
      <c r="S2235">
        <v>0</v>
      </c>
      <c r="T2235" t="s">
        <v>181</v>
      </c>
      <c r="U2235">
        <v>0</v>
      </c>
      <c r="V2235" t="s">
        <v>181</v>
      </c>
      <c r="W2235">
        <v>0</v>
      </c>
      <c r="X2235" t="s">
        <v>184</v>
      </c>
    </row>
    <row r="2236" spans="1:24" x14ac:dyDescent="0.3">
      <c r="A2236" t="s">
        <v>179</v>
      </c>
      <c r="B2236" t="s">
        <v>618</v>
      </c>
      <c r="C2236" t="s">
        <v>181</v>
      </c>
      <c r="D2236" t="s">
        <v>619</v>
      </c>
      <c r="E2236" t="s">
        <v>181</v>
      </c>
      <c r="F2236">
        <v>0</v>
      </c>
      <c r="G2236">
        <v>0</v>
      </c>
      <c r="H2236" s="51" t="s">
        <v>13968</v>
      </c>
      <c r="I2236">
        <v>0</v>
      </c>
      <c r="J2236">
        <v>0</v>
      </c>
      <c r="L2236">
        <v>0</v>
      </c>
      <c r="M2236">
        <v>0</v>
      </c>
      <c r="N2236">
        <v>0</v>
      </c>
      <c r="O2236">
        <v>0</v>
      </c>
      <c r="P2236" t="s">
        <v>183</v>
      </c>
      <c r="Q2236">
        <v>0</v>
      </c>
      <c r="R2236">
        <v>0</v>
      </c>
      <c r="S2236">
        <v>0</v>
      </c>
      <c r="T2236" t="s">
        <v>181</v>
      </c>
      <c r="U2236">
        <v>0</v>
      </c>
      <c r="V2236" t="s">
        <v>181</v>
      </c>
      <c r="W2236">
        <v>0</v>
      </c>
      <c r="X2236" t="s">
        <v>184</v>
      </c>
    </row>
    <row r="2237" spans="1:24" x14ac:dyDescent="0.3">
      <c r="A2237" t="s">
        <v>179</v>
      </c>
      <c r="B2237" t="s">
        <v>6963</v>
      </c>
      <c r="C2237" t="s">
        <v>181</v>
      </c>
      <c r="D2237" t="s">
        <v>6964</v>
      </c>
      <c r="E2237" t="s">
        <v>7</v>
      </c>
      <c r="F2237">
        <v>0</v>
      </c>
      <c r="G2237">
        <v>0</v>
      </c>
      <c r="H2237" s="51" t="s">
        <v>13965</v>
      </c>
      <c r="I2237">
        <v>0</v>
      </c>
      <c r="J2237">
        <v>0</v>
      </c>
      <c r="L2237">
        <v>0</v>
      </c>
      <c r="M2237">
        <v>0</v>
      </c>
      <c r="N2237">
        <v>0</v>
      </c>
      <c r="O2237">
        <v>0</v>
      </c>
      <c r="P2237" t="s">
        <v>183</v>
      </c>
      <c r="Q2237">
        <v>480</v>
      </c>
      <c r="R2237">
        <v>-480</v>
      </c>
      <c r="S2237">
        <v>480</v>
      </c>
      <c r="T2237" t="s">
        <v>181</v>
      </c>
      <c r="U2237">
        <v>0</v>
      </c>
      <c r="V2237" t="s">
        <v>181</v>
      </c>
      <c r="W2237">
        <v>0</v>
      </c>
      <c r="X2237" t="s">
        <v>184</v>
      </c>
    </row>
    <row r="2238" spans="1:24" x14ac:dyDescent="0.3">
      <c r="A2238" t="s">
        <v>179</v>
      </c>
      <c r="B2238" t="s">
        <v>14202</v>
      </c>
      <c r="C2238" t="s">
        <v>181</v>
      </c>
      <c r="D2238" t="s">
        <v>14203</v>
      </c>
      <c r="E2238" t="s">
        <v>7</v>
      </c>
      <c r="F2238">
        <v>0</v>
      </c>
      <c r="G2238">
        <v>0</v>
      </c>
      <c r="H2238" s="51" t="s">
        <v>13965</v>
      </c>
      <c r="I2238">
        <v>0</v>
      </c>
      <c r="J2238">
        <v>0</v>
      </c>
      <c r="L2238">
        <v>0</v>
      </c>
      <c r="M2238">
        <v>0</v>
      </c>
      <c r="N2238">
        <v>0</v>
      </c>
      <c r="O2238">
        <v>0</v>
      </c>
      <c r="P2238" t="s">
        <v>183</v>
      </c>
      <c r="Q2238">
        <v>0</v>
      </c>
      <c r="R2238">
        <v>0</v>
      </c>
      <c r="S2238">
        <v>0</v>
      </c>
      <c r="T2238" t="s">
        <v>181</v>
      </c>
      <c r="U2238">
        <v>0</v>
      </c>
      <c r="V2238" t="s">
        <v>181</v>
      </c>
      <c r="W2238">
        <v>0</v>
      </c>
      <c r="X2238" t="s">
        <v>184</v>
      </c>
    </row>
    <row r="2239" spans="1:24" x14ac:dyDescent="0.3">
      <c r="A2239" t="s">
        <v>179</v>
      </c>
      <c r="B2239" t="s">
        <v>14204</v>
      </c>
      <c r="C2239" t="s">
        <v>181</v>
      </c>
      <c r="D2239" t="s">
        <v>14203</v>
      </c>
      <c r="E2239" t="s">
        <v>7</v>
      </c>
      <c r="F2239">
        <v>0</v>
      </c>
      <c r="G2239">
        <v>0</v>
      </c>
      <c r="H2239" s="51" t="s">
        <v>13968</v>
      </c>
      <c r="I2239">
        <v>0</v>
      </c>
      <c r="J2239">
        <v>0</v>
      </c>
      <c r="L2239">
        <v>0</v>
      </c>
      <c r="M2239">
        <v>0</v>
      </c>
      <c r="N2239">
        <v>0</v>
      </c>
      <c r="O2239">
        <v>0</v>
      </c>
      <c r="P2239" t="s">
        <v>183</v>
      </c>
      <c r="Q2239">
        <v>0</v>
      </c>
      <c r="R2239">
        <v>0</v>
      </c>
      <c r="S2239">
        <v>0</v>
      </c>
      <c r="T2239" t="s">
        <v>181</v>
      </c>
      <c r="U2239">
        <v>0</v>
      </c>
      <c r="V2239" t="s">
        <v>181</v>
      </c>
      <c r="W2239">
        <v>0</v>
      </c>
      <c r="X2239" t="s">
        <v>184</v>
      </c>
    </row>
    <row r="2240" spans="1:24" x14ac:dyDescent="0.3">
      <c r="A2240" t="s">
        <v>179</v>
      </c>
      <c r="B2240" t="s">
        <v>724</v>
      </c>
      <c r="C2240" t="s">
        <v>181</v>
      </c>
      <c r="D2240" t="s">
        <v>725</v>
      </c>
      <c r="E2240" t="s">
        <v>181</v>
      </c>
      <c r="F2240">
        <v>0</v>
      </c>
      <c r="G2240">
        <v>0</v>
      </c>
      <c r="H2240" s="51" t="s">
        <v>13968</v>
      </c>
      <c r="I2240">
        <v>0</v>
      </c>
      <c r="J2240">
        <v>0</v>
      </c>
      <c r="L2240">
        <v>0</v>
      </c>
      <c r="M2240">
        <v>0</v>
      </c>
      <c r="N2240">
        <v>0</v>
      </c>
      <c r="O2240">
        <v>0</v>
      </c>
      <c r="P2240" t="s">
        <v>183</v>
      </c>
      <c r="Q2240">
        <v>0</v>
      </c>
      <c r="R2240">
        <v>0</v>
      </c>
      <c r="S2240">
        <v>0</v>
      </c>
      <c r="T2240" t="s">
        <v>181</v>
      </c>
      <c r="U2240">
        <v>0</v>
      </c>
      <c r="V2240" t="s">
        <v>181</v>
      </c>
      <c r="W2240">
        <v>0</v>
      </c>
      <c r="X2240" t="s">
        <v>184</v>
      </c>
    </row>
    <row r="2241" spans="1:24" x14ac:dyDescent="0.3">
      <c r="A2241" t="s">
        <v>179</v>
      </c>
      <c r="B2241" t="s">
        <v>2380</v>
      </c>
      <c r="C2241" t="s">
        <v>181</v>
      </c>
      <c r="D2241" t="s">
        <v>725</v>
      </c>
      <c r="E2241" t="s">
        <v>181</v>
      </c>
      <c r="F2241">
        <v>0</v>
      </c>
      <c r="G2241">
        <v>0</v>
      </c>
      <c r="H2241" s="51" t="s">
        <v>13965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0</v>
      </c>
      <c r="P2241" t="s">
        <v>183</v>
      </c>
      <c r="Q2241">
        <v>0</v>
      </c>
      <c r="R2241">
        <v>0</v>
      </c>
      <c r="S2241">
        <v>0</v>
      </c>
      <c r="T2241" t="s">
        <v>181</v>
      </c>
      <c r="U2241">
        <v>0</v>
      </c>
      <c r="V2241" t="s">
        <v>181</v>
      </c>
      <c r="W2241">
        <v>0</v>
      </c>
      <c r="X2241" t="s">
        <v>184</v>
      </c>
    </row>
    <row r="2242" spans="1:24" x14ac:dyDescent="0.3">
      <c r="A2242" t="s">
        <v>179</v>
      </c>
      <c r="B2242" t="s">
        <v>14205</v>
      </c>
      <c r="C2242" t="s">
        <v>181</v>
      </c>
      <c r="D2242" t="s">
        <v>14206</v>
      </c>
      <c r="E2242" t="s">
        <v>7</v>
      </c>
      <c r="F2242">
        <v>0</v>
      </c>
      <c r="G2242">
        <v>0</v>
      </c>
      <c r="H2242" s="51" t="s">
        <v>13968</v>
      </c>
      <c r="I2242">
        <v>0</v>
      </c>
      <c r="J2242">
        <v>0</v>
      </c>
      <c r="L2242">
        <v>0</v>
      </c>
      <c r="M2242">
        <v>0</v>
      </c>
      <c r="N2242">
        <v>0</v>
      </c>
      <c r="O2242">
        <v>0</v>
      </c>
      <c r="P2242" t="s">
        <v>183</v>
      </c>
      <c r="Q2242">
        <v>0</v>
      </c>
      <c r="R2242">
        <v>0</v>
      </c>
      <c r="S2242">
        <v>0</v>
      </c>
      <c r="T2242" t="s">
        <v>181</v>
      </c>
      <c r="U2242">
        <v>0</v>
      </c>
      <c r="V2242" t="s">
        <v>181</v>
      </c>
      <c r="W2242">
        <v>0</v>
      </c>
      <c r="X2242" t="s">
        <v>321</v>
      </c>
    </row>
    <row r="2243" spans="1:24" x14ac:dyDescent="0.3">
      <c r="A2243" t="s">
        <v>179</v>
      </c>
      <c r="B2243" t="s">
        <v>5530</v>
      </c>
      <c r="C2243" t="s">
        <v>181</v>
      </c>
      <c r="D2243" t="s">
        <v>5531</v>
      </c>
      <c r="E2243" t="s">
        <v>7</v>
      </c>
      <c r="F2243">
        <v>0</v>
      </c>
      <c r="G2243">
        <v>0</v>
      </c>
      <c r="H2243" s="51" t="s">
        <v>13965</v>
      </c>
      <c r="I2243">
        <v>0</v>
      </c>
      <c r="J2243">
        <v>0</v>
      </c>
      <c r="L2243">
        <v>0</v>
      </c>
      <c r="M2243">
        <v>0</v>
      </c>
      <c r="N2243">
        <v>0</v>
      </c>
      <c r="O2243">
        <v>0</v>
      </c>
      <c r="P2243" t="s">
        <v>183</v>
      </c>
      <c r="Q2243">
        <v>0</v>
      </c>
      <c r="R2243">
        <v>0</v>
      </c>
      <c r="S2243">
        <v>0</v>
      </c>
      <c r="T2243" t="s">
        <v>181</v>
      </c>
      <c r="U2243">
        <v>0</v>
      </c>
      <c r="V2243" t="s">
        <v>181</v>
      </c>
      <c r="W2243">
        <v>0</v>
      </c>
      <c r="X2243" t="s">
        <v>184</v>
      </c>
    </row>
    <row r="2244" spans="1:24" x14ac:dyDescent="0.3">
      <c r="A2244" t="s">
        <v>179</v>
      </c>
      <c r="B2244" t="s">
        <v>1268</v>
      </c>
      <c r="C2244" t="s">
        <v>181</v>
      </c>
      <c r="D2244" t="s">
        <v>1269</v>
      </c>
      <c r="E2244" t="s">
        <v>7</v>
      </c>
      <c r="F2244">
        <v>0</v>
      </c>
      <c r="G2244">
        <v>0</v>
      </c>
      <c r="H2244" s="51" t="s">
        <v>13968</v>
      </c>
      <c r="I2244">
        <v>0</v>
      </c>
      <c r="J2244">
        <v>0</v>
      </c>
      <c r="L2244">
        <v>0</v>
      </c>
      <c r="M2244">
        <v>0</v>
      </c>
      <c r="N2244">
        <v>0</v>
      </c>
      <c r="O2244">
        <v>0</v>
      </c>
      <c r="P2244" t="s">
        <v>183</v>
      </c>
      <c r="Q2244">
        <v>720</v>
      </c>
      <c r="R2244">
        <v>-720</v>
      </c>
      <c r="S2244">
        <v>720</v>
      </c>
      <c r="T2244" t="s">
        <v>181</v>
      </c>
      <c r="U2244">
        <v>0</v>
      </c>
      <c r="V2244" t="s">
        <v>181</v>
      </c>
      <c r="W2244">
        <v>0</v>
      </c>
      <c r="X2244" t="s">
        <v>184</v>
      </c>
    </row>
    <row r="2245" spans="1:24" x14ac:dyDescent="0.3">
      <c r="A2245" t="s">
        <v>179</v>
      </c>
      <c r="B2245" t="s">
        <v>5071</v>
      </c>
      <c r="C2245" t="s">
        <v>181</v>
      </c>
      <c r="D2245" t="s">
        <v>1269</v>
      </c>
      <c r="E2245" t="s">
        <v>7</v>
      </c>
      <c r="F2245">
        <v>0</v>
      </c>
      <c r="G2245">
        <v>0</v>
      </c>
      <c r="H2245" s="51" t="s">
        <v>13965</v>
      </c>
      <c r="I2245">
        <v>0</v>
      </c>
      <c r="J2245">
        <v>0</v>
      </c>
      <c r="L2245">
        <v>0</v>
      </c>
      <c r="M2245">
        <v>0</v>
      </c>
      <c r="N2245">
        <v>0</v>
      </c>
      <c r="O2245">
        <v>0</v>
      </c>
      <c r="P2245" t="s">
        <v>183</v>
      </c>
      <c r="Q2245">
        <v>0</v>
      </c>
      <c r="R2245">
        <v>0</v>
      </c>
      <c r="S2245">
        <v>0</v>
      </c>
      <c r="T2245" t="s">
        <v>181</v>
      </c>
      <c r="U2245">
        <v>0</v>
      </c>
      <c r="V2245" t="s">
        <v>181</v>
      </c>
      <c r="W2245">
        <v>0</v>
      </c>
      <c r="X2245" t="s">
        <v>184</v>
      </c>
    </row>
    <row r="2246" spans="1:24" x14ac:dyDescent="0.3">
      <c r="A2246" t="s">
        <v>179</v>
      </c>
      <c r="B2246" t="s">
        <v>1209</v>
      </c>
      <c r="C2246" t="s">
        <v>181</v>
      </c>
      <c r="D2246" t="s">
        <v>1210</v>
      </c>
      <c r="E2246" t="s">
        <v>181</v>
      </c>
      <c r="F2246">
        <v>0</v>
      </c>
      <c r="G2246">
        <v>0</v>
      </c>
      <c r="H2246" s="51" t="s">
        <v>13968</v>
      </c>
      <c r="I2246">
        <v>0</v>
      </c>
      <c r="J2246">
        <v>0</v>
      </c>
      <c r="L2246">
        <v>0</v>
      </c>
      <c r="M2246">
        <v>0</v>
      </c>
      <c r="N2246">
        <v>0</v>
      </c>
      <c r="O2246">
        <v>0</v>
      </c>
      <c r="P2246" t="s">
        <v>183</v>
      </c>
      <c r="Q2246">
        <v>0</v>
      </c>
      <c r="R2246">
        <v>0</v>
      </c>
      <c r="S2246">
        <v>0</v>
      </c>
      <c r="T2246" t="s">
        <v>181</v>
      </c>
      <c r="U2246">
        <v>0</v>
      </c>
      <c r="V2246" t="s">
        <v>181</v>
      </c>
      <c r="W2246">
        <v>0</v>
      </c>
      <c r="X2246" t="s">
        <v>184</v>
      </c>
    </row>
    <row r="2247" spans="1:24" x14ac:dyDescent="0.3">
      <c r="A2247" t="s">
        <v>179</v>
      </c>
      <c r="B2247" t="s">
        <v>5081</v>
      </c>
      <c r="C2247" t="s">
        <v>181</v>
      </c>
      <c r="D2247" t="s">
        <v>5082</v>
      </c>
      <c r="E2247" t="s">
        <v>7</v>
      </c>
      <c r="F2247">
        <v>0</v>
      </c>
      <c r="G2247">
        <v>0</v>
      </c>
      <c r="H2247" s="51" t="s">
        <v>13965</v>
      </c>
      <c r="I2247">
        <v>0</v>
      </c>
      <c r="J2247">
        <v>0</v>
      </c>
      <c r="L2247">
        <v>0</v>
      </c>
      <c r="M2247">
        <v>0</v>
      </c>
      <c r="N2247">
        <v>0</v>
      </c>
      <c r="O2247">
        <v>0</v>
      </c>
      <c r="P2247" t="s">
        <v>183</v>
      </c>
      <c r="Q2247">
        <v>0</v>
      </c>
      <c r="R2247">
        <v>0</v>
      </c>
      <c r="S2247">
        <v>0</v>
      </c>
      <c r="T2247" t="s">
        <v>181</v>
      </c>
      <c r="U2247">
        <v>0</v>
      </c>
      <c r="V2247" t="s">
        <v>181</v>
      </c>
      <c r="W2247">
        <v>0</v>
      </c>
      <c r="X2247" t="s">
        <v>184</v>
      </c>
    </row>
    <row r="2248" spans="1:24" x14ac:dyDescent="0.3">
      <c r="A2248" t="s">
        <v>179</v>
      </c>
      <c r="B2248" t="s">
        <v>5085</v>
      </c>
      <c r="C2248" t="s">
        <v>181</v>
      </c>
      <c r="D2248" t="s">
        <v>5086</v>
      </c>
      <c r="E2248" t="s">
        <v>7</v>
      </c>
      <c r="F2248">
        <v>0</v>
      </c>
      <c r="G2248">
        <v>0</v>
      </c>
      <c r="H2248" s="51" t="s">
        <v>13965</v>
      </c>
      <c r="I2248">
        <v>0</v>
      </c>
      <c r="J2248">
        <v>0</v>
      </c>
      <c r="L2248">
        <v>0</v>
      </c>
      <c r="M2248">
        <v>0</v>
      </c>
      <c r="N2248">
        <v>0</v>
      </c>
      <c r="O2248">
        <v>0</v>
      </c>
      <c r="P2248" t="s">
        <v>183</v>
      </c>
      <c r="Q2248">
        <v>0</v>
      </c>
      <c r="R2248">
        <v>0</v>
      </c>
      <c r="S2248">
        <v>0</v>
      </c>
      <c r="T2248" t="s">
        <v>181</v>
      </c>
      <c r="U2248">
        <v>0</v>
      </c>
      <c r="V2248" t="s">
        <v>181</v>
      </c>
      <c r="W2248">
        <v>0</v>
      </c>
      <c r="X2248" t="s">
        <v>184</v>
      </c>
    </row>
    <row r="2249" spans="1:24" x14ac:dyDescent="0.3">
      <c r="A2249" t="s">
        <v>179</v>
      </c>
      <c r="B2249" t="s">
        <v>5083</v>
      </c>
      <c r="C2249" t="s">
        <v>181</v>
      </c>
      <c r="D2249" t="s">
        <v>5084</v>
      </c>
      <c r="E2249" t="s">
        <v>7</v>
      </c>
      <c r="F2249">
        <v>0</v>
      </c>
      <c r="G2249">
        <v>0</v>
      </c>
      <c r="H2249" s="51" t="s">
        <v>13965</v>
      </c>
      <c r="I2249">
        <v>0</v>
      </c>
      <c r="J2249">
        <v>0</v>
      </c>
      <c r="L2249">
        <v>0</v>
      </c>
      <c r="M2249">
        <v>0</v>
      </c>
      <c r="N2249">
        <v>0</v>
      </c>
      <c r="O2249">
        <v>0</v>
      </c>
      <c r="P2249" t="s">
        <v>183</v>
      </c>
      <c r="Q2249">
        <v>0</v>
      </c>
      <c r="R2249">
        <v>0</v>
      </c>
      <c r="S2249">
        <v>0</v>
      </c>
      <c r="T2249" t="s">
        <v>181</v>
      </c>
      <c r="U2249">
        <v>0</v>
      </c>
      <c r="V2249" t="s">
        <v>181</v>
      </c>
      <c r="W2249">
        <v>0</v>
      </c>
      <c r="X2249" t="s">
        <v>184</v>
      </c>
    </row>
    <row r="2250" spans="1:24" x14ac:dyDescent="0.3">
      <c r="A2250" t="s">
        <v>179</v>
      </c>
      <c r="B2250" t="s">
        <v>2254</v>
      </c>
      <c r="C2250" t="s">
        <v>181</v>
      </c>
      <c r="D2250" t="s">
        <v>2255</v>
      </c>
      <c r="E2250" t="s">
        <v>181</v>
      </c>
      <c r="F2250">
        <v>0</v>
      </c>
      <c r="G2250">
        <v>0</v>
      </c>
      <c r="H2250" s="51" t="s">
        <v>13965</v>
      </c>
      <c r="I2250">
        <v>0</v>
      </c>
      <c r="J2250">
        <v>0</v>
      </c>
      <c r="L2250">
        <v>0</v>
      </c>
      <c r="M2250">
        <v>0</v>
      </c>
      <c r="N2250">
        <v>0</v>
      </c>
      <c r="O2250">
        <v>0</v>
      </c>
      <c r="P2250" t="s">
        <v>183</v>
      </c>
      <c r="Q2250">
        <v>0</v>
      </c>
      <c r="R2250">
        <v>0</v>
      </c>
      <c r="S2250">
        <v>0</v>
      </c>
      <c r="T2250" t="s">
        <v>181</v>
      </c>
      <c r="U2250">
        <v>0</v>
      </c>
      <c r="V2250" t="s">
        <v>181</v>
      </c>
      <c r="W2250">
        <v>0</v>
      </c>
      <c r="X2250" t="s">
        <v>184</v>
      </c>
    </row>
    <row r="2251" spans="1:24" x14ac:dyDescent="0.3">
      <c r="A2251" t="s">
        <v>179</v>
      </c>
      <c r="B2251" t="s">
        <v>4576</v>
      </c>
      <c r="C2251" t="s">
        <v>181</v>
      </c>
      <c r="D2251" t="s">
        <v>4577</v>
      </c>
      <c r="E2251" t="s">
        <v>7</v>
      </c>
      <c r="F2251">
        <v>0</v>
      </c>
      <c r="G2251">
        <v>0</v>
      </c>
      <c r="H2251" s="51" t="s">
        <v>13965</v>
      </c>
      <c r="I2251">
        <v>0</v>
      </c>
      <c r="J2251">
        <v>0</v>
      </c>
      <c r="L2251">
        <v>0</v>
      </c>
      <c r="M2251">
        <v>0</v>
      </c>
      <c r="N2251">
        <v>0</v>
      </c>
      <c r="O2251">
        <v>0</v>
      </c>
      <c r="P2251" t="s">
        <v>183</v>
      </c>
      <c r="Q2251">
        <v>0</v>
      </c>
      <c r="R2251">
        <v>0</v>
      </c>
      <c r="S2251">
        <v>0</v>
      </c>
      <c r="T2251" t="s">
        <v>181</v>
      </c>
      <c r="U2251">
        <v>0</v>
      </c>
      <c r="V2251" t="s">
        <v>181</v>
      </c>
      <c r="W2251">
        <v>0</v>
      </c>
      <c r="X2251" t="s">
        <v>184</v>
      </c>
    </row>
    <row r="2252" spans="1:24" x14ac:dyDescent="0.3">
      <c r="A2252" t="s">
        <v>179</v>
      </c>
      <c r="B2252" t="s">
        <v>4578</v>
      </c>
      <c r="C2252" t="s">
        <v>181</v>
      </c>
      <c r="D2252" t="s">
        <v>4579</v>
      </c>
      <c r="E2252" t="s">
        <v>7</v>
      </c>
      <c r="F2252">
        <v>0</v>
      </c>
      <c r="G2252">
        <v>0</v>
      </c>
      <c r="H2252" s="51" t="s">
        <v>13965</v>
      </c>
      <c r="I2252">
        <v>0</v>
      </c>
      <c r="J2252">
        <v>0</v>
      </c>
      <c r="L2252">
        <v>0</v>
      </c>
      <c r="M2252">
        <v>0</v>
      </c>
      <c r="N2252">
        <v>0</v>
      </c>
      <c r="O2252">
        <v>0</v>
      </c>
      <c r="P2252" t="s">
        <v>183</v>
      </c>
      <c r="Q2252">
        <v>0</v>
      </c>
      <c r="R2252">
        <v>0</v>
      </c>
      <c r="S2252">
        <v>0</v>
      </c>
      <c r="T2252" t="s">
        <v>181</v>
      </c>
      <c r="U2252">
        <v>0</v>
      </c>
      <c r="V2252" t="s">
        <v>181</v>
      </c>
      <c r="W2252">
        <v>0</v>
      </c>
      <c r="X2252" t="s">
        <v>184</v>
      </c>
    </row>
    <row r="2253" spans="1:24" x14ac:dyDescent="0.3">
      <c r="A2253" t="s">
        <v>179</v>
      </c>
      <c r="B2253" t="s">
        <v>4580</v>
      </c>
      <c r="C2253" t="s">
        <v>181</v>
      </c>
      <c r="D2253" t="s">
        <v>4581</v>
      </c>
      <c r="E2253" t="s">
        <v>7</v>
      </c>
      <c r="F2253">
        <v>0</v>
      </c>
      <c r="G2253">
        <v>0</v>
      </c>
      <c r="H2253" s="51" t="s">
        <v>13965</v>
      </c>
      <c r="I2253">
        <v>0</v>
      </c>
      <c r="J2253">
        <v>0</v>
      </c>
      <c r="L2253">
        <v>0</v>
      </c>
      <c r="M2253">
        <v>0</v>
      </c>
      <c r="N2253">
        <v>0</v>
      </c>
      <c r="O2253">
        <v>0</v>
      </c>
      <c r="P2253" t="s">
        <v>183</v>
      </c>
      <c r="Q2253">
        <v>0</v>
      </c>
      <c r="R2253">
        <v>0</v>
      </c>
      <c r="S2253">
        <v>0</v>
      </c>
      <c r="T2253" t="s">
        <v>181</v>
      </c>
      <c r="U2253">
        <v>0</v>
      </c>
      <c r="V2253" t="s">
        <v>181</v>
      </c>
      <c r="W2253">
        <v>0</v>
      </c>
      <c r="X2253" t="s">
        <v>184</v>
      </c>
    </row>
    <row r="2254" spans="1:24" x14ac:dyDescent="0.3">
      <c r="A2254" t="s">
        <v>179</v>
      </c>
      <c r="B2254" t="s">
        <v>4582</v>
      </c>
      <c r="C2254" t="s">
        <v>181</v>
      </c>
      <c r="D2254" t="s">
        <v>4583</v>
      </c>
      <c r="E2254" t="s">
        <v>7</v>
      </c>
      <c r="F2254">
        <v>0</v>
      </c>
      <c r="G2254">
        <v>0</v>
      </c>
      <c r="H2254" s="51" t="s">
        <v>13965</v>
      </c>
      <c r="I2254">
        <v>0</v>
      </c>
      <c r="J2254">
        <v>0</v>
      </c>
      <c r="L2254">
        <v>0</v>
      </c>
      <c r="M2254">
        <v>0</v>
      </c>
      <c r="N2254">
        <v>0</v>
      </c>
      <c r="O2254">
        <v>0</v>
      </c>
      <c r="P2254" t="s">
        <v>183</v>
      </c>
      <c r="Q2254">
        <v>0</v>
      </c>
      <c r="R2254">
        <v>0</v>
      </c>
      <c r="S2254">
        <v>0</v>
      </c>
      <c r="T2254" t="s">
        <v>181</v>
      </c>
      <c r="U2254">
        <v>0</v>
      </c>
      <c r="V2254" t="s">
        <v>181</v>
      </c>
      <c r="W2254">
        <v>0</v>
      </c>
      <c r="X2254" t="s">
        <v>184</v>
      </c>
    </row>
    <row r="2255" spans="1:24" x14ac:dyDescent="0.3">
      <c r="A2255" t="s">
        <v>179</v>
      </c>
      <c r="B2255" t="s">
        <v>4711</v>
      </c>
      <c r="C2255" t="s">
        <v>181</v>
      </c>
      <c r="D2255" t="s">
        <v>4712</v>
      </c>
      <c r="E2255" t="s">
        <v>7</v>
      </c>
      <c r="F2255">
        <v>0</v>
      </c>
      <c r="G2255">
        <v>0</v>
      </c>
      <c r="H2255" s="51" t="s">
        <v>13965</v>
      </c>
      <c r="I2255">
        <v>0</v>
      </c>
      <c r="J2255">
        <v>0</v>
      </c>
      <c r="L2255">
        <v>0</v>
      </c>
      <c r="M2255">
        <v>0</v>
      </c>
      <c r="N2255">
        <v>0</v>
      </c>
      <c r="O2255">
        <v>0</v>
      </c>
      <c r="P2255" t="s">
        <v>183</v>
      </c>
      <c r="Q2255">
        <v>0</v>
      </c>
      <c r="R2255">
        <v>0</v>
      </c>
      <c r="S2255">
        <v>0</v>
      </c>
      <c r="T2255" t="s">
        <v>181</v>
      </c>
      <c r="U2255">
        <v>0</v>
      </c>
      <c r="V2255" t="s">
        <v>181</v>
      </c>
      <c r="W2255">
        <v>0</v>
      </c>
      <c r="X2255" t="s">
        <v>184</v>
      </c>
    </row>
    <row r="2256" spans="1:24" x14ac:dyDescent="0.3">
      <c r="A2256" t="s">
        <v>179</v>
      </c>
      <c r="B2256" t="s">
        <v>4919</v>
      </c>
      <c r="C2256" t="s">
        <v>181</v>
      </c>
      <c r="D2256" t="s">
        <v>4920</v>
      </c>
      <c r="E2256" t="s">
        <v>7</v>
      </c>
      <c r="F2256">
        <v>0</v>
      </c>
      <c r="G2256">
        <v>0</v>
      </c>
      <c r="H2256" s="51" t="s">
        <v>13965</v>
      </c>
      <c r="I2256">
        <v>0</v>
      </c>
      <c r="J2256">
        <v>0</v>
      </c>
      <c r="L2256">
        <v>0</v>
      </c>
      <c r="M2256">
        <v>0</v>
      </c>
      <c r="N2256">
        <v>0</v>
      </c>
      <c r="O2256">
        <v>0</v>
      </c>
      <c r="P2256" t="s">
        <v>183</v>
      </c>
      <c r="Q2256">
        <v>0</v>
      </c>
      <c r="R2256">
        <v>0</v>
      </c>
      <c r="S2256">
        <v>0</v>
      </c>
      <c r="T2256" t="s">
        <v>181</v>
      </c>
      <c r="U2256">
        <v>0</v>
      </c>
      <c r="V2256" t="s">
        <v>181</v>
      </c>
      <c r="W2256">
        <v>0</v>
      </c>
      <c r="X2256" t="s">
        <v>184</v>
      </c>
    </row>
    <row r="2257" spans="1:24" x14ac:dyDescent="0.3">
      <c r="A2257" t="s">
        <v>179</v>
      </c>
      <c r="B2257" t="s">
        <v>1328</v>
      </c>
      <c r="C2257" t="s">
        <v>181</v>
      </c>
      <c r="D2257" t="s">
        <v>1329</v>
      </c>
      <c r="E2257" t="s">
        <v>181</v>
      </c>
      <c r="F2257">
        <v>0</v>
      </c>
      <c r="G2257">
        <v>0</v>
      </c>
      <c r="H2257" s="51" t="s">
        <v>13968</v>
      </c>
      <c r="I2257">
        <v>0</v>
      </c>
      <c r="J2257">
        <v>0</v>
      </c>
      <c r="L2257">
        <v>0</v>
      </c>
      <c r="M2257">
        <v>0</v>
      </c>
      <c r="N2257">
        <v>0</v>
      </c>
      <c r="O2257">
        <v>0</v>
      </c>
      <c r="P2257" t="s">
        <v>183</v>
      </c>
      <c r="Q2257">
        <v>0</v>
      </c>
      <c r="R2257">
        <v>0</v>
      </c>
      <c r="S2257">
        <v>0</v>
      </c>
      <c r="T2257" t="s">
        <v>181</v>
      </c>
      <c r="U2257">
        <v>0</v>
      </c>
      <c r="V2257" t="s">
        <v>181</v>
      </c>
      <c r="W2257">
        <v>0</v>
      </c>
      <c r="X2257" t="s">
        <v>184</v>
      </c>
    </row>
    <row r="2258" spans="1:24" x14ac:dyDescent="0.3">
      <c r="A2258" t="s">
        <v>179</v>
      </c>
      <c r="B2258" t="s">
        <v>5236</v>
      </c>
      <c r="C2258" t="s">
        <v>181</v>
      </c>
      <c r="D2258" t="s">
        <v>1329</v>
      </c>
      <c r="E2258" t="s">
        <v>7</v>
      </c>
      <c r="F2258">
        <v>0</v>
      </c>
      <c r="G2258">
        <v>0</v>
      </c>
      <c r="H2258" s="51" t="s">
        <v>13965</v>
      </c>
      <c r="I2258">
        <v>0</v>
      </c>
      <c r="J2258">
        <v>0</v>
      </c>
      <c r="L2258">
        <v>0</v>
      </c>
      <c r="M2258">
        <v>0</v>
      </c>
      <c r="N2258">
        <v>0</v>
      </c>
      <c r="O2258">
        <v>0</v>
      </c>
      <c r="P2258" t="s">
        <v>183</v>
      </c>
      <c r="Q2258">
        <v>0</v>
      </c>
      <c r="R2258">
        <v>0</v>
      </c>
      <c r="S2258">
        <v>0</v>
      </c>
      <c r="T2258" t="s">
        <v>181</v>
      </c>
      <c r="U2258">
        <v>0</v>
      </c>
      <c r="V2258" t="s">
        <v>181</v>
      </c>
      <c r="W2258">
        <v>0</v>
      </c>
      <c r="X2258" t="s">
        <v>184</v>
      </c>
    </row>
    <row r="2259" spans="1:24" x14ac:dyDescent="0.3">
      <c r="A2259" t="s">
        <v>179</v>
      </c>
      <c r="B2259" t="s">
        <v>14207</v>
      </c>
      <c r="C2259" t="s">
        <v>181</v>
      </c>
      <c r="D2259" t="s">
        <v>14208</v>
      </c>
      <c r="E2259" t="s">
        <v>7</v>
      </c>
      <c r="F2259">
        <v>0</v>
      </c>
      <c r="G2259">
        <v>0</v>
      </c>
      <c r="H2259" s="51" t="s">
        <v>13968</v>
      </c>
      <c r="I2259">
        <v>0</v>
      </c>
      <c r="J2259">
        <v>0</v>
      </c>
      <c r="L2259">
        <v>0</v>
      </c>
      <c r="M2259">
        <v>0</v>
      </c>
      <c r="N2259">
        <v>0</v>
      </c>
      <c r="O2259">
        <v>0</v>
      </c>
      <c r="P2259" t="s">
        <v>183</v>
      </c>
      <c r="Q2259">
        <v>0</v>
      </c>
      <c r="R2259">
        <v>0</v>
      </c>
      <c r="S2259">
        <v>0</v>
      </c>
      <c r="T2259" t="s">
        <v>181</v>
      </c>
      <c r="U2259">
        <v>0</v>
      </c>
      <c r="V2259" t="s">
        <v>181</v>
      </c>
      <c r="W2259">
        <v>0</v>
      </c>
      <c r="X2259" t="s">
        <v>184</v>
      </c>
    </row>
    <row r="2260" spans="1:24" x14ac:dyDescent="0.3">
      <c r="A2260" t="s">
        <v>179</v>
      </c>
      <c r="B2260" t="s">
        <v>18036</v>
      </c>
      <c r="C2260" t="s">
        <v>181</v>
      </c>
      <c r="D2260" t="s">
        <v>18037</v>
      </c>
      <c r="E2260" t="s">
        <v>7</v>
      </c>
      <c r="F2260">
        <v>0</v>
      </c>
      <c r="G2260" t="s">
        <v>4736</v>
      </c>
      <c r="H2260" s="51" t="s">
        <v>13965</v>
      </c>
      <c r="I2260">
        <v>2439.84</v>
      </c>
      <c r="J2260">
        <v>0</v>
      </c>
      <c r="L2260">
        <v>0</v>
      </c>
      <c r="M2260">
        <v>0</v>
      </c>
      <c r="N2260">
        <v>0</v>
      </c>
      <c r="O2260">
        <v>0</v>
      </c>
      <c r="P2260" t="s">
        <v>183</v>
      </c>
      <c r="Q2260">
        <v>408</v>
      </c>
      <c r="R2260">
        <v>-408</v>
      </c>
      <c r="S2260">
        <v>0</v>
      </c>
      <c r="T2260" t="s">
        <v>181</v>
      </c>
      <c r="U2260">
        <v>0</v>
      </c>
      <c r="V2260" t="s">
        <v>181</v>
      </c>
      <c r="W2260">
        <v>0</v>
      </c>
      <c r="X2260" t="s">
        <v>184</v>
      </c>
    </row>
    <row r="2261" spans="1:24" x14ac:dyDescent="0.3">
      <c r="A2261" t="s">
        <v>179</v>
      </c>
      <c r="B2261" t="s">
        <v>7012</v>
      </c>
      <c r="C2261" t="s">
        <v>181</v>
      </c>
      <c r="D2261" t="s">
        <v>7013</v>
      </c>
      <c r="E2261" t="s">
        <v>7</v>
      </c>
      <c r="F2261">
        <v>0</v>
      </c>
      <c r="G2261">
        <v>0</v>
      </c>
      <c r="H2261" s="51" t="s">
        <v>13965</v>
      </c>
      <c r="I2261">
        <v>0</v>
      </c>
      <c r="J2261">
        <v>0</v>
      </c>
      <c r="L2261">
        <v>0</v>
      </c>
      <c r="M2261">
        <v>1435.5</v>
      </c>
      <c r="N2261">
        <v>240</v>
      </c>
      <c r="O2261">
        <v>0</v>
      </c>
      <c r="P2261" t="s">
        <v>1376</v>
      </c>
      <c r="Q2261">
        <v>0</v>
      </c>
      <c r="R2261">
        <v>0</v>
      </c>
      <c r="S2261">
        <v>0</v>
      </c>
      <c r="T2261" t="s">
        <v>181</v>
      </c>
      <c r="U2261">
        <v>0</v>
      </c>
      <c r="V2261" t="s">
        <v>181</v>
      </c>
      <c r="W2261">
        <v>0</v>
      </c>
      <c r="X2261" t="s">
        <v>184</v>
      </c>
    </row>
    <row r="2262" spans="1:24" x14ac:dyDescent="0.3">
      <c r="A2262" t="s">
        <v>179</v>
      </c>
      <c r="B2262" t="s">
        <v>4658</v>
      </c>
      <c r="C2262" t="s">
        <v>181</v>
      </c>
      <c r="D2262" t="s">
        <v>4659</v>
      </c>
      <c r="E2262" t="s">
        <v>7</v>
      </c>
      <c r="F2262">
        <v>0</v>
      </c>
      <c r="G2262">
        <v>0</v>
      </c>
      <c r="H2262" s="51" t="s">
        <v>14199</v>
      </c>
      <c r="I2262">
        <v>0</v>
      </c>
      <c r="J2262">
        <v>0</v>
      </c>
      <c r="L2262">
        <v>0</v>
      </c>
      <c r="M2262">
        <v>0</v>
      </c>
      <c r="N2262">
        <v>0</v>
      </c>
      <c r="O2262">
        <v>0</v>
      </c>
      <c r="P2262" t="s">
        <v>183</v>
      </c>
      <c r="Q2262">
        <v>0</v>
      </c>
      <c r="R2262">
        <v>0</v>
      </c>
      <c r="S2262">
        <v>0</v>
      </c>
      <c r="T2262" t="s">
        <v>181</v>
      </c>
      <c r="U2262">
        <v>0</v>
      </c>
      <c r="V2262" t="s">
        <v>181</v>
      </c>
      <c r="W2262">
        <v>0</v>
      </c>
      <c r="X2262" t="s">
        <v>184</v>
      </c>
    </row>
    <row r="2263" spans="1:24" x14ac:dyDescent="0.3">
      <c r="A2263" t="s">
        <v>179</v>
      </c>
      <c r="B2263" t="s">
        <v>4925</v>
      </c>
      <c r="C2263" t="s">
        <v>181</v>
      </c>
      <c r="D2263" t="s">
        <v>4926</v>
      </c>
      <c r="E2263" t="s">
        <v>7</v>
      </c>
      <c r="F2263">
        <v>0</v>
      </c>
      <c r="G2263">
        <v>0</v>
      </c>
      <c r="H2263" s="51" t="s">
        <v>14199</v>
      </c>
      <c r="I2263">
        <v>0</v>
      </c>
      <c r="J2263">
        <v>0</v>
      </c>
      <c r="L2263">
        <v>0</v>
      </c>
      <c r="M2263">
        <v>0</v>
      </c>
      <c r="N2263">
        <v>0</v>
      </c>
      <c r="O2263">
        <v>0</v>
      </c>
      <c r="P2263" t="s">
        <v>183</v>
      </c>
      <c r="Q2263">
        <v>0</v>
      </c>
      <c r="R2263">
        <v>0</v>
      </c>
      <c r="S2263">
        <v>0</v>
      </c>
      <c r="T2263" t="s">
        <v>181</v>
      </c>
      <c r="U2263">
        <v>0</v>
      </c>
      <c r="V2263" t="s">
        <v>181</v>
      </c>
      <c r="W2263">
        <v>0</v>
      </c>
      <c r="X2263" t="s">
        <v>184</v>
      </c>
    </row>
    <row r="2264" spans="1:24" x14ac:dyDescent="0.3">
      <c r="A2264" t="s">
        <v>179</v>
      </c>
      <c r="B2264" t="s">
        <v>14209</v>
      </c>
      <c r="C2264" t="s">
        <v>181</v>
      </c>
      <c r="D2264" t="s">
        <v>14210</v>
      </c>
      <c r="E2264" t="s">
        <v>7</v>
      </c>
      <c r="F2264">
        <v>0</v>
      </c>
      <c r="G2264">
        <v>0</v>
      </c>
      <c r="H2264" s="51" t="s">
        <v>14211</v>
      </c>
      <c r="I2264">
        <v>0</v>
      </c>
      <c r="J2264">
        <v>0</v>
      </c>
      <c r="L2264">
        <v>0</v>
      </c>
      <c r="M2264">
        <v>0</v>
      </c>
      <c r="N2264">
        <v>0</v>
      </c>
      <c r="O2264">
        <v>0</v>
      </c>
      <c r="P2264" t="s">
        <v>183</v>
      </c>
      <c r="Q2264">
        <v>0</v>
      </c>
      <c r="R2264">
        <v>0</v>
      </c>
      <c r="S2264">
        <v>0</v>
      </c>
      <c r="T2264" t="s">
        <v>181</v>
      </c>
      <c r="U2264">
        <v>0</v>
      </c>
      <c r="V2264" t="s">
        <v>181</v>
      </c>
      <c r="W2264">
        <v>0</v>
      </c>
      <c r="X2264" t="s">
        <v>184</v>
      </c>
    </row>
    <row r="2265" spans="1:24" x14ac:dyDescent="0.3">
      <c r="A2265" t="s">
        <v>179</v>
      </c>
      <c r="B2265" t="s">
        <v>14212</v>
      </c>
      <c r="C2265" t="s">
        <v>181</v>
      </c>
      <c r="D2265" t="s">
        <v>14213</v>
      </c>
      <c r="E2265" t="s">
        <v>7</v>
      </c>
      <c r="F2265">
        <v>0</v>
      </c>
      <c r="G2265">
        <v>0</v>
      </c>
      <c r="H2265" s="51" t="s">
        <v>12496</v>
      </c>
      <c r="I2265">
        <v>0</v>
      </c>
      <c r="J2265">
        <v>0</v>
      </c>
      <c r="L2265">
        <v>0</v>
      </c>
      <c r="M2265">
        <v>0</v>
      </c>
      <c r="N2265">
        <v>0</v>
      </c>
      <c r="O2265">
        <v>0</v>
      </c>
      <c r="P2265" t="s">
        <v>183</v>
      </c>
      <c r="Q2265">
        <v>0</v>
      </c>
      <c r="R2265">
        <v>0</v>
      </c>
      <c r="S2265">
        <v>0</v>
      </c>
      <c r="T2265" t="s">
        <v>181</v>
      </c>
      <c r="U2265">
        <v>0</v>
      </c>
      <c r="V2265" t="s">
        <v>181</v>
      </c>
      <c r="W2265">
        <v>0</v>
      </c>
      <c r="X2265" t="s">
        <v>184</v>
      </c>
    </row>
    <row r="2266" spans="1:24" x14ac:dyDescent="0.3">
      <c r="A2266" t="s">
        <v>179</v>
      </c>
      <c r="B2266" t="s">
        <v>6732</v>
      </c>
      <c r="C2266" t="s">
        <v>181</v>
      </c>
      <c r="D2266" t="s">
        <v>6733</v>
      </c>
      <c r="E2266" t="s">
        <v>7</v>
      </c>
      <c r="F2266">
        <v>0</v>
      </c>
      <c r="G2266">
        <v>0</v>
      </c>
      <c r="H2266" s="51" t="s">
        <v>14196</v>
      </c>
      <c r="I2266">
        <v>0</v>
      </c>
      <c r="J2266">
        <v>0</v>
      </c>
      <c r="L2266">
        <v>0</v>
      </c>
      <c r="M2266">
        <v>7656</v>
      </c>
      <c r="N2266">
        <v>1536</v>
      </c>
      <c r="O2266">
        <v>0</v>
      </c>
      <c r="P2266" t="s">
        <v>18038</v>
      </c>
      <c r="Q2266">
        <v>-816</v>
      </c>
      <c r="R2266">
        <v>0</v>
      </c>
      <c r="S2266">
        <v>0</v>
      </c>
      <c r="T2266" t="s">
        <v>181</v>
      </c>
      <c r="U2266">
        <v>0</v>
      </c>
      <c r="V2266" t="s">
        <v>181</v>
      </c>
      <c r="W2266">
        <v>0</v>
      </c>
      <c r="X2266" t="s">
        <v>184</v>
      </c>
    </row>
    <row r="2267" spans="1:24" x14ac:dyDescent="0.3">
      <c r="A2267" t="s">
        <v>179</v>
      </c>
      <c r="B2267" t="s">
        <v>2045</v>
      </c>
      <c r="C2267" t="s">
        <v>181</v>
      </c>
      <c r="D2267" t="s">
        <v>797</v>
      </c>
      <c r="E2267" t="s">
        <v>181</v>
      </c>
      <c r="F2267">
        <v>0</v>
      </c>
      <c r="G2267">
        <v>0</v>
      </c>
      <c r="H2267" s="51" t="s">
        <v>13965</v>
      </c>
      <c r="I2267">
        <v>0</v>
      </c>
      <c r="J2267">
        <v>0</v>
      </c>
      <c r="L2267">
        <v>0</v>
      </c>
      <c r="M2267">
        <v>10048.5</v>
      </c>
      <c r="N2267">
        <v>1680</v>
      </c>
      <c r="O2267">
        <v>360</v>
      </c>
      <c r="P2267" t="s">
        <v>13192</v>
      </c>
      <c r="Q2267">
        <v>0</v>
      </c>
      <c r="R2267">
        <v>0</v>
      </c>
      <c r="S2267">
        <v>0</v>
      </c>
      <c r="T2267" t="s">
        <v>181</v>
      </c>
      <c r="U2267">
        <v>0</v>
      </c>
      <c r="V2267" t="s">
        <v>181</v>
      </c>
      <c r="W2267">
        <v>0</v>
      </c>
      <c r="X2267" t="s">
        <v>184</v>
      </c>
    </row>
    <row r="2268" spans="1:24" x14ac:dyDescent="0.3">
      <c r="A2268" t="s">
        <v>179</v>
      </c>
      <c r="B2268" t="s">
        <v>796</v>
      </c>
      <c r="C2268" t="s">
        <v>181</v>
      </c>
      <c r="D2268" t="s">
        <v>797</v>
      </c>
      <c r="E2268" t="s">
        <v>181</v>
      </c>
      <c r="F2268">
        <v>0</v>
      </c>
      <c r="G2268">
        <v>0</v>
      </c>
      <c r="H2268" s="51" t="s">
        <v>13968</v>
      </c>
      <c r="I2268">
        <v>0</v>
      </c>
      <c r="J2268">
        <v>0</v>
      </c>
      <c r="L2268">
        <v>0</v>
      </c>
      <c r="M2268">
        <v>0</v>
      </c>
      <c r="N2268">
        <v>0</v>
      </c>
      <c r="O2268">
        <v>0</v>
      </c>
      <c r="P2268" t="s">
        <v>183</v>
      </c>
      <c r="Q2268">
        <v>0</v>
      </c>
      <c r="R2268">
        <v>0</v>
      </c>
      <c r="S2268">
        <v>0</v>
      </c>
      <c r="T2268" t="s">
        <v>181</v>
      </c>
      <c r="U2268">
        <v>0</v>
      </c>
      <c r="V2268" t="s">
        <v>181</v>
      </c>
      <c r="W2268">
        <v>0</v>
      </c>
      <c r="X2268" t="s">
        <v>184</v>
      </c>
    </row>
    <row r="2269" spans="1:24" x14ac:dyDescent="0.3">
      <c r="A2269" t="s">
        <v>179</v>
      </c>
      <c r="B2269" t="s">
        <v>1874</v>
      </c>
      <c r="C2269" t="s">
        <v>181</v>
      </c>
      <c r="D2269" t="s">
        <v>1875</v>
      </c>
      <c r="E2269" t="s">
        <v>181</v>
      </c>
      <c r="F2269">
        <v>0</v>
      </c>
      <c r="G2269">
        <v>0</v>
      </c>
      <c r="H2269" s="51" t="s">
        <v>14627</v>
      </c>
      <c r="I2269">
        <v>0</v>
      </c>
      <c r="J2269">
        <v>0</v>
      </c>
      <c r="L2269">
        <v>0</v>
      </c>
      <c r="M2269">
        <v>0</v>
      </c>
      <c r="N2269">
        <v>0</v>
      </c>
      <c r="O2269">
        <v>0</v>
      </c>
      <c r="P2269" t="s">
        <v>183</v>
      </c>
      <c r="Q2269">
        <v>0</v>
      </c>
      <c r="R2269">
        <v>0</v>
      </c>
      <c r="S2269">
        <v>0</v>
      </c>
      <c r="T2269" t="s">
        <v>181</v>
      </c>
      <c r="U2269">
        <v>0</v>
      </c>
      <c r="V2269" t="s">
        <v>181</v>
      </c>
      <c r="W2269">
        <v>0</v>
      </c>
      <c r="X2269" t="s">
        <v>184</v>
      </c>
    </row>
    <row r="2270" spans="1:24" x14ac:dyDescent="0.3">
      <c r="A2270" t="s">
        <v>179</v>
      </c>
      <c r="B2270" t="s">
        <v>2805</v>
      </c>
      <c r="C2270" t="s">
        <v>181</v>
      </c>
      <c r="D2270" t="s">
        <v>1875</v>
      </c>
      <c r="E2270" t="s">
        <v>181</v>
      </c>
      <c r="F2270">
        <v>0</v>
      </c>
      <c r="G2270">
        <v>0</v>
      </c>
      <c r="H2270" s="51" t="s">
        <v>14214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0</v>
      </c>
      <c r="P2270" t="s">
        <v>183</v>
      </c>
      <c r="Q2270">
        <v>0</v>
      </c>
      <c r="R2270">
        <v>0</v>
      </c>
      <c r="S2270">
        <v>0</v>
      </c>
      <c r="T2270" t="s">
        <v>181</v>
      </c>
      <c r="U2270">
        <v>0</v>
      </c>
      <c r="V2270" t="s">
        <v>181</v>
      </c>
      <c r="W2270">
        <v>0</v>
      </c>
      <c r="X2270" t="s">
        <v>184</v>
      </c>
    </row>
    <row r="2271" spans="1:24" x14ac:dyDescent="0.3">
      <c r="A2271" t="s">
        <v>179</v>
      </c>
      <c r="B2271" t="s">
        <v>14215</v>
      </c>
      <c r="C2271" t="s">
        <v>181</v>
      </c>
      <c r="D2271" t="s">
        <v>14216</v>
      </c>
      <c r="E2271" t="s">
        <v>181</v>
      </c>
      <c r="F2271">
        <v>0</v>
      </c>
      <c r="G2271">
        <v>0</v>
      </c>
      <c r="H2271" s="51" t="s">
        <v>13968</v>
      </c>
      <c r="I2271">
        <v>0</v>
      </c>
      <c r="J2271">
        <v>0</v>
      </c>
      <c r="L2271">
        <v>0</v>
      </c>
      <c r="M2271">
        <v>0</v>
      </c>
      <c r="N2271">
        <v>0</v>
      </c>
      <c r="O2271">
        <v>0</v>
      </c>
      <c r="P2271" t="s">
        <v>183</v>
      </c>
      <c r="Q2271">
        <v>0</v>
      </c>
      <c r="R2271">
        <v>0</v>
      </c>
      <c r="S2271">
        <v>0</v>
      </c>
      <c r="T2271" t="s">
        <v>181</v>
      </c>
      <c r="U2271">
        <v>0</v>
      </c>
      <c r="V2271" t="s">
        <v>181</v>
      </c>
      <c r="W2271">
        <v>0</v>
      </c>
      <c r="X2271" t="s">
        <v>184</v>
      </c>
    </row>
    <row r="2272" spans="1:24" x14ac:dyDescent="0.3">
      <c r="A2272" t="s">
        <v>179</v>
      </c>
      <c r="B2272" t="s">
        <v>5699</v>
      </c>
      <c r="C2272" t="s">
        <v>181</v>
      </c>
      <c r="D2272" t="s">
        <v>5700</v>
      </c>
      <c r="E2272" t="s">
        <v>7</v>
      </c>
      <c r="F2272">
        <v>0</v>
      </c>
      <c r="G2272">
        <v>0</v>
      </c>
      <c r="H2272" s="51" t="s">
        <v>18039</v>
      </c>
      <c r="I2272">
        <v>0</v>
      </c>
      <c r="J2272">
        <v>0</v>
      </c>
      <c r="L2272">
        <v>0</v>
      </c>
      <c r="M2272">
        <v>0</v>
      </c>
      <c r="N2272">
        <v>0</v>
      </c>
      <c r="O2272">
        <v>0</v>
      </c>
      <c r="P2272" t="s">
        <v>183</v>
      </c>
      <c r="Q2272">
        <v>0</v>
      </c>
      <c r="R2272">
        <v>0</v>
      </c>
      <c r="S2272">
        <v>0</v>
      </c>
      <c r="T2272" t="s">
        <v>181</v>
      </c>
      <c r="U2272">
        <v>0</v>
      </c>
      <c r="V2272" t="s">
        <v>181</v>
      </c>
      <c r="W2272">
        <v>0</v>
      </c>
      <c r="X2272" t="s">
        <v>184</v>
      </c>
    </row>
    <row r="2273" spans="1:24" x14ac:dyDescent="0.3">
      <c r="A2273" t="s">
        <v>179</v>
      </c>
      <c r="B2273" t="s">
        <v>1840</v>
      </c>
      <c r="C2273" t="s">
        <v>181</v>
      </c>
      <c r="D2273" t="s">
        <v>1841</v>
      </c>
      <c r="E2273" t="s">
        <v>181</v>
      </c>
      <c r="F2273">
        <v>0</v>
      </c>
      <c r="G2273">
        <v>0</v>
      </c>
      <c r="H2273" s="51" t="s">
        <v>14627</v>
      </c>
      <c r="I2273">
        <v>0</v>
      </c>
      <c r="J2273">
        <v>0</v>
      </c>
      <c r="L2273">
        <v>0</v>
      </c>
      <c r="M2273">
        <v>0</v>
      </c>
      <c r="N2273">
        <v>0</v>
      </c>
      <c r="O2273">
        <v>0</v>
      </c>
      <c r="P2273" t="s">
        <v>183</v>
      </c>
      <c r="Q2273">
        <v>0</v>
      </c>
      <c r="R2273">
        <v>0</v>
      </c>
      <c r="S2273">
        <v>0</v>
      </c>
      <c r="T2273" t="s">
        <v>181</v>
      </c>
      <c r="U2273">
        <v>0</v>
      </c>
      <c r="V2273" t="s">
        <v>181</v>
      </c>
      <c r="W2273">
        <v>0</v>
      </c>
      <c r="X2273" t="s">
        <v>184</v>
      </c>
    </row>
    <row r="2274" spans="1:24" x14ac:dyDescent="0.3">
      <c r="A2274" t="s">
        <v>179</v>
      </c>
      <c r="B2274" t="s">
        <v>6195</v>
      </c>
      <c r="C2274" t="s">
        <v>181</v>
      </c>
      <c r="D2274" t="s">
        <v>6196</v>
      </c>
      <c r="E2274" t="s">
        <v>7</v>
      </c>
      <c r="F2274">
        <v>0</v>
      </c>
      <c r="G2274">
        <v>0</v>
      </c>
      <c r="H2274" s="51" t="s">
        <v>13965</v>
      </c>
      <c r="I2274">
        <v>0</v>
      </c>
      <c r="J2274">
        <v>0</v>
      </c>
      <c r="L2274">
        <v>0</v>
      </c>
      <c r="M2274">
        <v>0</v>
      </c>
      <c r="N2274">
        <v>0</v>
      </c>
      <c r="O2274">
        <v>0</v>
      </c>
      <c r="P2274" t="s">
        <v>183</v>
      </c>
      <c r="Q2274">
        <v>0</v>
      </c>
      <c r="R2274">
        <v>0</v>
      </c>
      <c r="S2274">
        <v>0</v>
      </c>
      <c r="T2274" t="s">
        <v>181</v>
      </c>
      <c r="U2274">
        <v>0</v>
      </c>
      <c r="V2274" t="s">
        <v>181</v>
      </c>
      <c r="W2274">
        <v>0</v>
      </c>
      <c r="X2274" t="s">
        <v>184</v>
      </c>
    </row>
    <row r="2275" spans="1:24" x14ac:dyDescent="0.3">
      <c r="A2275" t="s">
        <v>179</v>
      </c>
      <c r="B2275" t="s">
        <v>6323</v>
      </c>
      <c r="C2275" t="s">
        <v>181</v>
      </c>
      <c r="D2275" t="s">
        <v>6324</v>
      </c>
      <c r="E2275" t="s">
        <v>7</v>
      </c>
      <c r="F2275">
        <v>0</v>
      </c>
      <c r="G2275">
        <v>0</v>
      </c>
      <c r="H2275" s="51" t="s">
        <v>13968</v>
      </c>
      <c r="I2275">
        <v>0</v>
      </c>
      <c r="J2275">
        <v>0</v>
      </c>
      <c r="L2275">
        <v>0</v>
      </c>
      <c r="M2275">
        <v>0</v>
      </c>
      <c r="N2275">
        <v>0</v>
      </c>
      <c r="O2275">
        <v>0</v>
      </c>
      <c r="P2275" t="s">
        <v>183</v>
      </c>
      <c r="Q2275">
        <v>0</v>
      </c>
      <c r="R2275">
        <v>0</v>
      </c>
      <c r="S2275">
        <v>0</v>
      </c>
      <c r="T2275" t="s">
        <v>181</v>
      </c>
      <c r="U2275">
        <v>0</v>
      </c>
      <c r="V2275" t="s">
        <v>181</v>
      </c>
      <c r="W2275">
        <v>0</v>
      </c>
      <c r="X2275" t="s">
        <v>184</v>
      </c>
    </row>
    <row r="2276" spans="1:24" x14ac:dyDescent="0.3">
      <c r="A2276" t="s">
        <v>179</v>
      </c>
      <c r="B2276" t="s">
        <v>6197</v>
      </c>
      <c r="C2276" t="s">
        <v>181</v>
      </c>
      <c r="D2276" t="s">
        <v>6198</v>
      </c>
      <c r="E2276" t="s">
        <v>7</v>
      </c>
      <c r="F2276">
        <v>0</v>
      </c>
      <c r="G2276">
        <v>0</v>
      </c>
      <c r="H2276" s="51" t="s">
        <v>13965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0</v>
      </c>
      <c r="P2276" t="s">
        <v>183</v>
      </c>
      <c r="Q2276">
        <v>0</v>
      </c>
      <c r="R2276">
        <v>0</v>
      </c>
      <c r="S2276">
        <v>0</v>
      </c>
      <c r="T2276" t="s">
        <v>181</v>
      </c>
      <c r="U2276">
        <v>0</v>
      </c>
      <c r="V2276" t="s">
        <v>181</v>
      </c>
      <c r="W2276">
        <v>0</v>
      </c>
      <c r="X2276" t="s">
        <v>184</v>
      </c>
    </row>
    <row r="2277" spans="1:24" x14ac:dyDescent="0.3">
      <c r="A2277" t="s">
        <v>179</v>
      </c>
      <c r="B2277" t="s">
        <v>6526</v>
      </c>
      <c r="C2277" t="s">
        <v>181</v>
      </c>
      <c r="D2277" t="s">
        <v>6527</v>
      </c>
      <c r="E2277" t="s">
        <v>7</v>
      </c>
      <c r="F2277">
        <v>0</v>
      </c>
      <c r="G2277">
        <v>0</v>
      </c>
      <c r="H2277" s="51" t="s">
        <v>13965</v>
      </c>
      <c r="I2277">
        <v>0</v>
      </c>
      <c r="J2277">
        <v>0</v>
      </c>
      <c r="L2277">
        <v>0</v>
      </c>
      <c r="M2277">
        <v>0</v>
      </c>
      <c r="N2277">
        <v>0</v>
      </c>
      <c r="O2277">
        <v>0</v>
      </c>
      <c r="P2277" t="s">
        <v>183</v>
      </c>
      <c r="Q2277">
        <v>0</v>
      </c>
      <c r="R2277">
        <v>0</v>
      </c>
      <c r="S2277">
        <v>0</v>
      </c>
      <c r="T2277" t="s">
        <v>181</v>
      </c>
      <c r="U2277">
        <v>0</v>
      </c>
      <c r="V2277" t="s">
        <v>181</v>
      </c>
      <c r="W2277">
        <v>0</v>
      </c>
      <c r="X2277" t="s">
        <v>184</v>
      </c>
    </row>
    <row r="2278" spans="1:24" x14ac:dyDescent="0.3">
      <c r="A2278" t="s">
        <v>179</v>
      </c>
      <c r="B2278" t="s">
        <v>6358</v>
      </c>
      <c r="C2278" t="s">
        <v>181</v>
      </c>
      <c r="D2278" t="s">
        <v>6359</v>
      </c>
      <c r="E2278" t="s">
        <v>7</v>
      </c>
      <c r="F2278">
        <v>0</v>
      </c>
      <c r="G2278">
        <v>0</v>
      </c>
      <c r="H2278" s="51" t="s">
        <v>13965</v>
      </c>
      <c r="I2278">
        <v>0</v>
      </c>
      <c r="J2278">
        <v>0</v>
      </c>
      <c r="L2278">
        <v>0</v>
      </c>
      <c r="M2278">
        <v>2871</v>
      </c>
      <c r="N2278">
        <v>480</v>
      </c>
      <c r="O2278">
        <v>0</v>
      </c>
      <c r="P2278" t="s">
        <v>1014</v>
      </c>
      <c r="Q2278">
        <v>0</v>
      </c>
      <c r="R2278">
        <v>0</v>
      </c>
      <c r="S2278">
        <v>0</v>
      </c>
      <c r="T2278" t="s">
        <v>181</v>
      </c>
      <c r="U2278">
        <v>0</v>
      </c>
      <c r="V2278" t="s">
        <v>181</v>
      </c>
      <c r="W2278">
        <v>0</v>
      </c>
      <c r="X2278" t="s">
        <v>184</v>
      </c>
    </row>
    <row r="2279" spans="1:24" x14ac:dyDescent="0.3">
      <c r="A2279" t="s">
        <v>179</v>
      </c>
      <c r="B2279" t="s">
        <v>4353</v>
      </c>
      <c r="C2279" t="s">
        <v>181</v>
      </c>
      <c r="D2279" t="s">
        <v>4354</v>
      </c>
      <c r="E2279" t="s">
        <v>7</v>
      </c>
      <c r="F2279">
        <v>0</v>
      </c>
      <c r="G2279">
        <v>0</v>
      </c>
      <c r="H2279" s="51" t="s">
        <v>13965</v>
      </c>
      <c r="I2279">
        <v>0</v>
      </c>
      <c r="J2279">
        <v>0</v>
      </c>
      <c r="L2279">
        <v>0</v>
      </c>
      <c r="M2279">
        <v>0</v>
      </c>
      <c r="N2279">
        <v>0</v>
      </c>
      <c r="O2279">
        <v>0</v>
      </c>
      <c r="P2279" t="s">
        <v>183</v>
      </c>
      <c r="Q2279">
        <v>0</v>
      </c>
      <c r="R2279">
        <v>0</v>
      </c>
      <c r="S2279">
        <v>0</v>
      </c>
      <c r="T2279" t="s">
        <v>181</v>
      </c>
      <c r="U2279">
        <v>0</v>
      </c>
      <c r="V2279" t="s">
        <v>181</v>
      </c>
      <c r="W2279">
        <v>0</v>
      </c>
      <c r="X2279" t="s">
        <v>184</v>
      </c>
    </row>
    <row r="2280" spans="1:24" x14ac:dyDescent="0.3">
      <c r="A2280" t="s">
        <v>179</v>
      </c>
      <c r="B2280" t="s">
        <v>14217</v>
      </c>
      <c r="C2280" t="s">
        <v>181</v>
      </c>
      <c r="D2280" t="s">
        <v>14218</v>
      </c>
      <c r="E2280" t="s">
        <v>7</v>
      </c>
      <c r="F2280">
        <v>0</v>
      </c>
      <c r="G2280">
        <v>0</v>
      </c>
      <c r="H2280" s="51" t="s">
        <v>13968</v>
      </c>
      <c r="I2280">
        <v>0</v>
      </c>
      <c r="J2280">
        <v>0</v>
      </c>
      <c r="L2280">
        <v>0</v>
      </c>
      <c r="M2280">
        <v>0</v>
      </c>
      <c r="N2280">
        <v>0</v>
      </c>
      <c r="O2280">
        <v>0</v>
      </c>
      <c r="P2280" t="s">
        <v>183</v>
      </c>
      <c r="Q2280">
        <v>0</v>
      </c>
      <c r="R2280">
        <v>0</v>
      </c>
      <c r="S2280">
        <v>0</v>
      </c>
      <c r="T2280" t="s">
        <v>181</v>
      </c>
      <c r="U2280">
        <v>0</v>
      </c>
      <c r="V2280" t="s">
        <v>181</v>
      </c>
      <c r="W2280">
        <v>0</v>
      </c>
      <c r="X2280" t="s">
        <v>184</v>
      </c>
    </row>
    <row r="2281" spans="1:24" x14ac:dyDescent="0.3">
      <c r="A2281" t="s">
        <v>179</v>
      </c>
      <c r="B2281" t="s">
        <v>14219</v>
      </c>
      <c r="C2281" t="s">
        <v>181</v>
      </c>
      <c r="D2281" t="s">
        <v>14220</v>
      </c>
      <c r="E2281" t="s">
        <v>7</v>
      </c>
      <c r="F2281">
        <v>0</v>
      </c>
      <c r="G2281">
        <v>0</v>
      </c>
      <c r="H2281" s="51" t="s">
        <v>13965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0</v>
      </c>
      <c r="P2281" t="s">
        <v>183</v>
      </c>
      <c r="Q2281">
        <v>432</v>
      </c>
      <c r="R2281">
        <v>-432</v>
      </c>
      <c r="S2281">
        <v>432</v>
      </c>
      <c r="T2281" t="s">
        <v>181</v>
      </c>
      <c r="U2281">
        <v>0</v>
      </c>
      <c r="V2281" t="s">
        <v>181</v>
      </c>
      <c r="W2281">
        <v>0</v>
      </c>
      <c r="X2281" t="s">
        <v>184</v>
      </c>
    </row>
    <row r="2282" spans="1:24" x14ac:dyDescent="0.3">
      <c r="A2282" t="s">
        <v>179</v>
      </c>
      <c r="B2282" t="s">
        <v>6528</v>
      </c>
      <c r="C2282" t="s">
        <v>181</v>
      </c>
      <c r="D2282" t="s">
        <v>6529</v>
      </c>
      <c r="E2282" t="s">
        <v>7</v>
      </c>
      <c r="F2282">
        <v>0</v>
      </c>
      <c r="G2282">
        <v>0</v>
      </c>
      <c r="H2282" s="51" t="s">
        <v>13965</v>
      </c>
      <c r="I2282">
        <v>0</v>
      </c>
      <c r="J2282">
        <v>0</v>
      </c>
      <c r="L2282">
        <v>0</v>
      </c>
      <c r="M2282">
        <v>0</v>
      </c>
      <c r="N2282">
        <v>0</v>
      </c>
      <c r="O2282">
        <v>0</v>
      </c>
      <c r="P2282" t="s">
        <v>183</v>
      </c>
      <c r="Q2282">
        <v>0</v>
      </c>
      <c r="R2282">
        <v>0</v>
      </c>
      <c r="S2282">
        <v>0</v>
      </c>
      <c r="T2282" t="s">
        <v>181</v>
      </c>
      <c r="U2282">
        <v>0</v>
      </c>
      <c r="V2282" t="s">
        <v>181</v>
      </c>
      <c r="W2282">
        <v>0</v>
      </c>
      <c r="X2282" t="s">
        <v>184</v>
      </c>
    </row>
    <row r="2283" spans="1:24" x14ac:dyDescent="0.3">
      <c r="A2283" t="s">
        <v>179</v>
      </c>
      <c r="B2283" t="s">
        <v>7006</v>
      </c>
      <c r="C2283" t="s">
        <v>181</v>
      </c>
      <c r="D2283" t="s">
        <v>7007</v>
      </c>
      <c r="E2283" t="s">
        <v>7</v>
      </c>
      <c r="F2283">
        <v>0</v>
      </c>
      <c r="G2283">
        <v>0</v>
      </c>
      <c r="H2283" s="51" t="s">
        <v>13968</v>
      </c>
      <c r="I2283">
        <v>0</v>
      </c>
      <c r="J2283">
        <v>0</v>
      </c>
      <c r="L2283">
        <v>0</v>
      </c>
      <c r="M2283">
        <v>0</v>
      </c>
      <c r="N2283">
        <v>0</v>
      </c>
      <c r="O2283">
        <v>0</v>
      </c>
      <c r="P2283" t="s">
        <v>183</v>
      </c>
      <c r="Q2283">
        <v>0</v>
      </c>
      <c r="R2283">
        <v>0</v>
      </c>
      <c r="S2283">
        <v>0</v>
      </c>
      <c r="T2283" t="s">
        <v>181</v>
      </c>
      <c r="U2283">
        <v>0</v>
      </c>
      <c r="V2283" t="s">
        <v>181</v>
      </c>
      <c r="W2283">
        <v>0</v>
      </c>
      <c r="X2283" t="s">
        <v>184</v>
      </c>
    </row>
    <row r="2284" spans="1:24" x14ac:dyDescent="0.3">
      <c r="A2284" t="s">
        <v>179</v>
      </c>
      <c r="B2284" t="s">
        <v>14221</v>
      </c>
      <c r="C2284" t="s">
        <v>181</v>
      </c>
      <c r="D2284" t="s">
        <v>14222</v>
      </c>
      <c r="E2284" t="s">
        <v>7</v>
      </c>
      <c r="F2284">
        <v>0</v>
      </c>
      <c r="G2284">
        <v>0</v>
      </c>
      <c r="H2284" s="51" t="s">
        <v>13965</v>
      </c>
      <c r="I2284">
        <v>0</v>
      </c>
      <c r="J2284">
        <v>0</v>
      </c>
      <c r="L2284">
        <v>0</v>
      </c>
      <c r="M2284">
        <v>0</v>
      </c>
      <c r="N2284">
        <v>0</v>
      </c>
      <c r="O2284">
        <v>0</v>
      </c>
      <c r="P2284" t="s">
        <v>183</v>
      </c>
      <c r="Q2284">
        <v>0</v>
      </c>
      <c r="R2284">
        <v>0</v>
      </c>
      <c r="S2284">
        <v>0</v>
      </c>
      <c r="T2284" t="s">
        <v>181</v>
      </c>
      <c r="U2284">
        <v>0</v>
      </c>
      <c r="V2284" t="s">
        <v>181</v>
      </c>
      <c r="W2284">
        <v>0</v>
      </c>
      <c r="X2284" t="s">
        <v>184</v>
      </c>
    </row>
    <row r="2285" spans="1:24" x14ac:dyDescent="0.3">
      <c r="A2285" t="s">
        <v>179</v>
      </c>
      <c r="B2285" t="s">
        <v>4826</v>
      </c>
      <c r="C2285" t="s">
        <v>181</v>
      </c>
      <c r="D2285" t="s">
        <v>4827</v>
      </c>
      <c r="E2285" t="s">
        <v>7</v>
      </c>
      <c r="F2285">
        <v>0</v>
      </c>
      <c r="G2285">
        <v>0</v>
      </c>
      <c r="H2285" s="51" t="s">
        <v>14199</v>
      </c>
      <c r="I2285">
        <v>0</v>
      </c>
      <c r="J2285">
        <v>0</v>
      </c>
      <c r="L2285">
        <v>0</v>
      </c>
      <c r="M2285">
        <v>0</v>
      </c>
      <c r="N2285">
        <v>0</v>
      </c>
      <c r="O2285">
        <v>0</v>
      </c>
      <c r="P2285" t="s">
        <v>183</v>
      </c>
      <c r="Q2285">
        <v>0</v>
      </c>
      <c r="R2285">
        <v>0</v>
      </c>
      <c r="S2285">
        <v>0</v>
      </c>
      <c r="T2285" t="s">
        <v>181</v>
      </c>
      <c r="U2285">
        <v>0</v>
      </c>
      <c r="V2285" t="s">
        <v>181</v>
      </c>
      <c r="W2285">
        <v>0</v>
      </c>
      <c r="X2285" t="s">
        <v>184</v>
      </c>
    </row>
    <row r="2286" spans="1:24" x14ac:dyDescent="0.3">
      <c r="A2286" t="s">
        <v>179</v>
      </c>
      <c r="B2286" t="s">
        <v>2944</v>
      </c>
      <c r="C2286" t="s">
        <v>181</v>
      </c>
      <c r="D2286" t="s">
        <v>2945</v>
      </c>
      <c r="E2286" t="s">
        <v>181</v>
      </c>
      <c r="F2286">
        <v>0</v>
      </c>
      <c r="G2286">
        <v>0</v>
      </c>
      <c r="H2286" s="51" t="s">
        <v>13965</v>
      </c>
      <c r="I2286">
        <v>0</v>
      </c>
      <c r="J2286">
        <v>0</v>
      </c>
      <c r="L2286">
        <v>0</v>
      </c>
      <c r="M2286">
        <v>0</v>
      </c>
      <c r="N2286">
        <v>0</v>
      </c>
      <c r="O2286">
        <v>0</v>
      </c>
      <c r="P2286" t="s">
        <v>183</v>
      </c>
      <c r="Q2286">
        <v>0</v>
      </c>
      <c r="R2286">
        <v>0</v>
      </c>
      <c r="S2286">
        <v>0</v>
      </c>
      <c r="T2286" t="s">
        <v>181</v>
      </c>
      <c r="U2286">
        <v>0</v>
      </c>
      <c r="V2286" t="s">
        <v>181</v>
      </c>
      <c r="W2286">
        <v>0</v>
      </c>
      <c r="X2286" t="s">
        <v>321</v>
      </c>
    </row>
    <row r="2287" spans="1:24" x14ac:dyDescent="0.3">
      <c r="A2287" t="s">
        <v>179</v>
      </c>
      <c r="B2287" t="s">
        <v>1838</v>
      </c>
      <c r="C2287" t="s">
        <v>181</v>
      </c>
      <c r="D2287" t="s">
        <v>1839</v>
      </c>
      <c r="E2287" t="s">
        <v>181</v>
      </c>
      <c r="F2287">
        <v>0</v>
      </c>
      <c r="G2287">
        <v>0</v>
      </c>
      <c r="H2287" s="51" t="s">
        <v>14627</v>
      </c>
      <c r="I2287">
        <v>0</v>
      </c>
      <c r="J2287">
        <v>0</v>
      </c>
      <c r="L2287">
        <v>0</v>
      </c>
      <c r="M2287">
        <v>0</v>
      </c>
      <c r="N2287">
        <v>0</v>
      </c>
      <c r="O2287">
        <v>0</v>
      </c>
      <c r="P2287" t="s">
        <v>183</v>
      </c>
      <c r="Q2287">
        <v>0</v>
      </c>
      <c r="R2287">
        <v>0</v>
      </c>
      <c r="S2287">
        <v>0</v>
      </c>
      <c r="T2287" t="s">
        <v>181</v>
      </c>
      <c r="U2287">
        <v>0</v>
      </c>
      <c r="V2287" t="s">
        <v>181</v>
      </c>
      <c r="W2287">
        <v>0</v>
      </c>
      <c r="X2287" t="s">
        <v>184</v>
      </c>
    </row>
    <row r="2288" spans="1:24" x14ac:dyDescent="0.3">
      <c r="A2288" t="s">
        <v>179</v>
      </c>
      <c r="B2288" t="s">
        <v>1730</v>
      </c>
      <c r="C2288" t="s">
        <v>181</v>
      </c>
      <c r="D2288" t="s">
        <v>1731</v>
      </c>
      <c r="E2288" t="s">
        <v>181</v>
      </c>
      <c r="F2288">
        <v>0</v>
      </c>
      <c r="G2288">
        <v>0</v>
      </c>
      <c r="H2288" s="51" t="s">
        <v>13968</v>
      </c>
      <c r="I2288">
        <v>0</v>
      </c>
      <c r="J2288">
        <v>0</v>
      </c>
      <c r="L2288">
        <v>0</v>
      </c>
      <c r="M2288">
        <v>0</v>
      </c>
      <c r="N2288">
        <v>0</v>
      </c>
      <c r="O2288">
        <v>0</v>
      </c>
      <c r="P2288" t="s">
        <v>183</v>
      </c>
      <c r="Q2288">
        <v>0</v>
      </c>
      <c r="R2288">
        <v>0</v>
      </c>
      <c r="S2288">
        <v>0</v>
      </c>
      <c r="T2288" t="s">
        <v>181</v>
      </c>
      <c r="U2288">
        <v>0</v>
      </c>
      <c r="V2288" t="s">
        <v>181</v>
      </c>
      <c r="W2288">
        <v>0</v>
      </c>
      <c r="X2288" t="s">
        <v>184</v>
      </c>
    </row>
    <row r="2289" spans="1:24" x14ac:dyDescent="0.3">
      <c r="A2289" t="s">
        <v>179</v>
      </c>
      <c r="B2289" t="s">
        <v>2467</v>
      </c>
      <c r="C2289" t="s">
        <v>181</v>
      </c>
      <c r="D2289" t="s">
        <v>1731</v>
      </c>
      <c r="E2289" t="s">
        <v>181</v>
      </c>
      <c r="F2289">
        <v>0</v>
      </c>
      <c r="G2289">
        <v>0</v>
      </c>
      <c r="H2289" s="51" t="s">
        <v>13965</v>
      </c>
      <c r="I2289">
        <v>0</v>
      </c>
      <c r="J2289">
        <v>0</v>
      </c>
      <c r="L2289">
        <v>0</v>
      </c>
      <c r="M2289">
        <v>0</v>
      </c>
      <c r="N2289">
        <v>0</v>
      </c>
      <c r="O2289">
        <v>0</v>
      </c>
      <c r="P2289" t="s">
        <v>183</v>
      </c>
      <c r="Q2289">
        <v>0</v>
      </c>
      <c r="R2289">
        <v>0</v>
      </c>
      <c r="S2289">
        <v>0</v>
      </c>
      <c r="T2289" t="s">
        <v>181</v>
      </c>
      <c r="U2289">
        <v>0</v>
      </c>
      <c r="V2289" t="s">
        <v>181</v>
      </c>
      <c r="W2289">
        <v>0</v>
      </c>
      <c r="X2289" t="s">
        <v>184</v>
      </c>
    </row>
    <row r="2290" spans="1:24" x14ac:dyDescent="0.3">
      <c r="A2290" t="s">
        <v>179</v>
      </c>
      <c r="B2290" t="s">
        <v>14223</v>
      </c>
      <c r="C2290" t="s">
        <v>181</v>
      </c>
      <c r="D2290" t="s">
        <v>14224</v>
      </c>
      <c r="E2290" t="s">
        <v>181</v>
      </c>
      <c r="F2290">
        <v>0</v>
      </c>
      <c r="G2290">
        <v>0</v>
      </c>
      <c r="H2290" s="51" t="s">
        <v>13968</v>
      </c>
      <c r="I2290">
        <v>0</v>
      </c>
      <c r="J2290">
        <v>0</v>
      </c>
      <c r="L2290">
        <v>0</v>
      </c>
      <c r="M2290">
        <v>0</v>
      </c>
      <c r="N2290">
        <v>0</v>
      </c>
      <c r="O2290">
        <v>0</v>
      </c>
      <c r="P2290" t="s">
        <v>183</v>
      </c>
      <c r="Q2290">
        <v>0</v>
      </c>
      <c r="R2290">
        <v>0</v>
      </c>
      <c r="S2290">
        <v>0</v>
      </c>
      <c r="T2290" t="s">
        <v>181</v>
      </c>
      <c r="U2290">
        <v>0</v>
      </c>
      <c r="V2290" t="s">
        <v>181</v>
      </c>
      <c r="W2290">
        <v>0</v>
      </c>
      <c r="X2290" t="s">
        <v>321</v>
      </c>
    </row>
    <row r="2291" spans="1:24" x14ac:dyDescent="0.3">
      <c r="A2291" t="s">
        <v>179</v>
      </c>
      <c r="B2291" t="s">
        <v>1231</v>
      </c>
      <c r="C2291" t="s">
        <v>181</v>
      </c>
      <c r="D2291" t="s">
        <v>14225</v>
      </c>
      <c r="E2291" t="s">
        <v>181</v>
      </c>
      <c r="F2291">
        <v>0</v>
      </c>
      <c r="G2291">
        <v>0</v>
      </c>
      <c r="H2291" s="51" t="s">
        <v>13968</v>
      </c>
      <c r="I2291">
        <v>0</v>
      </c>
      <c r="J2291">
        <v>0</v>
      </c>
      <c r="L2291">
        <v>0</v>
      </c>
      <c r="M2291">
        <v>0</v>
      </c>
      <c r="N2291">
        <v>0</v>
      </c>
      <c r="O2291">
        <v>0</v>
      </c>
      <c r="P2291" t="s">
        <v>183</v>
      </c>
      <c r="Q2291">
        <v>0</v>
      </c>
      <c r="R2291">
        <v>0</v>
      </c>
      <c r="S2291">
        <v>0</v>
      </c>
      <c r="T2291" t="s">
        <v>181</v>
      </c>
      <c r="U2291">
        <v>0</v>
      </c>
      <c r="V2291" t="s">
        <v>181</v>
      </c>
      <c r="W2291">
        <v>0</v>
      </c>
      <c r="X2291" t="s">
        <v>184</v>
      </c>
    </row>
    <row r="2292" spans="1:24" x14ac:dyDescent="0.3">
      <c r="A2292" t="s">
        <v>179</v>
      </c>
      <c r="B2292" t="s">
        <v>14226</v>
      </c>
      <c r="C2292" t="s">
        <v>181</v>
      </c>
      <c r="D2292" t="s">
        <v>14227</v>
      </c>
      <c r="E2292" t="s">
        <v>7</v>
      </c>
      <c r="F2292">
        <v>0</v>
      </c>
      <c r="G2292">
        <v>0</v>
      </c>
      <c r="H2292" s="51" t="s">
        <v>13965</v>
      </c>
      <c r="I2292">
        <v>0</v>
      </c>
      <c r="J2292">
        <v>0</v>
      </c>
      <c r="L2292">
        <v>0</v>
      </c>
      <c r="M2292">
        <v>0</v>
      </c>
      <c r="N2292">
        <v>0</v>
      </c>
      <c r="O2292">
        <v>0</v>
      </c>
      <c r="P2292" t="s">
        <v>183</v>
      </c>
      <c r="Q2292">
        <v>0</v>
      </c>
      <c r="R2292">
        <v>0</v>
      </c>
      <c r="S2292">
        <v>0</v>
      </c>
      <c r="T2292" t="s">
        <v>181</v>
      </c>
      <c r="U2292">
        <v>0</v>
      </c>
      <c r="V2292" t="s">
        <v>181</v>
      </c>
      <c r="W2292">
        <v>0</v>
      </c>
      <c r="X2292" t="s">
        <v>184</v>
      </c>
    </row>
    <row r="2293" spans="1:24" x14ac:dyDescent="0.3">
      <c r="A2293" t="s">
        <v>179</v>
      </c>
      <c r="B2293" t="s">
        <v>1634</v>
      </c>
      <c r="C2293" t="s">
        <v>181</v>
      </c>
      <c r="D2293" t="s">
        <v>1635</v>
      </c>
      <c r="E2293" t="s">
        <v>181</v>
      </c>
      <c r="F2293">
        <v>0</v>
      </c>
      <c r="G2293">
        <v>0</v>
      </c>
      <c r="H2293" s="51" t="s">
        <v>13968</v>
      </c>
      <c r="I2293">
        <v>0</v>
      </c>
      <c r="J2293">
        <v>0</v>
      </c>
      <c r="L2293">
        <v>0</v>
      </c>
      <c r="M2293">
        <v>0</v>
      </c>
      <c r="N2293">
        <v>0</v>
      </c>
      <c r="O2293">
        <v>0</v>
      </c>
      <c r="P2293" t="s">
        <v>183</v>
      </c>
      <c r="Q2293">
        <v>0</v>
      </c>
      <c r="R2293">
        <v>0</v>
      </c>
      <c r="S2293">
        <v>0</v>
      </c>
      <c r="T2293" t="s">
        <v>181</v>
      </c>
      <c r="U2293">
        <v>0</v>
      </c>
      <c r="V2293" t="s">
        <v>181</v>
      </c>
      <c r="W2293">
        <v>0</v>
      </c>
      <c r="X2293" t="s">
        <v>184</v>
      </c>
    </row>
    <row r="2294" spans="1:24" x14ac:dyDescent="0.3">
      <c r="A2294" t="s">
        <v>179</v>
      </c>
      <c r="B2294" t="s">
        <v>14228</v>
      </c>
      <c r="C2294" t="s">
        <v>181</v>
      </c>
      <c r="D2294" t="s">
        <v>14229</v>
      </c>
      <c r="E2294" t="s">
        <v>7</v>
      </c>
      <c r="F2294">
        <v>0</v>
      </c>
      <c r="G2294">
        <v>0</v>
      </c>
      <c r="H2294" s="51" t="s">
        <v>13965</v>
      </c>
      <c r="I2294">
        <v>0</v>
      </c>
      <c r="J2294">
        <v>0</v>
      </c>
      <c r="L2294">
        <v>0</v>
      </c>
      <c r="M2294">
        <v>0</v>
      </c>
      <c r="N2294">
        <v>0</v>
      </c>
      <c r="O2294">
        <v>0</v>
      </c>
      <c r="P2294" t="s">
        <v>183</v>
      </c>
      <c r="Q2294">
        <v>0</v>
      </c>
      <c r="R2294">
        <v>0</v>
      </c>
      <c r="S2294">
        <v>0</v>
      </c>
      <c r="T2294" t="s">
        <v>181</v>
      </c>
      <c r="U2294">
        <v>0</v>
      </c>
      <c r="V2294" t="s">
        <v>181</v>
      </c>
      <c r="W2294">
        <v>0</v>
      </c>
      <c r="X2294" t="s">
        <v>184</v>
      </c>
    </row>
    <row r="2295" spans="1:24" x14ac:dyDescent="0.3">
      <c r="A2295" t="s">
        <v>179</v>
      </c>
      <c r="B2295" t="s">
        <v>14230</v>
      </c>
      <c r="C2295" t="s">
        <v>181</v>
      </c>
      <c r="D2295" t="s">
        <v>14229</v>
      </c>
      <c r="E2295" t="s">
        <v>7</v>
      </c>
      <c r="F2295">
        <v>0</v>
      </c>
      <c r="G2295">
        <v>0</v>
      </c>
      <c r="H2295" s="51" t="s">
        <v>13968</v>
      </c>
      <c r="I2295">
        <v>0</v>
      </c>
      <c r="J2295">
        <v>0</v>
      </c>
      <c r="L2295">
        <v>0</v>
      </c>
      <c r="M2295">
        <v>0</v>
      </c>
      <c r="N2295">
        <v>0</v>
      </c>
      <c r="O2295">
        <v>0</v>
      </c>
      <c r="P2295" t="s">
        <v>183</v>
      </c>
      <c r="Q2295">
        <v>0</v>
      </c>
      <c r="R2295">
        <v>0</v>
      </c>
      <c r="S2295">
        <v>0</v>
      </c>
      <c r="T2295" t="s">
        <v>181</v>
      </c>
      <c r="U2295">
        <v>0</v>
      </c>
      <c r="V2295" t="s">
        <v>181</v>
      </c>
      <c r="W2295">
        <v>0</v>
      </c>
      <c r="X2295" t="s">
        <v>184</v>
      </c>
    </row>
    <row r="2296" spans="1:24" x14ac:dyDescent="0.3">
      <c r="A2296" t="s">
        <v>179</v>
      </c>
      <c r="B2296" t="s">
        <v>14231</v>
      </c>
      <c r="C2296" t="s">
        <v>181</v>
      </c>
      <c r="D2296" t="s">
        <v>14232</v>
      </c>
      <c r="E2296" t="s">
        <v>7</v>
      </c>
      <c r="F2296">
        <v>0</v>
      </c>
      <c r="G2296">
        <v>0</v>
      </c>
      <c r="H2296" s="51" t="s">
        <v>13968</v>
      </c>
      <c r="I2296">
        <v>0</v>
      </c>
      <c r="J2296">
        <v>0</v>
      </c>
      <c r="L2296">
        <v>0</v>
      </c>
      <c r="M2296">
        <v>0</v>
      </c>
      <c r="N2296">
        <v>0</v>
      </c>
      <c r="O2296">
        <v>0</v>
      </c>
      <c r="P2296" t="s">
        <v>183</v>
      </c>
      <c r="Q2296">
        <v>0</v>
      </c>
      <c r="R2296">
        <v>0</v>
      </c>
      <c r="S2296">
        <v>0</v>
      </c>
      <c r="T2296" t="s">
        <v>181</v>
      </c>
      <c r="U2296">
        <v>0</v>
      </c>
      <c r="V2296" t="s">
        <v>181</v>
      </c>
      <c r="W2296">
        <v>0</v>
      </c>
      <c r="X2296" t="s">
        <v>184</v>
      </c>
    </row>
    <row r="2297" spans="1:24" x14ac:dyDescent="0.3">
      <c r="A2297" t="s">
        <v>179</v>
      </c>
      <c r="B2297" t="s">
        <v>6937</v>
      </c>
      <c r="C2297" t="s">
        <v>181</v>
      </c>
      <c r="D2297" t="s">
        <v>6938</v>
      </c>
      <c r="E2297" t="s">
        <v>7</v>
      </c>
      <c r="F2297">
        <v>0</v>
      </c>
      <c r="G2297">
        <v>0</v>
      </c>
      <c r="H2297" s="51" t="s">
        <v>13965</v>
      </c>
      <c r="I2297">
        <v>0</v>
      </c>
      <c r="J2297">
        <v>0</v>
      </c>
      <c r="L2297">
        <v>0</v>
      </c>
      <c r="M2297">
        <v>0</v>
      </c>
      <c r="N2297">
        <v>0</v>
      </c>
      <c r="O2297">
        <v>0</v>
      </c>
      <c r="P2297" t="s">
        <v>183</v>
      </c>
      <c r="Q2297">
        <v>0</v>
      </c>
      <c r="R2297">
        <v>0</v>
      </c>
      <c r="S2297">
        <v>0</v>
      </c>
      <c r="T2297" t="s">
        <v>181</v>
      </c>
      <c r="U2297">
        <v>0</v>
      </c>
      <c r="V2297" t="s">
        <v>181</v>
      </c>
      <c r="W2297">
        <v>0</v>
      </c>
      <c r="X2297" t="s">
        <v>184</v>
      </c>
    </row>
    <row r="2298" spans="1:24" x14ac:dyDescent="0.3">
      <c r="A2298" t="s">
        <v>179</v>
      </c>
      <c r="B2298" t="s">
        <v>14233</v>
      </c>
      <c r="C2298" t="s">
        <v>181</v>
      </c>
      <c r="D2298" t="s">
        <v>14234</v>
      </c>
      <c r="E2298" t="s">
        <v>7</v>
      </c>
      <c r="F2298">
        <v>0</v>
      </c>
      <c r="G2298">
        <v>0</v>
      </c>
      <c r="H2298" s="51" t="s">
        <v>13965</v>
      </c>
      <c r="I2298">
        <v>0</v>
      </c>
      <c r="J2298">
        <v>0</v>
      </c>
      <c r="L2298">
        <v>0</v>
      </c>
      <c r="M2298">
        <v>0</v>
      </c>
      <c r="N2298">
        <v>0</v>
      </c>
      <c r="O2298">
        <v>0</v>
      </c>
      <c r="P2298" t="s">
        <v>183</v>
      </c>
      <c r="Q2298">
        <v>0</v>
      </c>
      <c r="R2298">
        <v>0</v>
      </c>
      <c r="S2298">
        <v>0</v>
      </c>
      <c r="T2298" t="s">
        <v>181</v>
      </c>
      <c r="U2298">
        <v>0</v>
      </c>
      <c r="V2298" t="s">
        <v>181</v>
      </c>
      <c r="W2298">
        <v>0</v>
      </c>
      <c r="X2298" t="s">
        <v>184</v>
      </c>
    </row>
    <row r="2299" spans="1:24" x14ac:dyDescent="0.3">
      <c r="A2299" t="s">
        <v>179</v>
      </c>
      <c r="B2299" t="s">
        <v>5891</v>
      </c>
      <c r="C2299" t="s">
        <v>181</v>
      </c>
      <c r="D2299" t="s">
        <v>5892</v>
      </c>
      <c r="E2299" t="s">
        <v>7</v>
      </c>
      <c r="F2299">
        <v>0</v>
      </c>
      <c r="G2299">
        <v>0</v>
      </c>
      <c r="H2299" s="51" t="s">
        <v>13965</v>
      </c>
      <c r="I2299">
        <v>0</v>
      </c>
      <c r="J2299">
        <v>0</v>
      </c>
      <c r="L2299">
        <v>0</v>
      </c>
      <c r="M2299">
        <v>0</v>
      </c>
      <c r="N2299">
        <v>0</v>
      </c>
      <c r="O2299">
        <v>0</v>
      </c>
      <c r="P2299" t="s">
        <v>183</v>
      </c>
      <c r="Q2299">
        <v>0</v>
      </c>
      <c r="R2299">
        <v>0</v>
      </c>
      <c r="S2299">
        <v>0</v>
      </c>
      <c r="T2299" t="s">
        <v>181</v>
      </c>
      <c r="U2299">
        <v>0</v>
      </c>
      <c r="V2299" t="s">
        <v>181</v>
      </c>
      <c r="W2299">
        <v>0</v>
      </c>
      <c r="X2299" t="s">
        <v>184</v>
      </c>
    </row>
    <row r="2300" spans="1:24" x14ac:dyDescent="0.3">
      <c r="A2300" t="s">
        <v>179</v>
      </c>
      <c r="B2300" t="s">
        <v>6440</v>
      </c>
      <c r="C2300" t="s">
        <v>181</v>
      </c>
      <c r="D2300" t="s">
        <v>6441</v>
      </c>
      <c r="E2300" t="s">
        <v>7</v>
      </c>
      <c r="F2300">
        <v>0</v>
      </c>
      <c r="G2300">
        <v>0</v>
      </c>
      <c r="H2300" s="51" t="s">
        <v>13965</v>
      </c>
      <c r="I2300">
        <v>0</v>
      </c>
      <c r="J2300">
        <v>0</v>
      </c>
      <c r="L2300">
        <v>0</v>
      </c>
      <c r="M2300">
        <v>0</v>
      </c>
      <c r="N2300">
        <v>0</v>
      </c>
      <c r="O2300">
        <v>0</v>
      </c>
      <c r="P2300" t="s">
        <v>183</v>
      </c>
      <c r="Q2300">
        <v>0</v>
      </c>
      <c r="R2300">
        <v>0</v>
      </c>
      <c r="S2300">
        <v>0</v>
      </c>
      <c r="T2300" t="s">
        <v>181</v>
      </c>
      <c r="U2300">
        <v>0</v>
      </c>
      <c r="V2300" t="s">
        <v>181</v>
      </c>
      <c r="W2300">
        <v>0</v>
      </c>
      <c r="X2300" t="s">
        <v>184</v>
      </c>
    </row>
    <row r="2301" spans="1:24" x14ac:dyDescent="0.3">
      <c r="A2301" t="s">
        <v>179</v>
      </c>
      <c r="B2301" t="s">
        <v>14235</v>
      </c>
      <c r="C2301" t="s">
        <v>181</v>
      </c>
      <c r="D2301" t="s">
        <v>14236</v>
      </c>
      <c r="E2301" t="s">
        <v>7</v>
      </c>
      <c r="F2301">
        <v>0</v>
      </c>
      <c r="G2301">
        <v>0</v>
      </c>
      <c r="H2301" s="51" t="s">
        <v>13968</v>
      </c>
      <c r="I2301">
        <v>0</v>
      </c>
      <c r="J2301">
        <v>0</v>
      </c>
      <c r="L2301">
        <v>0</v>
      </c>
      <c r="M2301">
        <v>0</v>
      </c>
      <c r="N2301">
        <v>0</v>
      </c>
      <c r="O2301">
        <v>0</v>
      </c>
      <c r="P2301" t="s">
        <v>183</v>
      </c>
      <c r="Q2301">
        <v>0</v>
      </c>
      <c r="R2301">
        <v>0</v>
      </c>
      <c r="S2301">
        <v>0</v>
      </c>
      <c r="T2301" t="s">
        <v>181</v>
      </c>
      <c r="U2301">
        <v>0</v>
      </c>
      <c r="V2301" t="s">
        <v>181</v>
      </c>
      <c r="W2301">
        <v>0</v>
      </c>
      <c r="X2301" t="s">
        <v>184</v>
      </c>
    </row>
    <row r="2302" spans="1:24" x14ac:dyDescent="0.3">
      <c r="A2302" t="s">
        <v>179</v>
      </c>
      <c r="B2302" t="s">
        <v>6943</v>
      </c>
      <c r="C2302" t="s">
        <v>181</v>
      </c>
      <c r="D2302" t="s">
        <v>6944</v>
      </c>
      <c r="E2302" t="s">
        <v>7</v>
      </c>
      <c r="F2302">
        <v>0</v>
      </c>
      <c r="G2302">
        <v>0</v>
      </c>
      <c r="H2302" s="51" t="s">
        <v>13965</v>
      </c>
      <c r="I2302">
        <v>0</v>
      </c>
      <c r="J2302">
        <v>0</v>
      </c>
      <c r="L2302">
        <v>0</v>
      </c>
      <c r="M2302">
        <v>0</v>
      </c>
      <c r="N2302">
        <v>0</v>
      </c>
      <c r="O2302">
        <v>0</v>
      </c>
      <c r="P2302" t="s">
        <v>183</v>
      </c>
      <c r="Q2302">
        <v>0</v>
      </c>
      <c r="R2302">
        <v>0</v>
      </c>
      <c r="S2302">
        <v>0</v>
      </c>
      <c r="T2302" t="s">
        <v>181</v>
      </c>
      <c r="U2302">
        <v>0</v>
      </c>
      <c r="V2302" t="s">
        <v>181</v>
      </c>
      <c r="W2302">
        <v>0</v>
      </c>
      <c r="X2302" t="s">
        <v>184</v>
      </c>
    </row>
    <row r="2303" spans="1:24" x14ac:dyDescent="0.3">
      <c r="A2303" t="s">
        <v>179</v>
      </c>
      <c r="B2303" t="s">
        <v>14237</v>
      </c>
      <c r="C2303" t="s">
        <v>181</v>
      </c>
      <c r="D2303" t="s">
        <v>14238</v>
      </c>
      <c r="E2303" t="s">
        <v>7</v>
      </c>
      <c r="F2303">
        <v>0</v>
      </c>
      <c r="G2303">
        <v>0</v>
      </c>
      <c r="H2303" s="51" t="s">
        <v>12496</v>
      </c>
      <c r="I2303">
        <v>0</v>
      </c>
      <c r="J2303">
        <v>0</v>
      </c>
      <c r="L2303">
        <v>0</v>
      </c>
      <c r="M2303">
        <v>0</v>
      </c>
      <c r="N2303">
        <v>0</v>
      </c>
      <c r="O2303">
        <v>0</v>
      </c>
      <c r="P2303" t="s">
        <v>183</v>
      </c>
      <c r="Q2303">
        <v>480</v>
      </c>
      <c r="R2303">
        <v>-480</v>
      </c>
      <c r="S2303">
        <v>480</v>
      </c>
      <c r="T2303" t="s">
        <v>181</v>
      </c>
      <c r="U2303">
        <v>0</v>
      </c>
      <c r="V2303" t="s">
        <v>181</v>
      </c>
      <c r="W2303">
        <v>0</v>
      </c>
      <c r="X2303" t="s">
        <v>184</v>
      </c>
    </row>
    <row r="2304" spans="1:24" x14ac:dyDescent="0.3">
      <c r="A2304" t="s">
        <v>179</v>
      </c>
      <c r="B2304" t="s">
        <v>14239</v>
      </c>
      <c r="C2304" t="s">
        <v>181</v>
      </c>
      <c r="D2304" t="s">
        <v>14240</v>
      </c>
      <c r="E2304" t="s">
        <v>7</v>
      </c>
      <c r="F2304">
        <v>0</v>
      </c>
      <c r="G2304">
        <v>0</v>
      </c>
      <c r="H2304" s="51" t="s">
        <v>13870</v>
      </c>
      <c r="I2304">
        <v>0</v>
      </c>
      <c r="J2304">
        <v>0</v>
      </c>
      <c r="L2304">
        <v>0</v>
      </c>
      <c r="M2304">
        <v>0</v>
      </c>
      <c r="N2304">
        <v>0</v>
      </c>
      <c r="O2304">
        <v>0</v>
      </c>
      <c r="P2304" t="s">
        <v>183</v>
      </c>
      <c r="Q2304">
        <v>0</v>
      </c>
      <c r="R2304">
        <v>0</v>
      </c>
      <c r="S2304">
        <v>0</v>
      </c>
      <c r="T2304" t="s">
        <v>181</v>
      </c>
      <c r="U2304">
        <v>0</v>
      </c>
      <c r="V2304" t="s">
        <v>181</v>
      </c>
      <c r="W2304">
        <v>0</v>
      </c>
      <c r="X2304" t="s">
        <v>184</v>
      </c>
    </row>
    <row r="2305" spans="1:24" x14ac:dyDescent="0.3">
      <c r="A2305" t="s">
        <v>179</v>
      </c>
      <c r="B2305" t="s">
        <v>4943</v>
      </c>
      <c r="C2305" t="s">
        <v>181</v>
      </c>
      <c r="D2305" t="s">
        <v>4944</v>
      </c>
      <c r="E2305" t="s">
        <v>7</v>
      </c>
      <c r="F2305">
        <v>0</v>
      </c>
      <c r="G2305">
        <v>0</v>
      </c>
      <c r="H2305" s="51" t="s">
        <v>14196</v>
      </c>
      <c r="I2305">
        <v>0</v>
      </c>
      <c r="J2305">
        <v>0</v>
      </c>
      <c r="L2305">
        <v>0</v>
      </c>
      <c r="M2305">
        <v>0</v>
      </c>
      <c r="N2305">
        <v>0</v>
      </c>
      <c r="O2305">
        <v>0</v>
      </c>
      <c r="P2305" t="s">
        <v>183</v>
      </c>
      <c r="Q2305">
        <v>-240</v>
      </c>
      <c r="R2305">
        <v>0</v>
      </c>
      <c r="S2305">
        <v>0</v>
      </c>
      <c r="T2305" t="s">
        <v>181</v>
      </c>
      <c r="U2305">
        <v>0</v>
      </c>
      <c r="V2305" t="s">
        <v>181</v>
      </c>
      <c r="W2305">
        <v>0</v>
      </c>
      <c r="X2305" t="s">
        <v>184</v>
      </c>
    </row>
    <row r="2306" spans="1:24" x14ac:dyDescent="0.3">
      <c r="A2306" t="s">
        <v>179</v>
      </c>
      <c r="B2306" t="s">
        <v>14241</v>
      </c>
      <c r="C2306" t="s">
        <v>181</v>
      </c>
      <c r="D2306" t="s">
        <v>4944</v>
      </c>
      <c r="E2306" t="s">
        <v>7</v>
      </c>
      <c r="F2306">
        <v>0</v>
      </c>
      <c r="G2306">
        <v>0</v>
      </c>
      <c r="H2306" s="51" t="s">
        <v>12813</v>
      </c>
      <c r="I2306">
        <v>0</v>
      </c>
      <c r="J2306">
        <v>0</v>
      </c>
      <c r="L2306">
        <v>0</v>
      </c>
      <c r="M2306">
        <v>0</v>
      </c>
      <c r="N2306">
        <v>0</v>
      </c>
      <c r="O2306">
        <v>0</v>
      </c>
      <c r="P2306" t="s">
        <v>183</v>
      </c>
      <c r="Q2306">
        <v>0</v>
      </c>
      <c r="R2306">
        <v>0</v>
      </c>
      <c r="S2306">
        <v>0</v>
      </c>
      <c r="T2306" t="s">
        <v>181</v>
      </c>
      <c r="U2306">
        <v>0</v>
      </c>
      <c r="V2306" t="s">
        <v>181</v>
      </c>
      <c r="W2306">
        <v>0</v>
      </c>
      <c r="X2306" t="s">
        <v>184</v>
      </c>
    </row>
    <row r="2307" spans="1:24" x14ac:dyDescent="0.3">
      <c r="A2307" t="s">
        <v>179</v>
      </c>
      <c r="B2307" t="s">
        <v>5869</v>
      </c>
      <c r="C2307" t="s">
        <v>181</v>
      </c>
      <c r="D2307" t="s">
        <v>5870</v>
      </c>
      <c r="E2307" t="s">
        <v>7</v>
      </c>
      <c r="F2307">
        <v>0</v>
      </c>
      <c r="G2307">
        <v>0</v>
      </c>
      <c r="H2307" s="51" t="s">
        <v>14196</v>
      </c>
      <c r="I2307">
        <v>0</v>
      </c>
      <c r="J2307">
        <v>0</v>
      </c>
      <c r="L2307">
        <v>0</v>
      </c>
      <c r="M2307">
        <v>0</v>
      </c>
      <c r="N2307">
        <v>0</v>
      </c>
      <c r="O2307">
        <v>0</v>
      </c>
      <c r="P2307" t="s">
        <v>183</v>
      </c>
      <c r="Q2307">
        <v>0</v>
      </c>
      <c r="R2307">
        <v>0</v>
      </c>
      <c r="S2307">
        <v>0</v>
      </c>
      <c r="T2307" t="s">
        <v>181</v>
      </c>
      <c r="U2307">
        <v>0</v>
      </c>
      <c r="V2307" t="s">
        <v>181</v>
      </c>
      <c r="W2307">
        <v>0</v>
      </c>
      <c r="X2307" t="s">
        <v>184</v>
      </c>
    </row>
    <row r="2308" spans="1:24" x14ac:dyDescent="0.3">
      <c r="A2308" t="s">
        <v>179</v>
      </c>
      <c r="B2308" t="s">
        <v>6007</v>
      </c>
      <c r="C2308" t="s">
        <v>181</v>
      </c>
      <c r="D2308" t="s">
        <v>6008</v>
      </c>
      <c r="E2308" t="s">
        <v>7</v>
      </c>
      <c r="F2308">
        <v>0</v>
      </c>
      <c r="G2308">
        <v>0</v>
      </c>
      <c r="H2308" s="51" t="s">
        <v>13965</v>
      </c>
      <c r="I2308">
        <v>0</v>
      </c>
      <c r="J2308">
        <v>0</v>
      </c>
      <c r="L2308">
        <v>0</v>
      </c>
      <c r="M2308">
        <v>0</v>
      </c>
      <c r="N2308">
        <v>0</v>
      </c>
      <c r="O2308">
        <v>0</v>
      </c>
      <c r="P2308" t="s">
        <v>183</v>
      </c>
      <c r="Q2308">
        <v>0</v>
      </c>
      <c r="R2308">
        <v>0</v>
      </c>
      <c r="S2308">
        <v>0</v>
      </c>
      <c r="T2308" t="s">
        <v>181</v>
      </c>
      <c r="U2308">
        <v>0</v>
      </c>
      <c r="V2308" t="s">
        <v>181</v>
      </c>
      <c r="W2308">
        <v>0</v>
      </c>
      <c r="X2308" t="s">
        <v>184</v>
      </c>
    </row>
    <row r="2309" spans="1:24" x14ac:dyDescent="0.3">
      <c r="A2309" t="s">
        <v>179</v>
      </c>
      <c r="B2309" t="s">
        <v>2476</v>
      </c>
      <c r="C2309" t="s">
        <v>181</v>
      </c>
      <c r="D2309" t="s">
        <v>2477</v>
      </c>
      <c r="E2309" t="s">
        <v>181</v>
      </c>
      <c r="F2309">
        <v>0</v>
      </c>
      <c r="G2309">
        <v>0</v>
      </c>
      <c r="H2309" s="51" t="s">
        <v>13965</v>
      </c>
      <c r="I2309">
        <v>0</v>
      </c>
      <c r="J2309">
        <v>0</v>
      </c>
      <c r="L2309">
        <v>0</v>
      </c>
      <c r="M2309">
        <v>54692.55</v>
      </c>
      <c r="N2309">
        <v>9144</v>
      </c>
      <c r="O2309">
        <v>0</v>
      </c>
      <c r="P2309" t="s">
        <v>18040</v>
      </c>
      <c r="Q2309">
        <v>960</v>
      </c>
      <c r="R2309">
        <v>0</v>
      </c>
      <c r="S2309">
        <v>0</v>
      </c>
      <c r="T2309" t="s">
        <v>181</v>
      </c>
      <c r="U2309">
        <v>0</v>
      </c>
      <c r="V2309" t="s">
        <v>181</v>
      </c>
      <c r="W2309">
        <v>0</v>
      </c>
      <c r="X2309" t="s">
        <v>184</v>
      </c>
    </row>
    <row r="2310" spans="1:24" x14ac:dyDescent="0.3">
      <c r="A2310" t="s">
        <v>179</v>
      </c>
      <c r="B2310" t="s">
        <v>6930</v>
      </c>
      <c r="C2310" t="s">
        <v>181</v>
      </c>
      <c r="D2310" t="s">
        <v>2477</v>
      </c>
      <c r="E2310" t="s">
        <v>7</v>
      </c>
      <c r="F2310">
        <v>0</v>
      </c>
      <c r="G2310">
        <v>0</v>
      </c>
      <c r="H2310" s="51" t="s">
        <v>13968</v>
      </c>
      <c r="I2310">
        <v>0</v>
      </c>
      <c r="J2310">
        <v>0</v>
      </c>
      <c r="L2310">
        <v>0</v>
      </c>
      <c r="M2310">
        <v>0</v>
      </c>
      <c r="N2310">
        <v>0</v>
      </c>
      <c r="O2310">
        <v>0</v>
      </c>
      <c r="P2310" t="s">
        <v>183</v>
      </c>
      <c r="Q2310">
        <v>0</v>
      </c>
      <c r="R2310">
        <v>0</v>
      </c>
      <c r="S2310">
        <v>0</v>
      </c>
      <c r="T2310" t="s">
        <v>181</v>
      </c>
      <c r="U2310">
        <v>0</v>
      </c>
      <c r="V2310" t="s">
        <v>181</v>
      </c>
      <c r="W2310">
        <v>0</v>
      </c>
      <c r="X2310" t="s">
        <v>184</v>
      </c>
    </row>
    <row r="2311" spans="1:24" x14ac:dyDescent="0.3">
      <c r="A2311" t="s">
        <v>179</v>
      </c>
      <c r="B2311" t="s">
        <v>6160</v>
      </c>
      <c r="C2311" t="s">
        <v>181</v>
      </c>
      <c r="D2311" t="s">
        <v>6161</v>
      </c>
      <c r="E2311" t="s">
        <v>7</v>
      </c>
      <c r="F2311">
        <v>0</v>
      </c>
      <c r="G2311">
        <v>0</v>
      </c>
      <c r="H2311" s="51" t="s">
        <v>13965</v>
      </c>
      <c r="I2311">
        <v>0</v>
      </c>
      <c r="J2311">
        <v>0</v>
      </c>
      <c r="L2311">
        <v>0</v>
      </c>
      <c r="M2311">
        <v>0</v>
      </c>
      <c r="N2311">
        <v>0</v>
      </c>
      <c r="O2311">
        <v>0</v>
      </c>
      <c r="P2311" t="s">
        <v>183</v>
      </c>
      <c r="Q2311">
        <v>0</v>
      </c>
      <c r="R2311">
        <v>0</v>
      </c>
      <c r="S2311">
        <v>0</v>
      </c>
      <c r="T2311" t="s">
        <v>181</v>
      </c>
      <c r="U2311">
        <v>0</v>
      </c>
      <c r="V2311" t="s">
        <v>181</v>
      </c>
      <c r="W2311">
        <v>0</v>
      </c>
      <c r="X2311" t="s">
        <v>184</v>
      </c>
    </row>
    <row r="2312" spans="1:24" x14ac:dyDescent="0.3">
      <c r="A2312" t="s">
        <v>179</v>
      </c>
      <c r="B2312" t="s">
        <v>1208</v>
      </c>
      <c r="C2312" t="s">
        <v>181</v>
      </c>
      <c r="D2312" t="s">
        <v>14242</v>
      </c>
      <c r="E2312" t="s">
        <v>181</v>
      </c>
      <c r="F2312">
        <v>0</v>
      </c>
      <c r="G2312">
        <v>0</v>
      </c>
      <c r="H2312" s="51" t="s">
        <v>13968</v>
      </c>
      <c r="I2312">
        <v>0</v>
      </c>
      <c r="J2312">
        <v>0</v>
      </c>
      <c r="L2312">
        <v>0</v>
      </c>
      <c r="M2312">
        <v>0</v>
      </c>
      <c r="N2312">
        <v>0</v>
      </c>
      <c r="O2312">
        <v>0</v>
      </c>
      <c r="P2312" t="s">
        <v>183</v>
      </c>
      <c r="Q2312">
        <v>0</v>
      </c>
      <c r="R2312">
        <v>0</v>
      </c>
      <c r="S2312">
        <v>0</v>
      </c>
      <c r="T2312" t="s">
        <v>181</v>
      </c>
      <c r="U2312">
        <v>0</v>
      </c>
      <c r="V2312" t="s">
        <v>181</v>
      </c>
      <c r="W2312">
        <v>0</v>
      </c>
      <c r="X2312" t="s">
        <v>184</v>
      </c>
    </row>
    <row r="2313" spans="1:24" x14ac:dyDescent="0.3">
      <c r="A2313" t="s">
        <v>179</v>
      </c>
      <c r="B2313" t="s">
        <v>14243</v>
      </c>
      <c r="C2313" t="s">
        <v>181</v>
      </c>
      <c r="D2313" t="s">
        <v>14244</v>
      </c>
      <c r="E2313" t="s">
        <v>7</v>
      </c>
      <c r="F2313">
        <v>0</v>
      </c>
      <c r="G2313">
        <v>0</v>
      </c>
      <c r="H2313" s="51" t="s">
        <v>18041</v>
      </c>
      <c r="I2313">
        <v>0</v>
      </c>
      <c r="J2313">
        <v>0</v>
      </c>
      <c r="L2313">
        <v>0</v>
      </c>
      <c r="M2313">
        <v>0</v>
      </c>
      <c r="N2313">
        <v>0</v>
      </c>
      <c r="O2313">
        <v>0</v>
      </c>
      <c r="P2313" t="s">
        <v>183</v>
      </c>
      <c r="Q2313">
        <v>0</v>
      </c>
      <c r="R2313">
        <v>0</v>
      </c>
      <c r="S2313">
        <v>0</v>
      </c>
      <c r="T2313" t="s">
        <v>181</v>
      </c>
      <c r="U2313">
        <v>0</v>
      </c>
      <c r="V2313" t="s">
        <v>181</v>
      </c>
      <c r="W2313">
        <v>0</v>
      </c>
      <c r="X2313" t="s">
        <v>184</v>
      </c>
    </row>
    <row r="2314" spans="1:24" x14ac:dyDescent="0.3">
      <c r="A2314" t="s">
        <v>179</v>
      </c>
      <c r="B2314" t="s">
        <v>2779</v>
      </c>
      <c r="C2314" t="s">
        <v>181</v>
      </c>
      <c r="D2314" t="s">
        <v>2780</v>
      </c>
      <c r="E2314" t="s">
        <v>181</v>
      </c>
      <c r="F2314">
        <v>0</v>
      </c>
      <c r="G2314">
        <v>0</v>
      </c>
      <c r="H2314" s="51" t="s">
        <v>13965</v>
      </c>
      <c r="I2314">
        <v>0</v>
      </c>
      <c r="J2314">
        <v>0</v>
      </c>
      <c r="L2314">
        <v>0</v>
      </c>
      <c r="M2314">
        <v>0</v>
      </c>
      <c r="N2314">
        <v>0</v>
      </c>
      <c r="O2314">
        <v>0</v>
      </c>
      <c r="P2314" t="s">
        <v>183</v>
      </c>
      <c r="Q2314">
        <v>0</v>
      </c>
      <c r="R2314">
        <v>0</v>
      </c>
      <c r="S2314">
        <v>0</v>
      </c>
      <c r="T2314" t="s">
        <v>181</v>
      </c>
      <c r="U2314">
        <v>0</v>
      </c>
      <c r="V2314" t="s">
        <v>181</v>
      </c>
      <c r="W2314">
        <v>0</v>
      </c>
      <c r="X2314" t="s">
        <v>184</v>
      </c>
    </row>
    <row r="2315" spans="1:24" x14ac:dyDescent="0.3">
      <c r="A2315" t="s">
        <v>179</v>
      </c>
      <c r="B2315" t="s">
        <v>14246</v>
      </c>
      <c r="C2315" t="s">
        <v>181</v>
      </c>
      <c r="D2315" t="s">
        <v>14247</v>
      </c>
      <c r="E2315" t="s">
        <v>7</v>
      </c>
      <c r="F2315">
        <v>0</v>
      </c>
      <c r="G2315">
        <v>0</v>
      </c>
      <c r="H2315" s="51" t="s">
        <v>18041</v>
      </c>
      <c r="I2315">
        <v>0</v>
      </c>
      <c r="J2315">
        <v>0</v>
      </c>
      <c r="L2315">
        <v>0</v>
      </c>
      <c r="M2315">
        <v>0</v>
      </c>
      <c r="N2315">
        <v>0</v>
      </c>
      <c r="O2315">
        <v>0</v>
      </c>
      <c r="P2315" t="s">
        <v>183</v>
      </c>
      <c r="Q2315">
        <v>0</v>
      </c>
      <c r="R2315">
        <v>0</v>
      </c>
      <c r="S2315">
        <v>0</v>
      </c>
      <c r="T2315" t="s">
        <v>181</v>
      </c>
      <c r="U2315">
        <v>0</v>
      </c>
      <c r="V2315" t="s">
        <v>181</v>
      </c>
      <c r="W2315">
        <v>0</v>
      </c>
      <c r="X2315" t="s">
        <v>184</v>
      </c>
    </row>
    <row r="2316" spans="1:24" x14ac:dyDescent="0.3">
      <c r="A2316" t="s">
        <v>179</v>
      </c>
      <c r="B2316" t="s">
        <v>14248</v>
      </c>
      <c r="C2316" t="s">
        <v>181</v>
      </c>
      <c r="D2316" t="s">
        <v>14249</v>
      </c>
      <c r="E2316" t="s">
        <v>7</v>
      </c>
      <c r="F2316">
        <v>0</v>
      </c>
      <c r="G2316">
        <v>0</v>
      </c>
      <c r="H2316" s="51" t="s">
        <v>13965</v>
      </c>
      <c r="I2316">
        <v>0</v>
      </c>
      <c r="J2316">
        <v>0</v>
      </c>
      <c r="L2316">
        <v>0</v>
      </c>
      <c r="M2316">
        <v>0</v>
      </c>
      <c r="N2316">
        <v>0</v>
      </c>
      <c r="O2316">
        <v>0</v>
      </c>
      <c r="P2316" t="s">
        <v>183</v>
      </c>
      <c r="Q2316">
        <v>0</v>
      </c>
      <c r="R2316">
        <v>0</v>
      </c>
      <c r="S2316">
        <v>0</v>
      </c>
      <c r="T2316" t="s">
        <v>181</v>
      </c>
      <c r="U2316">
        <v>0</v>
      </c>
      <c r="V2316" t="s">
        <v>181</v>
      </c>
      <c r="W2316">
        <v>0</v>
      </c>
      <c r="X2316" t="s">
        <v>184</v>
      </c>
    </row>
    <row r="2317" spans="1:24" x14ac:dyDescent="0.3">
      <c r="A2317" t="s">
        <v>179</v>
      </c>
      <c r="B2317" t="s">
        <v>6069</v>
      </c>
      <c r="C2317" t="s">
        <v>181</v>
      </c>
      <c r="D2317" t="s">
        <v>6070</v>
      </c>
      <c r="E2317" t="s">
        <v>7</v>
      </c>
      <c r="F2317">
        <v>0</v>
      </c>
      <c r="G2317">
        <v>0</v>
      </c>
      <c r="H2317" s="51" t="s">
        <v>13965</v>
      </c>
      <c r="I2317">
        <v>0</v>
      </c>
      <c r="J2317">
        <v>0</v>
      </c>
      <c r="L2317">
        <v>0</v>
      </c>
      <c r="M2317">
        <v>0</v>
      </c>
      <c r="N2317">
        <v>0</v>
      </c>
      <c r="O2317">
        <v>0</v>
      </c>
      <c r="P2317" t="s">
        <v>183</v>
      </c>
      <c r="Q2317">
        <v>0</v>
      </c>
      <c r="R2317">
        <v>0</v>
      </c>
      <c r="S2317">
        <v>0</v>
      </c>
      <c r="T2317" t="s">
        <v>181</v>
      </c>
      <c r="U2317">
        <v>0</v>
      </c>
      <c r="V2317" t="s">
        <v>181</v>
      </c>
      <c r="W2317">
        <v>0</v>
      </c>
      <c r="X2317" t="s">
        <v>184</v>
      </c>
    </row>
    <row r="2318" spans="1:24" x14ac:dyDescent="0.3">
      <c r="A2318" t="s">
        <v>179</v>
      </c>
      <c r="B2318" t="s">
        <v>6812</v>
      </c>
      <c r="C2318" t="s">
        <v>181</v>
      </c>
      <c r="D2318" t="s">
        <v>6813</v>
      </c>
      <c r="E2318" t="s">
        <v>7</v>
      </c>
      <c r="F2318">
        <v>0</v>
      </c>
      <c r="G2318">
        <v>0</v>
      </c>
      <c r="H2318" s="51" t="s">
        <v>13965</v>
      </c>
      <c r="I2318">
        <v>0</v>
      </c>
      <c r="J2318">
        <v>0</v>
      </c>
      <c r="L2318">
        <v>0</v>
      </c>
      <c r="M2318">
        <v>0</v>
      </c>
      <c r="N2318">
        <v>0</v>
      </c>
      <c r="O2318">
        <v>0</v>
      </c>
      <c r="P2318" t="s">
        <v>183</v>
      </c>
      <c r="Q2318">
        <v>0</v>
      </c>
      <c r="R2318">
        <v>0</v>
      </c>
      <c r="S2318">
        <v>0</v>
      </c>
      <c r="T2318" t="s">
        <v>181</v>
      </c>
      <c r="U2318">
        <v>0</v>
      </c>
      <c r="V2318" t="s">
        <v>181</v>
      </c>
      <c r="W2318">
        <v>0</v>
      </c>
      <c r="X2318" t="s">
        <v>184</v>
      </c>
    </row>
    <row r="2319" spans="1:24" x14ac:dyDescent="0.3">
      <c r="A2319" t="s">
        <v>179</v>
      </c>
      <c r="B2319" t="s">
        <v>14250</v>
      </c>
      <c r="C2319" t="s">
        <v>181</v>
      </c>
      <c r="D2319" t="s">
        <v>14251</v>
      </c>
      <c r="E2319" t="s">
        <v>7</v>
      </c>
      <c r="F2319">
        <v>0</v>
      </c>
      <c r="G2319">
        <v>0</v>
      </c>
      <c r="H2319" s="51" t="s">
        <v>13965</v>
      </c>
      <c r="I2319">
        <v>0</v>
      </c>
      <c r="J2319">
        <v>0</v>
      </c>
      <c r="L2319">
        <v>0</v>
      </c>
      <c r="M2319">
        <v>0</v>
      </c>
      <c r="N2319">
        <v>0</v>
      </c>
      <c r="O2319">
        <v>0</v>
      </c>
      <c r="P2319" t="s">
        <v>183</v>
      </c>
      <c r="Q2319">
        <v>0</v>
      </c>
      <c r="R2319">
        <v>0</v>
      </c>
      <c r="S2319">
        <v>0</v>
      </c>
      <c r="T2319" t="s">
        <v>181</v>
      </c>
      <c r="U2319">
        <v>0</v>
      </c>
      <c r="V2319" t="s">
        <v>181</v>
      </c>
      <c r="W2319">
        <v>0</v>
      </c>
      <c r="X2319" t="s">
        <v>184</v>
      </c>
    </row>
    <row r="2320" spans="1:24" x14ac:dyDescent="0.3">
      <c r="A2320" t="s">
        <v>179</v>
      </c>
      <c r="B2320" t="s">
        <v>4947</v>
      </c>
      <c r="C2320" t="s">
        <v>181</v>
      </c>
      <c r="D2320" t="s">
        <v>4948</v>
      </c>
      <c r="E2320" t="s">
        <v>7</v>
      </c>
      <c r="F2320">
        <v>0</v>
      </c>
      <c r="G2320">
        <v>0</v>
      </c>
      <c r="H2320" s="51" t="s">
        <v>14252</v>
      </c>
      <c r="I2320">
        <v>0</v>
      </c>
      <c r="J2320">
        <v>0</v>
      </c>
      <c r="L2320">
        <v>0</v>
      </c>
      <c r="M2320">
        <v>0</v>
      </c>
      <c r="N2320">
        <v>0</v>
      </c>
      <c r="O2320">
        <v>0</v>
      </c>
      <c r="P2320" t="s">
        <v>183</v>
      </c>
      <c r="Q2320">
        <v>0</v>
      </c>
      <c r="R2320">
        <v>0</v>
      </c>
      <c r="S2320">
        <v>0</v>
      </c>
      <c r="T2320" t="s">
        <v>181</v>
      </c>
      <c r="U2320">
        <v>0</v>
      </c>
      <c r="V2320" t="s">
        <v>181</v>
      </c>
      <c r="W2320">
        <v>0</v>
      </c>
      <c r="X2320" t="s">
        <v>184</v>
      </c>
    </row>
    <row r="2321" spans="1:24" x14ac:dyDescent="0.3">
      <c r="A2321" t="s">
        <v>179</v>
      </c>
      <c r="B2321" t="s">
        <v>6037</v>
      </c>
      <c r="C2321" t="s">
        <v>181</v>
      </c>
      <c r="D2321" t="s">
        <v>6038</v>
      </c>
      <c r="E2321" t="s">
        <v>7</v>
      </c>
      <c r="F2321">
        <v>0</v>
      </c>
      <c r="G2321">
        <v>0</v>
      </c>
      <c r="H2321" s="51" t="s">
        <v>13965</v>
      </c>
      <c r="I2321">
        <v>0</v>
      </c>
      <c r="J2321">
        <v>0</v>
      </c>
      <c r="L2321">
        <v>0</v>
      </c>
      <c r="M2321">
        <v>0</v>
      </c>
      <c r="N2321">
        <v>0</v>
      </c>
      <c r="O2321">
        <v>0</v>
      </c>
      <c r="P2321" t="s">
        <v>183</v>
      </c>
      <c r="Q2321">
        <v>0</v>
      </c>
      <c r="R2321">
        <v>0</v>
      </c>
      <c r="S2321">
        <v>0</v>
      </c>
      <c r="T2321" t="s">
        <v>181</v>
      </c>
      <c r="U2321">
        <v>0</v>
      </c>
      <c r="V2321" t="s">
        <v>181</v>
      </c>
      <c r="W2321">
        <v>0</v>
      </c>
      <c r="X2321" t="s">
        <v>184</v>
      </c>
    </row>
    <row r="2322" spans="1:24" x14ac:dyDescent="0.3">
      <c r="A2322" t="s">
        <v>179</v>
      </c>
      <c r="B2322" t="s">
        <v>1580</v>
      </c>
      <c r="C2322" t="s">
        <v>181</v>
      </c>
      <c r="D2322" t="s">
        <v>1581</v>
      </c>
      <c r="E2322" t="s">
        <v>181</v>
      </c>
      <c r="F2322">
        <v>0</v>
      </c>
      <c r="G2322">
        <v>0</v>
      </c>
      <c r="H2322" s="51" t="s">
        <v>13968</v>
      </c>
      <c r="I2322">
        <v>0</v>
      </c>
      <c r="J2322">
        <v>0</v>
      </c>
      <c r="L2322">
        <v>0</v>
      </c>
      <c r="M2322">
        <v>0</v>
      </c>
      <c r="N2322">
        <v>0</v>
      </c>
      <c r="O2322">
        <v>0</v>
      </c>
      <c r="P2322" t="s">
        <v>183</v>
      </c>
      <c r="Q2322">
        <v>0</v>
      </c>
      <c r="R2322">
        <v>0</v>
      </c>
      <c r="S2322">
        <v>0</v>
      </c>
      <c r="T2322" t="s">
        <v>181</v>
      </c>
      <c r="U2322">
        <v>0</v>
      </c>
      <c r="V2322" t="s">
        <v>181</v>
      </c>
      <c r="W2322">
        <v>0</v>
      </c>
      <c r="X2322" t="s">
        <v>184</v>
      </c>
    </row>
    <row r="2323" spans="1:24" x14ac:dyDescent="0.3">
      <c r="A2323" t="s">
        <v>179</v>
      </c>
      <c r="B2323" t="s">
        <v>229</v>
      </c>
      <c r="C2323" t="s">
        <v>181</v>
      </c>
      <c r="D2323" t="s">
        <v>230</v>
      </c>
      <c r="E2323" t="s">
        <v>181</v>
      </c>
      <c r="F2323">
        <v>0</v>
      </c>
      <c r="G2323">
        <v>0</v>
      </c>
      <c r="H2323" s="51" t="s">
        <v>13968</v>
      </c>
      <c r="I2323">
        <v>0</v>
      </c>
      <c r="J2323">
        <v>0</v>
      </c>
      <c r="L2323">
        <v>0</v>
      </c>
      <c r="M2323">
        <v>0</v>
      </c>
      <c r="N2323">
        <v>0</v>
      </c>
      <c r="O2323">
        <v>0</v>
      </c>
      <c r="P2323" t="s">
        <v>183</v>
      </c>
      <c r="Q2323">
        <v>0</v>
      </c>
      <c r="R2323">
        <v>0</v>
      </c>
      <c r="S2323">
        <v>0</v>
      </c>
      <c r="T2323" t="s">
        <v>181</v>
      </c>
      <c r="U2323">
        <v>0</v>
      </c>
      <c r="V2323" t="s">
        <v>181</v>
      </c>
      <c r="W2323">
        <v>0</v>
      </c>
      <c r="X2323" t="s">
        <v>184</v>
      </c>
    </row>
    <row r="2324" spans="1:24" x14ac:dyDescent="0.3">
      <c r="A2324" t="s">
        <v>179</v>
      </c>
      <c r="B2324" t="s">
        <v>14253</v>
      </c>
      <c r="C2324" t="s">
        <v>181</v>
      </c>
      <c r="D2324" t="s">
        <v>14254</v>
      </c>
      <c r="E2324" t="s">
        <v>181</v>
      </c>
      <c r="F2324">
        <v>0</v>
      </c>
      <c r="G2324">
        <v>0</v>
      </c>
      <c r="H2324" s="51" t="s">
        <v>13968</v>
      </c>
      <c r="I2324">
        <v>0</v>
      </c>
      <c r="J2324">
        <v>0</v>
      </c>
      <c r="L2324">
        <v>0</v>
      </c>
      <c r="M2324">
        <v>0</v>
      </c>
      <c r="N2324">
        <v>0</v>
      </c>
      <c r="O2324">
        <v>0</v>
      </c>
      <c r="P2324" t="s">
        <v>183</v>
      </c>
      <c r="Q2324">
        <v>0</v>
      </c>
      <c r="R2324">
        <v>0</v>
      </c>
      <c r="S2324">
        <v>0</v>
      </c>
      <c r="T2324" t="s">
        <v>181</v>
      </c>
      <c r="U2324">
        <v>0</v>
      </c>
      <c r="V2324" t="s">
        <v>181</v>
      </c>
      <c r="W2324">
        <v>0</v>
      </c>
      <c r="X2324" t="s">
        <v>184</v>
      </c>
    </row>
    <row r="2325" spans="1:24" x14ac:dyDescent="0.3">
      <c r="A2325" t="s">
        <v>179</v>
      </c>
      <c r="B2325" t="s">
        <v>14255</v>
      </c>
      <c r="C2325" t="s">
        <v>181</v>
      </c>
      <c r="D2325" t="s">
        <v>14256</v>
      </c>
      <c r="E2325" t="s">
        <v>7</v>
      </c>
      <c r="F2325">
        <v>0</v>
      </c>
      <c r="G2325">
        <v>0</v>
      </c>
      <c r="H2325" s="51" t="s">
        <v>13965</v>
      </c>
      <c r="I2325">
        <v>0</v>
      </c>
      <c r="J2325">
        <v>0</v>
      </c>
      <c r="L2325">
        <v>0</v>
      </c>
      <c r="M2325">
        <v>0</v>
      </c>
      <c r="N2325">
        <v>0</v>
      </c>
      <c r="O2325">
        <v>0</v>
      </c>
      <c r="P2325" t="s">
        <v>183</v>
      </c>
      <c r="Q2325">
        <v>0</v>
      </c>
      <c r="R2325">
        <v>0</v>
      </c>
      <c r="S2325">
        <v>0</v>
      </c>
      <c r="T2325" t="s">
        <v>181</v>
      </c>
      <c r="U2325">
        <v>0</v>
      </c>
      <c r="V2325" t="s">
        <v>181</v>
      </c>
      <c r="W2325">
        <v>0</v>
      </c>
      <c r="X2325" t="s">
        <v>184</v>
      </c>
    </row>
    <row r="2326" spans="1:24" x14ac:dyDescent="0.3">
      <c r="A2326" t="s">
        <v>179</v>
      </c>
      <c r="B2326" t="s">
        <v>14257</v>
      </c>
      <c r="C2326" t="s">
        <v>181</v>
      </c>
      <c r="D2326" t="s">
        <v>14258</v>
      </c>
      <c r="E2326" t="s">
        <v>7</v>
      </c>
      <c r="F2326">
        <v>0</v>
      </c>
      <c r="G2326">
        <v>0</v>
      </c>
      <c r="H2326" s="51" t="s">
        <v>13965</v>
      </c>
      <c r="I2326">
        <v>0</v>
      </c>
      <c r="J2326">
        <v>0</v>
      </c>
      <c r="L2326">
        <v>0</v>
      </c>
      <c r="M2326">
        <v>0</v>
      </c>
      <c r="N2326">
        <v>0</v>
      </c>
      <c r="O2326">
        <v>0</v>
      </c>
      <c r="P2326" t="s">
        <v>183</v>
      </c>
      <c r="Q2326">
        <v>0</v>
      </c>
      <c r="R2326">
        <v>0</v>
      </c>
      <c r="S2326">
        <v>0</v>
      </c>
      <c r="T2326" t="s">
        <v>181</v>
      </c>
      <c r="U2326">
        <v>0</v>
      </c>
      <c r="V2326" t="s">
        <v>181</v>
      </c>
      <c r="W2326">
        <v>0</v>
      </c>
      <c r="X2326" t="s">
        <v>184</v>
      </c>
    </row>
    <row r="2327" spans="1:24" x14ac:dyDescent="0.3">
      <c r="A2327" t="s">
        <v>179</v>
      </c>
      <c r="B2327" t="s">
        <v>14259</v>
      </c>
      <c r="C2327" t="s">
        <v>181</v>
      </c>
      <c r="D2327" t="s">
        <v>14260</v>
      </c>
      <c r="E2327" t="s">
        <v>7</v>
      </c>
      <c r="F2327">
        <v>0</v>
      </c>
      <c r="G2327">
        <v>0</v>
      </c>
      <c r="H2327" s="51" t="s">
        <v>18041</v>
      </c>
      <c r="I2327">
        <v>0</v>
      </c>
      <c r="J2327">
        <v>0</v>
      </c>
      <c r="L2327">
        <v>0</v>
      </c>
      <c r="M2327">
        <v>0</v>
      </c>
      <c r="N2327">
        <v>0</v>
      </c>
      <c r="O2327">
        <v>0</v>
      </c>
      <c r="P2327" t="s">
        <v>183</v>
      </c>
      <c r="Q2327">
        <v>0</v>
      </c>
      <c r="R2327">
        <v>0</v>
      </c>
      <c r="S2327">
        <v>0</v>
      </c>
      <c r="T2327" t="s">
        <v>181</v>
      </c>
      <c r="U2327">
        <v>0</v>
      </c>
      <c r="V2327" t="s">
        <v>181</v>
      </c>
      <c r="W2327">
        <v>0</v>
      </c>
      <c r="X2327" t="s">
        <v>184</v>
      </c>
    </row>
    <row r="2328" spans="1:24" x14ac:dyDescent="0.3">
      <c r="A2328" t="s">
        <v>179</v>
      </c>
      <c r="B2328" t="s">
        <v>14261</v>
      </c>
      <c r="C2328" t="s">
        <v>181</v>
      </c>
      <c r="D2328" t="s">
        <v>14262</v>
      </c>
      <c r="E2328" t="s">
        <v>7</v>
      </c>
      <c r="F2328">
        <v>0</v>
      </c>
      <c r="G2328">
        <v>0</v>
      </c>
      <c r="H2328" s="51" t="s">
        <v>13965</v>
      </c>
      <c r="I2328">
        <v>0</v>
      </c>
      <c r="J2328">
        <v>0</v>
      </c>
      <c r="L2328">
        <v>0</v>
      </c>
      <c r="M2328">
        <v>0</v>
      </c>
      <c r="N2328">
        <v>0</v>
      </c>
      <c r="O2328">
        <v>0</v>
      </c>
      <c r="P2328" t="s">
        <v>183</v>
      </c>
      <c r="Q2328">
        <v>0</v>
      </c>
      <c r="R2328">
        <v>0</v>
      </c>
      <c r="S2328">
        <v>0</v>
      </c>
      <c r="T2328" t="s">
        <v>181</v>
      </c>
      <c r="U2328">
        <v>0</v>
      </c>
      <c r="V2328" t="s">
        <v>181</v>
      </c>
      <c r="W2328">
        <v>0</v>
      </c>
      <c r="X2328" t="s">
        <v>184</v>
      </c>
    </row>
    <row r="2329" spans="1:24" x14ac:dyDescent="0.3">
      <c r="A2329" t="s">
        <v>179</v>
      </c>
      <c r="B2329" t="s">
        <v>5842</v>
      </c>
      <c r="C2329" t="s">
        <v>181</v>
      </c>
      <c r="D2329" t="s">
        <v>5843</v>
      </c>
      <c r="E2329" t="s">
        <v>7</v>
      </c>
      <c r="F2329">
        <v>0</v>
      </c>
      <c r="G2329">
        <v>0</v>
      </c>
      <c r="H2329" s="51" t="s">
        <v>13965</v>
      </c>
      <c r="I2329">
        <v>0</v>
      </c>
      <c r="J2329">
        <v>0</v>
      </c>
      <c r="L2329">
        <v>0</v>
      </c>
      <c r="M2329">
        <v>0</v>
      </c>
      <c r="N2329">
        <v>0</v>
      </c>
      <c r="O2329">
        <v>0</v>
      </c>
      <c r="P2329" t="s">
        <v>183</v>
      </c>
      <c r="Q2329">
        <v>0</v>
      </c>
      <c r="R2329">
        <v>0</v>
      </c>
      <c r="S2329">
        <v>0</v>
      </c>
      <c r="T2329" t="s">
        <v>181</v>
      </c>
      <c r="U2329">
        <v>0</v>
      </c>
      <c r="V2329" t="s">
        <v>181</v>
      </c>
      <c r="W2329">
        <v>0</v>
      </c>
      <c r="X2329" t="s">
        <v>184</v>
      </c>
    </row>
    <row r="2330" spans="1:24" x14ac:dyDescent="0.3">
      <c r="A2330" t="s">
        <v>179</v>
      </c>
      <c r="B2330" t="s">
        <v>6127</v>
      </c>
      <c r="C2330" t="s">
        <v>181</v>
      </c>
      <c r="D2330" t="s">
        <v>6128</v>
      </c>
      <c r="E2330" t="s">
        <v>7</v>
      </c>
      <c r="F2330">
        <v>0</v>
      </c>
      <c r="G2330">
        <v>0</v>
      </c>
      <c r="H2330" s="51" t="s">
        <v>13965</v>
      </c>
      <c r="I2330">
        <v>0</v>
      </c>
      <c r="J2330">
        <v>0</v>
      </c>
      <c r="L2330">
        <v>0</v>
      </c>
      <c r="M2330">
        <v>0</v>
      </c>
      <c r="N2330">
        <v>0</v>
      </c>
      <c r="O2330">
        <v>0</v>
      </c>
      <c r="P2330" t="s">
        <v>183</v>
      </c>
      <c r="Q2330">
        <v>0</v>
      </c>
      <c r="R2330">
        <v>0</v>
      </c>
      <c r="S2330">
        <v>0</v>
      </c>
      <c r="T2330" t="s">
        <v>181</v>
      </c>
      <c r="U2330">
        <v>0</v>
      </c>
      <c r="V2330" t="s">
        <v>181</v>
      </c>
      <c r="W2330">
        <v>0</v>
      </c>
      <c r="X2330" t="s">
        <v>184</v>
      </c>
    </row>
    <row r="2331" spans="1:24" x14ac:dyDescent="0.3">
      <c r="A2331" t="s">
        <v>179</v>
      </c>
      <c r="B2331" t="s">
        <v>6806</v>
      </c>
      <c r="C2331" t="s">
        <v>181</v>
      </c>
      <c r="D2331" t="s">
        <v>6807</v>
      </c>
      <c r="E2331" t="s">
        <v>7</v>
      </c>
      <c r="F2331">
        <v>0</v>
      </c>
      <c r="G2331">
        <v>0</v>
      </c>
      <c r="H2331" s="51" t="s">
        <v>13965</v>
      </c>
      <c r="I2331">
        <v>0</v>
      </c>
      <c r="J2331">
        <v>0</v>
      </c>
      <c r="L2331">
        <v>0</v>
      </c>
      <c r="M2331">
        <v>0</v>
      </c>
      <c r="N2331">
        <v>0</v>
      </c>
      <c r="O2331">
        <v>0</v>
      </c>
      <c r="P2331" t="s">
        <v>183</v>
      </c>
      <c r="Q2331">
        <v>0</v>
      </c>
      <c r="R2331">
        <v>0</v>
      </c>
      <c r="S2331">
        <v>0</v>
      </c>
      <c r="T2331" t="s">
        <v>181</v>
      </c>
      <c r="U2331">
        <v>0</v>
      </c>
      <c r="V2331" t="s">
        <v>181</v>
      </c>
      <c r="W2331">
        <v>0</v>
      </c>
      <c r="X2331" t="s">
        <v>184</v>
      </c>
    </row>
    <row r="2332" spans="1:24" x14ac:dyDescent="0.3">
      <c r="A2332" t="s">
        <v>179</v>
      </c>
      <c r="B2332" t="s">
        <v>14263</v>
      </c>
      <c r="C2332" t="s">
        <v>181</v>
      </c>
      <c r="D2332" t="s">
        <v>14264</v>
      </c>
      <c r="E2332" t="s">
        <v>7</v>
      </c>
      <c r="F2332">
        <v>0</v>
      </c>
      <c r="G2332">
        <v>0</v>
      </c>
      <c r="H2332" s="51" t="s">
        <v>13965</v>
      </c>
      <c r="I2332">
        <v>0</v>
      </c>
      <c r="J2332">
        <v>0</v>
      </c>
      <c r="L2332">
        <v>0</v>
      </c>
      <c r="M2332">
        <v>0</v>
      </c>
      <c r="N2332">
        <v>0</v>
      </c>
      <c r="O2332">
        <v>0</v>
      </c>
      <c r="P2332" t="s">
        <v>183</v>
      </c>
      <c r="Q2332">
        <v>0</v>
      </c>
      <c r="R2332">
        <v>0</v>
      </c>
      <c r="S2332">
        <v>0</v>
      </c>
      <c r="T2332" t="s">
        <v>181</v>
      </c>
      <c r="U2332">
        <v>0</v>
      </c>
      <c r="V2332" t="s">
        <v>181</v>
      </c>
      <c r="W2332">
        <v>0</v>
      </c>
      <c r="X2332" t="s">
        <v>184</v>
      </c>
    </row>
    <row r="2333" spans="1:24" x14ac:dyDescent="0.3">
      <c r="A2333" t="s">
        <v>179</v>
      </c>
      <c r="B2333" t="s">
        <v>14265</v>
      </c>
      <c r="C2333" t="s">
        <v>181</v>
      </c>
      <c r="D2333" t="s">
        <v>14266</v>
      </c>
      <c r="E2333" t="s">
        <v>7</v>
      </c>
      <c r="F2333">
        <v>0</v>
      </c>
      <c r="G2333">
        <v>0</v>
      </c>
      <c r="H2333" s="51" t="s">
        <v>18041</v>
      </c>
      <c r="I2333">
        <v>0</v>
      </c>
      <c r="J2333">
        <v>0</v>
      </c>
      <c r="L2333">
        <v>0</v>
      </c>
      <c r="M2333">
        <v>0</v>
      </c>
      <c r="N2333">
        <v>0</v>
      </c>
      <c r="O2333">
        <v>0</v>
      </c>
      <c r="P2333" t="s">
        <v>183</v>
      </c>
      <c r="Q2333">
        <v>0</v>
      </c>
      <c r="R2333">
        <v>0</v>
      </c>
      <c r="S2333">
        <v>0</v>
      </c>
      <c r="T2333" t="s">
        <v>181</v>
      </c>
      <c r="U2333">
        <v>0</v>
      </c>
      <c r="V2333" t="s">
        <v>181</v>
      </c>
      <c r="W2333">
        <v>0</v>
      </c>
      <c r="X2333" t="s">
        <v>184</v>
      </c>
    </row>
    <row r="2334" spans="1:24" x14ac:dyDescent="0.3">
      <c r="A2334" t="s">
        <v>179</v>
      </c>
      <c r="B2334" t="s">
        <v>14267</v>
      </c>
      <c r="C2334" t="s">
        <v>181</v>
      </c>
      <c r="D2334" t="s">
        <v>14268</v>
      </c>
      <c r="E2334" t="s">
        <v>7</v>
      </c>
      <c r="F2334">
        <v>0</v>
      </c>
      <c r="G2334">
        <v>0</v>
      </c>
      <c r="H2334" s="51" t="s">
        <v>13967</v>
      </c>
      <c r="I2334">
        <v>0</v>
      </c>
      <c r="J2334">
        <v>0</v>
      </c>
      <c r="L2334">
        <v>0</v>
      </c>
      <c r="M2334">
        <v>35.89</v>
      </c>
      <c r="N2334">
        <v>2</v>
      </c>
      <c r="O2334">
        <v>0</v>
      </c>
      <c r="P2334" t="s">
        <v>3787</v>
      </c>
      <c r="Q2334">
        <v>0</v>
      </c>
      <c r="R2334">
        <v>0</v>
      </c>
      <c r="S2334">
        <v>0</v>
      </c>
      <c r="T2334" t="s">
        <v>181</v>
      </c>
      <c r="U2334">
        <v>0</v>
      </c>
      <c r="V2334" t="s">
        <v>181</v>
      </c>
      <c r="W2334">
        <v>0</v>
      </c>
      <c r="X2334" t="s">
        <v>184</v>
      </c>
    </row>
    <row r="2335" spans="1:24" x14ac:dyDescent="0.3">
      <c r="A2335" t="s">
        <v>179</v>
      </c>
      <c r="B2335" t="s">
        <v>6951</v>
      </c>
      <c r="C2335" t="s">
        <v>181</v>
      </c>
      <c r="D2335" t="s">
        <v>6952</v>
      </c>
      <c r="E2335" t="s">
        <v>7</v>
      </c>
      <c r="F2335">
        <v>0</v>
      </c>
      <c r="G2335">
        <v>0</v>
      </c>
      <c r="H2335" s="51" t="s">
        <v>13965</v>
      </c>
      <c r="I2335">
        <v>0</v>
      </c>
      <c r="J2335">
        <v>0</v>
      </c>
      <c r="L2335">
        <v>0</v>
      </c>
      <c r="M2335">
        <v>0</v>
      </c>
      <c r="N2335">
        <v>0</v>
      </c>
      <c r="O2335">
        <v>0</v>
      </c>
      <c r="P2335" t="s">
        <v>183</v>
      </c>
      <c r="Q2335">
        <v>0</v>
      </c>
      <c r="R2335">
        <v>0</v>
      </c>
      <c r="S2335">
        <v>0</v>
      </c>
      <c r="T2335" t="s">
        <v>181</v>
      </c>
      <c r="U2335">
        <v>0</v>
      </c>
      <c r="V2335" t="s">
        <v>181</v>
      </c>
      <c r="W2335">
        <v>0</v>
      </c>
      <c r="X2335" t="s">
        <v>184</v>
      </c>
    </row>
    <row r="2336" spans="1:24" x14ac:dyDescent="0.3">
      <c r="A2336" t="s">
        <v>179</v>
      </c>
      <c r="B2336" t="s">
        <v>6024</v>
      </c>
      <c r="C2336" t="s">
        <v>181</v>
      </c>
      <c r="D2336" t="s">
        <v>6025</v>
      </c>
      <c r="E2336" t="s">
        <v>7</v>
      </c>
      <c r="F2336">
        <v>0</v>
      </c>
      <c r="G2336">
        <v>0</v>
      </c>
      <c r="H2336" s="51" t="s">
        <v>13965</v>
      </c>
      <c r="I2336">
        <v>0</v>
      </c>
      <c r="J2336">
        <v>0</v>
      </c>
      <c r="L2336">
        <v>0</v>
      </c>
      <c r="M2336">
        <v>0</v>
      </c>
      <c r="N2336">
        <v>0</v>
      </c>
      <c r="O2336">
        <v>0</v>
      </c>
      <c r="P2336" t="s">
        <v>183</v>
      </c>
      <c r="Q2336">
        <v>0</v>
      </c>
      <c r="R2336">
        <v>0</v>
      </c>
      <c r="S2336">
        <v>0</v>
      </c>
      <c r="T2336" t="s">
        <v>181</v>
      </c>
      <c r="U2336">
        <v>0</v>
      </c>
      <c r="V2336" t="s">
        <v>181</v>
      </c>
      <c r="W2336">
        <v>0</v>
      </c>
      <c r="X2336" t="s">
        <v>184</v>
      </c>
    </row>
    <row r="2337" spans="1:24" x14ac:dyDescent="0.3">
      <c r="A2337" t="s">
        <v>179</v>
      </c>
      <c r="B2337" t="s">
        <v>6028</v>
      </c>
      <c r="C2337" t="s">
        <v>181</v>
      </c>
      <c r="D2337" t="s">
        <v>6029</v>
      </c>
      <c r="E2337" t="s">
        <v>7</v>
      </c>
      <c r="F2337">
        <v>0</v>
      </c>
      <c r="G2337">
        <v>0</v>
      </c>
      <c r="H2337" s="51" t="s">
        <v>13965</v>
      </c>
      <c r="I2337">
        <v>0</v>
      </c>
      <c r="J2337">
        <v>0</v>
      </c>
      <c r="L2337">
        <v>0</v>
      </c>
      <c r="M2337">
        <v>0</v>
      </c>
      <c r="N2337">
        <v>0</v>
      </c>
      <c r="O2337">
        <v>0</v>
      </c>
      <c r="P2337" t="s">
        <v>183</v>
      </c>
      <c r="Q2337">
        <v>0</v>
      </c>
      <c r="R2337">
        <v>0</v>
      </c>
      <c r="S2337">
        <v>0</v>
      </c>
      <c r="T2337" t="s">
        <v>181</v>
      </c>
      <c r="U2337">
        <v>0</v>
      </c>
      <c r="V2337" t="s">
        <v>181</v>
      </c>
      <c r="W2337">
        <v>0</v>
      </c>
      <c r="X2337" t="s">
        <v>184</v>
      </c>
    </row>
    <row r="2338" spans="1:24" x14ac:dyDescent="0.3">
      <c r="A2338" t="s">
        <v>179</v>
      </c>
      <c r="B2338" t="s">
        <v>6165</v>
      </c>
      <c r="C2338" t="s">
        <v>181</v>
      </c>
      <c r="D2338" t="s">
        <v>6166</v>
      </c>
      <c r="E2338" t="s">
        <v>7</v>
      </c>
      <c r="F2338">
        <v>0</v>
      </c>
      <c r="G2338">
        <v>0</v>
      </c>
      <c r="H2338" s="51" t="s">
        <v>13965</v>
      </c>
      <c r="I2338">
        <v>0</v>
      </c>
      <c r="J2338">
        <v>0</v>
      </c>
      <c r="L2338">
        <v>0</v>
      </c>
      <c r="M2338">
        <v>0</v>
      </c>
      <c r="N2338">
        <v>0</v>
      </c>
      <c r="O2338">
        <v>0</v>
      </c>
      <c r="P2338" t="s">
        <v>183</v>
      </c>
      <c r="Q2338">
        <v>0</v>
      </c>
      <c r="R2338">
        <v>0</v>
      </c>
      <c r="S2338">
        <v>0</v>
      </c>
      <c r="T2338" t="s">
        <v>181</v>
      </c>
      <c r="U2338">
        <v>0</v>
      </c>
      <c r="V2338" t="s">
        <v>181</v>
      </c>
      <c r="W2338">
        <v>0</v>
      </c>
      <c r="X2338" t="s">
        <v>184</v>
      </c>
    </row>
    <row r="2339" spans="1:24" x14ac:dyDescent="0.3">
      <c r="A2339" t="s">
        <v>179</v>
      </c>
      <c r="B2339" t="s">
        <v>6818</v>
      </c>
      <c r="C2339" t="s">
        <v>181</v>
      </c>
      <c r="D2339" t="s">
        <v>6819</v>
      </c>
      <c r="E2339" t="s">
        <v>7</v>
      </c>
      <c r="F2339">
        <v>0</v>
      </c>
      <c r="G2339">
        <v>0</v>
      </c>
      <c r="H2339" s="51" t="s">
        <v>13965</v>
      </c>
      <c r="I2339">
        <v>0</v>
      </c>
      <c r="J2339">
        <v>0</v>
      </c>
      <c r="L2339">
        <v>0</v>
      </c>
      <c r="M2339">
        <v>0</v>
      </c>
      <c r="N2339">
        <v>0</v>
      </c>
      <c r="O2339">
        <v>0</v>
      </c>
      <c r="P2339" t="s">
        <v>183</v>
      </c>
      <c r="Q2339">
        <v>480</v>
      </c>
      <c r="R2339">
        <v>-480</v>
      </c>
      <c r="S2339">
        <v>480</v>
      </c>
      <c r="T2339" t="s">
        <v>181</v>
      </c>
      <c r="U2339">
        <v>0</v>
      </c>
      <c r="V2339" t="s">
        <v>181</v>
      </c>
      <c r="W2339">
        <v>0</v>
      </c>
      <c r="X2339" t="s">
        <v>184</v>
      </c>
    </row>
    <row r="2340" spans="1:24" x14ac:dyDescent="0.3">
      <c r="A2340" t="s">
        <v>179</v>
      </c>
      <c r="B2340" t="s">
        <v>6133</v>
      </c>
      <c r="C2340" t="s">
        <v>181</v>
      </c>
      <c r="D2340" t="s">
        <v>6134</v>
      </c>
      <c r="E2340" t="s">
        <v>7</v>
      </c>
      <c r="F2340">
        <v>0</v>
      </c>
      <c r="G2340">
        <v>0</v>
      </c>
      <c r="H2340" s="51" t="s">
        <v>13965</v>
      </c>
      <c r="I2340">
        <v>0</v>
      </c>
      <c r="J2340">
        <v>0</v>
      </c>
      <c r="L2340">
        <v>0</v>
      </c>
      <c r="M2340">
        <v>0</v>
      </c>
      <c r="N2340">
        <v>0</v>
      </c>
      <c r="O2340">
        <v>0</v>
      </c>
      <c r="P2340" t="s">
        <v>183</v>
      </c>
      <c r="Q2340">
        <v>0</v>
      </c>
      <c r="R2340">
        <v>0</v>
      </c>
      <c r="S2340">
        <v>0</v>
      </c>
      <c r="T2340" t="s">
        <v>181</v>
      </c>
      <c r="U2340">
        <v>0</v>
      </c>
      <c r="V2340" t="s">
        <v>181</v>
      </c>
      <c r="W2340">
        <v>0</v>
      </c>
      <c r="X2340" t="s">
        <v>184</v>
      </c>
    </row>
    <row r="2341" spans="1:24" x14ac:dyDescent="0.3">
      <c r="A2341" t="s">
        <v>179</v>
      </c>
      <c r="B2341" t="s">
        <v>6354</v>
      </c>
      <c r="C2341" t="s">
        <v>181</v>
      </c>
      <c r="D2341" t="s">
        <v>6355</v>
      </c>
      <c r="E2341" t="s">
        <v>7</v>
      </c>
      <c r="F2341">
        <v>0</v>
      </c>
      <c r="G2341">
        <v>0</v>
      </c>
      <c r="H2341" s="51" t="s">
        <v>13965</v>
      </c>
      <c r="I2341">
        <v>0</v>
      </c>
      <c r="J2341">
        <v>0</v>
      </c>
      <c r="L2341">
        <v>0</v>
      </c>
      <c r="M2341">
        <v>0</v>
      </c>
      <c r="N2341">
        <v>0</v>
      </c>
      <c r="O2341">
        <v>0</v>
      </c>
      <c r="P2341" t="s">
        <v>183</v>
      </c>
      <c r="Q2341">
        <v>0</v>
      </c>
      <c r="R2341">
        <v>0</v>
      </c>
      <c r="S2341">
        <v>0</v>
      </c>
      <c r="T2341" t="s">
        <v>181</v>
      </c>
      <c r="U2341">
        <v>0</v>
      </c>
      <c r="V2341" t="s">
        <v>181</v>
      </c>
      <c r="W2341">
        <v>0</v>
      </c>
      <c r="X2341" t="s">
        <v>184</v>
      </c>
    </row>
    <row r="2342" spans="1:24" x14ac:dyDescent="0.3">
      <c r="A2342" t="s">
        <v>179</v>
      </c>
      <c r="B2342" t="s">
        <v>3146</v>
      </c>
      <c r="C2342" t="s">
        <v>181</v>
      </c>
      <c r="D2342" t="s">
        <v>3147</v>
      </c>
      <c r="E2342" t="s">
        <v>181</v>
      </c>
      <c r="F2342">
        <v>0</v>
      </c>
      <c r="G2342">
        <v>0</v>
      </c>
      <c r="H2342" s="51" t="s">
        <v>13968</v>
      </c>
      <c r="I2342">
        <v>0</v>
      </c>
      <c r="J2342">
        <v>0</v>
      </c>
      <c r="L2342">
        <v>0</v>
      </c>
      <c r="M2342">
        <v>461.7</v>
      </c>
      <c r="N2342">
        <v>72</v>
      </c>
      <c r="O2342">
        <v>0</v>
      </c>
      <c r="P2342" t="s">
        <v>1346</v>
      </c>
      <c r="Q2342">
        <v>720</v>
      </c>
      <c r="R2342">
        <v>-648</v>
      </c>
      <c r="S2342">
        <v>648</v>
      </c>
      <c r="T2342" t="s">
        <v>181</v>
      </c>
      <c r="U2342">
        <v>0</v>
      </c>
      <c r="V2342" t="s">
        <v>181</v>
      </c>
      <c r="W2342">
        <v>0</v>
      </c>
      <c r="X2342" t="s">
        <v>184</v>
      </c>
    </row>
    <row r="2343" spans="1:24" x14ac:dyDescent="0.3">
      <c r="A2343" t="s">
        <v>179</v>
      </c>
      <c r="B2343" t="s">
        <v>4211</v>
      </c>
      <c r="C2343" t="s">
        <v>181</v>
      </c>
      <c r="D2343" t="s">
        <v>3147</v>
      </c>
      <c r="E2343" t="s">
        <v>7</v>
      </c>
      <c r="F2343">
        <v>0</v>
      </c>
      <c r="G2343">
        <v>0</v>
      </c>
      <c r="H2343" s="51" t="s">
        <v>13965</v>
      </c>
      <c r="I2343">
        <v>0</v>
      </c>
      <c r="J2343">
        <v>0</v>
      </c>
      <c r="L2343">
        <v>0</v>
      </c>
      <c r="M2343">
        <v>65.790000000000006</v>
      </c>
      <c r="N2343">
        <v>11</v>
      </c>
      <c r="O2343">
        <v>0</v>
      </c>
      <c r="P2343" t="s">
        <v>4092</v>
      </c>
      <c r="Q2343">
        <v>0</v>
      </c>
      <c r="R2343">
        <v>0</v>
      </c>
      <c r="S2343">
        <v>0</v>
      </c>
      <c r="T2343" t="s">
        <v>181</v>
      </c>
      <c r="U2343">
        <v>0</v>
      </c>
      <c r="V2343" t="s">
        <v>181</v>
      </c>
      <c r="W2343">
        <v>0</v>
      </c>
      <c r="X2343" t="s">
        <v>184</v>
      </c>
    </row>
    <row r="2344" spans="1:24" x14ac:dyDescent="0.3">
      <c r="A2344" t="s">
        <v>179</v>
      </c>
      <c r="B2344" t="s">
        <v>6909</v>
      </c>
      <c r="C2344" t="s">
        <v>181</v>
      </c>
      <c r="D2344" t="s">
        <v>6910</v>
      </c>
      <c r="E2344" t="s">
        <v>7</v>
      </c>
      <c r="F2344">
        <v>0</v>
      </c>
      <c r="G2344">
        <v>0</v>
      </c>
      <c r="H2344" s="51" t="s">
        <v>14196</v>
      </c>
      <c r="I2344">
        <v>0</v>
      </c>
      <c r="J2344">
        <v>0</v>
      </c>
      <c r="L2344">
        <v>0</v>
      </c>
      <c r="M2344">
        <v>0</v>
      </c>
      <c r="N2344">
        <v>0</v>
      </c>
      <c r="O2344">
        <v>0</v>
      </c>
      <c r="P2344" t="s">
        <v>183</v>
      </c>
      <c r="Q2344">
        <v>0</v>
      </c>
      <c r="R2344">
        <v>0</v>
      </c>
      <c r="S2344">
        <v>0</v>
      </c>
      <c r="T2344" t="s">
        <v>181</v>
      </c>
      <c r="U2344">
        <v>0</v>
      </c>
      <c r="V2344" t="s">
        <v>181</v>
      </c>
      <c r="W2344">
        <v>0</v>
      </c>
      <c r="X2344" t="s">
        <v>184</v>
      </c>
    </row>
    <row r="2345" spans="1:24" x14ac:dyDescent="0.3">
      <c r="A2345" t="s">
        <v>179</v>
      </c>
      <c r="B2345" t="s">
        <v>14269</v>
      </c>
      <c r="C2345" t="s">
        <v>181</v>
      </c>
      <c r="D2345" t="s">
        <v>6910</v>
      </c>
      <c r="E2345" t="s">
        <v>7</v>
      </c>
      <c r="F2345">
        <v>0</v>
      </c>
      <c r="G2345">
        <v>0</v>
      </c>
      <c r="H2345" s="51" t="s">
        <v>12813</v>
      </c>
      <c r="I2345">
        <v>0</v>
      </c>
      <c r="J2345">
        <v>0</v>
      </c>
      <c r="L2345">
        <v>0</v>
      </c>
      <c r="M2345">
        <v>0</v>
      </c>
      <c r="N2345">
        <v>0</v>
      </c>
      <c r="O2345">
        <v>0</v>
      </c>
      <c r="P2345" t="s">
        <v>183</v>
      </c>
      <c r="Q2345">
        <v>0</v>
      </c>
      <c r="R2345">
        <v>0</v>
      </c>
      <c r="S2345">
        <v>0</v>
      </c>
      <c r="T2345" t="s">
        <v>181</v>
      </c>
      <c r="U2345">
        <v>0</v>
      </c>
      <c r="V2345" t="s">
        <v>181</v>
      </c>
      <c r="W2345">
        <v>0</v>
      </c>
      <c r="X2345" t="s">
        <v>184</v>
      </c>
    </row>
    <row r="2346" spans="1:24" x14ac:dyDescent="0.3">
      <c r="A2346" t="s">
        <v>179</v>
      </c>
      <c r="B2346" t="s">
        <v>5910</v>
      </c>
      <c r="C2346" t="s">
        <v>181</v>
      </c>
      <c r="D2346" t="s">
        <v>5911</v>
      </c>
      <c r="E2346" t="s">
        <v>7</v>
      </c>
      <c r="F2346">
        <v>0</v>
      </c>
      <c r="G2346" t="s">
        <v>4736</v>
      </c>
      <c r="H2346" s="51" t="s">
        <v>13965</v>
      </c>
      <c r="I2346">
        <v>2439.84</v>
      </c>
      <c r="J2346">
        <v>0</v>
      </c>
      <c r="L2346">
        <v>0</v>
      </c>
      <c r="M2346">
        <v>14785.65</v>
      </c>
      <c r="N2346">
        <v>2472</v>
      </c>
      <c r="O2346">
        <v>816</v>
      </c>
      <c r="P2346" t="s">
        <v>17959</v>
      </c>
      <c r="Q2346">
        <v>2424</v>
      </c>
      <c r="R2346">
        <v>-768</v>
      </c>
      <c r="S2346">
        <v>360</v>
      </c>
      <c r="T2346" t="s">
        <v>181</v>
      </c>
      <c r="U2346">
        <v>0</v>
      </c>
      <c r="V2346" t="s">
        <v>181</v>
      </c>
      <c r="W2346">
        <v>0</v>
      </c>
      <c r="X2346" t="s">
        <v>184</v>
      </c>
    </row>
    <row r="2347" spans="1:24" x14ac:dyDescent="0.3">
      <c r="A2347" t="s">
        <v>179</v>
      </c>
      <c r="B2347" t="s">
        <v>6983</v>
      </c>
      <c r="C2347" t="s">
        <v>181</v>
      </c>
      <c r="D2347" t="s">
        <v>5911</v>
      </c>
      <c r="E2347" t="s">
        <v>7</v>
      </c>
      <c r="F2347">
        <v>0</v>
      </c>
      <c r="G2347">
        <v>0</v>
      </c>
      <c r="H2347" s="51" t="s">
        <v>13968</v>
      </c>
      <c r="I2347">
        <v>0</v>
      </c>
      <c r="J2347">
        <v>0</v>
      </c>
      <c r="L2347">
        <v>0</v>
      </c>
      <c r="M2347">
        <v>0</v>
      </c>
      <c r="N2347">
        <v>0</v>
      </c>
      <c r="O2347">
        <v>0</v>
      </c>
      <c r="P2347" t="s">
        <v>183</v>
      </c>
      <c r="Q2347">
        <v>0</v>
      </c>
      <c r="R2347">
        <v>0</v>
      </c>
      <c r="S2347">
        <v>0</v>
      </c>
      <c r="T2347" t="s">
        <v>181</v>
      </c>
      <c r="U2347">
        <v>0</v>
      </c>
      <c r="V2347" t="s">
        <v>181</v>
      </c>
      <c r="W2347">
        <v>0</v>
      </c>
      <c r="X2347" t="s">
        <v>184</v>
      </c>
    </row>
    <row r="2348" spans="1:24" x14ac:dyDescent="0.3">
      <c r="A2348" t="s">
        <v>179</v>
      </c>
      <c r="B2348" t="s">
        <v>6864</v>
      </c>
      <c r="C2348" t="s">
        <v>181</v>
      </c>
      <c r="D2348" t="s">
        <v>6865</v>
      </c>
      <c r="E2348" t="s">
        <v>7</v>
      </c>
      <c r="F2348">
        <v>0</v>
      </c>
      <c r="G2348">
        <v>0</v>
      </c>
      <c r="H2348" s="51" t="s">
        <v>13965</v>
      </c>
      <c r="I2348">
        <v>0</v>
      </c>
      <c r="J2348">
        <v>0</v>
      </c>
      <c r="L2348">
        <v>0</v>
      </c>
      <c r="M2348">
        <v>0</v>
      </c>
      <c r="N2348">
        <v>0</v>
      </c>
      <c r="O2348">
        <v>0</v>
      </c>
      <c r="P2348" t="s">
        <v>183</v>
      </c>
      <c r="Q2348">
        <v>0</v>
      </c>
      <c r="R2348">
        <v>0</v>
      </c>
      <c r="S2348">
        <v>0</v>
      </c>
      <c r="T2348" t="s">
        <v>181</v>
      </c>
      <c r="U2348">
        <v>0</v>
      </c>
      <c r="V2348" t="s">
        <v>181</v>
      </c>
      <c r="W2348">
        <v>0</v>
      </c>
      <c r="X2348" t="s">
        <v>184</v>
      </c>
    </row>
    <row r="2349" spans="1:24" x14ac:dyDescent="0.3">
      <c r="A2349" t="s">
        <v>179</v>
      </c>
      <c r="B2349" t="s">
        <v>6571</v>
      </c>
      <c r="C2349" t="s">
        <v>181</v>
      </c>
      <c r="D2349" t="s">
        <v>6572</v>
      </c>
      <c r="E2349" t="s">
        <v>7</v>
      </c>
      <c r="F2349">
        <v>0</v>
      </c>
      <c r="G2349">
        <v>0</v>
      </c>
      <c r="H2349" s="51" t="s">
        <v>13965</v>
      </c>
      <c r="I2349">
        <v>0</v>
      </c>
      <c r="J2349">
        <v>0</v>
      </c>
      <c r="L2349">
        <v>0</v>
      </c>
      <c r="M2349">
        <v>0</v>
      </c>
      <c r="N2349">
        <v>0</v>
      </c>
      <c r="O2349">
        <v>0</v>
      </c>
      <c r="P2349" t="s">
        <v>183</v>
      </c>
      <c r="Q2349">
        <v>0</v>
      </c>
      <c r="R2349">
        <v>0</v>
      </c>
      <c r="S2349">
        <v>0</v>
      </c>
      <c r="T2349" t="s">
        <v>181</v>
      </c>
      <c r="U2349">
        <v>0</v>
      </c>
      <c r="V2349" t="s">
        <v>181</v>
      </c>
      <c r="W2349">
        <v>0</v>
      </c>
      <c r="X2349" t="s">
        <v>184</v>
      </c>
    </row>
    <row r="2350" spans="1:24" x14ac:dyDescent="0.3">
      <c r="A2350" t="s">
        <v>179</v>
      </c>
      <c r="B2350" t="s">
        <v>14270</v>
      </c>
      <c r="C2350" t="s">
        <v>181</v>
      </c>
      <c r="D2350" t="s">
        <v>6572</v>
      </c>
      <c r="E2350" t="s">
        <v>7</v>
      </c>
      <c r="F2350">
        <v>0</v>
      </c>
      <c r="G2350">
        <v>0</v>
      </c>
      <c r="H2350" s="51" t="s">
        <v>13968</v>
      </c>
      <c r="I2350">
        <v>0</v>
      </c>
      <c r="J2350">
        <v>0</v>
      </c>
      <c r="L2350">
        <v>0</v>
      </c>
      <c r="M2350">
        <v>0</v>
      </c>
      <c r="N2350">
        <v>0</v>
      </c>
      <c r="O2350">
        <v>0</v>
      </c>
      <c r="P2350" t="s">
        <v>183</v>
      </c>
      <c r="Q2350">
        <v>0</v>
      </c>
      <c r="R2350">
        <v>0</v>
      </c>
      <c r="S2350">
        <v>0</v>
      </c>
      <c r="T2350" t="s">
        <v>181</v>
      </c>
      <c r="U2350">
        <v>0</v>
      </c>
      <c r="V2350" t="s">
        <v>181</v>
      </c>
      <c r="W2350">
        <v>0</v>
      </c>
      <c r="X2350" t="s">
        <v>184</v>
      </c>
    </row>
    <row r="2351" spans="1:24" x14ac:dyDescent="0.3">
      <c r="A2351" t="s">
        <v>179</v>
      </c>
      <c r="B2351" t="s">
        <v>14271</v>
      </c>
      <c r="C2351" t="s">
        <v>181</v>
      </c>
      <c r="D2351" t="s">
        <v>14272</v>
      </c>
      <c r="E2351" t="s">
        <v>7</v>
      </c>
      <c r="F2351">
        <v>0</v>
      </c>
      <c r="G2351">
        <v>0</v>
      </c>
      <c r="H2351" s="51" t="s">
        <v>13968</v>
      </c>
      <c r="I2351">
        <v>0</v>
      </c>
      <c r="J2351">
        <v>0</v>
      </c>
      <c r="L2351">
        <v>0</v>
      </c>
      <c r="M2351">
        <v>0</v>
      </c>
      <c r="N2351">
        <v>0</v>
      </c>
      <c r="O2351">
        <v>0</v>
      </c>
      <c r="P2351" t="s">
        <v>183</v>
      </c>
      <c r="Q2351">
        <v>0</v>
      </c>
      <c r="R2351">
        <v>0</v>
      </c>
      <c r="S2351">
        <v>0</v>
      </c>
      <c r="T2351" t="s">
        <v>181</v>
      </c>
      <c r="U2351">
        <v>0</v>
      </c>
      <c r="V2351" t="s">
        <v>181</v>
      </c>
      <c r="W2351">
        <v>0</v>
      </c>
      <c r="X2351" t="s">
        <v>184</v>
      </c>
    </row>
    <row r="2352" spans="1:24" x14ac:dyDescent="0.3">
      <c r="A2352" t="s">
        <v>179</v>
      </c>
      <c r="B2352" t="s">
        <v>14273</v>
      </c>
      <c r="C2352" t="s">
        <v>181</v>
      </c>
      <c r="D2352" t="s">
        <v>14274</v>
      </c>
      <c r="E2352" t="s">
        <v>7</v>
      </c>
      <c r="F2352">
        <v>0</v>
      </c>
      <c r="G2352">
        <v>0</v>
      </c>
      <c r="H2352" s="51" t="s">
        <v>13965</v>
      </c>
      <c r="I2352">
        <v>0</v>
      </c>
      <c r="J2352">
        <v>0</v>
      </c>
      <c r="L2352">
        <v>0</v>
      </c>
      <c r="M2352">
        <v>0</v>
      </c>
      <c r="N2352">
        <v>0</v>
      </c>
      <c r="O2352">
        <v>0</v>
      </c>
      <c r="P2352" t="s">
        <v>183</v>
      </c>
      <c r="Q2352">
        <v>0</v>
      </c>
      <c r="R2352">
        <v>0</v>
      </c>
      <c r="S2352">
        <v>0</v>
      </c>
      <c r="T2352" t="s">
        <v>181</v>
      </c>
      <c r="U2352">
        <v>0</v>
      </c>
      <c r="V2352" t="s">
        <v>181</v>
      </c>
      <c r="W2352">
        <v>0</v>
      </c>
      <c r="X2352" t="s">
        <v>184</v>
      </c>
    </row>
    <row r="2353" spans="1:24" x14ac:dyDescent="0.3">
      <c r="A2353" t="s">
        <v>179</v>
      </c>
      <c r="B2353" t="s">
        <v>6436</v>
      </c>
      <c r="C2353" t="s">
        <v>181</v>
      </c>
      <c r="D2353" t="s">
        <v>6437</v>
      </c>
      <c r="E2353" t="s">
        <v>7</v>
      </c>
      <c r="F2353">
        <v>0</v>
      </c>
      <c r="G2353">
        <v>0</v>
      </c>
      <c r="H2353" s="51" t="s">
        <v>18041</v>
      </c>
      <c r="I2353">
        <v>0</v>
      </c>
      <c r="J2353">
        <v>0</v>
      </c>
      <c r="L2353">
        <v>0</v>
      </c>
      <c r="M2353">
        <v>0</v>
      </c>
      <c r="N2353">
        <v>0</v>
      </c>
      <c r="O2353">
        <v>0</v>
      </c>
      <c r="P2353" t="s">
        <v>183</v>
      </c>
      <c r="Q2353">
        <v>0</v>
      </c>
      <c r="R2353">
        <v>0</v>
      </c>
      <c r="S2353">
        <v>0</v>
      </c>
      <c r="T2353" t="s">
        <v>181</v>
      </c>
      <c r="U2353">
        <v>0</v>
      </c>
      <c r="V2353" t="s">
        <v>181</v>
      </c>
      <c r="W2353">
        <v>0</v>
      </c>
      <c r="X2353" t="s">
        <v>184</v>
      </c>
    </row>
    <row r="2354" spans="1:24" x14ac:dyDescent="0.3">
      <c r="A2354" t="s">
        <v>179</v>
      </c>
      <c r="B2354" t="s">
        <v>6722</v>
      </c>
      <c r="C2354" t="s">
        <v>181</v>
      </c>
      <c r="D2354" t="s">
        <v>6437</v>
      </c>
      <c r="E2354" t="s">
        <v>7</v>
      </c>
      <c r="F2354">
        <v>0</v>
      </c>
      <c r="G2354">
        <v>0</v>
      </c>
      <c r="H2354" s="51" t="s">
        <v>13965</v>
      </c>
      <c r="I2354">
        <v>0</v>
      </c>
      <c r="J2354">
        <v>0</v>
      </c>
      <c r="L2354">
        <v>0</v>
      </c>
      <c r="M2354">
        <v>0</v>
      </c>
      <c r="N2354">
        <v>0</v>
      </c>
      <c r="O2354">
        <v>0</v>
      </c>
      <c r="P2354" t="s">
        <v>183</v>
      </c>
      <c r="Q2354">
        <v>0</v>
      </c>
      <c r="R2354">
        <v>0</v>
      </c>
      <c r="S2354">
        <v>0</v>
      </c>
      <c r="T2354" t="s">
        <v>181</v>
      </c>
      <c r="U2354">
        <v>0</v>
      </c>
      <c r="V2354" t="s">
        <v>181</v>
      </c>
      <c r="W2354">
        <v>0</v>
      </c>
      <c r="X2354" t="s">
        <v>184</v>
      </c>
    </row>
    <row r="2355" spans="1:24" x14ac:dyDescent="0.3">
      <c r="A2355" t="s">
        <v>179</v>
      </c>
      <c r="B2355" t="s">
        <v>7070</v>
      </c>
      <c r="C2355" t="s">
        <v>181</v>
      </c>
      <c r="D2355" t="s">
        <v>7071</v>
      </c>
      <c r="E2355" t="s">
        <v>7</v>
      </c>
      <c r="F2355">
        <v>0</v>
      </c>
      <c r="G2355">
        <v>0</v>
      </c>
      <c r="H2355" s="51" t="s">
        <v>13965</v>
      </c>
      <c r="I2355">
        <v>0</v>
      </c>
      <c r="J2355">
        <v>0</v>
      </c>
      <c r="L2355">
        <v>0</v>
      </c>
      <c r="M2355">
        <v>0</v>
      </c>
      <c r="N2355">
        <v>0</v>
      </c>
      <c r="O2355">
        <v>0</v>
      </c>
      <c r="P2355" t="s">
        <v>183</v>
      </c>
      <c r="Q2355">
        <v>0</v>
      </c>
      <c r="R2355">
        <v>0</v>
      </c>
      <c r="S2355">
        <v>0</v>
      </c>
      <c r="T2355" t="s">
        <v>181</v>
      </c>
      <c r="U2355">
        <v>0</v>
      </c>
      <c r="V2355" t="s">
        <v>181</v>
      </c>
      <c r="W2355">
        <v>0</v>
      </c>
      <c r="X2355" t="s">
        <v>184</v>
      </c>
    </row>
    <row r="2356" spans="1:24" x14ac:dyDescent="0.3">
      <c r="A2356" t="s">
        <v>179</v>
      </c>
      <c r="B2356" t="s">
        <v>5983</v>
      </c>
      <c r="C2356" t="s">
        <v>181</v>
      </c>
      <c r="D2356" t="s">
        <v>5984</v>
      </c>
      <c r="E2356" t="s">
        <v>7</v>
      </c>
      <c r="F2356">
        <v>0</v>
      </c>
      <c r="G2356">
        <v>0</v>
      </c>
      <c r="H2356" s="51" t="s">
        <v>13965</v>
      </c>
      <c r="I2356">
        <v>0</v>
      </c>
      <c r="J2356">
        <v>0</v>
      </c>
      <c r="L2356">
        <v>0</v>
      </c>
      <c r="M2356">
        <v>0</v>
      </c>
      <c r="N2356">
        <v>0</v>
      </c>
      <c r="O2356">
        <v>0</v>
      </c>
      <c r="P2356" t="s">
        <v>183</v>
      </c>
      <c r="Q2356">
        <v>0</v>
      </c>
      <c r="R2356">
        <v>0</v>
      </c>
      <c r="S2356">
        <v>0</v>
      </c>
      <c r="T2356" t="s">
        <v>181</v>
      </c>
      <c r="U2356">
        <v>0</v>
      </c>
      <c r="V2356" t="s">
        <v>181</v>
      </c>
      <c r="W2356">
        <v>0</v>
      </c>
      <c r="X2356" t="s">
        <v>184</v>
      </c>
    </row>
    <row r="2357" spans="1:24" x14ac:dyDescent="0.3">
      <c r="A2357" t="s">
        <v>179</v>
      </c>
      <c r="B2357" t="s">
        <v>6961</v>
      </c>
      <c r="C2357" t="s">
        <v>181</v>
      </c>
      <c r="D2357" t="s">
        <v>6962</v>
      </c>
      <c r="E2357" t="s">
        <v>7</v>
      </c>
      <c r="F2357">
        <v>0</v>
      </c>
      <c r="G2357">
        <v>0</v>
      </c>
      <c r="H2357" s="51" t="s">
        <v>13965</v>
      </c>
      <c r="I2357">
        <v>0</v>
      </c>
      <c r="J2357">
        <v>0</v>
      </c>
      <c r="L2357">
        <v>0</v>
      </c>
      <c r="M2357">
        <v>0</v>
      </c>
      <c r="N2357">
        <v>0</v>
      </c>
      <c r="O2357">
        <v>0</v>
      </c>
      <c r="P2357" t="s">
        <v>183</v>
      </c>
      <c r="Q2357">
        <v>0</v>
      </c>
      <c r="R2357">
        <v>0</v>
      </c>
      <c r="S2357">
        <v>0</v>
      </c>
      <c r="T2357" t="s">
        <v>181</v>
      </c>
      <c r="U2357">
        <v>0</v>
      </c>
      <c r="V2357" t="s">
        <v>181</v>
      </c>
      <c r="W2357">
        <v>0</v>
      </c>
      <c r="X2357" t="s">
        <v>184</v>
      </c>
    </row>
    <row r="2358" spans="1:24" x14ac:dyDescent="0.3">
      <c r="A2358" t="s">
        <v>179</v>
      </c>
      <c r="B2358" t="s">
        <v>6026</v>
      </c>
      <c r="C2358" t="s">
        <v>181</v>
      </c>
      <c r="D2358" t="s">
        <v>6027</v>
      </c>
      <c r="E2358" t="s">
        <v>7</v>
      </c>
      <c r="F2358">
        <v>0</v>
      </c>
      <c r="G2358">
        <v>0</v>
      </c>
      <c r="H2358" s="51" t="s">
        <v>13965</v>
      </c>
      <c r="I2358">
        <v>0</v>
      </c>
      <c r="J2358">
        <v>0</v>
      </c>
      <c r="L2358">
        <v>0</v>
      </c>
      <c r="M2358">
        <v>0</v>
      </c>
      <c r="N2358">
        <v>0</v>
      </c>
      <c r="O2358">
        <v>0</v>
      </c>
      <c r="P2358" t="s">
        <v>183</v>
      </c>
      <c r="Q2358">
        <v>0</v>
      </c>
      <c r="R2358">
        <v>0</v>
      </c>
      <c r="S2358">
        <v>0</v>
      </c>
      <c r="T2358" t="s">
        <v>181</v>
      </c>
      <c r="U2358">
        <v>0</v>
      </c>
      <c r="V2358" t="s">
        <v>181</v>
      </c>
      <c r="W2358">
        <v>0</v>
      </c>
      <c r="X2358" t="s">
        <v>184</v>
      </c>
    </row>
    <row r="2359" spans="1:24" x14ac:dyDescent="0.3">
      <c r="A2359" t="s">
        <v>179</v>
      </c>
      <c r="B2359" t="s">
        <v>14275</v>
      </c>
      <c r="C2359" t="s">
        <v>181</v>
      </c>
      <c r="D2359" t="s">
        <v>14276</v>
      </c>
      <c r="E2359" t="s">
        <v>7</v>
      </c>
      <c r="F2359">
        <v>0</v>
      </c>
      <c r="G2359">
        <v>0</v>
      </c>
      <c r="H2359" s="51" t="s">
        <v>13965</v>
      </c>
      <c r="I2359">
        <v>0</v>
      </c>
      <c r="J2359">
        <v>0</v>
      </c>
      <c r="L2359">
        <v>0</v>
      </c>
      <c r="M2359">
        <v>0</v>
      </c>
      <c r="N2359">
        <v>0</v>
      </c>
      <c r="O2359">
        <v>0</v>
      </c>
      <c r="P2359" t="s">
        <v>183</v>
      </c>
      <c r="Q2359">
        <v>0</v>
      </c>
      <c r="R2359">
        <v>0</v>
      </c>
      <c r="S2359">
        <v>0</v>
      </c>
      <c r="T2359" t="s">
        <v>181</v>
      </c>
      <c r="U2359">
        <v>0</v>
      </c>
      <c r="V2359" t="s">
        <v>181</v>
      </c>
      <c r="W2359">
        <v>0</v>
      </c>
      <c r="X2359" t="s">
        <v>184</v>
      </c>
    </row>
    <row r="2360" spans="1:24" x14ac:dyDescent="0.3">
      <c r="A2360" t="s">
        <v>179</v>
      </c>
      <c r="B2360" t="s">
        <v>14277</v>
      </c>
      <c r="C2360" t="s">
        <v>181</v>
      </c>
      <c r="D2360" t="s">
        <v>14278</v>
      </c>
      <c r="E2360" t="s">
        <v>7</v>
      </c>
      <c r="F2360">
        <v>0</v>
      </c>
      <c r="G2360">
        <v>0</v>
      </c>
      <c r="H2360" s="51" t="s">
        <v>13965</v>
      </c>
      <c r="I2360">
        <v>0</v>
      </c>
      <c r="J2360">
        <v>0</v>
      </c>
      <c r="L2360">
        <v>0</v>
      </c>
      <c r="M2360">
        <v>0</v>
      </c>
      <c r="N2360">
        <v>0</v>
      </c>
      <c r="O2360">
        <v>0</v>
      </c>
      <c r="P2360" t="s">
        <v>183</v>
      </c>
      <c r="Q2360">
        <v>0</v>
      </c>
      <c r="R2360">
        <v>0</v>
      </c>
      <c r="S2360">
        <v>0</v>
      </c>
      <c r="T2360" t="s">
        <v>181</v>
      </c>
      <c r="U2360">
        <v>0</v>
      </c>
      <c r="V2360" t="s">
        <v>181</v>
      </c>
      <c r="W2360">
        <v>0</v>
      </c>
      <c r="X2360" t="s">
        <v>184</v>
      </c>
    </row>
    <row r="2361" spans="1:24" x14ac:dyDescent="0.3">
      <c r="A2361" t="s">
        <v>179</v>
      </c>
      <c r="B2361" t="s">
        <v>14279</v>
      </c>
      <c r="C2361" t="s">
        <v>181</v>
      </c>
      <c r="D2361" t="s">
        <v>14280</v>
      </c>
      <c r="E2361" t="s">
        <v>7</v>
      </c>
      <c r="F2361">
        <v>0</v>
      </c>
      <c r="G2361">
        <v>0</v>
      </c>
      <c r="H2361" s="51" t="s">
        <v>13965</v>
      </c>
      <c r="I2361">
        <v>0</v>
      </c>
      <c r="J2361">
        <v>0</v>
      </c>
      <c r="L2361">
        <v>0</v>
      </c>
      <c r="M2361">
        <v>0</v>
      </c>
      <c r="N2361">
        <v>0</v>
      </c>
      <c r="O2361">
        <v>0</v>
      </c>
      <c r="P2361" t="s">
        <v>183</v>
      </c>
      <c r="Q2361">
        <v>0</v>
      </c>
      <c r="R2361">
        <v>0</v>
      </c>
      <c r="S2361">
        <v>0</v>
      </c>
      <c r="T2361" t="s">
        <v>181</v>
      </c>
      <c r="U2361">
        <v>0</v>
      </c>
      <c r="V2361" t="s">
        <v>181</v>
      </c>
      <c r="W2361">
        <v>0</v>
      </c>
      <c r="X2361" t="s">
        <v>184</v>
      </c>
    </row>
    <row r="2362" spans="1:24" x14ac:dyDescent="0.3">
      <c r="A2362" t="s">
        <v>179</v>
      </c>
      <c r="B2362" t="s">
        <v>14281</v>
      </c>
      <c r="C2362" t="s">
        <v>181</v>
      </c>
      <c r="D2362" t="s">
        <v>14282</v>
      </c>
      <c r="E2362" t="s">
        <v>7</v>
      </c>
      <c r="F2362">
        <v>0</v>
      </c>
      <c r="G2362">
        <v>0</v>
      </c>
      <c r="H2362" s="51" t="s">
        <v>13968</v>
      </c>
      <c r="I2362">
        <v>0</v>
      </c>
      <c r="J2362">
        <v>0</v>
      </c>
      <c r="L2362">
        <v>0</v>
      </c>
      <c r="M2362">
        <v>0</v>
      </c>
      <c r="N2362">
        <v>0</v>
      </c>
      <c r="O2362">
        <v>0</v>
      </c>
      <c r="P2362" t="s">
        <v>183</v>
      </c>
      <c r="Q2362">
        <v>0</v>
      </c>
      <c r="R2362">
        <v>0</v>
      </c>
      <c r="S2362">
        <v>0</v>
      </c>
      <c r="T2362" t="s">
        <v>181</v>
      </c>
      <c r="U2362">
        <v>0</v>
      </c>
      <c r="V2362" t="s">
        <v>181</v>
      </c>
      <c r="W2362">
        <v>0</v>
      </c>
      <c r="X2362" t="s">
        <v>184</v>
      </c>
    </row>
    <row r="2363" spans="1:24" x14ac:dyDescent="0.3">
      <c r="A2363" t="s">
        <v>179</v>
      </c>
      <c r="B2363" t="s">
        <v>14283</v>
      </c>
      <c r="C2363" t="s">
        <v>181</v>
      </c>
      <c r="D2363" t="s">
        <v>14282</v>
      </c>
      <c r="E2363" t="s">
        <v>7</v>
      </c>
      <c r="F2363">
        <v>0</v>
      </c>
      <c r="G2363">
        <v>0</v>
      </c>
      <c r="H2363" s="51" t="s">
        <v>13965</v>
      </c>
      <c r="I2363">
        <v>0</v>
      </c>
      <c r="J2363">
        <v>0</v>
      </c>
      <c r="L2363">
        <v>0</v>
      </c>
      <c r="M2363">
        <v>0</v>
      </c>
      <c r="N2363">
        <v>0</v>
      </c>
      <c r="O2363">
        <v>0</v>
      </c>
      <c r="P2363" t="s">
        <v>183</v>
      </c>
      <c r="Q2363">
        <v>0</v>
      </c>
      <c r="R2363">
        <v>0</v>
      </c>
      <c r="S2363">
        <v>0</v>
      </c>
      <c r="T2363" t="s">
        <v>181</v>
      </c>
      <c r="U2363">
        <v>0</v>
      </c>
      <c r="V2363" t="s">
        <v>181</v>
      </c>
      <c r="W2363">
        <v>0</v>
      </c>
      <c r="X2363" t="s">
        <v>184</v>
      </c>
    </row>
    <row r="2364" spans="1:24" x14ac:dyDescent="0.3">
      <c r="A2364" t="s">
        <v>179</v>
      </c>
      <c r="B2364" t="s">
        <v>14284</v>
      </c>
      <c r="C2364" t="s">
        <v>181</v>
      </c>
      <c r="D2364" t="s">
        <v>14285</v>
      </c>
      <c r="E2364" t="s">
        <v>7</v>
      </c>
      <c r="F2364">
        <v>0</v>
      </c>
      <c r="G2364">
        <v>0</v>
      </c>
      <c r="H2364" s="51" t="s">
        <v>13965</v>
      </c>
      <c r="I2364">
        <v>0</v>
      </c>
      <c r="J2364">
        <v>0</v>
      </c>
      <c r="L2364">
        <v>0</v>
      </c>
      <c r="M2364">
        <v>0</v>
      </c>
      <c r="N2364">
        <v>0</v>
      </c>
      <c r="O2364">
        <v>0</v>
      </c>
      <c r="P2364" t="s">
        <v>183</v>
      </c>
      <c r="Q2364">
        <v>0</v>
      </c>
      <c r="R2364">
        <v>0</v>
      </c>
      <c r="S2364">
        <v>0</v>
      </c>
      <c r="T2364" t="s">
        <v>181</v>
      </c>
      <c r="U2364">
        <v>0</v>
      </c>
      <c r="V2364" t="s">
        <v>181</v>
      </c>
      <c r="W2364">
        <v>0</v>
      </c>
      <c r="X2364" t="s">
        <v>184</v>
      </c>
    </row>
    <row r="2365" spans="1:24" x14ac:dyDescent="0.3">
      <c r="A2365" t="s">
        <v>179</v>
      </c>
      <c r="B2365" t="s">
        <v>6742</v>
      </c>
      <c r="C2365" t="s">
        <v>181</v>
      </c>
      <c r="D2365" t="s">
        <v>6743</v>
      </c>
      <c r="E2365" t="s">
        <v>7</v>
      </c>
      <c r="F2365">
        <v>0</v>
      </c>
      <c r="G2365">
        <v>0</v>
      </c>
      <c r="H2365" s="51" t="s">
        <v>13965</v>
      </c>
      <c r="I2365">
        <v>0</v>
      </c>
      <c r="J2365">
        <v>0</v>
      </c>
      <c r="L2365">
        <v>0</v>
      </c>
      <c r="M2365">
        <v>0</v>
      </c>
      <c r="N2365">
        <v>0</v>
      </c>
      <c r="O2365">
        <v>0</v>
      </c>
      <c r="P2365" t="s">
        <v>183</v>
      </c>
      <c r="Q2365">
        <v>0</v>
      </c>
      <c r="R2365">
        <v>0</v>
      </c>
      <c r="S2365">
        <v>0</v>
      </c>
      <c r="T2365" t="s">
        <v>181</v>
      </c>
      <c r="U2365">
        <v>0</v>
      </c>
      <c r="V2365" t="s">
        <v>181</v>
      </c>
      <c r="W2365">
        <v>0</v>
      </c>
      <c r="X2365" t="s">
        <v>184</v>
      </c>
    </row>
    <row r="2366" spans="1:24" x14ac:dyDescent="0.3">
      <c r="A2366" t="s">
        <v>179</v>
      </c>
      <c r="B2366" t="s">
        <v>7100</v>
      </c>
      <c r="C2366" t="s">
        <v>181</v>
      </c>
      <c r="D2366" t="s">
        <v>7101</v>
      </c>
      <c r="E2366" t="s">
        <v>7</v>
      </c>
      <c r="F2366">
        <v>0</v>
      </c>
      <c r="G2366">
        <v>0</v>
      </c>
      <c r="H2366" s="51" t="s">
        <v>13965</v>
      </c>
      <c r="I2366">
        <v>0</v>
      </c>
      <c r="J2366">
        <v>0</v>
      </c>
      <c r="L2366">
        <v>0</v>
      </c>
      <c r="M2366">
        <v>0</v>
      </c>
      <c r="N2366">
        <v>0</v>
      </c>
      <c r="O2366">
        <v>0</v>
      </c>
      <c r="P2366" t="s">
        <v>183</v>
      </c>
      <c r="Q2366">
        <v>0</v>
      </c>
      <c r="R2366">
        <v>0</v>
      </c>
      <c r="S2366">
        <v>0</v>
      </c>
      <c r="T2366" t="s">
        <v>181</v>
      </c>
      <c r="U2366">
        <v>0</v>
      </c>
      <c r="V2366" t="s">
        <v>181</v>
      </c>
      <c r="W2366">
        <v>0</v>
      </c>
      <c r="X2366" t="s">
        <v>184</v>
      </c>
    </row>
    <row r="2367" spans="1:24" x14ac:dyDescent="0.3">
      <c r="A2367" t="s">
        <v>179</v>
      </c>
      <c r="B2367" t="s">
        <v>14286</v>
      </c>
      <c r="C2367" t="s">
        <v>181</v>
      </c>
      <c r="D2367" t="s">
        <v>14287</v>
      </c>
      <c r="E2367" t="s">
        <v>7</v>
      </c>
      <c r="F2367">
        <v>0</v>
      </c>
      <c r="G2367">
        <v>0</v>
      </c>
      <c r="H2367" s="51" t="s">
        <v>13965</v>
      </c>
      <c r="I2367">
        <v>0</v>
      </c>
      <c r="J2367">
        <v>0</v>
      </c>
      <c r="L2367">
        <v>0</v>
      </c>
      <c r="M2367">
        <v>0</v>
      </c>
      <c r="N2367">
        <v>0</v>
      </c>
      <c r="O2367">
        <v>0</v>
      </c>
      <c r="P2367" t="s">
        <v>183</v>
      </c>
      <c r="Q2367">
        <v>0</v>
      </c>
      <c r="R2367">
        <v>0</v>
      </c>
      <c r="S2367">
        <v>0</v>
      </c>
      <c r="T2367" t="s">
        <v>181</v>
      </c>
      <c r="U2367">
        <v>0</v>
      </c>
      <c r="V2367" t="s">
        <v>181</v>
      </c>
      <c r="W2367">
        <v>0</v>
      </c>
      <c r="X2367" t="s">
        <v>184</v>
      </c>
    </row>
    <row r="2368" spans="1:24" x14ac:dyDescent="0.3">
      <c r="A2368" t="s">
        <v>179</v>
      </c>
      <c r="B2368" t="s">
        <v>14288</v>
      </c>
      <c r="C2368" t="s">
        <v>181</v>
      </c>
      <c r="D2368" t="s">
        <v>14289</v>
      </c>
      <c r="E2368" t="s">
        <v>7</v>
      </c>
      <c r="F2368">
        <v>0</v>
      </c>
      <c r="G2368">
        <v>0</v>
      </c>
      <c r="H2368" s="51" t="s">
        <v>13965</v>
      </c>
      <c r="I2368">
        <v>0</v>
      </c>
      <c r="J2368">
        <v>0</v>
      </c>
      <c r="L2368">
        <v>0</v>
      </c>
      <c r="M2368">
        <v>0</v>
      </c>
      <c r="N2368">
        <v>0</v>
      </c>
      <c r="O2368">
        <v>0</v>
      </c>
      <c r="P2368" t="s">
        <v>183</v>
      </c>
      <c r="Q2368">
        <v>0</v>
      </c>
      <c r="R2368">
        <v>0</v>
      </c>
      <c r="S2368">
        <v>0</v>
      </c>
      <c r="T2368" t="s">
        <v>181</v>
      </c>
      <c r="U2368">
        <v>0</v>
      </c>
      <c r="V2368" t="s">
        <v>181</v>
      </c>
      <c r="W2368">
        <v>0</v>
      </c>
      <c r="X2368" t="s">
        <v>184</v>
      </c>
    </row>
    <row r="2369" spans="1:24" x14ac:dyDescent="0.3">
      <c r="A2369" t="s">
        <v>179</v>
      </c>
      <c r="B2369" t="s">
        <v>14290</v>
      </c>
      <c r="C2369" t="s">
        <v>181</v>
      </c>
      <c r="D2369" t="s">
        <v>14291</v>
      </c>
      <c r="E2369" t="s">
        <v>7</v>
      </c>
      <c r="F2369">
        <v>0</v>
      </c>
      <c r="G2369">
        <v>0</v>
      </c>
      <c r="H2369" s="51" t="s">
        <v>13968</v>
      </c>
      <c r="I2369">
        <v>0</v>
      </c>
      <c r="J2369">
        <v>0</v>
      </c>
      <c r="L2369">
        <v>0</v>
      </c>
      <c r="M2369">
        <v>0</v>
      </c>
      <c r="N2369">
        <v>0</v>
      </c>
      <c r="O2369">
        <v>0</v>
      </c>
      <c r="P2369" t="s">
        <v>183</v>
      </c>
      <c r="Q2369">
        <v>0</v>
      </c>
      <c r="R2369">
        <v>0</v>
      </c>
      <c r="S2369">
        <v>0</v>
      </c>
      <c r="T2369" t="s">
        <v>181</v>
      </c>
      <c r="U2369">
        <v>0</v>
      </c>
      <c r="V2369" t="s">
        <v>181</v>
      </c>
      <c r="W2369">
        <v>0</v>
      </c>
      <c r="X2369" t="s">
        <v>184</v>
      </c>
    </row>
    <row r="2370" spans="1:24" x14ac:dyDescent="0.3">
      <c r="A2370" t="s">
        <v>179</v>
      </c>
      <c r="B2370" t="s">
        <v>6179</v>
      </c>
      <c r="C2370" t="s">
        <v>181</v>
      </c>
      <c r="D2370" t="s">
        <v>6180</v>
      </c>
      <c r="E2370" t="s">
        <v>7</v>
      </c>
      <c r="F2370">
        <v>0</v>
      </c>
      <c r="G2370">
        <v>0</v>
      </c>
      <c r="H2370" s="51" t="s">
        <v>13965</v>
      </c>
      <c r="I2370">
        <v>0</v>
      </c>
      <c r="J2370">
        <v>0</v>
      </c>
      <c r="L2370">
        <v>0</v>
      </c>
      <c r="M2370">
        <v>16029.75</v>
      </c>
      <c r="N2370">
        <v>2680</v>
      </c>
      <c r="O2370">
        <v>0</v>
      </c>
      <c r="P2370" t="s">
        <v>18042</v>
      </c>
      <c r="Q2370">
        <v>0</v>
      </c>
      <c r="R2370">
        <v>0</v>
      </c>
      <c r="S2370">
        <v>0</v>
      </c>
      <c r="T2370" t="s">
        <v>181</v>
      </c>
      <c r="U2370">
        <v>0</v>
      </c>
      <c r="V2370" t="s">
        <v>181</v>
      </c>
      <c r="W2370">
        <v>0</v>
      </c>
      <c r="X2370" t="s">
        <v>184</v>
      </c>
    </row>
    <row r="2371" spans="1:24" x14ac:dyDescent="0.3">
      <c r="A2371" t="s">
        <v>179</v>
      </c>
      <c r="B2371" t="s">
        <v>14292</v>
      </c>
      <c r="C2371" t="s">
        <v>181</v>
      </c>
      <c r="D2371" t="s">
        <v>6180</v>
      </c>
      <c r="E2371" t="s">
        <v>7</v>
      </c>
      <c r="F2371">
        <v>0</v>
      </c>
      <c r="G2371">
        <v>0</v>
      </c>
      <c r="H2371" s="51" t="s">
        <v>13968</v>
      </c>
      <c r="I2371">
        <v>0</v>
      </c>
      <c r="J2371">
        <v>0</v>
      </c>
      <c r="L2371">
        <v>0</v>
      </c>
      <c r="M2371">
        <v>13543.2</v>
      </c>
      <c r="N2371">
        <v>2112</v>
      </c>
      <c r="O2371">
        <v>0</v>
      </c>
      <c r="P2371" t="s">
        <v>14293</v>
      </c>
      <c r="Q2371">
        <v>0</v>
      </c>
      <c r="R2371">
        <v>0</v>
      </c>
      <c r="S2371">
        <v>0</v>
      </c>
      <c r="T2371" t="s">
        <v>181</v>
      </c>
      <c r="U2371">
        <v>0</v>
      </c>
      <c r="V2371" t="s">
        <v>181</v>
      </c>
      <c r="W2371">
        <v>0</v>
      </c>
      <c r="X2371" t="s">
        <v>184</v>
      </c>
    </row>
    <row r="2372" spans="1:24" x14ac:dyDescent="0.3">
      <c r="A2372" t="s">
        <v>179</v>
      </c>
      <c r="B2372" t="s">
        <v>6471</v>
      </c>
      <c r="C2372" t="s">
        <v>181</v>
      </c>
      <c r="D2372" t="s">
        <v>6472</v>
      </c>
      <c r="E2372" t="s">
        <v>7</v>
      </c>
      <c r="F2372">
        <v>0</v>
      </c>
      <c r="G2372">
        <v>0</v>
      </c>
      <c r="H2372" s="51" t="s">
        <v>13965</v>
      </c>
      <c r="I2372">
        <v>0</v>
      </c>
      <c r="J2372">
        <v>0</v>
      </c>
      <c r="L2372">
        <v>0</v>
      </c>
      <c r="M2372">
        <v>0</v>
      </c>
      <c r="N2372">
        <v>0</v>
      </c>
      <c r="O2372">
        <v>0</v>
      </c>
      <c r="P2372" t="s">
        <v>183</v>
      </c>
      <c r="Q2372">
        <v>0</v>
      </c>
      <c r="R2372">
        <v>0</v>
      </c>
      <c r="S2372">
        <v>0</v>
      </c>
      <c r="T2372" t="s">
        <v>181</v>
      </c>
      <c r="U2372">
        <v>0</v>
      </c>
      <c r="V2372" t="s">
        <v>181</v>
      </c>
      <c r="W2372">
        <v>0</v>
      </c>
      <c r="X2372" t="s">
        <v>184</v>
      </c>
    </row>
    <row r="2373" spans="1:24" x14ac:dyDescent="0.3">
      <c r="A2373" t="s">
        <v>179</v>
      </c>
      <c r="B2373" t="s">
        <v>2383</v>
      </c>
      <c r="C2373" t="s">
        <v>181</v>
      </c>
      <c r="D2373" t="s">
        <v>2384</v>
      </c>
      <c r="E2373" t="s">
        <v>181</v>
      </c>
      <c r="F2373">
        <v>0</v>
      </c>
      <c r="G2373">
        <v>0</v>
      </c>
      <c r="H2373" s="51" t="s">
        <v>13965</v>
      </c>
      <c r="I2373">
        <v>0</v>
      </c>
      <c r="J2373">
        <v>0</v>
      </c>
      <c r="L2373">
        <v>0</v>
      </c>
      <c r="M2373">
        <v>0</v>
      </c>
      <c r="N2373">
        <v>0</v>
      </c>
      <c r="O2373">
        <v>0</v>
      </c>
      <c r="P2373" t="s">
        <v>183</v>
      </c>
      <c r="Q2373">
        <v>0</v>
      </c>
      <c r="R2373">
        <v>0</v>
      </c>
      <c r="S2373">
        <v>0</v>
      </c>
      <c r="T2373" t="s">
        <v>181</v>
      </c>
      <c r="U2373">
        <v>0</v>
      </c>
      <c r="V2373" t="s">
        <v>181</v>
      </c>
      <c r="W2373">
        <v>0</v>
      </c>
      <c r="X2373" t="s">
        <v>184</v>
      </c>
    </row>
    <row r="2374" spans="1:24" x14ac:dyDescent="0.3">
      <c r="A2374" t="s">
        <v>179</v>
      </c>
      <c r="B2374" t="s">
        <v>279</v>
      </c>
      <c r="C2374" t="s">
        <v>181</v>
      </c>
      <c r="D2374" t="s">
        <v>280</v>
      </c>
      <c r="E2374" t="s">
        <v>181</v>
      </c>
      <c r="F2374">
        <v>0</v>
      </c>
      <c r="G2374">
        <v>0</v>
      </c>
      <c r="H2374" s="51" t="s">
        <v>13968</v>
      </c>
      <c r="I2374">
        <v>0</v>
      </c>
      <c r="J2374">
        <v>0</v>
      </c>
      <c r="L2374">
        <v>0</v>
      </c>
      <c r="M2374">
        <v>0</v>
      </c>
      <c r="N2374">
        <v>0</v>
      </c>
      <c r="O2374">
        <v>0</v>
      </c>
      <c r="P2374" t="s">
        <v>183</v>
      </c>
      <c r="Q2374">
        <v>0</v>
      </c>
      <c r="R2374">
        <v>0</v>
      </c>
      <c r="S2374">
        <v>0</v>
      </c>
      <c r="T2374" t="s">
        <v>181</v>
      </c>
      <c r="U2374">
        <v>0</v>
      </c>
      <c r="V2374" t="s">
        <v>181</v>
      </c>
      <c r="W2374">
        <v>0</v>
      </c>
      <c r="X2374" t="s">
        <v>184</v>
      </c>
    </row>
    <row r="2375" spans="1:24" x14ac:dyDescent="0.3">
      <c r="A2375" t="s">
        <v>179</v>
      </c>
      <c r="B2375" t="s">
        <v>14294</v>
      </c>
      <c r="C2375" t="s">
        <v>181</v>
      </c>
      <c r="D2375" t="s">
        <v>14295</v>
      </c>
      <c r="E2375" t="s">
        <v>7</v>
      </c>
      <c r="F2375">
        <v>0</v>
      </c>
      <c r="G2375">
        <v>0</v>
      </c>
      <c r="H2375" s="51" t="s">
        <v>14252</v>
      </c>
      <c r="I2375">
        <v>0</v>
      </c>
      <c r="J2375">
        <v>0</v>
      </c>
      <c r="L2375">
        <v>0</v>
      </c>
      <c r="M2375">
        <v>0</v>
      </c>
      <c r="N2375">
        <v>0</v>
      </c>
      <c r="O2375">
        <v>0</v>
      </c>
      <c r="P2375" t="s">
        <v>183</v>
      </c>
      <c r="Q2375">
        <v>0</v>
      </c>
      <c r="R2375">
        <v>0</v>
      </c>
      <c r="S2375">
        <v>0</v>
      </c>
      <c r="T2375" t="s">
        <v>181</v>
      </c>
      <c r="U2375">
        <v>0</v>
      </c>
      <c r="V2375" t="s">
        <v>181</v>
      </c>
      <c r="W2375">
        <v>0</v>
      </c>
      <c r="X2375" t="s">
        <v>184</v>
      </c>
    </row>
    <row r="2376" spans="1:24" x14ac:dyDescent="0.3">
      <c r="A2376" t="s">
        <v>179</v>
      </c>
      <c r="B2376" t="s">
        <v>5087</v>
      </c>
      <c r="C2376" t="s">
        <v>181</v>
      </c>
      <c r="D2376" t="s">
        <v>5088</v>
      </c>
      <c r="E2376" t="s">
        <v>7</v>
      </c>
      <c r="F2376">
        <v>0</v>
      </c>
      <c r="G2376">
        <v>0</v>
      </c>
      <c r="H2376" s="51" t="s">
        <v>13965</v>
      </c>
      <c r="I2376">
        <v>0</v>
      </c>
      <c r="J2376">
        <v>0</v>
      </c>
      <c r="L2376">
        <v>0</v>
      </c>
      <c r="M2376">
        <v>0</v>
      </c>
      <c r="N2376">
        <v>0</v>
      </c>
      <c r="O2376">
        <v>0</v>
      </c>
      <c r="P2376" t="s">
        <v>183</v>
      </c>
      <c r="Q2376">
        <v>0</v>
      </c>
      <c r="R2376">
        <v>0</v>
      </c>
      <c r="S2376">
        <v>0</v>
      </c>
      <c r="T2376" t="s">
        <v>181</v>
      </c>
      <c r="U2376">
        <v>0</v>
      </c>
      <c r="V2376" t="s">
        <v>181</v>
      </c>
      <c r="W2376">
        <v>0</v>
      </c>
      <c r="X2376" t="s">
        <v>184</v>
      </c>
    </row>
    <row r="2377" spans="1:24" x14ac:dyDescent="0.3">
      <c r="A2377" t="s">
        <v>179</v>
      </c>
      <c r="B2377" t="s">
        <v>5089</v>
      </c>
      <c r="C2377" t="s">
        <v>181</v>
      </c>
      <c r="D2377" t="s">
        <v>5090</v>
      </c>
      <c r="E2377" t="s">
        <v>7</v>
      </c>
      <c r="F2377">
        <v>0</v>
      </c>
      <c r="G2377">
        <v>0</v>
      </c>
      <c r="H2377" s="51" t="s">
        <v>13965</v>
      </c>
      <c r="I2377">
        <v>0</v>
      </c>
      <c r="J2377">
        <v>0</v>
      </c>
      <c r="L2377">
        <v>0</v>
      </c>
      <c r="M2377">
        <v>0</v>
      </c>
      <c r="N2377">
        <v>0</v>
      </c>
      <c r="O2377">
        <v>0</v>
      </c>
      <c r="P2377" t="s">
        <v>183</v>
      </c>
      <c r="Q2377">
        <v>0</v>
      </c>
      <c r="R2377">
        <v>0</v>
      </c>
      <c r="S2377">
        <v>0</v>
      </c>
      <c r="T2377" t="s">
        <v>181</v>
      </c>
      <c r="U2377">
        <v>0</v>
      </c>
      <c r="V2377" t="s">
        <v>181</v>
      </c>
      <c r="W2377">
        <v>0</v>
      </c>
      <c r="X2377" t="s">
        <v>184</v>
      </c>
    </row>
    <row r="2378" spans="1:24" x14ac:dyDescent="0.3">
      <c r="A2378" t="s">
        <v>179</v>
      </c>
      <c r="B2378" t="s">
        <v>5091</v>
      </c>
      <c r="C2378" t="s">
        <v>181</v>
      </c>
      <c r="D2378" t="s">
        <v>5092</v>
      </c>
      <c r="E2378" t="s">
        <v>7</v>
      </c>
      <c r="F2378">
        <v>0</v>
      </c>
      <c r="G2378">
        <v>0</v>
      </c>
      <c r="H2378" s="51" t="s">
        <v>13965</v>
      </c>
      <c r="I2378">
        <v>0</v>
      </c>
      <c r="J2378">
        <v>0</v>
      </c>
      <c r="L2378">
        <v>0</v>
      </c>
      <c r="M2378">
        <v>0</v>
      </c>
      <c r="N2378">
        <v>0</v>
      </c>
      <c r="O2378">
        <v>0</v>
      </c>
      <c r="P2378" t="s">
        <v>183</v>
      </c>
      <c r="Q2378">
        <v>0</v>
      </c>
      <c r="R2378">
        <v>0</v>
      </c>
      <c r="S2378">
        <v>0</v>
      </c>
      <c r="T2378" t="s">
        <v>181</v>
      </c>
      <c r="U2378">
        <v>0</v>
      </c>
      <c r="V2378" t="s">
        <v>181</v>
      </c>
      <c r="W2378">
        <v>0</v>
      </c>
      <c r="X2378" t="s">
        <v>184</v>
      </c>
    </row>
    <row r="2379" spans="1:24" x14ac:dyDescent="0.3">
      <c r="A2379" t="s">
        <v>179</v>
      </c>
      <c r="B2379" t="s">
        <v>5093</v>
      </c>
      <c r="C2379" t="s">
        <v>181</v>
      </c>
      <c r="D2379" t="s">
        <v>5094</v>
      </c>
      <c r="E2379" t="s">
        <v>7</v>
      </c>
      <c r="F2379">
        <v>0</v>
      </c>
      <c r="G2379">
        <v>0</v>
      </c>
      <c r="H2379" s="51" t="s">
        <v>13965</v>
      </c>
      <c r="I2379">
        <v>0</v>
      </c>
      <c r="J2379">
        <v>0</v>
      </c>
      <c r="L2379">
        <v>0</v>
      </c>
      <c r="M2379">
        <v>0</v>
      </c>
      <c r="N2379">
        <v>0</v>
      </c>
      <c r="O2379">
        <v>0</v>
      </c>
      <c r="P2379" t="s">
        <v>183</v>
      </c>
      <c r="Q2379">
        <v>0</v>
      </c>
      <c r="R2379">
        <v>0</v>
      </c>
      <c r="S2379">
        <v>0</v>
      </c>
      <c r="T2379" t="s">
        <v>181</v>
      </c>
      <c r="U2379">
        <v>0</v>
      </c>
      <c r="V2379" t="s">
        <v>181</v>
      </c>
      <c r="W2379">
        <v>0</v>
      </c>
      <c r="X2379" t="s">
        <v>184</v>
      </c>
    </row>
    <row r="2380" spans="1:24" x14ac:dyDescent="0.3">
      <c r="A2380" t="s">
        <v>179</v>
      </c>
      <c r="B2380" t="s">
        <v>6031</v>
      </c>
      <c r="C2380" t="s">
        <v>181</v>
      </c>
      <c r="D2380" t="s">
        <v>6032</v>
      </c>
      <c r="E2380" t="s">
        <v>7</v>
      </c>
      <c r="F2380">
        <v>0</v>
      </c>
      <c r="G2380">
        <v>0</v>
      </c>
      <c r="H2380" s="51" t="s">
        <v>13969</v>
      </c>
      <c r="I2380">
        <v>0</v>
      </c>
      <c r="J2380">
        <v>0</v>
      </c>
      <c r="L2380">
        <v>0</v>
      </c>
      <c r="M2380">
        <v>0</v>
      </c>
      <c r="N2380">
        <v>0</v>
      </c>
      <c r="O2380">
        <v>0</v>
      </c>
      <c r="P2380" t="s">
        <v>183</v>
      </c>
      <c r="Q2380">
        <v>0</v>
      </c>
      <c r="R2380">
        <v>0</v>
      </c>
      <c r="S2380">
        <v>0</v>
      </c>
      <c r="T2380" t="s">
        <v>181</v>
      </c>
      <c r="U2380">
        <v>0</v>
      </c>
      <c r="V2380" t="s">
        <v>181</v>
      </c>
      <c r="W2380">
        <v>0</v>
      </c>
      <c r="X2380" t="s">
        <v>184</v>
      </c>
    </row>
    <row r="2381" spans="1:24" x14ac:dyDescent="0.3">
      <c r="A2381" t="s">
        <v>179</v>
      </c>
      <c r="B2381" t="s">
        <v>7092</v>
      </c>
      <c r="C2381" t="s">
        <v>181</v>
      </c>
      <c r="D2381" t="s">
        <v>7093</v>
      </c>
      <c r="E2381" t="s">
        <v>7</v>
      </c>
      <c r="F2381">
        <v>0</v>
      </c>
      <c r="G2381">
        <v>0</v>
      </c>
      <c r="H2381" s="51" t="s">
        <v>14027</v>
      </c>
      <c r="I2381">
        <v>0</v>
      </c>
      <c r="J2381">
        <v>0</v>
      </c>
      <c r="L2381">
        <v>0</v>
      </c>
      <c r="M2381">
        <v>79.75</v>
      </c>
      <c r="N2381">
        <v>2</v>
      </c>
      <c r="O2381">
        <v>0</v>
      </c>
      <c r="P2381" t="s">
        <v>3787</v>
      </c>
      <c r="Q2381">
        <v>100</v>
      </c>
      <c r="R2381">
        <v>-98</v>
      </c>
      <c r="S2381">
        <v>103</v>
      </c>
      <c r="T2381" t="s">
        <v>181</v>
      </c>
      <c r="U2381">
        <v>0</v>
      </c>
      <c r="V2381" t="s">
        <v>181</v>
      </c>
      <c r="W2381">
        <v>0</v>
      </c>
      <c r="X2381" t="s">
        <v>184</v>
      </c>
    </row>
    <row r="2382" spans="1:24" x14ac:dyDescent="0.3">
      <c r="A2382" t="s">
        <v>179</v>
      </c>
      <c r="B2382" t="s">
        <v>2847</v>
      </c>
      <c r="C2382" t="s">
        <v>181</v>
      </c>
      <c r="D2382" t="s">
        <v>2848</v>
      </c>
      <c r="E2382" t="s">
        <v>181</v>
      </c>
      <c r="F2382">
        <v>0</v>
      </c>
      <c r="G2382">
        <v>0</v>
      </c>
      <c r="H2382" s="51" t="s">
        <v>13524</v>
      </c>
      <c r="I2382">
        <v>0</v>
      </c>
      <c r="J2382">
        <v>0</v>
      </c>
      <c r="L2382">
        <v>0</v>
      </c>
      <c r="M2382">
        <v>0</v>
      </c>
      <c r="N2382">
        <v>0</v>
      </c>
      <c r="O2382">
        <v>0</v>
      </c>
      <c r="P2382" t="s">
        <v>183</v>
      </c>
      <c r="Q2382">
        <v>0</v>
      </c>
      <c r="R2382">
        <v>0</v>
      </c>
      <c r="S2382">
        <v>0</v>
      </c>
      <c r="T2382" t="s">
        <v>181</v>
      </c>
      <c r="U2382">
        <v>0</v>
      </c>
      <c r="V2382" t="s">
        <v>181</v>
      </c>
      <c r="W2382">
        <v>0</v>
      </c>
      <c r="X2382" t="s">
        <v>184</v>
      </c>
    </row>
    <row r="2383" spans="1:24" x14ac:dyDescent="0.3">
      <c r="A2383" t="s">
        <v>179</v>
      </c>
      <c r="B2383" t="s">
        <v>1910</v>
      </c>
      <c r="C2383" t="s">
        <v>181</v>
      </c>
      <c r="D2383" t="s">
        <v>1911</v>
      </c>
      <c r="E2383" t="s">
        <v>181</v>
      </c>
      <c r="F2383">
        <v>0</v>
      </c>
      <c r="G2383">
        <v>0</v>
      </c>
      <c r="H2383" s="51" t="s">
        <v>14704</v>
      </c>
      <c r="I2383">
        <v>0</v>
      </c>
      <c r="J2383">
        <v>0</v>
      </c>
      <c r="L2383">
        <v>0</v>
      </c>
      <c r="M2383">
        <v>0</v>
      </c>
      <c r="N2383">
        <v>0</v>
      </c>
      <c r="O2383">
        <v>0</v>
      </c>
      <c r="P2383" t="s">
        <v>183</v>
      </c>
      <c r="Q2383">
        <v>0</v>
      </c>
      <c r="R2383">
        <v>0</v>
      </c>
      <c r="S2383">
        <v>0</v>
      </c>
      <c r="T2383" t="s">
        <v>181</v>
      </c>
      <c r="U2383">
        <v>0</v>
      </c>
      <c r="V2383" t="s">
        <v>181</v>
      </c>
      <c r="W2383">
        <v>0</v>
      </c>
      <c r="X2383" t="s">
        <v>184</v>
      </c>
    </row>
    <row r="2384" spans="1:24" x14ac:dyDescent="0.3">
      <c r="A2384" t="s">
        <v>179</v>
      </c>
      <c r="B2384" t="s">
        <v>3457</v>
      </c>
      <c r="C2384" t="s">
        <v>181</v>
      </c>
      <c r="D2384" t="s">
        <v>2323</v>
      </c>
      <c r="E2384" t="s">
        <v>181</v>
      </c>
      <c r="F2384">
        <v>0</v>
      </c>
      <c r="G2384">
        <v>0</v>
      </c>
      <c r="H2384" s="51" t="s">
        <v>18043</v>
      </c>
      <c r="I2384">
        <v>0</v>
      </c>
      <c r="J2384">
        <v>0</v>
      </c>
      <c r="L2384">
        <v>0</v>
      </c>
      <c r="M2384">
        <v>1077.3</v>
      </c>
      <c r="N2384">
        <v>240</v>
      </c>
      <c r="O2384">
        <v>0</v>
      </c>
      <c r="P2384" t="s">
        <v>1376</v>
      </c>
      <c r="Q2384">
        <v>0</v>
      </c>
      <c r="R2384">
        <v>0</v>
      </c>
      <c r="S2384">
        <v>0</v>
      </c>
      <c r="T2384" t="s">
        <v>181</v>
      </c>
      <c r="U2384">
        <v>0</v>
      </c>
      <c r="V2384" t="s">
        <v>181</v>
      </c>
      <c r="W2384">
        <v>0</v>
      </c>
      <c r="X2384" t="s">
        <v>184</v>
      </c>
    </row>
    <row r="2385" spans="1:24" x14ac:dyDescent="0.3">
      <c r="A2385" t="s">
        <v>179</v>
      </c>
      <c r="B2385" t="s">
        <v>2322</v>
      </c>
      <c r="C2385" t="s">
        <v>181</v>
      </c>
      <c r="D2385" t="s">
        <v>2323</v>
      </c>
      <c r="E2385" t="s">
        <v>181</v>
      </c>
      <c r="F2385">
        <v>0</v>
      </c>
      <c r="G2385">
        <v>0</v>
      </c>
      <c r="H2385" s="51" t="s">
        <v>13870</v>
      </c>
      <c r="I2385">
        <v>0</v>
      </c>
      <c r="J2385">
        <v>0</v>
      </c>
      <c r="L2385">
        <v>0</v>
      </c>
      <c r="M2385">
        <v>0</v>
      </c>
      <c r="N2385">
        <v>0</v>
      </c>
      <c r="O2385">
        <v>0</v>
      </c>
      <c r="P2385" t="s">
        <v>183</v>
      </c>
      <c r="Q2385">
        <v>720</v>
      </c>
      <c r="R2385">
        <v>-720</v>
      </c>
      <c r="S2385">
        <v>720</v>
      </c>
      <c r="T2385" t="s">
        <v>181</v>
      </c>
      <c r="U2385">
        <v>0</v>
      </c>
      <c r="V2385" t="s">
        <v>181</v>
      </c>
      <c r="W2385">
        <v>0</v>
      </c>
      <c r="X2385" t="s">
        <v>184</v>
      </c>
    </row>
    <row r="2386" spans="1:24" x14ac:dyDescent="0.3">
      <c r="A2386" t="s">
        <v>179</v>
      </c>
      <c r="B2386" t="s">
        <v>5903</v>
      </c>
      <c r="C2386" t="s">
        <v>181</v>
      </c>
      <c r="D2386" t="s">
        <v>2323</v>
      </c>
      <c r="E2386" t="s">
        <v>7</v>
      </c>
      <c r="F2386">
        <v>0</v>
      </c>
      <c r="G2386">
        <v>0</v>
      </c>
      <c r="H2386" s="51" t="s">
        <v>13870</v>
      </c>
      <c r="I2386">
        <v>0</v>
      </c>
      <c r="J2386">
        <v>0</v>
      </c>
      <c r="L2386">
        <v>0</v>
      </c>
      <c r="M2386">
        <v>2210.67</v>
      </c>
      <c r="N2386">
        <v>528</v>
      </c>
      <c r="O2386">
        <v>24</v>
      </c>
      <c r="P2386" t="s">
        <v>7108</v>
      </c>
      <c r="Q2386">
        <v>0</v>
      </c>
      <c r="R2386">
        <v>0</v>
      </c>
      <c r="S2386">
        <v>0</v>
      </c>
      <c r="T2386" t="s">
        <v>181</v>
      </c>
      <c r="U2386">
        <v>0</v>
      </c>
      <c r="V2386" t="s">
        <v>181</v>
      </c>
      <c r="W2386">
        <v>0</v>
      </c>
      <c r="X2386" t="s">
        <v>184</v>
      </c>
    </row>
    <row r="2387" spans="1:24" x14ac:dyDescent="0.3">
      <c r="A2387" t="s">
        <v>179</v>
      </c>
      <c r="B2387" t="s">
        <v>6139</v>
      </c>
      <c r="C2387" t="s">
        <v>181</v>
      </c>
      <c r="D2387" t="s">
        <v>6140</v>
      </c>
      <c r="E2387" t="s">
        <v>7</v>
      </c>
      <c r="F2387">
        <v>0</v>
      </c>
      <c r="G2387">
        <v>0</v>
      </c>
      <c r="H2387" s="51" t="s">
        <v>13870</v>
      </c>
      <c r="I2387">
        <v>0</v>
      </c>
      <c r="J2387">
        <v>0</v>
      </c>
      <c r="L2387">
        <v>0</v>
      </c>
      <c r="M2387">
        <v>0</v>
      </c>
      <c r="N2387">
        <v>0</v>
      </c>
      <c r="O2387">
        <v>0</v>
      </c>
      <c r="P2387" t="s">
        <v>183</v>
      </c>
      <c r="Q2387">
        <v>0</v>
      </c>
      <c r="R2387">
        <v>0</v>
      </c>
      <c r="S2387">
        <v>0</v>
      </c>
      <c r="T2387" t="s">
        <v>181</v>
      </c>
      <c r="U2387">
        <v>0</v>
      </c>
      <c r="V2387" t="s">
        <v>181</v>
      </c>
      <c r="W2387">
        <v>0</v>
      </c>
      <c r="X2387" t="s">
        <v>184</v>
      </c>
    </row>
    <row r="2388" spans="1:24" x14ac:dyDescent="0.3">
      <c r="A2388" t="s">
        <v>179</v>
      </c>
      <c r="B2388" t="s">
        <v>5679</v>
      </c>
      <c r="C2388" t="s">
        <v>181</v>
      </c>
      <c r="D2388" t="s">
        <v>5680</v>
      </c>
      <c r="E2388" t="s">
        <v>7</v>
      </c>
      <c r="F2388">
        <v>0</v>
      </c>
      <c r="G2388">
        <v>0</v>
      </c>
      <c r="H2388" s="51" t="s">
        <v>14296</v>
      </c>
      <c r="I2388">
        <v>0</v>
      </c>
      <c r="J2388">
        <v>0</v>
      </c>
      <c r="L2388">
        <v>0</v>
      </c>
      <c r="M2388">
        <v>0</v>
      </c>
      <c r="N2388">
        <v>0</v>
      </c>
      <c r="O2388">
        <v>0</v>
      </c>
      <c r="P2388" t="s">
        <v>183</v>
      </c>
      <c r="Q2388">
        <v>0</v>
      </c>
      <c r="R2388">
        <v>0</v>
      </c>
      <c r="S2388">
        <v>0</v>
      </c>
      <c r="T2388" t="s">
        <v>181</v>
      </c>
      <c r="U2388">
        <v>0</v>
      </c>
      <c r="V2388" t="s">
        <v>181</v>
      </c>
      <c r="W2388">
        <v>0</v>
      </c>
      <c r="X2388" t="s">
        <v>184</v>
      </c>
    </row>
    <row r="2389" spans="1:24" x14ac:dyDescent="0.3">
      <c r="A2389" t="s">
        <v>179</v>
      </c>
      <c r="B2389" t="s">
        <v>2433</v>
      </c>
      <c r="C2389" t="s">
        <v>181</v>
      </c>
      <c r="D2389" t="s">
        <v>2434</v>
      </c>
      <c r="E2389" t="s">
        <v>181</v>
      </c>
      <c r="F2389">
        <v>0</v>
      </c>
      <c r="G2389">
        <v>0</v>
      </c>
      <c r="H2389" s="51" t="s">
        <v>14196</v>
      </c>
      <c r="I2389">
        <v>0</v>
      </c>
      <c r="J2389">
        <v>0</v>
      </c>
      <c r="L2389">
        <v>0</v>
      </c>
      <c r="M2389">
        <v>0</v>
      </c>
      <c r="N2389">
        <v>0</v>
      </c>
      <c r="O2389">
        <v>0</v>
      </c>
      <c r="P2389" t="s">
        <v>183</v>
      </c>
      <c r="Q2389">
        <v>0</v>
      </c>
      <c r="R2389">
        <v>0</v>
      </c>
      <c r="S2389">
        <v>0</v>
      </c>
      <c r="T2389" t="s">
        <v>181</v>
      </c>
      <c r="U2389">
        <v>0</v>
      </c>
      <c r="V2389" t="s">
        <v>181</v>
      </c>
      <c r="W2389">
        <v>0</v>
      </c>
      <c r="X2389" t="s">
        <v>184</v>
      </c>
    </row>
    <row r="2390" spans="1:24" x14ac:dyDescent="0.3">
      <c r="A2390" t="s">
        <v>179</v>
      </c>
      <c r="B2390" t="s">
        <v>3086</v>
      </c>
      <c r="C2390" t="s">
        <v>181</v>
      </c>
      <c r="D2390" t="s">
        <v>2434</v>
      </c>
      <c r="E2390" t="s">
        <v>181</v>
      </c>
      <c r="F2390">
        <v>0</v>
      </c>
      <c r="G2390">
        <v>0</v>
      </c>
      <c r="H2390" s="51" t="s">
        <v>14467</v>
      </c>
      <c r="I2390">
        <v>0</v>
      </c>
      <c r="J2390">
        <v>0</v>
      </c>
      <c r="L2390">
        <v>0</v>
      </c>
      <c r="M2390">
        <v>0</v>
      </c>
      <c r="N2390">
        <v>0</v>
      </c>
      <c r="O2390">
        <v>0</v>
      </c>
      <c r="P2390" t="s">
        <v>183</v>
      </c>
      <c r="Q2390">
        <v>0</v>
      </c>
      <c r="R2390">
        <v>0</v>
      </c>
      <c r="S2390">
        <v>0</v>
      </c>
      <c r="T2390" t="s">
        <v>181</v>
      </c>
      <c r="U2390">
        <v>0</v>
      </c>
      <c r="V2390" t="s">
        <v>181</v>
      </c>
      <c r="W2390">
        <v>0</v>
      </c>
      <c r="X2390" t="s">
        <v>184</v>
      </c>
    </row>
    <row r="2391" spans="1:24" x14ac:dyDescent="0.3">
      <c r="A2391" t="s">
        <v>179</v>
      </c>
      <c r="B2391" t="s">
        <v>5119</v>
      </c>
      <c r="C2391" t="s">
        <v>181</v>
      </c>
      <c r="D2391" t="s">
        <v>5120</v>
      </c>
      <c r="E2391" t="s">
        <v>7</v>
      </c>
      <c r="F2391">
        <v>0</v>
      </c>
      <c r="G2391">
        <v>0</v>
      </c>
      <c r="H2391" s="51" t="s">
        <v>14297</v>
      </c>
      <c r="I2391">
        <v>0</v>
      </c>
      <c r="J2391">
        <v>0</v>
      </c>
      <c r="L2391">
        <v>0</v>
      </c>
      <c r="M2391">
        <v>0</v>
      </c>
      <c r="N2391">
        <v>0</v>
      </c>
      <c r="O2391">
        <v>0</v>
      </c>
      <c r="P2391" t="s">
        <v>183</v>
      </c>
      <c r="Q2391">
        <v>0</v>
      </c>
      <c r="R2391">
        <v>0</v>
      </c>
      <c r="S2391">
        <v>0</v>
      </c>
      <c r="T2391" t="s">
        <v>181</v>
      </c>
      <c r="U2391">
        <v>0</v>
      </c>
      <c r="V2391" t="s">
        <v>181</v>
      </c>
      <c r="W2391">
        <v>0</v>
      </c>
      <c r="X2391" t="s">
        <v>184</v>
      </c>
    </row>
    <row r="2392" spans="1:24" x14ac:dyDescent="0.3">
      <c r="A2392" t="s">
        <v>179</v>
      </c>
      <c r="B2392" t="s">
        <v>14298</v>
      </c>
      <c r="C2392" t="s">
        <v>181</v>
      </c>
      <c r="D2392" t="s">
        <v>14299</v>
      </c>
      <c r="E2392" t="s">
        <v>7</v>
      </c>
      <c r="F2392">
        <v>0</v>
      </c>
      <c r="G2392">
        <v>0</v>
      </c>
      <c r="H2392" s="51" t="s">
        <v>14467</v>
      </c>
      <c r="I2392">
        <v>0</v>
      </c>
      <c r="J2392">
        <v>0</v>
      </c>
      <c r="L2392">
        <v>0</v>
      </c>
      <c r="M2392">
        <v>0</v>
      </c>
      <c r="N2392">
        <v>0</v>
      </c>
      <c r="O2392">
        <v>0</v>
      </c>
      <c r="P2392" t="s">
        <v>183</v>
      </c>
      <c r="Q2392">
        <v>0</v>
      </c>
      <c r="R2392">
        <v>0</v>
      </c>
      <c r="S2392">
        <v>0</v>
      </c>
      <c r="T2392" t="s">
        <v>181</v>
      </c>
      <c r="U2392">
        <v>0</v>
      </c>
      <c r="V2392" t="s">
        <v>181</v>
      </c>
      <c r="W2392">
        <v>0</v>
      </c>
      <c r="X2392" t="s">
        <v>184</v>
      </c>
    </row>
    <row r="2393" spans="1:24" x14ac:dyDescent="0.3">
      <c r="A2393" t="s">
        <v>179</v>
      </c>
      <c r="B2393" t="s">
        <v>2070</v>
      </c>
      <c r="C2393" t="s">
        <v>181</v>
      </c>
      <c r="D2393" t="s">
        <v>2071</v>
      </c>
      <c r="E2393" t="s">
        <v>181</v>
      </c>
      <c r="F2393">
        <v>0</v>
      </c>
      <c r="G2393">
        <v>0</v>
      </c>
      <c r="H2393" s="51" t="s">
        <v>18044</v>
      </c>
      <c r="I2393">
        <v>0</v>
      </c>
      <c r="J2393">
        <v>0</v>
      </c>
      <c r="L2393">
        <v>0</v>
      </c>
      <c r="M2393">
        <v>0</v>
      </c>
      <c r="N2393">
        <v>0</v>
      </c>
      <c r="O2393">
        <v>0</v>
      </c>
      <c r="P2393" t="s">
        <v>183</v>
      </c>
      <c r="Q2393">
        <v>0</v>
      </c>
      <c r="R2393">
        <v>0</v>
      </c>
      <c r="S2393">
        <v>0</v>
      </c>
      <c r="T2393" t="s">
        <v>181</v>
      </c>
      <c r="U2393">
        <v>0</v>
      </c>
      <c r="V2393" t="s">
        <v>181</v>
      </c>
      <c r="W2393">
        <v>0</v>
      </c>
      <c r="X2393" t="s">
        <v>184</v>
      </c>
    </row>
    <row r="2394" spans="1:24" x14ac:dyDescent="0.3">
      <c r="A2394" t="s">
        <v>179</v>
      </c>
      <c r="B2394" t="s">
        <v>2165</v>
      </c>
      <c r="C2394" t="s">
        <v>181</v>
      </c>
      <c r="D2394" t="s">
        <v>801</v>
      </c>
      <c r="E2394" t="s">
        <v>181</v>
      </c>
      <c r="F2394">
        <v>0</v>
      </c>
      <c r="G2394">
        <v>0</v>
      </c>
      <c r="H2394" s="51" t="s">
        <v>13965</v>
      </c>
      <c r="I2394">
        <v>0</v>
      </c>
      <c r="J2394">
        <v>0</v>
      </c>
      <c r="L2394">
        <v>0</v>
      </c>
      <c r="M2394">
        <v>15168.45</v>
      </c>
      <c r="N2394">
        <v>2536</v>
      </c>
      <c r="O2394">
        <v>216</v>
      </c>
      <c r="P2394" t="s">
        <v>18045</v>
      </c>
      <c r="Q2394">
        <v>1200</v>
      </c>
      <c r="R2394">
        <v>0</v>
      </c>
      <c r="S2394">
        <v>0</v>
      </c>
      <c r="T2394" t="s">
        <v>181</v>
      </c>
      <c r="U2394">
        <v>0</v>
      </c>
      <c r="V2394" t="s">
        <v>181</v>
      </c>
      <c r="W2394">
        <v>0</v>
      </c>
      <c r="X2394" t="s">
        <v>184</v>
      </c>
    </row>
    <row r="2395" spans="1:24" x14ac:dyDescent="0.3">
      <c r="A2395" t="s">
        <v>179</v>
      </c>
      <c r="B2395" t="s">
        <v>800</v>
      </c>
      <c r="C2395" t="s">
        <v>181</v>
      </c>
      <c r="D2395" t="s">
        <v>801</v>
      </c>
      <c r="E2395" t="s">
        <v>181</v>
      </c>
      <c r="F2395">
        <v>0</v>
      </c>
      <c r="G2395">
        <v>0</v>
      </c>
      <c r="H2395" s="51" t="s">
        <v>13968</v>
      </c>
      <c r="I2395">
        <v>0</v>
      </c>
      <c r="J2395">
        <v>0</v>
      </c>
      <c r="L2395">
        <v>0</v>
      </c>
      <c r="M2395">
        <v>6925.5</v>
      </c>
      <c r="N2395">
        <v>1080</v>
      </c>
      <c r="O2395">
        <v>0</v>
      </c>
      <c r="P2395" t="s">
        <v>12726</v>
      </c>
      <c r="Q2395">
        <v>240</v>
      </c>
      <c r="R2395">
        <v>0</v>
      </c>
      <c r="S2395">
        <v>0</v>
      </c>
      <c r="T2395" t="s">
        <v>181</v>
      </c>
      <c r="U2395">
        <v>0</v>
      </c>
      <c r="V2395" t="s">
        <v>181</v>
      </c>
      <c r="W2395">
        <v>0</v>
      </c>
      <c r="X2395" t="s">
        <v>184</v>
      </c>
    </row>
    <row r="2396" spans="1:24" x14ac:dyDescent="0.3">
      <c r="A2396" t="s">
        <v>179</v>
      </c>
      <c r="B2396" t="s">
        <v>5960</v>
      </c>
      <c r="C2396" t="s">
        <v>181</v>
      </c>
      <c r="D2396" t="s">
        <v>5961</v>
      </c>
      <c r="E2396" t="s">
        <v>7</v>
      </c>
      <c r="F2396">
        <v>0</v>
      </c>
      <c r="G2396">
        <v>0</v>
      </c>
      <c r="H2396" s="51" t="s">
        <v>13965</v>
      </c>
      <c r="I2396">
        <v>0</v>
      </c>
      <c r="J2396">
        <v>0</v>
      </c>
      <c r="L2396">
        <v>0</v>
      </c>
      <c r="M2396">
        <v>0</v>
      </c>
      <c r="N2396">
        <v>0</v>
      </c>
      <c r="O2396">
        <v>0</v>
      </c>
      <c r="P2396" t="s">
        <v>183</v>
      </c>
      <c r="Q2396">
        <v>0</v>
      </c>
      <c r="R2396">
        <v>0</v>
      </c>
      <c r="S2396">
        <v>0</v>
      </c>
      <c r="T2396" t="s">
        <v>181</v>
      </c>
      <c r="U2396">
        <v>0</v>
      </c>
      <c r="V2396" t="s">
        <v>181</v>
      </c>
      <c r="W2396">
        <v>0</v>
      </c>
      <c r="X2396" t="s">
        <v>184</v>
      </c>
    </row>
    <row r="2397" spans="1:24" x14ac:dyDescent="0.3">
      <c r="A2397" t="s">
        <v>179</v>
      </c>
      <c r="B2397" t="s">
        <v>6839</v>
      </c>
      <c r="C2397" t="s">
        <v>181</v>
      </c>
      <c r="D2397" t="s">
        <v>6840</v>
      </c>
      <c r="E2397" t="s">
        <v>7</v>
      </c>
      <c r="F2397">
        <v>0</v>
      </c>
      <c r="G2397">
        <v>0</v>
      </c>
      <c r="H2397" s="51" t="s">
        <v>14300</v>
      </c>
      <c r="I2397">
        <v>0</v>
      </c>
      <c r="J2397">
        <v>0</v>
      </c>
      <c r="L2397">
        <v>0</v>
      </c>
      <c r="M2397">
        <v>0</v>
      </c>
      <c r="N2397">
        <v>0</v>
      </c>
      <c r="O2397">
        <v>0</v>
      </c>
      <c r="P2397" t="s">
        <v>183</v>
      </c>
      <c r="Q2397">
        <v>0</v>
      </c>
      <c r="R2397">
        <v>0</v>
      </c>
      <c r="S2397">
        <v>0</v>
      </c>
      <c r="T2397" t="s">
        <v>181</v>
      </c>
      <c r="U2397">
        <v>0</v>
      </c>
      <c r="V2397" t="s">
        <v>181</v>
      </c>
      <c r="W2397">
        <v>0</v>
      </c>
      <c r="X2397" t="s">
        <v>184</v>
      </c>
    </row>
    <row r="2398" spans="1:24" x14ac:dyDescent="0.3">
      <c r="A2398" t="s">
        <v>179</v>
      </c>
      <c r="B2398" t="s">
        <v>14301</v>
      </c>
      <c r="C2398" t="s">
        <v>181</v>
      </c>
      <c r="D2398" t="s">
        <v>14302</v>
      </c>
      <c r="E2398" t="s">
        <v>7</v>
      </c>
      <c r="F2398">
        <v>0</v>
      </c>
      <c r="G2398">
        <v>0</v>
      </c>
      <c r="H2398" s="51" t="s">
        <v>18039</v>
      </c>
      <c r="I2398">
        <v>0</v>
      </c>
      <c r="J2398">
        <v>0</v>
      </c>
      <c r="L2398">
        <v>0</v>
      </c>
      <c r="M2398">
        <v>307.8</v>
      </c>
      <c r="N2398">
        <v>2</v>
      </c>
      <c r="O2398">
        <v>0</v>
      </c>
      <c r="P2398" t="s">
        <v>3787</v>
      </c>
      <c r="Q2398">
        <v>0</v>
      </c>
      <c r="R2398">
        <v>0</v>
      </c>
      <c r="S2398">
        <v>0</v>
      </c>
      <c r="T2398" t="s">
        <v>181</v>
      </c>
      <c r="U2398">
        <v>0</v>
      </c>
      <c r="V2398" t="s">
        <v>181</v>
      </c>
      <c r="W2398">
        <v>0</v>
      </c>
      <c r="X2398" t="s">
        <v>184</v>
      </c>
    </row>
    <row r="2399" spans="1:24" x14ac:dyDescent="0.3">
      <c r="A2399" t="s">
        <v>179</v>
      </c>
      <c r="B2399" t="s">
        <v>3273</v>
      </c>
      <c r="C2399" t="s">
        <v>181</v>
      </c>
      <c r="D2399" t="s">
        <v>3274</v>
      </c>
      <c r="E2399" t="s">
        <v>181</v>
      </c>
      <c r="F2399">
        <v>0</v>
      </c>
      <c r="G2399">
        <v>0</v>
      </c>
      <c r="H2399" s="51" t="s">
        <v>13968</v>
      </c>
      <c r="I2399">
        <v>0</v>
      </c>
      <c r="J2399">
        <v>0</v>
      </c>
      <c r="L2399">
        <v>0</v>
      </c>
      <c r="M2399">
        <v>0</v>
      </c>
      <c r="N2399">
        <v>0</v>
      </c>
      <c r="O2399">
        <v>0</v>
      </c>
      <c r="P2399" t="s">
        <v>183</v>
      </c>
      <c r="Q2399">
        <v>0</v>
      </c>
      <c r="R2399">
        <v>0</v>
      </c>
      <c r="S2399">
        <v>0</v>
      </c>
      <c r="T2399" t="s">
        <v>181</v>
      </c>
      <c r="U2399">
        <v>0</v>
      </c>
      <c r="V2399" t="s">
        <v>181</v>
      </c>
      <c r="W2399">
        <v>0</v>
      </c>
      <c r="X2399" t="s">
        <v>184</v>
      </c>
    </row>
    <row r="2400" spans="1:24" x14ac:dyDescent="0.3">
      <c r="A2400" t="s">
        <v>179</v>
      </c>
      <c r="B2400" t="s">
        <v>14303</v>
      </c>
      <c r="C2400" t="s">
        <v>181</v>
      </c>
      <c r="D2400" t="s">
        <v>14304</v>
      </c>
      <c r="E2400" t="s">
        <v>181</v>
      </c>
      <c r="F2400">
        <v>0</v>
      </c>
      <c r="G2400">
        <v>0</v>
      </c>
      <c r="H2400" s="51" t="s">
        <v>13968</v>
      </c>
      <c r="I2400">
        <v>0</v>
      </c>
      <c r="J2400">
        <v>0</v>
      </c>
      <c r="L2400">
        <v>0</v>
      </c>
      <c r="M2400">
        <v>0</v>
      </c>
      <c r="N2400">
        <v>0</v>
      </c>
      <c r="O2400">
        <v>0</v>
      </c>
      <c r="P2400" t="s">
        <v>183</v>
      </c>
      <c r="Q2400">
        <v>0</v>
      </c>
      <c r="R2400">
        <v>0</v>
      </c>
      <c r="S2400">
        <v>0</v>
      </c>
      <c r="T2400" t="s">
        <v>181</v>
      </c>
      <c r="U2400">
        <v>0</v>
      </c>
      <c r="V2400" t="s">
        <v>181</v>
      </c>
      <c r="W2400">
        <v>0</v>
      </c>
      <c r="X2400" t="s">
        <v>184</v>
      </c>
    </row>
    <row r="2401" spans="1:24" x14ac:dyDescent="0.3">
      <c r="A2401" t="s">
        <v>179</v>
      </c>
      <c r="B2401" t="s">
        <v>5061</v>
      </c>
      <c r="C2401" t="s">
        <v>181</v>
      </c>
      <c r="D2401" t="s">
        <v>5062</v>
      </c>
      <c r="E2401" t="s">
        <v>7</v>
      </c>
      <c r="F2401">
        <v>0</v>
      </c>
      <c r="G2401">
        <v>0</v>
      </c>
      <c r="H2401" s="51" t="s">
        <v>13965</v>
      </c>
      <c r="I2401">
        <v>0</v>
      </c>
      <c r="J2401">
        <v>0</v>
      </c>
      <c r="L2401">
        <v>0</v>
      </c>
      <c r="M2401">
        <v>0</v>
      </c>
      <c r="N2401">
        <v>0</v>
      </c>
      <c r="O2401">
        <v>0</v>
      </c>
      <c r="P2401" t="s">
        <v>183</v>
      </c>
      <c r="Q2401">
        <v>0</v>
      </c>
      <c r="R2401">
        <v>0</v>
      </c>
      <c r="S2401">
        <v>0</v>
      </c>
      <c r="T2401" t="s">
        <v>181</v>
      </c>
      <c r="U2401">
        <v>0</v>
      </c>
      <c r="V2401" t="s">
        <v>181</v>
      </c>
      <c r="W2401">
        <v>0</v>
      </c>
      <c r="X2401" t="s">
        <v>184</v>
      </c>
    </row>
    <row r="2402" spans="1:24" x14ac:dyDescent="0.3">
      <c r="A2402" t="s">
        <v>179</v>
      </c>
      <c r="B2402" t="s">
        <v>14305</v>
      </c>
      <c r="C2402" t="s">
        <v>181</v>
      </c>
      <c r="D2402" t="s">
        <v>14306</v>
      </c>
      <c r="E2402" t="s">
        <v>7</v>
      </c>
      <c r="F2402">
        <v>0</v>
      </c>
      <c r="G2402">
        <v>0</v>
      </c>
      <c r="H2402" s="51" t="s">
        <v>13965</v>
      </c>
      <c r="I2402">
        <v>0</v>
      </c>
      <c r="J2402">
        <v>0</v>
      </c>
      <c r="L2402">
        <v>0</v>
      </c>
      <c r="M2402">
        <v>0</v>
      </c>
      <c r="N2402">
        <v>0</v>
      </c>
      <c r="O2402">
        <v>0</v>
      </c>
      <c r="P2402" t="s">
        <v>183</v>
      </c>
      <c r="Q2402">
        <v>0</v>
      </c>
      <c r="R2402">
        <v>0</v>
      </c>
      <c r="S2402">
        <v>0</v>
      </c>
      <c r="T2402" t="s">
        <v>181</v>
      </c>
      <c r="U2402">
        <v>0</v>
      </c>
      <c r="V2402" t="s">
        <v>181</v>
      </c>
      <c r="W2402">
        <v>0</v>
      </c>
      <c r="X2402" t="s">
        <v>184</v>
      </c>
    </row>
    <row r="2403" spans="1:24" x14ac:dyDescent="0.3">
      <c r="A2403" t="s">
        <v>179</v>
      </c>
      <c r="B2403" t="s">
        <v>1842</v>
      </c>
      <c r="C2403" t="s">
        <v>181</v>
      </c>
      <c r="D2403" t="s">
        <v>1843</v>
      </c>
      <c r="E2403" t="s">
        <v>181</v>
      </c>
      <c r="F2403">
        <v>0</v>
      </c>
      <c r="G2403">
        <v>0</v>
      </c>
      <c r="H2403" s="51" t="s">
        <v>18041</v>
      </c>
      <c r="I2403">
        <v>0</v>
      </c>
      <c r="J2403">
        <v>0</v>
      </c>
      <c r="L2403">
        <v>0</v>
      </c>
      <c r="M2403">
        <v>0</v>
      </c>
      <c r="N2403">
        <v>0</v>
      </c>
      <c r="O2403">
        <v>0</v>
      </c>
      <c r="P2403" t="s">
        <v>183</v>
      </c>
      <c r="Q2403">
        <v>0</v>
      </c>
      <c r="R2403">
        <v>0</v>
      </c>
      <c r="S2403">
        <v>0</v>
      </c>
      <c r="T2403" t="s">
        <v>181</v>
      </c>
      <c r="U2403">
        <v>0</v>
      </c>
      <c r="V2403" t="s">
        <v>181</v>
      </c>
      <c r="W2403">
        <v>0</v>
      </c>
      <c r="X2403" t="s">
        <v>184</v>
      </c>
    </row>
    <row r="2404" spans="1:24" x14ac:dyDescent="0.3">
      <c r="A2404" t="s">
        <v>179</v>
      </c>
      <c r="B2404" t="s">
        <v>6416</v>
      </c>
      <c r="C2404" t="s">
        <v>181</v>
      </c>
      <c r="D2404" t="s">
        <v>6417</v>
      </c>
      <c r="E2404" t="s">
        <v>7</v>
      </c>
      <c r="F2404">
        <v>0</v>
      </c>
      <c r="G2404">
        <v>0</v>
      </c>
      <c r="H2404" s="51" t="s">
        <v>13965</v>
      </c>
      <c r="I2404">
        <v>0</v>
      </c>
      <c r="J2404">
        <v>0</v>
      </c>
      <c r="L2404">
        <v>0</v>
      </c>
      <c r="M2404">
        <v>0</v>
      </c>
      <c r="N2404">
        <v>0</v>
      </c>
      <c r="O2404">
        <v>0</v>
      </c>
      <c r="P2404" t="s">
        <v>183</v>
      </c>
      <c r="Q2404">
        <v>0</v>
      </c>
      <c r="R2404">
        <v>0</v>
      </c>
      <c r="S2404">
        <v>0</v>
      </c>
      <c r="T2404" t="s">
        <v>181</v>
      </c>
      <c r="U2404">
        <v>0</v>
      </c>
      <c r="V2404" t="s">
        <v>181</v>
      </c>
      <c r="W2404">
        <v>0</v>
      </c>
      <c r="X2404" t="s">
        <v>184</v>
      </c>
    </row>
    <row r="2405" spans="1:24" x14ac:dyDescent="0.3">
      <c r="A2405" t="s">
        <v>179</v>
      </c>
      <c r="B2405" t="s">
        <v>4812</v>
      </c>
      <c r="C2405" t="s">
        <v>181</v>
      </c>
      <c r="D2405" t="s">
        <v>4813</v>
      </c>
      <c r="E2405" t="s">
        <v>7</v>
      </c>
      <c r="F2405">
        <v>0</v>
      </c>
      <c r="G2405">
        <v>0</v>
      </c>
      <c r="H2405" s="51" t="s">
        <v>13968</v>
      </c>
      <c r="I2405">
        <v>0</v>
      </c>
      <c r="J2405">
        <v>0</v>
      </c>
      <c r="L2405">
        <v>0</v>
      </c>
      <c r="M2405">
        <v>0</v>
      </c>
      <c r="N2405">
        <v>0</v>
      </c>
      <c r="O2405">
        <v>0</v>
      </c>
      <c r="P2405" t="s">
        <v>183</v>
      </c>
      <c r="Q2405">
        <v>0</v>
      </c>
      <c r="R2405">
        <v>0</v>
      </c>
      <c r="S2405">
        <v>0</v>
      </c>
      <c r="T2405" t="s">
        <v>181</v>
      </c>
      <c r="U2405">
        <v>0</v>
      </c>
      <c r="V2405" t="s">
        <v>181</v>
      </c>
      <c r="W2405">
        <v>0</v>
      </c>
      <c r="X2405" t="s">
        <v>184</v>
      </c>
    </row>
    <row r="2406" spans="1:24" x14ac:dyDescent="0.3">
      <c r="A2406" t="s">
        <v>179</v>
      </c>
      <c r="B2406" t="s">
        <v>4701</v>
      </c>
      <c r="C2406" t="s">
        <v>181</v>
      </c>
      <c r="D2406" t="s">
        <v>4702</v>
      </c>
      <c r="E2406" t="s">
        <v>7</v>
      </c>
      <c r="F2406">
        <v>0</v>
      </c>
      <c r="G2406">
        <v>0</v>
      </c>
      <c r="H2406" s="51" t="s">
        <v>13965</v>
      </c>
      <c r="I2406">
        <v>0</v>
      </c>
      <c r="J2406">
        <v>0</v>
      </c>
      <c r="L2406">
        <v>0</v>
      </c>
      <c r="M2406">
        <v>0</v>
      </c>
      <c r="N2406">
        <v>0</v>
      </c>
      <c r="O2406">
        <v>0</v>
      </c>
      <c r="P2406" t="s">
        <v>183</v>
      </c>
      <c r="Q2406">
        <v>0</v>
      </c>
      <c r="R2406">
        <v>0</v>
      </c>
      <c r="S2406">
        <v>0</v>
      </c>
      <c r="T2406" t="s">
        <v>181</v>
      </c>
      <c r="U2406">
        <v>0</v>
      </c>
      <c r="V2406" t="s">
        <v>181</v>
      </c>
      <c r="W2406">
        <v>0</v>
      </c>
      <c r="X2406" t="s">
        <v>184</v>
      </c>
    </row>
    <row r="2407" spans="1:24" x14ac:dyDescent="0.3">
      <c r="A2407" t="s">
        <v>179</v>
      </c>
      <c r="B2407" t="s">
        <v>14307</v>
      </c>
      <c r="C2407" t="s">
        <v>181</v>
      </c>
      <c r="D2407" t="s">
        <v>14308</v>
      </c>
      <c r="E2407" t="s">
        <v>7</v>
      </c>
      <c r="F2407">
        <v>0</v>
      </c>
      <c r="G2407">
        <v>0</v>
      </c>
      <c r="H2407" s="51" t="s">
        <v>13965</v>
      </c>
      <c r="I2407">
        <v>0</v>
      </c>
      <c r="J2407">
        <v>0</v>
      </c>
      <c r="L2407">
        <v>0</v>
      </c>
      <c r="M2407">
        <v>0</v>
      </c>
      <c r="N2407">
        <v>0</v>
      </c>
      <c r="O2407">
        <v>0</v>
      </c>
      <c r="P2407" t="s">
        <v>183</v>
      </c>
      <c r="Q2407">
        <v>0</v>
      </c>
      <c r="R2407">
        <v>0</v>
      </c>
      <c r="S2407">
        <v>0</v>
      </c>
      <c r="T2407" t="s">
        <v>181</v>
      </c>
      <c r="U2407">
        <v>0</v>
      </c>
      <c r="V2407" t="s">
        <v>181</v>
      </c>
      <c r="W2407">
        <v>0</v>
      </c>
      <c r="X2407" t="s">
        <v>184</v>
      </c>
    </row>
    <row r="2408" spans="1:24" x14ac:dyDescent="0.3">
      <c r="A2408" t="s">
        <v>179</v>
      </c>
      <c r="B2408" t="s">
        <v>5294</v>
      </c>
      <c r="C2408" t="s">
        <v>181</v>
      </c>
      <c r="D2408" t="s">
        <v>5295</v>
      </c>
      <c r="E2408" t="s">
        <v>7</v>
      </c>
      <c r="F2408">
        <v>0</v>
      </c>
      <c r="G2408">
        <v>0</v>
      </c>
      <c r="H2408" s="51" t="s">
        <v>18041</v>
      </c>
      <c r="I2408">
        <v>0</v>
      </c>
      <c r="J2408">
        <v>0</v>
      </c>
      <c r="L2408">
        <v>0</v>
      </c>
      <c r="M2408">
        <v>0</v>
      </c>
      <c r="N2408">
        <v>0</v>
      </c>
      <c r="O2408">
        <v>0</v>
      </c>
      <c r="P2408" t="s">
        <v>183</v>
      </c>
      <c r="Q2408">
        <v>960</v>
      </c>
      <c r="R2408">
        <v>-960</v>
      </c>
      <c r="S2408">
        <v>960</v>
      </c>
      <c r="T2408" t="s">
        <v>181</v>
      </c>
      <c r="U2408">
        <v>0</v>
      </c>
      <c r="V2408" t="s">
        <v>181</v>
      </c>
      <c r="W2408">
        <v>0</v>
      </c>
      <c r="X2408" t="s">
        <v>184</v>
      </c>
    </row>
    <row r="2409" spans="1:24" x14ac:dyDescent="0.3">
      <c r="A2409" t="s">
        <v>179</v>
      </c>
      <c r="B2409" t="s">
        <v>1081</v>
      </c>
      <c r="C2409" t="s">
        <v>181</v>
      </c>
      <c r="D2409" t="s">
        <v>1082</v>
      </c>
      <c r="E2409" t="s">
        <v>181</v>
      </c>
      <c r="F2409">
        <v>0</v>
      </c>
      <c r="G2409">
        <v>0</v>
      </c>
      <c r="H2409" s="51" t="s">
        <v>13968</v>
      </c>
      <c r="I2409">
        <v>0</v>
      </c>
      <c r="J2409">
        <v>0</v>
      </c>
      <c r="L2409">
        <v>0</v>
      </c>
      <c r="M2409">
        <v>0</v>
      </c>
      <c r="N2409">
        <v>0</v>
      </c>
      <c r="O2409">
        <v>0</v>
      </c>
      <c r="P2409" t="s">
        <v>183</v>
      </c>
      <c r="Q2409">
        <v>0</v>
      </c>
      <c r="R2409">
        <v>0</v>
      </c>
      <c r="S2409">
        <v>0</v>
      </c>
      <c r="T2409" t="s">
        <v>181</v>
      </c>
      <c r="U2409">
        <v>0</v>
      </c>
      <c r="V2409" t="s">
        <v>181</v>
      </c>
      <c r="W2409">
        <v>0</v>
      </c>
      <c r="X2409" t="s">
        <v>184</v>
      </c>
    </row>
    <row r="2410" spans="1:24" x14ac:dyDescent="0.3">
      <c r="A2410" t="s">
        <v>179</v>
      </c>
      <c r="B2410" t="s">
        <v>1154</v>
      </c>
      <c r="C2410" t="s">
        <v>181</v>
      </c>
      <c r="D2410" t="s">
        <v>1155</v>
      </c>
      <c r="E2410" t="s">
        <v>181</v>
      </c>
      <c r="F2410">
        <v>0</v>
      </c>
      <c r="G2410">
        <v>0</v>
      </c>
      <c r="H2410" s="51" t="s">
        <v>13968</v>
      </c>
      <c r="I2410">
        <v>0</v>
      </c>
      <c r="J2410">
        <v>0</v>
      </c>
      <c r="L2410">
        <v>0</v>
      </c>
      <c r="M2410">
        <v>0</v>
      </c>
      <c r="N2410">
        <v>0</v>
      </c>
      <c r="O2410">
        <v>0</v>
      </c>
      <c r="P2410" t="s">
        <v>183</v>
      </c>
      <c r="Q2410">
        <v>0</v>
      </c>
      <c r="R2410">
        <v>0</v>
      </c>
      <c r="S2410">
        <v>0</v>
      </c>
      <c r="T2410" t="s">
        <v>181</v>
      </c>
      <c r="U2410">
        <v>0</v>
      </c>
      <c r="V2410" t="s">
        <v>181</v>
      </c>
      <c r="W2410">
        <v>0</v>
      </c>
      <c r="X2410" t="s">
        <v>184</v>
      </c>
    </row>
    <row r="2411" spans="1:24" x14ac:dyDescent="0.3">
      <c r="A2411" t="s">
        <v>179</v>
      </c>
      <c r="B2411" t="s">
        <v>2928</v>
      </c>
      <c r="C2411" t="s">
        <v>181</v>
      </c>
      <c r="D2411" t="s">
        <v>2929</v>
      </c>
      <c r="E2411" t="s">
        <v>181</v>
      </c>
      <c r="F2411">
        <v>0</v>
      </c>
      <c r="G2411">
        <v>0</v>
      </c>
      <c r="H2411" s="51" t="s">
        <v>13965</v>
      </c>
      <c r="I2411">
        <v>0</v>
      </c>
      <c r="J2411">
        <v>0</v>
      </c>
      <c r="L2411">
        <v>0</v>
      </c>
      <c r="M2411">
        <v>0</v>
      </c>
      <c r="N2411">
        <v>0</v>
      </c>
      <c r="O2411">
        <v>0</v>
      </c>
      <c r="P2411" t="s">
        <v>183</v>
      </c>
      <c r="Q2411">
        <v>0</v>
      </c>
      <c r="R2411">
        <v>0</v>
      </c>
      <c r="S2411">
        <v>0</v>
      </c>
      <c r="T2411" t="s">
        <v>181</v>
      </c>
      <c r="U2411">
        <v>0</v>
      </c>
      <c r="V2411" t="s">
        <v>181</v>
      </c>
      <c r="W2411">
        <v>0</v>
      </c>
      <c r="X2411" t="s">
        <v>184</v>
      </c>
    </row>
    <row r="2412" spans="1:24" x14ac:dyDescent="0.3">
      <c r="A2412" t="s">
        <v>179</v>
      </c>
      <c r="B2412" t="s">
        <v>5893</v>
      </c>
      <c r="C2412" t="s">
        <v>181</v>
      </c>
      <c r="D2412" t="s">
        <v>5894</v>
      </c>
      <c r="E2412" t="s">
        <v>7</v>
      </c>
      <c r="F2412">
        <v>0</v>
      </c>
      <c r="G2412">
        <v>0</v>
      </c>
      <c r="H2412" s="51" t="s">
        <v>13965</v>
      </c>
      <c r="I2412">
        <v>0</v>
      </c>
      <c r="J2412">
        <v>0</v>
      </c>
      <c r="L2412">
        <v>0</v>
      </c>
      <c r="M2412">
        <v>0</v>
      </c>
      <c r="N2412">
        <v>0</v>
      </c>
      <c r="O2412">
        <v>0</v>
      </c>
      <c r="P2412" t="s">
        <v>183</v>
      </c>
      <c r="Q2412">
        <v>0</v>
      </c>
      <c r="R2412">
        <v>0</v>
      </c>
      <c r="S2412">
        <v>0</v>
      </c>
      <c r="T2412" t="s">
        <v>181</v>
      </c>
      <c r="U2412">
        <v>0</v>
      </c>
      <c r="V2412" t="s">
        <v>181</v>
      </c>
      <c r="W2412">
        <v>0</v>
      </c>
      <c r="X2412" t="s">
        <v>184</v>
      </c>
    </row>
    <row r="2413" spans="1:24" x14ac:dyDescent="0.3">
      <c r="A2413" t="s">
        <v>179</v>
      </c>
      <c r="B2413" t="s">
        <v>14309</v>
      </c>
      <c r="C2413" t="s">
        <v>181</v>
      </c>
      <c r="D2413" t="s">
        <v>14310</v>
      </c>
      <c r="E2413" t="s">
        <v>7</v>
      </c>
      <c r="F2413">
        <v>0</v>
      </c>
      <c r="G2413">
        <v>0</v>
      </c>
      <c r="H2413" s="51" t="s">
        <v>13965</v>
      </c>
      <c r="I2413">
        <v>0</v>
      </c>
      <c r="J2413">
        <v>0</v>
      </c>
      <c r="L2413">
        <v>0</v>
      </c>
      <c r="M2413">
        <v>0</v>
      </c>
      <c r="N2413">
        <v>0</v>
      </c>
      <c r="O2413">
        <v>0</v>
      </c>
      <c r="P2413" t="s">
        <v>183</v>
      </c>
      <c r="Q2413">
        <v>0</v>
      </c>
      <c r="R2413">
        <v>0</v>
      </c>
      <c r="S2413">
        <v>0</v>
      </c>
      <c r="T2413" t="s">
        <v>181</v>
      </c>
      <c r="U2413">
        <v>0</v>
      </c>
      <c r="V2413" t="s">
        <v>181</v>
      </c>
      <c r="W2413">
        <v>0</v>
      </c>
      <c r="X2413" t="s">
        <v>184</v>
      </c>
    </row>
    <row r="2414" spans="1:24" x14ac:dyDescent="0.3">
      <c r="A2414" t="s">
        <v>179</v>
      </c>
      <c r="B2414" t="s">
        <v>291</v>
      </c>
      <c r="C2414" t="s">
        <v>181</v>
      </c>
      <c r="D2414" t="s">
        <v>292</v>
      </c>
      <c r="E2414" t="s">
        <v>181</v>
      </c>
      <c r="F2414">
        <v>0</v>
      </c>
      <c r="G2414">
        <v>0</v>
      </c>
      <c r="H2414" s="51" t="s">
        <v>13968</v>
      </c>
      <c r="I2414">
        <v>0</v>
      </c>
      <c r="J2414">
        <v>0</v>
      </c>
      <c r="L2414">
        <v>0</v>
      </c>
      <c r="M2414">
        <v>0</v>
      </c>
      <c r="N2414">
        <v>0</v>
      </c>
      <c r="O2414">
        <v>0</v>
      </c>
      <c r="P2414" t="s">
        <v>183</v>
      </c>
      <c r="Q2414">
        <v>0</v>
      </c>
      <c r="R2414">
        <v>0</v>
      </c>
      <c r="S2414">
        <v>0</v>
      </c>
      <c r="T2414" t="s">
        <v>181</v>
      </c>
      <c r="U2414">
        <v>0</v>
      </c>
      <c r="V2414" t="s">
        <v>181</v>
      </c>
      <c r="W2414">
        <v>0</v>
      </c>
      <c r="X2414" t="s">
        <v>184</v>
      </c>
    </row>
    <row r="2415" spans="1:24" x14ac:dyDescent="0.3">
      <c r="A2415" t="s">
        <v>179</v>
      </c>
      <c r="B2415" t="s">
        <v>293</v>
      </c>
      <c r="C2415" t="s">
        <v>181</v>
      </c>
      <c r="D2415" t="s">
        <v>294</v>
      </c>
      <c r="E2415" t="s">
        <v>181</v>
      </c>
      <c r="F2415">
        <v>0</v>
      </c>
      <c r="G2415">
        <v>0</v>
      </c>
      <c r="H2415" s="51" t="s">
        <v>13968</v>
      </c>
      <c r="I2415">
        <v>0</v>
      </c>
      <c r="J2415">
        <v>0</v>
      </c>
      <c r="L2415">
        <v>0</v>
      </c>
      <c r="M2415">
        <v>0</v>
      </c>
      <c r="N2415">
        <v>0</v>
      </c>
      <c r="O2415">
        <v>0</v>
      </c>
      <c r="P2415" t="s">
        <v>183</v>
      </c>
      <c r="Q2415">
        <v>0</v>
      </c>
      <c r="R2415">
        <v>0</v>
      </c>
      <c r="S2415">
        <v>0</v>
      </c>
      <c r="T2415" t="s">
        <v>181</v>
      </c>
      <c r="U2415">
        <v>0</v>
      </c>
      <c r="V2415" t="s">
        <v>181</v>
      </c>
      <c r="W2415">
        <v>0</v>
      </c>
      <c r="X2415" t="s">
        <v>184</v>
      </c>
    </row>
    <row r="2416" spans="1:24" x14ac:dyDescent="0.3">
      <c r="A2416" t="s">
        <v>179</v>
      </c>
      <c r="B2416" t="s">
        <v>4460</v>
      </c>
      <c r="C2416" t="s">
        <v>181</v>
      </c>
      <c r="D2416" t="s">
        <v>4461</v>
      </c>
      <c r="E2416" t="s">
        <v>7</v>
      </c>
      <c r="F2416">
        <v>0</v>
      </c>
      <c r="G2416">
        <v>0</v>
      </c>
      <c r="H2416" s="51" t="s">
        <v>13965</v>
      </c>
      <c r="I2416">
        <v>0</v>
      </c>
      <c r="J2416">
        <v>0</v>
      </c>
      <c r="L2416">
        <v>0</v>
      </c>
      <c r="M2416">
        <v>0</v>
      </c>
      <c r="N2416">
        <v>0</v>
      </c>
      <c r="O2416">
        <v>0</v>
      </c>
      <c r="P2416" t="s">
        <v>183</v>
      </c>
      <c r="Q2416">
        <v>0</v>
      </c>
      <c r="R2416">
        <v>0</v>
      </c>
      <c r="S2416">
        <v>0</v>
      </c>
      <c r="T2416" t="s">
        <v>181</v>
      </c>
      <c r="U2416">
        <v>0</v>
      </c>
      <c r="V2416" t="s">
        <v>181</v>
      </c>
      <c r="W2416">
        <v>0</v>
      </c>
      <c r="X2416" t="s">
        <v>184</v>
      </c>
    </row>
    <row r="2417" spans="1:24" x14ac:dyDescent="0.3">
      <c r="A2417" t="s">
        <v>179</v>
      </c>
      <c r="B2417" t="s">
        <v>4327</v>
      </c>
      <c r="C2417" t="s">
        <v>181</v>
      </c>
      <c r="D2417" t="s">
        <v>4328</v>
      </c>
      <c r="E2417" t="s">
        <v>7</v>
      </c>
      <c r="F2417">
        <v>0</v>
      </c>
      <c r="G2417">
        <v>0</v>
      </c>
      <c r="H2417" s="51" t="s">
        <v>13965</v>
      </c>
      <c r="I2417">
        <v>0</v>
      </c>
      <c r="J2417">
        <v>0</v>
      </c>
      <c r="L2417">
        <v>0</v>
      </c>
      <c r="M2417">
        <v>0</v>
      </c>
      <c r="N2417">
        <v>0</v>
      </c>
      <c r="O2417">
        <v>0</v>
      </c>
      <c r="P2417" t="s">
        <v>183</v>
      </c>
      <c r="Q2417">
        <v>0</v>
      </c>
      <c r="R2417">
        <v>0</v>
      </c>
      <c r="S2417">
        <v>0</v>
      </c>
      <c r="T2417" t="s">
        <v>181</v>
      </c>
      <c r="U2417">
        <v>0</v>
      </c>
      <c r="V2417" t="s">
        <v>181</v>
      </c>
      <c r="W2417">
        <v>0</v>
      </c>
      <c r="X2417" t="s">
        <v>184</v>
      </c>
    </row>
    <row r="2418" spans="1:24" x14ac:dyDescent="0.3">
      <c r="A2418" t="s">
        <v>179</v>
      </c>
      <c r="B2418" t="s">
        <v>5228</v>
      </c>
      <c r="C2418" t="s">
        <v>181</v>
      </c>
      <c r="D2418" t="s">
        <v>5229</v>
      </c>
      <c r="E2418" t="s">
        <v>7</v>
      </c>
      <c r="F2418">
        <v>0</v>
      </c>
      <c r="G2418">
        <v>0</v>
      </c>
      <c r="H2418" s="51" t="s">
        <v>13965</v>
      </c>
      <c r="I2418">
        <v>0</v>
      </c>
      <c r="J2418">
        <v>0</v>
      </c>
      <c r="L2418">
        <v>0</v>
      </c>
      <c r="M2418">
        <v>0</v>
      </c>
      <c r="N2418">
        <v>0</v>
      </c>
      <c r="O2418">
        <v>0</v>
      </c>
      <c r="P2418" t="s">
        <v>183</v>
      </c>
      <c r="Q2418">
        <v>0</v>
      </c>
      <c r="R2418">
        <v>0</v>
      </c>
      <c r="S2418">
        <v>0</v>
      </c>
      <c r="T2418" t="s">
        <v>181</v>
      </c>
      <c r="U2418">
        <v>0</v>
      </c>
      <c r="V2418" t="s">
        <v>181</v>
      </c>
      <c r="W2418">
        <v>0</v>
      </c>
      <c r="X2418" t="s">
        <v>184</v>
      </c>
    </row>
    <row r="2419" spans="1:24" x14ac:dyDescent="0.3">
      <c r="A2419" t="s">
        <v>179</v>
      </c>
      <c r="B2419" t="s">
        <v>2119</v>
      </c>
      <c r="C2419" t="s">
        <v>181</v>
      </c>
      <c r="D2419" t="s">
        <v>2120</v>
      </c>
      <c r="E2419" t="s">
        <v>181</v>
      </c>
      <c r="F2419">
        <v>0</v>
      </c>
      <c r="G2419">
        <v>0</v>
      </c>
      <c r="H2419" s="51" t="s">
        <v>18041</v>
      </c>
      <c r="I2419">
        <v>0</v>
      </c>
      <c r="J2419">
        <v>0</v>
      </c>
      <c r="L2419">
        <v>0</v>
      </c>
      <c r="M2419">
        <v>0</v>
      </c>
      <c r="N2419">
        <v>0</v>
      </c>
      <c r="O2419">
        <v>0</v>
      </c>
      <c r="P2419" t="s">
        <v>183</v>
      </c>
      <c r="Q2419">
        <v>0</v>
      </c>
      <c r="R2419">
        <v>0</v>
      </c>
      <c r="S2419">
        <v>0</v>
      </c>
      <c r="T2419" t="s">
        <v>181</v>
      </c>
      <c r="U2419">
        <v>0</v>
      </c>
      <c r="V2419" t="s">
        <v>181</v>
      </c>
      <c r="W2419">
        <v>0</v>
      </c>
      <c r="X2419" t="s">
        <v>184</v>
      </c>
    </row>
    <row r="2420" spans="1:24" x14ac:dyDescent="0.3">
      <c r="A2420" t="s">
        <v>179</v>
      </c>
      <c r="B2420" t="s">
        <v>328</v>
      </c>
      <c r="C2420" t="s">
        <v>181</v>
      </c>
      <c r="D2420" t="s">
        <v>329</v>
      </c>
      <c r="E2420" t="s">
        <v>181</v>
      </c>
      <c r="F2420">
        <v>0</v>
      </c>
      <c r="G2420">
        <v>0</v>
      </c>
      <c r="H2420" s="51" t="s">
        <v>13968</v>
      </c>
      <c r="I2420">
        <v>0</v>
      </c>
      <c r="J2420">
        <v>0</v>
      </c>
      <c r="L2420">
        <v>0</v>
      </c>
      <c r="M2420">
        <v>0</v>
      </c>
      <c r="N2420">
        <v>0</v>
      </c>
      <c r="O2420">
        <v>0</v>
      </c>
      <c r="P2420" t="s">
        <v>183</v>
      </c>
      <c r="Q2420">
        <v>0</v>
      </c>
      <c r="R2420">
        <v>0</v>
      </c>
      <c r="S2420">
        <v>0</v>
      </c>
      <c r="T2420" t="s">
        <v>181</v>
      </c>
      <c r="U2420">
        <v>0</v>
      </c>
      <c r="V2420" t="s">
        <v>181</v>
      </c>
      <c r="W2420">
        <v>0</v>
      </c>
      <c r="X2420" t="s">
        <v>184</v>
      </c>
    </row>
    <row r="2421" spans="1:24" x14ac:dyDescent="0.3">
      <c r="A2421" t="s">
        <v>179</v>
      </c>
      <c r="B2421" t="s">
        <v>850</v>
      </c>
      <c r="C2421" t="s">
        <v>181</v>
      </c>
      <c r="D2421" t="s">
        <v>851</v>
      </c>
      <c r="E2421" t="s">
        <v>181</v>
      </c>
      <c r="F2421">
        <v>0</v>
      </c>
      <c r="G2421">
        <v>0</v>
      </c>
      <c r="H2421" s="51" t="s">
        <v>13968</v>
      </c>
      <c r="I2421">
        <v>0</v>
      </c>
      <c r="J2421">
        <v>0</v>
      </c>
      <c r="L2421">
        <v>0</v>
      </c>
      <c r="M2421">
        <v>0</v>
      </c>
      <c r="N2421">
        <v>0</v>
      </c>
      <c r="O2421">
        <v>0</v>
      </c>
      <c r="P2421" t="s">
        <v>183</v>
      </c>
      <c r="Q2421">
        <v>0</v>
      </c>
      <c r="R2421">
        <v>0</v>
      </c>
      <c r="S2421">
        <v>0</v>
      </c>
      <c r="T2421" t="s">
        <v>181</v>
      </c>
      <c r="U2421">
        <v>0</v>
      </c>
      <c r="V2421" t="s">
        <v>181</v>
      </c>
      <c r="W2421">
        <v>0</v>
      </c>
      <c r="X2421" t="s">
        <v>184</v>
      </c>
    </row>
    <row r="2422" spans="1:24" x14ac:dyDescent="0.3">
      <c r="A2422" t="s">
        <v>179</v>
      </c>
      <c r="B2422" t="s">
        <v>1880</v>
      </c>
      <c r="C2422" t="s">
        <v>181</v>
      </c>
      <c r="D2422" t="s">
        <v>1881</v>
      </c>
      <c r="E2422" t="s">
        <v>181</v>
      </c>
      <c r="F2422">
        <v>0</v>
      </c>
      <c r="G2422">
        <v>0</v>
      </c>
      <c r="H2422" s="51" t="s">
        <v>18041</v>
      </c>
      <c r="I2422">
        <v>0</v>
      </c>
      <c r="J2422">
        <v>0</v>
      </c>
      <c r="L2422">
        <v>0</v>
      </c>
      <c r="M2422">
        <v>0</v>
      </c>
      <c r="N2422">
        <v>0</v>
      </c>
      <c r="O2422">
        <v>0</v>
      </c>
      <c r="P2422" t="s">
        <v>183</v>
      </c>
      <c r="Q2422">
        <v>0</v>
      </c>
      <c r="R2422">
        <v>0</v>
      </c>
      <c r="S2422">
        <v>0</v>
      </c>
      <c r="T2422" t="s">
        <v>181</v>
      </c>
      <c r="U2422">
        <v>0</v>
      </c>
      <c r="V2422" t="s">
        <v>181</v>
      </c>
      <c r="W2422">
        <v>0</v>
      </c>
      <c r="X2422" t="s">
        <v>184</v>
      </c>
    </row>
    <row r="2423" spans="1:24" x14ac:dyDescent="0.3">
      <c r="A2423" t="s">
        <v>179</v>
      </c>
      <c r="B2423" t="s">
        <v>245</v>
      </c>
      <c r="C2423" t="s">
        <v>181</v>
      </c>
      <c r="D2423" t="s">
        <v>246</v>
      </c>
      <c r="E2423" t="s">
        <v>181</v>
      </c>
      <c r="F2423">
        <v>0</v>
      </c>
      <c r="G2423">
        <v>0</v>
      </c>
      <c r="H2423" s="51" t="s">
        <v>13968</v>
      </c>
      <c r="I2423">
        <v>0</v>
      </c>
      <c r="J2423">
        <v>0</v>
      </c>
      <c r="L2423">
        <v>0</v>
      </c>
      <c r="M2423">
        <v>0</v>
      </c>
      <c r="N2423">
        <v>0</v>
      </c>
      <c r="O2423">
        <v>0</v>
      </c>
      <c r="P2423" t="s">
        <v>183</v>
      </c>
      <c r="Q2423">
        <v>0</v>
      </c>
      <c r="R2423">
        <v>0</v>
      </c>
      <c r="S2423">
        <v>0</v>
      </c>
      <c r="T2423" t="s">
        <v>181</v>
      </c>
      <c r="U2423">
        <v>0</v>
      </c>
      <c r="V2423" t="s">
        <v>181</v>
      </c>
      <c r="W2423">
        <v>0</v>
      </c>
      <c r="X2423" t="s">
        <v>184</v>
      </c>
    </row>
    <row r="2424" spans="1:24" x14ac:dyDescent="0.3">
      <c r="A2424" t="s">
        <v>179</v>
      </c>
      <c r="B2424" t="s">
        <v>4533</v>
      </c>
      <c r="C2424" t="s">
        <v>181</v>
      </c>
      <c r="D2424" t="s">
        <v>4534</v>
      </c>
      <c r="E2424" t="s">
        <v>7</v>
      </c>
      <c r="F2424">
        <v>0</v>
      </c>
      <c r="G2424">
        <v>0</v>
      </c>
      <c r="H2424" s="51" t="s">
        <v>13965</v>
      </c>
      <c r="I2424">
        <v>0</v>
      </c>
      <c r="J2424">
        <v>0</v>
      </c>
      <c r="L2424">
        <v>0</v>
      </c>
      <c r="M2424">
        <v>0</v>
      </c>
      <c r="N2424">
        <v>0</v>
      </c>
      <c r="O2424">
        <v>0</v>
      </c>
      <c r="P2424" t="s">
        <v>183</v>
      </c>
      <c r="Q2424">
        <v>0</v>
      </c>
      <c r="R2424">
        <v>0</v>
      </c>
      <c r="S2424">
        <v>0</v>
      </c>
      <c r="T2424" t="s">
        <v>181</v>
      </c>
      <c r="U2424">
        <v>0</v>
      </c>
      <c r="V2424" t="s">
        <v>181</v>
      </c>
      <c r="W2424">
        <v>0</v>
      </c>
      <c r="X2424" t="s">
        <v>184</v>
      </c>
    </row>
    <row r="2425" spans="1:24" x14ac:dyDescent="0.3">
      <c r="A2425" t="s">
        <v>179</v>
      </c>
      <c r="B2425" t="s">
        <v>14311</v>
      </c>
      <c r="C2425" t="s">
        <v>181</v>
      </c>
      <c r="D2425" t="s">
        <v>14312</v>
      </c>
      <c r="E2425" t="s">
        <v>7</v>
      </c>
      <c r="F2425">
        <v>0</v>
      </c>
      <c r="G2425">
        <v>0</v>
      </c>
      <c r="H2425" s="51" t="s">
        <v>13965</v>
      </c>
      <c r="I2425">
        <v>0</v>
      </c>
      <c r="J2425">
        <v>0</v>
      </c>
      <c r="L2425">
        <v>0</v>
      </c>
      <c r="M2425">
        <v>0</v>
      </c>
      <c r="N2425">
        <v>0</v>
      </c>
      <c r="O2425">
        <v>0</v>
      </c>
      <c r="P2425" t="s">
        <v>183</v>
      </c>
      <c r="Q2425">
        <v>0</v>
      </c>
      <c r="R2425">
        <v>0</v>
      </c>
      <c r="S2425">
        <v>0</v>
      </c>
      <c r="T2425" t="s">
        <v>181</v>
      </c>
      <c r="U2425">
        <v>0</v>
      </c>
      <c r="V2425" t="s">
        <v>181</v>
      </c>
      <c r="W2425">
        <v>0</v>
      </c>
      <c r="X2425" t="s">
        <v>184</v>
      </c>
    </row>
    <row r="2426" spans="1:24" x14ac:dyDescent="0.3">
      <c r="A2426" t="s">
        <v>179</v>
      </c>
      <c r="B2426" t="s">
        <v>14313</v>
      </c>
      <c r="C2426" t="s">
        <v>181</v>
      </c>
      <c r="D2426" t="s">
        <v>14314</v>
      </c>
      <c r="E2426" t="s">
        <v>7</v>
      </c>
      <c r="F2426">
        <v>0</v>
      </c>
      <c r="G2426">
        <v>0</v>
      </c>
      <c r="H2426" s="51" t="s">
        <v>13965</v>
      </c>
      <c r="I2426">
        <v>0</v>
      </c>
      <c r="J2426">
        <v>0</v>
      </c>
      <c r="L2426">
        <v>0</v>
      </c>
      <c r="M2426">
        <v>0</v>
      </c>
      <c r="N2426">
        <v>0</v>
      </c>
      <c r="O2426">
        <v>0</v>
      </c>
      <c r="P2426" t="s">
        <v>183</v>
      </c>
      <c r="Q2426">
        <v>0</v>
      </c>
      <c r="R2426">
        <v>0</v>
      </c>
      <c r="S2426">
        <v>0</v>
      </c>
      <c r="T2426" t="s">
        <v>181</v>
      </c>
      <c r="U2426">
        <v>0</v>
      </c>
      <c r="V2426" t="s">
        <v>181</v>
      </c>
      <c r="W2426">
        <v>0</v>
      </c>
      <c r="X2426" t="s">
        <v>184</v>
      </c>
    </row>
    <row r="2427" spans="1:24" x14ac:dyDescent="0.3">
      <c r="A2427" t="s">
        <v>179</v>
      </c>
      <c r="B2427" t="s">
        <v>6331</v>
      </c>
      <c r="C2427" t="s">
        <v>181</v>
      </c>
      <c r="D2427" t="s">
        <v>6332</v>
      </c>
      <c r="E2427" t="s">
        <v>7</v>
      </c>
      <c r="F2427">
        <v>0</v>
      </c>
      <c r="G2427">
        <v>0</v>
      </c>
      <c r="H2427" s="51" t="s">
        <v>13965</v>
      </c>
      <c r="I2427">
        <v>0</v>
      </c>
      <c r="J2427">
        <v>0</v>
      </c>
      <c r="L2427">
        <v>0</v>
      </c>
      <c r="M2427">
        <v>0</v>
      </c>
      <c r="N2427">
        <v>0</v>
      </c>
      <c r="O2427">
        <v>0</v>
      </c>
      <c r="P2427" t="s">
        <v>183</v>
      </c>
      <c r="Q2427">
        <v>0</v>
      </c>
      <c r="R2427">
        <v>0</v>
      </c>
      <c r="S2427">
        <v>0</v>
      </c>
      <c r="T2427" t="s">
        <v>181</v>
      </c>
      <c r="U2427">
        <v>0</v>
      </c>
      <c r="V2427" t="s">
        <v>181</v>
      </c>
      <c r="W2427">
        <v>0</v>
      </c>
      <c r="X2427" t="s">
        <v>184</v>
      </c>
    </row>
    <row r="2428" spans="1:24" x14ac:dyDescent="0.3">
      <c r="A2428" t="s">
        <v>179</v>
      </c>
      <c r="B2428" t="s">
        <v>1672</v>
      </c>
      <c r="C2428" t="s">
        <v>181</v>
      </c>
      <c r="D2428" t="s">
        <v>1673</v>
      </c>
      <c r="E2428" t="s">
        <v>181</v>
      </c>
      <c r="F2428">
        <v>0</v>
      </c>
      <c r="G2428">
        <v>0</v>
      </c>
      <c r="H2428" s="51" t="s">
        <v>18041</v>
      </c>
      <c r="I2428">
        <v>0</v>
      </c>
      <c r="J2428">
        <v>0</v>
      </c>
      <c r="L2428">
        <v>0</v>
      </c>
      <c r="M2428">
        <v>0</v>
      </c>
      <c r="N2428">
        <v>0</v>
      </c>
      <c r="O2428">
        <v>0</v>
      </c>
      <c r="P2428" t="s">
        <v>183</v>
      </c>
      <c r="Q2428">
        <v>0</v>
      </c>
      <c r="R2428">
        <v>0</v>
      </c>
      <c r="S2428">
        <v>0</v>
      </c>
      <c r="T2428" t="s">
        <v>181</v>
      </c>
      <c r="U2428">
        <v>0</v>
      </c>
      <c r="V2428" t="s">
        <v>181</v>
      </c>
      <c r="W2428">
        <v>0</v>
      </c>
      <c r="X2428" t="s">
        <v>184</v>
      </c>
    </row>
    <row r="2429" spans="1:24" x14ac:dyDescent="0.3">
      <c r="A2429" t="s">
        <v>179</v>
      </c>
      <c r="B2429" t="s">
        <v>315</v>
      </c>
      <c r="C2429" t="s">
        <v>181</v>
      </c>
      <c r="D2429" t="s">
        <v>316</v>
      </c>
      <c r="E2429" t="s">
        <v>181</v>
      </c>
      <c r="F2429">
        <v>0</v>
      </c>
      <c r="G2429">
        <v>0</v>
      </c>
      <c r="H2429" s="51" t="s">
        <v>12462</v>
      </c>
      <c r="I2429">
        <v>0</v>
      </c>
      <c r="J2429">
        <v>0</v>
      </c>
      <c r="L2429">
        <v>0</v>
      </c>
      <c r="M2429">
        <v>0</v>
      </c>
      <c r="N2429">
        <v>0</v>
      </c>
      <c r="O2429">
        <v>0</v>
      </c>
      <c r="P2429" t="s">
        <v>183</v>
      </c>
      <c r="Q2429">
        <v>0</v>
      </c>
      <c r="R2429">
        <v>0</v>
      </c>
      <c r="S2429">
        <v>0</v>
      </c>
      <c r="T2429" t="s">
        <v>181</v>
      </c>
      <c r="U2429">
        <v>0</v>
      </c>
      <c r="V2429" t="s">
        <v>181</v>
      </c>
      <c r="W2429">
        <v>0</v>
      </c>
      <c r="X2429" t="s">
        <v>204</v>
      </c>
    </row>
    <row r="2430" spans="1:24" x14ac:dyDescent="0.3">
      <c r="A2430" t="s">
        <v>179</v>
      </c>
      <c r="B2430" t="s">
        <v>1156</v>
      </c>
      <c r="C2430" t="s">
        <v>181</v>
      </c>
      <c r="D2430" t="s">
        <v>1157</v>
      </c>
      <c r="E2430" t="s">
        <v>181</v>
      </c>
      <c r="F2430">
        <v>0</v>
      </c>
      <c r="G2430">
        <v>0</v>
      </c>
      <c r="H2430" s="51" t="s">
        <v>13968</v>
      </c>
      <c r="I2430">
        <v>0</v>
      </c>
      <c r="J2430">
        <v>0</v>
      </c>
      <c r="L2430">
        <v>0</v>
      </c>
      <c r="M2430">
        <v>0</v>
      </c>
      <c r="N2430">
        <v>0</v>
      </c>
      <c r="O2430">
        <v>0</v>
      </c>
      <c r="P2430" t="s">
        <v>183</v>
      </c>
      <c r="Q2430">
        <v>0</v>
      </c>
      <c r="R2430">
        <v>0</v>
      </c>
      <c r="S2430">
        <v>0</v>
      </c>
      <c r="T2430" t="s">
        <v>181</v>
      </c>
      <c r="U2430">
        <v>0</v>
      </c>
      <c r="V2430" t="s">
        <v>181</v>
      </c>
      <c r="W2430">
        <v>0</v>
      </c>
      <c r="X2430" t="s">
        <v>184</v>
      </c>
    </row>
    <row r="2431" spans="1:24" x14ac:dyDescent="0.3">
      <c r="A2431" t="s">
        <v>179</v>
      </c>
      <c r="B2431" t="s">
        <v>5796</v>
      </c>
      <c r="C2431" t="s">
        <v>181</v>
      </c>
      <c r="D2431" t="s">
        <v>5797</v>
      </c>
      <c r="E2431" t="s">
        <v>7</v>
      </c>
      <c r="F2431">
        <v>0</v>
      </c>
      <c r="G2431">
        <v>0</v>
      </c>
      <c r="H2431" s="51" t="s">
        <v>18041</v>
      </c>
      <c r="I2431">
        <v>0</v>
      </c>
      <c r="J2431">
        <v>0</v>
      </c>
      <c r="L2431">
        <v>0</v>
      </c>
      <c r="M2431">
        <v>0</v>
      </c>
      <c r="N2431">
        <v>0</v>
      </c>
      <c r="O2431">
        <v>0</v>
      </c>
      <c r="P2431" t="s">
        <v>183</v>
      </c>
      <c r="Q2431">
        <v>0</v>
      </c>
      <c r="R2431">
        <v>0</v>
      </c>
      <c r="S2431">
        <v>0</v>
      </c>
      <c r="T2431" t="s">
        <v>181</v>
      </c>
      <c r="U2431">
        <v>0</v>
      </c>
      <c r="V2431" t="s">
        <v>181</v>
      </c>
      <c r="W2431">
        <v>0</v>
      </c>
      <c r="X2431" t="s">
        <v>321</v>
      </c>
    </row>
    <row r="2432" spans="1:24" x14ac:dyDescent="0.3">
      <c r="A2432" t="s">
        <v>179</v>
      </c>
      <c r="B2432" t="s">
        <v>14315</v>
      </c>
      <c r="C2432" t="s">
        <v>181</v>
      </c>
      <c r="D2432" t="s">
        <v>14316</v>
      </c>
      <c r="E2432" t="s">
        <v>7</v>
      </c>
      <c r="F2432">
        <v>0</v>
      </c>
      <c r="G2432">
        <v>0</v>
      </c>
      <c r="H2432" s="51" t="s">
        <v>13968</v>
      </c>
      <c r="I2432">
        <v>0</v>
      </c>
      <c r="J2432">
        <v>0</v>
      </c>
      <c r="L2432">
        <v>0</v>
      </c>
      <c r="M2432">
        <v>0</v>
      </c>
      <c r="N2432">
        <v>0</v>
      </c>
      <c r="O2432">
        <v>0</v>
      </c>
      <c r="P2432" t="s">
        <v>183</v>
      </c>
      <c r="Q2432">
        <v>0</v>
      </c>
      <c r="R2432">
        <v>0</v>
      </c>
      <c r="S2432">
        <v>0</v>
      </c>
      <c r="T2432" t="s">
        <v>181</v>
      </c>
      <c r="U2432">
        <v>0</v>
      </c>
      <c r="V2432" t="s">
        <v>181</v>
      </c>
      <c r="W2432">
        <v>0</v>
      </c>
      <c r="X2432" t="s">
        <v>184</v>
      </c>
    </row>
    <row r="2433" spans="1:24" x14ac:dyDescent="0.3">
      <c r="A2433" t="s">
        <v>179</v>
      </c>
      <c r="B2433" t="s">
        <v>2897</v>
      </c>
      <c r="C2433" t="s">
        <v>181</v>
      </c>
      <c r="D2433" t="s">
        <v>2898</v>
      </c>
      <c r="E2433" t="s">
        <v>181</v>
      </c>
      <c r="F2433">
        <v>0</v>
      </c>
      <c r="G2433">
        <v>0</v>
      </c>
      <c r="H2433" s="51" t="s">
        <v>13965</v>
      </c>
      <c r="I2433">
        <v>0</v>
      </c>
      <c r="J2433">
        <v>0</v>
      </c>
      <c r="L2433">
        <v>0</v>
      </c>
      <c r="M2433">
        <v>0</v>
      </c>
      <c r="N2433">
        <v>0</v>
      </c>
      <c r="O2433">
        <v>0</v>
      </c>
      <c r="P2433" t="s">
        <v>183</v>
      </c>
      <c r="Q2433">
        <v>0</v>
      </c>
      <c r="R2433">
        <v>0</v>
      </c>
      <c r="S2433">
        <v>0</v>
      </c>
      <c r="T2433" t="s">
        <v>181</v>
      </c>
      <c r="U2433">
        <v>0</v>
      </c>
      <c r="V2433" t="s">
        <v>181</v>
      </c>
      <c r="W2433">
        <v>0</v>
      </c>
      <c r="X2433" t="s">
        <v>184</v>
      </c>
    </row>
    <row r="2434" spans="1:24" x14ac:dyDescent="0.3">
      <c r="A2434" t="s">
        <v>179</v>
      </c>
      <c r="B2434" t="s">
        <v>6288</v>
      </c>
      <c r="C2434" t="s">
        <v>181</v>
      </c>
      <c r="D2434" t="s">
        <v>6289</v>
      </c>
      <c r="E2434" t="s">
        <v>7</v>
      </c>
      <c r="F2434">
        <v>0</v>
      </c>
      <c r="G2434">
        <v>0</v>
      </c>
      <c r="H2434" s="51" t="s">
        <v>18041</v>
      </c>
      <c r="I2434">
        <v>0</v>
      </c>
      <c r="J2434">
        <v>0</v>
      </c>
      <c r="L2434">
        <v>0</v>
      </c>
      <c r="M2434">
        <v>0</v>
      </c>
      <c r="N2434">
        <v>0</v>
      </c>
      <c r="O2434">
        <v>0</v>
      </c>
      <c r="P2434" t="s">
        <v>183</v>
      </c>
      <c r="Q2434">
        <v>0</v>
      </c>
      <c r="R2434">
        <v>0</v>
      </c>
      <c r="S2434">
        <v>0</v>
      </c>
      <c r="T2434" t="s">
        <v>181</v>
      </c>
      <c r="U2434">
        <v>0</v>
      </c>
      <c r="V2434" t="s">
        <v>181</v>
      </c>
      <c r="W2434">
        <v>0</v>
      </c>
      <c r="X2434" t="s">
        <v>184</v>
      </c>
    </row>
    <row r="2435" spans="1:24" x14ac:dyDescent="0.3">
      <c r="A2435" t="s">
        <v>179</v>
      </c>
      <c r="B2435" t="s">
        <v>6935</v>
      </c>
      <c r="C2435" t="s">
        <v>181</v>
      </c>
      <c r="D2435" t="s">
        <v>6936</v>
      </c>
      <c r="E2435" t="s">
        <v>7</v>
      </c>
      <c r="F2435">
        <v>0</v>
      </c>
      <c r="G2435">
        <v>0</v>
      </c>
      <c r="H2435" s="51" t="s">
        <v>14317</v>
      </c>
      <c r="I2435">
        <v>0</v>
      </c>
      <c r="J2435">
        <v>0</v>
      </c>
      <c r="L2435">
        <v>0</v>
      </c>
      <c r="M2435">
        <v>0</v>
      </c>
      <c r="N2435">
        <v>0</v>
      </c>
      <c r="O2435">
        <v>0</v>
      </c>
      <c r="P2435" t="s">
        <v>183</v>
      </c>
      <c r="Q2435">
        <v>0</v>
      </c>
      <c r="R2435">
        <v>0</v>
      </c>
      <c r="S2435">
        <v>0</v>
      </c>
      <c r="T2435" t="s">
        <v>181</v>
      </c>
      <c r="U2435">
        <v>0</v>
      </c>
      <c r="V2435" t="s">
        <v>181</v>
      </c>
      <c r="W2435">
        <v>0</v>
      </c>
      <c r="X2435" t="s">
        <v>184</v>
      </c>
    </row>
    <row r="2436" spans="1:24" x14ac:dyDescent="0.3">
      <c r="A2436" t="s">
        <v>179</v>
      </c>
      <c r="B2436" t="s">
        <v>14318</v>
      </c>
      <c r="C2436" t="s">
        <v>181</v>
      </c>
      <c r="D2436" t="s">
        <v>14319</v>
      </c>
      <c r="E2436" t="s">
        <v>7</v>
      </c>
      <c r="F2436">
        <v>0</v>
      </c>
      <c r="G2436">
        <v>0</v>
      </c>
      <c r="H2436" s="51" t="s">
        <v>13965</v>
      </c>
      <c r="I2436">
        <v>0</v>
      </c>
      <c r="J2436">
        <v>0</v>
      </c>
      <c r="L2436">
        <v>0</v>
      </c>
      <c r="M2436">
        <v>0</v>
      </c>
      <c r="N2436">
        <v>0</v>
      </c>
      <c r="O2436">
        <v>0</v>
      </c>
      <c r="P2436" t="s">
        <v>183</v>
      </c>
      <c r="Q2436">
        <v>0</v>
      </c>
      <c r="R2436">
        <v>0</v>
      </c>
      <c r="S2436">
        <v>0</v>
      </c>
      <c r="T2436" t="s">
        <v>181</v>
      </c>
      <c r="U2436">
        <v>0</v>
      </c>
      <c r="V2436" t="s">
        <v>181</v>
      </c>
      <c r="W2436">
        <v>0</v>
      </c>
      <c r="X2436" t="s">
        <v>184</v>
      </c>
    </row>
    <row r="2437" spans="1:24" x14ac:dyDescent="0.3">
      <c r="A2437" t="s">
        <v>179</v>
      </c>
      <c r="B2437" t="s">
        <v>2024</v>
      </c>
      <c r="C2437" t="s">
        <v>181</v>
      </c>
      <c r="D2437" t="s">
        <v>2025</v>
      </c>
      <c r="E2437" t="s">
        <v>181</v>
      </c>
      <c r="F2437">
        <v>0</v>
      </c>
      <c r="G2437">
        <v>0</v>
      </c>
      <c r="H2437" s="51" t="s">
        <v>18041</v>
      </c>
      <c r="I2437">
        <v>0</v>
      </c>
      <c r="J2437">
        <v>0</v>
      </c>
      <c r="L2437">
        <v>0</v>
      </c>
      <c r="M2437">
        <v>0</v>
      </c>
      <c r="N2437">
        <v>0</v>
      </c>
      <c r="O2437">
        <v>0</v>
      </c>
      <c r="P2437" t="s">
        <v>183</v>
      </c>
      <c r="Q2437">
        <v>0</v>
      </c>
      <c r="R2437">
        <v>0</v>
      </c>
      <c r="S2437">
        <v>0</v>
      </c>
      <c r="T2437" t="s">
        <v>181</v>
      </c>
      <c r="U2437">
        <v>0</v>
      </c>
      <c r="V2437" t="s">
        <v>181</v>
      </c>
      <c r="W2437">
        <v>0</v>
      </c>
      <c r="X2437" t="s">
        <v>184</v>
      </c>
    </row>
    <row r="2438" spans="1:24" x14ac:dyDescent="0.3">
      <c r="A2438" t="s">
        <v>179</v>
      </c>
      <c r="B2438" t="s">
        <v>14320</v>
      </c>
      <c r="C2438" t="s">
        <v>181</v>
      </c>
      <c r="D2438" t="s">
        <v>14321</v>
      </c>
      <c r="E2438" t="s">
        <v>7</v>
      </c>
      <c r="F2438">
        <v>0</v>
      </c>
      <c r="G2438">
        <v>0</v>
      </c>
      <c r="H2438" s="51" t="s">
        <v>14199</v>
      </c>
      <c r="I2438">
        <v>0</v>
      </c>
      <c r="J2438">
        <v>0</v>
      </c>
      <c r="L2438">
        <v>0</v>
      </c>
      <c r="M2438">
        <v>0</v>
      </c>
      <c r="N2438">
        <v>0</v>
      </c>
      <c r="O2438">
        <v>0</v>
      </c>
      <c r="P2438" t="s">
        <v>183</v>
      </c>
      <c r="Q2438">
        <v>0</v>
      </c>
      <c r="R2438">
        <v>0</v>
      </c>
      <c r="S2438">
        <v>0</v>
      </c>
      <c r="T2438" t="s">
        <v>181</v>
      </c>
      <c r="U2438">
        <v>0</v>
      </c>
      <c r="V2438" t="s">
        <v>181</v>
      </c>
      <c r="W2438">
        <v>0</v>
      </c>
      <c r="X2438" t="s">
        <v>184</v>
      </c>
    </row>
    <row r="2439" spans="1:24" x14ac:dyDescent="0.3">
      <c r="A2439" t="s">
        <v>179</v>
      </c>
      <c r="B2439" t="s">
        <v>1858</v>
      </c>
      <c r="C2439" t="s">
        <v>181</v>
      </c>
      <c r="D2439" t="s">
        <v>1859</v>
      </c>
      <c r="E2439" t="s">
        <v>181</v>
      </c>
      <c r="F2439">
        <v>0</v>
      </c>
      <c r="G2439">
        <v>0</v>
      </c>
      <c r="H2439" s="51" t="s">
        <v>18041</v>
      </c>
      <c r="I2439">
        <v>0</v>
      </c>
      <c r="J2439">
        <v>0</v>
      </c>
      <c r="L2439">
        <v>0</v>
      </c>
      <c r="M2439">
        <v>0</v>
      </c>
      <c r="N2439">
        <v>0</v>
      </c>
      <c r="O2439">
        <v>0</v>
      </c>
      <c r="P2439" t="s">
        <v>183</v>
      </c>
      <c r="Q2439">
        <v>0</v>
      </c>
      <c r="R2439">
        <v>0</v>
      </c>
      <c r="S2439">
        <v>0</v>
      </c>
      <c r="T2439" t="s">
        <v>181</v>
      </c>
      <c r="U2439">
        <v>0</v>
      </c>
      <c r="V2439" t="s">
        <v>181</v>
      </c>
      <c r="W2439">
        <v>0</v>
      </c>
      <c r="X2439" t="s">
        <v>184</v>
      </c>
    </row>
    <row r="2440" spans="1:24" x14ac:dyDescent="0.3">
      <c r="A2440" t="s">
        <v>179</v>
      </c>
      <c r="B2440" t="s">
        <v>14322</v>
      </c>
      <c r="C2440" t="s">
        <v>181</v>
      </c>
      <c r="D2440" t="s">
        <v>14323</v>
      </c>
      <c r="E2440" t="s">
        <v>7</v>
      </c>
      <c r="F2440">
        <v>0</v>
      </c>
      <c r="G2440">
        <v>0</v>
      </c>
      <c r="H2440" s="51" t="s">
        <v>13965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0</v>
      </c>
      <c r="P2440" t="s">
        <v>183</v>
      </c>
      <c r="Q2440">
        <v>0</v>
      </c>
      <c r="R2440">
        <v>0</v>
      </c>
      <c r="S2440">
        <v>0</v>
      </c>
      <c r="T2440" t="s">
        <v>181</v>
      </c>
      <c r="U2440">
        <v>0</v>
      </c>
      <c r="V2440" t="s">
        <v>181</v>
      </c>
      <c r="W2440">
        <v>0</v>
      </c>
      <c r="X2440" t="s">
        <v>184</v>
      </c>
    </row>
    <row r="2441" spans="1:24" x14ac:dyDescent="0.3">
      <c r="A2441" t="s">
        <v>179</v>
      </c>
      <c r="B2441" t="s">
        <v>6488</v>
      </c>
      <c r="C2441" t="s">
        <v>181</v>
      </c>
      <c r="D2441" t="s">
        <v>6489</v>
      </c>
      <c r="E2441" t="s">
        <v>7</v>
      </c>
      <c r="F2441">
        <v>0</v>
      </c>
      <c r="G2441">
        <v>0</v>
      </c>
      <c r="H2441" s="51" t="s">
        <v>13965</v>
      </c>
      <c r="I2441">
        <v>0</v>
      </c>
      <c r="J2441">
        <v>0</v>
      </c>
      <c r="L2441">
        <v>0</v>
      </c>
      <c r="M2441">
        <v>0</v>
      </c>
      <c r="N2441">
        <v>0</v>
      </c>
      <c r="O2441">
        <v>0</v>
      </c>
      <c r="P2441" t="s">
        <v>183</v>
      </c>
      <c r="Q2441">
        <v>0</v>
      </c>
      <c r="R2441">
        <v>0</v>
      </c>
      <c r="S2441">
        <v>0</v>
      </c>
      <c r="T2441" t="s">
        <v>181</v>
      </c>
      <c r="U2441">
        <v>0</v>
      </c>
      <c r="V2441" t="s">
        <v>181</v>
      </c>
      <c r="W2441">
        <v>0</v>
      </c>
      <c r="X2441" t="s">
        <v>184</v>
      </c>
    </row>
    <row r="2442" spans="1:24" x14ac:dyDescent="0.3">
      <c r="A2442" t="s">
        <v>179</v>
      </c>
      <c r="B2442" t="s">
        <v>2404</v>
      </c>
      <c r="C2442" t="s">
        <v>181</v>
      </c>
      <c r="D2442" t="s">
        <v>2405</v>
      </c>
      <c r="E2442" t="s">
        <v>181</v>
      </c>
      <c r="F2442">
        <v>0</v>
      </c>
      <c r="G2442">
        <v>0</v>
      </c>
      <c r="H2442" s="51" t="s">
        <v>13965</v>
      </c>
      <c r="I2442">
        <v>0</v>
      </c>
      <c r="J2442">
        <v>0</v>
      </c>
      <c r="L2442">
        <v>0</v>
      </c>
      <c r="M2442">
        <v>0</v>
      </c>
      <c r="N2442">
        <v>0</v>
      </c>
      <c r="O2442">
        <v>0</v>
      </c>
      <c r="P2442" t="s">
        <v>183</v>
      </c>
      <c r="Q2442">
        <v>0</v>
      </c>
      <c r="R2442">
        <v>0</v>
      </c>
      <c r="S2442">
        <v>0</v>
      </c>
      <c r="T2442" t="s">
        <v>181</v>
      </c>
      <c r="U2442">
        <v>0</v>
      </c>
      <c r="V2442" t="s">
        <v>181</v>
      </c>
      <c r="W2442">
        <v>0</v>
      </c>
      <c r="X2442" t="s">
        <v>184</v>
      </c>
    </row>
    <row r="2443" spans="1:24" x14ac:dyDescent="0.3">
      <c r="A2443" t="s">
        <v>179</v>
      </c>
      <c r="B2443" t="s">
        <v>5802</v>
      </c>
      <c r="C2443" t="s">
        <v>181</v>
      </c>
      <c r="D2443" t="s">
        <v>5803</v>
      </c>
      <c r="E2443" t="s">
        <v>7</v>
      </c>
      <c r="F2443">
        <v>0</v>
      </c>
      <c r="G2443">
        <v>0</v>
      </c>
      <c r="H2443" s="51" t="s">
        <v>13965</v>
      </c>
      <c r="I2443">
        <v>0</v>
      </c>
      <c r="J2443">
        <v>0</v>
      </c>
      <c r="L2443">
        <v>0</v>
      </c>
      <c r="M2443">
        <v>0</v>
      </c>
      <c r="N2443">
        <v>0</v>
      </c>
      <c r="O2443">
        <v>0</v>
      </c>
      <c r="P2443" t="s">
        <v>183</v>
      </c>
      <c r="Q2443">
        <v>0</v>
      </c>
      <c r="R2443">
        <v>0</v>
      </c>
      <c r="S2443">
        <v>0</v>
      </c>
      <c r="T2443" t="s">
        <v>181</v>
      </c>
      <c r="U2443">
        <v>0</v>
      </c>
      <c r="V2443" t="s">
        <v>181</v>
      </c>
      <c r="W2443">
        <v>0</v>
      </c>
      <c r="X2443" t="s">
        <v>184</v>
      </c>
    </row>
    <row r="2444" spans="1:24" x14ac:dyDescent="0.3">
      <c r="A2444" t="s">
        <v>179</v>
      </c>
      <c r="B2444" t="s">
        <v>14324</v>
      </c>
      <c r="C2444" t="s">
        <v>181</v>
      </c>
      <c r="D2444" t="s">
        <v>14325</v>
      </c>
      <c r="E2444" t="s">
        <v>7</v>
      </c>
      <c r="F2444">
        <v>0</v>
      </c>
      <c r="G2444">
        <v>0</v>
      </c>
      <c r="H2444" s="51" t="s">
        <v>18041</v>
      </c>
      <c r="I2444">
        <v>0</v>
      </c>
      <c r="J2444">
        <v>0</v>
      </c>
      <c r="L2444">
        <v>0</v>
      </c>
      <c r="M2444">
        <v>0</v>
      </c>
      <c r="N2444">
        <v>0</v>
      </c>
      <c r="O2444">
        <v>0</v>
      </c>
      <c r="P2444" t="s">
        <v>183</v>
      </c>
      <c r="Q2444">
        <v>0</v>
      </c>
      <c r="R2444">
        <v>0</v>
      </c>
      <c r="S2444">
        <v>0</v>
      </c>
      <c r="T2444" t="s">
        <v>181</v>
      </c>
      <c r="U2444">
        <v>0</v>
      </c>
      <c r="V2444" t="s">
        <v>181</v>
      </c>
      <c r="W2444">
        <v>0</v>
      </c>
      <c r="X2444" t="s">
        <v>184</v>
      </c>
    </row>
    <row r="2445" spans="1:24" x14ac:dyDescent="0.3">
      <c r="A2445" t="s">
        <v>179</v>
      </c>
      <c r="B2445" t="s">
        <v>6634</v>
      </c>
      <c r="C2445" t="s">
        <v>181</v>
      </c>
      <c r="D2445" t="s">
        <v>6635</v>
      </c>
      <c r="E2445" t="s">
        <v>7</v>
      </c>
      <c r="F2445">
        <v>0</v>
      </c>
      <c r="G2445">
        <v>0</v>
      </c>
      <c r="H2445" s="51" t="s">
        <v>13965</v>
      </c>
      <c r="I2445">
        <v>0</v>
      </c>
      <c r="J2445">
        <v>0</v>
      </c>
      <c r="L2445">
        <v>0</v>
      </c>
      <c r="M2445">
        <v>0</v>
      </c>
      <c r="N2445">
        <v>0</v>
      </c>
      <c r="O2445">
        <v>0</v>
      </c>
      <c r="P2445" t="s">
        <v>183</v>
      </c>
      <c r="Q2445">
        <v>0</v>
      </c>
      <c r="R2445">
        <v>0</v>
      </c>
      <c r="S2445">
        <v>0</v>
      </c>
      <c r="T2445" t="s">
        <v>181</v>
      </c>
      <c r="U2445">
        <v>0</v>
      </c>
      <c r="V2445" t="s">
        <v>181</v>
      </c>
      <c r="W2445">
        <v>0</v>
      </c>
      <c r="X2445" t="s">
        <v>184</v>
      </c>
    </row>
    <row r="2446" spans="1:24" x14ac:dyDescent="0.3">
      <c r="A2446" t="s">
        <v>179</v>
      </c>
      <c r="B2446" t="s">
        <v>14326</v>
      </c>
      <c r="C2446" t="s">
        <v>181</v>
      </c>
      <c r="D2446" t="s">
        <v>14327</v>
      </c>
      <c r="E2446" t="s">
        <v>7</v>
      </c>
      <c r="F2446">
        <v>0</v>
      </c>
      <c r="G2446">
        <v>0</v>
      </c>
      <c r="H2446" s="51" t="s">
        <v>13965</v>
      </c>
      <c r="I2446">
        <v>0</v>
      </c>
      <c r="J2446">
        <v>0</v>
      </c>
      <c r="L2446">
        <v>0</v>
      </c>
      <c r="M2446">
        <v>0</v>
      </c>
      <c r="N2446">
        <v>0</v>
      </c>
      <c r="O2446">
        <v>0</v>
      </c>
      <c r="P2446" t="s">
        <v>183</v>
      </c>
      <c r="Q2446">
        <v>0</v>
      </c>
      <c r="R2446">
        <v>0</v>
      </c>
      <c r="S2446">
        <v>0</v>
      </c>
      <c r="T2446" t="s">
        <v>181</v>
      </c>
      <c r="U2446">
        <v>0</v>
      </c>
      <c r="V2446" t="s">
        <v>181</v>
      </c>
      <c r="W2446">
        <v>0</v>
      </c>
      <c r="X2446" t="s">
        <v>184</v>
      </c>
    </row>
    <row r="2447" spans="1:24" x14ac:dyDescent="0.3">
      <c r="A2447" t="s">
        <v>179</v>
      </c>
      <c r="B2447" t="s">
        <v>2087</v>
      </c>
      <c r="C2447" t="s">
        <v>181</v>
      </c>
      <c r="D2447" t="s">
        <v>2088</v>
      </c>
      <c r="E2447" t="s">
        <v>181</v>
      </c>
      <c r="F2447">
        <v>0</v>
      </c>
      <c r="G2447">
        <v>0</v>
      </c>
      <c r="H2447" s="51" t="s">
        <v>13210</v>
      </c>
      <c r="I2447">
        <v>0</v>
      </c>
      <c r="J2447">
        <v>0</v>
      </c>
      <c r="L2447">
        <v>0</v>
      </c>
      <c r="M2447">
        <v>0</v>
      </c>
      <c r="N2447">
        <v>0</v>
      </c>
      <c r="O2447">
        <v>0</v>
      </c>
      <c r="P2447" t="s">
        <v>183</v>
      </c>
      <c r="Q2447">
        <v>0</v>
      </c>
      <c r="R2447">
        <v>0</v>
      </c>
      <c r="S2447">
        <v>0</v>
      </c>
      <c r="T2447" t="s">
        <v>181</v>
      </c>
      <c r="U2447">
        <v>0</v>
      </c>
      <c r="V2447" t="s">
        <v>181</v>
      </c>
      <c r="W2447">
        <v>0</v>
      </c>
      <c r="X2447" t="s">
        <v>184</v>
      </c>
    </row>
    <row r="2448" spans="1:24" x14ac:dyDescent="0.3">
      <c r="A2448" t="s">
        <v>179</v>
      </c>
      <c r="B2448" t="s">
        <v>14329</v>
      </c>
      <c r="C2448" t="s">
        <v>181</v>
      </c>
      <c r="D2448" t="s">
        <v>2088</v>
      </c>
      <c r="E2448" t="s">
        <v>7</v>
      </c>
      <c r="F2448">
        <v>0</v>
      </c>
      <c r="G2448">
        <v>0</v>
      </c>
      <c r="H2448" s="51" t="s">
        <v>14330</v>
      </c>
      <c r="I2448">
        <v>0</v>
      </c>
      <c r="J2448">
        <v>0</v>
      </c>
      <c r="L2448">
        <v>0</v>
      </c>
      <c r="M2448">
        <v>0</v>
      </c>
      <c r="N2448">
        <v>0</v>
      </c>
      <c r="O2448">
        <v>0</v>
      </c>
      <c r="P2448" t="s">
        <v>183</v>
      </c>
      <c r="Q2448">
        <v>0</v>
      </c>
      <c r="R2448">
        <v>0</v>
      </c>
      <c r="S2448">
        <v>0</v>
      </c>
      <c r="T2448" t="s">
        <v>181</v>
      </c>
      <c r="U2448">
        <v>0</v>
      </c>
      <c r="V2448" t="s">
        <v>181</v>
      </c>
      <c r="W2448">
        <v>0</v>
      </c>
      <c r="X2448" t="s">
        <v>184</v>
      </c>
    </row>
    <row r="2449" spans="1:24" x14ac:dyDescent="0.3">
      <c r="A2449" t="s">
        <v>179</v>
      </c>
      <c r="B2449" t="s">
        <v>6033</v>
      </c>
      <c r="C2449" t="s">
        <v>181</v>
      </c>
      <c r="D2449" t="s">
        <v>6034</v>
      </c>
      <c r="E2449" t="s">
        <v>7</v>
      </c>
      <c r="F2449">
        <v>0</v>
      </c>
      <c r="G2449">
        <v>0</v>
      </c>
      <c r="H2449" s="51" t="s">
        <v>13969</v>
      </c>
      <c r="I2449">
        <v>0</v>
      </c>
      <c r="J2449">
        <v>0</v>
      </c>
      <c r="L2449">
        <v>0</v>
      </c>
      <c r="M2449">
        <v>0</v>
      </c>
      <c r="N2449">
        <v>0</v>
      </c>
      <c r="O2449">
        <v>0</v>
      </c>
      <c r="P2449" t="s">
        <v>183</v>
      </c>
      <c r="Q2449">
        <v>0</v>
      </c>
      <c r="R2449">
        <v>0</v>
      </c>
      <c r="S2449">
        <v>0</v>
      </c>
      <c r="T2449" t="s">
        <v>181</v>
      </c>
      <c r="U2449">
        <v>0</v>
      </c>
      <c r="V2449" t="s">
        <v>181</v>
      </c>
      <c r="W2449">
        <v>0</v>
      </c>
      <c r="X2449" t="s">
        <v>184</v>
      </c>
    </row>
    <row r="2450" spans="1:24" x14ac:dyDescent="0.3">
      <c r="A2450" t="s">
        <v>179</v>
      </c>
      <c r="B2450" t="s">
        <v>6498</v>
      </c>
      <c r="C2450" t="s">
        <v>181</v>
      </c>
      <c r="D2450" t="s">
        <v>6499</v>
      </c>
      <c r="E2450" t="s">
        <v>7</v>
      </c>
      <c r="F2450">
        <v>0</v>
      </c>
      <c r="G2450">
        <v>0</v>
      </c>
      <c r="H2450" s="51" t="s">
        <v>13969</v>
      </c>
      <c r="I2450">
        <v>0</v>
      </c>
      <c r="J2450">
        <v>0</v>
      </c>
      <c r="L2450">
        <v>0</v>
      </c>
      <c r="M2450">
        <v>0</v>
      </c>
      <c r="N2450">
        <v>0</v>
      </c>
      <c r="O2450">
        <v>0</v>
      </c>
      <c r="P2450" t="s">
        <v>183</v>
      </c>
      <c r="Q2450">
        <v>0</v>
      </c>
      <c r="R2450">
        <v>0</v>
      </c>
      <c r="S2450">
        <v>0</v>
      </c>
      <c r="T2450" t="s">
        <v>181</v>
      </c>
      <c r="U2450">
        <v>0</v>
      </c>
      <c r="V2450" t="s">
        <v>181</v>
      </c>
      <c r="W2450">
        <v>0</v>
      </c>
      <c r="X2450" t="s">
        <v>184</v>
      </c>
    </row>
    <row r="2451" spans="1:24" x14ac:dyDescent="0.3">
      <c r="A2451" t="s">
        <v>179</v>
      </c>
      <c r="B2451" t="s">
        <v>7090</v>
      </c>
      <c r="C2451" t="s">
        <v>181</v>
      </c>
      <c r="D2451" t="s">
        <v>7091</v>
      </c>
      <c r="E2451" t="s">
        <v>7</v>
      </c>
      <c r="F2451">
        <v>0</v>
      </c>
      <c r="G2451">
        <v>0</v>
      </c>
      <c r="H2451" s="51" t="s">
        <v>14027</v>
      </c>
      <c r="I2451">
        <v>0</v>
      </c>
      <c r="J2451">
        <v>0</v>
      </c>
      <c r="L2451">
        <v>0</v>
      </c>
      <c r="M2451">
        <v>7975</v>
      </c>
      <c r="N2451">
        <v>200</v>
      </c>
      <c r="O2451">
        <v>1</v>
      </c>
      <c r="P2451" t="s">
        <v>10062</v>
      </c>
      <c r="Q2451">
        <v>80</v>
      </c>
      <c r="R2451">
        <v>0</v>
      </c>
      <c r="S2451">
        <v>0</v>
      </c>
      <c r="T2451" t="s">
        <v>181</v>
      </c>
      <c r="U2451">
        <v>0</v>
      </c>
      <c r="V2451" t="s">
        <v>181</v>
      </c>
      <c r="W2451">
        <v>0</v>
      </c>
      <c r="X2451" t="s">
        <v>184</v>
      </c>
    </row>
    <row r="2452" spans="1:24" x14ac:dyDescent="0.3">
      <c r="A2452" t="s">
        <v>179</v>
      </c>
      <c r="B2452" t="s">
        <v>624</v>
      </c>
      <c r="C2452" t="s">
        <v>181</v>
      </c>
      <c r="D2452" t="s">
        <v>625</v>
      </c>
      <c r="E2452" t="s">
        <v>181</v>
      </c>
      <c r="F2452">
        <v>0</v>
      </c>
      <c r="G2452">
        <v>0</v>
      </c>
      <c r="H2452" s="51" t="s">
        <v>14704</v>
      </c>
      <c r="I2452">
        <v>0</v>
      </c>
      <c r="J2452">
        <v>0</v>
      </c>
      <c r="L2452">
        <v>0</v>
      </c>
      <c r="M2452">
        <v>0</v>
      </c>
      <c r="N2452">
        <v>0</v>
      </c>
      <c r="O2452">
        <v>0</v>
      </c>
      <c r="P2452" t="s">
        <v>183</v>
      </c>
      <c r="Q2452">
        <v>0</v>
      </c>
      <c r="R2452">
        <v>0</v>
      </c>
      <c r="S2452">
        <v>0</v>
      </c>
      <c r="T2452" t="s">
        <v>181</v>
      </c>
      <c r="U2452">
        <v>0</v>
      </c>
      <c r="V2452" t="s">
        <v>181</v>
      </c>
      <c r="W2452">
        <v>0</v>
      </c>
      <c r="X2452" t="s">
        <v>184</v>
      </c>
    </row>
    <row r="2453" spans="1:24" x14ac:dyDescent="0.3">
      <c r="A2453" t="s">
        <v>179</v>
      </c>
      <c r="B2453" t="s">
        <v>2262</v>
      </c>
      <c r="C2453" t="s">
        <v>181</v>
      </c>
      <c r="D2453" t="s">
        <v>789</v>
      </c>
      <c r="E2453" t="s">
        <v>181</v>
      </c>
      <c r="F2453">
        <v>0</v>
      </c>
      <c r="G2453">
        <v>0</v>
      </c>
      <c r="H2453" s="51" t="s">
        <v>13870</v>
      </c>
      <c r="I2453">
        <v>0</v>
      </c>
      <c r="J2453">
        <v>0</v>
      </c>
      <c r="L2453">
        <v>0</v>
      </c>
      <c r="M2453">
        <v>10450.44</v>
      </c>
      <c r="N2453">
        <v>2496</v>
      </c>
      <c r="O2453">
        <v>24</v>
      </c>
      <c r="P2453" t="s">
        <v>18046</v>
      </c>
      <c r="Q2453">
        <v>72</v>
      </c>
      <c r="R2453">
        <v>0</v>
      </c>
      <c r="S2453">
        <v>0</v>
      </c>
      <c r="T2453" t="s">
        <v>181</v>
      </c>
      <c r="U2453">
        <v>0</v>
      </c>
      <c r="V2453" t="s">
        <v>181</v>
      </c>
      <c r="W2453">
        <v>0</v>
      </c>
      <c r="X2453" t="s">
        <v>184</v>
      </c>
    </row>
    <row r="2454" spans="1:24" x14ac:dyDescent="0.3">
      <c r="A2454" t="s">
        <v>179</v>
      </c>
      <c r="B2454" t="s">
        <v>788</v>
      </c>
      <c r="C2454" t="s">
        <v>181</v>
      </c>
      <c r="D2454" t="s">
        <v>789</v>
      </c>
      <c r="E2454" t="s">
        <v>181</v>
      </c>
      <c r="F2454">
        <v>0</v>
      </c>
      <c r="G2454">
        <v>0</v>
      </c>
      <c r="H2454" s="51" t="s">
        <v>18043</v>
      </c>
      <c r="I2454">
        <v>0</v>
      </c>
      <c r="J2454">
        <v>0</v>
      </c>
      <c r="L2454">
        <v>0</v>
      </c>
      <c r="M2454">
        <v>0</v>
      </c>
      <c r="N2454">
        <v>0</v>
      </c>
      <c r="O2454">
        <v>0</v>
      </c>
      <c r="P2454" t="s">
        <v>183</v>
      </c>
      <c r="Q2454">
        <v>0</v>
      </c>
      <c r="R2454">
        <v>0</v>
      </c>
      <c r="S2454">
        <v>0</v>
      </c>
      <c r="T2454" t="s">
        <v>181</v>
      </c>
      <c r="U2454">
        <v>0</v>
      </c>
      <c r="V2454" t="s">
        <v>181</v>
      </c>
      <c r="W2454">
        <v>0</v>
      </c>
      <c r="X2454" t="s">
        <v>184</v>
      </c>
    </row>
    <row r="2455" spans="1:24" x14ac:dyDescent="0.3">
      <c r="A2455" t="s">
        <v>179</v>
      </c>
      <c r="B2455" t="s">
        <v>6147</v>
      </c>
      <c r="C2455" t="s">
        <v>181</v>
      </c>
      <c r="D2455" t="s">
        <v>6148</v>
      </c>
      <c r="E2455" t="s">
        <v>7</v>
      </c>
      <c r="F2455">
        <v>0</v>
      </c>
      <c r="G2455">
        <v>0</v>
      </c>
      <c r="H2455" s="51" t="s">
        <v>13870</v>
      </c>
      <c r="I2455">
        <v>0</v>
      </c>
      <c r="J2455">
        <v>0</v>
      </c>
      <c r="L2455">
        <v>0</v>
      </c>
      <c r="M2455">
        <v>0</v>
      </c>
      <c r="N2455">
        <v>0</v>
      </c>
      <c r="O2455">
        <v>0</v>
      </c>
      <c r="P2455" t="s">
        <v>183</v>
      </c>
      <c r="Q2455">
        <v>0</v>
      </c>
      <c r="R2455">
        <v>0</v>
      </c>
      <c r="S2455">
        <v>0</v>
      </c>
      <c r="T2455" t="s">
        <v>181</v>
      </c>
      <c r="U2455">
        <v>0</v>
      </c>
      <c r="V2455" t="s">
        <v>181</v>
      </c>
      <c r="W2455">
        <v>0</v>
      </c>
      <c r="X2455" t="s">
        <v>184</v>
      </c>
    </row>
    <row r="2456" spans="1:24" x14ac:dyDescent="0.3">
      <c r="A2456" t="s">
        <v>179</v>
      </c>
      <c r="B2456" t="s">
        <v>1906</v>
      </c>
      <c r="C2456" t="s">
        <v>181</v>
      </c>
      <c r="D2456" t="s">
        <v>1907</v>
      </c>
      <c r="E2456" t="s">
        <v>181</v>
      </c>
      <c r="F2456">
        <v>0</v>
      </c>
      <c r="G2456">
        <v>0</v>
      </c>
      <c r="H2456" s="51" t="s">
        <v>15200</v>
      </c>
      <c r="I2456">
        <v>0</v>
      </c>
      <c r="J2456">
        <v>0</v>
      </c>
      <c r="L2456">
        <v>0</v>
      </c>
      <c r="M2456">
        <v>0</v>
      </c>
      <c r="N2456">
        <v>0</v>
      </c>
      <c r="O2456">
        <v>0</v>
      </c>
      <c r="P2456" t="s">
        <v>183</v>
      </c>
      <c r="Q2456">
        <v>0</v>
      </c>
      <c r="R2456">
        <v>0</v>
      </c>
      <c r="S2456">
        <v>0</v>
      </c>
      <c r="T2456" t="s">
        <v>181</v>
      </c>
      <c r="U2456">
        <v>0</v>
      </c>
      <c r="V2456" t="s">
        <v>181</v>
      </c>
      <c r="W2456">
        <v>0</v>
      </c>
      <c r="X2456" t="s">
        <v>184</v>
      </c>
    </row>
    <row r="2457" spans="1:24" x14ac:dyDescent="0.3">
      <c r="A2457" t="s">
        <v>179</v>
      </c>
      <c r="B2457" t="s">
        <v>3087</v>
      </c>
      <c r="C2457" t="s">
        <v>181</v>
      </c>
      <c r="D2457" t="s">
        <v>3088</v>
      </c>
      <c r="E2457" t="s">
        <v>181</v>
      </c>
      <c r="F2457">
        <v>0</v>
      </c>
      <c r="G2457">
        <v>0</v>
      </c>
      <c r="H2457" s="51" t="s">
        <v>14467</v>
      </c>
      <c r="I2457">
        <v>0</v>
      </c>
      <c r="J2457">
        <v>0</v>
      </c>
      <c r="L2457">
        <v>0</v>
      </c>
      <c r="M2457">
        <v>0</v>
      </c>
      <c r="N2457">
        <v>0</v>
      </c>
      <c r="O2457">
        <v>0</v>
      </c>
      <c r="P2457" t="s">
        <v>183</v>
      </c>
      <c r="Q2457">
        <v>0</v>
      </c>
      <c r="R2457">
        <v>0</v>
      </c>
      <c r="S2457">
        <v>0</v>
      </c>
      <c r="T2457" t="s">
        <v>181</v>
      </c>
      <c r="U2457">
        <v>0</v>
      </c>
      <c r="V2457" t="s">
        <v>181</v>
      </c>
      <c r="W2457">
        <v>0</v>
      </c>
      <c r="X2457" t="s">
        <v>184</v>
      </c>
    </row>
    <row r="2458" spans="1:24" x14ac:dyDescent="0.3">
      <c r="A2458" t="s">
        <v>179</v>
      </c>
      <c r="B2458" t="s">
        <v>4698</v>
      </c>
      <c r="C2458" t="s">
        <v>181</v>
      </c>
      <c r="D2458" t="s">
        <v>3088</v>
      </c>
      <c r="E2458" t="s">
        <v>7</v>
      </c>
      <c r="F2458">
        <v>0</v>
      </c>
      <c r="G2458" t="s">
        <v>2020</v>
      </c>
      <c r="H2458" s="51" t="s">
        <v>14333</v>
      </c>
      <c r="I2458">
        <v>118.56</v>
      </c>
      <c r="J2458">
        <v>0</v>
      </c>
      <c r="L2458">
        <v>0</v>
      </c>
      <c r="M2458">
        <v>0</v>
      </c>
      <c r="N2458">
        <v>0</v>
      </c>
      <c r="O2458">
        <v>0</v>
      </c>
      <c r="P2458" t="s">
        <v>183</v>
      </c>
      <c r="Q2458">
        <v>24</v>
      </c>
      <c r="R2458">
        <v>-24</v>
      </c>
      <c r="S2458">
        <v>0</v>
      </c>
      <c r="T2458" t="s">
        <v>181</v>
      </c>
      <c r="U2458">
        <v>0</v>
      </c>
      <c r="V2458" t="s">
        <v>181</v>
      </c>
      <c r="W2458">
        <v>0</v>
      </c>
      <c r="X2458" t="s">
        <v>184</v>
      </c>
    </row>
    <row r="2459" spans="1:24" x14ac:dyDescent="0.3">
      <c r="A2459" t="s">
        <v>179</v>
      </c>
      <c r="B2459" t="s">
        <v>4878</v>
      </c>
      <c r="C2459" t="s">
        <v>181</v>
      </c>
      <c r="D2459" t="s">
        <v>4879</v>
      </c>
      <c r="E2459" t="s">
        <v>7</v>
      </c>
      <c r="F2459">
        <v>0</v>
      </c>
      <c r="G2459">
        <v>0</v>
      </c>
      <c r="H2459" s="51" t="s">
        <v>14196</v>
      </c>
      <c r="I2459">
        <v>0</v>
      </c>
      <c r="J2459">
        <v>0</v>
      </c>
      <c r="L2459">
        <v>0</v>
      </c>
      <c r="M2459">
        <v>0</v>
      </c>
      <c r="N2459">
        <v>0</v>
      </c>
      <c r="O2459">
        <v>0</v>
      </c>
      <c r="P2459" t="s">
        <v>183</v>
      </c>
      <c r="Q2459">
        <v>0</v>
      </c>
      <c r="R2459">
        <v>0</v>
      </c>
      <c r="S2459">
        <v>0</v>
      </c>
      <c r="T2459" t="s">
        <v>181</v>
      </c>
      <c r="U2459">
        <v>0</v>
      </c>
      <c r="V2459" t="s">
        <v>181</v>
      </c>
      <c r="W2459">
        <v>0</v>
      </c>
      <c r="X2459" t="s">
        <v>184</v>
      </c>
    </row>
    <row r="2460" spans="1:24" x14ac:dyDescent="0.3">
      <c r="A2460" t="s">
        <v>179</v>
      </c>
      <c r="B2460" t="s">
        <v>2113</v>
      </c>
      <c r="C2460" t="s">
        <v>181</v>
      </c>
      <c r="D2460" t="s">
        <v>2114</v>
      </c>
      <c r="E2460" t="s">
        <v>181</v>
      </c>
      <c r="F2460">
        <v>0</v>
      </c>
      <c r="G2460">
        <v>0</v>
      </c>
      <c r="H2460" s="51" t="s">
        <v>12813</v>
      </c>
      <c r="I2460">
        <v>0</v>
      </c>
      <c r="J2460">
        <v>0</v>
      </c>
      <c r="L2460">
        <v>0</v>
      </c>
      <c r="M2460">
        <v>0</v>
      </c>
      <c r="N2460">
        <v>0</v>
      </c>
      <c r="O2460">
        <v>0</v>
      </c>
      <c r="P2460" t="s">
        <v>183</v>
      </c>
      <c r="Q2460">
        <v>0</v>
      </c>
      <c r="R2460">
        <v>0</v>
      </c>
      <c r="S2460">
        <v>0</v>
      </c>
      <c r="T2460" t="s">
        <v>181</v>
      </c>
      <c r="U2460">
        <v>0</v>
      </c>
      <c r="V2460" t="s">
        <v>181</v>
      </c>
      <c r="W2460">
        <v>0</v>
      </c>
      <c r="X2460" t="s">
        <v>184</v>
      </c>
    </row>
    <row r="2461" spans="1:24" x14ac:dyDescent="0.3">
      <c r="A2461" t="s">
        <v>179</v>
      </c>
      <c r="B2461" t="s">
        <v>6947</v>
      </c>
      <c r="C2461" t="s">
        <v>181</v>
      </c>
      <c r="D2461" t="s">
        <v>6948</v>
      </c>
      <c r="E2461" t="s">
        <v>7</v>
      </c>
      <c r="F2461">
        <v>0</v>
      </c>
      <c r="G2461">
        <v>0</v>
      </c>
      <c r="H2461" s="51" t="s">
        <v>14196</v>
      </c>
      <c r="I2461">
        <v>0</v>
      </c>
      <c r="J2461">
        <v>0</v>
      </c>
      <c r="L2461">
        <v>0</v>
      </c>
      <c r="M2461">
        <v>0</v>
      </c>
      <c r="N2461">
        <v>0</v>
      </c>
      <c r="O2461">
        <v>0</v>
      </c>
      <c r="P2461" t="s">
        <v>183</v>
      </c>
      <c r="Q2461">
        <v>0</v>
      </c>
      <c r="R2461">
        <v>0</v>
      </c>
      <c r="S2461">
        <v>0</v>
      </c>
      <c r="T2461" t="s">
        <v>181</v>
      </c>
      <c r="U2461">
        <v>0</v>
      </c>
      <c r="V2461" t="s">
        <v>181</v>
      </c>
      <c r="W2461">
        <v>0</v>
      </c>
      <c r="X2461" t="s">
        <v>184</v>
      </c>
    </row>
    <row r="2462" spans="1:24" x14ac:dyDescent="0.3">
      <c r="A2462" t="s">
        <v>179</v>
      </c>
      <c r="B2462" t="s">
        <v>4548</v>
      </c>
      <c r="C2462" t="s">
        <v>181</v>
      </c>
      <c r="D2462" t="s">
        <v>4549</v>
      </c>
      <c r="E2462" t="s">
        <v>7</v>
      </c>
      <c r="F2462">
        <v>0</v>
      </c>
      <c r="G2462">
        <v>0</v>
      </c>
      <c r="H2462" s="51" t="s">
        <v>14333</v>
      </c>
      <c r="I2462">
        <v>0</v>
      </c>
      <c r="J2462">
        <v>0</v>
      </c>
      <c r="L2462">
        <v>0</v>
      </c>
      <c r="M2462">
        <v>3322.7</v>
      </c>
      <c r="N2462">
        <v>672</v>
      </c>
      <c r="O2462">
        <v>0</v>
      </c>
      <c r="P2462" t="s">
        <v>4550</v>
      </c>
      <c r="Q2462">
        <v>0</v>
      </c>
      <c r="R2462">
        <v>0</v>
      </c>
      <c r="S2462">
        <v>0</v>
      </c>
      <c r="T2462" t="s">
        <v>181</v>
      </c>
      <c r="U2462">
        <v>0</v>
      </c>
      <c r="V2462" t="s">
        <v>181</v>
      </c>
      <c r="W2462">
        <v>0</v>
      </c>
      <c r="X2462" t="s">
        <v>184</v>
      </c>
    </row>
    <row r="2463" spans="1:24" x14ac:dyDescent="0.3">
      <c r="A2463" t="s">
        <v>179</v>
      </c>
      <c r="B2463" t="s">
        <v>4839</v>
      </c>
      <c r="C2463" t="s">
        <v>181</v>
      </c>
      <c r="D2463" t="s">
        <v>4840</v>
      </c>
      <c r="E2463" t="s">
        <v>7</v>
      </c>
      <c r="F2463">
        <v>0</v>
      </c>
      <c r="G2463">
        <v>0</v>
      </c>
      <c r="H2463" s="51" t="s">
        <v>14196</v>
      </c>
      <c r="I2463">
        <v>0</v>
      </c>
      <c r="J2463">
        <v>0</v>
      </c>
      <c r="L2463">
        <v>0</v>
      </c>
      <c r="M2463">
        <v>0</v>
      </c>
      <c r="N2463">
        <v>0</v>
      </c>
      <c r="O2463">
        <v>0</v>
      </c>
      <c r="P2463" t="s">
        <v>183</v>
      </c>
      <c r="Q2463">
        <v>0</v>
      </c>
      <c r="R2463">
        <v>0</v>
      </c>
      <c r="S2463">
        <v>0</v>
      </c>
      <c r="T2463" t="s">
        <v>181</v>
      </c>
      <c r="U2463">
        <v>0</v>
      </c>
      <c r="V2463" t="s">
        <v>181</v>
      </c>
      <c r="W2463">
        <v>0</v>
      </c>
      <c r="X2463" t="s">
        <v>184</v>
      </c>
    </row>
    <row r="2464" spans="1:24" x14ac:dyDescent="0.3">
      <c r="A2464" t="s">
        <v>179</v>
      </c>
      <c r="B2464" t="s">
        <v>638</v>
      </c>
      <c r="C2464" t="s">
        <v>181</v>
      </c>
      <c r="D2464" t="s">
        <v>639</v>
      </c>
      <c r="E2464" t="s">
        <v>181</v>
      </c>
      <c r="F2464">
        <v>0</v>
      </c>
      <c r="G2464">
        <v>0</v>
      </c>
      <c r="H2464" s="51" t="s">
        <v>14467</v>
      </c>
      <c r="I2464">
        <v>0</v>
      </c>
      <c r="J2464">
        <v>0</v>
      </c>
      <c r="L2464">
        <v>0</v>
      </c>
      <c r="M2464">
        <v>0</v>
      </c>
      <c r="N2464">
        <v>0</v>
      </c>
      <c r="O2464">
        <v>0</v>
      </c>
      <c r="P2464" t="s">
        <v>183</v>
      </c>
      <c r="Q2464">
        <v>0</v>
      </c>
      <c r="R2464">
        <v>0</v>
      </c>
      <c r="S2464">
        <v>0</v>
      </c>
      <c r="T2464" t="s">
        <v>181</v>
      </c>
      <c r="U2464">
        <v>0</v>
      </c>
      <c r="V2464" t="s">
        <v>181</v>
      </c>
      <c r="W2464">
        <v>0</v>
      </c>
      <c r="X2464" t="s">
        <v>184</v>
      </c>
    </row>
    <row r="2465" spans="1:24" x14ac:dyDescent="0.3">
      <c r="A2465" t="s">
        <v>179</v>
      </c>
      <c r="B2465" t="s">
        <v>5675</v>
      </c>
      <c r="C2465" t="s">
        <v>181</v>
      </c>
      <c r="D2465" t="s">
        <v>5676</v>
      </c>
      <c r="E2465" t="s">
        <v>7</v>
      </c>
      <c r="F2465">
        <v>0</v>
      </c>
      <c r="G2465">
        <v>0</v>
      </c>
      <c r="H2465" s="51" t="s">
        <v>14199</v>
      </c>
      <c r="I2465">
        <v>0</v>
      </c>
      <c r="J2465">
        <v>0</v>
      </c>
      <c r="L2465">
        <v>0</v>
      </c>
      <c r="M2465">
        <v>0</v>
      </c>
      <c r="N2465">
        <v>0</v>
      </c>
      <c r="O2465">
        <v>0</v>
      </c>
      <c r="P2465" t="s">
        <v>183</v>
      </c>
      <c r="Q2465">
        <v>0</v>
      </c>
      <c r="R2465">
        <v>0</v>
      </c>
      <c r="S2465">
        <v>0</v>
      </c>
      <c r="T2465" t="s">
        <v>181</v>
      </c>
      <c r="U2465">
        <v>0</v>
      </c>
      <c r="V2465" t="s">
        <v>181</v>
      </c>
      <c r="W2465">
        <v>0</v>
      </c>
      <c r="X2465" t="s">
        <v>184</v>
      </c>
    </row>
    <row r="2466" spans="1:24" x14ac:dyDescent="0.3">
      <c r="A2466" t="s">
        <v>179</v>
      </c>
      <c r="B2466" t="s">
        <v>6218</v>
      </c>
      <c r="C2466" t="s">
        <v>181</v>
      </c>
      <c r="D2466" t="s">
        <v>6219</v>
      </c>
      <c r="E2466" t="s">
        <v>7</v>
      </c>
      <c r="F2466">
        <v>0</v>
      </c>
      <c r="G2466">
        <v>0</v>
      </c>
      <c r="H2466" s="51" t="s">
        <v>13965</v>
      </c>
      <c r="I2466">
        <v>0</v>
      </c>
      <c r="J2466">
        <v>0</v>
      </c>
      <c r="L2466">
        <v>0</v>
      </c>
      <c r="M2466">
        <v>0</v>
      </c>
      <c r="N2466">
        <v>0</v>
      </c>
      <c r="O2466">
        <v>0</v>
      </c>
      <c r="P2466" t="s">
        <v>183</v>
      </c>
      <c r="Q2466">
        <v>0</v>
      </c>
      <c r="R2466">
        <v>0</v>
      </c>
      <c r="S2466">
        <v>0</v>
      </c>
      <c r="T2466" t="s">
        <v>181</v>
      </c>
      <c r="U2466">
        <v>0</v>
      </c>
      <c r="V2466" t="s">
        <v>181</v>
      </c>
      <c r="W2466">
        <v>0</v>
      </c>
      <c r="X2466" t="s">
        <v>184</v>
      </c>
    </row>
    <row r="2467" spans="1:24" x14ac:dyDescent="0.3">
      <c r="A2467" t="s">
        <v>179</v>
      </c>
      <c r="B2467" t="s">
        <v>874</v>
      </c>
      <c r="C2467" t="s">
        <v>181</v>
      </c>
      <c r="D2467" t="s">
        <v>875</v>
      </c>
      <c r="E2467" t="s">
        <v>181</v>
      </c>
      <c r="F2467">
        <v>0</v>
      </c>
      <c r="G2467">
        <v>0</v>
      </c>
      <c r="H2467" s="51" t="s">
        <v>13965</v>
      </c>
      <c r="I2467">
        <v>0</v>
      </c>
      <c r="J2467">
        <v>0</v>
      </c>
      <c r="L2467">
        <v>0</v>
      </c>
      <c r="M2467">
        <v>29116.73</v>
      </c>
      <c r="N2467">
        <v>4868</v>
      </c>
      <c r="O2467">
        <v>840</v>
      </c>
      <c r="P2467" t="s">
        <v>18047</v>
      </c>
      <c r="Q2467">
        <v>452</v>
      </c>
      <c r="R2467">
        <v>0</v>
      </c>
      <c r="S2467">
        <v>0</v>
      </c>
      <c r="T2467" t="s">
        <v>181</v>
      </c>
      <c r="U2467">
        <v>0</v>
      </c>
      <c r="V2467" t="s">
        <v>181</v>
      </c>
      <c r="W2467">
        <v>0</v>
      </c>
      <c r="X2467" t="s">
        <v>184</v>
      </c>
    </row>
    <row r="2468" spans="1:24" x14ac:dyDescent="0.3">
      <c r="A2468" t="s">
        <v>179</v>
      </c>
      <c r="B2468" t="s">
        <v>3076</v>
      </c>
      <c r="C2468" t="s">
        <v>181</v>
      </c>
      <c r="D2468" t="s">
        <v>875</v>
      </c>
      <c r="E2468" t="s">
        <v>181</v>
      </c>
      <c r="F2468">
        <v>0</v>
      </c>
      <c r="G2468">
        <v>0</v>
      </c>
      <c r="H2468" s="51" t="s">
        <v>13968</v>
      </c>
      <c r="I2468">
        <v>0</v>
      </c>
      <c r="J2468">
        <v>0</v>
      </c>
      <c r="L2468">
        <v>0</v>
      </c>
      <c r="M2468">
        <v>846.45</v>
      </c>
      <c r="N2468">
        <v>132</v>
      </c>
      <c r="O2468">
        <v>0</v>
      </c>
      <c r="P2468" t="s">
        <v>1057</v>
      </c>
      <c r="Q2468">
        <v>120</v>
      </c>
      <c r="R2468">
        <v>0</v>
      </c>
      <c r="S2468">
        <v>0</v>
      </c>
      <c r="T2468" t="s">
        <v>181</v>
      </c>
      <c r="U2468">
        <v>0</v>
      </c>
      <c r="V2468" t="s">
        <v>181</v>
      </c>
      <c r="W2468">
        <v>0</v>
      </c>
      <c r="X2468" t="s">
        <v>184</v>
      </c>
    </row>
    <row r="2469" spans="1:24" x14ac:dyDescent="0.3">
      <c r="A2469" t="s">
        <v>179</v>
      </c>
      <c r="B2469" t="s">
        <v>14334</v>
      </c>
      <c r="C2469" t="s">
        <v>181</v>
      </c>
      <c r="D2469" t="s">
        <v>14335</v>
      </c>
      <c r="E2469" t="s">
        <v>181</v>
      </c>
      <c r="F2469">
        <v>0</v>
      </c>
      <c r="G2469">
        <v>0</v>
      </c>
      <c r="H2469" s="51" t="s">
        <v>13968</v>
      </c>
      <c r="I2469">
        <v>0</v>
      </c>
      <c r="J2469">
        <v>0</v>
      </c>
      <c r="L2469">
        <v>0</v>
      </c>
      <c r="M2469">
        <v>0</v>
      </c>
      <c r="N2469">
        <v>0</v>
      </c>
      <c r="O2469">
        <v>0</v>
      </c>
      <c r="P2469" t="s">
        <v>183</v>
      </c>
      <c r="Q2469">
        <v>0</v>
      </c>
      <c r="R2469">
        <v>0</v>
      </c>
      <c r="S2469">
        <v>0</v>
      </c>
      <c r="T2469" t="s">
        <v>181</v>
      </c>
      <c r="U2469">
        <v>0</v>
      </c>
      <c r="V2469" t="s">
        <v>181</v>
      </c>
      <c r="W2469">
        <v>0</v>
      </c>
      <c r="X2469" t="s">
        <v>321</v>
      </c>
    </row>
    <row r="2470" spans="1:24" x14ac:dyDescent="0.3">
      <c r="A2470" t="s">
        <v>179</v>
      </c>
      <c r="B2470" t="s">
        <v>1980</v>
      </c>
      <c r="C2470" t="s">
        <v>181</v>
      </c>
      <c r="D2470" t="s">
        <v>1981</v>
      </c>
      <c r="E2470" t="s">
        <v>181</v>
      </c>
      <c r="F2470">
        <v>0</v>
      </c>
      <c r="G2470">
        <v>0</v>
      </c>
      <c r="H2470" s="51" t="s">
        <v>13968</v>
      </c>
      <c r="I2470">
        <v>0</v>
      </c>
      <c r="J2470">
        <v>0</v>
      </c>
      <c r="L2470">
        <v>0</v>
      </c>
      <c r="M2470">
        <v>0</v>
      </c>
      <c r="N2470">
        <v>0</v>
      </c>
      <c r="O2470">
        <v>0</v>
      </c>
      <c r="P2470" t="s">
        <v>183</v>
      </c>
      <c r="Q2470">
        <v>0</v>
      </c>
      <c r="R2470">
        <v>0</v>
      </c>
      <c r="S2470">
        <v>0</v>
      </c>
      <c r="T2470" t="s">
        <v>181</v>
      </c>
      <c r="U2470">
        <v>0</v>
      </c>
      <c r="V2470" t="s">
        <v>181</v>
      </c>
      <c r="W2470">
        <v>0</v>
      </c>
      <c r="X2470" t="s">
        <v>184</v>
      </c>
    </row>
    <row r="2471" spans="1:24" x14ac:dyDescent="0.3">
      <c r="A2471" t="s">
        <v>179</v>
      </c>
      <c r="B2471" t="s">
        <v>6843</v>
      </c>
      <c r="C2471" t="s">
        <v>181</v>
      </c>
      <c r="D2471" t="s">
        <v>6844</v>
      </c>
      <c r="E2471" t="s">
        <v>7</v>
      </c>
      <c r="F2471">
        <v>0</v>
      </c>
      <c r="G2471">
        <v>0</v>
      </c>
      <c r="H2471" s="51" t="s">
        <v>14300</v>
      </c>
      <c r="I2471">
        <v>0</v>
      </c>
      <c r="J2471">
        <v>0</v>
      </c>
      <c r="L2471">
        <v>0</v>
      </c>
      <c r="M2471">
        <v>0</v>
      </c>
      <c r="N2471">
        <v>0</v>
      </c>
      <c r="O2471">
        <v>0</v>
      </c>
      <c r="P2471" t="s">
        <v>183</v>
      </c>
      <c r="Q2471">
        <v>0</v>
      </c>
      <c r="R2471">
        <v>0</v>
      </c>
      <c r="S2471">
        <v>0</v>
      </c>
      <c r="T2471" t="s">
        <v>181</v>
      </c>
      <c r="U2471">
        <v>0</v>
      </c>
      <c r="V2471" t="s">
        <v>181</v>
      </c>
      <c r="W2471">
        <v>0</v>
      </c>
      <c r="X2471" t="s">
        <v>184</v>
      </c>
    </row>
    <row r="2472" spans="1:24" x14ac:dyDescent="0.3">
      <c r="A2472" t="s">
        <v>179</v>
      </c>
      <c r="B2472" t="s">
        <v>14336</v>
      </c>
      <c r="C2472" t="s">
        <v>181</v>
      </c>
      <c r="D2472" t="s">
        <v>14337</v>
      </c>
      <c r="E2472" t="s">
        <v>7</v>
      </c>
      <c r="F2472">
        <v>0</v>
      </c>
      <c r="G2472">
        <v>0</v>
      </c>
      <c r="H2472" s="51" t="s">
        <v>14199</v>
      </c>
      <c r="I2472">
        <v>0</v>
      </c>
      <c r="J2472">
        <v>0</v>
      </c>
      <c r="L2472">
        <v>0</v>
      </c>
      <c r="M2472">
        <v>0</v>
      </c>
      <c r="N2472">
        <v>0</v>
      </c>
      <c r="O2472">
        <v>0</v>
      </c>
      <c r="P2472" t="s">
        <v>183</v>
      </c>
      <c r="Q2472">
        <v>0</v>
      </c>
      <c r="R2472">
        <v>0</v>
      </c>
      <c r="S2472">
        <v>0</v>
      </c>
      <c r="T2472" t="s">
        <v>181</v>
      </c>
      <c r="U2472">
        <v>0</v>
      </c>
      <c r="V2472" t="s">
        <v>181</v>
      </c>
      <c r="W2472">
        <v>0</v>
      </c>
      <c r="X2472" t="s">
        <v>184</v>
      </c>
    </row>
    <row r="2473" spans="1:24" x14ac:dyDescent="0.3">
      <c r="A2473" t="s">
        <v>179</v>
      </c>
      <c r="B2473" t="s">
        <v>1950</v>
      </c>
      <c r="C2473" t="s">
        <v>181</v>
      </c>
      <c r="D2473" t="s">
        <v>1951</v>
      </c>
      <c r="E2473" t="s">
        <v>181</v>
      </c>
      <c r="F2473">
        <v>0</v>
      </c>
      <c r="G2473">
        <v>0</v>
      </c>
      <c r="H2473" s="51" t="s">
        <v>13968</v>
      </c>
      <c r="I2473">
        <v>0</v>
      </c>
      <c r="J2473">
        <v>0</v>
      </c>
      <c r="L2473">
        <v>0</v>
      </c>
      <c r="M2473">
        <v>0</v>
      </c>
      <c r="N2473">
        <v>0</v>
      </c>
      <c r="O2473">
        <v>0</v>
      </c>
      <c r="P2473" t="s">
        <v>183</v>
      </c>
      <c r="Q2473">
        <v>0</v>
      </c>
      <c r="R2473">
        <v>0</v>
      </c>
      <c r="S2473">
        <v>0</v>
      </c>
      <c r="T2473" t="s">
        <v>181</v>
      </c>
      <c r="U2473">
        <v>0</v>
      </c>
      <c r="V2473" t="s">
        <v>181</v>
      </c>
      <c r="W2473">
        <v>0</v>
      </c>
      <c r="X2473" t="s">
        <v>184</v>
      </c>
    </row>
    <row r="2474" spans="1:24" x14ac:dyDescent="0.3">
      <c r="A2474" t="s">
        <v>179</v>
      </c>
      <c r="B2474" t="s">
        <v>4575</v>
      </c>
      <c r="C2474" t="s">
        <v>181</v>
      </c>
      <c r="D2474" t="s">
        <v>1951</v>
      </c>
      <c r="E2474" t="s">
        <v>7</v>
      </c>
      <c r="F2474">
        <v>0</v>
      </c>
      <c r="G2474">
        <v>0</v>
      </c>
      <c r="H2474" s="51" t="s">
        <v>13965</v>
      </c>
      <c r="I2474">
        <v>0</v>
      </c>
      <c r="J2474">
        <v>0</v>
      </c>
      <c r="L2474">
        <v>0</v>
      </c>
      <c r="M2474">
        <v>0</v>
      </c>
      <c r="N2474">
        <v>0</v>
      </c>
      <c r="O2474">
        <v>0</v>
      </c>
      <c r="P2474" t="s">
        <v>183</v>
      </c>
      <c r="Q2474">
        <v>0</v>
      </c>
      <c r="R2474">
        <v>0</v>
      </c>
      <c r="S2474">
        <v>0</v>
      </c>
      <c r="T2474" t="s">
        <v>181</v>
      </c>
      <c r="U2474">
        <v>0</v>
      </c>
      <c r="V2474" t="s">
        <v>181</v>
      </c>
      <c r="W2474">
        <v>0</v>
      </c>
      <c r="X2474" t="s">
        <v>184</v>
      </c>
    </row>
    <row r="2475" spans="1:24" x14ac:dyDescent="0.3">
      <c r="A2475" t="s">
        <v>179</v>
      </c>
      <c r="B2475" t="s">
        <v>185</v>
      </c>
      <c r="C2475" t="s">
        <v>181</v>
      </c>
      <c r="D2475" t="s">
        <v>186</v>
      </c>
      <c r="E2475" t="s">
        <v>181</v>
      </c>
      <c r="F2475">
        <v>0</v>
      </c>
      <c r="G2475">
        <v>0</v>
      </c>
      <c r="H2475" s="51" t="s">
        <v>13968</v>
      </c>
      <c r="I2475">
        <v>0</v>
      </c>
      <c r="J2475">
        <v>0</v>
      </c>
      <c r="L2475">
        <v>0</v>
      </c>
      <c r="M2475">
        <v>0</v>
      </c>
      <c r="N2475">
        <v>0</v>
      </c>
      <c r="O2475">
        <v>0</v>
      </c>
      <c r="P2475" t="s">
        <v>183</v>
      </c>
      <c r="Q2475">
        <v>0</v>
      </c>
      <c r="R2475">
        <v>0</v>
      </c>
      <c r="S2475">
        <v>0</v>
      </c>
      <c r="T2475" t="s">
        <v>181</v>
      </c>
      <c r="U2475">
        <v>0</v>
      </c>
      <c r="V2475" t="s">
        <v>181</v>
      </c>
      <c r="W2475">
        <v>0</v>
      </c>
      <c r="X2475" t="s">
        <v>184</v>
      </c>
    </row>
    <row r="2476" spans="1:24" x14ac:dyDescent="0.3">
      <c r="A2476" t="s">
        <v>179</v>
      </c>
      <c r="B2476" t="s">
        <v>610</v>
      </c>
      <c r="C2476" t="s">
        <v>181</v>
      </c>
      <c r="D2476" t="s">
        <v>611</v>
      </c>
      <c r="E2476" t="s">
        <v>181</v>
      </c>
      <c r="F2476">
        <v>0</v>
      </c>
      <c r="G2476">
        <v>0</v>
      </c>
      <c r="H2476" s="51" t="s">
        <v>13968</v>
      </c>
      <c r="I2476">
        <v>0</v>
      </c>
      <c r="J2476">
        <v>0</v>
      </c>
      <c r="L2476">
        <v>0</v>
      </c>
      <c r="M2476">
        <v>0</v>
      </c>
      <c r="N2476">
        <v>0</v>
      </c>
      <c r="O2476">
        <v>0</v>
      </c>
      <c r="P2476" t="s">
        <v>183</v>
      </c>
      <c r="Q2476">
        <v>0</v>
      </c>
      <c r="R2476">
        <v>0</v>
      </c>
      <c r="S2476">
        <v>0</v>
      </c>
      <c r="T2476" t="s">
        <v>181</v>
      </c>
      <c r="U2476">
        <v>0</v>
      </c>
      <c r="V2476" t="s">
        <v>181</v>
      </c>
      <c r="W2476">
        <v>0</v>
      </c>
      <c r="X2476" t="s">
        <v>184</v>
      </c>
    </row>
    <row r="2477" spans="1:24" x14ac:dyDescent="0.3">
      <c r="A2477" t="s">
        <v>179</v>
      </c>
      <c r="B2477" t="s">
        <v>1318</v>
      </c>
      <c r="C2477" t="s">
        <v>181</v>
      </c>
      <c r="D2477" t="s">
        <v>1319</v>
      </c>
      <c r="E2477" t="s">
        <v>181</v>
      </c>
      <c r="F2477">
        <v>0</v>
      </c>
      <c r="G2477">
        <v>0</v>
      </c>
      <c r="H2477" s="51" t="s">
        <v>18041</v>
      </c>
      <c r="I2477">
        <v>0</v>
      </c>
      <c r="J2477">
        <v>0</v>
      </c>
      <c r="L2477">
        <v>0</v>
      </c>
      <c r="M2477">
        <v>0</v>
      </c>
      <c r="N2477">
        <v>0</v>
      </c>
      <c r="O2477">
        <v>0</v>
      </c>
      <c r="P2477" t="s">
        <v>183</v>
      </c>
      <c r="Q2477">
        <v>0</v>
      </c>
      <c r="R2477">
        <v>0</v>
      </c>
      <c r="S2477">
        <v>0</v>
      </c>
      <c r="T2477" t="s">
        <v>181</v>
      </c>
      <c r="U2477">
        <v>0</v>
      </c>
      <c r="V2477" t="s">
        <v>181</v>
      </c>
      <c r="W2477">
        <v>0</v>
      </c>
      <c r="X2477" t="s">
        <v>184</v>
      </c>
    </row>
    <row r="2478" spans="1:24" x14ac:dyDescent="0.3">
      <c r="A2478" t="s">
        <v>179</v>
      </c>
      <c r="B2478" t="s">
        <v>3009</v>
      </c>
      <c r="C2478" t="s">
        <v>181</v>
      </c>
      <c r="D2478" t="s">
        <v>1319</v>
      </c>
      <c r="E2478" t="s">
        <v>181</v>
      </c>
      <c r="F2478">
        <v>0</v>
      </c>
      <c r="G2478">
        <v>0</v>
      </c>
      <c r="H2478" s="51" t="s">
        <v>14317</v>
      </c>
      <c r="I2478">
        <v>0</v>
      </c>
      <c r="J2478">
        <v>0</v>
      </c>
      <c r="L2478">
        <v>0</v>
      </c>
      <c r="M2478">
        <v>0</v>
      </c>
      <c r="N2478">
        <v>0</v>
      </c>
      <c r="O2478">
        <v>0</v>
      </c>
      <c r="P2478" t="s">
        <v>183</v>
      </c>
      <c r="Q2478">
        <v>0</v>
      </c>
      <c r="R2478">
        <v>0</v>
      </c>
      <c r="S2478">
        <v>0</v>
      </c>
      <c r="T2478" t="s">
        <v>181</v>
      </c>
      <c r="U2478">
        <v>0</v>
      </c>
      <c r="V2478" t="s">
        <v>181</v>
      </c>
      <c r="W2478">
        <v>0</v>
      </c>
      <c r="X2478" t="s">
        <v>184</v>
      </c>
    </row>
    <row r="2479" spans="1:24" x14ac:dyDescent="0.3">
      <c r="A2479" t="s">
        <v>179</v>
      </c>
      <c r="B2479" t="s">
        <v>1015</v>
      </c>
      <c r="C2479" t="s">
        <v>181</v>
      </c>
      <c r="D2479" t="s">
        <v>1016</v>
      </c>
      <c r="E2479" t="s">
        <v>181</v>
      </c>
      <c r="F2479">
        <v>0</v>
      </c>
      <c r="G2479">
        <v>0</v>
      </c>
      <c r="H2479" s="51" t="s">
        <v>13968</v>
      </c>
      <c r="I2479">
        <v>0</v>
      </c>
      <c r="J2479">
        <v>0</v>
      </c>
      <c r="L2479">
        <v>0</v>
      </c>
      <c r="M2479">
        <v>0</v>
      </c>
      <c r="N2479">
        <v>0</v>
      </c>
      <c r="O2479">
        <v>0</v>
      </c>
      <c r="P2479" t="s">
        <v>183</v>
      </c>
      <c r="Q2479">
        <v>0</v>
      </c>
      <c r="R2479">
        <v>0</v>
      </c>
      <c r="S2479">
        <v>0</v>
      </c>
      <c r="T2479" t="s">
        <v>181</v>
      </c>
      <c r="U2479">
        <v>0</v>
      </c>
      <c r="V2479" t="s">
        <v>181</v>
      </c>
      <c r="W2479">
        <v>0</v>
      </c>
      <c r="X2479" t="s">
        <v>184</v>
      </c>
    </row>
    <row r="2480" spans="1:24" x14ac:dyDescent="0.3">
      <c r="A2480" t="s">
        <v>179</v>
      </c>
      <c r="B2480" t="s">
        <v>4933</v>
      </c>
      <c r="C2480" t="s">
        <v>181</v>
      </c>
      <c r="D2480" t="s">
        <v>1016</v>
      </c>
      <c r="E2480" t="s">
        <v>7</v>
      </c>
      <c r="F2480">
        <v>0</v>
      </c>
      <c r="G2480">
        <v>0</v>
      </c>
      <c r="H2480" s="51" t="s">
        <v>13965</v>
      </c>
      <c r="I2480">
        <v>0</v>
      </c>
      <c r="J2480">
        <v>0</v>
      </c>
      <c r="L2480">
        <v>0</v>
      </c>
      <c r="M2480">
        <v>0</v>
      </c>
      <c r="N2480">
        <v>0</v>
      </c>
      <c r="O2480">
        <v>0</v>
      </c>
      <c r="P2480" t="s">
        <v>183</v>
      </c>
      <c r="Q2480">
        <v>0</v>
      </c>
      <c r="R2480">
        <v>0</v>
      </c>
      <c r="S2480">
        <v>0</v>
      </c>
      <c r="T2480" t="s">
        <v>181</v>
      </c>
      <c r="U2480">
        <v>0</v>
      </c>
      <c r="V2480" t="s">
        <v>181</v>
      </c>
      <c r="W2480">
        <v>0</v>
      </c>
      <c r="X2480" t="s">
        <v>184</v>
      </c>
    </row>
    <row r="2481" spans="1:24" x14ac:dyDescent="0.3">
      <c r="A2481" t="s">
        <v>179</v>
      </c>
      <c r="B2481" t="s">
        <v>14338</v>
      </c>
      <c r="C2481" t="s">
        <v>181</v>
      </c>
      <c r="D2481" t="s">
        <v>14339</v>
      </c>
      <c r="E2481" t="s">
        <v>7</v>
      </c>
      <c r="F2481">
        <v>0</v>
      </c>
      <c r="G2481">
        <v>0</v>
      </c>
      <c r="H2481" s="51" t="s">
        <v>13965</v>
      </c>
      <c r="I2481">
        <v>0</v>
      </c>
      <c r="J2481">
        <v>0</v>
      </c>
      <c r="L2481">
        <v>0</v>
      </c>
      <c r="M2481">
        <v>0</v>
      </c>
      <c r="N2481">
        <v>0</v>
      </c>
      <c r="O2481">
        <v>0</v>
      </c>
      <c r="P2481" t="s">
        <v>183</v>
      </c>
      <c r="Q2481">
        <v>0</v>
      </c>
      <c r="R2481">
        <v>0</v>
      </c>
      <c r="S2481">
        <v>0</v>
      </c>
      <c r="T2481" t="s">
        <v>181</v>
      </c>
      <c r="U2481">
        <v>0</v>
      </c>
      <c r="V2481" t="s">
        <v>181</v>
      </c>
      <c r="W2481">
        <v>0</v>
      </c>
      <c r="X2481" t="s">
        <v>184</v>
      </c>
    </row>
    <row r="2482" spans="1:24" x14ac:dyDescent="0.3">
      <c r="A2482" t="s">
        <v>179</v>
      </c>
      <c r="B2482" t="s">
        <v>1989</v>
      </c>
      <c r="C2482" t="s">
        <v>181</v>
      </c>
      <c r="D2482" t="s">
        <v>1990</v>
      </c>
      <c r="E2482" t="s">
        <v>181</v>
      </c>
      <c r="F2482">
        <v>0</v>
      </c>
      <c r="G2482">
        <v>0</v>
      </c>
      <c r="H2482" s="51" t="s">
        <v>13965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0</v>
      </c>
      <c r="P2482" t="s">
        <v>183</v>
      </c>
      <c r="Q2482">
        <v>0</v>
      </c>
      <c r="R2482">
        <v>0</v>
      </c>
      <c r="S2482">
        <v>0</v>
      </c>
      <c r="T2482" t="s">
        <v>181</v>
      </c>
      <c r="U2482">
        <v>0</v>
      </c>
      <c r="V2482" t="s">
        <v>181</v>
      </c>
      <c r="W2482">
        <v>0</v>
      </c>
      <c r="X2482" t="s">
        <v>184</v>
      </c>
    </row>
    <row r="2483" spans="1:24" x14ac:dyDescent="0.3">
      <c r="A2483" t="s">
        <v>179</v>
      </c>
      <c r="B2483" t="s">
        <v>1987</v>
      </c>
      <c r="C2483" t="s">
        <v>181</v>
      </c>
      <c r="D2483" t="s">
        <v>1988</v>
      </c>
      <c r="E2483" t="s">
        <v>181</v>
      </c>
      <c r="F2483">
        <v>0</v>
      </c>
      <c r="G2483">
        <v>0</v>
      </c>
      <c r="H2483" s="51" t="s">
        <v>13965</v>
      </c>
      <c r="I2483">
        <v>0</v>
      </c>
      <c r="J2483">
        <v>0</v>
      </c>
      <c r="L2483">
        <v>0</v>
      </c>
      <c r="M2483">
        <v>0</v>
      </c>
      <c r="N2483">
        <v>0</v>
      </c>
      <c r="O2483">
        <v>0</v>
      </c>
      <c r="P2483" t="s">
        <v>183</v>
      </c>
      <c r="Q2483">
        <v>0</v>
      </c>
      <c r="R2483">
        <v>0</v>
      </c>
      <c r="S2483">
        <v>0</v>
      </c>
      <c r="T2483" t="s">
        <v>181</v>
      </c>
      <c r="U2483">
        <v>0</v>
      </c>
      <c r="V2483" t="s">
        <v>181</v>
      </c>
      <c r="W2483">
        <v>0</v>
      </c>
      <c r="X2483" t="s">
        <v>184</v>
      </c>
    </row>
    <row r="2484" spans="1:24" x14ac:dyDescent="0.3">
      <c r="A2484" t="s">
        <v>179</v>
      </c>
      <c r="B2484" t="s">
        <v>1995</v>
      </c>
      <c r="C2484" t="s">
        <v>181</v>
      </c>
      <c r="D2484" t="s">
        <v>1996</v>
      </c>
      <c r="E2484" t="s">
        <v>181</v>
      </c>
      <c r="F2484">
        <v>0</v>
      </c>
      <c r="G2484">
        <v>0</v>
      </c>
      <c r="H2484" s="51" t="s">
        <v>13965</v>
      </c>
      <c r="I2484">
        <v>0</v>
      </c>
      <c r="J2484">
        <v>0</v>
      </c>
      <c r="L2484">
        <v>0</v>
      </c>
      <c r="M2484">
        <v>0</v>
      </c>
      <c r="N2484">
        <v>0</v>
      </c>
      <c r="O2484">
        <v>0</v>
      </c>
      <c r="P2484" t="s">
        <v>183</v>
      </c>
      <c r="Q2484">
        <v>0</v>
      </c>
      <c r="R2484">
        <v>0</v>
      </c>
      <c r="S2484">
        <v>0</v>
      </c>
      <c r="T2484" t="s">
        <v>181</v>
      </c>
      <c r="U2484">
        <v>0</v>
      </c>
      <c r="V2484" t="s">
        <v>181</v>
      </c>
      <c r="W2484">
        <v>0</v>
      </c>
      <c r="X2484" t="s">
        <v>184</v>
      </c>
    </row>
    <row r="2485" spans="1:24" x14ac:dyDescent="0.3">
      <c r="A2485" t="s">
        <v>179</v>
      </c>
      <c r="B2485" t="s">
        <v>1991</v>
      </c>
      <c r="C2485" t="s">
        <v>181</v>
      </c>
      <c r="D2485" t="s">
        <v>1992</v>
      </c>
      <c r="E2485" t="s">
        <v>181</v>
      </c>
      <c r="F2485">
        <v>0</v>
      </c>
      <c r="G2485">
        <v>0</v>
      </c>
      <c r="H2485" s="51" t="s">
        <v>13965</v>
      </c>
      <c r="I2485">
        <v>0</v>
      </c>
      <c r="J2485">
        <v>0</v>
      </c>
      <c r="L2485">
        <v>0</v>
      </c>
      <c r="M2485">
        <v>0</v>
      </c>
      <c r="N2485">
        <v>0</v>
      </c>
      <c r="O2485">
        <v>0</v>
      </c>
      <c r="P2485" t="s">
        <v>183</v>
      </c>
      <c r="Q2485">
        <v>0</v>
      </c>
      <c r="R2485">
        <v>0</v>
      </c>
      <c r="S2485">
        <v>0</v>
      </c>
      <c r="T2485" t="s">
        <v>181</v>
      </c>
      <c r="U2485">
        <v>0</v>
      </c>
      <c r="V2485" t="s">
        <v>181</v>
      </c>
      <c r="W2485">
        <v>0</v>
      </c>
      <c r="X2485" t="s">
        <v>184</v>
      </c>
    </row>
    <row r="2486" spans="1:24" x14ac:dyDescent="0.3">
      <c r="A2486" t="s">
        <v>179</v>
      </c>
      <c r="B2486" t="s">
        <v>1997</v>
      </c>
      <c r="C2486" t="s">
        <v>181</v>
      </c>
      <c r="D2486" t="s">
        <v>1998</v>
      </c>
      <c r="E2486" t="s">
        <v>181</v>
      </c>
      <c r="F2486">
        <v>0</v>
      </c>
      <c r="G2486">
        <v>0</v>
      </c>
      <c r="H2486" s="51" t="s">
        <v>13965</v>
      </c>
      <c r="I2486">
        <v>0</v>
      </c>
      <c r="J2486">
        <v>0</v>
      </c>
      <c r="L2486">
        <v>0</v>
      </c>
      <c r="M2486">
        <v>0</v>
      </c>
      <c r="N2486">
        <v>0</v>
      </c>
      <c r="O2486">
        <v>0</v>
      </c>
      <c r="P2486" t="s">
        <v>183</v>
      </c>
      <c r="Q2486">
        <v>0</v>
      </c>
      <c r="R2486">
        <v>0</v>
      </c>
      <c r="S2486">
        <v>0</v>
      </c>
      <c r="T2486" t="s">
        <v>181</v>
      </c>
      <c r="U2486">
        <v>0</v>
      </c>
      <c r="V2486" t="s">
        <v>181</v>
      </c>
      <c r="W2486">
        <v>0</v>
      </c>
      <c r="X2486" t="s">
        <v>184</v>
      </c>
    </row>
    <row r="2487" spans="1:24" x14ac:dyDescent="0.3">
      <c r="A2487" t="s">
        <v>179</v>
      </c>
      <c r="B2487" t="s">
        <v>1999</v>
      </c>
      <c r="C2487" t="s">
        <v>181</v>
      </c>
      <c r="D2487" t="s">
        <v>2000</v>
      </c>
      <c r="E2487" t="s">
        <v>181</v>
      </c>
      <c r="F2487">
        <v>0</v>
      </c>
      <c r="G2487">
        <v>0</v>
      </c>
      <c r="H2487" s="51" t="s">
        <v>13965</v>
      </c>
      <c r="I2487">
        <v>0</v>
      </c>
      <c r="J2487">
        <v>0</v>
      </c>
      <c r="L2487">
        <v>0</v>
      </c>
      <c r="M2487">
        <v>0</v>
      </c>
      <c r="N2487">
        <v>0</v>
      </c>
      <c r="O2487">
        <v>0</v>
      </c>
      <c r="P2487" t="s">
        <v>183</v>
      </c>
      <c r="Q2487">
        <v>0</v>
      </c>
      <c r="R2487">
        <v>0</v>
      </c>
      <c r="S2487">
        <v>0</v>
      </c>
      <c r="T2487" t="s">
        <v>181</v>
      </c>
      <c r="U2487">
        <v>0</v>
      </c>
      <c r="V2487" t="s">
        <v>181</v>
      </c>
      <c r="W2487">
        <v>0</v>
      </c>
      <c r="X2487" t="s">
        <v>184</v>
      </c>
    </row>
    <row r="2488" spans="1:24" x14ac:dyDescent="0.3">
      <c r="A2488" t="s">
        <v>179</v>
      </c>
      <c r="B2488" t="s">
        <v>1993</v>
      </c>
      <c r="C2488" t="s">
        <v>181</v>
      </c>
      <c r="D2488" t="s">
        <v>1994</v>
      </c>
      <c r="E2488" t="s">
        <v>181</v>
      </c>
      <c r="F2488">
        <v>0</v>
      </c>
      <c r="G2488">
        <v>0</v>
      </c>
      <c r="H2488" s="51" t="s">
        <v>13965</v>
      </c>
      <c r="I2488">
        <v>0</v>
      </c>
      <c r="J2488">
        <v>0</v>
      </c>
      <c r="L2488">
        <v>0</v>
      </c>
      <c r="M2488">
        <v>0</v>
      </c>
      <c r="N2488">
        <v>0</v>
      </c>
      <c r="O2488">
        <v>0</v>
      </c>
      <c r="P2488" t="s">
        <v>183</v>
      </c>
      <c r="Q2488">
        <v>0</v>
      </c>
      <c r="R2488">
        <v>0</v>
      </c>
      <c r="S2488">
        <v>0</v>
      </c>
      <c r="T2488" t="s">
        <v>181</v>
      </c>
      <c r="U2488">
        <v>0</v>
      </c>
      <c r="V2488" t="s">
        <v>181</v>
      </c>
      <c r="W2488">
        <v>0</v>
      </c>
      <c r="X2488" t="s">
        <v>184</v>
      </c>
    </row>
    <row r="2489" spans="1:24" x14ac:dyDescent="0.3">
      <c r="A2489" t="s">
        <v>179</v>
      </c>
      <c r="B2489" t="s">
        <v>261</v>
      </c>
      <c r="C2489" t="s">
        <v>181</v>
      </c>
      <c r="D2489" t="s">
        <v>262</v>
      </c>
      <c r="E2489" t="s">
        <v>181</v>
      </c>
      <c r="F2489">
        <v>0</v>
      </c>
      <c r="G2489">
        <v>0</v>
      </c>
      <c r="H2489" s="51" t="s">
        <v>13968</v>
      </c>
      <c r="I2489">
        <v>0</v>
      </c>
      <c r="J2489">
        <v>0</v>
      </c>
      <c r="L2489">
        <v>0</v>
      </c>
      <c r="M2489">
        <v>0</v>
      </c>
      <c r="N2489">
        <v>0</v>
      </c>
      <c r="O2489">
        <v>0</v>
      </c>
      <c r="P2489" t="s">
        <v>183</v>
      </c>
      <c r="Q2489">
        <v>0</v>
      </c>
      <c r="R2489">
        <v>0</v>
      </c>
      <c r="S2489">
        <v>0</v>
      </c>
      <c r="T2489" t="s">
        <v>181</v>
      </c>
      <c r="U2489">
        <v>0</v>
      </c>
      <c r="V2489" t="s">
        <v>181</v>
      </c>
      <c r="W2489">
        <v>0</v>
      </c>
      <c r="X2489" t="s">
        <v>184</v>
      </c>
    </row>
    <row r="2490" spans="1:24" x14ac:dyDescent="0.3">
      <c r="A2490" t="s">
        <v>179</v>
      </c>
      <c r="B2490" t="s">
        <v>3199</v>
      </c>
      <c r="C2490" t="s">
        <v>181</v>
      </c>
      <c r="D2490" t="s">
        <v>3200</v>
      </c>
      <c r="E2490" t="s">
        <v>181</v>
      </c>
      <c r="F2490">
        <v>0</v>
      </c>
      <c r="G2490">
        <v>0</v>
      </c>
      <c r="H2490" s="51" t="s">
        <v>13968</v>
      </c>
      <c r="I2490">
        <v>0</v>
      </c>
      <c r="J2490">
        <v>0</v>
      </c>
      <c r="L2490">
        <v>0</v>
      </c>
      <c r="M2490">
        <v>0</v>
      </c>
      <c r="N2490">
        <v>0</v>
      </c>
      <c r="O2490">
        <v>0</v>
      </c>
      <c r="P2490" t="s">
        <v>183</v>
      </c>
      <c r="Q2490">
        <v>0</v>
      </c>
      <c r="R2490">
        <v>0</v>
      </c>
      <c r="S2490">
        <v>0</v>
      </c>
      <c r="T2490" t="s">
        <v>181</v>
      </c>
      <c r="U2490">
        <v>0</v>
      </c>
      <c r="V2490" t="s">
        <v>181</v>
      </c>
      <c r="W2490">
        <v>0</v>
      </c>
      <c r="X2490" t="s">
        <v>184</v>
      </c>
    </row>
    <row r="2491" spans="1:24" x14ac:dyDescent="0.3">
      <c r="A2491" t="s">
        <v>179</v>
      </c>
      <c r="B2491" t="s">
        <v>14340</v>
      </c>
      <c r="C2491" t="s">
        <v>181</v>
      </c>
      <c r="D2491" t="s">
        <v>14341</v>
      </c>
      <c r="E2491" t="s">
        <v>7</v>
      </c>
      <c r="F2491">
        <v>0</v>
      </c>
      <c r="G2491">
        <v>0</v>
      </c>
      <c r="H2491" s="51" t="s">
        <v>13965</v>
      </c>
      <c r="I2491">
        <v>0</v>
      </c>
      <c r="J2491">
        <v>0</v>
      </c>
      <c r="L2491">
        <v>0</v>
      </c>
      <c r="M2491">
        <v>0</v>
      </c>
      <c r="N2491">
        <v>0</v>
      </c>
      <c r="O2491">
        <v>0</v>
      </c>
      <c r="P2491" t="s">
        <v>183</v>
      </c>
      <c r="Q2491">
        <v>0</v>
      </c>
      <c r="R2491">
        <v>0</v>
      </c>
      <c r="S2491">
        <v>0</v>
      </c>
      <c r="T2491" t="s">
        <v>181</v>
      </c>
      <c r="U2491">
        <v>0</v>
      </c>
      <c r="V2491" t="s">
        <v>181</v>
      </c>
      <c r="W2491">
        <v>0</v>
      </c>
      <c r="X2491" t="s">
        <v>184</v>
      </c>
    </row>
    <row r="2492" spans="1:24" x14ac:dyDescent="0.3">
      <c r="A2492" t="s">
        <v>179</v>
      </c>
      <c r="B2492" t="s">
        <v>966</v>
      </c>
      <c r="C2492" t="s">
        <v>181</v>
      </c>
      <c r="D2492" t="s">
        <v>967</v>
      </c>
      <c r="E2492" t="s">
        <v>181</v>
      </c>
      <c r="F2492">
        <v>0</v>
      </c>
      <c r="G2492">
        <v>0</v>
      </c>
      <c r="H2492" s="51" t="s">
        <v>13968</v>
      </c>
      <c r="I2492">
        <v>0</v>
      </c>
      <c r="J2492">
        <v>0</v>
      </c>
      <c r="L2492">
        <v>0</v>
      </c>
      <c r="M2492">
        <v>0</v>
      </c>
      <c r="N2492">
        <v>0</v>
      </c>
      <c r="O2492">
        <v>0</v>
      </c>
      <c r="P2492" t="s">
        <v>183</v>
      </c>
      <c r="Q2492">
        <v>0</v>
      </c>
      <c r="R2492">
        <v>0</v>
      </c>
      <c r="S2492">
        <v>0</v>
      </c>
      <c r="T2492" t="s">
        <v>181</v>
      </c>
      <c r="U2492">
        <v>0</v>
      </c>
      <c r="V2492" t="s">
        <v>181</v>
      </c>
      <c r="W2492">
        <v>0</v>
      </c>
      <c r="X2492" t="s">
        <v>184</v>
      </c>
    </row>
    <row r="2493" spans="1:24" x14ac:dyDescent="0.3">
      <c r="A2493" t="s">
        <v>179</v>
      </c>
      <c r="B2493" t="s">
        <v>1037</v>
      </c>
      <c r="C2493" t="s">
        <v>181</v>
      </c>
      <c r="D2493" t="s">
        <v>1038</v>
      </c>
      <c r="E2493" t="s">
        <v>181</v>
      </c>
      <c r="F2493">
        <v>0</v>
      </c>
      <c r="G2493">
        <v>0</v>
      </c>
      <c r="H2493" s="51" t="s">
        <v>13968</v>
      </c>
      <c r="I2493">
        <v>0</v>
      </c>
      <c r="J2493">
        <v>0</v>
      </c>
      <c r="L2493">
        <v>0</v>
      </c>
      <c r="M2493">
        <v>0</v>
      </c>
      <c r="N2493">
        <v>0</v>
      </c>
      <c r="O2493">
        <v>0</v>
      </c>
      <c r="P2493" t="s">
        <v>183</v>
      </c>
      <c r="Q2493">
        <v>0</v>
      </c>
      <c r="R2493">
        <v>0</v>
      </c>
      <c r="S2493">
        <v>0</v>
      </c>
      <c r="T2493" t="s">
        <v>181</v>
      </c>
      <c r="U2493">
        <v>0</v>
      </c>
      <c r="V2493" t="s">
        <v>181</v>
      </c>
      <c r="W2493">
        <v>0</v>
      </c>
      <c r="X2493" t="s">
        <v>184</v>
      </c>
    </row>
    <row r="2494" spans="1:24" x14ac:dyDescent="0.3">
      <c r="A2494" t="s">
        <v>179</v>
      </c>
      <c r="B2494" t="s">
        <v>2256</v>
      </c>
      <c r="C2494" t="s">
        <v>181</v>
      </c>
      <c r="D2494" t="s">
        <v>1038</v>
      </c>
      <c r="E2494" t="s">
        <v>181</v>
      </c>
      <c r="F2494">
        <v>0</v>
      </c>
      <c r="G2494">
        <v>0</v>
      </c>
      <c r="H2494" s="51" t="s">
        <v>13965</v>
      </c>
      <c r="I2494">
        <v>0</v>
      </c>
      <c r="J2494">
        <v>0</v>
      </c>
      <c r="L2494">
        <v>0</v>
      </c>
      <c r="M2494">
        <v>0</v>
      </c>
      <c r="N2494">
        <v>0</v>
      </c>
      <c r="O2494">
        <v>0</v>
      </c>
      <c r="P2494" t="s">
        <v>183</v>
      </c>
      <c r="Q2494">
        <v>0</v>
      </c>
      <c r="R2494">
        <v>0</v>
      </c>
      <c r="S2494">
        <v>0</v>
      </c>
      <c r="T2494" t="s">
        <v>181</v>
      </c>
      <c r="U2494">
        <v>0</v>
      </c>
      <c r="V2494" t="s">
        <v>181</v>
      </c>
      <c r="W2494">
        <v>0</v>
      </c>
      <c r="X2494" t="s">
        <v>184</v>
      </c>
    </row>
    <row r="2495" spans="1:24" x14ac:dyDescent="0.3">
      <c r="A2495" t="s">
        <v>179</v>
      </c>
      <c r="B2495" t="s">
        <v>1810</v>
      </c>
      <c r="C2495" t="s">
        <v>181</v>
      </c>
      <c r="D2495" t="s">
        <v>1811</v>
      </c>
      <c r="E2495" t="s">
        <v>181</v>
      </c>
      <c r="F2495">
        <v>0</v>
      </c>
      <c r="G2495">
        <v>0</v>
      </c>
      <c r="H2495" s="51" t="s">
        <v>13968</v>
      </c>
      <c r="I2495">
        <v>0</v>
      </c>
      <c r="J2495">
        <v>0</v>
      </c>
      <c r="L2495">
        <v>0</v>
      </c>
      <c r="M2495">
        <v>0</v>
      </c>
      <c r="N2495">
        <v>0</v>
      </c>
      <c r="O2495">
        <v>0</v>
      </c>
      <c r="P2495" t="s">
        <v>183</v>
      </c>
      <c r="Q2495">
        <v>0</v>
      </c>
      <c r="R2495">
        <v>0</v>
      </c>
      <c r="S2495">
        <v>0</v>
      </c>
      <c r="T2495" t="s">
        <v>181</v>
      </c>
      <c r="U2495">
        <v>0</v>
      </c>
      <c r="V2495" t="s">
        <v>181</v>
      </c>
      <c r="W2495">
        <v>0</v>
      </c>
      <c r="X2495" t="s">
        <v>184</v>
      </c>
    </row>
    <row r="2496" spans="1:24" x14ac:dyDescent="0.3">
      <c r="A2496" t="s">
        <v>179</v>
      </c>
      <c r="B2496" t="s">
        <v>389</v>
      </c>
      <c r="C2496" t="s">
        <v>181</v>
      </c>
      <c r="D2496" t="s">
        <v>390</v>
      </c>
      <c r="E2496" t="s">
        <v>181</v>
      </c>
      <c r="F2496">
        <v>0</v>
      </c>
      <c r="G2496">
        <v>0</v>
      </c>
      <c r="H2496" s="51" t="s">
        <v>13968</v>
      </c>
      <c r="I2496">
        <v>0</v>
      </c>
      <c r="J2496">
        <v>0</v>
      </c>
      <c r="L2496">
        <v>0</v>
      </c>
      <c r="M2496">
        <v>0</v>
      </c>
      <c r="N2496">
        <v>0</v>
      </c>
      <c r="O2496">
        <v>0</v>
      </c>
      <c r="P2496" t="s">
        <v>183</v>
      </c>
      <c r="Q2496">
        <v>0</v>
      </c>
      <c r="R2496">
        <v>0</v>
      </c>
      <c r="S2496">
        <v>0</v>
      </c>
      <c r="T2496" t="s">
        <v>181</v>
      </c>
      <c r="U2496">
        <v>0</v>
      </c>
      <c r="V2496" t="s">
        <v>181</v>
      </c>
      <c r="W2496">
        <v>0</v>
      </c>
      <c r="X2496" t="s">
        <v>184</v>
      </c>
    </row>
    <row r="2497" spans="1:24" x14ac:dyDescent="0.3">
      <c r="A2497" t="s">
        <v>179</v>
      </c>
      <c r="B2497" t="s">
        <v>569</v>
      </c>
      <c r="C2497" t="s">
        <v>181</v>
      </c>
      <c r="D2497" t="s">
        <v>570</v>
      </c>
      <c r="E2497" t="s">
        <v>181</v>
      </c>
      <c r="F2497">
        <v>0</v>
      </c>
      <c r="G2497">
        <v>0</v>
      </c>
      <c r="H2497" s="51" t="s">
        <v>13968</v>
      </c>
      <c r="I2497">
        <v>0</v>
      </c>
      <c r="J2497">
        <v>0</v>
      </c>
      <c r="L2497">
        <v>0</v>
      </c>
      <c r="M2497">
        <v>0</v>
      </c>
      <c r="N2497">
        <v>0</v>
      </c>
      <c r="O2497">
        <v>0</v>
      </c>
      <c r="P2497" t="s">
        <v>183</v>
      </c>
      <c r="Q2497">
        <v>0</v>
      </c>
      <c r="R2497">
        <v>0</v>
      </c>
      <c r="S2497">
        <v>0</v>
      </c>
      <c r="T2497" t="s">
        <v>181</v>
      </c>
      <c r="U2497">
        <v>0</v>
      </c>
      <c r="V2497" t="s">
        <v>181</v>
      </c>
      <c r="W2497">
        <v>0</v>
      </c>
      <c r="X2497" t="s">
        <v>184</v>
      </c>
    </row>
    <row r="2498" spans="1:24" x14ac:dyDescent="0.3">
      <c r="A2498" t="s">
        <v>179</v>
      </c>
      <c r="B2498" t="s">
        <v>5400</v>
      </c>
      <c r="C2498" t="s">
        <v>181</v>
      </c>
      <c r="D2498" t="s">
        <v>5401</v>
      </c>
      <c r="E2498" t="s">
        <v>7</v>
      </c>
      <c r="F2498">
        <v>0</v>
      </c>
      <c r="G2498">
        <v>0</v>
      </c>
      <c r="H2498" s="51" t="s">
        <v>13965</v>
      </c>
      <c r="I2498">
        <v>0</v>
      </c>
      <c r="J2498">
        <v>0</v>
      </c>
      <c r="L2498">
        <v>0</v>
      </c>
      <c r="M2498">
        <v>0</v>
      </c>
      <c r="N2498">
        <v>0</v>
      </c>
      <c r="O2498">
        <v>0</v>
      </c>
      <c r="P2498" t="s">
        <v>183</v>
      </c>
      <c r="Q2498">
        <v>0</v>
      </c>
      <c r="R2498">
        <v>0</v>
      </c>
      <c r="S2498">
        <v>0</v>
      </c>
      <c r="T2498" t="s">
        <v>181</v>
      </c>
      <c r="U2498">
        <v>0</v>
      </c>
      <c r="V2498" t="s">
        <v>181</v>
      </c>
      <c r="W2498">
        <v>0</v>
      </c>
      <c r="X2498" t="s">
        <v>184</v>
      </c>
    </row>
    <row r="2499" spans="1:24" x14ac:dyDescent="0.3">
      <c r="A2499" t="s">
        <v>179</v>
      </c>
      <c r="B2499" t="s">
        <v>14342</v>
      </c>
      <c r="C2499" t="s">
        <v>181</v>
      </c>
      <c r="D2499" t="s">
        <v>14343</v>
      </c>
      <c r="E2499" t="s">
        <v>7</v>
      </c>
      <c r="F2499">
        <v>0</v>
      </c>
      <c r="G2499">
        <v>0</v>
      </c>
      <c r="H2499" s="51" t="s">
        <v>13965</v>
      </c>
      <c r="I2499">
        <v>0</v>
      </c>
      <c r="J2499">
        <v>0</v>
      </c>
      <c r="L2499">
        <v>0</v>
      </c>
      <c r="M2499">
        <v>0</v>
      </c>
      <c r="N2499">
        <v>0</v>
      </c>
      <c r="O2499">
        <v>0</v>
      </c>
      <c r="P2499" t="s">
        <v>183</v>
      </c>
      <c r="Q2499">
        <v>0</v>
      </c>
      <c r="R2499">
        <v>0</v>
      </c>
      <c r="S2499">
        <v>0</v>
      </c>
      <c r="T2499" t="s">
        <v>181</v>
      </c>
      <c r="U2499">
        <v>0</v>
      </c>
      <c r="V2499" t="s">
        <v>181</v>
      </c>
      <c r="W2499">
        <v>0</v>
      </c>
      <c r="X2499" t="s">
        <v>184</v>
      </c>
    </row>
    <row r="2500" spans="1:24" x14ac:dyDescent="0.3">
      <c r="A2500" t="s">
        <v>179</v>
      </c>
      <c r="B2500" t="s">
        <v>1295</v>
      </c>
      <c r="C2500" t="s">
        <v>1296</v>
      </c>
      <c r="D2500" t="s">
        <v>14344</v>
      </c>
      <c r="E2500" t="s">
        <v>181</v>
      </c>
      <c r="F2500">
        <v>0</v>
      </c>
      <c r="G2500">
        <v>0</v>
      </c>
      <c r="H2500" s="51" t="s">
        <v>13968</v>
      </c>
      <c r="I2500">
        <v>0</v>
      </c>
      <c r="J2500">
        <v>0</v>
      </c>
      <c r="L2500">
        <v>0</v>
      </c>
      <c r="M2500">
        <v>0</v>
      </c>
      <c r="N2500">
        <v>0</v>
      </c>
      <c r="O2500">
        <v>0</v>
      </c>
      <c r="P2500" t="s">
        <v>183</v>
      </c>
      <c r="Q2500">
        <v>0</v>
      </c>
      <c r="R2500">
        <v>0</v>
      </c>
      <c r="S2500">
        <v>0</v>
      </c>
      <c r="T2500" t="s">
        <v>181</v>
      </c>
      <c r="U2500">
        <v>0</v>
      </c>
      <c r="V2500" t="s">
        <v>181</v>
      </c>
      <c r="W2500">
        <v>0</v>
      </c>
      <c r="X2500" t="s">
        <v>184</v>
      </c>
    </row>
    <row r="2501" spans="1:24" x14ac:dyDescent="0.3">
      <c r="A2501" t="s">
        <v>179</v>
      </c>
      <c r="B2501" t="s">
        <v>4962</v>
      </c>
      <c r="C2501" t="s">
        <v>181</v>
      </c>
      <c r="D2501" t="s">
        <v>14345</v>
      </c>
      <c r="E2501" t="s">
        <v>7</v>
      </c>
      <c r="F2501">
        <v>0</v>
      </c>
      <c r="G2501">
        <v>0</v>
      </c>
      <c r="H2501" s="51" t="s">
        <v>13965</v>
      </c>
      <c r="I2501">
        <v>0</v>
      </c>
      <c r="J2501">
        <v>0</v>
      </c>
      <c r="L2501">
        <v>0</v>
      </c>
      <c r="M2501">
        <v>0</v>
      </c>
      <c r="N2501">
        <v>0</v>
      </c>
      <c r="O2501">
        <v>0</v>
      </c>
      <c r="P2501" t="s">
        <v>183</v>
      </c>
      <c r="Q2501">
        <v>0</v>
      </c>
      <c r="R2501">
        <v>0</v>
      </c>
      <c r="S2501">
        <v>0</v>
      </c>
      <c r="T2501" t="s">
        <v>181</v>
      </c>
      <c r="U2501">
        <v>0</v>
      </c>
      <c r="V2501" t="s">
        <v>181</v>
      </c>
      <c r="W2501">
        <v>0</v>
      </c>
      <c r="X2501" t="s">
        <v>184</v>
      </c>
    </row>
    <row r="2502" spans="1:24" x14ac:dyDescent="0.3">
      <c r="A2502" t="s">
        <v>179</v>
      </c>
      <c r="B2502" t="s">
        <v>1064</v>
      </c>
      <c r="C2502" t="s">
        <v>181</v>
      </c>
      <c r="D2502" t="s">
        <v>1065</v>
      </c>
      <c r="E2502" t="s">
        <v>181</v>
      </c>
      <c r="F2502">
        <v>0</v>
      </c>
      <c r="G2502">
        <v>0</v>
      </c>
      <c r="H2502" s="51" t="s">
        <v>13968</v>
      </c>
      <c r="I2502">
        <v>0</v>
      </c>
      <c r="J2502">
        <v>0</v>
      </c>
      <c r="L2502">
        <v>0</v>
      </c>
      <c r="M2502">
        <v>0</v>
      </c>
      <c r="N2502">
        <v>0</v>
      </c>
      <c r="O2502">
        <v>0</v>
      </c>
      <c r="P2502" t="s">
        <v>183</v>
      </c>
      <c r="Q2502">
        <v>0</v>
      </c>
      <c r="R2502">
        <v>0</v>
      </c>
      <c r="S2502">
        <v>0</v>
      </c>
      <c r="T2502" t="s">
        <v>181</v>
      </c>
      <c r="U2502">
        <v>0</v>
      </c>
      <c r="V2502" t="s">
        <v>181</v>
      </c>
      <c r="W2502">
        <v>0</v>
      </c>
      <c r="X2502" t="s">
        <v>184</v>
      </c>
    </row>
    <row r="2503" spans="1:24" x14ac:dyDescent="0.3">
      <c r="A2503" t="s">
        <v>179</v>
      </c>
      <c r="B2503" t="s">
        <v>14346</v>
      </c>
      <c r="C2503" t="s">
        <v>181</v>
      </c>
      <c r="D2503" t="s">
        <v>14347</v>
      </c>
      <c r="E2503" t="s">
        <v>7</v>
      </c>
      <c r="F2503">
        <v>0</v>
      </c>
      <c r="G2503">
        <v>0</v>
      </c>
      <c r="H2503" s="51" t="s">
        <v>13965</v>
      </c>
      <c r="I2503">
        <v>0</v>
      </c>
      <c r="J2503">
        <v>0</v>
      </c>
      <c r="L2503">
        <v>0</v>
      </c>
      <c r="M2503">
        <v>0</v>
      </c>
      <c r="N2503">
        <v>0</v>
      </c>
      <c r="O2503">
        <v>0</v>
      </c>
      <c r="P2503" t="s">
        <v>183</v>
      </c>
      <c r="Q2503">
        <v>0</v>
      </c>
      <c r="R2503">
        <v>0</v>
      </c>
      <c r="S2503">
        <v>0</v>
      </c>
      <c r="T2503" t="s">
        <v>181</v>
      </c>
      <c r="U2503">
        <v>0</v>
      </c>
      <c r="V2503" t="s">
        <v>181</v>
      </c>
      <c r="W2503">
        <v>0</v>
      </c>
      <c r="X2503" t="s">
        <v>184</v>
      </c>
    </row>
    <row r="2504" spans="1:24" x14ac:dyDescent="0.3">
      <c r="A2504" t="s">
        <v>179</v>
      </c>
      <c r="B2504" t="s">
        <v>514</v>
      </c>
      <c r="C2504" t="s">
        <v>181</v>
      </c>
      <c r="D2504" t="s">
        <v>515</v>
      </c>
      <c r="E2504" t="s">
        <v>181</v>
      </c>
      <c r="F2504">
        <v>0</v>
      </c>
      <c r="G2504">
        <v>0</v>
      </c>
      <c r="H2504" s="51" t="s">
        <v>13968</v>
      </c>
      <c r="I2504">
        <v>0</v>
      </c>
      <c r="J2504">
        <v>0</v>
      </c>
      <c r="L2504">
        <v>0</v>
      </c>
      <c r="M2504">
        <v>0</v>
      </c>
      <c r="N2504">
        <v>0</v>
      </c>
      <c r="O2504">
        <v>0</v>
      </c>
      <c r="P2504" t="s">
        <v>183</v>
      </c>
      <c r="Q2504">
        <v>0</v>
      </c>
      <c r="R2504">
        <v>0</v>
      </c>
      <c r="S2504">
        <v>0</v>
      </c>
      <c r="T2504" t="s">
        <v>181</v>
      </c>
      <c r="U2504">
        <v>0</v>
      </c>
      <c r="V2504" t="s">
        <v>181</v>
      </c>
      <c r="W2504">
        <v>0</v>
      </c>
      <c r="X2504" t="s">
        <v>184</v>
      </c>
    </row>
    <row r="2505" spans="1:24" x14ac:dyDescent="0.3">
      <c r="A2505" t="s">
        <v>179</v>
      </c>
      <c r="B2505" t="s">
        <v>1846</v>
      </c>
      <c r="C2505" t="s">
        <v>181</v>
      </c>
      <c r="D2505" t="s">
        <v>1847</v>
      </c>
      <c r="E2505" t="s">
        <v>181</v>
      </c>
      <c r="F2505">
        <v>0</v>
      </c>
      <c r="G2505">
        <v>0</v>
      </c>
      <c r="H2505" s="51" t="s">
        <v>13968</v>
      </c>
      <c r="I2505">
        <v>0</v>
      </c>
      <c r="J2505">
        <v>0</v>
      </c>
      <c r="L2505">
        <v>0</v>
      </c>
      <c r="M2505">
        <v>0</v>
      </c>
      <c r="N2505">
        <v>0</v>
      </c>
      <c r="O2505">
        <v>0</v>
      </c>
      <c r="P2505" t="s">
        <v>183</v>
      </c>
      <c r="Q2505">
        <v>0</v>
      </c>
      <c r="R2505">
        <v>0</v>
      </c>
      <c r="S2505">
        <v>0</v>
      </c>
      <c r="T2505" t="s">
        <v>181</v>
      </c>
      <c r="U2505">
        <v>0</v>
      </c>
      <c r="V2505" t="s">
        <v>181</v>
      </c>
      <c r="W2505">
        <v>0</v>
      </c>
      <c r="X2505" t="s">
        <v>184</v>
      </c>
    </row>
    <row r="2506" spans="1:24" x14ac:dyDescent="0.3">
      <c r="A2506" t="s">
        <v>179</v>
      </c>
      <c r="B2506" t="s">
        <v>2878</v>
      </c>
      <c r="C2506" t="s">
        <v>181</v>
      </c>
      <c r="D2506" t="s">
        <v>2879</v>
      </c>
      <c r="E2506" t="s">
        <v>181</v>
      </c>
      <c r="F2506">
        <v>0</v>
      </c>
      <c r="G2506">
        <v>0</v>
      </c>
      <c r="H2506" s="51" t="s">
        <v>13965</v>
      </c>
      <c r="I2506">
        <v>0</v>
      </c>
      <c r="J2506">
        <v>0</v>
      </c>
      <c r="L2506">
        <v>0</v>
      </c>
      <c r="M2506">
        <v>0</v>
      </c>
      <c r="N2506">
        <v>0</v>
      </c>
      <c r="O2506">
        <v>0</v>
      </c>
      <c r="P2506" t="s">
        <v>183</v>
      </c>
      <c r="Q2506">
        <v>0</v>
      </c>
      <c r="R2506">
        <v>0</v>
      </c>
      <c r="S2506">
        <v>0</v>
      </c>
      <c r="T2506" t="s">
        <v>181</v>
      </c>
      <c r="U2506">
        <v>0</v>
      </c>
      <c r="V2506" t="s">
        <v>181</v>
      </c>
      <c r="W2506">
        <v>0</v>
      </c>
      <c r="X2506" t="s">
        <v>184</v>
      </c>
    </row>
    <row r="2507" spans="1:24" x14ac:dyDescent="0.3">
      <c r="A2507" t="s">
        <v>179</v>
      </c>
      <c r="B2507" t="s">
        <v>4539</v>
      </c>
      <c r="C2507" t="s">
        <v>181</v>
      </c>
      <c r="D2507" t="s">
        <v>4540</v>
      </c>
      <c r="E2507" t="s">
        <v>7</v>
      </c>
      <c r="F2507">
        <v>0</v>
      </c>
      <c r="G2507">
        <v>0</v>
      </c>
      <c r="H2507" s="51" t="s">
        <v>13965</v>
      </c>
      <c r="I2507">
        <v>0</v>
      </c>
      <c r="J2507">
        <v>0</v>
      </c>
      <c r="L2507">
        <v>0</v>
      </c>
      <c r="M2507">
        <v>0</v>
      </c>
      <c r="N2507">
        <v>0</v>
      </c>
      <c r="O2507">
        <v>0</v>
      </c>
      <c r="P2507" t="s">
        <v>183</v>
      </c>
      <c r="Q2507">
        <v>0</v>
      </c>
      <c r="R2507">
        <v>0</v>
      </c>
      <c r="S2507">
        <v>0</v>
      </c>
      <c r="T2507" t="s">
        <v>181</v>
      </c>
      <c r="U2507">
        <v>0</v>
      </c>
      <c r="V2507" t="s">
        <v>181</v>
      </c>
      <c r="W2507">
        <v>0</v>
      </c>
      <c r="X2507" t="s">
        <v>184</v>
      </c>
    </row>
    <row r="2508" spans="1:24" x14ac:dyDescent="0.3">
      <c r="A2508" t="s">
        <v>179</v>
      </c>
      <c r="B2508" t="s">
        <v>5608</v>
      </c>
      <c r="C2508" t="s">
        <v>181</v>
      </c>
      <c r="D2508" t="s">
        <v>5609</v>
      </c>
      <c r="E2508" t="s">
        <v>7</v>
      </c>
      <c r="F2508">
        <v>0</v>
      </c>
      <c r="G2508">
        <v>0</v>
      </c>
      <c r="H2508" s="51" t="s">
        <v>14704</v>
      </c>
      <c r="I2508">
        <v>0</v>
      </c>
      <c r="J2508">
        <v>0</v>
      </c>
      <c r="L2508">
        <v>0</v>
      </c>
      <c r="M2508">
        <v>0</v>
      </c>
      <c r="N2508">
        <v>0</v>
      </c>
      <c r="O2508">
        <v>0</v>
      </c>
      <c r="P2508" t="s">
        <v>183</v>
      </c>
      <c r="Q2508">
        <v>0</v>
      </c>
      <c r="R2508">
        <v>0</v>
      </c>
      <c r="S2508">
        <v>0</v>
      </c>
      <c r="T2508" t="s">
        <v>181</v>
      </c>
      <c r="U2508">
        <v>0</v>
      </c>
      <c r="V2508" t="s">
        <v>181</v>
      </c>
      <c r="W2508">
        <v>0</v>
      </c>
      <c r="X2508" t="s">
        <v>321</v>
      </c>
    </row>
    <row r="2509" spans="1:24" x14ac:dyDescent="0.3">
      <c r="A2509" t="s">
        <v>179</v>
      </c>
      <c r="B2509" t="s">
        <v>1166</v>
      </c>
      <c r="C2509" t="s">
        <v>181</v>
      </c>
      <c r="D2509" t="s">
        <v>1167</v>
      </c>
      <c r="E2509" t="s">
        <v>181</v>
      </c>
      <c r="F2509">
        <v>0</v>
      </c>
      <c r="G2509">
        <v>0</v>
      </c>
      <c r="H2509" s="51" t="s">
        <v>13968</v>
      </c>
      <c r="I2509">
        <v>0</v>
      </c>
      <c r="J2509">
        <v>0</v>
      </c>
      <c r="L2509">
        <v>0</v>
      </c>
      <c r="M2509">
        <v>0</v>
      </c>
      <c r="N2509">
        <v>0</v>
      </c>
      <c r="O2509">
        <v>0</v>
      </c>
      <c r="P2509" t="s">
        <v>183</v>
      </c>
      <c r="Q2509">
        <v>0</v>
      </c>
      <c r="R2509">
        <v>0</v>
      </c>
      <c r="S2509">
        <v>0</v>
      </c>
      <c r="T2509" t="s">
        <v>181</v>
      </c>
      <c r="U2509">
        <v>0</v>
      </c>
      <c r="V2509" t="s">
        <v>181</v>
      </c>
      <c r="W2509">
        <v>0</v>
      </c>
      <c r="X2509" t="s">
        <v>184</v>
      </c>
    </row>
    <row r="2510" spans="1:24" x14ac:dyDescent="0.3">
      <c r="A2510" t="s">
        <v>179</v>
      </c>
      <c r="B2510" t="s">
        <v>14348</v>
      </c>
      <c r="C2510" t="s">
        <v>181</v>
      </c>
      <c r="D2510" t="s">
        <v>14349</v>
      </c>
      <c r="E2510" t="s">
        <v>7</v>
      </c>
      <c r="F2510">
        <v>0</v>
      </c>
      <c r="G2510">
        <v>0</v>
      </c>
      <c r="H2510" s="51" t="s">
        <v>18041</v>
      </c>
      <c r="I2510">
        <v>0</v>
      </c>
      <c r="J2510">
        <v>0</v>
      </c>
      <c r="L2510">
        <v>0</v>
      </c>
      <c r="M2510">
        <v>0</v>
      </c>
      <c r="N2510">
        <v>0</v>
      </c>
      <c r="O2510">
        <v>0</v>
      </c>
      <c r="P2510" t="s">
        <v>183</v>
      </c>
      <c r="Q2510">
        <v>0</v>
      </c>
      <c r="R2510">
        <v>0</v>
      </c>
      <c r="S2510">
        <v>0</v>
      </c>
      <c r="T2510" t="s">
        <v>181</v>
      </c>
      <c r="U2510">
        <v>0</v>
      </c>
      <c r="V2510" t="s">
        <v>181</v>
      </c>
      <c r="W2510">
        <v>0</v>
      </c>
      <c r="X2510" t="s">
        <v>184</v>
      </c>
    </row>
    <row r="2511" spans="1:24" x14ac:dyDescent="0.3">
      <c r="A2511" t="s">
        <v>179</v>
      </c>
      <c r="B2511" t="s">
        <v>2235</v>
      </c>
      <c r="C2511" t="s">
        <v>181</v>
      </c>
      <c r="D2511" t="s">
        <v>2236</v>
      </c>
      <c r="E2511" t="s">
        <v>181</v>
      </c>
      <c r="F2511">
        <v>0</v>
      </c>
      <c r="G2511">
        <v>0</v>
      </c>
      <c r="H2511" s="51" t="s">
        <v>13965</v>
      </c>
      <c r="I2511">
        <v>0</v>
      </c>
      <c r="J2511">
        <v>0</v>
      </c>
      <c r="L2511">
        <v>0</v>
      </c>
      <c r="M2511">
        <v>0</v>
      </c>
      <c r="N2511">
        <v>0</v>
      </c>
      <c r="O2511">
        <v>0</v>
      </c>
      <c r="P2511" t="s">
        <v>183</v>
      </c>
      <c r="Q2511">
        <v>0</v>
      </c>
      <c r="R2511">
        <v>0</v>
      </c>
      <c r="S2511">
        <v>0</v>
      </c>
      <c r="T2511" t="s">
        <v>181</v>
      </c>
      <c r="U2511">
        <v>0</v>
      </c>
      <c r="V2511" t="s">
        <v>181</v>
      </c>
      <c r="W2511">
        <v>0</v>
      </c>
      <c r="X2511" t="s">
        <v>184</v>
      </c>
    </row>
    <row r="2512" spans="1:24" x14ac:dyDescent="0.3">
      <c r="A2512" t="s">
        <v>179</v>
      </c>
      <c r="B2512" t="s">
        <v>3120</v>
      </c>
      <c r="C2512" t="s">
        <v>181</v>
      </c>
      <c r="D2512" t="s">
        <v>2236</v>
      </c>
      <c r="E2512" t="s">
        <v>181</v>
      </c>
      <c r="F2512">
        <v>0</v>
      </c>
      <c r="G2512">
        <v>0</v>
      </c>
      <c r="H2512" s="51" t="s">
        <v>13968</v>
      </c>
      <c r="I2512">
        <v>0</v>
      </c>
      <c r="J2512">
        <v>0</v>
      </c>
      <c r="L2512">
        <v>0</v>
      </c>
      <c r="M2512">
        <v>0</v>
      </c>
      <c r="N2512">
        <v>0</v>
      </c>
      <c r="O2512">
        <v>0</v>
      </c>
      <c r="P2512" t="s">
        <v>183</v>
      </c>
      <c r="Q2512">
        <v>0</v>
      </c>
      <c r="R2512">
        <v>0</v>
      </c>
      <c r="S2512">
        <v>0</v>
      </c>
      <c r="T2512" t="s">
        <v>181</v>
      </c>
      <c r="U2512">
        <v>0</v>
      </c>
      <c r="V2512" t="s">
        <v>181</v>
      </c>
      <c r="W2512">
        <v>0</v>
      </c>
      <c r="X2512" t="s">
        <v>184</v>
      </c>
    </row>
    <row r="2513" spans="1:24" x14ac:dyDescent="0.3">
      <c r="A2513" t="s">
        <v>179</v>
      </c>
      <c r="B2513" t="s">
        <v>14350</v>
      </c>
      <c r="C2513" t="s">
        <v>181</v>
      </c>
      <c r="D2513" t="s">
        <v>14351</v>
      </c>
      <c r="E2513" t="s">
        <v>7</v>
      </c>
      <c r="F2513">
        <v>0</v>
      </c>
      <c r="G2513">
        <v>0</v>
      </c>
      <c r="H2513" s="51" t="s">
        <v>13965</v>
      </c>
      <c r="I2513">
        <v>0</v>
      </c>
      <c r="J2513">
        <v>0</v>
      </c>
      <c r="L2513">
        <v>0</v>
      </c>
      <c r="M2513">
        <v>0</v>
      </c>
      <c r="N2513">
        <v>0</v>
      </c>
      <c r="O2513">
        <v>0</v>
      </c>
      <c r="P2513" t="s">
        <v>183</v>
      </c>
      <c r="Q2513">
        <v>0</v>
      </c>
      <c r="R2513">
        <v>0</v>
      </c>
      <c r="S2513">
        <v>0</v>
      </c>
      <c r="T2513" t="s">
        <v>181</v>
      </c>
      <c r="U2513">
        <v>0</v>
      </c>
      <c r="V2513" t="s">
        <v>181</v>
      </c>
      <c r="W2513">
        <v>0</v>
      </c>
      <c r="X2513" t="s">
        <v>184</v>
      </c>
    </row>
    <row r="2514" spans="1:24" x14ac:dyDescent="0.3">
      <c r="A2514" t="s">
        <v>179</v>
      </c>
      <c r="B2514" t="s">
        <v>4979</v>
      </c>
      <c r="C2514" t="s">
        <v>181</v>
      </c>
      <c r="D2514" t="s">
        <v>4980</v>
      </c>
      <c r="E2514" t="s">
        <v>7</v>
      </c>
      <c r="F2514">
        <v>0</v>
      </c>
      <c r="G2514">
        <v>0</v>
      </c>
      <c r="H2514" s="51" t="s">
        <v>13968</v>
      </c>
      <c r="I2514">
        <v>0</v>
      </c>
      <c r="J2514">
        <v>0</v>
      </c>
      <c r="L2514">
        <v>0</v>
      </c>
      <c r="M2514">
        <v>0</v>
      </c>
      <c r="N2514">
        <v>0</v>
      </c>
      <c r="O2514">
        <v>0</v>
      </c>
      <c r="P2514" t="s">
        <v>183</v>
      </c>
      <c r="Q2514">
        <v>0</v>
      </c>
      <c r="R2514">
        <v>0</v>
      </c>
      <c r="S2514">
        <v>0</v>
      </c>
      <c r="T2514" t="s">
        <v>181</v>
      </c>
      <c r="U2514">
        <v>0</v>
      </c>
      <c r="V2514" t="s">
        <v>181</v>
      </c>
      <c r="W2514">
        <v>0</v>
      </c>
      <c r="X2514" t="s">
        <v>184</v>
      </c>
    </row>
    <row r="2515" spans="1:24" x14ac:dyDescent="0.3">
      <c r="A2515" t="s">
        <v>179</v>
      </c>
      <c r="B2515" t="s">
        <v>4462</v>
      </c>
      <c r="C2515" t="s">
        <v>181</v>
      </c>
      <c r="D2515" t="s">
        <v>4463</v>
      </c>
      <c r="E2515" t="s">
        <v>7</v>
      </c>
      <c r="F2515">
        <v>0</v>
      </c>
      <c r="G2515">
        <v>0</v>
      </c>
      <c r="H2515" s="51" t="s">
        <v>13965</v>
      </c>
      <c r="I2515">
        <v>0</v>
      </c>
      <c r="J2515">
        <v>0</v>
      </c>
      <c r="L2515">
        <v>0</v>
      </c>
      <c r="M2515">
        <v>0</v>
      </c>
      <c r="N2515">
        <v>0</v>
      </c>
      <c r="O2515">
        <v>0</v>
      </c>
      <c r="P2515" t="s">
        <v>183</v>
      </c>
      <c r="Q2515">
        <v>0</v>
      </c>
      <c r="R2515">
        <v>0</v>
      </c>
      <c r="S2515">
        <v>0</v>
      </c>
      <c r="T2515" t="s">
        <v>181</v>
      </c>
      <c r="U2515">
        <v>0</v>
      </c>
      <c r="V2515" t="s">
        <v>181</v>
      </c>
      <c r="W2515">
        <v>0</v>
      </c>
      <c r="X2515" t="s">
        <v>184</v>
      </c>
    </row>
    <row r="2516" spans="1:24" x14ac:dyDescent="0.3">
      <c r="A2516" t="s">
        <v>179</v>
      </c>
      <c r="B2516" t="s">
        <v>14352</v>
      </c>
      <c r="C2516" t="s">
        <v>181</v>
      </c>
      <c r="D2516" t="s">
        <v>14353</v>
      </c>
      <c r="E2516" t="s">
        <v>7</v>
      </c>
      <c r="F2516">
        <v>0</v>
      </c>
      <c r="G2516">
        <v>0</v>
      </c>
      <c r="H2516" s="51" t="s">
        <v>18041</v>
      </c>
      <c r="I2516">
        <v>0</v>
      </c>
      <c r="J2516">
        <v>0</v>
      </c>
      <c r="L2516">
        <v>0</v>
      </c>
      <c r="M2516">
        <v>0</v>
      </c>
      <c r="N2516">
        <v>0</v>
      </c>
      <c r="O2516">
        <v>0</v>
      </c>
      <c r="P2516" t="s">
        <v>183</v>
      </c>
      <c r="Q2516">
        <v>0</v>
      </c>
      <c r="R2516">
        <v>0</v>
      </c>
      <c r="S2516">
        <v>0</v>
      </c>
      <c r="T2516" t="s">
        <v>181</v>
      </c>
      <c r="U2516">
        <v>0</v>
      </c>
      <c r="V2516" t="s">
        <v>181</v>
      </c>
      <c r="W2516">
        <v>0</v>
      </c>
      <c r="X2516" t="s">
        <v>184</v>
      </c>
    </row>
    <row r="2517" spans="1:24" x14ac:dyDescent="0.3">
      <c r="A2517" t="s">
        <v>179</v>
      </c>
      <c r="B2517" t="s">
        <v>14354</v>
      </c>
      <c r="C2517" t="s">
        <v>181</v>
      </c>
      <c r="D2517" t="s">
        <v>14355</v>
      </c>
      <c r="E2517" t="s">
        <v>7</v>
      </c>
      <c r="F2517">
        <v>0</v>
      </c>
      <c r="G2517">
        <v>0</v>
      </c>
      <c r="H2517" s="51" t="s">
        <v>18041</v>
      </c>
      <c r="I2517">
        <v>0</v>
      </c>
      <c r="J2517">
        <v>0</v>
      </c>
      <c r="L2517">
        <v>0</v>
      </c>
      <c r="M2517">
        <v>0</v>
      </c>
      <c r="N2517">
        <v>0</v>
      </c>
      <c r="O2517">
        <v>0</v>
      </c>
      <c r="P2517" t="s">
        <v>183</v>
      </c>
      <c r="Q2517">
        <v>0</v>
      </c>
      <c r="R2517">
        <v>0</v>
      </c>
      <c r="S2517">
        <v>0</v>
      </c>
      <c r="T2517" t="s">
        <v>181</v>
      </c>
      <c r="U2517">
        <v>0</v>
      </c>
      <c r="V2517" t="s">
        <v>181</v>
      </c>
      <c r="W2517">
        <v>0</v>
      </c>
      <c r="X2517" t="s">
        <v>184</v>
      </c>
    </row>
    <row r="2518" spans="1:24" x14ac:dyDescent="0.3">
      <c r="A2518" t="s">
        <v>179</v>
      </c>
      <c r="B2518" t="s">
        <v>14356</v>
      </c>
      <c r="C2518" t="s">
        <v>181</v>
      </c>
      <c r="D2518" t="s">
        <v>14357</v>
      </c>
      <c r="E2518" t="s">
        <v>7</v>
      </c>
      <c r="F2518">
        <v>0</v>
      </c>
      <c r="G2518">
        <v>0</v>
      </c>
      <c r="H2518" s="51" t="s">
        <v>18041</v>
      </c>
      <c r="I2518">
        <v>0</v>
      </c>
      <c r="J2518">
        <v>0</v>
      </c>
      <c r="L2518">
        <v>0</v>
      </c>
      <c r="M2518">
        <v>0</v>
      </c>
      <c r="N2518">
        <v>0</v>
      </c>
      <c r="O2518">
        <v>0</v>
      </c>
      <c r="P2518" t="s">
        <v>183</v>
      </c>
      <c r="Q2518">
        <v>0</v>
      </c>
      <c r="R2518">
        <v>0</v>
      </c>
      <c r="S2518">
        <v>0</v>
      </c>
      <c r="T2518" t="s">
        <v>181</v>
      </c>
      <c r="U2518">
        <v>0</v>
      </c>
      <c r="V2518" t="s">
        <v>181</v>
      </c>
      <c r="W2518">
        <v>0</v>
      </c>
      <c r="X2518" t="s">
        <v>321</v>
      </c>
    </row>
    <row r="2519" spans="1:24" x14ac:dyDescent="0.3">
      <c r="A2519" t="s">
        <v>179</v>
      </c>
      <c r="B2519" t="s">
        <v>5493</v>
      </c>
      <c r="C2519" t="s">
        <v>181</v>
      </c>
      <c r="D2519" t="s">
        <v>5494</v>
      </c>
      <c r="E2519" t="s">
        <v>7</v>
      </c>
      <c r="F2519">
        <v>0</v>
      </c>
      <c r="G2519">
        <v>0</v>
      </c>
      <c r="H2519" s="51" t="s">
        <v>13965</v>
      </c>
      <c r="I2519">
        <v>0</v>
      </c>
      <c r="J2519">
        <v>0</v>
      </c>
      <c r="L2519">
        <v>0</v>
      </c>
      <c r="M2519">
        <v>0</v>
      </c>
      <c r="N2519">
        <v>0</v>
      </c>
      <c r="O2519">
        <v>0</v>
      </c>
      <c r="P2519" t="s">
        <v>183</v>
      </c>
      <c r="Q2519">
        <v>0</v>
      </c>
      <c r="R2519">
        <v>0</v>
      </c>
      <c r="S2519">
        <v>0</v>
      </c>
      <c r="T2519" t="s">
        <v>181</v>
      </c>
      <c r="U2519">
        <v>0</v>
      </c>
      <c r="V2519" t="s">
        <v>181</v>
      </c>
      <c r="W2519">
        <v>0</v>
      </c>
      <c r="X2519" t="s">
        <v>184</v>
      </c>
    </row>
    <row r="2520" spans="1:24" x14ac:dyDescent="0.3">
      <c r="A2520" t="s">
        <v>179</v>
      </c>
      <c r="B2520" t="s">
        <v>5072</v>
      </c>
      <c r="C2520" t="s">
        <v>181</v>
      </c>
      <c r="D2520" t="s">
        <v>5073</v>
      </c>
      <c r="E2520" t="s">
        <v>7</v>
      </c>
      <c r="F2520">
        <v>0</v>
      </c>
      <c r="G2520">
        <v>0</v>
      </c>
      <c r="H2520" s="51" t="s">
        <v>13965</v>
      </c>
      <c r="I2520">
        <v>0</v>
      </c>
      <c r="J2520">
        <v>0</v>
      </c>
      <c r="L2520">
        <v>0</v>
      </c>
      <c r="M2520">
        <v>0</v>
      </c>
      <c r="N2520">
        <v>0</v>
      </c>
      <c r="O2520">
        <v>0</v>
      </c>
      <c r="P2520" t="s">
        <v>183</v>
      </c>
      <c r="Q2520">
        <v>0</v>
      </c>
      <c r="R2520">
        <v>0</v>
      </c>
      <c r="S2520">
        <v>0</v>
      </c>
      <c r="T2520" t="s">
        <v>181</v>
      </c>
      <c r="U2520">
        <v>0</v>
      </c>
      <c r="V2520" t="s">
        <v>181</v>
      </c>
      <c r="W2520">
        <v>0</v>
      </c>
      <c r="X2520" t="s">
        <v>184</v>
      </c>
    </row>
    <row r="2521" spans="1:24" x14ac:dyDescent="0.3">
      <c r="A2521" t="s">
        <v>179</v>
      </c>
      <c r="B2521" t="s">
        <v>4851</v>
      </c>
      <c r="C2521" t="s">
        <v>181</v>
      </c>
      <c r="D2521" t="s">
        <v>4852</v>
      </c>
      <c r="E2521" t="s">
        <v>7</v>
      </c>
      <c r="F2521">
        <v>0</v>
      </c>
      <c r="G2521">
        <v>0</v>
      </c>
      <c r="H2521" s="51" t="s">
        <v>13965</v>
      </c>
      <c r="I2521">
        <v>0</v>
      </c>
      <c r="J2521">
        <v>0</v>
      </c>
      <c r="L2521">
        <v>0</v>
      </c>
      <c r="M2521">
        <v>0</v>
      </c>
      <c r="N2521">
        <v>0</v>
      </c>
      <c r="O2521">
        <v>0</v>
      </c>
      <c r="P2521" t="s">
        <v>183</v>
      </c>
      <c r="Q2521">
        <v>0</v>
      </c>
      <c r="R2521">
        <v>0</v>
      </c>
      <c r="S2521">
        <v>0</v>
      </c>
      <c r="T2521" t="s">
        <v>181</v>
      </c>
      <c r="U2521">
        <v>0</v>
      </c>
      <c r="V2521" t="s">
        <v>181</v>
      </c>
      <c r="W2521">
        <v>0</v>
      </c>
      <c r="X2521" t="s">
        <v>184</v>
      </c>
    </row>
    <row r="2522" spans="1:24" x14ac:dyDescent="0.3">
      <c r="A2522" t="s">
        <v>179</v>
      </c>
      <c r="B2522" t="s">
        <v>14358</v>
      </c>
      <c r="C2522" t="s">
        <v>181</v>
      </c>
      <c r="D2522" t="s">
        <v>14359</v>
      </c>
      <c r="E2522" t="s">
        <v>7</v>
      </c>
      <c r="F2522">
        <v>0</v>
      </c>
      <c r="G2522">
        <v>0</v>
      </c>
      <c r="H2522" s="51" t="s">
        <v>13965</v>
      </c>
      <c r="I2522">
        <v>0</v>
      </c>
      <c r="J2522">
        <v>0</v>
      </c>
      <c r="L2522">
        <v>0</v>
      </c>
      <c r="M2522">
        <v>0</v>
      </c>
      <c r="N2522">
        <v>0</v>
      </c>
      <c r="O2522">
        <v>0</v>
      </c>
      <c r="P2522" t="s">
        <v>183</v>
      </c>
      <c r="Q2522">
        <v>0</v>
      </c>
      <c r="R2522">
        <v>0</v>
      </c>
      <c r="S2522">
        <v>0</v>
      </c>
      <c r="T2522" t="s">
        <v>181</v>
      </c>
      <c r="U2522">
        <v>0</v>
      </c>
      <c r="V2522" t="s">
        <v>181</v>
      </c>
      <c r="W2522">
        <v>0</v>
      </c>
      <c r="X2522" t="s">
        <v>184</v>
      </c>
    </row>
    <row r="2523" spans="1:24" x14ac:dyDescent="0.3">
      <c r="A2523" t="s">
        <v>179</v>
      </c>
      <c r="B2523" t="s">
        <v>14360</v>
      </c>
      <c r="C2523" t="s">
        <v>181</v>
      </c>
      <c r="D2523" t="s">
        <v>14361</v>
      </c>
      <c r="E2523" t="s">
        <v>7</v>
      </c>
      <c r="F2523">
        <v>0</v>
      </c>
      <c r="G2523">
        <v>0</v>
      </c>
      <c r="H2523" s="51" t="s">
        <v>13965</v>
      </c>
      <c r="I2523">
        <v>0</v>
      </c>
      <c r="J2523">
        <v>0</v>
      </c>
      <c r="L2523">
        <v>0</v>
      </c>
      <c r="M2523">
        <v>0</v>
      </c>
      <c r="N2523">
        <v>0</v>
      </c>
      <c r="O2523">
        <v>0</v>
      </c>
      <c r="P2523" t="s">
        <v>183</v>
      </c>
      <c r="Q2523">
        <v>0</v>
      </c>
      <c r="R2523">
        <v>0</v>
      </c>
      <c r="S2523">
        <v>0</v>
      </c>
      <c r="T2523" t="s">
        <v>181</v>
      </c>
      <c r="U2523">
        <v>0</v>
      </c>
      <c r="V2523" t="s">
        <v>181</v>
      </c>
      <c r="W2523">
        <v>0</v>
      </c>
      <c r="X2523" t="s">
        <v>184</v>
      </c>
    </row>
    <row r="2524" spans="1:24" x14ac:dyDescent="0.3">
      <c r="A2524" t="s">
        <v>179</v>
      </c>
      <c r="B2524" t="s">
        <v>4637</v>
      </c>
      <c r="C2524" t="s">
        <v>181</v>
      </c>
      <c r="D2524" t="s">
        <v>4638</v>
      </c>
      <c r="E2524" t="s">
        <v>7</v>
      </c>
      <c r="F2524">
        <v>0</v>
      </c>
      <c r="G2524">
        <v>0</v>
      </c>
      <c r="H2524" s="51" t="s">
        <v>13965</v>
      </c>
      <c r="I2524">
        <v>0</v>
      </c>
      <c r="J2524">
        <v>0</v>
      </c>
      <c r="L2524">
        <v>0</v>
      </c>
      <c r="M2524">
        <v>0</v>
      </c>
      <c r="N2524">
        <v>0</v>
      </c>
      <c r="O2524">
        <v>0</v>
      </c>
      <c r="P2524" t="s">
        <v>183</v>
      </c>
      <c r="Q2524">
        <v>0</v>
      </c>
      <c r="R2524">
        <v>0</v>
      </c>
      <c r="S2524">
        <v>0</v>
      </c>
      <c r="T2524" t="s">
        <v>181</v>
      </c>
      <c r="U2524">
        <v>0</v>
      </c>
      <c r="V2524" t="s">
        <v>181</v>
      </c>
      <c r="W2524">
        <v>0</v>
      </c>
      <c r="X2524" t="s">
        <v>184</v>
      </c>
    </row>
    <row r="2525" spans="1:24" x14ac:dyDescent="0.3">
      <c r="A2525" t="s">
        <v>179</v>
      </c>
      <c r="B2525" t="s">
        <v>1383</v>
      </c>
      <c r="C2525" t="s">
        <v>181</v>
      </c>
      <c r="D2525" t="s">
        <v>1384</v>
      </c>
      <c r="E2525" t="s">
        <v>181</v>
      </c>
      <c r="F2525">
        <v>0</v>
      </c>
      <c r="G2525">
        <v>0</v>
      </c>
      <c r="H2525" s="51" t="s">
        <v>13968</v>
      </c>
      <c r="I2525">
        <v>0</v>
      </c>
      <c r="J2525">
        <v>0</v>
      </c>
      <c r="L2525">
        <v>0</v>
      </c>
      <c r="M2525">
        <v>0</v>
      </c>
      <c r="N2525">
        <v>0</v>
      </c>
      <c r="O2525">
        <v>0</v>
      </c>
      <c r="P2525" t="s">
        <v>183</v>
      </c>
      <c r="Q2525">
        <v>0</v>
      </c>
      <c r="R2525">
        <v>0</v>
      </c>
      <c r="S2525">
        <v>0</v>
      </c>
      <c r="T2525" t="s">
        <v>181</v>
      </c>
      <c r="U2525">
        <v>0</v>
      </c>
      <c r="V2525" t="s">
        <v>181</v>
      </c>
      <c r="W2525">
        <v>0</v>
      </c>
      <c r="X2525" t="s">
        <v>184</v>
      </c>
    </row>
    <row r="2526" spans="1:24" x14ac:dyDescent="0.3">
      <c r="A2526" t="s">
        <v>179</v>
      </c>
      <c r="B2526" t="s">
        <v>5349</v>
      </c>
      <c r="C2526" t="s">
        <v>181</v>
      </c>
      <c r="D2526" t="s">
        <v>1384</v>
      </c>
      <c r="E2526" t="s">
        <v>7</v>
      </c>
      <c r="F2526">
        <v>0</v>
      </c>
      <c r="G2526">
        <v>0</v>
      </c>
      <c r="H2526" s="51" t="s">
        <v>13965</v>
      </c>
      <c r="I2526">
        <v>0</v>
      </c>
      <c r="J2526">
        <v>0</v>
      </c>
      <c r="L2526">
        <v>0</v>
      </c>
      <c r="M2526">
        <v>0</v>
      </c>
      <c r="N2526">
        <v>0</v>
      </c>
      <c r="O2526">
        <v>0</v>
      </c>
      <c r="P2526" t="s">
        <v>183</v>
      </c>
      <c r="Q2526">
        <v>0</v>
      </c>
      <c r="R2526">
        <v>0</v>
      </c>
      <c r="S2526">
        <v>0</v>
      </c>
      <c r="T2526" t="s">
        <v>181</v>
      </c>
      <c r="U2526">
        <v>0</v>
      </c>
      <c r="V2526" t="s">
        <v>181</v>
      </c>
      <c r="W2526">
        <v>0</v>
      </c>
      <c r="X2526" t="s">
        <v>184</v>
      </c>
    </row>
    <row r="2527" spans="1:24" x14ac:dyDescent="0.3">
      <c r="A2527" t="s">
        <v>179</v>
      </c>
      <c r="B2527" t="s">
        <v>3111</v>
      </c>
      <c r="C2527" t="s">
        <v>181</v>
      </c>
      <c r="D2527" t="s">
        <v>3112</v>
      </c>
      <c r="E2527" t="s">
        <v>181</v>
      </c>
      <c r="F2527">
        <v>0</v>
      </c>
      <c r="G2527">
        <v>0</v>
      </c>
      <c r="H2527" s="51" t="s">
        <v>13968</v>
      </c>
      <c r="I2527">
        <v>0</v>
      </c>
      <c r="J2527">
        <v>0</v>
      </c>
      <c r="L2527">
        <v>0</v>
      </c>
      <c r="M2527">
        <v>0</v>
      </c>
      <c r="N2527">
        <v>0</v>
      </c>
      <c r="O2527">
        <v>0</v>
      </c>
      <c r="P2527" t="s">
        <v>183</v>
      </c>
      <c r="Q2527">
        <v>0</v>
      </c>
      <c r="R2527">
        <v>0</v>
      </c>
      <c r="S2527">
        <v>0</v>
      </c>
      <c r="T2527" t="s">
        <v>181</v>
      </c>
      <c r="U2527">
        <v>0</v>
      </c>
      <c r="V2527" t="s">
        <v>181</v>
      </c>
      <c r="W2527">
        <v>0</v>
      </c>
      <c r="X2527" t="s">
        <v>184</v>
      </c>
    </row>
    <row r="2528" spans="1:24" x14ac:dyDescent="0.3">
      <c r="A2528" t="s">
        <v>179</v>
      </c>
      <c r="B2528" t="s">
        <v>840</v>
      </c>
      <c r="C2528" t="s">
        <v>181</v>
      </c>
      <c r="D2528" t="s">
        <v>841</v>
      </c>
      <c r="E2528" t="s">
        <v>181</v>
      </c>
      <c r="F2528">
        <v>0</v>
      </c>
      <c r="G2528">
        <v>0</v>
      </c>
      <c r="H2528" s="51" t="s">
        <v>13968</v>
      </c>
      <c r="I2528">
        <v>0</v>
      </c>
      <c r="J2528">
        <v>0</v>
      </c>
      <c r="L2528">
        <v>0</v>
      </c>
      <c r="M2528">
        <v>0</v>
      </c>
      <c r="N2528">
        <v>0</v>
      </c>
      <c r="O2528">
        <v>0</v>
      </c>
      <c r="P2528" t="s">
        <v>183</v>
      </c>
      <c r="Q2528">
        <v>0</v>
      </c>
      <c r="R2528">
        <v>0</v>
      </c>
      <c r="S2528">
        <v>0</v>
      </c>
      <c r="T2528" t="s">
        <v>181</v>
      </c>
      <c r="U2528">
        <v>0</v>
      </c>
      <c r="V2528" t="s">
        <v>181</v>
      </c>
      <c r="W2528">
        <v>0</v>
      </c>
      <c r="X2528" t="s">
        <v>184</v>
      </c>
    </row>
    <row r="2529" spans="1:24" x14ac:dyDescent="0.3">
      <c r="A2529" t="s">
        <v>179</v>
      </c>
      <c r="B2529" t="s">
        <v>4343</v>
      </c>
      <c r="C2529" t="s">
        <v>181</v>
      </c>
      <c r="D2529" t="s">
        <v>4344</v>
      </c>
      <c r="E2529" t="s">
        <v>7</v>
      </c>
      <c r="F2529">
        <v>0</v>
      </c>
      <c r="G2529">
        <v>0</v>
      </c>
      <c r="H2529" s="51" t="s">
        <v>13965</v>
      </c>
      <c r="I2529">
        <v>0</v>
      </c>
      <c r="J2529">
        <v>0</v>
      </c>
      <c r="L2529">
        <v>0</v>
      </c>
      <c r="M2529">
        <v>0</v>
      </c>
      <c r="N2529">
        <v>0</v>
      </c>
      <c r="O2529">
        <v>0</v>
      </c>
      <c r="P2529" t="s">
        <v>183</v>
      </c>
      <c r="Q2529">
        <v>0</v>
      </c>
      <c r="R2529">
        <v>0</v>
      </c>
      <c r="S2529">
        <v>0</v>
      </c>
      <c r="T2529" t="s">
        <v>181</v>
      </c>
      <c r="U2529">
        <v>0</v>
      </c>
      <c r="V2529" t="s">
        <v>181</v>
      </c>
      <c r="W2529">
        <v>0</v>
      </c>
      <c r="X2529" t="s">
        <v>184</v>
      </c>
    </row>
    <row r="2530" spans="1:24" x14ac:dyDescent="0.3">
      <c r="A2530" t="s">
        <v>179</v>
      </c>
      <c r="B2530" t="s">
        <v>2278</v>
      </c>
      <c r="C2530" t="s">
        <v>181</v>
      </c>
      <c r="D2530" t="s">
        <v>2279</v>
      </c>
      <c r="E2530" t="s">
        <v>181</v>
      </c>
      <c r="F2530">
        <v>0</v>
      </c>
      <c r="G2530">
        <v>0</v>
      </c>
      <c r="H2530" s="51" t="s">
        <v>13965</v>
      </c>
      <c r="I2530">
        <v>0</v>
      </c>
      <c r="J2530">
        <v>0</v>
      </c>
      <c r="L2530">
        <v>0</v>
      </c>
      <c r="M2530">
        <v>0</v>
      </c>
      <c r="N2530">
        <v>0</v>
      </c>
      <c r="O2530">
        <v>0</v>
      </c>
      <c r="P2530" t="s">
        <v>183</v>
      </c>
      <c r="Q2530">
        <v>0</v>
      </c>
      <c r="R2530">
        <v>0</v>
      </c>
      <c r="S2530">
        <v>0</v>
      </c>
      <c r="T2530" t="s">
        <v>181</v>
      </c>
      <c r="U2530">
        <v>0</v>
      </c>
      <c r="V2530" t="s">
        <v>181</v>
      </c>
      <c r="W2530">
        <v>0</v>
      </c>
      <c r="X2530" t="s">
        <v>184</v>
      </c>
    </row>
    <row r="2531" spans="1:24" x14ac:dyDescent="0.3">
      <c r="A2531" t="s">
        <v>179</v>
      </c>
      <c r="B2531" t="s">
        <v>3354</v>
      </c>
      <c r="C2531" t="s">
        <v>181</v>
      </c>
      <c r="D2531" t="s">
        <v>2279</v>
      </c>
      <c r="E2531" t="s">
        <v>181</v>
      </c>
      <c r="F2531">
        <v>0</v>
      </c>
      <c r="G2531">
        <v>0</v>
      </c>
      <c r="H2531" s="51" t="s">
        <v>13968</v>
      </c>
      <c r="I2531">
        <v>0</v>
      </c>
      <c r="J2531">
        <v>0</v>
      </c>
      <c r="L2531">
        <v>0</v>
      </c>
      <c r="M2531">
        <v>0</v>
      </c>
      <c r="N2531">
        <v>0</v>
      </c>
      <c r="O2531">
        <v>0</v>
      </c>
      <c r="P2531" t="s">
        <v>183</v>
      </c>
      <c r="Q2531">
        <v>0</v>
      </c>
      <c r="R2531">
        <v>0</v>
      </c>
      <c r="S2531">
        <v>0</v>
      </c>
      <c r="T2531" t="s">
        <v>181</v>
      </c>
      <c r="U2531">
        <v>0</v>
      </c>
      <c r="V2531" t="s">
        <v>181</v>
      </c>
      <c r="W2531">
        <v>0</v>
      </c>
      <c r="X2531" t="s">
        <v>184</v>
      </c>
    </row>
    <row r="2532" spans="1:24" x14ac:dyDescent="0.3">
      <c r="A2532" t="s">
        <v>179</v>
      </c>
      <c r="B2532" t="s">
        <v>471</v>
      </c>
      <c r="C2532" t="s">
        <v>181</v>
      </c>
      <c r="D2532" t="s">
        <v>472</v>
      </c>
      <c r="E2532" t="s">
        <v>181</v>
      </c>
      <c r="F2532">
        <v>0</v>
      </c>
      <c r="G2532">
        <v>0</v>
      </c>
      <c r="H2532" s="51" t="s">
        <v>13968</v>
      </c>
      <c r="I2532">
        <v>0</v>
      </c>
      <c r="J2532">
        <v>0</v>
      </c>
      <c r="L2532">
        <v>0</v>
      </c>
      <c r="M2532">
        <v>0</v>
      </c>
      <c r="N2532">
        <v>0</v>
      </c>
      <c r="O2532">
        <v>0</v>
      </c>
      <c r="P2532" t="s">
        <v>183</v>
      </c>
      <c r="Q2532">
        <v>0</v>
      </c>
      <c r="R2532">
        <v>0</v>
      </c>
      <c r="S2532">
        <v>0</v>
      </c>
      <c r="T2532" t="s">
        <v>181</v>
      </c>
      <c r="U2532">
        <v>0</v>
      </c>
      <c r="V2532" t="s">
        <v>181</v>
      </c>
      <c r="W2532">
        <v>0</v>
      </c>
      <c r="X2532" t="s">
        <v>184</v>
      </c>
    </row>
    <row r="2533" spans="1:24" x14ac:dyDescent="0.3">
      <c r="A2533" t="s">
        <v>179</v>
      </c>
      <c r="B2533" t="s">
        <v>2663</v>
      </c>
      <c r="C2533" t="s">
        <v>181</v>
      </c>
      <c r="D2533" t="s">
        <v>2664</v>
      </c>
      <c r="E2533" t="s">
        <v>181</v>
      </c>
      <c r="F2533">
        <v>0</v>
      </c>
      <c r="G2533">
        <v>0</v>
      </c>
      <c r="H2533" s="51" t="s">
        <v>13965</v>
      </c>
      <c r="I2533">
        <v>0</v>
      </c>
      <c r="J2533">
        <v>0</v>
      </c>
      <c r="L2533">
        <v>0</v>
      </c>
      <c r="M2533">
        <v>0</v>
      </c>
      <c r="N2533">
        <v>0</v>
      </c>
      <c r="O2533">
        <v>0</v>
      </c>
      <c r="P2533" t="s">
        <v>183</v>
      </c>
      <c r="Q2533">
        <v>0</v>
      </c>
      <c r="R2533">
        <v>0</v>
      </c>
      <c r="S2533">
        <v>0</v>
      </c>
      <c r="T2533" t="s">
        <v>181</v>
      </c>
      <c r="U2533">
        <v>0</v>
      </c>
      <c r="V2533" t="s">
        <v>181</v>
      </c>
      <c r="W2533">
        <v>0</v>
      </c>
      <c r="X2533" t="s">
        <v>184</v>
      </c>
    </row>
    <row r="2534" spans="1:24" x14ac:dyDescent="0.3">
      <c r="A2534" t="s">
        <v>179</v>
      </c>
      <c r="B2534" t="s">
        <v>6578</v>
      </c>
      <c r="C2534" t="s">
        <v>181</v>
      </c>
      <c r="D2534" t="s">
        <v>6579</v>
      </c>
      <c r="E2534" t="s">
        <v>7</v>
      </c>
      <c r="F2534">
        <v>0</v>
      </c>
      <c r="G2534">
        <v>0</v>
      </c>
      <c r="H2534" s="51" t="s">
        <v>13965</v>
      </c>
      <c r="I2534">
        <v>0</v>
      </c>
      <c r="J2534">
        <v>0</v>
      </c>
      <c r="L2534">
        <v>0</v>
      </c>
      <c r="M2534">
        <v>0</v>
      </c>
      <c r="N2534">
        <v>0</v>
      </c>
      <c r="O2534">
        <v>0</v>
      </c>
      <c r="P2534" t="s">
        <v>183</v>
      </c>
      <c r="Q2534">
        <v>0</v>
      </c>
      <c r="R2534">
        <v>0</v>
      </c>
      <c r="S2534">
        <v>0</v>
      </c>
      <c r="T2534" t="s">
        <v>181</v>
      </c>
      <c r="U2534">
        <v>0</v>
      </c>
      <c r="V2534" t="s">
        <v>181</v>
      </c>
      <c r="W2534">
        <v>0</v>
      </c>
      <c r="X2534" t="s">
        <v>184</v>
      </c>
    </row>
    <row r="2535" spans="1:24" x14ac:dyDescent="0.3">
      <c r="A2535" t="s">
        <v>179</v>
      </c>
      <c r="B2535" t="s">
        <v>5362</v>
      </c>
      <c r="C2535" t="s">
        <v>181</v>
      </c>
      <c r="D2535" t="s">
        <v>5363</v>
      </c>
      <c r="E2535" t="s">
        <v>7</v>
      </c>
      <c r="F2535">
        <v>0</v>
      </c>
      <c r="G2535">
        <v>0</v>
      </c>
      <c r="H2535" s="51" t="s">
        <v>13965</v>
      </c>
      <c r="I2535">
        <v>0</v>
      </c>
      <c r="J2535">
        <v>0</v>
      </c>
      <c r="L2535">
        <v>0</v>
      </c>
      <c r="M2535">
        <v>0</v>
      </c>
      <c r="N2535">
        <v>0</v>
      </c>
      <c r="O2535">
        <v>0</v>
      </c>
      <c r="P2535" t="s">
        <v>183</v>
      </c>
      <c r="Q2535">
        <v>0</v>
      </c>
      <c r="R2535">
        <v>0</v>
      </c>
      <c r="S2535">
        <v>0</v>
      </c>
      <c r="T2535" t="s">
        <v>181</v>
      </c>
      <c r="U2535">
        <v>0</v>
      </c>
      <c r="V2535" t="s">
        <v>181</v>
      </c>
      <c r="W2535">
        <v>0</v>
      </c>
      <c r="X2535" t="s">
        <v>184</v>
      </c>
    </row>
    <row r="2536" spans="1:24" x14ac:dyDescent="0.3">
      <c r="A2536" t="s">
        <v>179</v>
      </c>
      <c r="B2536" t="s">
        <v>14362</v>
      </c>
      <c r="C2536" t="s">
        <v>181</v>
      </c>
      <c r="D2536" t="s">
        <v>14363</v>
      </c>
      <c r="E2536" t="s">
        <v>7</v>
      </c>
      <c r="F2536">
        <v>0</v>
      </c>
      <c r="G2536">
        <v>0</v>
      </c>
      <c r="H2536" s="51" t="s">
        <v>13965</v>
      </c>
      <c r="I2536">
        <v>0</v>
      </c>
      <c r="J2536">
        <v>0</v>
      </c>
      <c r="L2536">
        <v>0</v>
      </c>
      <c r="M2536">
        <v>0</v>
      </c>
      <c r="N2536">
        <v>0</v>
      </c>
      <c r="O2536">
        <v>0</v>
      </c>
      <c r="P2536" t="s">
        <v>183</v>
      </c>
      <c r="Q2536">
        <v>0</v>
      </c>
      <c r="R2536">
        <v>0</v>
      </c>
      <c r="S2536">
        <v>0</v>
      </c>
      <c r="T2536" t="s">
        <v>181</v>
      </c>
      <c r="U2536">
        <v>0</v>
      </c>
      <c r="V2536" t="s">
        <v>181</v>
      </c>
      <c r="W2536">
        <v>0</v>
      </c>
      <c r="X2536" t="s">
        <v>184</v>
      </c>
    </row>
    <row r="2537" spans="1:24" x14ac:dyDescent="0.3">
      <c r="A2537" t="s">
        <v>179</v>
      </c>
      <c r="B2537" t="s">
        <v>3461</v>
      </c>
      <c r="C2537" t="s">
        <v>181</v>
      </c>
      <c r="D2537" t="s">
        <v>3462</v>
      </c>
      <c r="E2537" t="s">
        <v>181</v>
      </c>
      <c r="F2537">
        <v>0</v>
      </c>
      <c r="G2537">
        <v>0</v>
      </c>
      <c r="H2537" s="51" t="s">
        <v>13968</v>
      </c>
      <c r="I2537">
        <v>0</v>
      </c>
      <c r="J2537">
        <v>0</v>
      </c>
      <c r="L2537">
        <v>0</v>
      </c>
      <c r="M2537">
        <v>0</v>
      </c>
      <c r="N2537">
        <v>0</v>
      </c>
      <c r="O2537">
        <v>0</v>
      </c>
      <c r="P2537" t="s">
        <v>183</v>
      </c>
      <c r="Q2537">
        <v>0</v>
      </c>
      <c r="R2537">
        <v>0</v>
      </c>
      <c r="S2537">
        <v>0</v>
      </c>
      <c r="T2537" t="s">
        <v>181</v>
      </c>
      <c r="U2537">
        <v>0</v>
      </c>
      <c r="V2537" t="s">
        <v>181</v>
      </c>
      <c r="W2537">
        <v>0</v>
      </c>
      <c r="X2537" t="s">
        <v>184</v>
      </c>
    </row>
    <row r="2538" spans="1:24" x14ac:dyDescent="0.3">
      <c r="A2538" t="s">
        <v>179</v>
      </c>
      <c r="B2538" t="s">
        <v>5561</v>
      </c>
      <c r="C2538" t="s">
        <v>181</v>
      </c>
      <c r="D2538" t="s">
        <v>5562</v>
      </c>
      <c r="E2538" t="s">
        <v>7</v>
      </c>
      <c r="F2538">
        <v>0</v>
      </c>
      <c r="G2538">
        <v>0</v>
      </c>
      <c r="H2538" s="51" t="s">
        <v>13965</v>
      </c>
      <c r="I2538">
        <v>0</v>
      </c>
      <c r="J2538">
        <v>0</v>
      </c>
      <c r="L2538">
        <v>0</v>
      </c>
      <c r="M2538">
        <v>1435.5</v>
      </c>
      <c r="N2538">
        <v>240</v>
      </c>
      <c r="O2538">
        <v>0</v>
      </c>
      <c r="P2538" t="s">
        <v>1376</v>
      </c>
      <c r="Q2538">
        <v>0</v>
      </c>
      <c r="R2538">
        <v>0</v>
      </c>
      <c r="S2538">
        <v>0</v>
      </c>
      <c r="T2538" t="s">
        <v>181</v>
      </c>
      <c r="U2538">
        <v>0</v>
      </c>
      <c r="V2538" t="s">
        <v>181</v>
      </c>
      <c r="W2538">
        <v>0</v>
      </c>
      <c r="X2538" t="s">
        <v>184</v>
      </c>
    </row>
    <row r="2539" spans="1:24" x14ac:dyDescent="0.3">
      <c r="A2539" t="s">
        <v>179</v>
      </c>
      <c r="B2539" t="s">
        <v>1254</v>
      </c>
      <c r="C2539" t="s">
        <v>181</v>
      </c>
      <c r="D2539" t="s">
        <v>14364</v>
      </c>
      <c r="E2539" t="s">
        <v>181</v>
      </c>
      <c r="F2539">
        <v>0</v>
      </c>
      <c r="G2539">
        <v>0</v>
      </c>
      <c r="H2539" s="51" t="s">
        <v>13968</v>
      </c>
      <c r="I2539">
        <v>0</v>
      </c>
      <c r="J2539">
        <v>0</v>
      </c>
      <c r="L2539">
        <v>0</v>
      </c>
      <c r="M2539">
        <v>0</v>
      </c>
      <c r="N2539">
        <v>0</v>
      </c>
      <c r="O2539">
        <v>0</v>
      </c>
      <c r="P2539" t="s">
        <v>183</v>
      </c>
      <c r="Q2539">
        <v>0</v>
      </c>
      <c r="R2539">
        <v>0</v>
      </c>
      <c r="S2539">
        <v>0</v>
      </c>
      <c r="T2539" t="s">
        <v>181</v>
      </c>
      <c r="U2539">
        <v>0</v>
      </c>
      <c r="V2539" t="s">
        <v>181</v>
      </c>
      <c r="W2539">
        <v>0</v>
      </c>
      <c r="X2539" t="s">
        <v>184</v>
      </c>
    </row>
    <row r="2540" spans="1:24" x14ac:dyDescent="0.3">
      <c r="A2540" t="s">
        <v>179</v>
      </c>
      <c r="B2540" t="s">
        <v>1204</v>
      </c>
      <c r="C2540" t="s">
        <v>181</v>
      </c>
      <c r="D2540" t="s">
        <v>1205</v>
      </c>
      <c r="E2540" t="s">
        <v>181</v>
      </c>
      <c r="F2540">
        <v>0</v>
      </c>
      <c r="G2540">
        <v>0</v>
      </c>
      <c r="H2540" s="51" t="s">
        <v>13968</v>
      </c>
      <c r="I2540">
        <v>0</v>
      </c>
      <c r="J2540">
        <v>0</v>
      </c>
      <c r="L2540">
        <v>0</v>
      </c>
      <c r="M2540">
        <v>0</v>
      </c>
      <c r="N2540">
        <v>0</v>
      </c>
      <c r="O2540">
        <v>0</v>
      </c>
      <c r="P2540" t="s">
        <v>183</v>
      </c>
      <c r="Q2540">
        <v>0</v>
      </c>
      <c r="R2540">
        <v>0</v>
      </c>
      <c r="S2540">
        <v>0</v>
      </c>
      <c r="T2540" t="s">
        <v>181</v>
      </c>
      <c r="U2540">
        <v>0</v>
      </c>
      <c r="V2540" t="s">
        <v>181</v>
      </c>
      <c r="W2540">
        <v>0</v>
      </c>
      <c r="X2540" t="s">
        <v>184</v>
      </c>
    </row>
    <row r="2541" spans="1:24" x14ac:dyDescent="0.3">
      <c r="A2541" t="s">
        <v>179</v>
      </c>
      <c r="B2541" t="s">
        <v>4985</v>
      </c>
      <c r="C2541" t="s">
        <v>181</v>
      </c>
      <c r="D2541" t="s">
        <v>4986</v>
      </c>
      <c r="E2541" t="s">
        <v>7</v>
      </c>
      <c r="F2541">
        <v>0</v>
      </c>
      <c r="G2541">
        <v>0</v>
      </c>
      <c r="H2541" s="51" t="s">
        <v>13965</v>
      </c>
      <c r="I2541">
        <v>0</v>
      </c>
      <c r="J2541">
        <v>0</v>
      </c>
      <c r="L2541">
        <v>0</v>
      </c>
      <c r="M2541">
        <v>0</v>
      </c>
      <c r="N2541">
        <v>0</v>
      </c>
      <c r="O2541">
        <v>0</v>
      </c>
      <c r="P2541" t="s">
        <v>183</v>
      </c>
      <c r="Q2541">
        <v>0</v>
      </c>
      <c r="R2541">
        <v>0</v>
      </c>
      <c r="S2541">
        <v>0</v>
      </c>
      <c r="T2541" t="s">
        <v>181</v>
      </c>
      <c r="U2541">
        <v>0</v>
      </c>
      <c r="V2541" t="s">
        <v>181</v>
      </c>
      <c r="W2541">
        <v>0</v>
      </c>
      <c r="X2541" t="s">
        <v>184</v>
      </c>
    </row>
    <row r="2542" spans="1:24" x14ac:dyDescent="0.3">
      <c r="A2542" t="s">
        <v>179</v>
      </c>
      <c r="B2542" t="s">
        <v>5691</v>
      </c>
      <c r="C2542" t="s">
        <v>181</v>
      </c>
      <c r="D2542" t="s">
        <v>5692</v>
      </c>
      <c r="E2542" t="s">
        <v>7</v>
      </c>
      <c r="F2542">
        <v>0</v>
      </c>
      <c r="G2542">
        <v>0</v>
      </c>
      <c r="H2542" s="51" t="s">
        <v>13965</v>
      </c>
      <c r="I2542">
        <v>0</v>
      </c>
      <c r="J2542">
        <v>0</v>
      </c>
      <c r="L2542">
        <v>0</v>
      </c>
      <c r="M2542">
        <v>0</v>
      </c>
      <c r="N2542">
        <v>0</v>
      </c>
      <c r="O2542">
        <v>0</v>
      </c>
      <c r="P2542" t="s">
        <v>183</v>
      </c>
      <c r="Q2542">
        <v>0</v>
      </c>
      <c r="R2542">
        <v>0</v>
      </c>
      <c r="S2542">
        <v>0</v>
      </c>
      <c r="T2542" t="s">
        <v>181</v>
      </c>
      <c r="U2542">
        <v>0</v>
      </c>
      <c r="V2542" t="s">
        <v>181</v>
      </c>
      <c r="W2542">
        <v>0</v>
      </c>
      <c r="X2542" t="s">
        <v>184</v>
      </c>
    </row>
    <row r="2543" spans="1:24" x14ac:dyDescent="0.3">
      <c r="A2543" t="s">
        <v>179</v>
      </c>
      <c r="B2543" t="s">
        <v>1288</v>
      </c>
      <c r="C2543" t="s">
        <v>181</v>
      </c>
      <c r="D2543" t="s">
        <v>1289</v>
      </c>
      <c r="E2543" t="s">
        <v>181</v>
      </c>
      <c r="F2543">
        <v>0</v>
      </c>
      <c r="G2543">
        <v>0</v>
      </c>
      <c r="H2543" s="51" t="s">
        <v>13968</v>
      </c>
      <c r="I2543">
        <v>0</v>
      </c>
      <c r="J2543">
        <v>0</v>
      </c>
      <c r="L2543">
        <v>0</v>
      </c>
      <c r="M2543">
        <v>0</v>
      </c>
      <c r="N2543">
        <v>0</v>
      </c>
      <c r="O2543">
        <v>0</v>
      </c>
      <c r="P2543" t="s">
        <v>183</v>
      </c>
      <c r="Q2543">
        <v>0</v>
      </c>
      <c r="R2543">
        <v>0</v>
      </c>
      <c r="S2543">
        <v>0</v>
      </c>
      <c r="T2543" t="s">
        <v>181</v>
      </c>
      <c r="U2543">
        <v>0</v>
      </c>
      <c r="V2543" t="s">
        <v>181</v>
      </c>
      <c r="W2543">
        <v>0</v>
      </c>
      <c r="X2543" t="s">
        <v>184</v>
      </c>
    </row>
    <row r="2544" spans="1:24" x14ac:dyDescent="0.3">
      <c r="A2544" t="s">
        <v>179</v>
      </c>
      <c r="B2544" t="s">
        <v>2375</v>
      </c>
      <c r="C2544" t="s">
        <v>181</v>
      </c>
      <c r="D2544" t="s">
        <v>1289</v>
      </c>
      <c r="E2544" t="s">
        <v>181</v>
      </c>
      <c r="F2544">
        <v>0</v>
      </c>
      <c r="G2544">
        <v>0</v>
      </c>
      <c r="H2544" s="51" t="s">
        <v>13965</v>
      </c>
      <c r="I2544">
        <v>0</v>
      </c>
      <c r="J2544">
        <v>0</v>
      </c>
      <c r="L2544">
        <v>0</v>
      </c>
      <c r="M2544">
        <v>0</v>
      </c>
      <c r="N2544">
        <v>0</v>
      </c>
      <c r="O2544">
        <v>0</v>
      </c>
      <c r="P2544" t="s">
        <v>183</v>
      </c>
      <c r="Q2544">
        <v>0</v>
      </c>
      <c r="R2544">
        <v>0</v>
      </c>
      <c r="S2544">
        <v>0</v>
      </c>
      <c r="T2544" t="s">
        <v>181</v>
      </c>
      <c r="U2544">
        <v>0</v>
      </c>
      <c r="V2544" t="s">
        <v>181</v>
      </c>
      <c r="W2544">
        <v>0</v>
      </c>
      <c r="X2544" t="s">
        <v>184</v>
      </c>
    </row>
    <row r="2545" spans="1:24" x14ac:dyDescent="0.3">
      <c r="A2545" t="s">
        <v>179</v>
      </c>
      <c r="B2545" t="s">
        <v>14365</v>
      </c>
      <c r="C2545" t="s">
        <v>181</v>
      </c>
      <c r="D2545" t="s">
        <v>14366</v>
      </c>
      <c r="E2545" t="s">
        <v>7</v>
      </c>
      <c r="F2545">
        <v>0</v>
      </c>
      <c r="G2545">
        <v>0</v>
      </c>
      <c r="H2545" s="51" t="s">
        <v>13965</v>
      </c>
      <c r="I2545">
        <v>0</v>
      </c>
      <c r="J2545">
        <v>0</v>
      </c>
      <c r="L2545">
        <v>0</v>
      </c>
      <c r="M2545">
        <v>0</v>
      </c>
      <c r="N2545">
        <v>0</v>
      </c>
      <c r="O2545">
        <v>0</v>
      </c>
      <c r="P2545" t="s">
        <v>183</v>
      </c>
      <c r="Q2545">
        <v>0</v>
      </c>
      <c r="R2545">
        <v>0</v>
      </c>
      <c r="S2545">
        <v>0</v>
      </c>
      <c r="T2545" t="s">
        <v>181</v>
      </c>
      <c r="U2545">
        <v>0</v>
      </c>
      <c r="V2545" t="s">
        <v>181</v>
      </c>
      <c r="W2545">
        <v>0</v>
      </c>
      <c r="X2545" t="s">
        <v>184</v>
      </c>
    </row>
    <row r="2546" spans="1:24" x14ac:dyDescent="0.3">
      <c r="A2546" t="s">
        <v>179</v>
      </c>
      <c r="B2546" t="s">
        <v>980</v>
      </c>
      <c r="C2546" t="s">
        <v>181</v>
      </c>
      <c r="D2546" t="s">
        <v>981</v>
      </c>
      <c r="E2546" t="s">
        <v>181</v>
      </c>
      <c r="F2546">
        <v>0</v>
      </c>
      <c r="G2546">
        <v>0</v>
      </c>
      <c r="H2546" s="51" t="s">
        <v>13968</v>
      </c>
      <c r="I2546">
        <v>0</v>
      </c>
      <c r="J2546">
        <v>0</v>
      </c>
      <c r="L2546">
        <v>0</v>
      </c>
      <c r="M2546">
        <v>0</v>
      </c>
      <c r="N2546">
        <v>0</v>
      </c>
      <c r="O2546">
        <v>0</v>
      </c>
      <c r="P2546" t="s">
        <v>183</v>
      </c>
      <c r="Q2546">
        <v>0</v>
      </c>
      <c r="R2546">
        <v>0</v>
      </c>
      <c r="S2546">
        <v>0</v>
      </c>
      <c r="T2546" t="s">
        <v>181</v>
      </c>
      <c r="U2546">
        <v>0</v>
      </c>
      <c r="V2546" t="s">
        <v>181</v>
      </c>
      <c r="W2546">
        <v>0</v>
      </c>
      <c r="X2546" t="s">
        <v>184</v>
      </c>
    </row>
    <row r="2547" spans="1:24" x14ac:dyDescent="0.3">
      <c r="A2547" t="s">
        <v>179</v>
      </c>
      <c r="B2547" t="s">
        <v>1215</v>
      </c>
      <c r="C2547" t="s">
        <v>181</v>
      </c>
      <c r="D2547" t="s">
        <v>1216</v>
      </c>
      <c r="E2547" t="s">
        <v>181</v>
      </c>
      <c r="F2547">
        <v>0</v>
      </c>
      <c r="G2547">
        <v>0</v>
      </c>
      <c r="H2547" s="51" t="s">
        <v>13968</v>
      </c>
      <c r="I2547">
        <v>0</v>
      </c>
      <c r="J2547">
        <v>0</v>
      </c>
      <c r="L2547">
        <v>0</v>
      </c>
      <c r="M2547">
        <v>0</v>
      </c>
      <c r="N2547">
        <v>0</v>
      </c>
      <c r="O2547">
        <v>0</v>
      </c>
      <c r="P2547" t="s">
        <v>183</v>
      </c>
      <c r="Q2547">
        <v>0</v>
      </c>
      <c r="R2547">
        <v>0</v>
      </c>
      <c r="S2547">
        <v>0</v>
      </c>
      <c r="T2547" t="s">
        <v>181</v>
      </c>
      <c r="U2547">
        <v>0</v>
      </c>
      <c r="V2547" t="s">
        <v>181</v>
      </c>
      <c r="W2547">
        <v>0</v>
      </c>
      <c r="X2547" t="s">
        <v>184</v>
      </c>
    </row>
    <row r="2548" spans="1:24" x14ac:dyDescent="0.3">
      <c r="A2548" t="s">
        <v>179</v>
      </c>
      <c r="B2548" t="s">
        <v>4375</v>
      </c>
      <c r="C2548" t="s">
        <v>181</v>
      </c>
      <c r="D2548" t="s">
        <v>4376</v>
      </c>
      <c r="E2548" t="s">
        <v>7</v>
      </c>
      <c r="F2548">
        <v>0</v>
      </c>
      <c r="G2548">
        <v>0</v>
      </c>
      <c r="H2548" s="51" t="s">
        <v>13965</v>
      </c>
      <c r="I2548">
        <v>0</v>
      </c>
      <c r="J2548">
        <v>0</v>
      </c>
      <c r="L2548">
        <v>0</v>
      </c>
      <c r="M2548">
        <v>0</v>
      </c>
      <c r="N2548">
        <v>0</v>
      </c>
      <c r="O2548">
        <v>0</v>
      </c>
      <c r="P2548" t="s">
        <v>183</v>
      </c>
      <c r="Q2548">
        <v>0</v>
      </c>
      <c r="R2548">
        <v>0</v>
      </c>
      <c r="S2548">
        <v>0</v>
      </c>
      <c r="T2548" t="s">
        <v>181</v>
      </c>
      <c r="U2548">
        <v>0</v>
      </c>
      <c r="V2548" t="s">
        <v>181</v>
      </c>
      <c r="W2548">
        <v>0</v>
      </c>
      <c r="X2548" t="s">
        <v>184</v>
      </c>
    </row>
    <row r="2549" spans="1:24" x14ac:dyDescent="0.3">
      <c r="A2549" t="s">
        <v>179</v>
      </c>
      <c r="B2549" t="s">
        <v>4584</v>
      </c>
      <c r="C2549" t="s">
        <v>181</v>
      </c>
      <c r="D2549" t="s">
        <v>4585</v>
      </c>
      <c r="E2549" t="s">
        <v>7</v>
      </c>
      <c r="F2549">
        <v>0</v>
      </c>
      <c r="G2549">
        <v>0</v>
      </c>
      <c r="H2549" s="51" t="s">
        <v>13965</v>
      </c>
      <c r="I2549">
        <v>0</v>
      </c>
      <c r="J2549">
        <v>0</v>
      </c>
      <c r="L2549">
        <v>0</v>
      </c>
      <c r="M2549">
        <v>2009.7</v>
      </c>
      <c r="N2549">
        <v>336</v>
      </c>
      <c r="O2549">
        <v>0</v>
      </c>
      <c r="P2549" t="s">
        <v>4586</v>
      </c>
      <c r="Q2549">
        <v>0</v>
      </c>
      <c r="R2549">
        <v>0</v>
      </c>
      <c r="S2549">
        <v>0</v>
      </c>
      <c r="T2549" t="s">
        <v>181</v>
      </c>
      <c r="U2549">
        <v>0</v>
      </c>
      <c r="V2549" t="s">
        <v>181</v>
      </c>
      <c r="W2549">
        <v>0</v>
      </c>
      <c r="X2549" t="s">
        <v>184</v>
      </c>
    </row>
    <row r="2550" spans="1:24" x14ac:dyDescent="0.3">
      <c r="A2550" t="s">
        <v>179</v>
      </c>
      <c r="B2550" t="s">
        <v>2099</v>
      </c>
      <c r="C2550" t="s">
        <v>181</v>
      </c>
      <c r="D2550" t="s">
        <v>2100</v>
      </c>
      <c r="E2550" t="s">
        <v>181</v>
      </c>
      <c r="F2550">
        <v>0</v>
      </c>
      <c r="G2550">
        <v>0</v>
      </c>
      <c r="H2550" s="51" t="s">
        <v>13965</v>
      </c>
      <c r="I2550">
        <v>0</v>
      </c>
      <c r="J2550">
        <v>0</v>
      </c>
      <c r="L2550">
        <v>0</v>
      </c>
      <c r="M2550">
        <v>0</v>
      </c>
      <c r="N2550">
        <v>0</v>
      </c>
      <c r="O2550">
        <v>0</v>
      </c>
      <c r="P2550" t="s">
        <v>183</v>
      </c>
      <c r="Q2550">
        <v>0</v>
      </c>
      <c r="R2550">
        <v>0</v>
      </c>
      <c r="S2550">
        <v>0</v>
      </c>
      <c r="T2550" t="s">
        <v>181</v>
      </c>
      <c r="U2550">
        <v>0</v>
      </c>
      <c r="V2550" t="s">
        <v>181</v>
      </c>
      <c r="W2550">
        <v>0</v>
      </c>
      <c r="X2550" t="s">
        <v>184</v>
      </c>
    </row>
    <row r="2551" spans="1:24" x14ac:dyDescent="0.3">
      <c r="A2551" t="s">
        <v>179</v>
      </c>
      <c r="B2551" t="s">
        <v>4646</v>
      </c>
      <c r="C2551" t="s">
        <v>181</v>
      </c>
      <c r="D2551" t="s">
        <v>4647</v>
      </c>
      <c r="E2551" t="s">
        <v>7</v>
      </c>
      <c r="F2551">
        <v>0</v>
      </c>
      <c r="G2551">
        <v>0</v>
      </c>
      <c r="H2551" s="51" t="s">
        <v>13965</v>
      </c>
      <c r="I2551">
        <v>0</v>
      </c>
      <c r="J2551">
        <v>0</v>
      </c>
      <c r="L2551">
        <v>0</v>
      </c>
      <c r="M2551">
        <v>0</v>
      </c>
      <c r="N2551">
        <v>0</v>
      </c>
      <c r="O2551">
        <v>0</v>
      </c>
      <c r="P2551" t="s">
        <v>183</v>
      </c>
      <c r="Q2551">
        <v>0</v>
      </c>
      <c r="R2551">
        <v>0</v>
      </c>
      <c r="S2551">
        <v>0</v>
      </c>
      <c r="T2551" t="s">
        <v>181</v>
      </c>
      <c r="U2551">
        <v>0</v>
      </c>
      <c r="V2551" t="s">
        <v>181</v>
      </c>
      <c r="W2551">
        <v>0</v>
      </c>
      <c r="X2551" t="s">
        <v>184</v>
      </c>
    </row>
    <row r="2552" spans="1:24" x14ac:dyDescent="0.3">
      <c r="A2552" t="s">
        <v>179</v>
      </c>
      <c r="B2552" t="s">
        <v>952</v>
      </c>
      <c r="C2552" t="s">
        <v>181</v>
      </c>
      <c r="D2552" t="s">
        <v>953</v>
      </c>
      <c r="E2552" t="s">
        <v>181</v>
      </c>
      <c r="F2552">
        <v>0</v>
      </c>
      <c r="G2552">
        <v>0</v>
      </c>
      <c r="H2552" s="51" t="s">
        <v>13968</v>
      </c>
      <c r="I2552">
        <v>0</v>
      </c>
      <c r="J2552">
        <v>0</v>
      </c>
      <c r="L2552">
        <v>0</v>
      </c>
      <c r="M2552">
        <v>1077.3</v>
      </c>
      <c r="N2552">
        <v>168</v>
      </c>
      <c r="O2552">
        <v>24</v>
      </c>
      <c r="P2552" t="s">
        <v>1363</v>
      </c>
      <c r="Q2552">
        <v>144</v>
      </c>
      <c r="R2552">
        <v>0</v>
      </c>
      <c r="S2552">
        <v>0</v>
      </c>
      <c r="T2552" t="s">
        <v>181</v>
      </c>
      <c r="U2552">
        <v>0</v>
      </c>
      <c r="V2552" t="s">
        <v>181</v>
      </c>
      <c r="W2552">
        <v>0</v>
      </c>
      <c r="X2552" t="s">
        <v>184</v>
      </c>
    </row>
    <row r="2553" spans="1:24" x14ac:dyDescent="0.3">
      <c r="A2553" t="s">
        <v>179</v>
      </c>
      <c r="B2553" t="s">
        <v>6307</v>
      </c>
      <c r="C2553" t="s">
        <v>181</v>
      </c>
      <c r="D2553" t="s">
        <v>6308</v>
      </c>
      <c r="E2553" t="s">
        <v>7</v>
      </c>
      <c r="F2553">
        <v>0</v>
      </c>
      <c r="G2553">
        <v>0</v>
      </c>
      <c r="H2553" s="51" t="s">
        <v>13965</v>
      </c>
      <c r="I2553">
        <v>0</v>
      </c>
      <c r="J2553">
        <v>0</v>
      </c>
      <c r="L2553">
        <v>0</v>
      </c>
      <c r="M2553">
        <v>0</v>
      </c>
      <c r="N2553">
        <v>0</v>
      </c>
      <c r="O2553">
        <v>0</v>
      </c>
      <c r="P2553" t="s">
        <v>183</v>
      </c>
      <c r="Q2553">
        <v>0</v>
      </c>
      <c r="R2553">
        <v>0</v>
      </c>
      <c r="S2553">
        <v>0</v>
      </c>
      <c r="T2553" t="s">
        <v>181</v>
      </c>
      <c r="U2553">
        <v>0</v>
      </c>
      <c r="V2553" t="s">
        <v>181</v>
      </c>
      <c r="W2553">
        <v>0</v>
      </c>
      <c r="X2553" t="s">
        <v>184</v>
      </c>
    </row>
    <row r="2554" spans="1:24" x14ac:dyDescent="0.3">
      <c r="A2554" t="s">
        <v>179</v>
      </c>
      <c r="B2554" t="s">
        <v>5705</v>
      </c>
      <c r="C2554" t="s">
        <v>181</v>
      </c>
      <c r="D2554" t="s">
        <v>5706</v>
      </c>
      <c r="E2554" t="s">
        <v>7</v>
      </c>
      <c r="F2554">
        <v>0</v>
      </c>
      <c r="G2554">
        <v>0</v>
      </c>
      <c r="H2554" s="51" t="s">
        <v>13965</v>
      </c>
      <c r="I2554">
        <v>0</v>
      </c>
      <c r="J2554">
        <v>0</v>
      </c>
      <c r="L2554">
        <v>0</v>
      </c>
      <c r="M2554">
        <v>0</v>
      </c>
      <c r="N2554">
        <v>0</v>
      </c>
      <c r="O2554">
        <v>0</v>
      </c>
      <c r="P2554" t="s">
        <v>183</v>
      </c>
      <c r="Q2554">
        <v>0</v>
      </c>
      <c r="R2554">
        <v>0</v>
      </c>
      <c r="S2554">
        <v>0</v>
      </c>
      <c r="T2554" t="s">
        <v>181</v>
      </c>
      <c r="U2554">
        <v>0</v>
      </c>
      <c r="V2554" t="s">
        <v>181</v>
      </c>
      <c r="W2554">
        <v>0</v>
      </c>
      <c r="X2554" t="s">
        <v>184</v>
      </c>
    </row>
    <row r="2555" spans="1:24" x14ac:dyDescent="0.3">
      <c r="A2555" t="s">
        <v>179</v>
      </c>
      <c r="B2555" t="s">
        <v>2282</v>
      </c>
      <c r="C2555" t="s">
        <v>181</v>
      </c>
      <c r="D2555" t="s">
        <v>2283</v>
      </c>
      <c r="E2555" t="s">
        <v>181</v>
      </c>
      <c r="F2555">
        <v>0</v>
      </c>
      <c r="G2555">
        <v>0</v>
      </c>
      <c r="H2555" s="51" t="s">
        <v>13965</v>
      </c>
      <c r="I2555">
        <v>0</v>
      </c>
      <c r="J2555">
        <v>0</v>
      </c>
      <c r="L2555">
        <v>0</v>
      </c>
      <c r="M2555">
        <v>0</v>
      </c>
      <c r="N2555">
        <v>0</v>
      </c>
      <c r="O2555">
        <v>0</v>
      </c>
      <c r="P2555" t="s">
        <v>183</v>
      </c>
      <c r="Q2555">
        <v>0</v>
      </c>
      <c r="R2555">
        <v>0</v>
      </c>
      <c r="S2555">
        <v>0</v>
      </c>
      <c r="T2555" t="s">
        <v>181</v>
      </c>
      <c r="U2555">
        <v>0</v>
      </c>
      <c r="V2555" t="s">
        <v>181</v>
      </c>
      <c r="W2555">
        <v>0</v>
      </c>
      <c r="X2555" t="s">
        <v>321</v>
      </c>
    </row>
    <row r="2556" spans="1:24" x14ac:dyDescent="0.3">
      <c r="A2556" t="s">
        <v>179</v>
      </c>
      <c r="B2556" t="s">
        <v>14367</v>
      </c>
      <c r="C2556" t="s">
        <v>181</v>
      </c>
      <c r="D2556" t="s">
        <v>6550</v>
      </c>
      <c r="E2556" t="s">
        <v>7</v>
      </c>
      <c r="F2556">
        <v>0</v>
      </c>
      <c r="G2556">
        <v>0</v>
      </c>
      <c r="H2556" s="51" t="s">
        <v>13968</v>
      </c>
      <c r="I2556">
        <v>0</v>
      </c>
      <c r="J2556">
        <v>0</v>
      </c>
      <c r="L2556">
        <v>0</v>
      </c>
      <c r="M2556">
        <v>769.5</v>
      </c>
      <c r="N2556">
        <v>120</v>
      </c>
      <c r="O2556">
        <v>0</v>
      </c>
      <c r="P2556" t="s">
        <v>2423</v>
      </c>
      <c r="Q2556">
        <v>0</v>
      </c>
      <c r="R2556">
        <v>0</v>
      </c>
      <c r="S2556">
        <v>0</v>
      </c>
      <c r="T2556" t="s">
        <v>181</v>
      </c>
      <c r="U2556">
        <v>0</v>
      </c>
      <c r="V2556" t="s">
        <v>181</v>
      </c>
      <c r="W2556">
        <v>0</v>
      </c>
      <c r="X2556" t="s">
        <v>321</v>
      </c>
    </row>
    <row r="2557" spans="1:24" x14ac:dyDescent="0.3">
      <c r="A2557" t="s">
        <v>179</v>
      </c>
      <c r="B2557" t="s">
        <v>6549</v>
      </c>
      <c r="C2557" t="s">
        <v>181</v>
      </c>
      <c r="D2557" t="s">
        <v>6550</v>
      </c>
      <c r="E2557" t="s">
        <v>7</v>
      </c>
      <c r="F2557">
        <v>0</v>
      </c>
      <c r="G2557">
        <v>0</v>
      </c>
      <c r="H2557" s="51" t="s">
        <v>13965</v>
      </c>
      <c r="I2557">
        <v>0</v>
      </c>
      <c r="J2557">
        <v>0</v>
      </c>
      <c r="L2557">
        <v>0</v>
      </c>
      <c r="M2557">
        <v>0</v>
      </c>
      <c r="N2557">
        <v>0</v>
      </c>
      <c r="O2557">
        <v>0</v>
      </c>
      <c r="P2557" t="s">
        <v>183</v>
      </c>
      <c r="Q2557">
        <v>0</v>
      </c>
      <c r="R2557">
        <v>0</v>
      </c>
      <c r="S2557">
        <v>0</v>
      </c>
      <c r="T2557" t="s">
        <v>181</v>
      </c>
      <c r="U2557">
        <v>0</v>
      </c>
      <c r="V2557" t="s">
        <v>181</v>
      </c>
      <c r="W2557">
        <v>0</v>
      </c>
      <c r="X2557" t="s">
        <v>321</v>
      </c>
    </row>
    <row r="2558" spans="1:24" x14ac:dyDescent="0.3">
      <c r="A2558" t="s">
        <v>179</v>
      </c>
      <c r="B2558" t="s">
        <v>14368</v>
      </c>
      <c r="C2558" t="s">
        <v>181</v>
      </c>
      <c r="D2558" t="s">
        <v>14369</v>
      </c>
      <c r="E2558" t="s">
        <v>181</v>
      </c>
      <c r="F2558">
        <v>0</v>
      </c>
      <c r="G2558">
        <v>0</v>
      </c>
      <c r="H2558" s="51" t="s">
        <v>13968</v>
      </c>
      <c r="I2558">
        <v>0</v>
      </c>
      <c r="J2558">
        <v>0</v>
      </c>
      <c r="L2558">
        <v>0</v>
      </c>
      <c r="M2558">
        <v>0</v>
      </c>
      <c r="N2558">
        <v>0</v>
      </c>
      <c r="O2558">
        <v>0</v>
      </c>
      <c r="P2558" t="s">
        <v>183</v>
      </c>
      <c r="Q2558">
        <v>0</v>
      </c>
      <c r="R2558">
        <v>0</v>
      </c>
      <c r="S2558">
        <v>0</v>
      </c>
      <c r="T2558" t="s">
        <v>181</v>
      </c>
      <c r="U2558">
        <v>0</v>
      </c>
      <c r="V2558" t="s">
        <v>181</v>
      </c>
      <c r="W2558">
        <v>0</v>
      </c>
      <c r="X2558" t="s">
        <v>184</v>
      </c>
    </row>
    <row r="2559" spans="1:24" x14ac:dyDescent="0.3">
      <c r="A2559" t="s">
        <v>179</v>
      </c>
      <c r="B2559" t="s">
        <v>5134</v>
      </c>
      <c r="C2559" t="s">
        <v>181</v>
      </c>
      <c r="D2559" t="s">
        <v>5135</v>
      </c>
      <c r="E2559" t="s">
        <v>7</v>
      </c>
      <c r="F2559">
        <v>0</v>
      </c>
      <c r="G2559">
        <v>0</v>
      </c>
      <c r="H2559" s="51" t="s">
        <v>13965</v>
      </c>
      <c r="I2559">
        <v>0</v>
      </c>
      <c r="J2559">
        <v>0</v>
      </c>
      <c r="L2559">
        <v>0</v>
      </c>
      <c r="M2559">
        <v>0</v>
      </c>
      <c r="N2559">
        <v>0</v>
      </c>
      <c r="O2559">
        <v>0</v>
      </c>
      <c r="P2559" t="s">
        <v>183</v>
      </c>
      <c r="Q2559">
        <v>0</v>
      </c>
      <c r="R2559">
        <v>0</v>
      </c>
      <c r="S2559">
        <v>0</v>
      </c>
      <c r="T2559" t="s">
        <v>181</v>
      </c>
      <c r="U2559">
        <v>0</v>
      </c>
      <c r="V2559" t="s">
        <v>181</v>
      </c>
      <c r="W2559">
        <v>0</v>
      </c>
      <c r="X2559" t="s">
        <v>184</v>
      </c>
    </row>
    <row r="2560" spans="1:24" x14ac:dyDescent="0.3">
      <c r="A2560" t="s">
        <v>179</v>
      </c>
      <c r="B2560" t="s">
        <v>5619</v>
      </c>
      <c r="C2560" t="s">
        <v>181</v>
      </c>
      <c r="D2560" t="s">
        <v>5620</v>
      </c>
      <c r="E2560" t="s">
        <v>7</v>
      </c>
      <c r="F2560">
        <v>0</v>
      </c>
      <c r="G2560">
        <v>0</v>
      </c>
      <c r="H2560" s="51" t="s">
        <v>13965</v>
      </c>
      <c r="I2560">
        <v>0</v>
      </c>
      <c r="J2560">
        <v>0</v>
      </c>
      <c r="L2560">
        <v>0</v>
      </c>
      <c r="M2560">
        <v>0</v>
      </c>
      <c r="N2560">
        <v>0</v>
      </c>
      <c r="O2560">
        <v>0</v>
      </c>
      <c r="P2560" t="s">
        <v>183</v>
      </c>
      <c r="Q2560">
        <v>0</v>
      </c>
      <c r="R2560">
        <v>0</v>
      </c>
      <c r="S2560">
        <v>0</v>
      </c>
      <c r="T2560" t="s">
        <v>181</v>
      </c>
      <c r="U2560">
        <v>0</v>
      </c>
      <c r="V2560" t="s">
        <v>181</v>
      </c>
      <c r="W2560">
        <v>0</v>
      </c>
      <c r="X2560" t="s">
        <v>184</v>
      </c>
    </row>
    <row r="2561" spans="1:24" x14ac:dyDescent="0.3">
      <c r="A2561" t="s">
        <v>179</v>
      </c>
      <c r="B2561" t="s">
        <v>4656</v>
      </c>
      <c r="C2561" t="s">
        <v>181</v>
      </c>
      <c r="D2561" t="s">
        <v>4657</v>
      </c>
      <c r="E2561" t="s">
        <v>7</v>
      </c>
      <c r="F2561">
        <v>0</v>
      </c>
      <c r="G2561">
        <v>0</v>
      </c>
      <c r="H2561" s="51" t="s">
        <v>13965</v>
      </c>
      <c r="I2561">
        <v>0</v>
      </c>
      <c r="J2561">
        <v>0</v>
      </c>
      <c r="L2561">
        <v>0</v>
      </c>
      <c r="M2561">
        <v>0</v>
      </c>
      <c r="N2561">
        <v>0</v>
      </c>
      <c r="O2561">
        <v>0</v>
      </c>
      <c r="P2561" t="s">
        <v>183</v>
      </c>
      <c r="Q2561">
        <v>0</v>
      </c>
      <c r="R2561">
        <v>0</v>
      </c>
      <c r="S2561">
        <v>0</v>
      </c>
      <c r="T2561" t="s">
        <v>181</v>
      </c>
      <c r="U2561">
        <v>0</v>
      </c>
      <c r="V2561" t="s">
        <v>181</v>
      </c>
      <c r="W2561">
        <v>0</v>
      </c>
      <c r="X2561" t="s">
        <v>184</v>
      </c>
    </row>
    <row r="2562" spans="1:24" x14ac:dyDescent="0.3">
      <c r="A2562" t="s">
        <v>179</v>
      </c>
      <c r="B2562" t="s">
        <v>2060</v>
      </c>
      <c r="C2562" t="s">
        <v>181</v>
      </c>
      <c r="D2562" t="s">
        <v>2061</v>
      </c>
      <c r="E2562" t="s">
        <v>181</v>
      </c>
      <c r="F2562">
        <v>0</v>
      </c>
      <c r="G2562">
        <v>0</v>
      </c>
      <c r="H2562" s="51" t="s">
        <v>13968</v>
      </c>
      <c r="I2562">
        <v>0</v>
      </c>
      <c r="J2562">
        <v>0</v>
      </c>
      <c r="L2562">
        <v>0</v>
      </c>
      <c r="M2562">
        <v>0</v>
      </c>
      <c r="N2562">
        <v>0</v>
      </c>
      <c r="O2562">
        <v>0</v>
      </c>
      <c r="P2562" t="s">
        <v>183</v>
      </c>
      <c r="Q2562">
        <v>0</v>
      </c>
      <c r="R2562">
        <v>0</v>
      </c>
      <c r="S2562">
        <v>0</v>
      </c>
      <c r="T2562" t="s">
        <v>181</v>
      </c>
      <c r="U2562">
        <v>0</v>
      </c>
      <c r="V2562" t="s">
        <v>181</v>
      </c>
      <c r="W2562">
        <v>0</v>
      </c>
      <c r="X2562" t="s">
        <v>184</v>
      </c>
    </row>
    <row r="2563" spans="1:24" x14ac:dyDescent="0.3">
      <c r="A2563" t="s">
        <v>179</v>
      </c>
      <c r="B2563" t="s">
        <v>4595</v>
      </c>
      <c r="C2563" t="s">
        <v>181</v>
      </c>
      <c r="D2563" t="s">
        <v>2061</v>
      </c>
      <c r="E2563" t="s">
        <v>7</v>
      </c>
      <c r="F2563">
        <v>0</v>
      </c>
      <c r="G2563">
        <v>0</v>
      </c>
      <c r="H2563" s="51" t="s">
        <v>13965</v>
      </c>
      <c r="I2563">
        <v>0</v>
      </c>
      <c r="J2563">
        <v>0</v>
      </c>
      <c r="L2563">
        <v>0</v>
      </c>
      <c r="M2563">
        <v>717.75</v>
      </c>
      <c r="N2563">
        <v>120</v>
      </c>
      <c r="O2563">
        <v>0</v>
      </c>
      <c r="P2563" t="s">
        <v>2423</v>
      </c>
      <c r="Q2563">
        <v>0</v>
      </c>
      <c r="R2563">
        <v>0</v>
      </c>
      <c r="S2563">
        <v>0</v>
      </c>
      <c r="T2563" t="s">
        <v>181</v>
      </c>
      <c r="U2563">
        <v>0</v>
      </c>
      <c r="V2563" t="s">
        <v>181</v>
      </c>
      <c r="W2563">
        <v>0</v>
      </c>
      <c r="X2563" t="s">
        <v>184</v>
      </c>
    </row>
    <row r="2564" spans="1:24" x14ac:dyDescent="0.3">
      <c r="A2564" t="s">
        <v>179</v>
      </c>
      <c r="B2564" t="s">
        <v>5993</v>
      </c>
      <c r="C2564" t="s">
        <v>181</v>
      </c>
      <c r="D2564" t="s">
        <v>5994</v>
      </c>
      <c r="E2564" t="s">
        <v>7</v>
      </c>
      <c r="F2564">
        <v>0</v>
      </c>
      <c r="G2564">
        <v>0</v>
      </c>
      <c r="H2564" s="51" t="s">
        <v>13965</v>
      </c>
      <c r="I2564">
        <v>0</v>
      </c>
      <c r="J2564">
        <v>0</v>
      </c>
      <c r="L2564">
        <v>0</v>
      </c>
      <c r="M2564">
        <v>4306.5</v>
      </c>
      <c r="N2564">
        <v>720</v>
      </c>
      <c r="O2564">
        <v>0</v>
      </c>
      <c r="P2564" t="s">
        <v>707</v>
      </c>
      <c r="Q2564">
        <v>0</v>
      </c>
      <c r="R2564">
        <v>0</v>
      </c>
      <c r="S2564">
        <v>0</v>
      </c>
      <c r="T2564" t="s">
        <v>181</v>
      </c>
      <c r="U2564">
        <v>0</v>
      </c>
      <c r="V2564" t="s">
        <v>181</v>
      </c>
      <c r="W2564">
        <v>0</v>
      </c>
      <c r="X2564" t="s">
        <v>184</v>
      </c>
    </row>
    <row r="2565" spans="1:24" x14ac:dyDescent="0.3">
      <c r="A2565" t="s">
        <v>179</v>
      </c>
      <c r="B2565" t="s">
        <v>14370</v>
      </c>
      <c r="C2565" t="s">
        <v>181</v>
      </c>
      <c r="D2565" t="s">
        <v>14371</v>
      </c>
      <c r="E2565" t="s">
        <v>7</v>
      </c>
      <c r="F2565">
        <v>0</v>
      </c>
      <c r="G2565">
        <v>0</v>
      </c>
      <c r="H2565" s="51" t="s">
        <v>13965</v>
      </c>
      <c r="I2565">
        <v>0</v>
      </c>
      <c r="J2565">
        <v>0</v>
      </c>
      <c r="L2565">
        <v>0</v>
      </c>
      <c r="M2565">
        <v>0</v>
      </c>
      <c r="N2565">
        <v>0</v>
      </c>
      <c r="O2565">
        <v>0</v>
      </c>
      <c r="P2565" t="s">
        <v>183</v>
      </c>
      <c r="Q2565">
        <v>0</v>
      </c>
      <c r="R2565">
        <v>0</v>
      </c>
      <c r="S2565">
        <v>0</v>
      </c>
      <c r="T2565" t="s">
        <v>181</v>
      </c>
      <c r="U2565">
        <v>0</v>
      </c>
      <c r="V2565" t="s">
        <v>181</v>
      </c>
      <c r="W2565">
        <v>0</v>
      </c>
      <c r="X2565" t="s">
        <v>184</v>
      </c>
    </row>
    <row r="2566" spans="1:24" x14ac:dyDescent="0.3">
      <c r="A2566" t="s">
        <v>179</v>
      </c>
      <c r="B2566" t="s">
        <v>1545</v>
      </c>
      <c r="C2566" t="s">
        <v>181</v>
      </c>
      <c r="D2566" t="s">
        <v>1546</v>
      </c>
      <c r="E2566" t="s">
        <v>181</v>
      </c>
      <c r="F2566">
        <v>0</v>
      </c>
      <c r="G2566">
        <v>0</v>
      </c>
      <c r="H2566" s="51" t="s">
        <v>13965</v>
      </c>
      <c r="I2566">
        <v>0</v>
      </c>
      <c r="J2566">
        <v>0</v>
      </c>
      <c r="L2566">
        <v>0</v>
      </c>
      <c r="M2566">
        <v>0</v>
      </c>
      <c r="N2566">
        <v>0</v>
      </c>
      <c r="O2566">
        <v>0</v>
      </c>
      <c r="P2566" t="s">
        <v>183</v>
      </c>
      <c r="Q2566">
        <v>0</v>
      </c>
      <c r="R2566">
        <v>0</v>
      </c>
      <c r="S2566">
        <v>0</v>
      </c>
      <c r="T2566" t="s">
        <v>181</v>
      </c>
      <c r="U2566">
        <v>0</v>
      </c>
      <c r="V2566" t="s">
        <v>181</v>
      </c>
      <c r="W2566">
        <v>0</v>
      </c>
      <c r="X2566" t="s">
        <v>184</v>
      </c>
    </row>
    <row r="2567" spans="1:24" x14ac:dyDescent="0.3">
      <c r="A2567" t="s">
        <v>179</v>
      </c>
      <c r="B2567" t="s">
        <v>231</v>
      </c>
      <c r="C2567" t="s">
        <v>181</v>
      </c>
      <c r="D2567" t="s">
        <v>232</v>
      </c>
      <c r="E2567" t="s">
        <v>181</v>
      </c>
      <c r="F2567">
        <v>0</v>
      </c>
      <c r="G2567">
        <v>0</v>
      </c>
      <c r="H2567" s="51" t="s">
        <v>13968</v>
      </c>
      <c r="I2567">
        <v>0</v>
      </c>
      <c r="J2567">
        <v>0</v>
      </c>
      <c r="L2567">
        <v>0</v>
      </c>
      <c r="M2567">
        <v>0</v>
      </c>
      <c r="N2567">
        <v>0</v>
      </c>
      <c r="O2567">
        <v>0</v>
      </c>
      <c r="P2567" t="s">
        <v>183</v>
      </c>
      <c r="Q2567">
        <v>0</v>
      </c>
      <c r="R2567">
        <v>0</v>
      </c>
      <c r="S2567">
        <v>0</v>
      </c>
      <c r="T2567" t="s">
        <v>181</v>
      </c>
      <c r="U2567">
        <v>0</v>
      </c>
      <c r="V2567" t="s">
        <v>181</v>
      </c>
      <c r="W2567">
        <v>0</v>
      </c>
      <c r="X2567" t="s">
        <v>184</v>
      </c>
    </row>
    <row r="2568" spans="1:24" x14ac:dyDescent="0.3">
      <c r="A2568" t="s">
        <v>179</v>
      </c>
      <c r="B2568" t="s">
        <v>4609</v>
      </c>
      <c r="C2568" t="s">
        <v>181</v>
      </c>
      <c r="D2568" t="s">
        <v>4610</v>
      </c>
      <c r="E2568" t="s">
        <v>7</v>
      </c>
      <c r="F2568">
        <v>0</v>
      </c>
      <c r="G2568">
        <v>0</v>
      </c>
      <c r="H2568" s="51" t="s">
        <v>13965</v>
      </c>
      <c r="I2568">
        <v>0</v>
      </c>
      <c r="J2568">
        <v>0</v>
      </c>
      <c r="L2568">
        <v>0</v>
      </c>
      <c r="M2568">
        <v>0</v>
      </c>
      <c r="N2568">
        <v>0</v>
      </c>
      <c r="O2568">
        <v>0</v>
      </c>
      <c r="P2568" t="s">
        <v>183</v>
      </c>
      <c r="Q2568">
        <v>0</v>
      </c>
      <c r="R2568">
        <v>0</v>
      </c>
      <c r="S2568">
        <v>0</v>
      </c>
      <c r="T2568" t="s">
        <v>181</v>
      </c>
      <c r="U2568">
        <v>0</v>
      </c>
      <c r="V2568" t="s">
        <v>181</v>
      </c>
      <c r="W2568">
        <v>0</v>
      </c>
      <c r="X2568" t="s">
        <v>184</v>
      </c>
    </row>
    <row r="2569" spans="1:24" x14ac:dyDescent="0.3">
      <c r="A2569" t="s">
        <v>179</v>
      </c>
      <c r="B2569" t="s">
        <v>2388</v>
      </c>
      <c r="C2569" t="s">
        <v>181</v>
      </c>
      <c r="D2569" t="s">
        <v>2389</v>
      </c>
      <c r="E2569" t="s">
        <v>181</v>
      </c>
      <c r="F2569">
        <v>0</v>
      </c>
      <c r="G2569">
        <v>0</v>
      </c>
      <c r="H2569" s="51" t="s">
        <v>13965</v>
      </c>
      <c r="I2569">
        <v>0</v>
      </c>
      <c r="J2569">
        <v>0</v>
      </c>
      <c r="L2569">
        <v>0</v>
      </c>
      <c r="M2569">
        <v>0</v>
      </c>
      <c r="N2569">
        <v>0</v>
      </c>
      <c r="O2569">
        <v>0</v>
      </c>
      <c r="P2569" t="s">
        <v>183</v>
      </c>
      <c r="Q2569">
        <v>0</v>
      </c>
      <c r="R2569">
        <v>0</v>
      </c>
      <c r="S2569">
        <v>0</v>
      </c>
      <c r="T2569" t="s">
        <v>181</v>
      </c>
      <c r="U2569">
        <v>0</v>
      </c>
      <c r="V2569" t="s">
        <v>181</v>
      </c>
      <c r="W2569">
        <v>0</v>
      </c>
      <c r="X2569" t="s">
        <v>321</v>
      </c>
    </row>
    <row r="2570" spans="1:24" x14ac:dyDescent="0.3">
      <c r="A2570" t="s">
        <v>179</v>
      </c>
      <c r="B2570" t="s">
        <v>893</v>
      </c>
      <c r="C2570" t="s">
        <v>181</v>
      </c>
      <c r="D2570" t="s">
        <v>894</v>
      </c>
      <c r="E2570" t="s">
        <v>181</v>
      </c>
      <c r="F2570">
        <v>0</v>
      </c>
      <c r="G2570">
        <v>0</v>
      </c>
      <c r="H2570" s="51" t="s">
        <v>13968</v>
      </c>
      <c r="I2570">
        <v>0</v>
      </c>
      <c r="J2570">
        <v>0</v>
      </c>
      <c r="L2570">
        <v>0</v>
      </c>
      <c r="M2570">
        <v>0</v>
      </c>
      <c r="N2570">
        <v>0</v>
      </c>
      <c r="O2570">
        <v>0</v>
      </c>
      <c r="P2570" t="s">
        <v>183</v>
      </c>
      <c r="Q2570">
        <v>0</v>
      </c>
      <c r="R2570">
        <v>0</v>
      </c>
      <c r="S2570">
        <v>0</v>
      </c>
      <c r="T2570" t="s">
        <v>181</v>
      </c>
      <c r="U2570">
        <v>0</v>
      </c>
      <c r="V2570" t="s">
        <v>181</v>
      </c>
      <c r="W2570">
        <v>0</v>
      </c>
      <c r="X2570" t="s">
        <v>184</v>
      </c>
    </row>
    <row r="2571" spans="1:24" x14ac:dyDescent="0.3">
      <c r="A2571" t="s">
        <v>179</v>
      </c>
      <c r="B2571" t="s">
        <v>2572</v>
      </c>
      <c r="C2571" t="s">
        <v>181</v>
      </c>
      <c r="D2571" t="s">
        <v>894</v>
      </c>
      <c r="E2571" t="s">
        <v>181</v>
      </c>
      <c r="F2571">
        <v>0</v>
      </c>
      <c r="G2571">
        <v>0</v>
      </c>
      <c r="H2571" s="51" t="s">
        <v>13965</v>
      </c>
      <c r="I2571">
        <v>0</v>
      </c>
      <c r="J2571">
        <v>0</v>
      </c>
      <c r="L2571">
        <v>0</v>
      </c>
      <c r="M2571">
        <v>0</v>
      </c>
      <c r="N2571">
        <v>0</v>
      </c>
      <c r="O2571">
        <v>0</v>
      </c>
      <c r="P2571" t="s">
        <v>183</v>
      </c>
      <c r="Q2571">
        <v>0</v>
      </c>
      <c r="R2571">
        <v>0</v>
      </c>
      <c r="S2571">
        <v>0</v>
      </c>
      <c r="T2571" t="s">
        <v>181</v>
      </c>
      <c r="U2571">
        <v>0</v>
      </c>
      <c r="V2571" t="s">
        <v>181</v>
      </c>
      <c r="W2571">
        <v>0</v>
      </c>
      <c r="X2571" t="s">
        <v>184</v>
      </c>
    </row>
    <row r="2572" spans="1:24" x14ac:dyDescent="0.3">
      <c r="A2572" t="s">
        <v>179</v>
      </c>
      <c r="B2572" t="s">
        <v>1195</v>
      </c>
      <c r="C2572" t="s">
        <v>181</v>
      </c>
      <c r="D2572" t="s">
        <v>1196</v>
      </c>
      <c r="E2572" t="s">
        <v>181</v>
      </c>
      <c r="F2572">
        <v>0</v>
      </c>
      <c r="G2572">
        <v>0</v>
      </c>
      <c r="H2572" s="51" t="s">
        <v>13968</v>
      </c>
      <c r="I2572">
        <v>0</v>
      </c>
      <c r="J2572">
        <v>0</v>
      </c>
      <c r="L2572">
        <v>0</v>
      </c>
      <c r="M2572">
        <v>0</v>
      </c>
      <c r="N2572">
        <v>0</v>
      </c>
      <c r="O2572">
        <v>0</v>
      </c>
      <c r="P2572" t="s">
        <v>183</v>
      </c>
      <c r="Q2572">
        <v>0</v>
      </c>
      <c r="R2572">
        <v>0</v>
      </c>
      <c r="S2572">
        <v>0</v>
      </c>
      <c r="T2572" t="s">
        <v>181</v>
      </c>
      <c r="U2572">
        <v>0</v>
      </c>
      <c r="V2572" t="s">
        <v>181</v>
      </c>
      <c r="W2572">
        <v>0</v>
      </c>
      <c r="X2572" t="s">
        <v>184</v>
      </c>
    </row>
    <row r="2573" spans="1:24" x14ac:dyDescent="0.3">
      <c r="A2573" t="s">
        <v>179</v>
      </c>
      <c r="B2573" t="s">
        <v>827</v>
      </c>
      <c r="C2573" t="s">
        <v>181</v>
      </c>
      <c r="D2573" t="s">
        <v>828</v>
      </c>
      <c r="E2573" t="s">
        <v>181</v>
      </c>
      <c r="F2573">
        <v>0</v>
      </c>
      <c r="G2573">
        <v>0</v>
      </c>
      <c r="H2573" s="51" t="s">
        <v>13968</v>
      </c>
      <c r="I2573">
        <v>0</v>
      </c>
      <c r="J2573">
        <v>0</v>
      </c>
      <c r="L2573">
        <v>0</v>
      </c>
      <c r="M2573">
        <v>0</v>
      </c>
      <c r="N2573">
        <v>0</v>
      </c>
      <c r="O2573">
        <v>0</v>
      </c>
      <c r="P2573" t="s">
        <v>183</v>
      </c>
      <c r="Q2573">
        <v>0</v>
      </c>
      <c r="R2573">
        <v>0</v>
      </c>
      <c r="S2573">
        <v>0</v>
      </c>
      <c r="T2573" t="s">
        <v>181</v>
      </c>
      <c r="U2573">
        <v>0</v>
      </c>
      <c r="V2573" t="s">
        <v>181</v>
      </c>
      <c r="W2573">
        <v>0</v>
      </c>
      <c r="X2573" t="s">
        <v>184</v>
      </c>
    </row>
    <row r="2574" spans="1:24" x14ac:dyDescent="0.3">
      <c r="A2574" t="s">
        <v>179</v>
      </c>
      <c r="B2574" t="s">
        <v>2506</v>
      </c>
      <c r="C2574" t="s">
        <v>181</v>
      </c>
      <c r="D2574" t="s">
        <v>2507</v>
      </c>
      <c r="E2574" t="s">
        <v>181</v>
      </c>
      <c r="F2574">
        <v>0</v>
      </c>
      <c r="G2574">
        <v>0</v>
      </c>
      <c r="H2574" s="51" t="s">
        <v>14372</v>
      </c>
      <c r="I2574">
        <v>0</v>
      </c>
      <c r="J2574">
        <v>0</v>
      </c>
      <c r="L2574">
        <v>0</v>
      </c>
      <c r="M2574">
        <v>0</v>
      </c>
      <c r="N2574">
        <v>0</v>
      </c>
      <c r="O2574">
        <v>0</v>
      </c>
      <c r="P2574" t="s">
        <v>183</v>
      </c>
      <c r="Q2574">
        <v>0</v>
      </c>
      <c r="R2574">
        <v>0</v>
      </c>
      <c r="S2574">
        <v>0</v>
      </c>
      <c r="T2574" t="s">
        <v>181</v>
      </c>
      <c r="U2574">
        <v>0</v>
      </c>
      <c r="V2574" t="s">
        <v>181</v>
      </c>
      <c r="W2574">
        <v>0</v>
      </c>
      <c r="X2574" t="s">
        <v>184</v>
      </c>
    </row>
    <row r="2575" spans="1:24" x14ac:dyDescent="0.3">
      <c r="A2575" t="s">
        <v>179</v>
      </c>
      <c r="B2575" t="s">
        <v>1726</v>
      </c>
      <c r="C2575" t="s">
        <v>181</v>
      </c>
      <c r="D2575" t="s">
        <v>1727</v>
      </c>
      <c r="E2575" t="s">
        <v>181</v>
      </c>
      <c r="F2575">
        <v>0</v>
      </c>
      <c r="G2575">
        <v>0</v>
      </c>
      <c r="H2575" s="51" t="s">
        <v>13968</v>
      </c>
      <c r="I2575">
        <v>0</v>
      </c>
      <c r="J2575">
        <v>0</v>
      </c>
      <c r="L2575">
        <v>0</v>
      </c>
      <c r="M2575">
        <v>0</v>
      </c>
      <c r="N2575">
        <v>0</v>
      </c>
      <c r="O2575">
        <v>0</v>
      </c>
      <c r="P2575" t="s">
        <v>183</v>
      </c>
      <c r="Q2575">
        <v>0</v>
      </c>
      <c r="R2575">
        <v>0</v>
      </c>
      <c r="S2575">
        <v>0</v>
      </c>
      <c r="T2575" t="s">
        <v>181</v>
      </c>
      <c r="U2575">
        <v>0</v>
      </c>
      <c r="V2575" t="s">
        <v>181</v>
      </c>
      <c r="W2575">
        <v>0</v>
      </c>
      <c r="X2575" t="s">
        <v>184</v>
      </c>
    </row>
    <row r="2576" spans="1:24" x14ac:dyDescent="0.3">
      <c r="A2576" t="s">
        <v>179</v>
      </c>
      <c r="B2576" t="s">
        <v>2466</v>
      </c>
      <c r="C2576" t="s">
        <v>181</v>
      </c>
      <c r="D2576" t="s">
        <v>1727</v>
      </c>
      <c r="E2576" t="s">
        <v>181</v>
      </c>
      <c r="F2576">
        <v>0</v>
      </c>
      <c r="G2576">
        <v>0</v>
      </c>
      <c r="H2576" s="51" t="s">
        <v>13965</v>
      </c>
      <c r="I2576">
        <v>0</v>
      </c>
      <c r="J2576">
        <v>0</v>
      </c>
      <c r="L2576">
        <v>0</v>
      </c>
      <c r="M2576">
        <v>0</v>
      </c>
      <c r="N2576">
        <v>0</v>
      </c>
      <c r="O2576">
        <v>0</v>
      </c>
      <c r="P2576" t="s">
        <v>183</v>
      </c>
      <c r="Q2576">
        <v>0</v>
      </c>
      <c r="R2576">
        <v>0</v>
      </c>
      <c r="S2576">
        <v>0</v>
      </c>
      <c r="T2576" t="s">
        <v>181</v>
      </c>
      <c r="U2576">
        <v>0</v>
      </c>
      <c r="V2576" t="s">
        <v>181</v>
      </c>
      <c r="W2576">
        <v>0</v>
      </c>
      <c r="X2576" t="s">
        <v>184</v>
      </c>
    </row>
    <row r="2577" spans="1:24" x14ac:dyDescent="0.3">
      <c r="A2577" t="s">
        <v>179</v>
      </c>
      <c r="B2577" t="s">
        <v>4737</v>
      </c>
      <c r="C2577" t="s">
        <v>181</v>
      </c>
      <c r="D2577" t="s">
        <v>4738</v>
      </c>
      <c r="E2577" t="s">
        <v>7</v>
      </c>
      <c r="F2577">
        <v>0</v>
      </c>
      <c r="G2577">
        <v>0</v>
      </c>
      <c r="H2577" s="51" t="s">
        <v>13965</v>
      </c>
      <c r="I2577">
        <v>0</v>
      </c>
      <c r="J2577">
        <v>0</v>
      </c>
      <c r="L2577">
        <v>0</v>
      </c>
      <c r="M2577">
        <v>0</v>
      </c>
      <c r="N2577">
        <v>0</v>
      </c>
      <c r="O2577">
        <v>0</v>
      </c>
      <c r="P2577" t="s">
        <v>183</v>
      </c>
      <c r="Q2577">
        <v>0</v>
      </c>
      <c r="R2577">
        <v>0</v>
      </c>
      <c r="S2577">
        <v>0</v>
      </c>
      <c r="T2577" t="s">
        <v>181</v>
      </c>
      <c r="U2577">
        <v>0</v>
      </c>
      <c r="V2577" t="s">
        <v>181</v>
      </c>
      <c r="W2577">
        <v>0</v>
      </c>
      <c r="X2577" t="s">
        <v>184</v>
      </c>
    </row>
    <row r="2578" spans="1:24" x14ac:dyDescent="0.3">
      <c r="A2578" t="s">
        <v>179</v>
      </c>
      <c r="B2578" t="s">
        <v>237</v>
      </c>
      <c r="C2578" t="s">
        <v>181</v>
      </c>
      <c r="D2578" t="s">
        <v>238</v>
      </c>
      <c r="E2578" t="s">
        <v>181</v>
      </c>
      <c r="F2578">
        <v>0</v>
      </c>
      <c r="G2578">
        <v>0</v>
      </c>
      <c r="H2578" s="51" t="s">
        <v>13968</v>
      </c>
      <c r="I2578">
        <v>0</v>
      </c>
      <c r="J2578">
        <v>0</v>
      </c>
      <c r="L2578">
        <v>0</v>
      </c>
      <c r="M2578">
        <v>0</v>
      </c>
      <c r="N2578">
        <v>0</v>
      </c>
      <c r="O2578">
        <v>0</v>
      </c>
      <c r="P2578" t="s">
        <v>183</v>
      </c>
      <c r="Q2578">
        <v>0</v>
      </c>
      <c r="R2578">
        <v>0</v>
      </c>
      <c r="S2578">
        <v>0</v>
      </c>
      <c r="T2578" t="s">
        <v>181</v>
      </c>
      <c r="U2578">
        <v>0</v>
      </c>
      <c r="V2578" t="s">
        <v>181</v>
      </c>
      <c r="W2578">
        <v>0</v>
      </c>
      <c r="X2578" t="s">
        <v>184</v>
      </c>
    </row>
    <row r="2579" spans="1:24" x14ac:dyDescent="0.3">
      <c r="A2579" t="s">
        <v>179</v>
      </c>
      <c r="B2579" t="s">
        <v>1808</v>
      </c>
      <c r="C2579" t="s">
        <v>181</v>
      </c>
      <c r="D2579" t="s">
        <v>1809</v>
      </c>
      <c r="E2579" t="s">
        <v>181</v>
      </c>
      <c r="F2579">
        <v>0</v>
      </c>
      <c r="G2579">
        <v>0</v>
      </c>
      <c r="H2579" s="51" t="s">
        <v>13968</v>
      </c>
      <c r="I2579">
        <v>0</v>
      </c>
      <c r="J2579">
        <v>0</v>
      </c>
      <c r="L2579">
        <v>0</v>
      </c>
      <c r="M2579">
        <v>0</v>
      </c>
      <c r="N2579">
        <v>0</v>
      </c>
      <c r="O2579">
        <v>0</v>
      </c>
      <c r="P2579" t="s">
        <v>183</v>
      </c>
      <c r="Q2579">
        <v>0</v>
      </c>
      <c r="R2579">
        <v>0</v>
      </c>
      <c r="S2579">
        <v>0</v>
      </c>
      <c r="T2579" t="s">
        <v>181</v>
      </c>
      <c r="U2579">
        <v>0</v>
      </c>
      <c r="V2579" t="s">
        <v>181</v>
      </c>
      <c r="W2579">
        <v>0</v>
      </c>
      <c r="X2579" t="s">
        <v>184</v>
      </c>
    </row>
    <row r="2580" spans="1:24" x14ac:dyDescent="0.3">
      <c r="A2580" t="s">
        <v>179</v>
      </c>
      <c r="B2580" t="s">
        <v>3483</v>
      </c>
      <c r="C2580" t="s">
        <v>181</v>
      </c>
      <c r="D2580" t="s">
        <v>3484</v>
      </c>
      <c r="E2580" t="s">
        <v>181</v>
      </c>
      <c r="F2580">
        <v>0</v>
      </c>
      <c r="G2580">
        <v>0</v>
      </c>
      <c r="H2580" s="51" t="s">
        <v>13968</v>
      </c>
      <c r="I2580">
        <v>0</v>
      </c>
      <c r="J2580">
        <v>0</v>
      </c>
      <c r="L2580">
        <v>0</v>
      </c>
      <c r="M2580">
        <v>0</v>
      </c>
      <c r="N2580">
        <v>0</v>
      </c>
      <c r="O2580">
        <v>0</v>
      </c>
      <c r="P2580" t="s">
        <v>183</v>
      </c>
      <c r="Q2580">
        <v>0</v>
      </c>
      <c r="R2580">
        <v>0</v>
      </c>
      <c r="S2580">
        <v>0</v>
      </c>
      <c r="T2580" t="s">
        <v>181</v>
      </c>
      <c r="U2580">
        <v>0</v>
      </c>
      <c r="V2580" t="s">
        <v>181</v>
      </c>
      <c r="W2580">
        <v>0</v>
      </c>
      <c r="X2580" t="s">
        <v>184</v>
      </c>
    </row>
    <row r="2581" spans="1:24" x14ac:dyDescent="0.3">
      <c r="A2581" t="s">
        <v>179</v>
      </c>
      <c r="B2581" t="s">
        <v>928</v>
      </c>
      <c r="C2581" t="s">
        <v>181</v>
      </c>
      <c r="D2581" t="s">
        <v>929</v>
      </c>
      <c r="E2581" t="s">
        <v>181</v>
      </c>
      <c r="F2581">
        <v>0</v>
      </c>
      <c r="G2581">
        <v>0</v>
      </c>
      <c r="H2581" s="51" t="s">
        <v>13968</v>
      </c>
      <c r="I2581">
        <v>0</v>
      </c>
      <c r="J2581">
        <v>0</v>
      </c>
      <c r="L2581">
        <v>0</v>
      </c>
      <c r="M2581">
        <v>0</v>
      </c>
      <c r="N2581">
        <v>0</v>
      </c>
      <c r="O2581">
        <v>0</v>
      </c>
      <c r="P2581" t="s">
        <v>183</v>
      </c>
      <c r="Q2581">
        <v>0</v>
      </c>
      <c r="R2581">
        <v>0</v>
      </c>
      <c r="S2581">
        <v>0</v>
      </c>
      <c r="T2581" t="s">
        <v>181</v>
      </c>
      <c r="U2581">
        <v>0</v>
      </c>
      <c r="V2581" t="s">
        <v>181</v>
      </c>
      <c r="W2581">
        <v>0</v>
      </c>
      <c r="X2581" t="s">
        <v>184</v>
      </c>
    </row>
    <row r="2582" spans="1:24" x14ac:dyDescent="0.3">
      <c r="A2582" t="s">
        <v>179</v>
      </c>
      <c r="B2582" t="s">
        <v>3060</v>
      </c>
      <c r="C2582" t="s">
        <v>181</v>
      </c>
      <c r="D2582" t="s">
        <v>929</v>
      </c>
      <c r="E2582" t="s">
        <v>181</v>
      </c>
      <c r="F2582">
        <v>0</v>
      </c>
      <c r="G2582">
        <v>0</v>
      </c>
      <c r="H2582" s="51" t="s">
        <v>13965</v>
      </c>
      <c r="I2582">
        <v>0</v>
      </c>
      <c r="J2582">
        <v>0</v>
      </c>
      <c r="L2582">
        <v>0</v>
      </c>
      <c r="M2582">
        <v>0</v>
      </c>
      <c r="N2582">
        <v>0</v>
      </c>
      <c r="O2582">
        <v>0</v>
      </c>
      <c r="P2582" t="s">
        <v>183</v>
      </c>
      <c r="Q2582">
        <v>0</v>
      </c>
      <c r="R2582">
        <v>0</v>
      </c>
      <c r="S2582">
        <v>0</v>
      </c>
      <c r="T2582" t="s">
        <v>181</v>
      </c>
      <c r="U2582">
        <v>0</v>
      </c>
      <c r="V2582" t="s">
        <v>181</v>
      </c>
      <c r="W2582">
        <v>0</v>
      </c>
      <c r="X2582" t="s">
        <v>184</v>
      </c>
    </row>
    <row r="2583" spans="1:24" x14ac:dyDescent="0.3">
      <c r="A2583" t="s">
        <v>179</v>
      </c>
      <c r="B2583" t="s">
        <v>475</v>
      </c>
      <c r="C2583" t="s">
        <v>181</v>
      </c>
      <c r="D2583" t="s">
        <v>476</v>
      </c>
      <c r="E2583" t="s">
        <v>181</v>
      </c>
      <c r="F2583">
        <v>0</v>
      </c>
      <c r="G2583">
        <v>0</v>
      </c>
      <c r="H2583" s="51" t="s">
        <v>13968</v>
      </c>
      <c r="I2583">
        <v>0</v>
      </c>
      <c r="J2583">
        <v>0</v>
      </c>
      <c r="L2583">
        <v>0</v>
      </c>
      <c r="M2583">
        <v>0</v>
      </c>
      <c r="N2583">
        <v>0</v>
      </c>
      <c r="O2583">
        <v>0</v>
      </c>
      <c r="P2583" t="s">
        <v>183</v>
      </c>
      <c r="Q2583">
        <v>0</v>
      </c>
      <c r="R2583">
        <v>0</v>
      </c>
      <c r="S2583">
        <v>0</v>
      </c>
      <c r="T2583" t="s">
        <v>181</v>
      </c>
      <c r="U2583">
        <v>0</v>
      </c>
      <c r="V2583" t="s">
        <v>181</v>
      </c>
      <c r="W2583">
        <v>0</v>
      </c>
      <c r="X2583" t="s">
        <v>184</v>
      </c>
    </row>
    <row r="2584" spans="1:24" x14ac:dyDescent="0.3">
      <c r="A2584" t="s">
        <v>179</v>
      </c>
      <c r="B2584" t="s">
        <v>2559</v>
      </c>
      <c r="C2584" t="s">
        <v>181</v>
      </c>
      <c r="D2584" t="s">
        <v>476</v>
      </c>
      <c r="E2584" t="s">
        <v>181</v>
      </c>
      <c r="F2584">
        <v>0</v>
      </c>
      <c r="G2584">
        <v>0</v>
      </c>
      <c r="H2584" s="51" t="s">
        <v>13965</v>
      </c>
      <c r="I2584">
        <v>0</v>
      </c>
      <c r="J2584">
        <v>0</v>
      </c>
      <c r="L2584">
        <v>0</v>
      </c>
      <c r="M2584">
        <v>0</v>
      </c>
      <c r="N2584">
        <v>0</v>
      </c>
      <c r="O2584">
        <v>0</v>
      </c>
      <c r="P2584" t="s">
        <v>183</v>
      </c>
      <c r="Q2584">
        <v>0</v>
      </c>
      <c r="R2584">
        <v>0</v>
      </c>
      <c r="S2584">
        <v>0</v>
      </c>
      <c r="T2584" t="s">
        <v>181</v>
      </c>
      <c r="U2584">
        <v>0</v>
      </c>
      <c r="V2584" t="s">
        <v>181</v>
      </c>
      <c r="W2584">
        <v>0</v>
      </c>
      <c r="X2584" t="s">
        <v>184</v>
      </c>
    </row>
    <row r="2585" spans="1:24" x14ac:dyDescent="0.3">
      <c r="A2585" t="s">
        <v>179</v>
      </c>
      <c r="B2585" t="s">
        <v>1324</v>
      </c>
      <c r="C2585" t="s">
        <v>181</v>
      </c>
      <c r="D2585" t="s">
        <v>1325</v>
      </c>
      <c r="E2585" t="s">
        <v>181</v>
      </c>
      <c r="F2585">
        <v>0</v>
      </c>
      <c r="G2585">
        <v>0</v>
      </c>
      <c r="H2585" s="51" t="s">
        <v>18041</v>
      </c>
      <c r="I2585">
        <v>0</v>
      </c>
      <c r="J2585">
        <v>0</v>
      </c>
      <c r="L2585">
        <v>0</v>
      </c>
      <c r="M2585">
        <v>0</v>
      </c>
      <c r="N2585">
        <v>0</v>
      </c>
      <c r="O2585">
        <v>0</v>
      </c>
      <c r="P2585" t="s">
        <v>183</v>
      </c>
      <c r="Q2585">
        <v>0</v>
      </c>
      <c r="R2585">
        <v>0</v>
      </c>
      <c r="S2585">
        <v>0</v>
      </c>
      <c r="T2585" t="s">
        <v>181</v>
      </c>
      <c r="U2585">
        <v>0</v>
      </c>
      <c r="V2585" t="s">
        <v>181</v>
      </c>
      <c r="W2585">
        <v>0</v>
      </c>
      <c r="X2585" t="s">
        <v>184</v>
      </c>
    </row>
    <row r="2586" spans="1:24" x14ac:dyDescent="0.3">
      <c r="A2586" t="s">
        <v>179</v>
      </c>
      <c r="B2586" t="s">
        <v>2839</v>
      </c>
      <c r="C2586" t="s">
        <v>181</v>
      </c>
      <c r="D2586" t="s">
        <v>2840</v>
      </c>
      <c r="E2586" t="s">
        <v>181</v>
      </c>
      <c r="F2586">
        <v>0</v>
      </c>
      <c r="G2586">
        <v>0</v>
      </c>
      <c r="H2586" s="51" t="s">
        <v>13965</v>
      </c>
      <c r="I2586">
        <v>0</v>
      </c>
      <c r="J2586">
        <v>0</v>
      </c>
      <c r="L2586">
        <v>0</v>
      </c>
      <c r="M2586">
        <v>0</v>
      </c>
      <c r="N2586">
        <v>0</v>
      </c>
      <c r="O2586">
        <v>0</v>
      </c>
      <c r="P2586" t="s">
        <v>183</v>
      </c>
      <c r="Q2586">
        <v>0</v>
      </c>
      <c r="R2586">
        <v>0</v>
      </c>
      <c r="S2586">
        <v>0</v>
      </c>
      <c r="T2586" t="s">
        <v>181</v>
      </c>
      <c r="U2586">
        <v>0</v>
      </c>
      <c r="V2586" t="s">
        <v>181</v>
      </c>
      <c r="W2586">
        <v>0</v>
      </c>
      <c r="X2586" t="s">
        <v>184</v>
      </c>
    </row>
    <row r="2587" spans="1:24" x14ac:dyDescent="0.3">
      <c r="A2587" t="s">
        <v>179</v>
      </c>
      <c r="B2587" t="s">
        <v>810</v>
      </c>
      <c r="C2587" t="s">
        <v>181</v>
      </c>
      <c r="D2587" t="s">
        <v>811</v>
      </c>
      <c r="E2587" t="s">
        <v>181</v>
      </c>
      <c r="F2587">
        <v>0</v>
      </c>
      <c r="G2587">
        <v>0</v>
      </c>
      <c r="H2587" s="51" t="s">
        <v>13968</v>
      </c>
      <c r="I2587">
        <v>0</v>
      </c>
      <c r="J2587">
        <v>0</v>
      </c>
      <c r="L2587">
        <v>0</v>
      </c>
      <c r="M2587">
        <v>0</v>
      </c>
      <c r="N2587">
        <v>0</v>
      </c>
      <c r="O2587">
        <v>0</v>
      </c>
      <c r="P2587" t="s">
        <v>183</v>
      </c>
      <c r="Q2587">
        <v>0</v>
      </c>
      <c r="R2587">
        <v>0</v>
      </c>
      <c r="S2587">
        <v>0</v>
      </c>
      <c r="T2587" t="s">
        <v>181</v>
      </c>
      <c r="U2587">
        <v>0</v>
      </c>
      <c r="V2587" t="s">
        <v>181</v>
      </c>
      <c r="W2587">
        <v>0</v>
      </c>
      <c r="X2587" t="s">
        <v>184</v>
      </c>
    </row>
    <row r="2588" spans="1:24" x14ac:dyDescent="0.3">
      <c r="A2588" t="s">
        <v>179</v>
      </c>
      <c r="B2588" t="s">
        <v>4418</v>
      </c>
      <c r="C2588" t="s">
        <v>181</v>
      </c>
      <c r="D2588" t="s">
        <v>4419</v>
      </c>
      <c r="E2588" t="s">
        <v>7</v>
      </c>
      <c r="F2588">
        <v>0</v>
      </c>
      <c r="G2588">
        <v>0</v>
      </c>
      <c r="H2588" s="51" t="s">
        <v>13965</v>
      </c>
      <c r="I2588">
        <v>0</v>
      </c>
      <c r="J2588">
        <v>0</v>
      </c>
      <c r="L2588">
        <v>0</v>
      </c>
      <c r="M2588">
        <v>1435.5</v>
      </c>
      <c r="N2588">
        <v>240</v>
      </c>
      <c r="O2588">
        <v>0</v>
      </c>
      <c r="P2588" t="s">
        <v>1376</v>
      </c>
      <c r="Q2588">
        <v>0</v>
      </c>
      <c r="R2588">
        <v>0</v>
      </c>
      <c r="S2588">
        <v>0</v>
      </c>
      <c r="T2588" t="s">
        <v>181</v>
      </c>
      <c r="U2588">
        <v>0</v>
      </c>
      <c r="V2588" t="s">
        <v>181</v>
      </c>
      <c r="W2588">
        <v>0</v>
      </c>
      <c r="X2588" t="s">
        <v>184</v>
      </c>
    </row>
    <row r="2589" spans="1:24" x14ac:dyDescent="0.3">
      <c r="A2589" t="s">
        <v>179</v>
      </c>
      <c r="B2589" t="s">
        <v>5590</v>
      </c>
      <c r="C2589" t="s">
        <v>181</v>
      </c>
      <c r="D2589" t="s">
        <v>5591</v>
      </c>
      <c r="E2589" t="s">
        <v>7</v>
      </c>
      <c r="F2589">
        <v>0</v>
      </c>
      <c r="G2589">
        <v>0</v>
      </c>
      <c r="H2589" s="51" t="s">
        <v>13965</v>
      </c>
      <c r="I2589">
        <v>0</v>
      </c>
      <c r="J2589">
        <v>0</v>
      </c>
      <c r="L2589">
        <v>0</v>
      </c>
      <c r="M2589">
        <v>0</v>
      </c>
      <c r="N2589">
        <v>0</v>
      </c>
      <c r="O2589">
        <v>0</v>
      </c>
      <c r="P2589" t="s">
        <v>183</v>
      </c>
      <c r="Q2589">
        <v>0</v>
      </c>
      <c r="R2589">
        <v>0</v>
      </c>
      <c r="S2589">
        <v>0</v>
      </c>
      <c r="T2589" t="s">
        <v>181</v>
      </c>
      <c r="U2589">
        <v>0</v>
      </c>
      <c r="V2589" t="s">
        <v>181</v>
      </c>
      <c r="W2589">
        <v>0</v>
      </c>
      <c r="X2589" t="s">
        <v>184</v>
      </c>
    </row>
    <row r="2590" spans="1:24" x14ac:dyDescent="0.3">
      <c r="A2590" t="s">
        <v>179</v>
      </c>
      <c r="B2590" t="s">
        <v>4535</v>
      </c>
      <c r="C2590" t="s">
        <v>181</v>
      </c>
      <c r="D2590" t="s">
        <v>4536</v>
      </c>
      <c r="E2590" t="s">
        <v>7</v>
      </c>
      <c r="F2590">
        <v>0</v>
      </c>
      <c r="G2590">
        <v>0</v>
      </c>
      <c r="H2590" s="51" t="s">
        <v>13965</v>
      </c>
      <c r="I2590">
        <v>0</v>
      </c>
      <c r="J2590">
        <v>0</v>
      </c>
      <c r="L2590">
        <v>0</v>
      </c>
      <c r="M2590">
        <v>0</v>
      </c>
      <c r="N2590">
        <v>0</v>
      </c>
      <c r="O2590">
        <v>0</v>
      </c>
      <c r="P2590" t="s">
        <v>183</v>
      </c>
      <c r="Q2590">
        <v>0</v>
      </c>
      <c r="R2590">
        <v>0</v>
      </c>
      <c r="S2590">
        <v>0</v>
      </c>
      <c r="T2590" t="s">
        <v>181</v>
      </c>
      <c r="U2590">
        <v>0</v>
      </c>
      <c r="V2590" t="s">
        <v>181</v>
      </c>
      <c r="W2590">
        <v>0</v>
      </c>
      <c r="X2590" t="s">
        <v>184</v>
      </c>
    </row>
    <row r="2591" spans="1:24" x14ac:dyDescent="0.3">
      <c r="A2591" t="s">
        <v>179</v>
      </c>
      <c r="B2591" t="s">
        <v>6510</v>
      </c>
      <c r="C2591" t="s">
        <v>181</v>
      </c>
      <c r="D2591" t="s">
        <v>6511</v>
      </c>
      <c r="E2591" t="s">
        <v>7</v>
      </c>
      <c r="F2591">
        <v>0</v>
      </c>
      <c r="G2591">
        <v>0</v>
      </c>
      <c r="H2591" s="51" t="s">
        <v>13965</v>
      </c>
      <c r="I2591">
        <v>0</v>
      </c>
      <c r="J2591">
        <v>0</v>
      </c>
      <c r="L2591">
        <v>0</v>
      </c>
      <c r="M2591">
        <v>0</v>
      </c>
      <c r="N2591">
        <v>0</v>
      </c>
      <c r="O2591">
        <v>0</v>
      </c>
      <c r="P2591" t="s">
        <v>183</v>
      </c>
      <c r="Q2591">
        <v>0</v>
      </c>
      <c r="R2591">
        <v>0</v>
      </c>
      <c r="S2591">
        <v>0</v>
      </c>
      <c r="T2591" t="s">
        <v>181</v>
      </c>
      <c r="U2591">
        <v>0</v>
      </c>
      <c r="V2591" t="s">
        <v>181</v>
      </c>
      <c r="W2591">
        <v>0</v>
      </c>
      <c r="X2591" t="s">
        <v>321</v>
      </c>
    </row>
    <row r="2592" spans="1:24" x14ac:dyDescent="0.3">
      <c r="A2592" t="s">
        <v>179</v>
      </c>
      <c r="B2592" t="s">
        <v>5451</v>
      </c>
      <c r="C2592" t="s">
        <v>181</v>
      </c>
      <c r="D2592" t="s">
        <v>5452</v>
      </c>
      <c r="E2592" t="s">
        <v>7</v>
      </c>
      <c r="F2592">
        <v>0</v>
      </c>
      <c r="G2592">
        <v>0</v>
      </c>
      <c r="H2592" s="51" t="s">
        <v>13965</v>
      </c>
      <c r="I2592">
        <v>0</v>
      </c>
      <c r="J2592">
        <v>0</v>
      </c>
      <c r="L2592">
        <v>0</v>
      </c>
      <c r="M2592">
        <v>0</v>
      </c>
      <c r="N2592">
        <v>0</v>
      </c>
      <c r="O2592">
        <v>0</v>
      </c>
      <c r="P2592" t="s">
        <v>183</v>
      </c>
      <c r="Q2592">
        <v>0</v>
      </c>
      <c r="R2592">
        <v>0</v>
      </c>
      <c r="S2592">
        <v>0</v>
      </c>
      <c r="T2592" t="s">
        <v>181</v>
      </c>
      <c r="U2592">
        <v>0</v>
      </c>
      <c r="V2592" t="s">
        <v>181</v>
      </c>
      <c r="W2592">
        <v>0</v>
      </c>
      <c r="X2592" t="s">
        <v>184</v>
      </c>
    </row>
    <row r="2593" spans="1:24" x14ac:dyDescent="0.3">
      <c r="A2593" t="s">
        <v>179</v>
      </c>
      <c r="B2593" t="s">
        <v>14373</v>
      </c>
      <c r="C2593" t="s">
        <v>181</v>
      </c>
      <c r="D2593" t="s">
        <v>14374</v>
      </c>
      <c r="E2593" t="s">
        <v>7</v>
      </c>
      <c r="F2593">
        <v>0</v>
      </c>
      <c r="G2593">
        <v>0</v>
      </c>
      <c r="H2593" s="51" t="s">
        <v>13965</v>
      </c>
      <c r="I2593">
        <v>0</v>
      </c>
      <c r="J2593">
        <v>0</v>
      </c>
      <c r="L2593">
        <v>0</v>
      </c>
      <c r="M2593">
        <v>0</v>
      </c>
      <c r="N2593">
        <v>0</v>
      </c>
      <c r="O2593">
        <v>0</v>
      </c>
      <c r="P2593" t="s">
        <v>183</v>
      </c>
      <c r="Q2593">
        <v>0</v>
      </c>
      <c r="R2593">
        <v>0</v>
      </c>
      <c r="S2593">
        <v>0</v>
      </c>
      <c r="T2593" t="s">
        <v>181</v>
      </c>
      <c r="U2593">
        <v>0</v>
      </c>
      <c r="V2593" t="s">
        <v>181</v>
      </c>
      <c r="W2593">
        <v>0</v>
      </c>
      <c r="X2593" t="s">
        <v>184</v>
      </c>
    </row>
    <row r="2594" spans="1:24" x14ac:dyDescent="0.3">
      <c r="A2594" t="s">
        <v>179</v>
      </c>
      <c r="B2594" t="s">
        <v>6341</v>
      </c>
      <c r="C2594" t="s">
        <v>181</v>
      </c>
      <c r="D2594" t="s">
        <v>6342</v>
      </c>
      <c r="E2594" t="s">
        <v>7</v>
      </c>
      <c r="F2594">
        <v>0</v>
      </c>
      <c r="G2594">
        <v>0</v>
      </c>
      <c r="H2594" s="51" t="s">
        <v>13965</v>
      </c>
      <c r="I2594">
        <v>0</v>
      </c>
      <c r="J2594">
        <v>0</v>
      </c>
      <c r="L2594">
        <v>0</v>
      </c>
      <c r="M2594">
        <v>0</v>
      </c>
      <c r="N2594">
        <v>0</v>
      </c>
      <c r="O2594">
        <v>0</v>
      </c>
      <c r="P2594" t="s">
        <v>183</v>
      </c>
      <c r="Q2594">
        <v>0</v>
      </c>
      <c r="R2594">
        <v>0</v>
      </c>
      <c r="S2594">
        <v>0</v>
      </c>
      <c r="T2594" t="s">
        <v>181</v>
      </c>
      <c r="U2594">
        <v>0</v>
      </c>
      <c r="V2594" t="s">
        <v>181</v>
      </c>
      <c r="W2594">
        <v>0</v>
      </c>
      <c r="X2594" t="s">
        <v>184</v>
      </c>
    </row>
    <row r="2595" spans="1:24" x14ac:dyDescent="0.3">
      <c r="A2595" t="s">
        <v>179</v>
      </c>
      <c r="B2595" t="s">
        <v>2942</v>
      </c>
      <c r="C2595" t="s">
        <v>181</v>
      </c>
      <c r="D2595" t="s">
        <v>2943</v>
      </c>
      <c r="E2595" t="s">
        <v>181</v>
      </c>
      <c r="F2595">
        <v>0</v>
      </c>
      <c r="G2595">
        <v>0</v>
      </c>
      <c r="H2595" s="51" t="s">
        <v>13965</v>
      </c>
      <c r="I2595">
        <v>0</v>
      </c>
      <c r="J2595">
        <v>0</v>
      </c>
      <c r="L2595">
        <v>0</v>
      </c>
      <c r="M2595">
        <v>0</v>
      </c>
      <c r="N2595">
        <v>0</v>
      </c>
      <c r="O2595">
        <v>0</v>
      </c>
      <c r="P2595" t="s">
        <v>183</v>
      </c>
      <c r="Q2595">
        <v>0</v>
      </c>
      <c r="R2595">
        <v>0</v>
      </c>
      <c r="S2595">
        <v>0</v>
      </c>
      <c r="T2595" t="s">
        <v>181</v>
      </c>
      <c r="U2595">
        <v>0</v>
      </c>
      <c r="V2595" t="s">
        <v>181</v>
      </c>
      <c r="W2595">
        <v>0</v>
      </c>
      <c r="X2595" t="s">
        <v>184</v>
      </c>
    </row>
    <row r="2596" spans="1:24" x14ac:dyDescent="0.3">
      <c r="A2596" t="s">
        <v>179</v>
      </c>
      <c r="B2596" t="s">
        <v>5329</v>
      </c>
      <c r="C2596" t="s">
        <v>181</v>
      </c>
      <c r="D2596" t="s">
        <v>5330</v>
      </c>
      <c r="E2596" t="s">
        <v>7</v>
      </c>
      <c r="F2596">
        <v>0</v>
      </c>
      <c r="G2596">
        <v>0</v>
      </c>
      <c r="H2596" s="51" t="s">
        <v>13965</v>
      </c>
      <c r="I2596">
        <v>0</v>
      </c>
      <c r="J2596">
        <v>0</v>
      </c>
      <c r="L2596">
        <v>0</v>
      </c>
      <c r="M2596">
        <v>0</v>
      </c>
      <c r="N2596">
        <v>0</v>
      </c>
      <c r="O2596">
        <v>0</v>
      </c>
      <c r="P2596" t="s">
        <v>183</v>
      </c>
      <c r="Q2596">
        <v>0</v>
      </c>
      <c r="R2596">
        <v>0</v>
      </c>
      <c r="S2596">
        <v>0</v>
      </c>
      <c r="T2596" t="s">
        <v>181</v>
      </c>
      <c r="U2596">
        <v>0</v>
      </c>
      <c r="V2596" t="s">
        <v>181</v>
      </c>
      <c r="W2596">
        <v>0</v>
      </c>
      <c r="X2596" t="s">
        <v>184</v>
      </c>
    </row>
    <row r="2597" spans="1:24" x14ac:dyDescent="0.3">
      <c r="A2597" t="s">
        <v>179</v>
      </c>
      <c r="B2597" t="s">
        <v>14375</v>
      </c>
      <c r="C2597" t="s">
        <v>181</v>
      </c>
      <c r="D2597" t="s">
        <v>14376</v>
      </c>
      <c r="E2597" t="s">
        <v>7</v>
      </c>
      <c r="F2597">
        <v>0</v>
      </c>
      <c r="G2597">
        <v>0</v>
      </c>
      <c r="H2597" s="51" t="s">
        <v>13965</v>
      </c>
      <c r="I2597">
        <v>0</v>
      </c>
      <c r="J2597">
        <v>0</v>
      </c>
      <c r="L2597">
        <v>0</v>
      </c>
      <c r="M2597">
        <v>0</v>
      </c>
      <c r="N2597">
        <v>0</v>
      </c>
      <c r="O2597">
        <v>0</v>
      </c>
      <c r="P2597" t="s">
        <v>183</v>
      </c>
      <c r="Q2597">
        <v>0</v>
      </c>
      <c r="R2597">
        <v>0</v>
      </c>
      <c r="S2597">
        <v>0</v>
      </c>
      <c r="T2597" t="s">
        <v>181</v>
      </c>
      <c r="U2597">
        <v>0</v>
      </c>
      <c r="V2597" t="s">
        <v>181</v>
      </c>
      <c r="W2597">
        <v>0</v>
      </c>
      <c r="X2597" t="s">
        <v>184</v>
      </c>
    </row>
    <row r="2598" spans="1:24" x14ac:dyDescent="0.3">
      <c r="A2598" t="s">
        <v>179</v>
      </c>
      <c r="B2598" t="s">
        <v>4650</v>
      </c>
      <c r="C2598" t="s">
        <v>181</v>
      </c>
      <c r="D2598" t="s">
        <v>4651</v>
      </c>
      <c r="E2598" t="s">
        <v>7</v>
      </c>
      <c r="F2598">
        <v>0</v>
      </c>
      <c r="G2598">
        <v>0</v>
      </c>
      <c r="H2598" s="51" t="s">
        <v>13965</v>
      </c>
      <c r="I2598">
        <v>0</v>
      </c>
      <c r="J2598">
        <v>0</v>
      </c>
      <c r="L2598">
        <v>0</v>
      </c>
      <c r="M2598">
        <v>0</v>
      </c>
      <c r="N2598">
        <v>0</v>
      </c>
      <c r="O2598">
        <v>0</v>
      </c>
      <c r="P2598" t="s">
        <v>183</v>
      </c>
      <c r="Q2598">
        <v>0</v>
      </c>
      <c r="R2598">
        <v>0</v>
      </c>
      <c r="S2598">
        <v>0</v>
      </c>
      <c r="T2598" t="s">
        <v>181</v>
      </c>
      <c r="U2598">
        <v>0</v>
      </c>
      <c r="V2598" t="s">
        <v>181</v>
      </c>
      <c r="W2598">
        <v>0</v>
      </c>
      <c r="X2598" t="s">
        <v>184</v>
      </c>
    </row>
    <row r="2599" spans="1:24" x14ac:dyDescent="0.3">
      <c r="A2599" t="s">
        <v>179</v>
      </c>
      <c r="B2599" t="s">
        <v>6553</v>
      </c>
      <c r="C2599" t="s">
        <v>181</v>
      </c>
      <c r="D2599" t="s">
        <v>6554</v>
      </c>
      <c r="E2599" t="s">
        <v>7</v>
      </c>
      <c r="F2599">
        <v>0</v>
      </c>
      <c r="G2599">
        <v>0</v>
      </c>
      <c r="H2599" s="51" t="s">
        <v>13965</v>
      </c>
      <c r="I2599">
        <v>0</v>
      </c>
      <c r="J2599">
        <v>0</v>
      </c>
      <c r="L2599">
        <v>0</v>
      </c>
      <c r="M2599">
        <v>0</v>
      </c>
      <c r="N2599">
        <v>0</v>
      </c>
      <c r="O2599">
        <v>0</v>
      </c>
      <c r="P2599" t="s">
        <v>183</v>
      </c>
      <c r="Q2599">
        <v>0</v>
      </c>
      <c r="R2599">
        <v>0</v>
      </c>
      <c r="S2599">
        <v>0</v>
      </c>
      <c r="T2599" t="s">
        <v>181</v>
      </c>
      <c r="U2599">
        <v>0</v>
      </c>
      <c r="V2599" t="s">
        <v>181</v>
      </c>
      <c r="W2599">
        <v>0</v>
      </c>
      <c r="X2599" t="s">
        <v>321</v>
      </c>
    </row>
    <row r="2600" spans="1:24" x14ac:dyDescent="0.3">
      <c r="A2600" t="s">
        <v>179</v>
      </c>
      <c r="B2600" t="s">
        <v>14377</v>
      </c>
      <c r="C2600" t="s">
        <v>181</v>
      </c>
      <c r="D2600" t="s">
        <v>6554</v>
      </c>
      <c r="E2600" t="s">
        <v>7</v>
      </c>
      <c r="F2600">
        <v>0</v>
      </c>
      <c r="G2600">
        <v>0</v>
      </c>
      <c r="H2600" s="51" t="s">
        <v>13968</v>
      </c>
      <c r="I2600">
        <v>0</v>
      </c>
      <c r="J2600">
        <v>0</v>
      </c>
      <c r="L2600">
        <v>0</v>
      </c>
      <c r="M2600">
        <v>0</v>
      </c>
      <c r="N2600">
        <v>0</v>
      </c>
      <c r="O2600">
        <v>0</v>
      </c>
      <c r="P2600" t="s">
        <v>183</v>
      </c>
      <c r="Q2600">
        <v>0</v>
      </c>
      <c r="R2600">
        <v>0</v>
      </c>
      <c r="S2600">
        <v>0</v>
      </c>
      <c r="T2600" t="s">
        <v>181</v>
      </c>
      <c r="U2600">
        <v>0</v>
      </c>
      <c r="V2600" t="s">
        <v>181</v>
      </c>
      <c r="W2600">
        <v>0</v>
      </c>
      <c r="X2600" t="s">
        <v>321</v>
      </c>
    </row>
    <row r="2601" spans="1:24" x14ac:dyDescent="0.3">
      <c r="A2601" t="s">
        <v>179</v>
      </c>
      <c r="B2601" t="s">
        <v>5938</v>
      </c>
      <c r="C2601" t="s">
        <v>181</v>
      </c>
      <c r="D2601" t="s">
        <v>5939</v>
      </c>
      <c r="E2601" t="s">
        <v>7</v>
      </c>
      <c r="F2601">
        <v>0</v>
      </c>
      <c r="G2601">
        <v>0</v>
      </c>
      <c r="H2601" s="51" t="s">
        <v>13965</v>
      </c>
      <c r="I2601">
        <v>0</v>
      </c>
      <c r="J2601">
        <v>0</v>
      </c>
      <c r="L2601">
        <v>0</v>
      </c>
      <c r="M2601">
        <v>0</v>
      </c>
      <c r="N2601">
        <v>0</v>
      </c>
      <c r="O2601">
        <v>0</v>
      </c>
      <c r="P2601" t="s">
        <v>183</v>
      </c>
      <c r="Q2601">
        <v>0</v>
      </c>
      <c r="R2601">
        <v>0</v>
      </c>
      <c r="S2601">
        <v>0</v>
      </c>
      <c r="T2601" t="s">
        <v>181</v>
      </c>
      <c r="U2601">
        <v>0</v>
      </c>
      <c r="V2601" t="s">
        <v>181</v>
      </c>
      <c r="W2601">
        <v>0</v>
      </c>
      <c r="X2601" t="s">
        <v>184</v>
      </c>
    </row>
    <row r="2602" spans="1:24" x14ac:dyDescent="0.3">
      <c r="A2602" t="s">
        <v>179</v>
      </c>
      <c r="B2602" t="s">
        <v>14378</v>
      </c>
      <c r="C2602" t="s">
        <v>181</v>
      </c>
      <c r="D2602" t="s">
        <v>14379</v>
      </c>
      <c r="E2602" t="s">
        <v>7</v>
      </c>
      <c r="F2602">
        <v>0</v>
      </c>
      <c r="G2602">
        <v>0</v>
      </c>
      <c r="H2602" s="51" t="s">
        <v>13965</v>
      </c>
      <c r="I2602">
        <v>0</v>
      </c>
      <c r="J2602">
        <v>0</v>
      </c>
      <c r="L2602">
        <v>0</v>
      </c>
      <c r="M2602">
        <v>0</v>
      </c>
      <c r="N2602">
        <v>0</v>
      </c>
      <c r="O2602">
        <v>0</v>
      </c>
      <c r="P2602" t="s">
        <v>183</v>
      </c>
      <c r="Q2602">
        <v>0</v>
      </c>
      <c r="R2602">
        <v>0</v>
      </c>
      <c r="S2602">
        <v>0</v>
      </c>
      <c r="T2602" t="s">
        <v>181</v>
      </c>
      <c r="U2602">
        <v>0</v>
      </c>
      <c r="V2602" t="s">
        <v>181</v>
      </c>
      <c r="W2602">
        <v>0</v>
      </c>
      <c r="X2602" t="s">
        <v>184</v>
      </c>
    </row>
    <row r="2603" spans="1:24" x14ac:dyDescent="0.3">
      <c r="A2603" t="s">
        <v>179</v>
      </c>
      <c r="B2603" t="s">
        <v>5216</v>
      </c>
      <c r="C2603" t="s">
        <v>181</v>
      </c>
      <c r="D2603" t="s">
        <v>5217</v>
      </c>
      <c r="E2603" t="s">
        <v>7</v>
      </c>
      <c r="F2603">
        <v>0</v>
      </c>
      <c r="G2603">
        <v>0</v>
      </c>
      <c r="H2603" s="51" t="s">
        <v>13965</v>
      </c>
      <c r="I2603">
        <v>0</v>
      </c>
      <c r="J2603">
        <v>0</v>
      </c>
      <c r="L2603">
        <v>0</v>
      </c>
      <c r="M2603">
        <v>0</v>
      </c>
      <c r="N2603">
        <v>0</v>
      </c>
      <c r="O2603">
        <v>0</v>
      </c>
      <c r="P2603" t="s">
        <v>183</v>
      </c>
      <c r="Q2603">
        <v>0</v>
      </c>
      <c r="R2603">
        <v>0</v>
      </c>
      <c r="S2603">
        <v>0</v>
      </c>
      <c r="T2603" t="s">
        <v>181</v>
      </c>
      <c r="U2603">
        <v>0</v>
      </c>
      <c r="V2603" t="s">
        <v>181</v>
      </c>
      <c r="W2603">
        <v>0</v>
      </c>
      <c r="X2603" t="s">
        <v>184</v>
      </c>
    </row>
    <row r="2604" spans="1:24" x14ac:dyDescent="0.3">
      <c r="A2604" t="s">
        <v>179</v>
      </c>
      <c r="B2604" t="s">
        <v>6785</v>
      </c>
      <c r="C2604" t="s">
        <v>181</v>
      </c>
      <c r="D2604" t="s">
        <v>5217</v>
      </c>
      <c r="E2604" t="s">
        <v>7</v>
      </c>
      <c r="F2604">
        <v>0</v>
      </c>
      <c r="G2604">
        <v>0</v>
      </c>
      <c r="H2604" s="51" t="s">
        <v>13965</v>
      </c>
      <c r="I2604">
        <v>0</v>
      </c>
      <c r="J2604">
        <v>0</v>
      </c>
      <c r="L2604">
        <v>0</v>
      </c>
      <c r="M2604">
        <v>0</v>
      </c>
      <c r="N2604">
        <v>0</v>
      </c>
      <c r="O2604">
        <v>0</v>
      </c>
      <c r="P2604" t="s">
        <v>183</v>
      </c>
      <c r="Q2604">
        <v>0</v>
      </c>
      <c r="R2604">
        <v>0</v>
      </c>
      <c r="S2604">
        <v>0</v>
      </c>
      <c r="T2604" t="s">
        <v>181</v>
      </c>
      <c r="U2604">
        <v>0</v>
      </c>
      <c r="V2604" t="s">
        <v>181</v>
      </c>
      <c r="W2604">
        <v>0</v>
      </c>
      <c r="X2604" t="s">
        <v>184</v>
      </c>
    </row>
    <row r="2605" spans="1:24" x14ac:dyDescent="0.3">
      <c r="A2605" t="s">
        <v>179</v>
      </c>
      <c r="B2605" t="s">
        <v>4956</v>
      </c>
      <c r="C2605" t="s">
        <v>181</v>
      </c>
      <c r="D2605" t="s">
        <v>4957</v>
      </c>
      <c r="E2605" t="s">
        <v>7</v>
      </c>
      <c r="F2605">
        <v>0</v>
      </c>
      <c r="G2605">
        <v>0</v>
      </c>
      <c r="H2605" s="51" t="s">
        <v>13965</v>
      </c>
      <c r="I2605">
        <v>0</v>
      </c>
      <c r="J2605">
        <v>0</v>
      </c>
      <c r="L2605">
        <v>0</v>
      </c>
      <c r="M2605">
        <v>0</v>
      </c>
      <c r="N2605">
        <v>0</v>
      </c>
      <c r="O2605">
        <v>0</v>
      </c>
      <c r="P2605" t="s">
        <v>183</v>
      </c>
      <c r="Q2605">
        <v>0</v>
      </c>
      <c r="R2605">
        <v>0</v>
      </c>
      <c r="S2605">
        <v>0</v>
      </c>
      <c r="T2605" t="s">
        <v>181</v>
      </c>
      <c r="U2605">
        <v>0</v>
      </c>
      <c r="V2605" t="s">
        <v>181</v>
      </c>
      <c r="W2605">
        <v>0</v>
      </c>
      <c r="X2605" t="s">
        <v>184</v>
      </c>
    </row>
    <row r="2606" spans="1:24" x14ac:dyDescent="0.3">
      <c r="A2606" t="s">
        <v>179</v>
      </c>
      <c r="B2606" t="s">
        <v>1073</v>
      </c>
      <c r="C2606" t="s">
        <v>181</v>
      </c>
      <c r="D2606" t="s">
        <v>1074</v>
      </c>
      <c r="E2606" t="s">
        <v>181</v>
      </c>
      <c r="F2606">
        <v>0</v>
      </c>
      <c r="G2606">
        <v>0</v>
      </c>
      <c r="H2606" s="51" t="s">
        <v>13968</v>
      </c>
      <c r="I2606">
        <v>0</v>
      </c>
      <c r="J2606">
        <v>0</v>
      </c>
      <c r="L2606">
        <v>0</v>
      </c>
      <c r="M2606">
        <v>0</v>
      </c>
      <c r="N2606">
        <v>0</v>
      </c>
      <c r="O2606">
        <v>0</v>
      </c>
      <c r="P2606" t="s">
        <v>183</v>
      </c>
      <c r="Q2606">
        <v>0</v>
      </c>
      <c r="R2606">
        <v>0</v>
      </c>
      <c r="S2606">
        <v>0</v>
      </c>
      <c r="T2606" t="s">
        <v>181</v>
      </c>
      <c r="U2606">
        <v>0</v>
      </c>
      <c r="V2606" t="s">
        <v>181</v>
      </c>
      <c r="W2606">
        <v>0</v>
      </c>
      <c r="X2606" t="s">
        <v>184</v>
      </c>
    </row>
    <row r="2607" spans="1:24" x14ac:dyDescent="0.3">
      <c r="A2607" t="s">
        <v>179</v>
      </c>
      <c r="B2607" t="s">
        <v>5687</v>
      </c>
      <c r="C2607" t="s">
        <v>181</v>
      </c>
      <c r="D2607" t="s">
        <v>5688</v>
      </c>
      <c r="E2607" t="s">
        <v>7</v>
      </c>
      <c r="F2607">
        <v>0</v>
      </c>
      <c r="G2607">
        <v>0</v>
      </c>
      <c r="H2607" s="51" t="s">
        <v>13965</v>
      </c>
      <c r="I2607">
        <v>0</v>
      </c>
      <c r="J2607">
        <v>0</v>
      </c>
      <c r="L2607">
        <v>0</v>
      </c>
      <c r="M2607">
        <v>0</v>
      </c>
      <c r="N2607">
        <v>0</v>
      </c>
      <c r="O2607">
        <v>0</v>
      </c>
      <c r="P2607" t="s">
        <v>183</v>
      </c>
      <c r="Q2607">
        <v>0</v>
      </c>
      <c r="R2607">
        <v>0</v>
      </c>
      <c r="S2607">
        <v>0</v>
      </c>
      <c r="T2607" t="s">
        <v>181</v>
      </c>
      <c r="U2607">
        <v>0</v>
      </c>
      <c r="V2607" t="s">
        <v>181</v>
      </c>
      <c r="W2607">
        <v>0</v>
      </c>
      <c r="X2607" t="s">
        <v>184</v>
      </c>
    </row>
    <row r="2608" spans="1:24" x14ac:dyDescent="0.3">
      <c r="A2608" t="s">
        <v>179</v>
      </c>
      <c r="B2608" t="s">
        <v>6059</v>
      </c>
      <c r="C2608" t="s">
        <v>181</v>
      </c>
      <c r="D2608" t="s">
        <v>6060</v>
      </c>
      <c r="E2608" t="s">
        <v>7</v>
      </c>
      <c r="F2608">
        <v>0</v>
      </c>
      <c r="G2608">
        <v>0</v>
      </c>
      <c r="H2608" s="51" t="s">
        <v>18041</v>
      </c>
      <c r="I2608">
        <v>0</v>
      </c>
      <c r="J2608">
        <v>0</v>
      </c>
      <c r="L2608">
        <v>0</v>
      </c>
      <c r="M2608">
        <v>0</v>
      </c>
      <c r="N2608">
        <v>0</v>
      </c>
      <c r="O2608">
        <v>0</v>
      </c>
      <c r="P2608" t="s">
        <v>183</v>
      </c>
      <c r="Q2608">
        <v>0</v>
      </c>
      <c r="R2608">
        <v>0</v>
      </c>
      <c r="S2608">
        <v>0</v>
      </c>
      <c r="T2608" t="s">
        <v>181</v>
      </c>
      <c r="U2608">
        <v>0</v>
      </c>
      <c r="V2608" t="s">
        <v>181</v>
      </c>
      <c r="W2608">
        <v>0</v>
      </c>
      <c r="X2608" t="s">
        <v>184</v>
      </c>
    </row>
    <row r="2609" spans="1:24" x14ac:dyDescent="0.3">
      <c r="A2609" t="s">
        <v>179</v>
      </c>
      <c r="B2609" t="s">
        <v>6512</v>
      </c>
      <c r="C2609" t="s">
        <v>181</v>
      </c>
      <c r="D2609" t="s">
        <v>6513</v>
      </c>
      <c r="E2609" t="s">
        <v>7</v>
      </c>
      <c r="F2609">
        <v>0</v>
      </c>
      <c r="G2609">
        <v>0</v>
      </c>
      <c r="H2609" s="51" t="s">
        <v>13965</v>
      </c>
      <c r="I2609">
        <v>0</v>
      </c>
      <c r="J2609">
        <v>0</v>
      </c>
      <c r="L2609">
        <v>0</v>
      </c>
      <c r="M2609">
        <v>0</v>
      </c>
      <c r="N2609">
        <v>0</v>
      </c>
      <c r="O2609">
        <v>0</v>
      </c>
      <c r="P2609" t="s">
        <v>183</v>
      </c>
      <c r="Q2609">
        <v>0</v>
      </c>
      <c r="R2609">
        <v>0</v>
      </c>
      <c r="S2609">
        <v>0</v>
      </c>
      <c r="T2609" t="s">
        <v>181</v>
      </c>
      <c r="U2609">
        <v>0</v>
      </c>
      <c r="V2609" t="s">
        <v>181</v>
      </c>
      <c r="W2609">
        <v>0</v>
      </c>
      <c r="X2609" t="s">
        <v>184</v>
      </c>
    </row>
    <row r="2610" spans="1:24" x14ac:dyDescent="0.3">
      <c r="A2610" t="s">
        <v>179</v>
      </c>
      <c r="B2610" t="s">
        <v>5467</v>
      </c>
      <c r="C2610" t="s">
        <v>181</v>
      </c>
      <c r="D2610" t="s">
        <v>5468</v>
      </c>
      <c r="E2610" t="s">
        <v>7</v>
      </c>
      <c r="F2610">
        <v>0</v>
      </c>
      <c r="G2610">
        <v>0</v>
      </c>
      <c r="H2610" s="51" t="s">
        <v>13965</v>
      </c>
      <c r="I2610">
        <v>0</v>
      </c>
      <c r="J2610">
        <v>0</v>
      </c>
      <c r="L2610">
        <v>0</v>
      </c>
      <c r="M2610">
        <v>0</v>
      </c>
      <c r="N2610">
        <v>0</v>
      </c>
      <c r="O2610">
        <v>0</v>
      </c>
      <c r="P2610" t="s">
        <v>183</v>
      </c>
      <c r="Q2610">
        <v>0</v>
      </c>
      <c r="R2610">
        <v>0</v>
      </c>
      <c r="S2610">
        <v>0</v>
      </c>
      <c r="T2610" t="s">
        <v>181</v>
      </c>
      <c r="U2610">
        <v>0</v>
      </c>
      <c r="V2610" t="s">
        <v>181</v>
      </c>
      <c r="W2610">
        <v>0</v>
      </c>
      <c r="X2610" t="s">
        <v>184</v>
      </c>
    </row>
    <row r="2611" spans="1:24" x14ac:dyDescent="0.3">
      <c r="A2611" t="s">
        <v>179</v>
      </c>
      <c r="B2611" t="s">
        <v>5877</v>
      </c>
      <c r="C2611" t="s">
        <v>181</v>
      </c>
      <c r="D2611" t="s">
        <v>5878</v>
      </c>
      <c r="E2611" t="s">
        <v>7</v>
      </c>
      <c r="F2611">
        <v>0</v>
      </c>
      <c r="G2611">
        <v>0</v>
      </c>
      <c r="H2611" s="51" t="s">
        <v>13965</v>
      </c>
      <c r="I2611">
        <v>0</v>
      </c>
      <c r="J2611">
        <v>0</v>
      </c>
      <c r="L2611">
        <v>0</v>
      </c>
      <c r="M2611">
        <v>0</v>
      </c>
      <c r="N2611">
        <v>0</v>
      </c>
      <c r="O2611">
        <v>0</v>
      </c>
      <c r="P2611" t="s">
        <v>183</v>
      </c>
      <c r="Q2611">
        <v>0</v>
      </c>
      <c r="R2611">
        <v>0</v>
      </c>
      <c r="S2611">
        <v>0</v>
      </c>
      <c r="T2611" t="s">
        <v>181</v>
      </c>
      <c r="U2611">
        <v>0</v>
      </c>
      <c r="V2611" t="s">
        <v>181</v>
      </c>
      <c r="W2611">
        <v>0</v>
      </c>
      <c r="X2611" t="s">
        <v>184</v>
      </c>
    </row>
    <row r="2612" spans="1:24" x14ac:dyDescent="0.3">
      <c r="A2612" t="s">
        <v>179</v>
      </c>
      <c r="B2612" t="s">
        <v>7076</v>
      </c>
      <c r="C2612" t="s">
        <v>181</v>
      </c>
      <c r="D2612" t="s">
        <v>7077</v>
      </c>
      <c r="E2612" t="s">
        <v>7</v>
      </c>
      <c r="F2612">
        <v>0</v>
      </c>
      <c r="G2612">
        <v>0</v>
      </c>
      <c r="H2612" s="51" t="s">
        <v>13965</v>
      </c>
      <c r="I2612">
        <v>0</v>
      </c>
      <c r="J2612">
        <v>0</v>
      </c>
      <c r="L2612">
        <v>0</v>
      </c>
      <c r="M2612">
        <v>0</v>
      </c>
      <c r="N2612">
        <v>0</v>
      </c>
      <c r="O2612">
        <v>0</v>
      </c>
      <c r="P2612" t="s">
        <v>183</v>
      </c>
      <c r="Q2612">
        <v>0</v>
      </c>
      <c r="R2612">
        <v>0</v>
      </c>
      <c r="S2612">
        <v>0</v>
      </c>
      <c r="T2612" t="s">
        <v>181</v>
      </c>
      <c r="U2612">
        <v>0</v>
      </c>
      <c r="V2612" t="s">
        <v>181</v>
      </c>
      <c r="W2612">
        <v>0</v>
      </c>
      <c r="X2612" t="s">
        <v>184</v>
      </c>
    </row>
    <row r="2613" spans="1:24" x14ac:dyDescent="0.3">
      <c r="A2613" t="s">
        <v>179</v>
      </c>
      <c r="B2613" t="s">
        <v>14380</v>
      </c>
      <c r="C2613" t="s">
        <v>181</v>
      </c>
      <c r="D2613" t="s">
        <v>7077</v>
      </c>
      <c r="E2613" t="s">
        <v>7</v>
      </c>
      <c r="F2613">
        <v>0</v>
      </c>
      <c r="G2613">
        <v>0</v>
      </c>
      <c r="H2613" s="51" t="s">
        <v>18041</v>
      </c>
      <c r="I2613">
        <v>0</v>
      </c>
      <c r="J2613">
        <v>0</v>
      </c>
      <c r="L2613">
        <v>0</v>
      </c>
      <c r="M2613">
        <v>0</v>
      </c>
      <c r="N2613">
        <v>0</v>
      </c>
      <c r="O2613">
        <v>0</v>
      </c>
      <c r="P2613" t="s">
        <v>183</v>
      </c>
      <c r="Q2613">
        <v>0</v>
      </c>
      <c r="R2613">
        <v>0</v>
      </c>
      <c r="S2613">
        <v>0</v>
      </c>
      <c r="T2613" t="s">
        <v>181</v>
      </c>
      <c r="U2613">
        <v>0</v>
      </c>
      <c r="V2613" t="s">
        <v>181</v>
      </c>
      <c r="W2613">
        <v>0</v>
      </c>
      <c r="X2613" t="s">
        <v>184</v>
      </c>
    </row>
    <row r="2614" spans="1:24" x14ac:dyDescent="0.3">
      <c r="A2614" t="s">
        <v>179</v>
      </c>
      <c r="B2614" t="s">
        <v>14381</v>
      </c>
      <c r="C2614" t="s">
        <v>181</v>
      </c>
      <c r="D2614" t="s">
        <v>14382</v>
      </c>
      <c r="E2614" t="s">
        <v>7</v>
      </c>
      <c r="F2614">
        <v>0</v>
      </c>
      <c r="G2614">
        <v>0</v>
      </c>
      <c r="H2614" s="51" t="s">
        <v>18041</v>
      </c>
      <c r="I2614">
        <v>0</v>
      </c>
      <c r="J2614">
        <v>0</v>
      </c>
      <c r="L2614">
        <v>0</v>
      </c>
      <c r="M2614">
        <v>0</v>
      </c>
      <c r="N2614">
        <v>0</v>
      </c>
      <c r="O2614">
        <v>0</v>
      </c>
      <c r="P2614" t="s">
        <v>183</v>
      </c>
      <c r="Q2614">
        <v>0</v>
      </c>
      <c r="R2614">
        <v>0</v>
      </c>
      <c r="S2614">
        <v>0</v>
      </c>
      <c r="T2614" t="s">
        <v>181</v>
      </c>
      <c r="U2614">
        <v>0</v>
      </c>
      <c r="V2614" t="s">
        <v>181</v>
      </c>
      <c r="W2614">
        <v>0</v>
      </c>
      <c r="X2614" t="s">
        <v>184</v>
      </c>
    </row>
    <row r="2615" spans="1:24" x14ac:dyDescent="0.3">
      <c r="A2615" t="s">
        <v>179</v>
      </c>
      <c r="B2615" t="s">
        <v>5556</v>
      </c>
      <c r="C2615" t="s">
        <v>181</v>
      </c>
      <c r="D2615" t="s">
        <v>5557</v>
      </c>
      <c r="E2615" t="s">
        <v>7</v>
      </c>
      <c r="F2615">
        <v>0</v>
      </c>
      <c r="G2615">
        <v>0</v>
      </c>
      <c r="H2615" s="51" t="s">
        <v>13965</v>
      </c>
      <c r="I2615">
        <v>0</v>
      </c>
      <c r="J2615">
        <v>0</v>
      </c>
      <c r="L2615">
        <v>0</v>
      </c>
      <c r="M2615">
        <v>0</v>
      </c>
      <c r="N2615">
        <v>0</v>
      </c>
      <c r="O2615">
        <v>0</v>
      </c>
      <c r="P2615" t="s">
        <v>183</v>
      </c>
      <c r="Q2615">
        <v>0</v>
      </c>
      <c r="R2615">
        <v>0</v>
      </c>
      <c r="S2615">
        <v>0</v>
      </c>
      <c r="T2615" t="s">
        <v>181</v>
      </c>
      <c r="U2615">
        <v>0</v>
      </c>
      <c r="V2615" t="s">
        <v>181</v>
      </c>
      <c r="W2615">
        <v>0</v>
      </c>
      <c r="X2615" t="s">
        <v>184</v>
      </c>
    </row>
    <row r="2616" spans="1:24" x14ac:dyDescent="0.3">
      <c r="A2616" t="s">
        <v>179</v>
      </c>
      <c r="B2616" t="s">
        <v>14383</v>
      </c>
      <c r="C2616" t="s">
        <v>181</v>
      </c>
      <c r="D2616" t="s">
        <v>14384</v>
      </c>
      <c r="E2616" t="s">
        <v>7</v>
      </c>
      <c r="F2616">
        <v>0</v>
      </c>
      <c r="G2616">
        <v>0</v>
      </c>
      <c r="H2616" s="51" t="s">
        <v>18041</v>
      </c>
      <c r="I2616">
        <v>0</v>
      </c>
      <c r="J2616">
        <v>0</v>
      </c>
      <c r="L2616">
        <v>0</v>
      </c>
      <c r="M2616">
        <v>0</v>
      </c>
      <c r="N2616">
        <v>0</v>
      </c>
      <c r="O2616">
        <v>0</v>
      </c>
      <c r="P2616" t="s">
        <v>183</v>
      </c>
      <c r="Q2616">
        <v>0</v>
      </c>
      <c r="R2616">
        <v>0</v>
      </c>
      <c r="S2616">
        <v>0</v>
      </c>
      <c r="T2616" t="s">
        <v>181</v>
      </c>
      <c r="U2616">
        <v>0</v>
      </c>
      <c r="V2616" t="s">
        <v>181</v>
      </c>
      <c r="W2616">
        <v>0</v>
      </c>
      <c r="X2616" t="s">
        <v>184</v>
      </c>
    </row>
    <row r="2617" spans="1:24" x14ac:dyDescent="0.3">
      <c r="A2617" t="s">
        <v>179</v>
      </c>
      <c r="B2617" t="s">
        <v>5550</v>
      </c>
      <c r="C2617" t="s">
        <v>181</v>
      </c>
      <c r="D2617" t="s">
        <v>5551</v>
      </c>
      <c r="E2617" t="s">
        <v>7</v>
      </c>
      <c r="F2617">
        <v>0</v>
      </c>
      <c r="G2617">
        <v>0</v>
      </c>
      <c r="H2617" s="51" t="s">
        <v>13965</v>
      </c>
      <c r="I2617">
        <v>0</v>
      </c>
      <c r="J2617">
        <v>0</v>
      </c>
      <c r="L2617">
        <v>0</v>
      </c>
      <c r="M2617">
        <v>0</v>
      </c>
      <c r="N2617">
        <v>0</v>
      </c>
      <c r="O2617">
        <v>0</v>
      </c>
      <c r="P2617" t="s">
        <v>183</v>
      </c>
      <c r="Q2617">
        <v>0</v>
      </c>
      <c r="R2617">
        <v>0</v>
      </c>
      <c r="S2617">
        <v>0</v>
      </c>
      <c r="T2617" t="s">
        <v>181</v>
      </c>
      <c r="U2617">
        <v>0</v>
      </c>
      <c r="V2617" t="s">
        <v>181</v>
      </c>
      <c r="W2617">
        <v>0</v>
      </c>
      <c r="X2617" t="s">
        <v>184</v>
      </c>
    </row>
    <row r="2618" spans="1:24" x14ac:dyDescent="0.3">
      <c r="A2618" t="s">
        <v>179</v>
      </c>
      <c r="B2618" t="s">
        <v>14385</v>
      </c>
      <c r="C2618" t="s">
        <v>181</v>
      </c>
      <c r="D2618" t="s">
        <v>14386</v>
      </c>
      <c r="E2618" t="s">
        <v>7</v>
      </c>
      <c r="F2618">
        <v>0</v>
      </c>
      <c r="G2618">
        <v>0</v>
      </c>
      <c r="H2618" s="51" t="s">
        <v>13965</v>
      </c>
      <c r="I2618">
        <v>0</v>
      </c>
      <c r="J2618">
        <v>0</v>
      </c>
      <c r="L2618">
        <v>0</v>
      </c>
      <c r="M2618">
        <v>0</v>
      </c>
      <c r="N2618">
        <v>0</v>
      </c>
      <c r="O2618">
        <v>0</v>
      </c>
      <c r="P2618" t="s">
        <v>183</v>
      </c>
      <c r="Q2618">
        <v>0</v>
      </c>
      <c r="R2618">
        <v>0</v>
      </c>
      <c r="S2618">
        <v>0</v>
      </c>
      <c r="T2618" t="s">
        <v>181</v>
      </c>
      <c r="U2618">
        <v>0</v>
      </c>
      <c r="V2618" t="s">
        <v>181</v>
      </c>
      <c r="W2618">
        <v>0</v>
      </c>
      <c r="X2618" t="s">
        <v>321</v>
      </c>
    </row>
    <row r="2619" spans="1:24" x14ac:dyDescent="0.3">
      <c r="A2619" t="s">
        <v>179</v>
      </c>
      <c r="B2619" t="s">
        <v>6754</v>
      </c>
      <c r="C2619" t="s">
        <v>181</v>
      </c>
      <c r="D2619" t="s">
        <v>6755</v>
      </c>
      <c r="E2619" t="s">
        <v>7</v>
      </c>
      <c r="F2619">
        <v>0</v>
      </c>
      <c r="G2619">
        <v>0</v>
      </c>
      <c r="H2619" s="51" t="s">
        <v>13965</v>
      </c>
      <c r="I2619">
        <v>0</v>
      </c>
      <c r="J2619">
        <v>0</v>
      </c>
      <c r="L2619">
        <v>0</v>
      </c>
      <c r="M2619">
        <v>0</v>
      </c>
      <c r="N2619">
        <v>0</v>
      </c>
      <c r="O2619">
        <v>0</v>
      </c>
      <c r="P2619" t="s">
        <v>183</v>
      </c>
      <c r="Q2619">
        <v>0</v>
      </c>
      <c r="R2619">
        <v>0</v>
      </c>
      <c r="S2619">
        <v>0</v>
      </c>
      <c r="T2619" t="s">
        <v>181</v>
      </c>
      <c r="U2619">
        <v>0</v>
      </c>
      <c r="V2619" t="s">
        <v>181</v>
      </c>
      <c r="W2619">
        <v>0</v>
      </c>
      <c r="X2619" t="s">
        <v>184</v>
      </c>
    </row>
    <row r="2620" spans="1:24" x14ac:dyDescent="0.3">
      <c r="A2620" t="s">
        <v>179</v>
      </c>
      <c r="B2620" t="s">
        <v>14387</v>
      </c>
      <c r="C2620" t="s">
        <v>181</v>
      </c>
      <c r="D2620" t="s">
        <v>14388</v>
      </c>
      <c r="E2620" t="s">
        <v>7</v>
      </c>
      <c r="F2620">
        <v>0</v>
      </c>
      <c r="G2620">
        <v>0</v>
      </c>
      <c r="H2620" s="51" t="s">
        <v>18041</v>
      </c>
      <c r="I2620">
        <v>0</v>
      </c>
      <c r="J2620">
        <v>0</v>
      </c>
      <c r="L2620">
        <v>0</v>
      </c>
      <c r="M2620">
        <v>0</v>
      </c>
      <c r="N2620">
        <v>0</v>
      </c>
      <c r="O2620">
        <v>0</v>
      </c>
      <c r="P2620" t="s">
        <v>183</v>
      </c>
      <c r="Q2620">
        <v>0</v>
      </c>
      <c r="R2620">
        <v>0</v>
      </c>
      <c r="S2620">
        <v>0</v>
      </c>
      <c r="T2620" t="s">
        <v>181</v>
      </c>
      <c r="U2620">
        <v>0</v>
      </c>
      <c r="V2620" t="s">
        <v>181</v>
      </c>
      <c r="W2620">
        <v>0</v>
      </c>
      <c r="X2620" t="s">
        <v>184</v>
      </c>
    </row>
    <row r="2621" spans="1:24" x14ac:dyDescent="0.3">
      <c r="A2621" t="s">
        <v>179</v>
      </c>
      <c r="B2621" t="s">
        <v>7008</v>
      </c>
      <c r="C2621" t="s">
        <v>181</v>
      </c>
      <c r="D2621" t="s">
        <v>7009</v>
      </c>
      <c r="E2621" t="s">
        <v>7</v>
      </c>
      <c r="F2621">
        <v>0</v>
      </c>
      <c r="G2621">
        <v>0</v>
      </c>
      <c r="H2621" s="51" t="s">
        <v>13965</v>
      </c>
      <c r="I2621">
        <v>0</v>
      </c>
      <c r="J2621">
        <v>0</v>
      </c>
      <c r="L2621">
        <v>0</v>
      </c>
      <c r="M2621">
        <v>0</v>
      </c>
      <c r="N2621">
        <v>0</v>
      </c>
      <c r="O2621">
        <v>0</v>
      </c>
      <c r="P2621" t="s">
        <v>183</v>
      </c>
      <c r="Q2621">
        <v>0</v>
      </c>
      <c r="R2621">
        <v>0</v>
      </c>
      <c r="S2621">
        <v>0</v>
      </c>
      <c r="T2621" t="s">
        <v>181</v>
      </c>
      <c r="U2621">
        <v>0</v>
      </c>
      <c r="V2621" t="s">
        <v>181</v>
      </c>
      <c r="W2621">
        <v>0</v>
      </c>
      <c r="X2621" t="s">
        <v>184</v>
      </c>
    </row>
    <row r="2622" spans="1:24" x14ac:dyDescent="0.3">
      <c r="A2622" t="s">
        <v>179</v>
      </c>
      <c r="B2622" t="s">
        <v>14389</v>
      </c>
      <c r="C2622" t="s">
        <v>181</v>
      </c>
      <c r="D2622" t="s">
        <v>7009</v>
      </c>
      <c r="E2622" t="s">
        <v>7</v>
      </c>
      <c r="F2622">
        <v>0</v>
      </c>
      <c r="G2622">
        <v>0</v>
      </c>
      <c r="H2622" s="51" t="s">
        <v>18041</v>
      </c>
      <c r="I2622">
        <v>0</v>
      </c>
      <c r="J2622">
        <v>0</v>
      </c>
      <c r="L2622">
        <v>0</v>
      </c>
      <c r="M2622">
        <v>0</v>
      </c>
      <c r="N2622">
        <v>0</v>
      </c>
      <c r="O2622">
        <v>0</v>
      </c>
      <c r="P2622" t="s">
        <v>183</v>
      </c>
      <c r="Q2622">
        <v>0</v>
      </c>
      <c r="R2622">
        <v>0</v>
      </c>
      <c r="S2622">
        <v>0</v>
      </c>
      <c r="T2622" t="s">
        <v>181</v>
      </c>
      <c r="U2622">
        <v>0</v>
      </c>
      <c r="V2622" t="s">
        <v>181</v>
      </c>
      <c r="W2622">
        <v>0</v>
      </c>
      <c r="X2622" t="s">
        <v>184</v>
      </c>
    </row>
    <row r="2623" spans="1:24" x14ac:dyDescent="0.3">
      <c r="A2623" t="s">
        <v>179</v>
      </c>
      <c r="B2623" t="s">
        <v>6486</v>
      </c>
      <c r="C2623" t="s">
        <v>181</v>
      </c>
      <c r="D2623" t="s">
        <v>6487</v>
      </c>
      <c r="E2623" t="s">
        <v>7</v>
      </c>
      <c r="F2623">
        <v>0</v>
      </c>
      <c r="G2623">
        <v>0</v>
      </c>
      <c r="H2623" s="51" t="s">
        <v>13965</v>
      </c>
      <c r="I2623">
        <v>0</v>
      </c>
      <c r="J2623">
        <v>0</v>
      </c>
      <c r="L2623">
        <v>0</v>
      </c>
      <c r="M2623">
        <v>0</v>
      </c>
      <c r="N2623">
        <v>0</v>
      </c>
      <c r="O2623">
        <v>0</v>
      </c>
      <c r="P2623" t="s">
        <v>183</v>
      </c>
      <c r="Q2623">
        <v>0</v>
      </c>
      <c r="R2623">
        <v>0</v>
      </c>
      <c r="S2623">
        <v>0</v>
      </c>
      <c r="T2623" t="s">
        <v>181</v>
      </c>
      <c r="U2623">
        <v>0</v>
      </c>
      <c r="V2623" t="s">
        <v>181</v>
      </c>
      <c r="W2623">
        <v>0</v>
      </c>
      <c r="X2623" t="s">
        <v>184</v>
      </c>
    </row>
    <row r="2624" spans="1:24" x14ac:dyDescent="0.3">
      <c r="A2624" t="s">
        <v>179</v>
      </c>
      <c r="B2624" t="s">
        <v>5840</v>
      </c>
      <c r="C2624" t="s">
        <v>181</v>
      </c>
      <c r="D2624" t="s">
        <v>5841</v>
      </c>
      <c r="E2624" t="s">
        <v>7</v>
      </c>
      <c r="F2624">
        <v>0</v>
      </c>
      <c r="G2624">
        <v>0</v>
      </c>
      <c r="H2624" s="51" t="s">
        <v>13965</v>
      </c>
      <c r="I2624">
        <v>0</v>
      </c>
      <c r="J2624">
        <v>0</v>
      </c>
      <c r="L2624">
        <v>0</v>
      </c>
      <c r="M2624">
        <v>0</v>
      </c>
      <c r="N2624">
        <v>0</v>
      </c>
      <c r="O2624">
        <v>0</v>
      </c>
      <c r="P2624" t="s">
        <v>183</v>
      </c>
      <c r="Q2624">
        <v>0</v>
      </c>
      <c r="R2624">
        <v>0</v>
      </c>
      <c r="S2624">
        <v>0</v>
      </c>
      <c r="T2624" t="s">
        <v>181</v>
      </c>
      <c r="U2624">
        <v>0</v>
      </c>
      <c r="V2624" t="s">
        <v>181</v>
      </c>
      <c r="W2624">
        <v>0</v>
      </c>
      <c r="X2624" t="s">
        <v>184</v>
      </c>
    </row>
    <row r="2625" spans="1:24" x14ac:dyDescent="0.3">
      <c r="A2625" t="s">
        <v>179</v>
      </c>
      <c r="B2625" t="s">
        <v>2402</v>
      </c>
      <c r="C2625" t="s">
        <v>181</v>
      </c>
      <c r="D2625" t="s">
        <v>2403</v>
      </c>
      <c r="E2625" t="s">
        <v>181</v>
      </c>
      <c r="F2625">
        <v>0</v>
      </c>
      <c r="G2625">
        <v>0</v>
      </c>
      <c r="H2625" s="51" t="s">
        <v>13965</v>
      </c>
      <c r="I2625">
        <v>0</v>
      </c>
      <c r="J2625">
        <v>0</v>
      </c>
      <c r="L2625">
        <v>0</v>
      </c>
      <c r="M2625">
        <v>0</v>
      </c>
      <c r="N2625">
        <v>0</v>
      </c>
      <c r="O2625">
        <v>0</v>
      </c>
      <c r="P2625" t="s">
        <v>183</v>
      </c>
      <c r="Q2625">
        <v>0</v>
      </c>
      <c r="R2625">
        <v>0</v>
      </c>
      <c r="S2625">
        <v>0</v>
      </c>
      <c r="T2625" t="s">
        <v>181</v>
      </c>
      <c r="U2625">
        <v>0</v>
      </c>
      <c r="V2625" t="s">
        <v>181</v>
      </c>
      <c r="W2625">
        <v>0</v>
      </c>
      <c r="X2625" t="s">
        <v>184</v>
      </c>
    </row>
    <row r="2626" spans="1:24" x14ac:dyDescent="0.3">
      <c r="A2626" t="s">
        <v>179</v>
      </c>
      <c r="B2626" t="s">
        <v>4307</v>
      </c>
      <c r="C2626" t="s">
        <v>181</v>
      </c>
      <c r="D2626" t="s">
        <v>4308</v>
      </c>
      <c r="E2626" t="s">
        <v>7</v>
      </c>
      <c r="F2626">
        <v>0</v>
      </c>
      <c r="G2626">
        <v>0</v>
      </c>
      <c r="H2626" s="51" t="s">
        <v>13965</v>
      </c>
      <c r="I2626">
        <v>0</v>
      </c>
      <c r="J2626">
        <v>0</v>
      </c>
      <c r="L2626">
        <v>0</v>
      </c>
      <c r="M2626">
        <v>0</v>
      </c>
      <c r="N2626">
        <v>0</v>
      </c>
      <c r="O2626">
        <v>0</v>
      </c>
      <c r="P2626" t="s">
        <v>183</v>
      </c>
      <c r="Q2626">
        <v>0</v>
      </c>
      <c r="R2626">
        <v>0</v>
      </c>
      <c r="S2626">
        <v>0</v>
      </c>
      <c r="T2626" t="s">
        <v>181</v>
      </c>
      <c r="U2626">
        <v>0</v>
      </c>
      <c r="V2626" t="s">
        <v>181</v>
      </c>
      <c r="W2626">
        <v>0</v>
      </c>
      <c r="X2626" t="s">
        <v>184</v>
      </c>
    </row>
    <row r="2627" spans="1:24" x14ac:dyDescent="0.3">
      <c r="A2627" t="s">
        <v>179</v>
      </c>
      <c r="B2627" t="s">
        <v>7022</v>
      </c>
      <c r="C2627" t="s">
        <v>181</v>
      </c>
      <c r="D2627" t="s">
        <v>7023</v>
      </c>
      <c r="E2627" t="s">
        <v>7</v>
      </c>
      <c r="F2627">
        <v>0</v>
      </c>
      <c r="G2627">
        <v>0</v>
      </c>
      <c r="H2627" s="51" t="s">
        <v>13965</v>
      </c>
      <c r="I2627">
        <v>0</v>
      </c>
      <c r="J2627">
        <v>0</v>
      </c>
      <c r="L2627">
        <v>0</v>
      </c>
      <c r="M2627">
        <v>0</v>
      </c>
      <c r="N2627">
        <v>0</v>
      </c>
      <c r="O2627">
        <v>0</v>
      </c>
      <c r="P2627" t="s">
        <v>183</v>
      </c>
      <c r="Q2627">
        <v>0</v>
      </c>
      <c r="R2627">
        <v>0</v>
      </c>
      <c r="S2627">
        <v>0</v>
      </c>
      <c r="T2627" t="s">
        <v>181</v>
      </c>
      <c r="U2627">
        <v>0</v>
      </c>
      <c r="V2627" t="s">
        <v>181</v>
      </c>
      <c r="W2627">
        <v>0</v>
      </c>
      <c r="X2627" t="s">
        <v>184</v>
      </c>
    </row>
    <row r="2628" spans="1:24" x14ac:dyDescent="0.3">
      <c r="A2628" t="s">
        <v>179</v>
      </c>
      <c r="B2628" t="s">
        <v>5745</v>
      </c>
      <c r="C2628" t="s">
        <v>181</v>
      </c>
      <c r="D2628" t="s">
        <v>5746</v>
      </c>
      <c r="E2628" t="s">
        <v>7</v>
      </c>
      <c r="F2628">
        <v>0</v>
      </c>
      <c r="G2628">
        <v>0</v>
      </c>
      <c r="H2628" s="51" t="s">
        <v>13965</v>
      </c>
      <c r="I2628">
        <v>0</v>
      </c>
      <c r="J2628">
        <v>0</v>
      </c>
      <c r="L2628">
        <v>0</v>
      </c>
      <c r="M2628">
        <v>0</v>
      </c>
      <c r="N2628">
        <v>0</v>
      </c>
      <c r="O2628">
        <v>0</v>
      </c>
      <c r="P2628" t="s">
        <v>183</v>
      </c>
      <c r="Q2628">
        <v>0</v>
      </c>
      <c r="R2628">
        <v>0</v>
      </c>
      <c r="S2628">
        <v>0</v>
      </c>
      <c r="T2628" t="s">
        <v>181</v>
      </c>
      <c r="U2628">
        <v>0</v>
      </c>
      <c r="V2628" t="s">
        <v>181</v>
      </c>
      <c r="W2628">
        <v>0</v>
      </c>
      <c r="X2628" t="s">
        <v>184</v>
      </c>
    </row>
    <row r="2629" spans="1:24" x14ac:dyDescent="0.3">
      <c r="A2629" t="s">
        <v>179</v>
      </c>
      <c r="B2629" t="s">
        <v>14390</v>
      </c>
      <c r="C2629" t="s">
        <v>181</v>
      </c>
      <c r="D2629" t="s">
        <v>14391</v>
      </c>
      <c r="E2629" t="s">
        <v>7</v>
      </c>
      <c r="F2629">
        <v>0</v>
      </c>
      <c r="G2629">
        <v>0</v>
      </c>
      <c r="H2629" s="51" t="s">
        <v>13965</v>
      </c>
      <c r="I2629">
        <v>0</v>
      </c>
      <c r="J2629">
        <v>0</v>
      </c>
      <c r="L2629">
        <v>0</v>
      </c>
      <c r="M2629">
        <v>0</v>
      </c>
      <c r="N2629">
        <v>0</v>
      </c>
      <c r="O2629">
        <v>0</v>
      </c>
      <c r="P2629" t="s">
        <v>183</v>
      </c>
      <c r="Q2629">
        <v>0</v>
      </c>
      <c r="R2629">
        <v>0</v>
      </c>
      <c r="S2629">
        <v>0</v>
      </c>
      <c r="T2629" t="s">
        <v>181</v>
      </c>
      <c r="U2629">
        <v>0</v>
      </c>
      <c r="V2629" t="s">
        <v>181</v>
      </c>
      <c r="W2629">
        <v>0</v>
      </c>
      <c r="X2629" t="s">
        <v>184</v>
      </c>
    </row>
    <row r="2630" spans="1:24" x14ac:dyDescent="0.3">
      <c r="A2630" t="s">
        <v>179</v>
      </c>
      <c r="B2630" t="s">
        <v>5571</v>
      </c>
      <c r="C2630" t="s">
        <v>181</v>
      </c>
      <c r="D2630" t="s">
        <v>5572</v>
      </c>
      <c r="E2630" t="s">
        <v>7</v>
      </c>
      <c r="F2630">
        <v>0</v>
      </c>
      <c r="G2630">
        <v>0</v>
      </c>
      <c r="H2630" s="51" t="s">
        <v>13965</v>
      </c>
      <c r="I2630">
        <v>0</v>
      </c>
      <c r="J2630">
        <v>0</v>
      </c>
      <c r="L2630">
        <v>0</v>
      </c>
      <c r="M2630">
        <v>0</v>
      </c>
      <c r="N2630">
        <v>0</v>
      </c>
      <c r="O2630">
        <v>0</v>
      </c>
      <c r="P2630" t="s">
        <v>183</v>
      </c>
      <c r="Q2630">
        <v>0</v>
      </c>
      <c r="R2630">
        <v>0</v>
      </c>
      <c r="S2630">
        <v>0</v>
      </c>
      <c r="T2630" t="s">
        <v>181</v>
      </c>
      <c r="U2630">
        <v>0</v>
      </c>
      <c r="V2630" t="s">
        <v>181</v>
      </c>
      <c r="W2630">
        <v>0</v>
      </c>
      <c r="X2630" t="s">
        <v>184</v>
      </c>
    </row>
    <row r="2631" spans="1:24" x14ac:dyDescent="0.3">
      <c r="A2631" t="s">
        <v>179</v>
      </c>
      <c r="B2631" t="s">
        <v>5685</v>
      </c>
      <c r="C2631" t="s">
        <v>181</v>
      </c>
      <c r="D2631" t="s">
        <v>5686</v>
      </c>
      <c r="E2631" t="s">
        <v>7</v>
      </c>
      <c r="F2631">
        <v>0</v>
      </c>
      <c r="G2631">
        <v>0</v>
      </c>
      <c r="H2631" s="51" t="s">
        <v>13965</v>
      </c>
      <c r="I2631">
        <v>0</v>
      </c>
      <c r="J2631">
        <v>0</v>
      </c>
      <c r="L2631">
        <v>0</v>
      </c>
      <c r="M2631">
        <v>0</v>
      </c>
      <c r="N2631">
        <v>0</v>
      </c>
      <c r="O2631">
        <v>0</v>
      </c>
      <c r="P2631" t="s">
        <v>183</v>
      </c>
      <c r="Q2631">
        <v>0</v>
      </c>
      <c r="R2631">
        <v>0</v>
      </c>
      <c r="S2631">
        <v>0</v>
      </c>
      <c r="T2631" t="s">
        <v>181</v>
      </c>
      <c r="U2631">
        <v>0</v>
      </c>
      <c r="V2631" t="s">
        <v>181</v>
      </c>
      <c r="W2631">
        <v>0</v>
      </c>
      <c r="X2631" t="s">
        <v>184</v>
      </c>
    </row>
    <row r="2632" spans="1:24" x14ac:dyDescent="0.3">
      <c r="A2632" t="s">
        <v>179</v>
      </c>
      <c r="B2632" t="s">
        <v>4917</v>
      </c>
      <c r="C2632" t="s">
        <v>181</v>
      </c>
      <c r="D2632" t="s">
        <v>4918</v>
      </c>
      <c r="E2632" t="s">
        <v>7</v>
      </c>
      <c r="F2632">
        <v>0</v>
      </c>
      <c r="G2632">
        <v>0</v>
      </c>
      <c r="H2632" s="51" t="s">
        <v>13965</v>
      </c>
      <c r="I2632">
        <v>0</v>
      </c>
      <c r="J2632">
        <v>0</v>
      </c>
      <c r="L2632">
        <v>0</v>
      </c>
      <c r="M2632">
        <v>0</v>
      </c>
      <c r="N2632">
        <v>0</v>
      </c>
      <c r="O2632">
        <v>0</v>
      </c>
      <c r="P2632" t="s">
        <v>183</v>
      </c>
      <c r="Q2632">
        <v>0</v>
      </c>
      <c r="R2632">
        <v>0</v>
      </c>
      <c r="S2632">
        <v>0</v>
      </c>
      <c r="T2632" t="s">
        <v>181</v>
      </c>
      <c r="U2632">
        <v>0</v>
      </c>
      <c r="V2632" t="s">
        <v>181</v>
      </c>
      <c r="W2632">
        <v>0</v>
      </c>
      <c r="X2632" t="s">
        <v>184</v>
      </c>
    </row>
    <row r="2633" spans="1:24" x14ac:dyDescent="0.3">
      <c r="A2633" t="s">
        <v>179</v>
      </c>
      <c r="B2633" t="s">
        <v>5439</v>
      </c>
      <c r="C2633" t="s">
        <v>181</v>
      </c>
      <c r="D2633" t="s">
        <v>5440</v>
      </c>
      <c r="E2633" t="s">
        <v>7</v>
      </c>
      <c r="F2633">
        <v>0</v>
      </c>
      <c r="G2633">
        <v>0</v>
      </c>
      <c r="H2633" s="51" t="s">
        <v>13965</v>
      </c>
      <c r="I2633">
        <v>0</v>
      </c>
      <c r="J2633">
        <v>0</v>
      </c>
      <c r="L2633">
        <v>0</v>
      </c>
      <c r="M2633">
        <v>0</v>
      </c>
      <c r="N2633">
        <v>0</v>
      </c>
      <c r="O2633">
        <v>0</v>
      </c>
      <c r="P2633" t="s">
        <v>183</v>
      </c>
      <c r="Q2633">
        <v>0</v>
      </c>
      <c r="R2633">
        <v>0</v>
      </c>
      <c r="S2633">
        <v>0</v>
      </c>
      <c r="T2633" t="s">
        <v>181</v>
      </c>
      <c r="U2633">
        <v>0</v>
      </c>
      <c r="V2633" t="s">
        <v>181</v>
      </c>
      <c r="W2633">
        <v>0</v>
      </c>
      <c r="X2633" t="s">
        <v>184</v>
      </c>
    </row>
    <row r="2634" spans="1:24" x14ac:dyDescent="0.3">
      <c r="A2634" t="s">
        <v>179</v>
      </c>
      <c r="B2634" t="s">
        <v>5923</v>
      </c>
      <c r="C2634" t="s">
        <v>181</v>
      </c>
      <c r="D2634" t="s">
        <v>5924</v>
      </c>
      <c r="E2634" t="s">
        <v>7</v>
      </c>
      <c r="F2634">
        <v>0</v>
      </c>
      <c r="G2634">
        <v>0</v>
      </c>
      <c r="H2634" s="51" t="s">
        <v>13965</v>
      </c>
      <c r="I2634">
        <v>0</v>
      </c>
      <c r="J2634">
        <v>0</v>
      </c>
      <c r="L2634">
        <v>0</v>
      </c>
      <c r="M2634">
        <v>0</v>
      </c>
      <c r="N2634">
        <v>0</v>
      </c>
      <c r="O2634">
        <v>0</v>
      </c>
      <c r="P2634" t="s">
        <v>183</v>
      </c>
      <c r="Q2634">
        <v>0</v>
      </c>
      <c r="R2634">
        <v>0</v>
      </c>
      <c r="S2634">
        <v>0</v>
      </c>
      <c r="T2634" t="s">
        <v>181</v>
      </c>
      <c r="U2634">
        <v>0</v>
      </c>
      <c r="V2634" t="s">
        <v>181</v>
      </c>
      <c r="W2634">
        <v>0</v>
      </c>
      <c r="X2634" t="s">
        <v>184</v>
      </c>
    </row>
    <row r="2635" spans="1:24" x14ac:dyDescent="0.3">
      <c r="A2635" t="s">
        <v>179</v>
      </c>
      <c r="B2635" t="s">
        <v>5192</v>
      </c>
      <c r="C2635" t="s">
        <v>181</v>
      </c>
      <c r="D2635" t="s">
        <v>5193</v>
      </c>
      <c r="E2635" t="s">
        <v>7</v>
      </c>
      <c r="F2635">
        <v>0</v>
      </c>
      <c r="G2635">
        <v>0</v>
      </c>
      <c r="H2635" s="51" t="s">
        <v>13965</v>
      </c>
      <c r="I2635">
        <v>0</v>
      </c>
      <c r="J2635">
        <v>0</v>
      </c>
      <c r="L2635">
        <v>0</v>
      </c>
      <c r="M2635">
        <v>0</v>
      </c>
      <c r="N2635">
        <v>0</v>
      </c>
      <c r="O2635">
        <v>0</v>
      </c>
      <c r="P2635" t="s">
        <v>183</v>
      </c>
      <c r="Q2635">
        <v>0</v>
      </c>
      <c r="R2635">
        <v>0</v>
      </c>
      <c r="S2635">
        <v>0</v>
      </c>
      <c r="T2635" t="s">
        <v>181</v>
      </c>
      <c r="U2635">
        <v>0</v>
      </c>
      <c r="V2635" t="s">
        <v>181</v>
      </c>
      <c r="W2635">
        <v>0</v>
      </c>
      <c r="X2635" t="s">
        <v>184</v>
      </c>
    </row>
    <row r="2636" spans="1:24" x14ac:dyDescent="0.3">
      <c r="A2636" t="s">
        <v>179</v>
      </c>
      <c r="B2636" t="s">
        <v>5370</v>
      </c>
      <c r="C2636" t="s">
        <v>181</v>
      </c>
      <c r="D2636" t="s">
        <v>5371</v>
      </c>
      <c r="E2636" t="s">
        <v>7</v>
      </c>
      <c r="F2636">
        <v>0</v>
      </c>
      <c r="G2636">
        <v>0</v>
      </c>
      <c r="H2636" s="51" t="s">
        <v>13965</v>
      </c>
      <c r="I2636">
        <v>0</v>
      </c>
      <c r="J2636">
        <v>0</v>
      </c>
      <c r="L2636">
        <v>0</v>
      </c>
      <c r="M2636">
        <v>0</v>
      </c>
      <c r="N2636">
        <v>0</v>
      </c>
      <c r="O2636">
        <v>0</v>
      </c>
      <c r="P2636" t="s">
        <v>183</v>
      </c>
      <c r="Q2636">
        <v>0</v>
      </c>
      <c r="R2636">
        <v>0</v>
      </c>
      <c r="S2636">
        <v>0</v>
      </c>
      <c r="T2636" t="s">
        <v>181</v>
      </c>
      <c r="U2636">
        <v>0</v>
      </c>
      <c r="V2636" t="s">
        <v>181</v>
      </c>
      <c r="W2636">
        <v>0</v>
      </c>
      <c r="X2636" t="s">
        <v>184</v>
      </c>
    </row>
    <row r="2637" spans="1:24" x14ac:dyDescent="0.3">
      <c r="A2637" t="s">
        <v>179</v>
      </c>
      <c r="B2637" t="s">
        <v>2030</v>
      </c>
      <c r="C2637" t="s">
        <v>181</v>
      </c>
      <c r="D2637" t="s">
        <v>2031</v>
      </c>
      <c r="E2637" t="s">
        <v>181</v>
      </c>
      <c r="F2637">
        <v>0</v>
      </c>
      <c r="G2637">
        <v>0</v>
      </c>
      <c r="H2637" s="51" t="s">
        <v>13968</v>
      </c>
      <c r="I2637">
        <v>0</v>
      </c>
      <c r="J2637">
        <v>0</v>
      </c>
      <c r="L2637">
        <v>0</v>
      </c>
      <c r="M2637">
        <v>0</v>
      </c>
      <c r="N2637">
        <v>0</v>
      </c>
      <c r="O2637">
        <v>0</v>
      </c>
      <c r="P2637" t="s">
        <v>183</v>
      </c>
      <c r="Q2637">
        <v>0</v>
      </c>
      <c r="R2637">
        <v>0</v>
      </c>
      <c r="S2637">
        <v>0</v>
      </c>
      <c r="T2637" t="s">
        <v>181</v>
      </c>
      <c r="U2637">
        <v>0</v>
      </c>
      <c r="V2637" t="s">
        <v>181</v>
      </c>
      <c r="W2637">
        <v>0</v>
      </c>
      <c r="X2637" t="s">
        <v>184</v>
      </c>
    </row>
    <row r="2638" spans="1:24" x14ac:dyDescent="0.3">
      <c r="A2638" t="s">
        <v>179</v>
      </c>
      <c r="B2638" t="s">
        <v>2468</v>
      </c>
      <c r="C2638" t="s">
        <v>181</v>
      </c>
      <c r="D2638" t="s">
        <v>2031</v>
      </c>
      <c r="E2638" t="s">
        <v>181</v>
      </c>
      <c r="F2638">
        <v>0</v>
      </c>
      <c r="G2638">
        <v>0</v>
      </c>
      <c r="H2638" s="51" t="s">
        <v>13965</v>
      </c>
      <c r="I2638">
        <v>0</v>
      </c>
      <c r="J2638">
        <v>0</v>
      </c>
      <c r="L2638">
        <v>0</v>
      </c>
      <c r="M2638">
        <v>0</v>
      </c>
      <c r="N2638">
        <v>0</v>
      </c>
      <c r="O2638">
        <v>0</v>
      </c>
      <c r="P2638" t="s">
        <v>183</v>
      </c>
      <c r="Q2638">
        <v>0</v>
      </c>
      <c r="R2638">
        <v>0</v>
      </c>
      <c r="S2638">
        <v>0</v>
      </c>
      <c r="T2638" t="s">
        <v>181</v>
      </c>
      <c r="U2638">
        <v>0</v>
      </c>
      <c r="V2638" t="s">
        <v>181</v>
      </c>
      <c r="W2638">
        <v>0</v>
      </c>
      <c r="X2638" t="s">
        <v>184</v>
      </c>
    </row>
    <row r="2639" spans="1:24" x14ac:dyDescent="0.3">
      <c r="A2639" t="s">
        <v>179</v>
      </c>
      <c r="B2639" t="s">
        <v>1890</v>
      </c>
      <c r="C2639" t="s">
        <v>181</v>
      </c>
      <c r="D2639" t="s">
        <v>1891</v>
      </c>
      <c r="E2639" t="s">
        <v>181</v>
      </c>
      <c r="F2639">
        <v>0</v>
      </c>
      <c r="G2639">
        <v>0</v>
      </c>
      <c r="H2639" s="51" t="s">
        <v>13968</v>
      </c>
      <c r="I2639">
        <v>0</v>
      </c>
      <c r="J2639">
        <v>0</v>
      </c>
      <c r="L2639">
        <v>0</v>
      </c>
      <c r="M2639">
        <v>0</v>
      </c>
      <c r="N2639">
        <v>0</v>
      </c>
      <c r="O2639">
        <v>0</v>
      </c>
      <c r="P2639" t="s">
        <v>183</v>
      </c>
      <c r="Q2639">
        <v>0</v>
      </c>
      <c r="R2639">
        <v>0</v>
      </c>
      <c r="S2639">
        <v>0</v>
      </c>
      <c r="T2639" t="s">
        <v>181</v>
      </c>
      <c r="U2639">
        <v>0</v>
      </c>
      <c r="V2639" t="s">
        <v>181</v>
      </c>
      <c r="W2639">
        <v>0</v>
      </c>
      <c r="X2639" t="s">
        <v>184</v>
      </c>
    </row>
    <row r="2640" spans="1:24" x14ac:dyDescent="0.3">
      <c r="A2640" t="s">
        <v>179</v>
      </c>
      <c r="B2640" t="s">
        <v>2756</v>
      </c>
      <c r="C2640" t="s">
        <v>181</v>
      </c>
      <c r="D2640" t="s">
        <v>1891</v>
      </c>
      <c r="E2640" t="s">
        <v>181</v>
      </c>
      <c r="F2640">
        <v>0</v>
      </c>
      <c r="G2640">
        <v>0</v>
      </c>
      <c r="H2640" s="51" t="s">
        <v>13965</v>
      </c>
      <c r="I2640">
        <v>0</v>
      </c>
      <c r="J2640">
        <v>0</v>
      </c>
      <c r="L2640">
        <v>0</v>
      </c>
      <c r="M2640">
        <v>0</v>
      </c>
      <c r="N2640">
        <v>0</v>
      </c>
      <c r="O2640">
        <v>0</v>
      </c>
      <c r="P2640" t="s">
        <v>183</v>
      </c>
      <c r="Q2640">
        <v>0</v>
      </c>
      <c r="R2640">
        <v>0</v>
      </c>
      <c r="S2640">
        <v>0</v>
      </c>
      <c r="T2640" t="s">
        <v>181</v>
      </c>
      <c r="U2640">
        <v>0</v>
      </c>
      <c r="V2640" t="s">
        <v>181</v>
      </c>
      <c r="W2640">
        <v>0</v>
      </c>
      <c r="X2640" t="s">
        <v>184</v>
      </c>
    </row>
    <row r="2641" spans="1:24" x14ac:dyDescent="0.3">
      <c r="A2641" t="s">
        <v>179</v>
      </c>
      <c r="B2641" t="s">
        <v>6781</v>
      </c>
      <c r="C2641" t="s">
        <v>181</v>
      </c>
      <c r="D2641" t="s">
        <v>6782</v>
      </c>
      <c r="E2641" t="s">
        <v>7</v>
      </c>
      <c r="F2641">
        <v>0</v>
      </c>
      <c r="G2641">
        <v>0</v>
      </c>
      <c r="H2641" s="51" t="s">
        <v>13965</v>
      </c>
      <c r="I2641">
        <v>0</v>
      </c>
      <c r="J2641">
        <v>0</v>
      </c>
      <c r="L2641">
        <v>0</v>
      </c>
      <c r="M2641">
        <v>0</v>
      </c>
      <c r="N2641">
        <v>0</v>
      </c>
      <c r="O2641">
        <v>0</v>
      </c>
      <c r="P2641" t="s">
        <v>183</v>
      </c>
      <c r="Q2641">
        <v>0</v>
      </c>
      <c r="R2641">
        <v>0</v>
      </c>
      <c r="S2641">
        <v>0</v>
      </c>
      <c r="T2641" t="s">
        <v>181</v>
      </c>
      <c r="U2641">
        <v>0</v>
      </c>
      <c r="V2641" t="s">
        <v>181</v>
      </c>
      <c r="W2641">
        <v>0</v>
      </c>
      <c r="X2641" t="s">
        <v>184</v>
      </c>
    </row>
    <row r="2642" spans="1:24" x14ac:dyDescent="0.3">
      <c r="A2642" t="s">
        <v>179</v>
      </c>
      <c r="B2642" t="s">
        <v>6814</v>
      </c>
      <c r="C2642" t="s">
        <v>181</v>
      </c>
      <c r="D2642" t="s">
        <v>6815</v>
      </c>
      <c r="E2642" t="s">
        <v>7</v>
      </c>
      <c r="F2642">
        <v>0</v>
      </c>
      <c r="G2642">
        <v>0</v>
      </c>
      <c r="H2642" s="51" t="s">
        <v>13965</v>
      </c>
      <c r="I2642">
        <v>0</v>
      </c>
      <c r="J2642">
        <v>0</v>
      </c>
      <c r="L2642">
        <v>0</v>
      </c>
      <c r="M2642">
        <v>0</v>
      </c>
      <c r="N2642">
        <v>0</v>
      </c>
      <c r="O2642">
        <v>0</v>
      </c>
      <c r="P2642" t="s">
        <v>183</v>
      </c>
      <c r="Q2642">
        <v>0</v>
      </c>
      <c r="R2642">
        <v>0</v>
      </c>
      <c r="S2642">
        <v>0</v>
      </c>
      <c r="T2642" t="s">
        <v>181</v>
      </c>
      <c r="U2642">
        <v>0</v>
      </c>
      <c r="V2642" t="s">
        <v>181</v>
      </c>
      <c r="W2642">
        <v>0</v>
      </c>
      <c r="X2642" t="s">
        <v>184</v>
      </c>
    </row>
    <row r="2643" spans="1:24" x14ac:dyDescent="0.3">
      <c r="A2643" t="s">
        <v>179</v>
      </c>
      <c r="B2643" t="s">
        <v>368</v>
      </c>
      <c r="C2643" t="s">
        <v>181</v>
      </c>
      <c r="D2643" t="s">
        <v>369</v>
      </c>
      <c r="E2643" t="s">
        <v>181</v>
      </c>
      <c r="F2643">
        <v>0</v>
      </c>
      <c r="G2643">
        <v>0</v>
      </c>
      <c r="H2643" s="51" t="s">
        <v>13968</v>
      </c>
      <c r="I2643">
        <v>0</v>
      </c>
      <c r="J2643">
        <v>0</v>
      </c>
      <c r="L2643">
        <v>0</v>
      </c>
      <c r="M2643">
        <v>0</v>
      </c>
      <c r="N2643">
        <v>0</v>
      </c>
      <c r="O2643">
        <v>0</v>
      </c>
      <c r="P2643" t="s">
        <v>183</v>
      </c>
      <c r="Q2643">
        <v>0</v>
      </c>
      <c r="R2643">
        <v>0</v>
      </c>
      <c r="S2643">
        <v>0</v>
      </c>
      <c r="T2643" t="s">
        <v>181</v>
      </c>
      <c r="U2643">
        <v>0</v>
      </c>
      <c r="V2643" t="s">
        <v>181</v>
      </c>
      <c r="W2643">
        <v>0</v>
      </c>
      <c r="X2643" t="s">
        <v>184</v>
      </c>
    </row>
    <row r="2644" spans="1:24" x14ac:dyDescent="0.3">
      <c r="A2644" t="s">
        <v>179</v>
      </c>
      <c r="B2644" t="s">
        <v>3330</v>
      </c>
      <c r="C2644" t="s">
        <v>181</v>
      </c>
      <c r="D2644" t="s">
        <v>3331</v>
      </c>
      <c r="E2644" t="s">
        <v>181</v>
      </c>
      <c r="F2644">
        <v>0</v>
      </c>
      <c r="G2644">
        <v>0</v>
      </c>
      <c r="H2644" s="51" t="s">
        <v>13968</v>
      </c>
      <c r="I2644">
        <v>0</v>
      </c>
      <c r="J2644">
        <v>0</v>
      </c>
      <c r="L2644">
        <v>0</v>
      </c>
      <c r="M2644">
        <v>0</v>
      </c>
      <c r="N2644">
        <v>0</v>
      </c>
      <c r="O2644">
        <v>0</v>
      </c>
      <c r="P2644" t="s">
        <v>183</v>
      </c>
      <c r="Q2644">
        <v>0</v>
      </c>
      <c r="R2644">
        <v>0</v>
      </c>
      <c r="S2644">
        <v>0</v>
      </c>
      <c r="T2644" t="s">
        <v>181</v>
      </c>
      <c r="U2644">
        <v>0</v>
      </c>
      <c r="V2644" t="s">
        <v>181</v>
      </c>
      <c r="W2644">
        <v>0</v>
      </c>
      <c r="X2644" t="s">
        <v>184</v>
      </c>
    </row>
    <row r="2645" spans="1:24" x14ac:dyDescent="0.3">
      <c r="A2645" t="s">
        <v>179</v>
      </c>
      <c r="B2645" t="s">
        <v>1355</v>
      </c>
      <c r="C2645" t="s">
        <v>181</v>
      </c>
      <c r="D2645" t="s">
        <v>1356</v>
      </c>
      <c r="E2645" t="s">
        <v>181</v>
      </c>
      <c r="F2645">
        <v>0</v>
      </c>
      <c r="G2645">
        <v>0</v>
      </c>
      <c r="H2645" s="51" t="s">
        <v>13965</v>
      </c>
      <c r="I2645">
        <v>0</v>
      </c>
      <c r="J2645">
        <v>0</v>
      </c>
      <c r="L2645">
        <v>0</v>
      </c>
      <c r="M2645">
        <v>0</v>
      </c>
      <c r="N2645">
        <v>0</v>
      </c>
      <c r="O2645">
        <v>0</v>
      </c>
      <c r="P2645" t="s">
        <v>183</v>
      </c>
      <c r="Q2645">
        <v>0</v>
      </c>
      <c r="R2645">
        <v>0</v>
      </c>
      <c r="S2645">
        <v>0</v>
      </c>
      <c r="T2645" t="s">
        <v>181</v>
      </c>
      <c r="U2645">
        <v>0</v>
      </c>
      <c r="V2645" t="s">
        <v>181</v>
      </c>
      <c r="W2645">
        <v>0</v>
      </c>
      <c r="X2645" t="s">
        <v>184</v>
      </c>
    </row>
    <row r="2646" spans="1:24" x14ac:dyDescent="0.3">
      <c r="A2646" t="s">
        <v>179</v>
      </c>
      <c r="B2646" t="s">
        <v>6039</v>
      </c>
      <c r="C2646" t="s">
        <v>181</v>
      </c>
      <c r="D2646" t="s">
        <v>6040</v>
      </c>
      <c r="E2646" t="s">
        <v>7</v>
      </c>
      <c r="F2646">
        <v>0</v>
      </c>
      <c r="G2646">
        <v>0</v>
      </c>
      <c r="H2646" s="51" t="s">
        <v>13965</v>
      </c>
      <c r="I2646">
        <v>0</v>
      </c>
      <c r="J2646">
        <v>0</v>
      </c>
      <c r="L2646">
        <v>0</v>
      </c>
      <c r="M2646">
        <v>0</v>
      </c>
      <c r="N2646">
        <v>0</v>
      </c>
      <c r="O2646">
        <v>0</v>
      </c>
      <c r="P2646" t="s">
        <v>183</v>
      </c>
      <c r="Q2646">
        <v>0</v>
      </c>
      <c r="R2646">
        <v>0</v>
      </c>
      <c r="S2646">
        <v>0</v>
      </c>
      <c r="T2646" t="s">
        <v>181</v>
      </c>
      <c r="U2646">
        <v>0</v>
      </c>
      <c r="V2646" t="s">
        <v>181</v>
      </c>
      <c r="W2646">
        <v>0</v>
      </c>
      <c r="X2646" t="s">
        <v>184</v>
      </c>
    </row>
    <row r="2647" spans="1:24" x14ac:dyDescent="0.3">
      <c r="A2647" t="s">
        <v>179</v>
      </c>
      <c r="B2647" t="s">
        <v>6822</v>
      </c>
      <c r="C2647" t="s">
        <v>181</v>
      </c>
      <c r="D2647" t="s">
        <v>6823</v>
      </c>
      <c r="E2647" t="s">
        <v>7</v>
      </c>
      <c r="F2647">
        <v>0</v>
      </c>
      <c r="G2647">
        <v>0</v>
      </c>
      <c r="H2647" s="51" t="s">
        <v>13965</v>
      </c>
      <c r="I2647">
        <v>0</v>
      </c>
      <c r="J2647">
        <v>0</v>
      </c>
      <c r="L2647">
        <v>0</v>
      </c>
      <c r="M2647">
        <v>0</v>
      </c>
      <c r="N2647">
        <v>0</v>
      </c>
      <c r="O2647">
        <v>0</v>
      </c>
      <c r="P2647" t="s">
        <v>183</v>
      </c>
      <c r="Q2647">
        <v>0</v>
      </c>
      <c r="R2647">
        <v>0</v>
      </c>
      <c r="S2647">
        <v>0</v>
      </c>
      <c r="T2647" t="s">
        <v>181</v>
      </c>
      <c r="U2647">
        <v>0</v>
      </c>
      <c r="V2647" t="s">
        <v>181</v>
      </c>
      <c r="W2647">
        <v>0</v>
      </c>
      <c r="X2647" t="s">
        <v>184</v>
      </c>
    </row>
    <row r="2648" spans="1:24" x14ac:dyDescent="0.3">
      <c r="A2648" t="s">
        <v>179</v>
      </c>
      <c r="B2648" t="s">
        <v>881</v>
      </c>
      <c r="C2648" t="s">
        <v>181</v>
      </c>
      <c r="D2648" t="s">
        <v>882</v>
      </c>
      <c r="E2648" t="s">
        <v>181</v>
      </c>
      <c r="F2648">
        <v>0</v>
      </c>
      <c r="G2648">
        <v>0</v>
      </c>
      <c r="H2648" s="51" t="s">
        <v>18048</v>
      </c>
      <c r="I2648">
        <v>0</v>
      </c>
      <c r="J2648">
        <v>0</v>
      </c>
      <c r="L2648">
        <v>0</v>
      </c>
      <c r="M2648">
        <v>0</v>
      </c>
      <c r="N2648">
        <v>0</v>
      </c>
      <c r="O2648">
        <v>0</v>
      </c>
      <c r="P2648" t="s">
        <v>183</v>
      </c>
      <c r="Q2648">
        <v>12</v>
      </c>
      <c r="R2648">
        <v>-12</v>
      </c>
      <c r="S2648">
        <v>12</v>
      </c>
      <c r="T2648" t="s">
        <v>181</v>
      </c>
      <c r="U2648">
        <v>0</v>
      </c>
      <c r="V2648" t="s">
        <v>181</v>
      </c>
      <c r="W2648">
        <v>0</v>
      </c>
      <c r="X2648" t="s">
        <v>321</v>
      </c>
    </row>
    <row r="2649" spans="1:24" x14ac:dyDescent="0.3">
      <c r="A2649" t="s">
        <v>179</v>
      </c>
      <c r="B2649" t="s">
        <v>4627</v>
      </c>
      <c r="C2649" t="s">
        <v>181</v>
      </c>
      <c r="D2649" t="s">
        <v>4628</v>
      </c>
      <c r="E2649" t="s">
        <v>7</v>
      </c>
      <c r="F2649">
        <v>0</v>
      </c>
      <c r="G2649">
        <v>0</v>
      </c>
      <c r="H2649" s="51" t="s">
        <v>18049</v>
      </c>
      <c r="I2649">
        <v>0</v>
      </c>
      <c r="J2649">
        <v>0</v>
      </c>
      <c r="L2649">
        <v>0</v>
      </c>
      <c r="M2649">
        <v>2150.75</v>
      </c>
      <c r="N2649">
        <v>39</v>
      </c>
      <c r="O2649">
        <v>0</v>
      </c>
      <c r="P2649" t="s">
        <v>4031</v>
      </c>
      <c r="Q2649">
        <v>0</v>
      </c>
      <c r="R2649">
        <v>0</v>
      </c>
      <c r="S2649">
        <v>0</v>
      </c>
      <c r="T2649" t="s">
        <v>181</v>
      </c>
      <c r="U2649">
        <v>0</v>
      </c>
      <c r="V2649" t="s">
        <v>181</v>
      </c>
      <c r="W2649">
        <v>0</v>
      </c>
      <c r="X2649" t="s">
        <v>184</v>
      </c>
    </row>
    <row r="2650" spans="1:24" x14ac:dyDescent="0.3">
      <c r="A2650" t="s">
        <v>179</v>
      </c>
      <c r="B2650" t="s">
        <v>910</v>
      </c>
      <c r="C2650" t="s">
        <v>181</v>
      </c>
      <c r="D2650" t="s">
        <v>911</v>
      </c>
      <c r="E2650" t="s">
        <v>181</v>
      </c>
      <c r="F2650">
        <v>0</v>
      </c>
      <c r="G2650">
        <v>0</v>
      </c>
      <c r="H2650" s="51" t="s">
        <v>18049</v>
      </c>
      <c r="I2650">
        <v>0</v>
      </c>
      <c r="J2650">
        <v>0</v>
      </c>
      <c r="L2650">
        <v>0</v>
      </c>
      <c r="M2650">
        <v>0</v>
      </c>
      <c r="N2650">
        <v>0</v>
      </c>
      <c r="O2650">
        <v>0</v>
      </c>
      <c r="P2650" t="s">
        <v>183</v>
      </c>
      <c r="Q2650">
        <v>0</v>
      </c>
      <c r="R2650">
        <v>0</v>
      </c>
      <c r="S2650">
        <v>0</v>
      </c>
      <c r="T2650" t="s">
        <v>181</v>
      </c>
      <c r="U2650">
        <v>0</v>
      </c>
      <c r="V2650" t="s">
        <v>181</v>
      </c>
      <c r="W2650">
        <v>0</v>
      </c>
      <c r="X2650" t="s">
        <v>321</v>
      </c>
    </row>
    <row r="2651" spans="1:24" x14ac:dyDescent="0.3">
      <c r="A2651" t="s">
        <v>179</v>
      </c>
      <c r="B2651" t="s">
        <v>6588</v>
      </c>
      <c r="C2651" t="s">
        <v>181</v>
      </c>
      <c r="D2651" t="s">
        <v>6589</v>
      </c>
      <c r="E2651" t="s">
        <v>7</v>
      </c>
      <c r="F2651">
        <v>0</v>
      </c>
      <c r="G2651">
        <v>0</v>
      </c>
      <c r="H2651" s="51" t="s">
        <v>18041</v>
      </c>
      <c r="I2651">
        <v>0</v>
      </c>
      <c r="J2651">
        <v>0</v>
      </c>
      <c r="L2651">
        <v>0</v>
      </c>
      <c r="M2651">
        <v>53637.64</v>
      </c>
      <c r="N2651">
        <v>8432</v>
      </c>
      <c r="O2651">
        <v>0</v>
      </c>
      <c r="P2651" t="s">
        <v>18050</v>
      </c>
      <c r="Q2651">
        <v>4544</v>
      </c>
      <c r="R2651">
        <v>0</v>
      </c>
      <c r="S2651">
        <v>0</v>
      </c>
      <c r="T2651" t="s">
        <v>181</v>
      </c>
      <c r="U2651">
        <v>0</v>
      </c>
      <c r="V2651" t="s">
        <v>181</v>
      </c>
      <c r="W2651">
        <v>0</v>
      </c>
      <c r="X2651" t="s">
        <v>184</v>
      </c>
    </row>
    <row r="2652" spans="1:24" x14ac:dyDescent="0.3">
      <c r="A2652" t="s">
        <v>179</v>
      </c>
      <c r="B2652" t="s">
        <v>14392</v>
      </c>
      <c r="C2652" t="s">
        <v>181</v>
      </c>
      <c r="D2652" t="s">
        <v>14393</v>
      </c>
      <c r="E2652" t="s">
        <v>7</v>
      </c>
      <c r="F2652">
        <v>0</v>
      </c>
      <c r="G2652">
        <v>0</v>
      </c>
      <c r="H2652" s="51" t="s">
        <v>13965</v>
      </c>
      <c r="I2652">
        <v>0</v>
      </c>
      <c r="J2652">
        <v>0</v>
      </c>
      <c r="L2652">
        <v>0</v>
      </c>
      <c r="M2652">
        <v>0</v>
      </c>
      <c r="N2652">
        <v>0</v>
      </c>
      <c r="O2652">
        <v>0</v>
      </c>
      <c r="P2652" t="s">
        <v>183</v>
      </c>
      <c r="Q2652">
        <v>0</v>
      </c>
      <c r="R2652">
        <v>0</v>
      </c>
      <c r="S2652">
        <v>0</v>
      </c>
      <c r="T2652" t="s">
        <v>181</v>
      </c>
      <c r="U2652">
        <v>0</v>
      </c>
      <c r="V2652" t="s">
        <v>181</v>
      </c>
      <c r="W2652">
        <v>0</v>
      </c>
      <c r="X2652" t="s">
        <v>184</v>
      </c>
    </row>
    <row r="2653" spans="1:24" x14ac:dyDescent="0.3">
      <c r="A2653" t="s">
        <v>179</v>
      </c>
      <c r="B2653" t="s">
        <v>2802</v>
      </c>
      <c r="C2653" t="s">
        <v>181</v>
      </c>
      <c r="D2653" t="s">
        <v>2803</v>
      </c>
      <c r="E2653" t="s">
        <v>181</v>
      </c>
      <c r="F2653">
        <v>0</v>
      </c>
      <c r="G2653">
        <v>0</v>
      </c>
      <c r="H2653" s="51" t="s">
        <v>13965</v>
      </c>
      <c r="I2653">
        <v>0</v>
      </c>
      <c r="J2653">
        <v>0</v>
      </c>
      <c r="L2653">
        <v>0</v>
      </c>
      <c r="M2653">
        <v>0</v>
      </c>
      <c r="N2653">
        <v>0</v>
      </c>
      <c r="O2653">
        <v>0</v>
      </c>
      <c r="P2653" t="s">
        <v>183</v>
      </c>
      <c r="Q2653">
        <v>0</v>
      </c>
      <c r="R2653">
        <v>0</v>
      </c>
      <c r="S2653">
        <v>0</v>
      </c>
      <c r="T2653" t="s">
        <v>181</v>
      </c>
      <c r="U2653">
        <v>0</v>
      </c>
      <c r="V2653" t="s">
        <v>181</v>
      </c>
      <c r="W2653">
        <v>0</v>
      </c>
      <c r="X2653" t="s">
        <v>184</v>
      </c>
    </row>
    <row r="2654" spans="1:24" x14ac:dyDescent="0.3">
      <c r="A2654" t="s">
        <v>179</v>
      </c>
      <c r="B2654" t="s">
        <v>5333</v>
      </c>
      <c r="C2654" t="s">
        <v>181</v>
      </c>
      <c r="D2654" t="s">
        <v>5334</v>
      </c>
      <c r="E2654" t="s">
        <v>7</v>
      </c>
      <c r="F2654">
        <v>0</v>
      </c>
      <c r="G2654">
        <v>0</v>
      </c>
      <c r="H2654" s="51" t="s">
        <v>13965</v>
      </c>
      <c r="I2654">
        <v>0</v>
      </c>
      <c r="J2654">
        <v>0</v>
      </c>
      <c r="L2654">
        <v>0</v>
      </c>
      <c r="M2654">
        <v>0</v>
      </c>
      <c r="N2654">
        <v>0</v>
      </c>
      <c r="O2654">
        <v>0</v>
      </c>
      <c r="P2654" t="s">
        <v>183</v>
      </c>
      <c r="Q2654">
        <v>0</v>
      </c>
      <c r="R2654">
        <v>0</v>
      </c>
      <c r="S2654">
        <v>0</v>
      </c>
      <c r="T2654" t="s">
        <v>181</v>
      </c>
      <c r="U2654">
        <v>0</v>
      </c>
      <c r="V2654" t="s">
        <v>181</v>
      </c>
      <c r="W2654">
        <v>0</v>
      </c>
      <c r="X2654" t="s">
        <v>184</v>
      </c>
    </row>
    <row r="2655" spans="1:24" x14ac:dyDescent="0.3">
      <c r="A2655" t="s">
        <v>179</v>
      </c>
      <c r="B2655" t="s">
        <v>5117</v>
      </c>
      <c r="C2655" t="s">
        <v>181</v>
      </c>
      <c r="D2655" t="s">
        <v>5118</v>
      </c>
      <c r="E2655" t="s">
        <v>7</v>
      </c>
      <c r="F2655">
        <v>0</v>
      </c>
      <c r="G2655">
        <v>0</v>
      </c>
      <c r="H2655" s="51" t="s">
        <v>14297</v>
      </c>
      <c r="I2655">
        <v>0</v>
      </c>
      <c r="J2655">
        <v>0</v>
      </c>
      <c r="L2655">
        <v>0</v>
      </c>
      <c r="M2655">
        <v>0</v>
      </c>
      <c r="N2655">
        <v>0</v>
      </c>
      <c r="O2655">
        <v>0</v>
      </c>
      <c r="P2655" t="s">
        <v>183</v>
      </c>
      <c r="Q2655">
        <v>0</v>
      </c>
      <c r="R2655">
        <v>0</v>
      </c>
      <c r="S2655">
        <v>0</v>
      </c>
      <c r="T2655" t="s">
        <v>181</v>
      </c>
      <c r="U2655">
        <v>0</v>
      </c>
      <c r="V2655" t="s">
        <v>181</v>
      </c>
      <c r="W2655">
        <v>0</v>
      </c>
      <c r="X2655" t="s">
        <v>184</v>
      </c>
    </row>
    <row r="2656" spans="1:24" x14ac:dyDescent="0.3">
      <c r="A2656" t="s">
        <v>179</v>
      </c>
      <c r="B2656" t="s">
        <v>4311</v>
      </c>
      <c r="C2656" t="s">
        <v>181</v>
      </c>
      <c r="D2656" t="s">
        <v>4312</v>
      </c>
      <c r="E2656" t="s">
        <v>7</v>
      </c>
      <c r="F2656">
        <v>0</v>
      </c>
      <c r="G2656">
        <v>0</v>
      </c>
      <c r="H2656" s="51" t="s">
        <v>13965</v>
      </c>
      <c r="I2656">
        <v>0</v>
      </c>
      <c r="J2656">
        <v>0</v>
      </c>
      <c r="L2656">
        <v>0</v>
      </c>
      <c r="M2656">
        <v>717.75</v>
      </c>
      <c r="N2656">
        <v>120</v>
      </c>
      <c r="O2656">
        <v>120</v>
      </c>
      <c r="P2656" t="s">
        <v>183</v>
      </c>
      <c r="Q2656">
        <v>0</v>
      </c>
      <c r="R2656">
        <v>0</v>
      </c>
      <c r="S2656">
        <v>0</v>
      </c>
      <c r="T2656" t="s">
        <v>181</v>
      </c>
      <c r="U2656">
        <v>0</v>
      </c>
      <c r="V2656" t="s">
        <v>181</v>
      </c>
      <c r="W2656">
        <v>0</v>
      </c>
      <c r="X2656" t="s">
        <v>184</v>
      </c>
    </row>
    <row r="2657" spans="1:24" x14ac:dyDescent="0.3">
      <c r="A2657" t="s">
        <v>179</v>
      </c>
      <c r="B2657" t="s">
        <v>6508</v>
      </c>
      <c r="C2657" t="s">
        <v>181</v>
      </c>
      <c r="D2657" t="s">
        <v>6509</v>
      </c>
      <c r="E2657" t="s">
        <v>7</v>
      </c>
      <c r="F2657">
        <v>0</v>
      </c>
      <c r="G2657">
        <v>0</v>
      </c>
      <c r="H2657" s="51" t="s">
        <v>13965</v>
      </c>
      <c r="I2657">
        <v>0</v>
      </c>
      <c r="J2657">
        <v>0</v>
      </c>
      <c r="L2657">
        <v>0</v>
      </c>
      <c r="M2657">
        <v>0</v>
      </c>
      <c r="N2657">
        <v>0</v>
      </c>
      <c r="O2657">
        <v>0</v>
      </c>
      <c r="P2657" t="s">
        <v>183</v>
      </c>
      <c r="Q2657">
        <v>0</v>
      </c>
      <c r="R2657">
        <v>0</v>
      </c>
      <c r="S2657">
        <v>0</v>
      </c>
      <c r="T2657" t="s">
        <v>181</v>
      </c>
      <c r="U2657">
        <v>0</v>
      </c>
      <c r="V2657" t="s">
        <v>181</v>
      </c>
      <c r="W2657">
        <v>0</v>
      </c>
      <c r="X2657" t="s">
        <v>184</v>
      </c>
    </row>
    <row r="2658" spans="1:24" x14ac:dyDescent="0.3">
      <c r="A2658" t="s">
        <v>179</v>
      </c>
      <c r="B2658" t="s">
        <v>812</v>
      </c>
      <c r="C2658" t="s">
        <v>181</v>
      </c>
      <c r="D2658" t="s">
        <v>813</v>
      </c>
      <c r="E2658" t="s">
        <v>181</v>
      </c>
      <c r="F2658">
        <v>0</v>
      </c>
      <c r="G2658">
        <v>0</v>
      </c>
      <c r="H2658" s="51" t="s">
        <v>13968</v>
      </c>
      <c r="I2658">
        <v>0</v>
      </c>
      <c r="J2658">
        <v>0</v>
      </c>
      <c r="L2658">
        <v>0</v>
      </c>
      <c r="M2658">
        <v>0</v>
      </c>
      <c r="N2658">
        <v>0</v>
      </c>
      <c r="O2658">
        <v>0</v>
      </c>
      <c r="P2658" t="s">
        <v>183</v>
      </c>
      <c r="Q2658">
        <v>0</v>
      </c>
      <c r="R2658">
        <v>0</v>
      </c>
      <c r="S2658">
        <v>0</v>
      </c>
      <c r="T2658" t="s">
        <v>181</v>
      </c>
      <c r="U2658">
        <v>0</v>
      </c>
      <c r="V2658" t="s">
        <v>181</v>
      </c>
      <c r="W2658">
        <v>0</v>
      </c>
      <c r="X2658" t="s">
        <v>184</v>
      </c>
    </row>
    <row r="2659" spans="1:24" x14ac:dyDescent="0.3">
      <c r="A2659" t="s">
        <v>179</v>
      </c>
      <c r="B2659" t="s">
        <v>2520</v>
      </c>
      <c r="C2659" t="s">
        <v>181</v>
      </c>
      <c r="D2659" t="s">
        <v>813</v>
      </c>
      <c r="E2659" t="s">
        <v>181</v>
      </c>
      <c r="F2659">
        <v>0</v>
      </c>
      <c r="G2659">
        <v>0</v>
      </c>
      <c r="H2659" s="51" t="s">
        <v>13965</v>
      </c>
      <c r="I2659">
        <v>0</v>
      </c>
      <c r="J2659">
        <v>0</v>
      </c>
      <c r="L2659">
        <v>0</v>
      </c>
      <c r="M2659">
        <v>0</v>
      </c>
      <c r="N2659">
        <v>0</v>
      </c>
      <c r="O2659">
        <v>0</v>
      </c>
      <c r="P2659" t="s">
        <v>183</v>
      </c>
      <c r="Q2659">
        <v>0</v>
      </c>
      <c r="R2659">
        <v>0</v>
      </c>
      <c r="S2659">
        <v>0</v>
      </c>
      <c r="T2659" t="s">
        <v>181</v>
      </c>
      <c r="U2659">
        <v>0</v>
      </c>
      <c r="V2659" t="s">
        <v>181</v>
      </c>
      <c r="W2659">
        <v>0</v>
      </c>
      <c r="X2659" t="s">
        <v>184</v>
      </c>
    </row>
    <row r="2660" spans="1:24" x14ac:dyDescent="0.3">
      <c r="A2660" t="s">
        <v>179</v>
      </c>
      <c r="B2660" t="s">
        <v>854</v>
      </c>
      <c r="C2660" t="s">
        <v>181</v>
      </c>
      <c r="D2660" t="s">
        <v>855</v>
      </c>
      <c r="E2660" t="s">
        <v>181</v>
      </c>
      <c r="F2660">
        <v>0</v>
      </c>
      <c r="G2660">
        <v>0</v>
      </c>
      <c r="H2660" s="51" t="s">
        <v>13968</v>
      </c>
      <c r="I2660">
        <v>0</v>
      </c>
      <c r="J2660">
        <v>0</v>
      </c>
      <c r="L2660">
        <v>0</v>
      </c>
      <c r="M2660">
        <v>0</v>
      </c>
      <c r="N2660">
        <v>0</v>
      </c>
      <c r="O2660">
        <v>0</v>
      </c>
      <c r="P2660" t="s">
        <v>183</v>
      </c>
      <c r="Q2660">
        <v>0</v>
      </c>
      <c r="R2660">
        <v>0</v>
      </c>
      <c r="S2660">
        <v>0</v>
      </c>
      <c r="T2660" t="s">
        <v>181</v>
      </c>
      <c r="U2660">
        <v>0</v>
      </c>
      <c r="V2660" t="s">
        <v>181</v>
      </c>
      <c r="W2660">
        <v>0</v>
      </c>
      <c r="X2660" t="s">
        <v>184</v>
      </c>
    </row>
    <row r="2661" spans="1:24" x14ac:dyDescent="0.3">
      <c r="A2661" t="s">
        <v>179</v>
      </c>
      <c r="B2661" t="s">
        <v>852</v>
      </c>
      <c r="C2661" t="s">
        <v>181</v>
      </c>
      <c r="D2661" t="s">
        <v>853</v>
      </c>
      <c r="E2661" t="s">
        <v>181</v>
      </c>
      <c r="F2661">
        <v>0</v>
      </c>
      <c r="G2661">
        <v>0</v>
      </c>
      <c r="H2661" s="51" t="s">
        <v>13968</v>
      </c>
      <c r="I2661">
        <v>0</v>
      </c>
      <c r="J2661">
        <v>0</v>
      </c>
      <c r="L2661">
        <v>0</v>
      </c>
      <c r="M2661">
        <v>0</v>
      </c>
      <c r="N2661">
        <v>0</v>
      </c>
      <c r="O2661">
        <v>0</v>
      </c>
      <c r="P2661" t="s">
        <v>183</v>
      </c>
      <c r="Q2661">
        <v>0</v>
      </c>
      <c r="R2661">
        <v>0</v>
      </c>
      <c r="S2661">
        <v>0</v>
      </c>
      <c r="T2661" t="s">
        <v>181</v>
      </c>
      <c r="U2661">
        <v>0</v>
      </c>
      <c r="V2661" t="s">
        <v>181</v>
      </c>
      <c r="W2661">
        <v>0</v>
      </c>
      <c r="X2661" t="s">
        <v>184</v>
      </c>
    </row>
    <row r="2662" spans="1:24" x14ac:dyDescent="0.3">
      <c r="A2662" t="s">
        <v>179</v>
      </c>
      <c r="B2662" t="s">
        <v>2473</v>
      </c>
      <c r="C2662" t="s">
        <v>181</v>
      </c>
      <c r="D2662" t="s">
        <v>2474</v>
      </c>
      <c r="E2662" t="s">
        <v>181</v>
      </c>
      <c r="F2662">
        <v>0</v>
      </c>
      <c r="G2662">
        <v>0</v>
      </c>
      <c r="H2662" s="51" t="s">
        <v>14317</v>
      </c>
      <c r="I2662">
        <v>0</v>
      </c>
      <c r="J2662">
        <v>0</v>
      </c>
      <c r="L2662">
        <v>0</v>
      </c>
      <c r="M2662">
        <v>0</v>
      </c>
      <c r="N2662">
        <v>0</v>
      </c>
      <c r="O2662">
        <v>0</v>
      </c>
      <c r="P2662" t="s">
        <v>183</v>
      </c>
      <c r="Q2662">
        <v>0</v>
      </c>
      <c r="R2662">
        <v>0</v>
      </c>
      <c r="S2662">
        <v>0</v>
      </c>
      <c r="T2662" t="s">
        <v>181</v>
      </c>
      <c r="U2662">
        <v>0</v>
      </c>
      <c r="V2662" t="s">
        <v>181</v>
      </c>
      <c r="W2662">
        <v>0</v>
      </c>
      <c r="X2662" t="s">
        <v>184</v>
      </c>
    </row>
    <row r="2663" spans="1:24" x14ac:dyDescent="0.3">
      <c r="A2663" t="s">
        <v>179</v>
      </c>
      <c r="B2663" t="s">
        <v>1948</v>
      </c>
      <c r="C2663" t="s">
        <v>181</v>
      </c>
      <c r="D2663" t="s">
        <v>1949</v>
      </c>
      <c r="E2663" t="s">
        <v>181</v>
      </c>
      <c r="F2663">
        <v>0</v>
      </c>
      <c r="G2663">
        <v>0</v>
      </c>
      <c r="H2663" s="51" t="s">
        <v>13968</v>
      </c>
      <c r="I2663">
        <v>0</v>
      </c>
      <c r="J2663">
        <v>0</v>
      </c>
      <c r="L2663">
        <v>0</v>
      </c>
      <c r="M2663">
        <v>0</v>
      </c>
      <c r="N2663">
        <v>0</v>
      </c>
      <c r="O2663">
        <v>0</v>
      </c>
      <c r="P2663" t="s">
        <v>183</v>
      </c>
      <c r="Q2663">
        <v>0</v>
      </c>
      <c r="R2663">
        <v>0</v>
      </c>
      <c r="S2663">
        <v>0</v>
      </c>
      <c r="T2663" t="s">
        <v>181</v>
      </c>
      <c r="U2663">
        <v>0</v>
      </c>
      <c r="V2663" t="s">
        <v>181</v>
      </c>
      <c r="W2663">
        <v>0</v>
      </c>
      <c r="X2663" t="s">
        <v>184</v>
      </c>
    </row>
    <row r="2664" spans="1:24" x14ac:dyDescent="0.3">
      <c r="A2664" t="s">
        <v>179</v>
      </c>
      <c r="B2664" t="s">
        <v>2348</v>
      </c>
      <c r="C2664" t="s">
        <v>181</v>
      </c>
      <c r="D2664" t="s">
        <v>1949</v>
      </c>
      <c r="E2664" t="s">
        <v>181</v>
      </c>
      <c r="F2664">
        <v>0</v>
      </c>
      <c r="G2664">
        <v>0</v>
      </c>
      <c r="H2664" s="51" t="s">
        <v>13968</v>
      </c>
      <c r="I2664">
        <v>0</v>
      </c>
      <c r="J2664">
        <v>0</v>
      </c>
      <c r="L2664">
        <v>0</v>
      </c>
      <c r="M2664">
        <v>0</v>
      </c>
      <c r="N2664">
        <v>0</v>
      </c>
      <c r="O2664">
        <v>0</v>
      </c>
      <c r="P2664" t="s">
        <v>183</v>
      </c>
      <c r="Q2664">
        <v>0</v>
      </c>
      <c r="R2664">
        <v>0</v>
      </c>
      <c r="S2664">
        <v>0</v>
      </c>
      <c r="T2664" t="s">
        <v>181</v>
      </c>
      <c r="U2664">
        <v>0</v>
      </c>
      <c r="V2664" t="s">
        <v>181</v>
      </c>
      <c r="W2664">
        <v>0</v>
      </c>
      <c r="X2664" t="s">
        <v>184</v>
      </c>
    </row>
    <row r="2665" spans="1:24" x14ac:dyDescent="0.3">
      <c r="A2665" t="s">
        <v>179</v>
      </c>
      <c r="B2665" t="s">
        <v>2755</v>
      </c>
      <c r="C2665" t="s">
        <v>181</v>
      </c>
      <c r="D2665" t="s">
        <v>1949</v>
      </c>
      <c r="E2665" t="s">
        <v>181</v>
      </c>
      <c r="F2665">
        <v>0</v>
      </c>
      <c r="G2665">
        <v>0</v>
      </c>
      <c r="H2665" s="51" t="s">
        <v>13965</v>
      </c>
      <c r="I2665">
        <v>0</v>
      </c>
      <c r="J2665">
        <v>0</v>
      </c>
      <c r="L2665">
        <v>0</v>
      </c>
      <c r="M2665">
        <v>0</v>
      </c>
      <c r="N2665">
        <v>0</v>
      </c>
      <c r="O2665">
        <v>0</v>
      </c>
      <c r="P2665" t="s">
        <v>183</v>
      </c>
      <c r="Q2665">
        <v>0</v>
      </c>
      <c r="R2665">
        <v>0</v>
      </c>
      <c r="S2665">
        <v>0</v>
      </c>
      <c r="T2665" t="s">
        <v>181</v>
      </c>
      <c r="U2665">
        <v>0</v>
      </c>
      <c r="V2665" t="s">
        <v>181</v>
      </c>
      <c r="W2665">
        <v>0</v>
      </c>
      <c r="X2665" t="s">
        <v>184</v>
      </c>
    </row>
    <row r="2666" spans="1:24" x14ac:dyDescent="0.3">
      <c r="A2666" t="s">
        <v>179</v>
      </c>
      <c r="B2666" t="s">
        <v>6736</v>
      </c>
      <c r="C2666" t="s">
        <v>181</v>
      </c>
      <c r="D2666" t="s">
        <v>6737</v>
      </c>
      <c r="E2666" t="s">
        <v>7</v>
      </c>
      <c r="F2666">
        <v>0</v>
      </c>
      <c r="G2666">
        <v>0</v>
      </c>
      <c r="H2666" s="51" t="s">
        <v>13965</v>
      </c>
      <c r="I2666">
        <v>0</v>
      </c>
      <c r="J2666">
        <v>0</v>
      </c>
      <c r="L2666">
        <v>0</v>
      </c>
      <c r="M2666">
        <v>0</v>
      </c>
      <c r="N2666">
        <v>0</v>
      </c>
      <c r="O2666">
        <v>0</v>
      </c>
      <c r="P2666" t="s">
        <v>183</v>
      </c>
      <c r="Q2666">
        <v>0</v>
      </c>
      <c r="R2666">
        <v>0</v>
      </c>
      <c r="S2666">
        <v>0</v>
      </c>
      <c r="T2666" t="s">
        <v>181</v>
      </c>
      <c r="U2666">
        <v>0</v>
      </c>
      <c r="V2666" t="s">
        <v>181</v>
      </c>
      <c r="W2666">
        <v>0</v>
      </c>
      <c r="X2666" t="s">
        <v>184</v>
      </c>
    </row>
    <row r="2667" spans="1:24" x14ac:dyDescent="0.3">
      <c r="A2667" t="s">
        <v>179</v>
      </c>
      <c r="B2667" t="s">
        <v>14394</v>
      </c>
      <c r="C2667" t="s">
        <v>181</v>
      </c>
      <c r="D2667" t="s">
        <v>14395</v>
      </c>
      <c r="E2667" t="s">
        <v>7</v>
      </c>
      <c r="F2667">
        <v>0</v>
      </c>
      <c r="G2667">
        <v>0</v>
      </c>
      <c r="H2667" s="51" t="s">
        <v>13968</v>
      </c>
      <c r="I2667">
        <v>0</v>
      </c>
      <c r="J2667">
        <v>0</v>
      </c>
      <c r="L2667">
        <v>0</v>
      </c>
      <c r="M2667">
        <v>0</v>
      </c>
      <c r="N2667">
        <v>0</v>
      </c>
      <c r="O2667">
        <v>0</v>
      </c>
      <c r="P2667" t="s">
        <v>183</v>
      </c>
      <c r="Q2667">
        <v>0</v>
      </c>
      <c r="R2667">
        <v>0</v>
      </c>
      <c r="S2667">
        <v>0</v>
      </c>
      <c r="T2667" t="s">
        <v>181</v>
      </c>
      <c r="U2667">
        <v>0</v>
      </c>
      <c r="V2667" t="s">
        <v>181</v>
      </c>
      <c r="W2667">
        <v>0</v>
      </c>
      <c r="X2667" t="s">
        <v>184</v>
      </c>
    </row>
    <row r="2668" spans="1:24" x14ac:dyDescent="0.3">
      <c r="A2668" t="s">
        <v>179</v>
      </c>
      <c r="B2668" t="s">
        <v>14396</v>
      </c>
      <c r="C2668" t="s">
        <v>181</v>
      </c>
      <c r="D2668" t="s">
        <v>14397</v>
      </c>
      <c r="E2668" t="s">
        <v>7</v>
      </c>
      <c r="F2668">
        <v>0</v>
      </c>
      <c r="G2668">
        <v>0</v>
      </c>
      <c r="H2668" s="51" t="s">
        <v>13968</v>
      </c>
      <c r="I2668">
        <v>0</v>
      </c>
      <c r="J2668">
        <v>0</v>
      </c>
      <c r="L2668">
        <v>0</v>
      </c>
      <c r="M2668">
        <v>0</v>
      </c>
      <c r="N2668">
        <v>0</v>
      </c>
      <c r="O2668">
        <v>0</v>
      </c>
      <c r="P2668" t="s">
        <v>183</v>
      </c>
      <c r="Q2668">
        <v>0</v>
      </c>
      <c r="R2668">
        <v>0</v>
      </c>
      <c r="S2668">
        <v>0</v>
      </c>
      <c r="T2668" t="s">
        <v>181</v>
      </c>
      <c r="U2668">
        <v>0</v>
      </c>
      <c r="V2668" t="s">
        <v>181</v>
      </c>
      <c r="W2668">
        <v>0</v>
      </c>
      <c r="X2668" t="s">
        <v>184</v>
      </c>
    </row>
    <row r="2669" spans="1:24" x14ac:dyDescent="0.3">
      <c r="A2669" t="s">
        <v>179</v>
      </c>
      <c r="B2669" t="s">
        <v>241</v>
      </c>
      <c r="C2669" t="s">
        <v>181</v>
      </c>
      <c r="D2669" t="s">
        <v>242</v>
      </c>
      <c r="E2669" t="s">
        <v>181</v>
      </c>
      <c r="F2669">
        <v>0</v>
      </c>
      <c r="G2669">
        <v>0</v>
      </c>
      <c r="H2669" s="51" t="s">
        <v>13968</v>
      </c>
      <c r="I2669">
        <v>0</v>
      </c>
      <c r="J2669">
        <v>0</v>
      </c>
      <c r="L2669">
        <v>0</v>
      </c>
      <c r="M2669">
        <v>0</v>
      </c>
      <c r="N2669">
        <v>0</v>
      </c>
      <c r="O2669">
        <v>0</v>
      </c>
      <c r="P2669" t="s">
        <v>183</v>
      </c>
      <c r="Q2669">
        <v>0</v>
      </c>
      <c r="R2669">
        <v>0</v>
      </c>
      <c r="S2669">
        <v>0</v>
      </c>
      <c r="T2669" t="s">
        <v>181</v>
      </c>
      <c r="U2669">
        <v>0</v>
      </c>
      <c r="V2669" t="s">
        <v>181</v>
      </c>
      <c r="W2669">
        <v>0</v>
      </c>
      <c r="X2669" t="s">
        <v>184</v>
      </c>
    </row>
    <row r="2670" spans="1:24" x14ac:dyDescent="0.3">
      <c r="A2670" t="s">
        <v>179</v>
      </c>
      <c r="B2670" t="s">
        <v>6089</v>
      </c>
      <c r="C2670" t="s">
        <v>181</v>
      </c>
      <c r="D2670" t="s">
        <v>6090</v>
      </c>
      <c r="E2670" t="s">
        <v>7</v>
      </c>
      <c r="F2670">
        <v>0</v>
      </c>
      <c r="G2670">
        <v>0</v>
      </c>
      <c r="H2670" s="51" t="s">
        <v>13965</v>
      </c>
      <c r="I2670">
        <v>0</v>
      </c>
      <c r="J2670">
        <v>0</v>
      </c>
      <c r="L2670">
        <v>0</v>
      </c>
      <c r="M2670">
        <v>0</v>
      </c>
      <c r="N2670">
        <v>0</v>
      </c>
      <c r="O2670">
        <v>0</v>
      </c>
      <c r="P2670" t="s">
        <v>183</v>
      </c>
      <c r="Q2670">
        <v>0</v>
      </c>
      <c r="R2670">
        <v>0</v>
      </c>
      <c r="S2670">
        <v>0</v>
      </c>
      <c r="T2670" t="s">
        <v>181</v>
      </c>
      <c r="U2670">
        <v>0</v>
      </c>
      <c r="V2670" t="s">
        <v>181</v>
      </c>
      <c r="W2670">
        <v>0</v>
      </c>
      <c r="X2670" t="s">
        <v>184</v>
      </c>
    </row>
    <row r="2671" spans="1:24" x14ac:dyDescent="0.3">
      <c r="A2671" t="s">
        <v>179</v>
      </c>
      <c r="B2671" t="s">
        <v>620</v>
      </c>
      <c r="C2671" t="s">
        <v>181</v>
      </c>
      <c r="D2671" t="s">
        <v>621</v>
      </c>
      <c r="E2671" t="s">
        <v>181</v>
      </c>
      <c r="F2671">
        <v>0</v>
      </c>
      <c r="G2671">
        <v>0</v>
      </c>
      <c r="H2671" s="51" t="s">
        <v>13968</v>
      </c>
      <c r="I2671">
        <v>0</v>
      </c>
      <c r="J2671">
        <v>0</v>
      </c>
      <c r="L2671">
        <v>0</v>
      </c>
      <c r="M2671">
        <v>0</v>
      </c>
      <c r="N2671">
        <v>0</v>
      </c>
      <c r="O2671">
        <v>0</v>
      </c>
      <c r="P2671" t="s">
        <v>183</v>
      </c>
      <c r="Q2671">
        <v>0</v>
      </c>
      <c r="R2671">
        <v>0</v>
      </c>
      <c r="S2671">
        <v>0</v>
      </c>
      <c r="T2671" t="s">
        <v>181</v>
      </c>
      <c r="U2671">
        <v>0</v>
      </c>
      <c r="V2671" t="s">
        <v>181</v>
      </c>
      <c r="W2671">
        <v>0</v>
      </c>
      <c r="X2671" t="s">
        <v>184</v>
      </c>
    </row>
    <row r="2672" spans="1:24" x14ac:dyDescent="0.3">
      <c r="A2672" t="s">
        <v>179</v>
      </c>
      <c r="B2672" t="s">
        <v>2180</v>
      </c>
      <c r="C2672" t="s">
        <v>181</v>
      </c>
      <c r="D2672" t="s">
        <v>621</v>
      </c>
      <c r="E2672" t="s">
        <v>181</v>
      </c>
      <c r="F2672">
        <v>0</v>
      </c>
      <c r="G2672">
        <v>0</v>
      </c>
      <c r="H2672" s="51" t="s">
        <v>13965</v>
      </c>
      <c r="I2672">
        <v>0</v>
      </c>
      <c r="J2672">
        <v>0</v>
      </c>
      <c r="L2672">
        <v>0</v>
      </c>
      <c r="M2672">
        <v>0</v>
      </c>
      <c r="N2672">
        <v>0</v>
      </c>
      <c r="O2672">
        <v>0</v>
      </c>
      <c r="P2672" t="s">
        <v>183</v>
      </c>
      <c r="Q2672">
        <v>0</v>
      </c>
      <c r="R2672">
        <v>0</v>
      </c>
      <c r="S2672">
        <v>0</v>
      </c>
      <c r="T2672" t="s">
        <v>181</v>
      </c>
      <c r="U2672">
        <v>0</v>
      </c>
      <c r="V2672" t="s">
        <v>181</v>
      </c>
      <c r="W2672">
        <v>0</v>
      </c>
      <c r="X2672" t="s">
        <v>184</v>
      </c>
    </row>
    <row r="2673" spans="1:24" x14ac:dyDescent="0.3">
      <c r="A2673" t="s">
        <v>179</v>
      </c>
      <c r="B2673" t="s">
        <v>1566</v>
      </c>
      <c r="C2673" t="s">
        <v>181</v>
      </c>
      <c r="D2673" t="s">
        <v>1567</v>
      </c>
      <c r="E2673" t="s">
        <v>181</v>
      </c>
      <c r="F2673">
        <v>0</v>
      </c>
      <c r="G2673">
        <v>0</v>
      </c>
      <c r="H2673" s="51" t="s">
        <v>13734</v>
      </c>
      <c r="I2673">
        <v>0</v>
      </c>
      <c r="J2673">
        <v>0</v>
      </c>
      <c r="L2673">
        <v>0</v>
      </c>
      <c r="M2673">
        <v>0</v>
      </c>
      <c r="N2673">
        <v>0</v>
      </c>
      <c r="O2673">
        <v>0</v>
      </c>
      <c r="P2673" t="s">
        <v>183</v>
      </c>
      <c r="Q2673">
        <v>0</v>
      </c>
      <c r="R2673">
        <v>0</v>
      </c>
      <c r="S2673">
        <v>0</v>
      </c>
      <c r="T2673" t="s">
        <v>181</v>
      </c>
      <c r="U2673">
        <v>0</v>
      </c>
      <c r="V2673" t="s">
        <v>181</v>
      </c>
      <c r="W2673">
        <v>0</v>
      </c>
      <c r="X2673" t="s">
        <v>184</v>
      </c>
    </row>
    <row r="2674" spans="1:24" x14ac:dyDescent="0.3">
      <c r="A2674" t="s">
        <v>179</v>
      </c>
      <c r="B2674" t="s">
        <v>662</v>
      </c>
      <c r="C2674" t="s">
        <v>181</v>
      </c>
      <c r="D2674" t="s">
        <v>663</v>
      </c>
      <c r="E2674" t="s">
        <v>181</v>
      </c>
      <c r="F2674">
        <v>0</v>
      </c>
      <c r="G2674">
        <v>0</v>
      </c>
      <c r="H2674" s="51" t="s">
        <v>13968</v>
      </c>
      <c r="I2674">
        <v>0</v>
      </c>
      <c r="J2674">
        <v>0</v>
      </c>
      <c r="L2674">
        <v>0</v>
      </c>
      <c r="M2674">
        <v>0</v>
      </c>
      <c r="N2674">
        <v>0</v>
      </c>
      <c r="O2674">
        <v>0</v>
      </c>
      <c r="P2674" t="s">
        <v>183</v>
      </c>
      <c r="Q2674">
        <v>0</v>
      </c>
      <c r="R2674">
        <v>0</v>
      </c>
      <c r="S2674">
        <v>0</v>
      </c>
      <c r="T2674" t="s">
        <v>181</v>
      </c>
      <c r="U2674">
        <v>0</v>
      </c>
      <c r="V2674" t="s">
        <v>181</v>
      </c>
      <c r="W2674">
        <v>0</v>
      </c>
      <c r="X2674" t="s">
        <v>184</v>
      </c>
    </row>
    <row r="2675" spans="1:24" x14ac:dyDescent="0.3">
      <c r="A2675" t="s">
        <v>179</v>
      </c>
      <c r="B2675" t="s">
        <v>14398</v>
      </c>
      <c r="C2675" t="s">
        <v>181</v>
      </c>
      <c r="D2675" t="s">
        <v>14399</v>
      </c>
      <c r="E2675" t="s">
        <v>7</v>
      </c>
      <c r="F2675">
        <v>0</v>
      </c>
      <c r="G2675">
        <v>0</v>
      </c>
      <c r="H2675" s="51" t="s">
        <v>13965</v>
      </c>
      <c r="I2675">
        <v>0</v>
      </c>
      <c r="J2675">
        <v>0</v>
      </c>
      <c r="L2675">
        <v>0</v>
      </c>
      <c r="M2675">
        <v>0</v>
      </c>
      <c r="N2675">
        <v>0</v>
      </c>
      <c r="O2675">
        <v>0</v>
      </c>
      <c r="P2675" t="s">
        <v>183</v>
      </c>
      <c r="Q2675">
        <v>0</v>
      </c>
      <c r="R2675">
        <v>0</v>
      </c>
      <c r="S2675">
        <v>0</v>
      </c>
      <c r="T2675" t="s">
        <v>181</v>
      </c>
      <c r="U2675">
        <v>0</v>
      </c>
      <c r="V2675" t="s">
        <v>181</v>
      </c>
      <c r="W2675">
        <v>0</v>
      </c>
      <c r="X2675" t="s">
        <v>184</v>
      </c>
    </row>
    <row r="2676" spans="1:24" x14ac:dyDescent="0.3">
      <c r="A2676" t="s">
        <v>179</v>
      </c>
      <c r="B2676" t="s">
        <v>2498</v>
      </c>
      <c r="C2676" t="s">
        <v>181</v>
      </c>
      <c r="D2676" t="s">
        <v>2499</v>
      </c>
      <c r="E2676" t="s">
        <v>181</v>
      </c>
      <c r="F2676">
        <v>0</v>
      </c>
      <c r="G2676">
        <v>0</v>
      </c>
      <c r="H2676" s="51" t="s">
        <v>14372</v>
      </c>
      <c r="I2676">
        <v>0</v>
      </c>
      <c r="J2676">
        <v>0</v>
      </c>
      <c r="L2676">
        <v>0</v>
      </c>
      <c r="M2676">
        <v>0</v>
      </c>
      <c r="N2676">
        <v>0</v>
      </c>
      <c r="O2676">
        <v>0</v>
      </c>
      <c r="P2676" t="s">
        <v>183</v>
      </c>
      <c r="Q2676">
        <v>0</v>
      </c>
      <c r="R2676">
        <v>0</v>
      </c>
      <c r="S2676">
        <v>0</v>
      </c>
      <c r="T2676" t="s">
        <v>181</v>
      </c>
      <c r="U2676">
        <v>0</v>
      </c>
      <c r="V2676" t="s">
        <v>181</v>
      </c>
      <c r="W2676">
        <v>0</v>
      </c>
      <c r="X2676" t="s">
        <v>184</v>
      </c>
    </row>
    <row r="2677" spans="1:24" x14ac:dyDescent="0.3">
      <c r="A2677" t="s">
        <v>179</v>
      </c>
      <c r="B2677" t="s">
        <v>2500</v>
      </c>
      <c r="C2677" t="s">
        <v>181</v>
      </c>
      <c r="D2677" t="s">
        <v>2501</v>
      </c>
      <c r="E2677" t="s">
        <v>181</v>
      </c>
      <c r="F2677">
        <v>0</v>
      </c>
      <c r="G2677">
        <v>0</v>
      </c>
      <c r="H2677" s="51" t="s">
        <v>14372</v>
      </c>
      <c r="I2677">
        <v>0</v>
      </c>
      <c r="J2677">
        <v>0</v>
      </c>
      <c r="L2677">
        <v>0</v>
      </c>
      <c r="M2677">
        <v>0</v>
      </c>
      <c r="N2677">
        <v>0</v>
      </c>
      <c r="O2677">
        <v>0</v>
      </c>
      <c r="P2677" t="s">
        <v>183</v>
      </c>
      <c r="Q2677">
        <v>0</v>
      </c>
      <c r="R2677">
        <v>0</v>
      </c>
      <c r="S2677">
        <v>0</v>
      </c>
      <c r="T2677" t="s">
        <v>181</v>
      </c>
      <c r="U2677">
        <v>0</v>
      </c>
      <c r="V2677" t="s">
        <v>181</v>
      </c>
      <c r="W2677">
        <v>0</v>
      </c>
      <c r="X2677" t="s">
        <v>184</v>
      </c>
    </row>
    <row r="2678" spans="1:24" x14ac:dyDescent="0.3">
      <c r="A2678" t="s">
        <v>179</v>
      </c>
      <c r="B2678" t="s">
        <v>2502</v>
      </c>
      <c r="C2678" t="s">
        <v>181</v>
      </c>
      <c r="D2678" t="s">
        <v>2503</v>
      </c>
      <c r="E2678" t="s">
        <v>181</v>
      </c>
      <c r="F2678">
        <v>0</v>
      </c>
      <c r="G2678">
        <v>0</v>
      </c>
      <c r="H2678" s="51" t="s">
        <v>14372</v>
      </c>
      <c r="I2678">
        <v>0</v>
      </c>
      <c r="J2678">
        <v>0</v>
      </c>
      <c r="L2678">
        <v>0</v>
      </c>
      <c r="M2678">
        <v>0</v>
      </c>
      <c r="N2678">
        <v>0</v>
      </c>
      <c r="O2678">
        <v>0</v>
      </c>
      <c r="P2678" t="s">
        <v>183</v>
      </c>
      <c r="Q2678">
        <v>0</v>
      </c>
      <c r="R2678">
        <v>0</v>
      </c>
      <c r="S2678">
        <v>0</v>
      </c>
      <c r="T2678" t="s">
        <v>181</v>
      </c>
      <c r="U2678">
        <v>0</v>
      </c>
      <c r="V2678" t="s">
        <v>181</v>
      </c>
      <c r="W2678">
        <v>0</v>
      </c>
      <c r="X2678" t="s">
        <v>184</v>
      </c>
    </row>
    <row r="2679" spans="1:24" x14ac:dyDescent="0.3">
      <c r="A2679" t="s">
        <v>179</v>
      </c>
      <c r="B2679" t="s">
        <v>193</v>
      </c>
      <c r="C2679" t="s">
        <v>181</v>
      </c>
      <c r="D2679" t="s">
        <v>194</v>
      </c>
      <c r="E2679" t="s">
        <v>181</v>
      </c>
      <c r="F2679">
        <v>0</v>
      </c>
      <c r="G2679">
        <v>0</v>
      </c>
      <c r="H2679" s="51" t="s">
        <v>13968</v>
      </c>
      <c r="I2679">
        <v>0</v>
      </c>
      <c r="J2679">
        <v>0</v>
      </c>
      <c r="L2679">
        <v>0</v>
      </c>
      <c r="M2679">
        <v>0</v>
      </c>
      <c r="N2679">
        <v>0</v>
      </c>
      <c r="O2679">
        <v>0</v>
      </c>
      <c r="P2679" t="s">
        <v>183</v>
      </c>
      <c r="Q2679">
        <v>0</v>
      </c>
      <c r="R2679">
        <v>0</v>
      </c>
      <c r="S2679">
        <v>0</v>
      </c>
      <c r="T2679" t="s">
        <v>181</v>
      </c>
      <c r="U2679">
        <v>0</v>
      </c>
      <c r="V2679" t="s">
        <v>181</v>
      </c>
      <c r="W2679">
        <v>0</v>
      </c>
      <c r="X2679" t="s">
        <v>184</v>
      </c>
    </row>
    <row r="2680" spans="1:24" x14ac:dyDescent="0.3">
      <c r="A2680" t="s">
        <v>179</v>
      </c>
      <c r="B2680" t="s">
        <v>5121</v>
      </c>
      <c r="C2680" t="s">
        <v>181</v>
      </c>
      <c r="D2680" t="s">
        <v>194</v>
      </c>
      <c r="E2680" t="s">
        <v>7</v>
      </c>
      <c r="F2680">
        <v>0</v>
      </c>
      <c r="G2680">
        <v>0</v>
      </c>
      <c r="H2680" s="51" t="s">
        <v>13968</v>
      </c>
      <c r="I2680">
        <v>0</v>
      </c>
      <c r="J2680">
        <v>0</v>
      </c>
      <c r="L2680">
        <v>0</v>
      </c>
      <c r="M2680">
        <v>0</v>
      </c>
      <c r="N2680">
        <v>0</v>
      </c>
      <c r="O2680">
        <v>0</v>
      </c>
      <c r="P2680" t="s">
        <v>183</v>
      </c>
      <c r="Q2680">
        <v>0</v>
      </c>
      <c r="R2680">
        <v>0</v>
      </c>
      <c r="S2680">
        <v>0</v>
      </c>
      <c r="T2680" t="s">
        <v>181</v>
      </c>
      <c r="U2680">
        <v>0</v>
      </c>
      <c r="V2680" t="s">
        <v>181</v>
      </c>
      <c r="W2680">
        <v>0</v>
      </c>
      <c r="X2680" t="s">
        <v>184</v>
      </c>
    </row>
    <row r="2681" spans="1:24" x14ac:dyDescent="0.3">
      <c r="A2681" t="s">
        <v>179</v>
      </c>
      <c r="B2681" t="s">
        <v>5122</v>
      </c>
      <c r="C2681" t="s">
        <v>181</v>
      </c>
      <c r="D2681" t="s">
        <v>5123</v>
      </c>
      <c r="E2681" t="s">
        <v>7</v>
      </c>
      <c r="F2681">
        <v>0</v>
      </c>
      <c r="G2681">
        <v>0</v>
      </c>
      <c r="H2681" s="51" t="s">
        <v>13968</v>
      </c>
      <c r="I2681">
        <v>0</v>
      </c>
      <c r="J2681">
        <v>0</v>
      </c>
      <c r="L2681">
        <v>0</v>
      </c>
      <c r="M2681">
        <v>0</v>
      </c>
      <c r="N2681">
        <v>0</v>
      </c>
      <c r="O2681">
        <v>0</v>
      </c>
      <c r="P2681" t="s">
        <v>183</v>
      </c>
      <c r="Q2681">
        <v>0</v>
      </c>
      <c r="R2681">
        <v>0</v>
      </c>
      <c r="S2681">
        <v>0</v>
      </c>
      <c r="T2681" t="s">
        <v>181</v>
      </c>
      <c r="U2681">
        <v>0</v>
      </c>
      <c r="V2681" t="s">
        <v>181</v>
      </c>
      <c r="W2681">
        <v>0</v>
      </c>
      <c r="X2681" t="s">
        <v>184</v>
      </c>
    </row>
    <row r="2682" spans="1:24" x14ac:dyDescent="0.3">
      <c r="A2682" t="s">
        <v>179</v>
      </c>
      <c r="B2682" t="s">
        <v>5124</v>
      </c>
      <c r="C2682" t="s">
        <v>181</v>
      </c>
      <c r="D2682" t="s">
        <v>5125</v>
      </c>
      <c r="E2682" t="s">
        <v>7</v>
      </c>
      <c r="F2682">
        <v>0</v>
      </c>
      <c r="G2682">
        <v>0</v>
      </c>
      <c r="H2682" s="51" t="s">
        <v>13968</v>
      </c>
      <c r="I2682">
        <v>0</v>
      </c>
      <c r="J2682">
        <v>0</v>
      </c>
      <c r="L2682">
        <v>0</v>
      </c>
      <c r="M2682">
        <v>0</v>
      </c>
      <c r="N2682">
        <v>0</v>
      </c>
      <c r="O2682">
        <v>0</v>
      </c>
      <c r="P2682" t="s">
        <v>183</v>
      </c>
      <c r="Q2682">
        <v>0</v>
      </c>
      <c r="R2682">
        <v>0</v>
      </c>
      <c r="S2682">
        <v>0</v>
      </c>
      <c r="T2682" t="s">
        <v>181</v>
      </c>
      <c r="U2682">
        <v>0</v>
      </c>
      <c r="V2682" t="s">
        <v>181</v>
      </c>
      <c r="W2682">
        <v>0</v>
      </c>
      <c r="X2682" t="s">
        <v>184</v>
      </c>
    </row>
    <row r="2683" spans="1:24" x14ac:dyDescent="0.3">
      <c r="A2683" t="s">
        <v>179</v>
      </c>
      <c r="B2683" t="s">
        <v>4793</v>
      </c>
      <c r="C2683" t="s">
        <v>181</v>
      </c>
      <c r="D2683" t="s">
        <v>4794</v>
      </c>
      <c r="E2683" t="s">
        <v>7</v>
      </c>
      <c r="F2683">
        <v>0</v>
      </c>
      <c r="G2683">
        <v>0</v>
      </c>
      <c r="H2683" s="51" t="s">
        <v>13968</v>
      </c>
      <c r="I2683">
        <v>0</v>
      </c>
      <c r="J2683">
        <v>0</v>
      </c>
      <c r="L2683">
        <v>0</v>
      </c>
      <c r="M2683">
        <v>0</v>
      </c>
      <c r="N2683">
        <v>0</v>
      </c>
      <c r="O2683">
        <v>0</v>
      </c>
      <c r="P2683" t="s">
        <v>183</v>
      </c>
      <c r="Q2683">
        <v>0</v>
      </c>
      <c r="R2683">
        <v>0</v>
      </c>
      <c r="S2683">
        <v>0</v>
      </c>
      <c r="T2683" t="s">
        <v>181</v>
      </c>
      <c r="U2683">
        <v>0</v>
      </c>
      <c r="V2683" t="s">
        <v>181</v>
      </c>
      <c r="W2683">
        <v>0</v>
      </c>
      <c r="X2683" t="s">
        <v>184</v>
      </c>
    </row>
    <row r="2684" spans="1:24" x14ac:dyDescent="0.3">
      <c r="A2684" t="s">
        <v>179</v>
      </c>
      <c r="B2684" t="s">
        <v>3368</v>
      </c>
      <c r="C2684" t="s">
        <v>181</v>
      </c>
      <c r="D2684" t="s">
        <v>3369</v>
      </c>
      <c r="E2684" t="s">
        <v>181</v>
      </c>
      <c r="F2684">
        <v>0</v>
      </c>
      <c r="G2684">
        <v>0</v>
      </c>
      <c r="H2684" s="51" t="s">
        <v>13965</v>
      </c>
      <c r="I2684">
        <v>0</v>
      </c>
      <c r="J2684">
        <v>0</v>
      </c>
      <c r="L2684">
        <v>0</v>
      </c>
      <c r="M2684">
        <v>82971.899999999994</v>
      </c>
      <c r="N2684">
        <v>13872</v>
      </c>
      <c r="O2684">
        <v>0</v>
      </c>
      <c r="P2684" t="s">
        <v>14400</v>
      </c>
      <c r="Q2684">
        <v>0</v>
      </c>
      <c r="R2684">
        <v>0</v>
      </c>
      <c r="S2684">
        <v>0</v>
      </c>
      <c r="T2684" t="s">
        <v>181</v>
      </c>
      <c r="U2684">
        <v>0</v>
      </c>
      <c r="V2684" t="s">
        <v>181</v>
      </c>
      <c r="W2684">
        <v>0</v>
      </c>
      <c r="X2684" t="s">
        <v>184</v>
      </c>
    </row>
    <row r="2685" spans="1:24" x14ac:dyDescent="0.3">
      <c r="A2685" t="s">
        <v>179</v>
      </c>
      <c r="B2685" t="s">
        <v>752</v>
      </c>
      <c r="C2685" t="s">
        <v>181</v>
      </c>
      <c r="D2685" t="s">
        <v>753</v>
      </c>
      <c r="E2685" t="s">
        <v>181</v>
      </c>
      <c r="F2685">
        <v>0</v>
      </c>
      <c r="G2685">
        <v>0</v>
      </c>
      <c r="H2685" s="51" t="s">
        <v>13968</v>
      </c>
      <c r="I2685">
        <v>0</v>
      </c>
      <c r="J2685">
        <v>0</v>
      </c>
      <c r="L2685">
        <v>0</v>
      </c>
      <c r="M2685">
        <v>0</v>
      </c>
      <c r="N2685">
        <v>0</v>
      </c>
      <c r="O2685">
        <v>0</v>
      </c>
      <c r="P2685" t="s">
        <v>183</v>
      </c>
      <c r="Q2685">
        <v>0</v>
      </c>
      <c r="R2685">
        <v>0</v>
      </c>
      <c r="S2685">
        <v>0</v>
      </c>
      <c r="T2685" t="s">
        <v>181</v>
      </c>
      <c r="U2685">
        <v>0</v>
      </c>
      <c r="V2685" t="s">
        <v>181</v>
      </c>
      <c r="W2685">
        <v>0</v>
      </c>
      <c r="X2685" t="s">
        <v>321</v>
      </c>
    </row>
    <row r="2686" spans="1:24" x14ac:dyDescent="0.3">
      <c r="A2686" t="s">
        <v>179</v>
      </c>
      <c r="B2686" t="s">
        <v>666</v>
      </c>
      <c r="C2686" t="s">
        <v>181</v>
      </c>
      <c r="D2686" t="s">
        <v>667</v>
      </c>
      <c r="E2686" t="s">
        <v>181</v>
      </c>
      <c r="F2686">
        <v>0</v>
      </c>
      <c r="G2686">
        <v>0</v>
      </c>
      <c r="H2686" s="51" t="s">
        <v>13968</v>
      </c>
      <c r="I2686">
        <v>0</v>
      </c>
      <c r="J2686">
        <v>0</v>
      </c>
      <c r="L2686">
        <v>0</v>
      </c>
      <c r="M2686">
        <v>0</v>
      </c>
      <c r="N2686">
        <v>0</v>
      </c>
      <c r="O2686">
        <v>0</v>
      </c>
      <c r="P2686" t="s">
        <v>183</v>
      </c>
      <c r="Q2686">
        <v>0</v>
      </c>
      <c r="R2686">
        <v>0</v>
      </c>
      <c r="S2686">
        <v>0</v>
      </c>
      <c r="T2686" t="s">
        <v>181</v>
      </c>
      <c r="U2686">
        <v>0</v>
      </c>
      <c r="V2686" t="s">
        <v>181</v>
      </c>
      <c r="W2686">
        <v>0</v>
      </c>
      <c r="X2686" t="s">
        <v>184</v>
      </c>
    </row>
    <row r="2687" spans="1:24" x14ac:dyDescent="0.3">
      <c r="A2687" t="s">
        <v>179</v>
      </c>
      <c r="B2687" t="s">
        <v>2475</v>
      </c>
      <c r="C2687" t="s">
        <v>181</v>
      </c>
      <c r="D2687" t="s">
        <v>667</v>
      </c>
      <c r="E2687" t="s">
        <v>181</v>
      </c>
      <c r="F2687">
        <v>0</v>
      </c>
      <c r="G2687">
        <v>0</v>
      </c>
      <c r="H2687" s="51" t="s">
        <v>13965</v>
      </c>
      <c r="I2687">
        <v>0</v>
      </c>
      <c r="J2687">
        <v>0</v>
      </c>
      <c r="L2687">
        <v>0</v>
      </c>
      <c r="M2687">
        <v>0</v>
      </c>
      <c r="N2687">
        <v>0</v>
      </c>
      <c r="O2687">
        <v>0</v>
      </c>
      <c r="P2687" t="s">
        <v>183</v>
      </c>
      <c r="Q2687">
        <v>0</v>
      </c>
      <c r="R2687">
        <v>0</v>
      </c>
      <c r="S2687">
        <v>0</v>
      </c>
      <c r="T2687" t="s">
        <v>181</v>
      </c>
      <c r="U2687">
        <v>0</v>
      </c>
      <c r="V2687" t="s">
        <v>181</v>
      </c>
      <c r="W2687">
        <v>0</v>
      </c>
      <c r="X2687" t="s">
        <v>184</v>
      </c>
    </row>
    <row r="2688" spans="1:24" x14ac:dyDescent="0.3">
      <c r="A2688" t="s">
        <v>179</v>
      </c>
      <c r="B2688" t="s">
        <v>14401</v>
      </c>
      <c r="C2688" t="s">
        <v>181</v>
      </c>
      <c r="D2688" t="s">
        <v>14402</v>
      </c>
      <c r="E2688" t="s">
        <v>7</v>
      </c>
      <c r="F2688">
        <v>0</v>
      </c>
      <c r="G2688">
        <v>0</v>
      </c>
      <c r="H2688" s="51" t="s">
        <v>13965</v>
      </c>
      <c r="I2688">
        <v>0</v>
      </c>
      <c r="J2688">
        <v>0</v>
      </c>
      <c r="L2688">
        <v>0</v>
      </c>
      <c r="M2688">
        <v>0</v>
      </c>
      <c r="N2688">
        <v>0</v>
      </c>
      <c r="O2688">
        <v>0</v>
      </c>
      <c r="P2688" t="s">
        <v>183</v>
      </c>
      <c r="Q2688">
        <v>0</v>
      </c>
      <c r="R2688">
        <v>0</v>
      </c>
      <c r="S2688">
        <v>0</v>
      </c>
      <c r="T2688" t="s">
        <v>181</v>
      </c>
      <c r="U2688">
        <v>0</v>
      </c>
      <c r="V2688" t="s">
        <v>181</v>
      </c>
      <c r="W2688">
        <v>0</v>
      </c>
      <c r="X2688" t="s">
        <v>184</v>
      </c>
    </row>
    <row r="2689" spans="1:24" x14ac:dyDescent="0.3">
      <c r="A2689" t="s">
        <v>179</v>
      </c>
      <c r="B2689" t="s">
        <v>14403</v>
      </c>
      <c r="C2689" t="s">
        <v>181</v>
      </c>
      <c r="D2689" t="s">
        <v>14404</v>
      </c>
      <c r="E2689" t="s">
        <v>7</v>
      </c>
      <c r="F2689">
        <v>0</v>
      </c>
      <c r="G2689">
        <v>0</v>
      </c>
      <c r="H2689" s="51" t="s">
        <v>13968</v>
      </c>
      <c r="I2689">
        <v>0</v>
      </c>
      <c r="J2689">
        <v>0</v>
      </c>
      <c r="L2689">
        <v>0</v>
      </c>
      <c r="M2689">
        <v>0</v>
      </c>
      <c r="N2689">
        <v>0</v>
      </c>
      <c r="O2689">
        <v>0</v>
      </c>
      <c r="P2689" t="s">
        <v>183</v>
      </c>
      <c r="Q2689">
        <v>0</v>
      </c>
      <c r="R2689">
        <v>0</v>
      </c>
      <c r="S2689">
        <v>0</v>
      </c>
      <c r="T2689" t="s">
        <v>181</v>
      </c>
      <c r="U2689">
        <v>0</v>
      </c>
      <c r="V2689" t="s">
        <v>181</v>
      </c>
      <c r="W2689">
        <v>0</v>
      </c>
      <c r="X2689" t="s">
        <v>184</v>
      </c>
    </row>
    <row r="2690" spans="1:24" x14ac:dyDescent="0.3">
      <c r="A2690" t="s">
        <v>179</v>
      </c>
      <c r="B2690" t="s">
        <v>1410</v>
      </c>
      <c r="C2690" t="s">
        <v>181</v>
      </c>
      <c r="D2690" t="s">
        <v>1411</v>
      </c>
      <c r="E2690" t="s">
        <v>181</v>
      </c>
      <c r="F2690">
        <v>0</v>
      </c>
      <c r="G2690">
        <v>0</v>
      </c>
      <c r="H2690" s="51" t="s">
        <v>13734</v>
      </c>
      <c r="I2690">
        <v>0</v>
      </c>
      <c r="J2690">
        <v>0</v>
      </c>
      <c r="L2690">
        <v>0</v>
      </c>
      <c r="M2690">
        <v>0</v>
      </c>
      <c r="N2690">
        <v>0</v>
      </c>
      <c r="O2690">
        <v>0</v>
      </c>
      <c r="P2690" t="s">
        <v>183</v>
      </c>
      <c r="Q2690">
        <v>0</v>
      </c>
      <c r="R2690">
        <v>0</v>
      </c>
      <c r="S2690">
        <v>0</v>
      </c>
      <c r="T2690" t="s">
        <v>181</v>
      </c>
      <c r="U2690">
        <v>0</v>
      </c>
      <c r="V2690" t="s">
        <v>181</v>
      </c>
      <c r="W2690">
        <v>0</v>
      </c>
      <c r="X2690" t="s">
        <v>184</v>
      </c>
    </row>
    <row r="2691" spans="1:24" x14ac:dyDescent="0.3">
      <c r="A2691" t="s">
        <v>179</v>
      </c>
      <c r="B2691" t="s">
        <v>6905</v>
      </c>
      <c r="C2691" t="s">
        <v>181</v>
      </c>
      <c r="D2691" t="s">
        <v>6906</v>
      </c>
      <c r="E2691" t="s">
        <v>7</v>
      </c>
      <c r="F2691">
        <v>0</v>
      </c>
      <c r="G2691">
        <v>0</v>
      </c>
      <c r="H2691" s="51" t="s">
        <v>13965</v>
      </c>
      <c r="I2691">
        <v>0</v>
      </c>
      <c r="J2691">
        <v>0</v>
      </c>
      <c r="L2691">
        <v>0</v>
      </c>
      <c r="M2691">
        <v>0</v>
      </c>
      <c r="N2691">
        <v>0</v>
      </c>
      <c r="O2691">
        <v>0</v>
      </c>
      <c r="P2691" t="s">
        <v>183</v>
      </c>
      <c r="Q2691">
        <v>0</v>
      </c>
      <c r="R2691">
        <v>0</v>
      </c>
      <c r="S2691">
        <v>0</v>
      </c>
      <c r="T2691" t="s">
        <v>181</v>
      </c>
      <c r="U2691">
        <v>0</v>
      </c>
      <c r="V2691" t="s">
        <v>181</v>
      </c>
      <c r="W2691">
        <v>0</v>
      </c>
      <c r="X2691" t="s">
        <v>184</v>
      </c>
    </row>
    <row r="2692" spans="1:24" x14ac:dyDescent="0.3">
      <c r="A2692" t="s">
        <v>179</v>
      </c>
      <c r="B2692" t="s">
        <v>1252</v>
      </c>
      <c r="C2692" t="s">
        <v>181</v>
      </c>
      <c r="D2692" t="s">
        <v>1253</v>
      </c>
      <c r="E2692" t="s">
        <v>181</v>
      </c>
      <c r="F2692">
        <v>0</v>
      </c>
      <c r="G2692">
        <v>0</v>
      </c>
      <c r="H2692" s="51" t="s">
        <v>13968</v>
      </c>
      <c r="I2692">
        <v>0</v>
      </c>
      <c r="J2692">
        <v>0</v>
      </c>
      <c r="L2692">
        <v>0</v>
      </c>
      <c r="M2692">
        <v>0</v>
      </c>
      <c r="N2692">
        <v>0</v>
      </c>
      <c r="O2692">
        <v>0</v>
      </c>
      <c r="P2692" t="s">
        <v>183</v>
      </c>
      <c r="Q2692">
        <v>0</v>
      </c>
      <c r="R2692">
        <v>0</v>
      </c>
      <c r="S2692">
        <v>0</v>
      </c>
      <c r="T2692" t="s">
        <v>181</v>
      </c>
      <c r="U2692">
        <v>0</v>
      </c>
      <c r="V2692" t="s">
        <v>181</v>
      </c>
      <c r="W2692">
        <v>0</v>
      </c>
      <c r="X2692" t="s">
        <v>184</v>
      </c>
    </row>
    <row r="2693" spans="1:24" x14ac:dyDescent="0.3">
      <c r="A2693" t="s">
        <v>179</v>
      </c>
      <c r="B2693" t="s">
        <v>5794</v>
      </c>
      <c r="C2693" t="s">
        <v>181</v>
      </c>
      <c r="D2693" t="s">
        <v>5795</v>
      </c>
      <c r="E2693" t="s">
        <v>7</v>
      </c>
      <c r="F2693">
        <v>0</v>
      </c>
      <c r="G2693">
        <v>0</v>
      </c>
      <c r="H2693" s="51" t="s">
        <v>14372</v>
      </c>
      <c r="I2693">
        <v>0</v>
      </c>
      <c r="J2693">
        <v>0</v>
      </c>
      <c r="L2693">
        <v>0</v>
      </c>
      <c r="M2693">
        <v>0</v>
      </c>
      <c r="N2693">
        <v>0</v>
      </c>
      <c r="O2693">
        <v>0</v>
      </c>
      <c r="P2693" t="s">
        <v>183</v>
      </c>
      <c r="Q2693">
        <v>0</v>
      </c>
      <c r="R2693">
        <v>0</v>
      </c>
      <c r="S2693">
        <v>0</v>
      </c>
      <c r="T2693" t="s">
        <v>181</v>
      </c>
      <c r="U2693">
        <v>0</v>
      </c>
      <c r="V2693" t="s">
        <v>181</v>
      </c>
      <c r="W2693">
        <v>0</v>
      </c>
      <c r="X2693" t="s">
        <v>321</v>
      </c>
    </row>
    <row r="2694" spans="1:24" x14ac:dyDescent="0.3">
      <c r="A2694" t="s">
        <v>179</v>
      </c>
      <c r="B2694" t="s">
        <v>3409</v>
      </c>
      <c r="C2694" t="s">
        <v>181</v>
      </c>
      <c r="D2694" t="s">
        <v>3410</v>
      </c>
      <c r="E2694" t="s">
        <v>181</v>
      </c>
      <c r="F2694">
        <v>0</v>
      </c>
      <c r="G2694">
        <v>0</v>
      </c>
      <c r="H2694" s="51" t="s">
        <v>13968</v>
      </c>
      <c r="I2694">
        <v>0</v>
      </c>
      <c r="J2694">
        <v>0</v>
      </c>
      <c r="L2694">
        <v>0</v>
      </c>
      <c r="M2694">
        <v>0</v>
      </c>
      <c r="N2694">
        <v>0</v>
      </c>
      <c r="O2694">
        <v>0</v>
      </c>
      <c r="P2694" t="s">
        <v>183</v>
      </c>
      <c r="Q2694">
        <v>0</v>
      </c>
      <c r="R2694">
        <v>0</v>
      </c>
      <c r="S2694">
        <v>0</v>
      </c>
      <c r="T2694" t="s">
        <v>181</v>
      </c>
      <c r="U2694">
        <v>0</v>
      </c>
      <c r="V2694" t="s">
        <v>181</v>
      </c>
      <c r="W2694">
        <v>0</v>
      </c>
      <c r="X2694" t="s">
        <v>184</v>
      </c>
    </row>
    <row r="2695" spans="1:24" x14ac:dyDescent="0.3">
      <c r="A2695" t="s">
        <v>179</v>
      </c>
      <c r="B2695" t="s">
        <v>1600</v>
      </c>
      <c r="C2695" t="s">
        <v>181</v>
      </c>
      <c r="D2695" t="s">
        <v>1601</v>
      </c>
      <c r="E2695" t="s">
        <v>181</v>
      </c>
      <c r="F2695">
        <v>0</v>
      </c>
      <c r="G2695">
        <v>0</v>
      </c>
      <c r="H2695" s="51" t="s">
        <v>17114</v>
      </c>
      <c r="I2695">
        <v>0</v>
      </c>
      <c r="J2695">
        <v>0</v>
      </c>
      <c r="L2695">
        <v>0</v>
      </c>
      <c r="M2695">
        <v>0</v>
      </c>
      <c r="N2695">
        <v>0</v>
      </c>
      <c r="O2695">
        <v>0</v>
      </c>
      <c r="P2695" t="s">
        <v>183</v>
      </c>
      <c r="Q2695">
        <v>0</v>
      </c>
      <c r="R2695">
        <v>0</v>
      </c>
      <c r="S2695">
        <v>0</v>
      </c>
      <c r="T2695" t="s">
        <v>181</v>
      </c>
      <c r="U2695">
        <v>0</v>
      </c>
      <c r="V2695" t="s">
        <v>181</v>
      </c>
      <c r="W2695">
        <v>0</v>
      </c>
      <c r="X2695" t="s">
        <v>184</v>
      </c>
    </row>
    <row r="2696" spans="1:24" x14ac:dyDescent="0.3">
      <c r="A2696" t="s">
        <v>179</v>
      </c>
      <c r="B2696" t="s">
        <v>2417</v>
      </c>
      <c r="C2696" t="s">
        <v>181</v>
      </c>
      <c r="D2696" t="s">
        <v>1601</v>
      </c>
      <c r="E2696" t="s">
        <v>181</v>
      </c>
      <c r="F2696">
        <v>0</v>
      </c>
      <c r="G2696">
        <v>0</v>
      </c>
      <c r="H2696" s="51" t="s">
        <v>14406</v>
      </c>
      <c r="I2696">
        <v>0</v>
      </c>
      <c r="J2696">
        <v>0</v>
      </c>
      <c r="L2696">
        <v>0</v>
      </c>
      <c r="M2696">
        <v>0</v>
      </c>
      <c r="N2696">
        <v>0</v>
      </c>
      <c r="O2696">
        <v>0</v>
      </c>
      <c r="P2696" t="s">
        <v>183</v>
      </c>
      <c r="Q2696">
        <v>0</v>
      </c>
      <c r="R2696">
        <v>0</v>
      </c>
      <c r="S2696">
        <v>0</v>
      </c>
      <c r="T2696" t="s">
        <v>181</v>
      </c>
      <c r="U2696">
        <v>0</v>
      </c>
      <c r="V2696" t="s">
        <v>181</v>
      </c>
      <c r="W2696">
        <v>0</v>
      </c>
      <c r="X2696" t="s">
        <v>184</v>
      </c>
    </row>
    <row r="2697" spans="1:24" x14ac:dyDescent="0.3">
      <c r="A2697" t="s">
        <v>179</v>
      </c>
      <c r="B2697" t="s">
        <v>1590</v>
      </c>
      <c r="C2697" t="s">
        <v>181</v>
      </c>
      <c r="D2697" t="s">
        <v>1591</v>
      </c>
      <c r="E2697" t="s">
        <v>181</v>
      </c>
      <c r="F2697">
        <v>0</v>
      </c>
      <c r="G2697">
        <v>0</v>
      </c>
      <c r="H2697" s="51" t="s">
        <v>18043</v>
      </c>
      <c r="I2697">
        <v>0</v>
      </c>
      <c r="J2697">
        <v>0</v>
      </c>
      <c r="L2697">
        <v>0</v>
      </c>
      <c r="M2697">
        <v>0</v>
      </c>
      <c r="N2697">
        <v>0</v>
      </c>
      <c r="O2697">
        <v>0</v>
      </c>
      <c r="P2697" t="s">
        <v>183</v>
      </c>
      <c r="Q2697">
        <v>0</v>
      </c>
      <c r="R2697">
        <v>0</v>
      </c>
      <c r="S2697">
        <v>0</v>
      </c>
      <c r="T2697" t="s">
        <v>181</v>
      </c>
      <c r="U2697">
        <v>0</v>
      </c>
      <c r="V2697" t="s">
        <v>181</v>
      </c>
      <c r="W2697">
        <v>0</v>
      </c>
      <c r="X2697" t="s">
        <v>184</v>
      </c>
    </row>
    <row r="2698" spans="1:24" x14ac:dyDescent="0.3">
      <c r="A2698" t="s">
        <v>179</v>
      </c>
      <c r="B2698" t="s">
        <v>5575</v>
      </c>
      <c r="C2698" t="s">
        <v>181</v>
      </c>
      <c r="D2698" t="s">
        <v>1591</v>
      </c>
      <c r="E2698" t="s">
        <v>7</v>
      </c>
      <c r="F2698">
        <v>0</v>
      </c>
      <c r="G2698">
        <v>0</v>
      </c>
      <c r="H2698" s="51" t="s">
        <v>13870</v>
      </c>
      <c r="I2698">
        <v>0</v>
      </c>
      <c r="J2698">
        <v>0</v>
      </c>
      <c r="L2698">
        <v>0</v>
      </c>
      <c r="M2698">
        <v>0</v>
      </c>
      <c r="N2698">
        <v>0</v>
      </c>
      <c r="O2698">
        <v>0</v>
      </c>
      <c r="P2698" t="s">
        <v>183</v>
      </c>
      <c r="Q2698">
        <v>0</v>
      </c>
      <c r="R2698">
        <v>0</v>
      </c>
      <c r="S2698">
        <v>0</v>
      </c>
      <c r="T2698" t="s">
        <v>181</v>
      </c>
      <c r="U2698">
        <v>0</v>
      </c>
      <c r="V2698" t="s">
        <v>181</v>
      </c>
      <c r="W2698">
        <v>0</v>
      </c>
      <c r="X2698" t="s">
        <v>184</v>
      </c>
    </row>
    <row r="2699" spans="1:24" x14ac:dyDescent="0.3">
      <c r="A2699" t="s">
        <v>179</v>
      </c>
      <c r="B2699" t="s">
        <v>2774</v>
      </c>
      <c r="C2699" t="s">
        <v>181</v>
      </c>
      <c r="D2699" t="s">
        <v>2775</v>
      </c>
      <c r="E2699" t="s">
        <v>181</v>
      </c>
      <c r="F2699">
        <v>0</v>
      </c>
      <c r="G2699">
        <v>0</v>
      </c>
      <c r="H2699" s="51" t="s">
        <v>14407</v>
      </c>
      <c r="I2699">
        <v>0</v>
      </c>
      <c r="J2699">
        <v>0</v>
      </c>
      <c r="L2699">
        <v>0</v>
      </c>
      <c r="M2699">
        <v>0</v>
      </c>
      <c r="N2699">
        <v>0</v>
      </c>
      <c r="O2699">
        <v>0</v>
      </c>
      <c r="P2699" t="s">
        <v>183</v>
      </c>
      <c r="Q2699">
        <v>0</v>
      </c>
      <c r="R2699">
        <v>0</v>
      </c>
      <c r="S2699">
        <v>0</v>
      </c>
      <c r="T2699" t="s">
        <v>181</v>
      </c>
      <c r="U2699">
        <v>0</v>
      </c>
      <c r="V2699" t="s">
        <v>181</v>
      </c>
      <c r="W2699">
        <v>0</v>
      </c>
      <c r="X2699" t="s">
        <v>184</v>
      </c>
    </row>
    <row r="2700" spans="1:24" x14ac:dyDescent="0.3">
      <c r="A2700" t="s">
        <v>179</v>
      </c>
      <c r="B2700" t="s">
        <v>14408</v>
      </c>
      <c r="C2700" t="s">
        <v>181</v>
      </c>
      <c r="D2700" t="s">
        <v>2775</v>
      </c>
      <c r="E2700" t="s">
        <v>7</v>
      </c>
      <c r="F2700">
        <v>0</v>
      </c>
      <c r="G2700">
        <v>0</v>
      </c>
      <c r="H2700" s="51" t="s">
        <v>12813</v>
      </c>
      <c r="I2700">
        <v>0</v>
      </c>
      <c r="J2700">
        <v>0</v>
      </c>
      <c r="L2700">
        <v>0</v>
      </c>
      <c r="M2700">
        <v>0</v>
      </c>
      <c r="N2700">
        <v>0</v>
      </c>
      <c r="O2700">
        <v>0</v>
      </c>
      <c r="P2700" t="s">
        <v>183</v>
      </c>
      <c r="Q2700">
        <v>0</v>
      </c>
      <c r="R2700">
        <v>0</v>
      </c>
      <c r="S2700">
        <v>0</v>
      </c>
      <c r="T2700" t="s">
        <v>181</v>
      </c>
      <c r="U2700">
        <v>0</v>
      </c>
      <c r="V2700" t="s">
        <v>181</v>
      </c>
      <c r="W2700">
        <v>0</v>
      </c>
      <c r="X2700" t="s">
        <v>184</v>
      </c>
    </row>
    <row r="2701" spans="1:24" x14ac:dyDescent="0.3">
      <c r="A2701" t="s">
        <v>179</v>
      </c>
      <c r="B2701" t="s">
        <v>2072</v>
      </c>
      <c r="C2701" t="s">
        <v>181</v>
      </c>
      <c r="D2701" t="s">
        <v>2073</v>
      </c>
      <c r="E2701" t="s">
        <v>181</v>
      </c>
      <c r="F2701">
        <v>0</v>
      </c>
      <c r="G2701">
        <v>0</v>
      </c>
      <c r="H2701" s="51" t="s">
        <v>18044</v>
      </c>
      <c r="I2701">
        <v>0</v>
      </c>
      <c r="J2701">
        <v>0</v>
      </c>
      <c r="L2701">
        <v>0</v>
      </c>
      <c r="M2701">
        <v>0</v>
      </c>
      <c r="N2701">
        <v>0</v>
      </c>
      <c r="O2701">
        <v>0</v>
      </c>
      <c r="P2701" t="s">
        <v>183</v>
      </c>
      <c r="Q2701">
        <v>0</v>
      </c>
      <c r="R2701">
        <v>0</v>
      </c>
      <c r="S2701">
        <v>0</v>
      </c>
      <c r="T2701" t="s">
        <v>181</v>
      </c>
      <c r="U2701">
        <v>0</v>
      </c>
      <c r="V2701" t="s">
        <v>181</v>
      </c>
      <c r="W2701">
        <v>0</v>
      </c>
      <c r="X2701" t="s">
        <v>184</v>
      </c>
    </row>
    <row r="2702" spans="1:24" x14ac:dyDescent="0.3">
      <c r="A2702" t="s">
        <v>179</v>
      </c>
      <c r="B2702" t="s">
        <v>1276</v>
      </c>
      <c r="C2702" t="s">
        <v>181</v>
      </c>
      <c r="D2702" t="s">
        <v>1277</v>
      </c>
      <c r="E2702" t="s">
        <v>181</v>
      </c>
      <c r="F2702">
        <v>0</v>
      </c>
      <c r="G2702">
        <v>0</v>
      </c>
      <c r="H2702" s="51" t="s">
        <v>13968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 t="s">
        <v>183</v>
      </c>
      <c r="Q2702">
        <v>0</v>
      </c>
      <c r="R2702">
        <v>0</v>
      </c>
      <c r="S2702">
        <v>0</v>
      </c>
      <c r="T2702" t="s">
        <v>181</v>
      </c>
      <c r="U2702">
        <v>0</v>
      </c>
      <c r="V2702" t="s">
        <v>181</v>
      </c>
      <c r="W2702">
        <v>0</v>
      </c>
      <c r="X2702" t="s">
        <v>184</v>
      </c>
    </row>
    <row r="2703" spans="1:24" x14ac:dyDescent="0.3">
      <c r="A2703" t="s">
        <v>179</v>
      </c>
      <c r="B2703" t="s">
        <v>2369</v>
      </c>
      <c r="C2703" t="s">
        <v>181</v>
      </c>
      <c r="D2703" t="s">
        <v>1277</v>
      </c>
      <c r="E2703" t="s">
        <v>181</v>
      </c>
      <c r="F2703">
        <v>0</v>
      </c>
      <c r="G2703">
        <v>0</v>
      </c>
      <c r="H2703" s="51" t="s">
        <v>13965</v>
      </c>
      <c r="I2703">
        <v>0</v>
      </c>
      <c r="J2703">
        <v>0</v>
      </c>
      <c r="L2703">
        <v>0</v>
      </c>
      <c r="M2703">
        <v>0</v>
      </c>
      <c r="N2703">
        <v>0</v>
      </c>
      <c r="O2703">
        <v>0</v>
      </c>
      <c r="P2703" t="s">
        <v>183</v>
      </c>
      <c r="Q2703">
        <v>0</v>
      </c>
      <c r="R2703">
        <v>0</v>
      </c>
      <c r="S2703">
        <v>0</v>
      </c>
      <c r="T2703" t="s">
        <v>181</v>
      </c>
      <c r="U2703">
        <v>0</v>
      </c>
      <c r="V2703" t="s">
        <v>181</v>
      </c>
      <c r="W2703">
        <v>0</v>
      </c>
      <c r="X2703" t="s">
        <v>184</v>
      </c>
    </row>
    <row r="2704" spans="1:24" x14ac:dyDescent="0.3">
      <c r="A2704" t="s">
        <v>179</v>
      </c>
      <c r="B2704" t="s">
        <v>3256</v>
      </c>
      <c r="C2704" t="s">
        <v>181</v>
      </c>
      <c r="D2704" t="s">
        <v>3257</v>
      </c>
      <c r="E2704" t="s">
        <v>181</v>
      </c>
      <c r="F2704">
        <v>0</v>
      </c>
      <c r="G2704">
        <v>0</v>
      </c>
      <c r="H2704" s="51" t="s">
        <v>13968</v>
      </c>
      <c r="I2704">
        <v>0</v>
      </c>
      <c r="J2704">
        <v>0</v>
      </c>
      <c r="L2704">
        <v>0</v>
      </c>
      <c r="M2704">
        <v>0</v>
      </c>
      <c r="N2704">
        <v>0</v>
      </c>
      <c r="O2704">
        <v>0</v>
      </c>
      <c r="P2704" t="s">
        <v>183</v>
      </c>
      <c r="Q2704">
        <v>0</v>
      </c>
      <c r="R2704">
        <v>0</v>
      </c>
      <c r="S2704">
        <v>0</v>
      </c>
      <c r="T2704" t="s">
        <v>181</v>
      </c>
      <c r="U2704">
        <v>0</v>
      </c>
      <c r="V2704" t="s">
        <v>181</v>
      </c>
      <c r="W2704">
        <v>0</v>
      </c>
      <c r="X2704" t="s">
        <v>184</v>
      </c>
    </row>
    <row r="2705" spans="1:24" x14ac:dyDescent="0.3">
      <c r="A2705" t="s">
        <v>179</v>
      </c>
      <c r="B2705" t="s">
        <v>4545</v>
      </c>
      <c r="C2705" t="s">
        <v>181</v>
      </c>
      <c r="D2705" t="s">
        <v>3257</v>
      </c>
      <c r="E2705" t="s">
        <v>7</v>
      </c>
      <c r="F2705">
        <v>0</v>
      </c>
      <c r="G2705">
        <v>0</v>
      </c>
      <c r="H2705" s="51" t="s">
        <v>13965</v>
      </c>
      <c r="I2705">
        <v>0</v>
      </c>
      <c r="J2705">
        <v>0</v>
      </c>
      <c r="L2705">
        <v>0</v>
      </c>
      <c r="M2705">
        <v>0</v>
      </c>
      <c r="N2705">
        <v>0</v>
      </c>
      <c r="O2705">
        <v>0</v>
      </c>
      <c r="P2705" t="s">
        <v>183</v>
      </c>
      <c r="Q2705">
        <v>0</v>
      </c>
      <c r="R2705">
        <v>0</v>
      </c>
      <c r="S2705">
        <v>0</v>
      </c>
      <c r="T2705" t="s">
        <v>181</v>
      </c>
      <c r="U2705">
        <v>0</v>
      </c>
      <c r="V2705" t="s">
        <v>181</v>
      </c>
      <c r="W2705">
        <v>0</v>
      </c>
      <c r="X2705" t="s">
        <v>184</v>
      </c>
    </row>
    <row r="2706" spans="1:24" x14ac:dyDescent="0.3">
      <c r="A2706" t="s">
        <v>179</v>
      </c>
      <c r="B2706" t="s">
        <v>14409</v>
      </c>
      <c r="C2706" t="s">
        <v>181</v>
      </c>
      <c r="D2706" t="s">
        <v>14410</v>
      </c>
      <c r="E2706" t="s">
        <v>7</v>
      </c>
      <c r="F2706">
        <v>0</v>
      </c>
      <c r="G2706">
        <v>0</v>
      </c>
      <c r="H2706" s="51" t="s">
        <v>13968</v>
      </c>
      <c r="I2706">
        <v>0</v>
      </c>
      <c r="J2706">
        <v>0</v>
      </c>
      <c r="L2706">
        <v>0</v>
      </c>
      <c r="M2706">
        <v>0</v>
      </c>
      <c r="N2706">
        <v>0</v>
      </c>
      <c r="O2706">
        <v>0</v>
      </c>
      <c r="P2706" t="s">
        <v>183</v>
      </c>
      <c r="Q2706">
        <v>0</v>
      </c>
      <c r="R2706">
        <v>0</v>
      </c>
      <c r="S2706">
        <v>0</v>
      </c>
      <c r="T2706" t="s">
        <v>181</v>
      </c>
      <c r="U2706">
        <v>0</v>
      </c>
      <c r="V2706" t="s">
        <v>181</v>
      </c>
      <c r="W2706">
        <v>0</v>
      </c>
      <c r="X2706" t="s">
        <v>184</v>
      </c>
    </row>
    <row r="2707" spans="1:24" x14ac:dyDescent="0.3">
      <c r="A2707" t="s">
        <v>179</v>
      </c>
      <c r="B2707" t="s">
        <v>1087</v>
      </c>
      <c r="C2707" t="s">
        <v>181</v>
      </c>
      <c r="D2707" t="s">
        <v>1088</v>
      </c>
      <c r="E2707" t="s">
        <v>181</v>
      </c>
      <c r="F2707">
        <v>0</v>
      </c>
      <c r="G2707">
        <v>0</v>
      </c>
      <c r="H2707" s="51" t="s">
        <v>13968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0</v>
      </c>
      <c r="P2707" t="s">
        <v>183</v>
      </c>
      <c r="Q2707">
        <v>0</v>
      </c>
      <c r="R2707">
        <v>0</v>
      </c>
      <c r="S2707">
        <v>0</v>
      </c>
      <c r="T2707" t="s">
        <v>181</v>
      </c>
      <c r="U2707">
        <v>0</v>
      </c>
      <c r="V2707" t="s">
        <v>181</v>
      </c>
      <c r="W2707">
        <v>0</v>
      </c>
      <c r="X2707" t="s">
        <v>184</v>
      </c>
    </row>
    <row r="2708" spans="1:24" x14ac:dyDescent="0.3">
      <c r="A2708" t="s">
        <v>179</v>
      </c>
      <c r="B2708" t="s">
        <v>1243</v>
      </c>
      <c r="C2708" t="s">
        <v>181</v>
      </c>
      <c r="D2708" t="s">
        <v>182</v>
      </c>
      <c r="E2708" t="s">
        <v>181</v>
      </c>
      <c r="F2708">
        <v>0</v>
      </c>
      <c r="G2708">
        <v>0</v>
      </c>
      <c r="H2708" s="51" t="s">
        <v>13965</v>
      </c>
      <c r="I2708">
        <v>0</v>
      </c>
      <c r="J2708">
        <v>0</v>
      </c>
      <c r="L2708">
        <v>0</v>
      </c>
      <c r="M2708">
        <v>18081.32</v>
      </c>
      <c r="N2708">
        <v>3023</v>
      </c>
      <c r="O2708">
        <v>0</v>
      </c>
      <c r="P2708" t="s">
        <v>18051</v>
      </c>
      <c r="Q2708">
        <v>0</v>
      </c>
      <c r="R2708">
        <v>0</v>
      </c>
      <c r="S2708">
        <v>0</v>
      </c>
      <c r="T2708" t="s">
        <v>181</v>
      </c>
      <c r="U2708">
        <v>0</v>
      </c>
      <c r="V2708" t="s">
        <v>181</v>
      </c>
      <c r="W2708">
        <v>0</v>
      </c>
      <c r="X2708" t="s">
        <v>184</v>
      </c>
    </row>
    <row r="2709" spans="1:24" x14ac:dyDescent="0.3">
      <c r="A2709" t="s">
        <v>179</v>
      </c>
      <c r="B2709" t="s">
        <v>3082</v>
      </c>
      <c r="C2709" t="s">
        <v>181</v>
      </c>
      <c r="D2709" t="s">
        <v>182</v>
      </c>
      <c r="E2709" t="s">
        <v>181</v>
      </c>
      <c r="F2709">
        <v>0</v>
      </c>
      <c r="G2709">
        <v>0</v>
      </c>
      <c r="H2709" s="51" t="s">
        <v>13968</v>
      </c>
      <c r="I2709">
        <v>0</v>
      </c>
      <c r="J2709">
        <v>0</v>
      </c>
      <c r="L2709">
        <v>0</v>
      </c>
      <c r="M2709">
        <v>76.95</v>
      </c>
      <c r="N2709">
        <v>12</v>
      </c>
      <c r="O2709">
        <v>0</v>
      </c>
      <c r="P2709" t="s">
        <v>3077</v>
      </c>
      <c r="Q2709">
        <v>0</v>
      </c>
      <c r="R2709">
        <v>0</v>
      </c>
      <c r="S2709">
        <v>0</v>
      </c>
      <c r="T2709" t="s">
        <v>181</v>
      </c>
      <c r="U2709">
        <v>0</v>
      </c>
      <c r="V2709" t="s">
        <v>181</v>
      </c>
      <c r="W2709">
        <v>0</v>
      </c>
      <c r="X2709" t="s">
        <v>184</v>
      </c>
    </row>
    <row r="2710" spans="1:24" x14ac:dyDescent="0.3">
      <c r="A2710" t="s">
        <v>179</v>
      </c>
      <c r="B2710" t="s">
        <v>180</v>
      </c>
      <c r="C2710" t="s">
        <v>181</v>
      </c>
      <c r="D2710" t="s">
        <v>182</v>
      </c>
      <c r="E2710" t="s">
        <v>181</v>
      </c>
      <c r="F2710">
        <v>0</v>
      </c>
      <c r="G2710">
        <v>0</v>
      </c>
      <c r="H2710" s="51" t="s">
        <v>13968</v>
      </c>
      <c r="I2710">
        <v>0</v>
      </c>
      <c r="J2710">
        <v>0</v>
      </c>
      <c r="L2710">
        <v>0</v>
      </c>
      <c r="M2710">
        <v>0</v>
      </c>
      <c r="N2710">
        <v>0</v>
      </c>
      <c r="O2710">
        <v>0</v>
      </c>
      <c r="P2710" t="s">
        <v>183</v>
      </c>
      <c r="Q2710">
        <v>0</v>
      </c>
      <c r="R2710">
        <v>0</v>
      </c>
      <c r="S2710">
        <v>0</v>
      </c>
      <c r="T2710" t="s">
        <v>181</v>
      </c>
      <c r="U2710">
        <v>0</v>
      </c>
      <c r="V2710" t="s">
        <v>181</v>
      </c>
      <c r="W2710">
        <v>0</v>
      </c>
      <c r="X2710" t="s">
        <v>184</v>
      </c>
    </row>
    <row r="2711" spans="1:24" x14ac:dyDescent="0.3">
      <c r="A2711" t="s">
        <v>179</v>
      </c>
      <c r="B2711" t="s">
        <v>1982</v>
      </c>
      <c r="C2711" t="s">
        <v>181</v>
      </c>
      <c r="D2711" t="s">
        <v>1983</v>
      </c>
      <c r="E2711" t="s">
        <v>181</v>
      </c>
      <c r="F2711">
        <v>0</v>
      </c>
      <c r="G2711">
        <v>0</v>
      </c>
      <c r="H2711" s="51" t="s">
        <v>13965</v>
      </c>
      <c r="I2711">
        <v>0</v>
      </c>
      <c r="J2711">
        <v>0</v>
      </c>
      <c r="L2711">
        <v>0</v>
      </c>
      <c r="M2711">
        <v>0</v>
      </c>
      <c r="N2711">
        <v>0</v>
      </c>
      <c r="O2711">
        <v>0</v>
      </c>
      <c r="P2711" t="s">
        <v>183</v>
      </c>
      <c r="Q2711">
        <v>0</v>
      </c>
      <c r="R2711">
        <v>0</v>
      </c>
      <c r="S2711">
        <v>0</v>
      </c>
      <c r="T2711" t="s">
        <v>181</v>
      </c>
      <c r="U2711">
        <v>0</v>
      </c>
      <c r="V2711" t="s">
        <v>181</v>
      </c>
      <c r="W2711">
        <v>0</v>
      </c>
      <c r="X2711" t="s">
        <v>184</v>
      </c>
    </row>
    <row r="2712" spans="1:24" x14ac:dyDescent="0.3">
      <c r="A2712" t="s">
        <v>179</v>
      </c>
      <c r="B2712" t="s">
        <v>4426</v>
      </c>
      <c r="C2712" t="s">
        <v>181</v>
      </c>
      <c r="D2712" t="s">
        <v>4427</v>
      </c>
      <c r="E2712" t="s">
        <v>7</v>
      </c>
      <c r="F2712">
        <v>0</v>
      </c>
      <c r="G2712">
        <v>0</v>
      </c>
      <c r="H2712" s="51" t="s">
        <v>13965</v>
      </c>
      <c r="I2712">
        <v>0</v>
      </c>
      <c r="J2712">
        <v>0</v>
      </c>
      <c r="L2712">
        <v>0</v>
      </c>
      <c r="M2712">
        <v>0</v>
      </c>
      <c r="N2712">
        <v>0</v>
      </c>
      <c r="O2712">
        <v>0</v>
      </c>
      <c r="P2712" t="s">
        <v>183</v>
      </c>
      <c r="Q2712">
        <v>0</v>
      </c>
      <c r="R2712">
        <v>0</v>
      </c>
      <c r="S2712">
        <v>0</v>
      </c>
      <c r="T2712" t="s">
        <v>181</v>
      </c>
      <c r="U2712">
        <v>0</v>
      </c>
      <c r="V2712" t="s">
        <v>181</v>
      </c>
      <c r="W2712">
        <v>0</v>
      </c>
      <c r="X2712" t="s">
        <v>184</v>
      </c>
    </row>
    <row r="2713" spans="1:24" x14ac:dyDescent="0.3">
      <c r="A2713" t="s">
        <v>179</v>
      </c>
      <c r="B2713" t="s">
        <v>1957</v>
      </c>
      <c r="C2713" t="s">
        <v>181</v>
      </c>
      <c r="D2713" t="s">
        <v>1958</v>
      </c>
      <c r="E2713" t="s">
        <v>181</v>
      </c>
      <c r="F2713">
        <v>0</v>
      </c>
      <c r="G2713">
        <v>0</v>
      </c>
      <c r="H2713" s="51" t="s">
        <v>18041</v>
      </c>
      <c r="I2713">
        <v>0</v>
      </c>
      <c r="J2713">
        <v>0</v>
      </c>
      <c r="L2713">
        <v>0</v>
      </c>
      <c r="M2713">
        <v>0</v>
      </c>
      <c r="N2713">
        <v>0</v>
      </c>
      <c r="O2713">
        <v>0</v>
      </c>
      <c r="P2713" t="s">
        <v>183</v>
      </c>
      <c r="Q2713">
        <v>0</v>
      </c>
      <c r="R2713">
        <v>0</v>
      </c>
      <c r="S2713">
        <v>0</v>
      </c>
      <c r="T2713" t="s">
        <v>181</v>
      </c>
      <c r="U2713">
        <v>0</v>
      </c>
      <c r="V2713" t="s">
        <v>181</v>
      </c>
      <c r="W2713">
        <v>0</v>
      </c>
      <c r="X2713" t="s">
        <v>184</v>
      </c>
    </row>
    <row r="2714" spans="1:24" x14ac:dyDescent="0.3">
      <c r="A2714" t="s">
        <v>179</v>
      </c>
      <c r="B2714" t="s">
        <v>14411</v>
      </c>
      <c r="C2714" t="s">
        <v>181</v>
      </c>
      <c r="D2714" t="s">
        <v>14412</v>
      </c>
      <c r="E2714" t="s">
        <v>7</v>
      </c>
      <c r="F2714">
        <v>0</v>
      </c>
      <c r="G2714">
        <v>0</v>
      </c>
      <c r="H2714" s="51" t="s">
        <v>13965</v>
      </c>
      <c r="I2714">
        <v>0</v>
      </c>
      <c r="J2714">
        <v>0</v>
      </c>
      <c r="L2714">
        <v>0</v>
      </c>
      <c r="M2714">
        <v>0</v>
      </c>
      <c r="N2714">
        <v>0</v>
      </c>
      <c r="O2714">
        <v>0</v>
      </c>
      <c r="P2714" t="s">
        <v>183</v>
      </c>
      <c r="Q2714">
        <v>0</v>
      </c>
      <c r="R2714">
        <v>0</v>
      </c>
      <c r="S2714">
        <v>0</v>
      </c>
      <c r="T2714" t="s">
        <v>181</v>
      </c>
      <c r="U2714">
        <v>0</v>
      </c>
      <c r="V2714" t="s">
        <v>181</v>
      </c>
      <c r="W2714">
        <v>0</v>
      </c>
      <c r="X2714" t="s">
        <v>184</v>
      </c>
    </row>
    <row r="2715" spans="1:24" x14ac:dyDescent="0.3">
      <c r="A2715" t="s">
        <v>179</v>
      </c>
      <c r="B2715" t="s">
        <v>14413</v>
      </c>
      <c r="C2715" t="s">
        <v>181</v>
      </c>
      <c r="D2715" t="s">
        <v>14414</v>
      </c>
      <c r="E2715" t="s">
        <v>7</v>
      </c>
      <c r="F2715">
        <v>0</v>
      </c>
      <c r="G2715">
        <v>0</v>
      </c>
      <c r="H2715" s="51" t="s">
        <v>13965</v>
      </c>
      <c r="I2715">
        <v>0</v>
      </c>
      <c r="J2715">
        <v>0</v>
      </c>
      <c r="L2715">
        <v>0</v>
      </c>
      <c r="M2715">
        <v>0</v>
      </c>
      <c r="N2715">
        <v>0</v>
      </c>
      <c r="O2715">
        <v>0</v>
      </c>
      <c r="P2715" t="s">
        <v>183</v>
      </c>
      <c r="Q2715">
        <v>0</v>
      </c>
      <c r="R2715">
        <v>0</v>
      </c>
      <c r="S2715">
        <v>0</v>
      </c>
      <c r="T2715" t="s">
        <v>181</v>
      </c>
      <c r="U2715">
        <v>0</v>
      </c>
      <c r="V2715" t="s">
        <v>181</v>
      </c>
      <c r="W2715">
        <v>0</v>
      </c>
      <c r="X2715" t="s">
        <v>184</v>
      </c>
    </row>
    <row r="2716" spans="1:24" x14ac:dyDescent="0.3">
      <c r="A2716" t="s">
        <v>179</v>
      </c>
      <c r="B2716" t="s">
        <v>3201</v>
      </c>
      <c r="C2716" t="s">
        <v>181</v>
      </c>
      <c r="D2716" t="s">
        <v>3202</v>
      </c>
      <c r="E2716" t="s">
        <v>181</v>
      </c>
      <c r="F2716">
        <v>0</v>
      </c>
      <c r="G2716">
        <v>0</v>
      </c>
      <c r="H2716" s="51" t="s">
        <v>13968</v>
      </c>
      <c r="I2716">
        <v>0</v>
      </c>
      <c r="J2716">
        <v>0</v>
      </c>
      <c r="L2716">
        <v>0</v>
      </c>
      <c r="M2716">
        <v>0</v>
      </c>
      <c r="N2716">
        <v>0</v>
      </c>
      <c r="O2716">
        <v>0</v>
      </c>
      <c r="P2716" t="s">
        <v>183</v>
      </c>
      <c r="Q2716">
        <v>0</v>
      </c>
      <c r="R2716">
        <v>0</v>
      </c>
      <c r="S2716">
        <v>0</v>
      </c>
      <c r="T2716" t="s">
        <v>181</v>
      </c>
      <c r="U2716">
        <v>0</v>
      </c>
      <c r="V2716" t="s">
        <v>181</v>
      </c>
      <c r="W2716">
        <v>0</v>
      </c>
      <c r="X2716" t="s">
        <v>184</v>
      </c>
    </row>
    <row r="2717" spans="1:24" x14ac:dyDescent="0.3">
      <c r="A2717" t="s">
        <v>179</v>
      </c>
      <c r="B2717" t="s">
        <v>2739</v>
      </c>
      <c r="C2717" t="s">
        <v>181</v>
      </c>
      <c r="D2717" t="s">
        <v>2740</v>
      </c>
      <c r="E2717" t="s">
        <v>181</v>
      </c>
      <c r="F2717">
        <v>0</v>
      </c>
      <c r="G2717">
        <v>0</v>
      </c>
      <c r="H2717" s="51" t="s">
        <v>14372</v>
      </c>
      <c r="I2717">
        <v>0</v>
      </c>
      <c r="J2717">
        <v>0</v>
      </c>
      <c r="L2717">
        <v>0</v>
      </c>
      <c r="M2717">
        <v>0</v>
      </c>
      <c r="N2717">
        <v>0</v>
      </c>
      <c r="O2717">
        <v>0</v>
      </c>
      <c r="P2717" t="s">
        <v>183</v>
      </c>
      <c r="Q2717">
        <v>0</v>
      </c>
      <c r="R2717">
        <v>0</v>
      </c>
      <c r="S2717">
        <v>0</v>
      </c>
      <c r="T2717" t="s">
        <v>181</v>
      </c>
      <c r="U2717">
        <v>0</v>
      </c>
      <c r="V2717" t="s">
        <v>181</v>
      </c>
      <c r="W2717">
        <v>0</v>
      </c>
      <c r="X2717" t="s">
        <v>184</v>
      </c>
    </row>
    <row r="2718" spans="1:24" x14ac:dyDescent="0.3">
      <c r="A2718" t="s">
        <v>179</v>
      </c>
      <c r="B2718" t="s">
        <v>247</v>
      </c>
      <c r="C2718" t="s">
        <v>181</v>
      </c>
      <c r="D2718" t="s">
        <v>248</v>
      </c>
      <c r="E2718" t="s">
        <v>181</v>
      </c>
      <c r="F2718">
        <v>0</v>
      </c>
      <c r="G2718">
        <v>0</v>
      </c>
      <c r="H2718" s="51" t="s">
        <v>13968</v>
      </c>
      <c r="I2718">
        <v>0</v>
      </c>
      <c r="J2718">
        <v>0</v>
      </c>
      <c r="L2718">
        <v>0</v>
      </c>
      <c r="M2718">
        <v>0</v>
      </c>
      <c r="N2718">
        <v>0</v>
      </c>
      <c r="O2718">
        <v>0</v>
      </c>
      <c r="P2718" t="s">
        <v>183</v>
      </c>
      <c r="Q2718">
        <v>0</v>
      </c>
      <c r="R2718">
        <v>0</v>
      </c>
      <c r="S2718">
        <v>0</v>
      </c>
      <c r="T2718" t="s">
        <v>181</v>
      </c>
      <c r="U2718">
        <v>0</v>
      </c>
      <c r="V2718" t="s">
        <v>181</v>
      </c>
      <c r="W2718">
        <v>0</v>
      </c>
      <c r="X2718" t="s">
        <v>184</v>
      </c>
    </row>
    <row r="2719" spans="1:24" x14ac:dyDescent="0.3">
      <c r="A2719" t="s">
        <v>179</v>
      </c>
      <c r="B2719" t="s">
        <v>616</v>
      </c>
      <c r="C2719" t="s">
        <v>181</v>
      </c>
      <c r="D2719" t="s">
        <v>617</v>
      </c>
      <c r="E2719" t="s">
        <v>181</v>
      </c>
      <c r="F2719">
        <v>0</v>
      </c>
      <c r="G2719">
        <v>0</v>
      </c>
      <c r="H2719" s="51" t="s">
        <v>13968</v>
      </c>
      <c r="I2719">
        <v>0</v>
      </c>
      <c r="J2719">
        <v>0</v>
      </c>
      <c r="L2719">
        <v>0</v>
      </c>
      <c r="M2719">
        <v>0</v>
      </c>
      <c r="N2719">
        <v>0</v>
      </c>
      <c r="O2719">
        <v>0</v>
      </c>
      <c r="P2719" t="s">
        <v>183</v>
      </c>
      <c r="Q2719">
        <v>0</v>
      </c>
      <c r="R2719">
        <v>0</v>
      </c>
      <c r="S2719">
        <v>0</v>
      </c>
      <c r="T2719" t="s">
        <v>181</v>
      </c>
      <c r="U2719">
        <v>0</v>
      </c>
      <c r="V2719" t="s">
        <v>181</v>
      </c>
      <c r="W2719">
        <v>0</v>
      </c>
      <c r="X2719" t="s">
        <v>184</v>
      </c>
    </row>
    <row r="2720" spans="1:24" x14ac:dyDescent="0.3">
      <c r="A2720" t="s">
        <v>179</v>
      </c>
      <c r="B2720" t="s">
        <v>4395</v>
      </c>
      <c r="C2720" t="s">
        <v>181</v>
      </c>
      <c r="D2720" t="s">
        <v>4396</v>
      </c>
      <c r="E2720" t="s">
        <v>7</v>
      </c>
      <c r="F2720">
        <v>0</v>
      </c>
      <c r="G2720">
        <v>0</v>
      </c>
      <c r="H2720" s="51" t="s">
        <v>14372</v>
      </c>
      <c r="I2720">
        <v>0</v>
      </c>
      <c r="J2720">
        <v>0</v>
      </c>
      <c r="L2720">
        <v>0</v>
      </c>
      <c r="M2720">
        <v>0</v>
      </c>
      <c r="N2720">
        <v>0</v>
      </c>
      <c r="O2720">
        <v>0</v>
      </c>
      <c r="P2720" t="s">
        <v>183</v>
      </c>
      <c r="Q2720">
        <v>0</v>
      </c>
      <c r="R2720">
        <v>0</v>
      </c>
      <c r="S2720">
        <v>0</v>
      </c>
      <c r="T2720" t="s">
        <v>181</v>
      </c>
      <c r="U2720">
        <v>0</v>
      </c>
      <c r="V2720" t="s">
        <v>181</v>
      </c>
      <c r="W2720">
        <v>0</v>
      </c>
      <c r="X2720" t="s">
        <v>184</v>
      </c>
    </row>
    <row r="2721" spans="1:24" x14ac:dyDescent="0.3">
      <c r="A2721" t="s">
        <v>179</v>
      </c>
      <c r="B2721" t="s">
        <v>2741</v>
      </c>
      <c r="C2721" t="s">
        <v>181</v>
      </c>
      <c r="D2721" t="s">
        <v>2742</v>
      </c>
      <c r="E2721" t="s">
        <v>181</v>
      </c>
      <c r="F2721">
        <v>0</v>
      </c>
      <c r="G2721">
        <v>0</v>
      </c>
      <c r="H2721" s="51" t="s">
        <v>14372</v>
      </c>
      <c r="I2721">
        <v>0</v>
      </c>
      <c r="J2721">
        <v>0</v>
      </c>
      <c r="L2721">
        <v>0</v>
      </c>
      <c r="M2721">
        <v>0</v>
      </c>
      <c r="N2721">
        <v>0</v>
      </c>
      <c r="O2721">
        <v>0</v>
      </c>
      <c r="P2721" t="s">
        <v>183</v>
      </c>
      <c r="Q2721">
        <v>0</v>
      </c>
      <c r="R2721">
        <v>0</v>
      </c>
      <c r="S2721">
        <v>0</v>
      </c>
      <c r="T2721" t="s">
        <v>181</v>
      </c>
      <c r="U2721">
        <v>0</v>
      </c>
      <c r="V2721" t="s">
        <v>181</v>
      </c>
      <c r="W2721">
        <v>0</v>
      </c>
      <c r="X2721" t="s">
        <v>184</v>
      </c>
    </row>
    <row r="2722" spans="1:24" x14ac:dyDescent="0.3">
      <c r="A2722" t="s">
        <v>179</v>
      </c>
      <c r="B2722" t="s">
        <v>885</v>
      </c>
      <c r="C2722" t="s">
        <v>181</v>
      </c>
      <c r="D2722" t="s">
        <v>886</v>
      </c>
      <c r="E2722" t="s">
        <v>181</v>
      </c>
      <c r="F2722">
        <v>0</v>
      </c>
      <c r="G2722">
        <v>0</v>
      </c>
      <c r="H2722" s="51" t="s">
        <v>13968</v>
      </c>
      <c r="I2722">
        <v>0</v>
      </c>
      <c r="J2722">
        <v>0</v>
      </c>
      <c r="L2722">
        <v>0</v>
      </c>
      <c r="M2722">
        <v>0</v>
      </c>
      <c r="N2722">
        <v>0</v>
      </c>
      <c r="O2722">
        <v>0</v>
      </c>
      <c r="P2722" t="s">
        <v>183</v>
      </c>
      <c r="Q2722">
        <v>0</v>
      </c>
      <c r="R2722">
        <v>0</v>
      </c>
      <c r="S2722">
        <v>0</v>
      </c>
      <c r="T2722" t="s">
        <v>181</v>
      </c>
      <c r="U2722">
        <v>0</v>
      </c>
      <c r="V2722" t="s">
        <v>181</v>
      </c>
      <c r="W2722">
        <v>0</v>
      </c>
      <c r="X2722" t="s">
        <v>184</v>
      </c>
    </row>
    <row r="2723" spans="1:24" x14ac:dyDescent="0.3">
      <c r="A2723" t="s">
        <v>179</v>
      </c>
      <c r="B2723" t="s">
        <v>5829</v>
      </c>
      <c r="C2723" t="s">
        <v>181</v>
      </c>
      <c r="D2723" t="s">
        <v>886</v>
      </c>
      <c r="E2723" t="s">
        <v>7</v>
      </c>
      <c r="F2723">
        <v>0</v>
      </c>
      <c r="G2723">
        <v>0</v>
      </c>
      <c r="H2723" s="51" t="s">
        <v>13965</v>
      </c>
      <c r="I2723">
        <v>0</v>
      </c>
      <c r="J2723">
        <v>0</v>
      </c>
      <c r="L2723">
        <v>0</v>
      </c>
      <c r="M2723">
        <v>0</v>
      </c>
      <c r="N2723">
        <v>0</v>
      </c>
      <c r="O2723">
        <v>0</v>
      </c>
      <c r="P2723" t="s">
        <v>183</v>
      </c>
      <c r="Q2723">
        <v>0</v>
      </c>
      <c r="R2723">
        <v>0</v>
      </c>
      <c r="S2723">
        <v>0</v>
      </c>
      <c r="T2723" t="s">
        <v>181</v>
      </c>
      <c r="U2723">
        <v>0</v>
      </c>
      <c r="V2723" t="s">
        <v>181</v>
      </c>
      <c r="W2723">
        <v>0</v>
      </c>
      <c r="X2723" t="s">
        <v>184</v>
      </c>
    </row>
    <row r="2724" spans="1:24" x14ac:dyDescent="0.3">
      <c r="A2724" t="s">
        <v>179</v>
      </c>
      <c r="B2724" t="s">
        <v>2037</v>
      </c>
      <c r="C2724" t="s">
        <v>181</v>
      </c>
      <c r="D2724" t="s">
        <v>2038</v>
      </c>
      <c r="E2724" t="s">
        <v>181</v>
      </c>
      <c r="F2724">
        <v>0</v>
      </c>
      <c r="G2724">
        <v>0</v>
      </c>
      <c r="H2724" s="51" t="s">
        <v>18041</v>
      </c>
      <c r="I2724">
        <v>0</v>
      </c>
      <c r="J2724">
        <v>0</v>
      </c>
      <c r="L2724">
        <v>0</v>
      </c>
      <c r="M2724">
        <v>0</v>
      </c>
      <c r="N2724">
        <v>0</v>
      </c>
      <c r="O2724">
        <v>0</v>
      </c>
      <c r="P2724" t="s">
        <v>183</v>
      </c>
      <c r="Q2724">
        <v>0</v>
      </c>
      <c r="R2724">
        <v>0</v>
      </c>
      <c r="S2724">
        <v>0</v>
      </c>
      <c r="T2724" t="s">
        <v>181</v>
      </c>
      <c r="U2724">
        <v>0</v>
      </c>
      <c r="V2724" t="s">
        <v>181</v>
      </c>
      <c r="W2724">
        <v>0</v>
      </c>
      <c r="X2724" t="s">
        <v>184</v>
      </c>
    </row>
    <row r="2725" spans="1:24" x14ac:dyDescent="0.3">
      <c r="A2725" t="s">
        <v>179</v>
      </c>
      <c r="B2725" t="s">
        <v>5732</v>
      </c>
      <c r="C2725" t="s">
        <v>181</v>
      </c>
      <c r="D2725" t="s">
        <v>2038</v>
      </c>
      <c r="E2725" t="s">
        <v>7</v>
      </c>
      <c r="F2725">
        <v>0</v>
      </c>
      <c r="G2725">
        <v>0</v>
      </c>
      <c r="H2725" s="51" t="s">
        <v>13965</v>
      </c>
      <c r="I2725">
        <v>0</v>
      </c>
      <c r="J2725">
        <v>0</v>
      </c>
      <c r="L2725">
        <v>0</v>
      </c>
      <c r="M2725">
        <v>0</v>
      </c>
      <c r="N2725">
        <v>0</v>
      </c>
      <c r="O2725">
        <v>0</v>
      </c>
      <c r="P2725" t="s">
        <v>183</v>
      </c>
      <c r="Q2725">
        <v>0</v>
      </c>
      <c r="R2725">
        <v>0</v>
      </c>
      <c r="S2725">
        <v>0</v>
      </c>
      <c r="T2725" t="s">
        <v>181</v>
      </c>
      <c r="U2725">
        <v>0</v>
      </c>
      <c r="V2725" t="s">
        <v>181</v>
      </c>
      <c r="W2725">
        <v>0</v>
      </c>
      <c r="X2725" t="s">
        <v>184</v>
      </c>
    </row>
    <row r="2726" spans="1:24" x14ac:dyDescent="0.3">
      <c r="A2726" t="s">
        <v>179</v>
      </c>
      <c r="B2726" t="s">
        <v>1501</v>
      </c>
      <c r="C2726" t="s">
        <v>181</v>
      </c>
      <c r="D2726" t="s">
        <v>1502</v>
      </c>
      <c r="E2726" t="s">
        <v>181</v>
      </c>
      <c r="F2726">
        <v>0</v>
      </c>
      <c r="G2726">
        <v>0</v>
      </c>
      <c r="H2726" s="51" t="s">
        <v>18041</v>
      </c>
      <c r="I2726">
        <v>0</v>
      </c>
      <c r="J2726">
        <v>0</v>
      </c>
      <c r="L2726">
        <v>0</v>
      </c>
      <c r="M2726">
        <v>0</v>
      </c>
      <c r="N2726">
        <v>0</v>
      </c>
      <c r="O2726">
        <v>0</v>
      </c>
      <c r="P2726" t="s">
        <v>183</v>
      </c>
      <c r="Q2726">
        <v>0</v>
      </c>
      <c r="R2726">
        <v>0</v>
      </c>
      <c r="S2726">
        <v>0</v>
      </c>
      <c r="T2726" t="s">
        <v>181</v>
      </c>
      <c r="U2726">
        <v>0</v>
      </c>
      <c r="V2726" t="s">
        <v>181</v>
      </c>
      <c r="W2726">
        <v>0</v>
      </c>
      <c r="X2726" t="s">
        <v>184</v>
      </c>
    </row>
    <row r="2727" spans="1:24" x14ac:dyDescent="0.3">
      <c r="A2727" t="s">
        <v>179</v>
      </c>
      <c r="B2727" t="s">
        <v>2321</v>
      </c>
      <c r="C2727" t="s">
        <v>181</v>
      </c>
      <c r="D2727" t="s">
        <v>1502</v>
      </c>
      <c r="E2727" t="s">
        <v>181</v>
      </c>
      <c r="F2727">
        <v>0</v>
      </c>
      <c r="G2727">
        <v>0</v>
      </c>
      <c r="H2727" s="51" t="s">
        <v>14317</v>
      </c>
      <c r="I2727">
        <v>0</v>
      </c>
      <c r="J2727">
        <v>0</v>
      </c>
      <c r="L2727">
        <v>0</v>
      </c>
      <c r="M2727">
        <v>0</v>
      </c>
      <c r="N2727">
        <v>0</v>
      </c>
      <c r="O2727">
        <v>0</v>
      </c>
      <c r="P2727" t="s">
        <v>183</v>
      </c>
      <c r="Q2727">
        <v>0</v>
      </c>
      <c r="R2727">
        <v>0</v>
      </c>
      <c r="S2727">
        <v>0</v>
      </c>
      <c r="T2727" t="s">
        <v>181</v>
      </c>
      <c r="U2727">
        <v>0</v>
      </c>
      <c r="V2727" t="s">
        <v>181</v>
      </c>
      <c r="W2727">
        <v>0</v>
      </c>
      <c r="X2727" t="s">
        <v>184</v>
      </c>
    </row>
    <row r="2728" spans="1:24" x14ac:dyDescent="0.3">
      <c r="A2728" t="s">
        <v>179</v>
      </c>
      <c r="B2728" t="s">
        <v>996</v>
      </c>
      <c r="C2728" t="s">
        <v>181</v>
      </c>
      <c r="D2728" t="s">
        <v>997</v>
      </c>
      <c r="E2728" t="s">
        <v>181</v>
      </c>
      <c r="F2728">
        <v>0</v>
      </c>
      <c r="G2728">
        <v>0</v>
      </c>
      <c r="H2728" s="51" t="s">
        <v>13968</v>
      </c>
      <c r="I2728">
        <v>0</v>
      </c>
      <c r="J2728">
        <v>0</v>
      </c>
      <c r="L2728">
        <v>0</v>
      </c>
      <c r="M2728">
        <v>0</v>
      </c>
      <c r="N2728">
        <v>0</v>
      </c>
      <c r="O2728">
        <v>0</v>
      </c>
      <c r="P2728" t="s">
        <v>183</v>
      </c>
      <c r="Q2728">
        <v>0</v>
      </c>
      <c r="R2728">
        <v>0</v>
      </c>
      <c r="S2728">
        <v>0</v>
      </c>
      <c r="T2728" t="s">
        <v>181</v>
      </c>
      <c r="U2728">
        <v>0</v>
      </c>
      <c r="V2728" t="s">
        <v>181</v>
      </c>
      <c r="W2728">
        <v>0</v>
      </c>
      <c r="X2728" t="s">
        <v>184</v>
      </c>
    </row>
    <row r="2729" spans="1:24" x14ac:dyDescent="0.3">
      <c r="A2729" t="s">
        <v>179</v>
      </c>
      <c r="B2729" t="s">
        <v>5154</v>
      </c>
      <c r="C2729" t="s">
        <v>181</v>
      </c>
      <c r="D2729" t="s">
        <v>997</v>
      </c>
      <c r="E2729" t="s">
        <v>7</v>
      </c>
      <c r="F2729">
        <v>0</v>
      </c>
      <c r="G2729">
        <v>0</v>
      </c>
      <c r="H2729" s="51" t="s">
        <v>13965</v>
      </c>
      <c r="I2729">
        <v>0</v>
      </c>
      <c r="J2729">
        <v>0</v>
      </c>
      <c r="L2729">
        <v>0</v>
      </c>
      <c r="M2729">
        <v>0</v>
      </c>
      <c r="N2729">
        <v>0</v>
      </c>
      <c r="O2729">
        <v>0</v>
      </c>
      <c r="P2729" t="s">
        <v>183</v>
      </c>
      <c r="Q2729">
        <v>0</v>
      </c>
      <c r="R2729">
        <v>0</v>
      </c>
      <c r="S2729">
        <v>0</v>
      </c>
      <c r="T2729" t="s">
        <v>181</v>
      </c>
      <c r="U2729">
        <v>0</v>
      </c>
      <c r="V2729" t="s">
        <v>181</v>
      </c>
      <c r="W2729">
        <v>0</v>
      </c>
      <c r="X2729" t="s">
        <v>184</v>
      </c>
    </row>
    <row r="2730" spans="1:24" x14ac:dyDescent="0.3">
      <c r="A2730" t="s">
        <v>179</v>
      </c>
      <c r="B2730" t="s">
        <v>2103</v>
      </c>
      <c r="C2730" t="s">
        <v>181</v>
      </c>
      <c r="D2730" t="s">
        <v>2104</v>
      </c>
      <c r="E2730" t="s">
        <v>181</v>
      </c>
      <c r="F2730">
        <v>0</v>
      </c>
      <c r="G2730">
        <v>0</v>
      </c>
      <c r="H2730" s="51" t="s">
        <v>18041</v>
      </c>
      <c r="I2730">
        <v>0</v>
      </c>
      <c r="J2730">
        <v>0</v>
      </c>
      <c r="L2730">
        <v>0</v>
      </c>
      <c r="M2730">
        <v>0</v>
      </c>
      <c r="N2730">
        <v>0</v>
      </c>
      <c r="O2730">
        <v>0</v>
      </c>
      <c r="P2730" t="s">
        <v>183</v>
      </c>
      <c r="Q2730">
        <v>0</v>
      </c>
      <c r="R2730">
        <v>0</v>
      </c>
      <c r="S2730">
        <v>0</v>
      </c>
      <c r="T2730" t="s">
        <v>181</v>
      </c>
      <c r="U2730">
        <v>0</v>
      </c>
      <c r="V2730" t="s">
        <v>181</v>
      </c>
      <c r="W2730">
        <v>0</v>
      </c>
      <c r="X2730" t="s">
        <v>184</v>
      </c>
    </row>
    <row r="2731" spans="1:24" x14ac:dyDescent="0.3">
      <c r="A2731" t="s">
        <v>179</v>
      </c>
      <c r="B2731" t="s">
        <v>2391</v>
      </c>
      <c r="C2731" t="s">
        <v>181</v>
      </c>
      <c r="D2731" t="s">
        <v>2104</v>
      </c>
      <c r="E2731" t="s">
        <v>181</v>
      </c>
      <c r="F2731">
        <v>0</v>
      </c>
      <c r="G2731">
        <v>0</v>
      </c>
      <c r="H2731" s="51" t="s">
        <v>14317</v>
      </c>
      <c r="I2731">
        <v>0</v>
      </c>
      <c r="J2731">
        <v>0</v>
      </c>
      <c r="L2731">
        <v>0</v>
      </c>
      <c r="M2731">
        <v>0</v>
      </c>
      <c r="N2731">
        <v>0</v>
      </c>
      <c r="O2731">
        <v>0</v>
      </c>
      <c r="P2731" t="s">
        <v>183</v>
      </c>
      <c r="Q2731">
        <v>0</v>
      </c>
      <c r="R2731">
        <v>0</v>
      </c>
      <c r="S2731">
        <v>0</v>
      </c>
      <c r="T2731" t="s">
        <v>181</v>
      </c>
      <c r="U2731">
        <v>0</v>
      </c>
      <c r="V2731" t="s">
        <v>181</v>
      </c>
      <c r="W2731">
        <v>0</v>
      </c>
      <c r="X2731" t="s">
        <v>184</v>
      </c>
    </row>
    <row r="2732" spans="1:24" x14ac:dyDescent="0.3">
      <c r="A2732" t="s">
        <v>179</v>
      </c>
      <c r="B2732" t="s">
        <v>2446</v>
      </c>
      <c r="C2732" t="s">
        <v>181</v>
      </c>
      <c r="D2732" t="s">
        <v>2447</v>
      </c>
      <c r="E2732" t="s">
        <v>181</v>
      </c>
      <c r="F2732">
        <v>0</v>
      </c>
      <c r="G2732">
        <v>0</v>
      </c>
      <c r="H2732" s="51" t="s">
        <v>14372</v>
      </c>
      <c r="I2732">
        <v>0</v>
      </c>
      <c r="J2732">
        <v>0</v>
      </c>
      <c r="L2732">
        <v>0</v>
      </c>
      <c r="M2732">
        <v>0</v>
      </c>
      <c r="N2732">
        <v>0</v>
      </c>
      <c r="O2732">
        <v>0</v>
      </c>
      <c r="P2732" t="s">
        <v>183</v>
      </c>
      <c r="Q2732">
        <v>0</v>
      </c>
      <c r="R2732">
        <v>0</v>
      </c>
      <c r="S2732">
        <v>0</v>
      </c>
      <c r="T2732" t="s">
        <v>181</v>
      </c>
      <c r="U2732">
        <v>0</v>
      </c>
      <c r="V2732" t="s">
        <v>181</v>
      </c>
      <c r="W2732">
        <v>0</v>
      </c>
      <c r="X2732" t="s">
        <v>184</v>
      </c>
    </row>
    <row r="2733" spans="1:24" x14ac:dyDescent="0.3">
      <c r="A2733" t="s">
        <v>179</v>
      </c>
      <c r="B2733" t="s">
        <v>1394</v>
      </c>
      <c r="C2733" t="s">
        <v>181</v>
      </c>
      <c r="D2733" t="s">
        <v>1395</v>
      </c>
      <c r="E2733" t="s">
        <v>181</v>
      </c>
      <c r="F2733">
        <v>0</v>
      </c>
      <c r="G2733">
        <v>0</v>
      </c>
      <c r="H2733" s="51" t="s">
        <v>18052</v>
      </c>
      <c r="I2733">
        <v>0</v>
      </c>
      <c r="J2733">
        <v>0</v>
      </c>
      <c r="L2733">
        <v>0</v>
      </c>
      <c r="M2733">
        <v>0</v>
      </c>
      <c r="N2733">
        <v>0</v>
      </c>
      <c r="O2733">
        <v>0</v>
      </c>
      <c r="P2733" t="s">
        <v>183</v>
      </c>
      <c r="Q2733">
        <v>0</v>
      </c>
      <c r="R2733">
        <v>0</v>
      </c>
      <c r="S2733">
        <v>0</v>
      </c>
      <c r="T2733" t="s">
        <v>181</v>
      </c>
      <c r="U2733">
        <v>0</v>
      </c>
      <c r="V2733" t="s">
        <v>181</v>
      </c>
      <c r="W2733">
        <v>0</v>
      </c>
      <c r="X2733" t="s">
        <v>184</v>
      </c>
    </row>
    <row r="2734" spans="1:24" x14ac:dyDescent="0.3">
      <c r="A2734" t="s">
        <v>179</v>
      </c>
      <c r="B2734" t="s">
        <v>1392</v>
      </c>
      <c r="C2734" t="s">
        <v>181</v>
      </c>
      <c r="D2734" t="s">
        <v>1393</v>
      </c>
      <c r="E2734" t="s">
        <v>181</v>
      </c>
      <c r="F2734">
        <v>0</v>
      </c>
      <c r="G2734">
        <v>0</v>
      </c>
      <c r="H2734" s="51" t="s">
        <v>18041</v>
      </c>
      <c r="I2734">
        <v>0</v>
      </c>
      <c r="J2734">
        <v>0</v>
      </c>
      <c r="L2734">
        <v>0</v>
      </c>
      <c r="M2734">
        <v>0</v>
      </c>
      <c r="N2734">
        <v>0</v>
      </c>
      <c r="O2734">
        <v>0</v>
      </c>
      <c r="P2734" t="s">
        <v>183</v>
      </c>
      <c r="Q2734">
        <v>0</v>
      </c>
      <c r="R2734">
        <v>0</v>
      </c>
      <c r="S2734">
        <v>0</v>
      </c>
      <c r="T2734" t="s">
        <v>181</v>
      </c>
      <c r="U2734">
        <v>0</v>
      </c>
      <c r="V2734" t="s">
        <v>181</v>
      </c>
      <c r="W2734">
        <v>0</v>
      </c>
      <c r="X2734" t="s">
        <v>184</v>
      </c>
    </row>
    <row r="2735" spans="1:24" x14ac:dyDescent="0.3">
      <c r="A2735" t="s">
        <v>179</v>
      </c>
      <c r="B2735" t="s">
        <v>1322</v>
      </c>
      <c r="C2735" t="s">
        <v>181</v>
      </c>
      <c r="D2735" t="s">
        <v>1323</v>
      </c>
      <c r="E2735" t="s">
        <v>181</v>
      </c>
      <c r="F2735">
        <v>0</v>
      </c>
      <c r="G2735">
        <v>0</v>
      </c>
      <c r="H2735" s="51" t="s">
        <v>18041</v>
      </c>
      <c r="I2735">
        <v>0</v>
      </c>
      <c r="J2735">
        <v>0</v>
      </c>
      <c r="L2735">
        <v>0</v>
      </c>
      <c r="M2735">
        <v>0</v>
      </c>
      <c r="N2735">
        <v>0</v>
      </c>
      <c r="O2735">
        <v>0</v>
      </c>
      <c r="P2735" t="s">
        <v>183</v>
      </c>
      <c r="Q2735">
        <v>0</v>
      </c>
      <c r="R2735">
        <v>0</v>
      </c>
      <c r="S2735">
        <v>0</v>
      </c>
      <c r="T2735" t="s">
        <v>181</v>
      </c>
      <c r="U2735">
        <v>0</v>
      </c>
      <c r="V2735" t="s">
        <v>181</v>
      </c>
      <c r="W2735">
        <v>0</v>
      </c>
      <c r="X2735" t="s">
        <v>184</v>
      </c>
    </row>
    <row r="2736" spans="1:24" x14ac:dyDescent="0.3">
      <c r="A2736" t="s">
        <v>179</v>
      </c>
      <c r="B2736" t="s">
        <v>461</v>
      </c>
      <c r="C2736" t="s">
        <v>181</v>
      </c>
      <c r="D2736" t="s">
        <v>462</v>
      </c>
      <c r="E2736" t="s">
        <v>181</v>
      </c>
      <c r="F2736">
        <v>0</v>
      </c>
      <c r="G2736">
        <v>0</v>
      </c>
      <c r="H2736" s="51" t="s">
        <v>13968</v>
      </c>
      <c r="I2736">
        <v>0</v>
      </c>
      <c r="J2736">
        <v>0</v>
      </c>
      <c r="L2736">
        <v>0</v>
      </c>
      <c r="M2736">
        <v>0</v>
      </c>
      <c r="N2736">
        <v>0</v>
      </c>
      <c r="O2736">
        <v>0</v>
      </c>
      <c r="P2736" t="s">
        <v>183</v>
      </c>
      <c r="Q2736">
        <v>0</v>
      </c>
      <c r="R2736">
        <v>0</v>
      </c>
      <c r="S2736">
        <v>0</v>
      </c>
      <c r="T2736" t="s">
        <v>181</v>
      </c>
      <c r="U2736">
        <v>0</v>
      </c>
      <c r="V2736" t="s">
        <v>181</v>
      </c>
      <c r="W2736">
        <v>0</v>
      </c>
      <c r="X2736" t="s">
        <v>184</v>
      </c>
    </row>
    <row r="2737" spans="1:24" x14ac:dyDescent="0.3">
      <c r="A2737" t="s">
        <v>179</v>
      </c>
      <c r="B2737" t="s">
        <v>6286</v>
      </c>
      <c r="C2737" t="s">
        <v>181</v>
      </c>
      <c r="D2737" t="s">
        <v>6287</v>
      </c>
      <c r="E2737" t="s">
        <v>7</v>
      </c>
      <c r="F2737">
        <v>0</v>
      </c>
      <c r="G2737">
        <v>0</v>
      </c>
      <c r="H2737" s="51" t="s">
        <v>13965</v>
      </c>
      <c r="I2737">
        <v>0</v>
      </c>
      <c r="J2737">
        <v>0</v>
      </c>
      <c r="L2737">
        <v>0</v>
      </c>
      <c r="M2737">
        <v>0</v>
      </c>
      <c r="N2737">
        <v>0</v>
      </c>
      <c r="O2737">
        <v>0</v>
      </c>
      <c r="P2737" t="s">
        <v>183</v>
      </c>
      <c r="Q2737">
        <v>0</v>
      </c>
      <c r="R2737">
        <v>0</v>
      </c>
      <c r="S2737">
        <v>0</v>
      </c>
      <c r="T2737" t="s">
        <v>181</v>
      </c>
      <c r="U2737">
        <v>0</v>
      </c>
      <c r="V2737" t="s">
        <v>181</v>
      </c>
      <c r="W2737">
        <v>0</v>
      </c>
      <c r="X2737" t="s">
        <v>184</v>
      </c>
    </row>
    <row r="2738" spans="1:24" x14ac:dyDescent="0.3">
      <c r="A2738" t="s">
        <v>179</v>
      </c>
      <c r="B2738" t="s">
        <v>6402</v>
      </c>
      <c r="C2738" t="s">
        <v>181</v>
      </c>
      <c r="D2738" t="s">
        <v>6403</v>
      </c>
      <c r="E2738" t="s">
        <v>7</v>
      </c>
      <c r="F2738">
        <v>0</v>
      </c>
      <c r="G2738">
        <v>0</v>
      </c>
      <c r="H2738" s="51" t="s">
        <v>13965</v>
      </c>
      <c r="I2738">
        <v>0</v>
      </c>
      <c r="J2738">
        <v>0</v>
      </c>
      <c r="L2738">
        <v>0</v>
      </c>
      <c r="M2738">
        <v>0</v>
      </c>
      <c r="N2738">
        <v>0</v>
      </c>
      <c r="O2738">
        <v>0</v>
      </c>
      <c r="P2738" t="s">
        <v>183</v>
      </c>
      <c r="Q2738">
        <v>0</v>
      </c>
      <c r="R2738">
        <v>0</v>
      </c>
      <c r="S2738">
        <v>0</v>
      </c>
      <c r="T2738" t="s">
        <v>181</v>
      </c>
      <c r="U2738">
        <v>0</v>
      </c>
      <c r="V2738" t="s">
        <v>181</v>
      </c>
      <c r="W2738">
        <v>0</v>
      </c>
      <c r="X2738" t="s">
        <v>184</v>
      </c>
    </row>
    <row r="2739" spans="1:24" x14ac:dyDescent="0.3">
      <c r="A2739" t="s">
        <v>179</v>
      </c>
      <c r="B2739" t="s">
        <v>1021</v>
      </c>
      <c r="C2739" t="s">
        <v>181</v>
      </c>
      <c r="D2739" t="s">
        <v>1022</v>
      </c>
      <c r="E2739" t="s">
        <v>181</v>
      </c>
      <c r="F2739">
        <v>0</v>
      </c>
      <c r="G2739">
        <v>0</v>
      </c>
      <c r="H2739" s="51" t="s">
        <v>13968</v>
      </c>
      <c r="I2739">
        <v>0</v>
      </c>
      <c r="J2739">
        <v>0</v>
      </c>
      <c r="L2739">
        <v>0</v>
      </c>
      <c r="M2739">
        <v>0</v>
      </c>
      <c r="N2739">
        <v>0</v>
      </c>
      <c r="O2739">
        <v>0</v>
      </c>
      <c r="P2739" t="s">
        <v>183</v>
      </c>
      <c r="Q2739">
        <v>0</v>
      </c>
      <c r="R2739">
        <v>0</v>
      </c>
      <c r="S2739">
        <v>0</v>
      </c>
      <c r="T2739" t="s">
        <v>181</v>
      </c>
      <c r="U2739">
        <v>0</v>
      </c>
      <c r="V2739" t="s">
        <v>181</v>
      </c>
      <c r="W2739">
        <v>0</v>
      </c>
      <c r="X2739" t="s">
        <v>184</v>
      </c>
    </row>
    <row r="2740" spans="1:24" x14ac:dyDescent="0.3">
      <c r="A2740" t="s">
        <v>179</v>
      </c>
      <c r="B2740" t="s">
        <v>6414</v>
      </c>
      <c r="C2740" t="s">
        <v>181</v>
      </c>
      <c r="D2740" t="s">
        <v>6415</v>
      </c>
      <c r="E2740" t="s">
        <v>7</v>
      </c>
      <c r="F2740">
        <v>0</v>
      </c>
      <c r="G2740">
        <v>0</v>
      </c>
      <c r="H2740" s="51" t="s">
        <v>13965</v>
      </c>
      <c r="I2740">
        <v>0</v>
      </c>
      <c r="J2740">
        <v>0</v>
      </c>
      <c r="L2740">
        <v>0</v>
      </c>
      <c r="M2740">
        <v>0</v>
      </c>
      <c r="N2740">
        <v>0</v>
      </c>
      <c r="O2740">
        <v>0</v>
      </c>
      <c r="P2740" t="s">
        <v>183</v>
      </c>
      <c r="Q2740">
        <v>0</v>
      </c>
      <c r="R2740">
        <v>0</v>
      </c>
      <c r="S2740">
        <v>0</v>
      </c>
      <c r="T2740" t="s">
        <v>181</v>
      </c>
      <c r="U2740">
        <v>0</v>
      </c>
      <c r="V2740" t="s">
        <v>181</v>
      </c>
      <c r="W2740">
        <v>0</v>
      </c>
      <c r="X2740" t="s">
        <v>184</v>
      </c>
    </row>
    <row r="2741" spans="1:24" x14ac:dyDescent="0.3">
      <c r="A2741" t="s">
        <v>179</v>
      </c>
      <c r="B2741" t="s">
        <v>6335</v>
      </c>
      <c r="C2741" t="s">
        <v>181</v>
      </c>
      <c r="D2741" t="s">
        <v>6336</v>
      </c>
      <c r="E2741" t="s">
        <v>7</v>
      </c>
      <c r="F2741">
        <v>0</v>
      </c>
      <c r="G2741">
        <v>0</v>
      </c>
      <c r="H2741" s="51" t="s">
        <v>13965</v>
      </c>
      <c r="I2741">
        <v>0</v>
      </c>
      <c r="J2741">
        <v>0</v>
      </c>
      <c r="L2741">
        <v>0</v>
      </c>
      <c r="M2741">
        <v>0</v>
      </c>
      <c r="N2741">
        <v>0</v>
      </c>
      <c r="O2741">
        <v>0</v>
      </c>
      <c r="P2741" t="s">
        <v>183</v>
      </c>
      <c r="Q2741">
        <v>0</v>
      </c>
      <c r="R2741">
        <v>0</v>
      </c>
      <c r="S2741">
        <v>0</v>
      </c>
      <c r="T2741" t="s">
        <v>181</v>
      </c>
      <c r="U2741">
        <v>0</v>
      </c>
      <c r="V2741" t="s">
        <v>181</v>
      </c>
      <c r="W2741">
        <v>0</v>
      </c>
      <c r="X2741" t="s">
        <v>184</v>
      </c>
    </row>
    <row r="2742" spans="1:24" x14ac:dyDescent="0.3">
      <c r="A2742" t="s">
        <v>179</v>
      </c>
      <c r="B2742" t="s">
        <v>6333</v>
      </c>
      <c r="C2742" t="s">
        <v>181</v>
      </c>
      <c r="D2742" t="s">
        <v>6334</v>
      </c>
      <c r="E2742" t="s">
        <v>7</v>
      </c>
      <c r="F2742">
        <v>0</v>
      </c>
      <c r="G2742">
        <v>0</v>
      </c>
      <c r="H2742" s="51" t="s">
        <v>13965</v>
      </c>
      <c r="I2742">
        <v>0</v>
      </c>
      <c r="J2742">
        <v>0</v>
      </c>
      <c r="L2742">
        <v>0</v>
      </c>
      <c r="M2742">
        <v>0</v>
      </c>
      <c r="N2742">
        <v>0</v>
      </c>
      <c r="O2742">
        <v>0</v>
      </c>
      <c r="P2742" t="s">
        <v>183</v>
      </c>
      <c r="Q2742">
        <v>0</v>
      </c>
      <c r="R2742">
        <v>0</v>
      </c>
      <c r="S2742">
        <v>0</v>
      </c>
      <c r="T2742" t="s">
        <v>181</v>
      </c>
      <c r="U2742">
        <v>0</v>
      </c>
      <c r="V2742" t="s">
        <v>181</v>
      </c>
      <c r="W2742">
        <v>0</v>
      </c>
      <c r="X2742" t="s">
        <v>184</v>
      </c>
    </row>
    <row r="2743" spans="1:24" x14ac:dyDescent="0.3">
      <c r="A2743" t="s">
        <v>179</v>
      </c>
      <c r="B2743" t="s">
        <v>6919</v>
      </c>
      <c r="C2743" t="s">
        <v>181</v>
      </c>
      <c r="D2743" t="s">
        <v>6920</v>
      </c>
      <c r="E2743" t="s">
        <v>7</v>
      </c>
      <c r="F2743">
        <v>0</v>
      </c>
      <c r="G2743">
        <v>0</v>
      </c>
      <c r="H2743" s="51" t="s">
        <v>13965</v>
      </c>
      <c r="I2743">
        <v>0</v>
      </c>
      <c r="J2743">
        <v>0</v>
      </c>
      <c r="L2743">
        <v>0</v>
      </c>
      <c r="M2743">
        <v>0</v>
      </c>
      <c r="N2743">
        <v>0</v>
      </c>
      <c r="O2743">
        <v>0</v>
      </c>
      <c r="P2743" t="s">
        <v>183</v>
      </c>
      <c r="Q2743">
        <v>0</v>
      </c>
      <c r="R2743">
        <v>0</v>
      </c>
      <c r="S2743">
        <v>0</v>
      </c>
      <c r="T2743" t="s">
        <v>181</v>
      </c>
      <c r="U2743">
        <v>0</v>
      </c>
      <c r="V2743" t="s">
        <v>181</v>
      </c>
      <c r="W2743">
        <v>0</v>
      </c>
      <c r="X2743" t="s">
        <v>184</v>
      </c>
    </row>
    <row r="2744" spans="1:24" x14ac:dyDescent="0.3">
      <c r="A2744" t="s">
        <v>179</v>
      </c>
      <c r="B2744" t="s">
        <v>654</v>
      </c>
      <c r="C2744" t="s">
        <v>181</v>
      </c>
      <c r="D2744" t="s">
        <v>655</v>
      </c>
      <c r="E2744" t="s">
        <v>181</v>
      </c>
      <c r="F2744">
        <v>0</v>
      </c>
      <c r="G2744">
        <v>0</v>
      </c>
      <c r="H2744" s="51" t="s">
        <v>13968</v>
      </c>
      <c r="I2744">
        <v>0</v>
      </c>
      <c r="J2744">
        <v>0</v>
      </c>
      <c r="L2744">
        <v>0</v>
      </c>
      <c r="M2744">
        <v>0</v>
      </c>
      <c r="N2744">
        <v>0</v>
      </c>
      <c r="O2744">
        <v>0</v>
      </c>
      <c r="P2744" t="s">
        <v>183</v>
      </c>
      <c r="Q2744">
        <v>0</v>
      </c>
      <c r="R2744">
        <v>0</v>
      </c>
      <c r="S2744">
        <v>0</v>
      </c>
      <c r="T2744" t="s">
        <v>181</v>
      </c>
      <c r="U2744">
        <v>0</v>
      </c>
      <c r="V2744" t="s">
        <v>181</v>
      </c>
      <c r="W2744">
        <v>0</v>
      </c>
      <c r="X2744" t="s">
        <v>184</v>
      </c>
    </row>
    <row r="2745" spans="1:24" x14ac:dyDescent="0.3">
      <c r="A2745" t="s">
        <v>179</v>
      </c>
      <c r="B2745" t="s">
        <v>7078</v>
      </c>
      <c r="C2745" t="s">
        <v>181</v>
      </c>
      <c r="D2745" t="s">
        <v>7079</v>
      </c>
      <c r="E2745" t="s">
        <v>7</v>
      </c>
      <c r="F2745">
        <v>0</v>
      </c>
      <c r="G2745">
        <v>0</v>
      </c>
      <c r="H2745" s="51" t="s">
        <v>13965</v>
      </c>
      <c r="I2745">
        <v>0</v>
      </c>
      <c r="J2745">
        <v>0</v>
      </c>
      <c r="L2745">
        <v>0</v>
      </c>
      <c r="M2745">
        <v>0</v>
      </c>
      <c r="N2745">
        <v>0</v>
      </c>
      <c r="O2745">
        <v>0</v>
      </c>
      <c r="P2745" t="s">
        <v>183</v>
      </c>
      <c r="Q2745">
        <v>0</v>
      </c>
      <c r="R2745">
        <v>0</v>
      </c>
      <c r="S2745">
        <v>0</v>
      </c>
      <c r="T2745" t="s">
        <v>181</v>
      </c>
      <c r="U2745">
        <v>0</v>
      </c>
      <c r="V2745" t="s">
        <v>181</v>
      </c>
      <c r="W2745">
        <v>0</v>
      </c>
      <c r="X2745" t="s">
        <v>184</v>
      </c>
    </row>
    <row r="2746" spans="1:24" x14ac:dyDescent="0.3">
      <c r="A2746" t="s">
        <v>179</v>
      </c>
      <c r="B2746" t="s">
        <v>14415</v>
      </c>
      <c r="C2746" t="s">
        <v>181</v>
      </c>
      <c r="D2746" t="s">
        <v>7079</v>
      </c>
      <c r="E2746" t="s">
        <v>7</v>
      </c>
      <c r="F2746">
        <v>0</v>
      </c>
      <c r="G2746">
        <v>0</v>
      </c>
      <c r="H2746" s="51" t="s">
        <v>13968</v>
      </c>
      <c r="I2746">
        <v>0</v>
      </c>
      <c r="J2746">
        <v>0</v>
      </c>
      <c r="L2746">
        <v>0</v>
      </c>
      <c r="M2746">
        <v>0</v>
      </c>
      <c r="N2746">
        <v>0</v>
      </c>
      <c r="O2746">
        <v>0</v>
      </c>
      <c r="P2746" t="s">
        <v>183</v>
      </c>
      <c r="Q2746">
        <v>0</v>
      </c>
      <c r="R2746">
        <v>0</v>
      </c>
      <c r="S2746">
        <v>0</v>
      </c>
      <c r="T2746" t="s">
        <v>181</v>
      </c>
      <c r="U2746">
        <v>0</v>
      </c>
      <c r="V2746" t="s">
        <v>181</v>
      </c>
      <c r="W2746">
        <v>0</v>
      </c>
      <c r="X2746" t="s">
        <v>184</v>
      </c>
    </row>
    <row r="2747" spans="1:24" x14ac:dyDescent="0.3">
      <c r="A2747" t="s">
        <v>179</v>
      </c>
      <c r="B2747" t="s">
        <v>3402</v>
      </c>
      <c r="C2747" t="s">
        <v>181</v>
      </c>
      <c r="D2747" t="s">
        <v>3403</v>
      </c>
      <c r="E2747" t="s">
        <v>181</v>
      </c>
      <c r="F2747">
        <v>0</v>
      </c>
      <c r="G2747">
        <v>0</v>
      </c>
      <c r="H2747" s="51" t="s">
        <v>18043</v>
      </c>
      <c r="I2747">
        <v>0</v>
      </c>
      <c r="J2747">
        <v>0</v>
      </c>
      <c r="L2747">
        <v>0</v>
      </c>
      <c r="M2747">
        <v>0</v>
      </c>
      <c r="N2747">
        <v>0</v>
      </c>
      <c r="O2747">
        <v>0</v>
      </c>
      <c r="P2747" t="s">
        <v>183</v>
      </c>
      <c r="Q2747">
        <v>0</v>
      </c>
      <c r="R2747">
        <v>0</v>
      </c>
      <c r="S2747">
        <v>0</v>
      </c>
      <c r="T2747" t="s">
        <v>181</v>
      </c>
      <c r="U2747">
        <v>0</v>
      </c>
      <c r="V2747" t="s">
        <v>181</v>
      </c>
      <c r="W2747">
        <v>0</v>
      </c>
      <c r="X2747" t="s">
        <v>184</v>
      </c>
    </row>
    <row r="2748" spans="1:24" x14ac:dyDescent="0.3">
      <c r="A2748" t="s">
        <v>179</v>
      </c>
      <c r="B2748" t="s">
        <v>2457</v>
      </c>
      <c r="C2748" t="s">
        <v>181</v>
      </c>
      <c r="D2748" t="s">
        <v>2458</v>
      </c>
      <c r="E2748" t="s">
        <v>181</v>
      </c>
      <c r="F2748">
        <v>0</v>
      </c>
      <c r="G2748">
        <v>0</v>
      </c>
      <c r="H2748" s="51" t="s">
        <v>13870</v>
      </c>
      <c r="I2748">
        <v>0</v>
      </c>
      <c r="J2748">
        <v>0</v>
      </c>
      <c r="L2748">
        <v>0</v>
      </c>
      <c r="M2748">
        <v>0</v>
      </c>
      <c r="N2748">
        <v>0</v>
      </c>
      <c r="O2748">
        <v>0</v>
      </c>
      <c r="P2748" t="s">
        <v>183</v>
      </c>
      <c r="Q2748">
        <v>0</v>
      </c>
      <c r="R2748">
        <v>0</v>
      </c>
      <c r="S2748">
        <v>0</v>
      </c>
      <c r="T2748" t="s">
        <v>181</v>
      </c>
      <c r="U2748">
        <v>0</v>
      </c>
      <c r="V2748" t="s">
        <v>181</v>
      </c>
      <c r="W2748">
        <v>0</v>
      </c>
      <c r="X2748" t="s">
        <v>184</v>
      </c>
    </row>
    <row r="2749" spans="1:24" x14ac:dyDescent="0.3">
      <c r="A2749" t="s">
        <v>179</v>
      </c>
      <c r="B2749" t="s">
        <v>3095</v>
      </c>
      <c r="C2749" t="s">
        <v>181</v>
      </c>
      <c r="D2749" t="s">
        <v>3096</v>
      </c>
      <c r="E2749" t="s">
        <v>181</v>
      </c>
      <c r="F2749">
        <v>0</v>
      </c>
      <c r="G2749">
        <v>0</v>
      </c>
      <c r="H2749" s="51" t="s">
        <v>13968</v>
      </c>
      <c r="I2749">
        <v>0</v>
      </c>
      <c r="J2749">
        <v>0</v>
      </c>
      <c r="L2749">
        <v>0</v>
      </c>
      <c r="M2749">
        <v>0</v>
      </c>
      <c r="N2749">
        <v>0</v>
      </c>
      <c r="O2749">
        <v>0</v>
      </c>
      <c r="P2749" t="s">
        <v>183</v>
      </c>
      <c r="Q2749">
        <v>0</v>
      </c>
      <c r="R2749">
        <v>0</v>
      </c>
      <c r="S2749">
        <v>0</v>
      </c>
      <c r="T2749" t="s">
        <v>181</v>
      </c>
      <c r="U2749">
        <v>0</v>
      </c>
      <c r="V2749" t="s">
        <v>181</v>
      </c>
      <c r="W2749">
        <v>0</v>
      </c>
      <c r="X2749" t="s">
        <v>184</v>
      </c>
    </row>
    <row r="2750" spans="1:24" x14ac:dyDescent="0.3">
      <c r="A2750" t="s">
        <v>179</v>
      </c>
      <c r="B2750" t="s">
        <v>223</v>
      </c>
      <c r="C2750" t="s">
        <v>181</v>
      </c>
      <c r="D2750" t="s">
        <v>224</v>
      </c>
      <c r="E2750" t="s">
        <v>181</v>
      </c>
      <c r="F2750">
        <v>0</v>
      </c>
      <c r="G2750">
        <v>0</v>
      </c>
      <c r="H2750" s="51" t="s">
        <v>13968</v>
      </c>
      <c r="I2750">
        <v>0</v>
      </c>
      <c r="J2750">
        <v>0</v>
      </c>
      <c r="L2750">
        <v>0</v>
      </c>
      <c r="M2750">
        <v>0</v>
      </c>
      <c r="N2750">
        <v>0</v>
      </c>
      <c r="O2750">
        <v>0</v>
      </c>
      <c r="P2750" t="s">
        <v>183</v>
      </c>
      <c r="Q2750">
        <v>0</v>
      </c>
      <c r="R2750">
        <v>0</v>
      </c>
      <c r="S2750">
        <v>0</v>
      </c>
      <c r="T2750" t="s">
        <v>181</v>
      </c>
      <c r="U2750">
        <v>0</v>
      </c>
      <c r="V2750" t="s">
        <v>181</v>
      </c>
      <c r="W2750">
        <v>0</v>
      </c>
      <c r="X2750" t="s">
        <v>184</v>
      </c>
    </row>
    <row r="2751" spans="1:24" x14ac:dyDescent="0.3">
      <c r="A2751" t="s">
        <v>179</v>
      </c>
      <c r="B2751" t="s">
        <v>2166</v>
      </c>
      <c r="C2751" t="s">
        <v>181</v>
      </c>
      <c r="D2751" t="s">
        <v>2167</v>
      </c>
      <c r="E2751" t="s">
        <v>181</v>
      </c>
      <c r="F2751">
        <v>0</v>
      </c>
      <c r="G2751">
        <v>0</v>
      </c>
      <c r="H2751" s="51" t="s">
        <v>13965</v>
      </c>
      <c r="I2751">
        <v>0</v>
      </c>
      <c r="J2751">
        <v>0</v>
      </c>
      <c r="L2751">
        <v>0</v>
      </c>
      <c r="M2751">
        <v>0</v>
      </c>
      <c r="N2751">
        <v>0</v>
      </c>
      <c r="O2751">
        <v>0</v>
      </c>
      <c r="P2751" t="s">
        <v>183</v>
      </c>
      <c r="Q2751">
        <v>0</v>
      </c>
      <c r="R2751">
        <v>0</v>
      </c>
      <c r="S2751">
        <v>0</v>
      </c>
      <c r="T2751" t="s">
        <v>181</v>
      </c>
      <c r="U2751">
        <v>0</v>
      </c>
      <c r="V2751" t="s">
        <v>181</v>
      </c>
      <c r="W2751">
        <v>0</v>
      </c>
      <c r="X2751" t="s">
        <v>184</v>
      </c>
    </row>
    <row r="2752" spans="1:24" x14ac:dyDescent="0.3">
      <c r="A2752" t="s">
        <v>179</v>
      </c>
      <c r="B2752" t="s">
        <v>14416</v>
      </c>
      <c r="C2752" t="s">
        <v>181</v>
      </c>
      <c r="D2752" t="s">
        <v>14417</v>
      </c>
      <c r="E2752" t="s">
        <v>181</v>
      </c>
      <c r="F2752">
        <v>0</v>
      </c>
      <c r="G2752">
        <v>0</v>
      </c>
      <c r="H2752" s="51" t="s">
        <v>13968</v>
      </c>
      <c r="I2752">
        <v>0</v>
      </c>
      <c r="J2752">
        <v>0</v>
      </c>
      <c r="L2752">
        <v>0</v>
      </c>
      <c r="M2752">
        <v>0</v>
      </c>
      <c r="N2752">
        <v>0</v>
      </c>
      <c r="O2752">
        <v>0</v>
      </c>
      <c r="P2752" t="s">
        <v>183</v>
      </c>
      <c r="Q2752">
        <v>0</v>
      </c>
      <c r="R2752">
        <v>0</v>
      </c>
      <c r="S2752">
        <v>0</v>
      </c>
      <c r="T2752" t="s">
        <v>181</v>
      </c>
      <c r="U2752">
        <v>0</v>
      </c>
      <c r="V2752" t="s">
        <v>181</v>
      </c>
      <c r="W2752">
        <v>0</v>
      </c>
      <c r="X2752" t="s">
        <v>184</v>
      </c>
    </row>
    <row r="2753" spans="1:24" x14ac:dyDescent="0.3">
      <c r="A2753" t="s">
        <v>179</v>
      </c>
      <c r="B2753" t="s">
        <v>1060</v>
      </c>
      <c r="C2753" t="s">
        <v>181</v>
      </c>
      <c r="D2753" t="s">
        <v>1061</v>
      </c>
      <c r="E2753" t="s">
        <v>181</v>
      </c>
      <c r="F2753">
        <v>0</v>
      </c>
      <c r="G2753">
        <v>0</v>
      </c>
      <c r="H2753" s="51" t="s">
        <v>13968</v>
      </c>
      <c r="I2753">
        <v>0</v>
      </c>
      <c r="J2753">
        <v>0</v>
      </c>
      <c r="L2753">
        <v>0</v>
      </c>
      <c r="M2753">
        <v>0</v>
      </c>
      <c r="N2753">
        <v>0</v>
      </c>
      <c r="O2753">
        <v>0</v>
      </c>
      <c r="P2753" t="s">
        <v>183</v>
      </c>
      <c r="Q2753">
        <v>0</v>
      </c>
      <c r="R2753">
        <v>0</v>
      </c>
      <c r="S2753">
        <v>0</v>
      </c>
      <c r="T2753" t="s">
        <v>181</v>
      </c>
      <c r="U2753">
        <v>0</v>
      </c>
      <c r="V2753" t="s">
        <v>181</v>
      </c>
      <c r="W2753">
        <v>0</v>
      </c>
      <c r="X2753" t="s">
        <v>184</v>
      </c>
    </row>
    <row r="2754" spans="1:24" x14ac:dyDescent="0.3">
      <c r="A2754" t="s">
        <v>179</v>
      </c>
      <c r="B2754" t="s">
        <v>2797</v>
      </c>
      <c r="C2754" t="s">
        <v>181</v>
      </c>
      <c r="D2754" t="s">
        <v>1061</v>
      </c>
      <c r="E2754" t="s">
        <v>181</v>
      </c>
      <c r="F2754">
        <v>0</v>
      </c>
      <c r="G2754">
        <v>0</v>
      </c>
      <c r="H2754" s="51" t="s">
        <v>13965</v>
      </c>
      <c r="I2754">
        <v>0</v>
      </c>
      <c r="J2754">
        <v>0</v>
      </c>
      <c r="L2754">
        <v>0</v>
      </c>
      <c r="M2754">
        <v>0</v>
      </c>
      <c r="N2754">
        <v>0</v>
      </c>
      <c r="O2754">
        <v>0</v>
      </c>
      <c r="P2754" t="s">
        <v>183</v>
      </c>
      <c r="Q2754">
        <v>0</v>
      </c>
      <c r="R2754">
        <v>0</v>
      </c>
      <c r="S2754">
        <v>0</v>
      </c>
      <c r="T2754" t="s">
        <v>181</v>
      </c>
      <c r="U2754">
        <v>0</v>
      </c>
      <c r="V2754" t="s">
        <v>181</v>
      </c>
      <c r="W2754">
        <v>0</v>
      </c>
      <c r="X2754" t="s">
        <v>184</v>
      </c>
    </row>
    <row r="2755" spans="1:24" x14ac:dyDescent="0.3">
      <c r="A2755" t="s">
        <v>179</v>
      </c>
      <c r="B2755" t="s">
        <v>2800</v>
      </c>
      <c r="C2755" t="s">
        <v>181</v>
      </c>
      <c r="D2755" t="s">
        <v>2801</v>
      </c>
      <c r="E2755" t="s">
        <v>181</v>
      </c>
      <c r="F2755">
        <v>0</v>
      </c>
      <c r="G2755">
        <v>0</v>
      </c>
      <c r="H2755" s="51" t="s">
        <v>13965</v>
      </c>
      <c r="I2755">
        <v>0</v>
      </c>
      <c r="J2755">
        <v>0</v>
      </c>
      <c r="L2755">
        <v>0</v>
      </c>
      <c r="M2755">
        <v>0</v>
      </c>
      <c r="N2755">
        <v>0</v>
      </c>
      <c r="O2755">
        <v>0</v>
      </c>
      <c r="P2755" t="s">
        <v>183</v>
      </c>
      <c r="Q2755">
        <v>0</v>
      </c>
      <c r="R2755">
        <v>0</v>
      </c>
      <c r="S2755">
        <v>0</v>
      </c>
      <c r="T2755" t="s">
        <v>181</v>
      </c>
      <c r="U2755">
        <v>0</v>
      </c>
      <c r="V2755" t="s">
        <v>181</v>
      </c>
      <c r="W2755">
        <v>0</v>
      </c>
      <c r="X2755" t="s">
        <v>184</v>
      </c>
    </row>
    <row r="2756" spans="1:24" x14ac:dyDescent="0.3">
      <c r="A2756" t="s">
        <v>179</v>
      </c>
      <c r="B2756" t="s">
        <v>6859</v>
      </c>
      <c r="C2756" t="s">
        <v>181</v>
      </c>
      <c r="D2756" t="s">
        <v>6860</v>
      </c>
      <c r="E2756" t="s">
        <v>7</v>
      </c>
      <c r="F2756">
        <v>0</v>
      </c>
      <c r="G2756">
        <v>0</v>
      </c>
      <c r="H2756" s="51" t="s">
        <v>13965</v>
      </c>
      <c r="I2756">
        <v>0</v>
      </c>
      <c r="J2756">
        <v>0</v>
      </c>
      <c r="L2756">
        <v>0</v>
      </c>
      <c r="M2756">
        <v>0</v>
      </c>
      <c r="N2756">
        <v>0</v>
      </c>
      <c r="O2756">
        <v>0</v>
      </c>
      <c r="P2756" t="s">
        <v>183</v>
      </c>
      <c r="Q2756">
        <v>0</v>
      </c>
      <c r="R2756">
        <v>0</v>
      </c>
      <c r="S2756">
        <v>0</v>
      </c>
      <c r="T2756" t="s">
        <v>181</v>
      </c>
      <c r="U2756">
        <v>0</v>
      </c>
      <c r="V2756" t="s">
        <v>181</v>
      </c>
      <c r="W2756">
        <v>0</v>
      </c>
      <c r="X2756" t="s">
        <v>184</v>
      </c>
    </row>
    <row r="2757" spans="1:24" x14ac:dyDescent="0.3">
      <c r="A2757" t="s">
        <v>179</v>
      </c>
      <c r="B2757" t="s">
        <v>763</v>
      </c>
      <c r="C2757" t="s">
        <v>181</v>
      </c>
      <c r="D2757" t="s">
        <v>764</v>
      </c>
      <c r="E2757" t="s">
        <v>181</v>
      </c>
      <c r="F2757">
        <v>0</v>
      </c>
      <c r="G2757">
        <v>0</v>
      </c>
      <c r="H2757" s="51" t="s">
        <v>13968</v>
      </c>
      <c r="I2757">
        <v>0</v>
      </c>
      <c r="J2757">
        <v>0</v>
      </c>
      <c r="L2757">
        <v>0</v>
      </c>
      <c r="M2757">
        <v>0</v>
      </c>
      <c r="N2757">
        <v>0</v>
      </c>
      <c r="O2757">
        <v>0</v>
      </c>
      <c r="P2757" t="s">
        <v>183</v>
      </c>
      <c r="Q2757">
        <v>0</v>
      </c>
      <c r="R2757">
        <v>0</v>
      </c>
      <c r="S2757">
        <v>0</v>
      </c>
      <c r="T2757" t="s">
        <v>181</v>
      </c>
      <c r="U2757">
        <v>0</v>
      </c>
      <c r="V2757" t="s">
        <v>181</v>
      </c>
      <c r="W2757">
        <v>0</v>
      </c>
      <c r="X2757" t="s">
        <v>184</v>
      </c>
    </row>
    <row r="2758" spans="1:24" x14ac:dyDescent="0.3">
      <c r="A2758" t="s">
        <v>179</v>
      </c>
      <c r="B2758" t="s">
        <v>5935</v>
      </c>
      <c r="C2758" t="s">
        <v>181</v>
      </c>
      <c r="D2758" t="s">
        <v>764</v>
      </c>
      <c r="E2758" t="s">
        <v>7</v>
      </c>
      <c r="F2758">
        <v>0</v>
      </c>
      <c r="G2758">
        <v>0</v>
      </c>
      <c r="H2758" s="51" t="s">
        <v>13965</v>
      </c>
      <c r="I2758">
        <v>0</v>
      </c>
      <c r="J2758">
        <v>0</v>
      </c>
      <c r="L2758">
        <v>0</v>
      </c>
      <c r="M2758">
        <v>0</v>
      </c>
      <c r="N2758">
        <v>0</v>
      </c>
      <c r="O2758">
        <v>0</v>
      </c>
      <c r="P2758" t="s">
        <v>183</v>
      </c>
      <c r="Q2758">
        <v>0</v>
      </c>
      <c r="R2758">
        <v>0</v>
      </c>
      <c r="S2758">
        <v>0</v>
      </c>
      <c r="T2758" t="s">
        <v>181</v>
      </c>
      <c r="U2758">
        <v>0</v>
      </c>
      <c r="V2758" t="s">
        <v>181</v>
      </c>
      <c r="W2758">
        <v>0</v>
      </c>
      <c r="X2758" t="s">
        <v>184</v>
      </c>
    </row>
    <row r="2759" spans="1:24" x14ac:dyDescent="0.3">
      <c r="A2759" t="s">
        <v>179</v>
      </c>
      <c r="B2759" t="s">
        <v>2743</v>
      </c>
      <c r="C2759" t="s">
        <v>181</v>
      </c>
      <c r="D2759" t="s">
        <v>2744</v>
      </c>
      <c r="E2759" t="s">
        <v>181</v>
      </c>
      <c r="F2759">
        <v>0</v>
      </c>
      <c r="G2759">
        <v>0</v>
      </c>
      <c r="H2759" s="51" t="s">
        <v>13965</v>
      </c>
      <c r="I2759">
        <v>0</v>
      </c>
      <c r="J2759">
        <v>0</v>
      </c>
      <c r="L2759">
        <v>0</v>
      </c>
      <c r="M2759">
        <v>0</v>
      </c>
      <c r="N2759">
        <v>0</v>
      </c>
      <c r="O2759">
        <v>0</v>
      </c>
      <c r="P2759" t="s">
        <v>183</v>
      </c>
      <c r="Q2759">
        <v>0</v>
      </c>
      <c r="R2759">
        <v>0</v>
      </c>
      <c r="S2759">
        <v>0</v>
      </c>
      <c r="T2759" t="s">
        <v>181</v>
      </c>
      <c r="U2759">
        <v>0</v>
      </c>
      <c r="V2759" t="s">
        <v>181</v>
      </c>
      <c r="W2759">
        <v>0</v>
      </c>
      <c r="X2759" t="s">
        <v>184</v>
      </c>
    </row>
    <row r="2760" spans="1:24" x14ac:dyDescent="0.3">
      <c r="A2760" t="s">
        <v>179</v>
      </c>
      <c r="B2760" t="s">
        <v>3235</v>
      </c>
      <c r="C2760" t="s">
        <v>181</v>
      </c>
      <c r="D2760" t="s">
        <v>3236</v>
      </c>
      <c r="E2760" t="s">
        <v>181</v>
      </c>
      <c r="F2760">
        <v>0</v>
      </c>
      <c r="G2760">
        <v>0</v>
      </c>
      <c r="H2760" s="51" t="s">
        <v>13968</v>
      </c>
      <c r="I2760">
        <v>0</v>
      </c>
      <c r="J2760">
        <v>0</v>
      </c>
      <c r="L2760">
        <v>0</v>
      </c>
      <c r="M2760">
        <v>0</v>
      </c>
      <c r="N2760">
        <v>0</v>
      </c>
      <c r="O2760">
        <v>0</v>
      </c>
      <c r="P2760" t="s">
        <v>183</v>
      </c>
      <c r="Q2760">
        <v>0</v>
      </c>
      <c r="R2760">
        <v>0</v>
      </c>
      <c r="S2760">
        <v>0</v>
      </c>
      <c r="T2760" t="s">
        <v>181</v>
      </c>
      <c r="U2760">
        <v>0</v>
      </c>
      <c r="V2760" t="s">
        <v>181</v>
      </c>
      <c r="W2760">
        <v>0</v>
      </c>
      <c r="X2760" t="s">
        <v>184</v>
      </c>
    </row>
    <row r="2761" spans="1:24" x14ac:dyDescent="0.3">
      <c r="A2761" t="s">
        <v>179</v>
      </c>
      <c r="B2761" t="s">
        <v>1832</v>
      </c>
      <c r="C2761" t="s">
        <v>181</v>
      </c>
      <c r="D2761" t="s">
        <v>1833</v>
      </c>
      <c r="E2761" t="s">
        <v>181</v>
      </c>
      <c r="F2761">
        <v>0</v>
      </c>
      <c r="G2761">
        <v>0</v>
      </c>
      <c r="H2761" s="51" t="s">
        <v>13968</v>
      </c>
      <c r="I2761">
        <v>0</v>
      </c>
      <c r="J2761">
        <v>0</v>
      </c>
      <c r="L2761">
        <v>0</v>
      </c>
      <c r="M2761">
        <v>0</v>
      </c>
      <c r="N2761">
        <v>0</v>
      </c>
      <c r="O2761">
        <v>0</v>
      </c>
      <c r="P2761" t="s">
        <v>183</v>
      </c>
      <c r="Q2761">
        <v>0</v>
      </c>
      <c r="R2761">
        <v>0</v>
      </c>
      <c r="S2761">
        <v>0</v>
      </c>
      <c r="T2761" t="s">
        <v>181</v>
      </c>
      <c r="U2761">
        <v>0</v>
      </c>
      <c r="V2761" t="s">
        <v>181</v>
      </c>
      <c r="W2761">
        <v>0</v>
      </c>
      <c r="X2761" t="s">
        <v>184</v>
      </c>
    </row>
    <row r="2762" spans="1:24" x14ac:dyDescent="0.3">
      <c r="A2762" t="s">
        <v>179</v>
      </c>
      <c r="B2762" t="s">
        <v>5707</v>
      </c>
      <c r="C2762" t="s">
        <v>181</v>
      </c>
      <c r="D2762" t="s">
        <v>1833</v>
      </c>
      <c r="E2762" t="s">
        <v>7</v>
      </c>
      <c r="F2762">
        <v>0</v>
      </c>
      <c r="G2762">
        <v>0</v>
      </c>
      <c r="H2762" s="51" t="s">
        <v>13965</v>
      </c>
      <c r="I2762">
        <v>0</v>
      </c>
      <c r="J2762">
        <v>0</v>
      </c>
      <c r="L2762">
        <v>0</v>
      </c>
      <c r="M2762">
        <v>0</v>
      </c>
      <c r="N2762">
        <v>0</v>
      </c>
      <c r="O2762">
        <v>0</v>
      </c>
      <c r="P2762" t="s">
        <v>183</v>
      </c>
      <c r="Q2762">
        <v>0</v>
      </c>
      <c r="R2762">
        <v>0</v>
      </c>
      <c r="S2762">
        <v>0</v>
      </c>
      <c r="T2762" t="s">
        <v>181</v>
      </c>
      <c r="U2762">
        <v>0</v>
      </c>
      <c r="V2762" t="s">
        <v>181</v>
      </c>
      <c r="W2762">
        <v>0</v>
      </c>
      <c r="X2762" t="s">
        <v>184</v>
      </c>
    </row>
    <row r="2763" spans="1:24" x14ac:dyDescent="0.3">
      <c r="A2763" t="s">
        <v>179</v>
      </c>
      <c r="B2763" t="s">
        <v>3487</v>
      </c>
      <c r="C2763" t="s">
        <v>181</v>
      </c>
      <c r="D2763" t="s">
        <v>3488</v>
      </c>
      <c r="E2763" t="s">
        <v>181</v>
      </c>
      <c r="F2763">
        <v>0</v>
      </c>
      <c r="G2763">
        <v>0</v>
      </c>
      <c r="H2763" s="51" t="s">
        <v>13968</v>
      </c>
      <c r="I2763">
        <v>0</v>
      </c>
      <c r="J2763">
        <v>0</v>
      </c>
      <c r="L2763">
        <v>0</v>
      </c>
      <c r="M2763">
        <v>0</v>
      </c>
      <c r="N2763">
        <v>0</v>
      </c>
      <c r="O2763">
        <v>0</v>
      </c>
      <c r="P2763" t="s">
        <v>183</v>
      </c>
      <c r="Q2763">
        <v>0</v>
      </c>
      <c r="R2763">
        <v>0</v>
      </c>
      <c r="S2763">
        <v>0</v>
      </c>
      <c r="T2763" t="s">
        <v>181</v>
      </c>
      <c r="U2763">
        <v>0</v>
      </c>
      <c r="V2763" t="s">
        <v>181</v>
      </c>
      <c r="W2763">
        <v>0</v>
      </c>
      <c r="X2763" t="s">
        <v>184</v>
      </c>
    </row>
    <row r="2764" spans="1:24" x14ac:dyDescent="0.3">
      <c r="A2764" t="s">
        <v>179</v>
      </c>
      <c r="B2764" t="s">
        <v>3485</v>
      </c>
      <c r="C2764" t="s">
        <v>181</v>
      </c>
      <c r="D2764" t="s">
        <v>3486</v>
      </c>
      <c r="E2764" t="s">
        <v>181</v>
      </c>
      <c r="F2764">
        <v>0</v>
      </c>
      <c r="G2764">
        <v>0</v>
      </c>
      <c r="H2764" s="51" t="s">
        <v>13968</v>
      </c>
      <c r="I2764">
        <v>0</v>
      </c>
      <c r="J2764">
        <v>0</v>
      </c>
      <c r="L2764">
        <v>0</v>
      </c>
      <c r="M2764">
        <v>0</v>
      </c>
      <c r="N2764">
        <v>0</v>
      </c>
      <c r="O2764">
        <v>0</v>
      </c>
      <c r="P2764" t="s">
        <v>183</v>
      </c>
      <c r="Q2764">
        <v>0</v>
      </c>
      <c r="R2764">
        <v>0</v>
      </c>
      <c r="S2764">
        <v>0</v>
      </c>
      <c r="T2764" t="s">
        <v>181</v>
      </c>
      <c r="U2764">
        <v>0</v>
      </c>
      <c r="V2764" t="s">
        <v>181</v>
      </c>
      <c r="W2764">
        <v>0</v>
      </c>
      <c r="X2764" t="s">
        <v>184</v>
      </c>
    </row>
    <row r="2765" spans="1:24" x14ac:dyDescent="0.3">
      <c r="A2765" t="s">
        <v>179</v>
      </c>
      <c r="B2765" t="s">
        <v>391</v>
      </c>
      <c r="C2765" t="s">
        <v>181</v>
      </c>
      <c r="D2765" t="s">
        <v>392</v>
      </c>
      <c r="E2765" t="s">
        <v>181</v>
      </c>
      <c r="F2765">
        <v>0</v>
      </c>
      <c r="G2765">
        <v>0</v>
      </c>
      <c r="H2765" s="51" t="s">
        <v>13968</v>
      </c>
      <c r="I2765">
        <v>0</v>
      </c>
      <c r="J2765">
        <v>0</v>
      </c>
      <c r="L2765">
        <v>0</v>
      </c>
      <c r="M2765">
        <v>0</v>
      </c>
      <c r="N2765">
        <v>0</v>
      </c>
      <c r="O2765">
        <v>0</v>
      </c>
      <c r="P2765" t="s">
        <v>183</v>
      </c>
      <c r="Q2765">
        <v>0</v>
      </c>
      <c r="R2765">
        <v>0</v>
      </c>
      <c r="S2765">
        <v>0</v>
      </c>
      <c r="T2765" t="s">
        <v>181</v>
      </c>
      <c r="U2765">
        <v>0</v>
      </c>
      <c r="V2765" t="s">
        <v>181</v>
      </c>
      <c r="W2765">
        <v>0</v>
      </c>
      <c r="X2765" t="s">
        <v>184</v>
      </c>
    </row>
    <row r="2766" spans="1:24" x14ac:dyDescent="0.3">
      <c r="A2766" t="s">
        <v>179</v>
      </c>
      <c r="B2766" t="s">
        <v>3002</v>
      </c>
      <c r="C2766" t="s">
        <v>181</v>
      </c>
      <c r="D2766" t="s">
        <v>3003</v>
      </c>
      <c r="E2766" t="s">
        <v>181</v>
      </c>
      <c r="F2766">
        <v>0</v>
      </c>
      <c r="G2766">
        <v>0</v>
      </c>
      <c r="H2766" s="51" t="s">
        <v>13965</v>
      </c>
      <c r="I2766">
        <v>0</v>
      </c>
      <c r="J2766">
        <v>0</v>
      </c>
      <c r="L2766">
        <v>0</v>
      </c>
      <c r="M2766">
        <v>0</v>
      </c>
      <c r="N2766">
        <v>0</v>
      </c>
      <c r="O2766">
        <v>0</v>
      </c>
      <c r="P2766" t="s">
        <v>183</v>
      </c>
      <c r="Q2766">
        <v>0</v>
      </c>
      <c r="R2766">
        <v>0</v>
      </c>
      <c r="S2766">
        <v>0</v>
      </c>
      <c r="T2766" t="s">
        <v>181</v>
      </c>
      <c r="U2766">
        <v>0</v>
      </c>
      <c r="V2766" t="s">
        <v>181</v>
      </c>
      <c r="W2766">
        <v>0</v>
      </c>
      <c r="X2766" t="s">
        <v>184</v>
      </c>
    </row>
    <row r="2767" spans="1:24" x14ac:dyDescent="0.3">
      <c r="A2767" t="s">
        <v>179</v>
      </c>
      <c r="B2767" t="s">
        <v>3489</v>
      </c>
      <c r="C2767" t="s">
        <v>181</v>
      </c>
      <c r="D2767" t="s">
        <v>3490</v>
      </c>
      <c r="E2767" t="s">
        <v>181</v>
      </c>
      <c r="F2767">
        <v>0</v>
      </c>
      <c r="G2767">
        <v>0</v>
      </c>
      <c r="H2767" s="51" t="s">
        <v>13968</v>
      </c>
      <c r="I2767">
        <v>0</v>
      </c>
      <c r="J2767">
        <v>0</v>
      </c>
      <c r="L2767">
        <v>0</v>
      </c>
      <c r="M2767">
        <v>0</v>
      </c>
      <c r="N2767">
        <v>0</v>
      </c>
      <c r="O2767">
        <v>0</v>
      </c>
      <c r="P2767" t="s">
        <v>183</v>
      </c>
      <c r="Q2767">
        <v>0</v>
      </c>
      <c r="R2767">
        <v>0</v>
      </c>
      <c r="S2767">
        <v>0</v>
      </c>
      <c r="T2767" t="s">
        <v>181</v>
      </c>
      <c r="U2767">
        <v>0</v>
      </c>
      <c r="V2767" t="s">
        <v>181</v>
      </c>
      <c r="W2767">
        <v>0</v>
      </c>
      <c r="X2767" t="s">
        <v>184</v>
      </c>
    </row>
    <row r="2768" spans="1:24" x14ac:dyDescent="0.3">
      <c r="A2768" t="s">
        <v>179</v>
      </c>
      <c r="B2768" t="s">
        <v>14418</v>
      </c>
      <c r="C2768" t="s">
        <v>181</v>
      </c>
      <c r="D2768" t="s">
        <v>14419</v>
      </c>
      <c r="E2768" t="s">
        <v>7</v>
      </c>
      <c r="F2768">
        <v>0</v>
      </c>
      <c r="G2768">
        <v>0</v>
      </c>
      <c r="H2768" s="51" t="s">
        <v>14196</v>
      </c>
      <c r="I2768">
        <v>0</v>
      </c>
      <c r="J2768">
        <v>0</v>
      </c>
      <c r="L2768">
        <v>0</v>
      </c>
      <c r="M2768">
        <v>0</v>
      </c>
      <c r="N2768">
        <v>0</v>
      </c>
      <c r="O2768">
        <v>0</v>
      </c>
      <c r="P2768" t="s">
        <v>183</v>
      </c>
      <c r="Q2768">
        <v>0</v>
      </c>
      <c r="R2768">
        <v>0</v>
      </c>
      <c r="S2768">
        <v>0</v>
      </c>
      <c r="T2768" t="s">
        <v>181</v>
      </c>
      <c r="U2768">
        <v>0</v>
      </c>
      <c r="V2768" t="s">
        <v>181</v>
      </c>
      <c r="W2768">
        <v>0</v>
      </c>
      <c r="X2768" t="s">
        <v>184</v>
      </c>
    </row>
    <row r="2769" spans="1:24" x14ac:dyDescent="0.3">
      <c r="A2769" t="s">
        <v>179</v>
      </c>
      <c r="B2769" t="s">
        <v>4789</v>
      </c>
      <c r="C2769" t="s">
        <v>181</v>
      </c>
      <c r="D2769" t="s">
        <v>4790</v>
      </c>
      <c r="E2769" t="s">
        <v>7</v>
      </c>
      <c r="F2769">
        <v>0</v>
      </c>
      <c r="G2769">
        <v>0</v>
      </c>
      <c r="H2769" s="51" t="s">
        <v>14333</v>
      </c>
      <c r="I2769">
        <v>0</v>
      </c>
      <c r="J2769">
        <v>0</v>
      </c>
      <c r="L2769">
        <v>0</v>
      </c>
      <c r="M2769">
        <v>0</v>
      </c>
      <c r="N2769">
        <v>0</v>
      </c>
      <c r="O2769">
        <v>0</v>
      </c>
      <c r="P2769" t="s">
        <v>183</v>
      </c>
      <c r="Q2769">
        <v>0</v>
      </c>
      <c r="R2769">
        <v>0</v>
      </c>
      <c r="S2769">
        <v>0</v>
      </c>
      <c r="T2769" t="s">
        <v>181</v>
      </c>
      <c r="U2769">
        <v>0</v>
      </c>
      <c r="V2769" t="s">
        <v>181</v>
      </c>
      <c r="W2769">
        <v>0</v>
      </c>
      <c r="X2769" t="s">
        <v>184</v>
      </c>
    </row>
    <row r="2770" spans="1:24" x14ac:dyDescent="0.3">
      <c r="A2770" t="s">
        <v>179</v>
      </c>
      <c r="B2770" t="s">
        <v>2276</v>
      </c>
      <c r="C2770" t="s">
        <v>181</v>
      </c>
      <c r="D2770" t="s">
        <v>2277</v>
      </c>
      <c r="E2770" t="s">
        <v>181</v>
      </c>
      <c r="F2770">
        <v>0</v>
      </c>
      <c r="G2770">
        <v>0</v>
      </c>
      <c r="H2770" s="51" t="s">
        <v>13965</v>
      </c>
      <c r="I2770">
        <v>0</v>
      </c>
      <c r="J2770">
        <v>0</v>
      </c>
      <c r="L2770">
        <v>0</v>
      </c>
      <c r="M2770">
        <v>3301.65</v>
      </c>
      <c r="N2770">
        <v>552</v>
      </c>
      <c r="O2770">
        <v>0</v>
      </c>
      <c r="P2770" t="s">
        <v>2809</v>
      </c>
      <c r="Q2770">
        <v>0</v>
      </c>
      <c r="R2770">
        <v>0</v>
      </c>
      <c r="S2770">
        <v>0</v>
      </c>
      <c r="T2770" t="s">
        <v>181</v>
      </c>
      <c r="U2770">
        <v>0</v>
      </c>
      <c r="V2770" t="s">
        <v>181</v>
      </c>
      <c r="W2770">
        <v>0</v>
      </c>
      <c r="X2770" t="s">
        <v>184</v>
      </c>
    </row>
    <row r="2771" spans="1:24" x14ac:dyDescent="0.3">
      <c r="A2771" t="s">
        <v>179</v>
      </c>
      <c r="B2771" t="s">
        <v>3154</v>
      </c>
      <c r="C2771" t="s">
        <v>181</v>
      </c>
      <c r="D2771" t="s">
        <v>2277</v>
      </c>
      <c r="E2771" t="s">
        <v>181</v>
      </c>
      <c r="F2771">
        <v>0</v>
      </c>
      <c r="G2771">
        <v>0</v>
      </c>
      <c r="H2771" s="51" t="s">
        <v>13968</v>
      </c>
      <c r="I2771">
        <v>0</v>
      </c>
      <c r="J2771">
        <v>0</v>
      </c>
      <c r="L2771">
        <v>0</v>
      </c>
      <c r="M2771">
        <v>0</v>
      </c>
      <c r="N2771">
        <v>0</v>
      </c>
      <c r="O2771">
        <v>0</v>
      </c>
      <c r="P2771" t="s">
        <v>183</v>
      </c>
      <c r="Q2771">
        <v>0</v>
      </c>
      <c r="R2771">
        <v>0</v>
      </c>
      <c r="S2771">
        <v>0</v>
      </c>
      <c r="T2771" t="s">
        <v>181</v>
      </c>
      <c r="U2771">
        <v>0</v>
      </c>
      <c r="V2771" t="s">
        <v>181</v>
      </c>
      <c r="W2771">
        <v>0</v>
      </c>
      <c r="X2771" t="s">
        <v>184</v>
      </c>
    </row>
    <row r="2772" spans="1:24" x14ac:dyDescent="0.3">
      <c r="A2772" t="s">
        <v>179</v>
      </c>
      <c r="B2772" t="s">
        <v>3499</v>
      </c>
      <c r="C2772" t="s">
        <v>181</v>
      </c>
      <c r="D2772" t="s">
        <v>2277</v>
      </c>
      <c r="E2772" t="s">
        <v>181</v>
      </c>
      <c r="F2772">
        <v>0</v>
      </c>
      <c r="G2772">
        <v>0</v>
      </c>
      <c r="H2772" s="51" t="s">
        <v>13968</v>
      </c>
      <c r="I2772">
        <v>0</v>
      </c>
      <c r="J2772">
        <v>0</v>
      </c>
      <c r="L2772">
        <v>0</v>
      </c>
      <c r="M2772">
        <v>0</v>
      </c>
      <c r="N2772">
        <v>0</v>
      </c>
      <c r="O2772">
        <v>0</v>
      </c>
      <c r="P2772" t="s">
        <v>183</v>
      </c>
      <c r="Q2772">
        <v>0</v>
      </c>
      <c r="R2772">
        <v>0</v>
      </c>
      <c r="S2772">
        <v>0</v>
      </c>
      <c r="T2772" t="s">
        <v>181</v>
      </c>
      <c r="U2772">
        <v>0</v>
      </c>
      <c r="V2772" t="s">
        <v>181</v>
      </c>
      <c r="W2772">
        <v>0</v>
      </c>
      <c r="X2772" t="s">
        <v>184</v>
      </c>
    </row>
    <row r="2773" spans="1:24" x14ac:dyDescent="0.3">
      <c r="A2773" t="s">
        <v>179</v>
      </c>
      <c r="B2773" t="s">
        <v>775</v>
      </c>
      <c r="C2773" t="s">
        <v>181</v>
      </c>
      <c r="D2773" t="s">
        <v>776</v>
      </c>
      <c r="E2773" t="s">
        <v>181</v>
      </c>
      <c r="F2773">
        <v>0</v>
      </c>
      <c r="G2773">
        <v>0</v>
      </c>
      <c r="H2773" s="51" t="s">
        <v>13965</v>
      </c>
      <c r="I2773">
        <v>0</v>
      </c>
      <c r="J2773">
        <v>0</v>
      </c>
      <c r="L2773">
        <v>0</v>
      </c>
      <c r="M2773">
        <v>0</v>
      </c>
      <c r="N2773">
        <v>0</v>
      </c>
      <c r="O2773">
        <v>0</v>
      </c>
      <c r="P2773" t="s">
        <v>183</v>
      </c>
      <c r="Q2773">
        <v>0</v>
      </c>
      <c r="R2773">
        <v>0</v>
      </c>
      <c r="S2773">
        <v>0</v>
      </c>
      <c r="T2773" t="s">
        <v>181</v>
      </c>
      <c r="U2773">
        <v>0</v>
      </c>
      <c r="V2773" t="s">
        <v>181</v>
      </c>
      <c r="W2773">
        <v>0</v>
      </c>
      <c r="X2773" t="s">
        <v>184</v>
      </c>
    </row>
    <row r="2774" spans="1:24" x14ac:dyDescent="0.3">
      <c r="A2774" t="s">
        <v>179</v>
      </c>
      <c r="B2774" t="s">
        <v>831</v>
      </c>
      <c r="C2774" t="s">
        <v>181</v>
      </c>
      <c r="D2774" t="s">
        <v>832</v>
      </c>
      <c r="E2774" t="s">
        <v>181</v>
      </c>
      <c r="F2774">
        <v>0</v>
      </c>
      <c r="G2774">
        <v>0</v>
      </c>
      <c r="H2774" s="51" t="s">
        <v>13968</v>
      </c>
      <c r="I2774">
        <v>0</v>
      </c>
      <c r="J2774">
        <v>0</v>
      </c>
      <c r="L2774">
        <v>0</v>
      </c>
      <c r="M2774">
        <v>0</v>
      </c>
      <c r="N2774">
        <v>0</v>
      </c>
      <c r="O2774">
        <v>0</v>
      </c>
      <c r="P2774" t="s">
        <v>183</v>
      </c>
      <c r="Q2774">
        <v>0</v>
      </c>
      <c r="R2774">
        <v>0</v>
      </c>
      <c r="S2774">
        <v>0</v>
      </c>
      <c r="T2774" t="s">
        <v>181</v>
      </c>
      <c r="U2774">
        <v>0</v>
      </c>
      <c r="V2774" t="s">
        <v>181</v>
      </c>
      <c r="W2774">
        <v>0</v>
      </c>
      <c r="X2774" t="s">
        <v>184</v>
      </c>
    </row>
    <row r="2775" spans="1:24" x14ac:dyDescent="0.3">
      <c r="A2775" t="s">
        <v>179</v>
      </c>
      <c r="B2775" t="s">
        <v>6675</v>
      </c>
      <c r="C2775" t="s">
        <v>181</v>
      </c>
      <c r="D2775" t="s">
        <v>6676</v>
      </c>
      <c r="E2775" t="s">
        <v>7</v>
      </c>
      <c r="F2775">
        <v>0</v>
      </c>
      <c r="G2775">
        <v>0</v>
      </c>
      <c r="H2775" s="51" t="s">
        <v>13965</v>
      </c>
      <c r="I2775">
        <v>0</v>
      </c>
      <c r="J2775">
        <v>0</v>
      </c>
      <c r="L2775">
        <v>0</v>
      </c>
      <c r="M2775">
        <v>0</v>
      </c>
      <c r="N2775">
        <v>0</v>
      </c>
      <c r="O2775">
        <v>0</v>
      </c>
      <c r="P2775" t="s">
        <v>183</v>
      </c>
      <c r="Q2775">
        <v>0</v>
      </c>
      <c r="R2775">
        <v>0</v>
      </c>
      <c r="S2775">
        <v>0</v>
      </c>
      <c r="T2775" t="s">
        <v>181</v>
      </c>
      <c r="U2775">
        <v>0</v>
      </c>
      <c r="V2775" t="s">
        <v>181</v>
      </c>
      <c r="W2775">
        <v>0</v>
      </c>
      <c r="X2775" t="s">
        <v>184</v>
      </c>
    </row>
    <row r="2776" spans="1:24" x14ac:dyDescent="0.3">
      <c r="A2776" t="s">
        <v>179</v>
      </c>
      <c r="B2776" t="s">
        <v>982</v>
      </c>
      <c r="C2776" t="s">
        <v>181</v>
      </c>
      <c r="D2776" t="s">
        <v>983</v>
      </c>
      <c r="E2776" t="s">
        <v>181</v>
      </c>
      <c r="F2776">
        <v>0</v>
      </c>
      <c r="G2776">
        <v>0</v>
      </c>
      <c r="H2776" s="51" t="s">
        <v>13968</v>
      </c>
      <c r="I2776">
        <v>0</v>
      </c>
      <c r="J2776">
        <v>0</v>
      </c>
      <c r="L2776">
        <v>0</v>
      </c>
      <c r="M2776">
        <v>0</v>
      </c>
      <c r="N2776">
        <v>0</v>
      </c>
      <c r="O2776">
        <v>0</v>
      </c>
      <c r="P2776" t="s">
        <v>183</v>
      </c>
      <c r="Q2776">
        <v>0</v>
      </c>
      <c r="R2776">
        <v>0</v>
      </c>
      <c r="S2776">
        <v>0</v>
      </c>
      <c r="T2776" t="s">
        <v>181</v>
      </c>
      <c r="U2776">
        <v>0</v>
      </c>
      <c r="V2776" t="s">
        <v>181</v>
      </c>
      <c r="W2776">
        <v>0</v>
      </c>
      <c r="X2776" t="s">
        <v>184</v>
      </c>
    </row>
    <row r="2777" spans="1:24" x14ac:dyDescent="0.3">
      <c r="A2777" t="s">
        <v>179</v>
      </c>
      <c r="B2777" t="s">
        <v>2992</v>
      </c>
      <c r="C2777" t="s">
        <v>181</v>
      </c>
      <c r="D2777" t="s">
        <v>2993</v>
      </c>
      <c r="E2777" t="s">
        <v>181</v>
      </c>
      <c r="F2777">
        <v>0</v>
      </c>
      <c r="G2777">
        <v>0</v>
      </c>
      <c r="H2777" s="51" t="s">
        <v>13965</v>
      </c>
      <c r="I2777">
        <v>0</v>
      </c>
      <c r="J2777">
        <v>0</v>
      </c>
      <c r="L2777">
        <v>0</v>
      </c>
      <c r="M2777">
        <v>0</v>
      </c>
      <c r="N2777">
        <v>0</v>
      </c>
      <c r="O2777">
        <v>0</v>
      </c>
      <c r="P2777" t="s">
        <v>183</v>
      </c>
      <c r="Q2777">
        <v>0</v>
      </c>
      <c r="R2777">
        <v>0</v>
      </c>
      <c r="S2777">
        <v>0</v>
      </c>
      <c r="T2777" t="s">
        <v>181</v>
      </c>
      <c r="U2777">
        <v>0</v>
      </c>
      <c r="V2777" t="s">
        <v>181</v>
      </c>
      <c r="W2777">
        <v>0</v>
      </c>
      <c r="X2777" t="s">
        <v>184</v>
      </c>
    </row>
    <row r="2778" spans="1:24" x14ac:dyDescent="0.3">
      <c r="A2778" t="s">
        <v>179</v>
      </c>
      <c r="B2778" t="s">
        <v>4629</v>
      </c>
      <c r="C2778" t="s">
        <v>181</v>
      </c>
      <c r="D2778" t="s">
        <v>4630</v>
      </c>
      <c r="E2778" t="s">
        <v>7</v>
      </c>
      <c r="F2778">
        <v>0</v>
      </c>
      <c r="G2778">
        <v>0</v>
      </c>
      <c r="H2778" s="51" t="s">
        <v>13965</v>
      </c>
      <c r="I2778">
        <v>0</v>
      </c>
      <c r="J2778">
        <v>0</v>
      </c>
      <c r="L2778">
        <v>0</v>
      </c>
      <c r="M2778">
        <v>0</v>
      </c>
      <c r="N2778">
        <v>0</v>
      </c>
      <c r="O2778">
        <v>0</v>
      </c>
      <c r="P2778" t="s">
        <v>183</v>
      </c>
      <c r="Q2778">
        <v>0</v>
      </c>
      <c r="R2778">
        <v>0</v>
      </c>
      <c r="S2778">
        <v>0</v>
      </c>
      <c r="T2778" t="s">
        <v>181</v>
      </c>
      <c r="U2778">
        <v>0</v>
      </c>
      <c r="V2778" t="s">
        <v>181</v>
      </c>
      <c r="W2778">
        <v>0</v>
      </c>
      <c r="X2778" t="s">
        <v>184</v>
      </c>
    </row>
    <row r="2779" spans="1:24" x14ac:dyDescent="0.3">
      <c r="A2779" t="s">
        <v>179</v>
      </c>
      <c r="B2779" t="s">
        <v>301</v>
      </c>
      <c r="C2779" t="s">
        <v>181</v>
      </c>
      <c r="D2779" t="s">
        <v>302</v>
      </c>
      <c r="E2779" t="s">
        <v>181</v>
      </c>
      <c r="F2779">
        <v>0</v>
      </c>
      <c r="G2779">
        <v>0</v>
      </c>
      <c r="H2779" s="51" t="s">
        <v>13968</v>
      </c>
      <c r="I2779">
        <v>0</v>
      </c>
      <c r="J2779">
        <v>0</v>
      </c>
      <c r="L2779">
        <v>0</v>
      </c>
      <c r="M2779">
        <v>0</v>
      </c>
      <c r="N2779">
        <v>0</v>
      </c>
      <c r="O2779">
        <v>0</v>
      </c>
      <c r="P2779" t="s">
        <v>183</v>
      </c>
      <c r="Q2779">
        <v>0</v>
      </c>
      <c r="R2779">
        <v>0</v>
      </c>
      <c r="S2779">
        <v>0</v>
      </c>
      <c r="T2779" t="s">
        <v>181</v>
      </c>
      <c r="U2779">
        <v>0</v>
      </c>
      <c r="V2779" t="s">
        <v>181</v>
      </c>
      <c r="W2779">
        <v>0</v>
      </c>
      <c r="X2779" t="s">
        <v>184</v>
      </c>
    </row>
    <row r="2780" spans="1:24" x14ac:dyDescent="0.3">
      <c r="A2780" t="s">
        <v>179</v>
      </c>
      <c r="B2780" t="s">
        <v>14420</v>
      </c>
      <c r="C2780" t="s">
        <v>181</v>
      </c>
      <c r="D2780" t="s">
        <v>14421</v>
      </c>
      <c r="E2780" t="s">
        <v>7</v>
      </c>
      <c r="F2780">
        <v>0</v>
      </c>
      <c r="G2780">
        <v>0</v>
      </c>
      <c r="H2780" s="51" t="s">
        <v>13965</v>
      </c>
      <c r="I2780">
        <v>0</v>
      </c>
      <c r="J2780">
        <v>0</v>
      </c>
      <c r="L2780">
        <v>0</v>
      </c>
      <c r="M2780">
        <v>0</v>
      </c>
      <c r="N2780">
        <v>0</v>
      </c>
      <c r="O2780">
        <v>0</v>
      </c>
      <c r="P2780" t="s">
        <v>183</v>
      </c>
      <c r="Q2780">
        <v>0</v>
      </c>
      <c r="R2780">
        <v>0</v>
      </c>
      <c r="S2780">
        <v>0</v>
      </c>
      <c r="T2780" t="s">
        <v>181</v>
      </c>
      <c r="U2780">
        <v>0</v>
      </c>
      <c r="V2780" t="s">
        <v>181</v>
      </c>
      <c r="W2780">
        <v>0</v>
      </c>
      <c r="X2780" t="s">
        <v>184</v>
      </c>
    </row>
    <row r="2781" spans="1:24" x14ac:dyDescent="0.3">
      <c r="A2781" t="s">
        <v>179</v>
      </c>
      <c r="B2781" t="s">
        <v>3007</v>
      </c>
      <c r="C2781" t="s">
        <v>181</v>
      </c>
      <c r="D2781" t="s">
        <v>3008</v>
      </c>
      <c r="E2781" t="s">
        <v>181</v>
      </c>
      <c r="F2781">
        <v>0</v>
      </c>
      <c r="G2781">
        <v>0</v>
      </c>
      <c r="H2781" s="51" t="s">
        <v>13965</v>
      </c>
      <c r="I2781">
        <v>0</v>
      </c>
      <c r="J2781">
        <v>0</v>
      </c>
      <c r="L2781">
        <v>0</v>
      </c>
      <c r="M2781">
        <v>0</v>
      </c>
      <c r="N2781">
        <v>0</v>
      </c>
      <c r="O2781">
        <v>0</v>
      </c>
      <c r="P2781" t="s">
        <v>183</v>
      </c>
      <c r="Q2781">
        <v>0</v>
      </c>
      <c r="R2781">
        <v>0</v>
      </c>
      <c r="S2781">
        <v>0</v>
      </c>
      <c r="T2781" t="s">
        <v>181</v>
      </c>
      <c r="U2781">
        <v>0</v>
      </c>
      <c r="V2781" t="s">
        <v>181</v>
      </c>
      <c r="W2781">
        <v>0</v>
      </c>
      <c r="X2781" t="s">
        <v>184</v>
      </c>
    </row>
    <row r="2782" spans="1:24" x14ac:dyDescent="0.3">
      <c r="A2782" t="s">
        <v>179</v>
      </c>
      <c r="B2782" t="s">
        <v>2698</v>
      </c>
      <c r="C2782" t="s">
        <v>181</v>
      </c>
      <c r="D2782" t="s">
        <v>2699</v>
      </c>
      <c r="E2782" t="s">
        <v>181</v>
      </c>
      <c r="F2782">
        <v>0</v>
      </c>
      <c r="G2782">
        <v>0</v>
      </c>
      <c r="H2782" s="51" t="s">
        <v>13965</v>
      </c>
      <c r="I2782">
        <v>0</v>
      </c>
      <c r="J2782">
        <v>0</v>
      </c>
      <c r="L2782">
        <v>0</v>
      </c>
      <c r="M2782">
        <v>0</v>
      </c>
      <c r="N2782">
        <v>0</v>
      </c>
      <c r="O2782">
        <v>0</v>
      </c>
      <c r="P2782" t="s">
        <v>183</v>
      </c>
      <c r="Q2782">
        <v>0</v>
      </c>
      <c r="R2782">
        <v>0</v>
      </c>
      <c r="S2782">
        <v>0</v>
      </c>
      <c r="T2782" t="s">
        <v>181</v>
      </c>
      <c r="U2782">
        <v>0</v>
      </c>
      <c r="V2782" t="s">
        <v>181</v>
      </c>
      <c r="W2782">
        <v>0</v>
      </c>
      <c r="X2782" t="s">
        <v>184</v>
      </c>
    </row>
    <row r="2783" spans="1:24" x14ac:dyDescent="0.3">
      <c r="A2783" t="s">
        <v>179</v>
      </c>
      <c r="B2783" t="s">
        <v>1314</v>
      </c>
      <c r="C2783" t="s">
        <v>181</v>
      </c>
      <c r="D2783" t="s">
        <v>1315</v>
      </c>
      <c r="E2783" t="s">
        <v>181</v>
      </c>
      <c r="F2783">
        <v>0</v>
      </c>
      <c r="G2783">
        <v>0</v>
      </c>
      <c r="H2783" s="51" t="s">
        <v>13968</v>
      </c>
      <c r="I2783">
        <v>0</v>
      </c>
      <c r="J2783">
        <v>0</v>
      </c>
      <c r="L2783">
        <v>0</v>
      </c>
      <c r="M2783">
        <v>0</v>
      </c>
      <c r="N2783">
        <v>0</v>
      </c>
      <c r="O2783">
        <v>0</v>
      </c>
      <c r="P2783" t="s">
        <v>183</v>
      </c>
      <c r="Q2783">
        <v>0</v>
      </c>
      <c r="R2783">
        <v>0</v>
      </c>
      <c r="S2783">
        <v>0</v>
      </c>
      <c r="T2783" t="s">
        <v>181</v>
      </c>
      <c r="U2783">
        <v>0</v>
      </c>
      <c r="V2783" t="s">
        <v>181</v>
      </c>
      <c r="W2783">
        <v>0</v>
      </c>
      <c r="X2783" t="s">
        <v>184</v>
      </c>
    </row>
    <row r="2784" spans="1:24" x14ac:dyDescent="0.3">
      <c r="A2784" t="s">
        <v>179</v>
      </c>
      <c r="B2784" t="s">
        <v>790</v>
      </c>
      <c r="C2784" t="s">
        <v>181</v>
      </c>
      <c r="D2784" t="s">
        <v>791</v>
      </c>
      <c r="E2784" t="s">
        <v>181</v>
      </c>
      <c r="F2784">
        <v>0</v>
      </c>
      <c r="G2784">
        <v>0</v>
      </c>
      <c r="H2784" s="51" t="s">
        <v>13968</v>
      </c>
      <c r="I2784">
        <v>0</v>
      </c>
      <c r="J2784">
        <v>0</v>
      </c>
      <c r="L2784">
        <v>0</v>
      </c>
      <c r="M2784">
        <v>0</v>
      </c>
      <c r="N2784">
        <v>0</v>
      </c>
      <c r="O2784">
        <v>0</v>
      </c>
      <c r="P2784" t="s">
        <v>183</v>
      </c>
      <c r="Q2784">
        <v>0</v>
      </c>
      <c r="R2784">
        <v>0</v>
      </c>
      <c r="S2784">
        <v>0</v>
      </c>
      <c r="T2784" t="s">
        <v>181</v>
      </c>
      <c r="U2784">
        <v>0</v>
      </c>
      <c r="V2784" t="s">
        <v>181</v>
      </c>
      <c r="W2784">
        <v>0</v>
      </c>
      <c r="X2784" t="s">
        <v>184</v>
      </c>
    </row>
    <row r="2785" spans="1:24" x14ac:dyDescent="0.3">
      <c r="A2785" t="s">
        <v>179</v>
      </c>
      <c r="B2785" t="s">
        <v>2888</v>
      </c>
      <c r="C2785" t="s">
        <v>181</v>
      </c>
      <c r="D2785" t="s">
        <v>2889</v>
      </c>
      <c r="E2785" t="s">
        <v>181</v>
      </c>
      <c r="F2785">
        <v>0</v>
      </c>
      <c r="G2785">
        <v>0</v>
      </c>
      <c r="H2785" s="51" t="s">
        <v>14196</v>
      </c>
      <c r="I2785">
        <v>0</v>
      </c>
      <c r="J2785">
        <v>0</v>
      </c>
      <c r="L2785">
        <v>0</v>
      </c>
      <c r="M2785">
        <v>0</v>
      </c>
      <c r="N2785">
        <v>0</v>
      </c>
      <c r="O2785">
        <v>0</v>
      </c>
      <c r="P2785" t="s">
        <v>183</v>
      </c>
      <c r="Q2785">
        <v>0</v>
      </c>
      <c r="R2785">
        <v>0</v>
      </c>
      <c r="S2785">
        <v>0</v>
      </c>
      <c r="T2785" t="s">
        <v>181</v>
      </c>
      <c r="U2785">
        <v>0</v>
      </c>
      <c r="V2785" t="s">
        <v>181</v>
      </c>
      <c r="W2785">
        <v>0</v>
      </c>
      <c r="X2785" t="s">
        <v>184</v>
      </c>
    </row>
    <row r="2786" spans="1:24" x14ac:dyDescent="0.3">
      <c r="A2786" t="s">
        <v>179</v>
      </c>
      <c r="B2786" t="s">
        <v>14422</v>
      </c>
      <c r="C2786" t="s">
        <v>181</v>
      </c>
      <c r="D2786" t="s">
        <v>2889</v>
      </c>
      <c r="E2786" t="s">
        <v>181</v>
      </c>
      <c r="F2786">
        <v>0</v>
      </c>
      <c r="G2786">
        <v>0</v>
      </c>
      <c r="H2786" s="51" t="s">
        <v>14467</v>
      </c>
      <c r="I2786">
        <v>0</v>
      </c>
      <c r="J2786">
        <v>0</v>
      </c>
      <c r="L2786">
        <v>0</v>
      </c>
      <c r="M2786">
        <v>0</v>
      </c>
      <c r="N2786">
        <v>0</v>
      </c>
      <c r="O2786">
        <v>0</v>
      </c>
      <c r="P2786" t="s">
        <v>183</v>
      </c>
      <c r="Q2786">
        <v>0</v>
      </c>
      <c r="R2786">
        <v>0</v>
      </c>
      <c r="S2786">
        <v>0</v>
      </c>
      <c r="T2786" t="s">
        <v>181</v>
      </c>
      <c r="U2786">
        <v>0</v>
      </c>
      <c r="V2786" t="s">
        <v>181</v>
      </c>
      <c r="W2786">
        <v>0</v>
      </c>
      <c r="X2786" t="s">
        <v>184</v>
      </c>
    </row>
    <row r="2787" spans="1:24" x14ac:dyDescent="0.3">
      <c r="A2787" t="s">
        <v>179</v>
      </c>
      <c r="B2787" t="s">
        <v>5859</v>
      </c>
      <c r="C2787" t="s">
        <v>181</v>
      </c>
      <c r="D2787" t="s">
        <v>5860</v>
      </c>
      <c r="E2787" t="s">
        <v>7</v>
      </c>
      <c r="F2787">
        <v>0</v>
      </c>
      <c r="G2787">
        <v>0</v>
      </c>
      <c r="H2787" s="51" t="s">
        <v>14196</v>
      </c>
      <c r="I2787">
        <v>0</v>
      </c>
      <c r="J2787">
        <v>0</v>
      </c>
      <c r="L2787">
        <v>0</v>
      </c>
      <c r="M2787">
        <v>0</v>
      </c>
      <c r="N2787">
        <v>0</v>
      </c>
      <c r="O2787">
        <v>0</v>
      </c>
      <c r="P2787" t="s">
        <v>183</v>
      </c>
      <c r="Q2787">
        <v>0</v>
      </c>
      <c r="R2787">
        <v>0</v>
      </c>
      <c r="S2787">
        <v>0</v>
      </c>
      <c r="T2787" t="s">
        <v>181</v>
      </c>
      <c r="U2787">
        <v>0</v>
      </c>
      <c r="V2787" t="s">
        <v>181</v>
      </c>
      <c r="W2787">
        <v>0</v>
      </c>
      <c r="X2787" t="s">
        <v>184</v>
      </c>
    </row>
    <row r="2788" spans="1:24" x14ac:dyDescent="0.3">
      <c r="A2788" t="s">
        <v>179</v>
      </c>
      <c r="B2788" t="s">
        <v>551</v>
      </c>
      <c r="C2788" t="s">
        <v>181</v>
      </c>
      <c r="D2788" t="s">
        <v>552</v>
      </c>
      <c r="E2788" t="s">
        <v>181</v>
      </c>
      <c r="F2788">
        <v>0</v>
      </c>
      <c r="G2788">
        <v>0</v>
      </c>
      <c r="H2788" s="51" t="s">
        <v>13968</v>
      </c>
      <c r="I2788">
        <v>0</v>
      </c>
      <c r="J2788">
        <v>0</v>
      </c>
      <c r="L2788">
        <v>0</v>
      </c>
      <c r="M2788">
        <v>0</v>
      </c>
      <c r="N2788">
        <v>0</v>
      </c>
      <c r="O2788">
        <v>0</v>
      </c>
      <c r="P2788" t="s">
        <v>183</v>
      </c>
      <c r="Q2788">
        <v>0</v>
      </c>
      <c r="R2788">
        <v>0</v>
      </c>
      <c r="S2788">
        <v>0</v>
      </c>
      <c r="T2788" t="s">
        <v>181</v>
      </c>
      <c r="U2788">
        <v>0</v>
      </c>
      <c r="V2788" t="s">
        <v>181</v>
      </c>
      <c r="W2788">
        <v>0</v>
      </c>
      <c r="X2788" t="s">
        <v>184</v>
      </c>
    </row>
    <row r="2789" spans="1:24" x14ac:dyDescent="0.3">
      <c r="A2789" t="s">
        <v>179</v>
      </c>
      <c r="B2789" t="s">
        <v>2315</v>
      </c>
      <c r="C2789" t="s">
        <v>181</v>
      </c>
      <c r="D2789" t="s">
        <v>2316</v>
      </c>
      <c r="E2789" t="s">
        <v>181</v>
      </c>
      <c r="F2789">
        <v>0</v>
      </c>
      <c r="G2789">
        <v>0</v>
      </c>
      <c r="H2789" s="51" t="s">
        <v>13965</v>
      </c>
      <c r="I2789">
        <v>0</v>
      </c>
      <c r="J2789">
        <v>0</v>
      </c>
      <c r="L2789">
        <v>0</v>
      </c>
      <c r="M2789">
        <v>11340.45</v>
      </c>
      <c r="N2789">
        <v>1896</v>
      </c>
      <c r="O2789">
        <v>0</v>
      </c>
      <c r="P2789" t="s">
        <v>13207</v>
      </c>
      <c r="Q2789">
        <v>960</v>
      </c>
      <c r="R2789">
        <v>0</v>
      </c>
      <c r="S2789">
        <v>0</v>
      </c>
      <c r="T2789" t="s">
        <v>181</v>
      </c>
      <c r="U2789">
        <v>0</v>
      </c>
      <c r="V2789" t="s">
        <v>181</v>
      </c>
      <c r="W2789">
        <v>0</v>
      </c>
      <c r="X2789" t="s">
        <v>184</v>
      </c>
    </row>
    <row r="2790" spans="1:24" x14ac:dyDescent="0.3">
      <c r="A2790" t="s">
        <v>179</v>
      </c>
      <c r="B2790" t="s">
        <v>3121</v>
      </c>
      <c r="C2790" t="s">
        <v>181</v>
      </c>
      <c r="D2790" t="s">
        <v>2316</v>
      </c>
      <c r="E2790" t="s">
        <v>181</v>
      </c>
      <c r="F2790">
        <v>0</v>
      </c>
      <c r="G2790">
        <v>0</v>
      </c>
      <c r="H2790" s="51" t="s">
        <v>13968</v>
      </c>
      <c r="I2790">
        <v>0</v>
      </c>
      <c r="J2790">
        <v>0</v>
      </c>
      <c r="L2790">
        <v>0</v>
      </c>
      <c r="M2790">
        <v>0</v>
      </c>
      <c r="N2790">
        <v>0</v>
      </c>
      <c r="O2790">
        <v>0</v>
      </c>
      <c r="P2790" t="s">
        <v>183</v>
      </c>
      <c r="Q2790">
        <v>0</v>
      </c>
      <c r="R2790">
        <v>0</v>
      </c>
      <c r="S2790">
        <v>0</v>
      </c>
      <c r="T2790" t="s">
        <v>181</v>
      </c>
      <c r="U2790">
        <v>0</v>
      </c>
      <c r="V2790" t="s">
        <v>181</v>
      </c>
      <c r="W2790">
        <v>0</v>
      </c>
      <c r="X2790" t="s">
        <v>184</v>
      </c>
    </row>
    <row r="2791" spans="1:24" x14ac:dyDescent="0.3">
      <c r="A2791" t="s">
        <v>179</v>
      </c>
      <c r="B2791" t="s">
        <v>3227</v>
      </c>
      <c r="C2791" t="s">
        <v>181</v>
      </c>
      <c r="D2791" t="s">
        <v>3228</v>
      </c>
      <c r="E2791" t="s">
        <v>181</v>
      </c>
      <c r="F2791">
        <v>0</v>
      </c>
      <c r="G2791">
        <v>0</v>
      </c>
      <c r="H2791" s="51" t="s">
        <v>13968</v>
      </c>
      <c r="I2791">
        <v>0</v>
      </c>
      <c r="J2791">
        <v>0</v>
      </c>
      <c r="L2791">
        <v>0</v>
      </c>
      <c r="M2791">
        <v>0</v>
      </c>
      <c r="N2791">
        <v>0</v>
      </c>
      <c r="O2791">
        <v>0</v>
      </c>
      <c r="P2791" t="s">
        <v>183</v>
      </c>
      <c r="Q2791">
        <v>0</v>
      </c>
      <c r="R2791">
        <v>0</v>
      </c>
      <c r="S2791">
        <v>0</v>
      </c>
      <c r="T2791" t="s">
        <v>181</v>
      </c>
      <c r="U2791">
        <v>0</v>
      </c>
      <c r="V2791" t="s">
        <v>181</v>
      </c>
      <c r="W2791">
        <v>0</v>
      </c>
      <c r="X2791" t="s">
        <v>184</v>
      </c>
    </row>
    <row r="2792" spans="1:24" x14ac:dyDescent="0.3">
      <c r="A2792" t="s">
        <v>179</v>
      </c>
      <c r="B2792" t="s">
        <v>14423</v>
      </c>
      <c r="C2792" t="s">
        <v>181</v>
      </c>
      <c r="D2792" t="s">
        <v>14424</v>
      </c>
      <c r="E2792" t="s">
        <v>7</v>
      </c>
      <c r="F2792">
        <v>0</v>
      </c>
      <c r="G2792">
        <v>0</v>
      </c>
      <c r="H2792" s="51" t="s">
        <v>13965</v>
      </c>
      <c r="I2792">
        <v>0</v>
      </c>
      <c r="J2792">
        <v>0</v>
      </c>
      <c r="L2792">
        <v>0</v>
      </c>
      <c r="M2792">
        <v>0</v>
      </c>
      <c r="N2792">
        <v>0</v>
      </c>
      <c r="O2792">
        <v>0</v>
      </c>
      <c r="P2792" t="s">
        <v>183</v>
      </c>
      <c r="Q2792">
        <v>0</v>
      </c>
      <c r="R2792">
        <v>0</v>
      </c>
      <c r="S2792">
        <v>0</v>
      </c>
      <c r="T2792" t="s">
        <v>181</v>
      </c>
      <c r="U2792">
        <v>0</v>
      </c>
      <c r="V2792" t="s">
        <v>181</v>
      </c>
      <c r="W2792">
        <v>0</v>
      </c>
      <c r="X2792" t="s">
        <v>184</v>
      </c>
    </row>
    <row r="2793" spans="1:24" x14ac:dyDescent="0.3">
      <c r="A2793" t="s">
        <v>179</v>
      </c>
      <c r="B2793" t="s">
        <v>14425</v>
      </c>
      <c r="C2793" t="s">
        <v>181</v>
      </c>
      <c r="D2793" t="s">
        <v>2711</v>
      </c>
      <c r="E2793" t="s">
        <v>181</v>
      </c>
      <c r="F2793">
        <v>0</v>
      </c>
      <c r="G2793">
        <v>0</v>
      </c>
      <c r="H2793" s="51" t="s">
        <v>13968</v>
      </c>
      <c r="I2793">
        <v>0</v>
      </c>
      <c r="J2793">
        <v>0</v>
      </c>
      <c r="L2793">
        <v>0</v>
      </c>
      <c r="M2793">
        <v>0</v>
      </c>
      <c r="N2793">
        <v>0</v>
      </c>
      <c r="O2793">
        <v>0</v>
      </c>
      <c r="P2793" t="s">
        <v>183</v>
      </c>
      <c r="Q2793">
        <v>0</v>
      </c>
      <c r="R2793">
        <v>0</v>
      </c>
      <c r="S2793">
        <v>0</v>
      </c>
      <c r="T2793" t="s">
        <v>181</v>
      </c>
      <c r="U2793">
        <v>0</v>
      </c>
      <c r="V2793" t="s">
        <v>181</v>
      </c>
      <c r="W2793">
        <v>0</v>
      </c>
      <c r="X2793" t="s">
        <v>184</v>
      </c>
    </row>
    <row r="2794" spans="1:24" x14ac:dyDescent="0.3">
      <c r="A2794" t="s">
        <v>179</v>
      </c>
      <c r="B2794" t="s">
        <v>2710</v>
      </c>
      <c r="C2794" t="s">
        <v>181</v>
      </c>
      <c r="D2794" t="s">
        <v>2711</v>
      </c>
      <c r="E2794" t="s">
        <v>181</v>
      </c>
      <c r="F2794">
        <v>0</v>
      </c>
      <c r="G2794">
        <v>0</v>
      </c>
      <c r="H2794" s="51" t="s">
        <v>13965</v>
      </c>
      <c r="I2794">
        <v>0</v>
      </c>
      <c r="J2794">
        <v>0</v>
      </c>
      <c r="L2794">
        <v>0</v>
      </c>
      <c r="M2794">
        <v>0</v>
      </c>
      <c r="N2794">
        <v>0</v>
      </c>
      <c r="O2794">
        <v>0</v>
      </c>
      <c r="P2794" t="s">
        <v>183</v>
      </c>
      <c r="Q2794">
        <v>0</v>
      </c>
      <c r="R2794">
        <v>0</v>
      </c>
      <c r="S2794">
        <v>0</v>
      </c>
      <c r="T2794" t="s">
        <v>181</v>
      </c>
      <c r="U2794">
        <v>0</v>
      </c>
      <c r="V2794" t="s">
        <v>181</v>
      </c>
      <c r="W2794">
        <v>0</v>
      </c>
      <c r="X2794" t="s">
        <v>184</v>
      </c>
    </row>
    <row r="2795" spans="1:24" x14ac:dyDescent="0.3">
      <c r="A2795" t="s">
        <v>179</v>
      </c>
      <c r="B2795" t="s">
        <v>366</v>
      </c>
      <c r="C2795" t="s">
        <v>181</v>
      </c>
      <c r="D2795" t="s">
        <v>367</v>
      </c>
      <c r="E2795" t="s">
        <v>181</v>
      </c>
      <c r="F2795">
        <v>0</v>
      </c>
      <c r="G2795">
        <v>0</v>
      </c>
      <c r="H2795" s="51" t="s">
        <v>13968</v>
      </c>
      <c r="I2795">
        <v>0</v>
      </c>
      <c r="J2795">
        <v>0</v>
      </c>
      <c r="L2795">
        <v>0</v>
      </c>
      <c r="M2795">
        <v>0</v>
      </c>
      <c r="N2795">
        <v>0</v>
      </c>
      <c r="O2795">
        <v>0</v>
      </c>
      <c r="P2795" t="s">
        <v>183</v>
      </c>
      <c r="Q2795">
        <v>0</v>
      </c>
      <c r="R2795">
        <v>0</v>
      </c>
      <c r="S2795">
        <v>0</v>
      </c>
      <c r="T2795" t="s">
        <v>181</v>
      </c>
      <c r="U2795">
        <v>0</v>
      </c>
      <c r="V2795" t="s">
        <v>181</v>
      </c>
      <c r="W2795">
        <v>0</v>
      </c>
      <c r="X2795" t="s">
        <v>184</v>
      </c>
    </row>
    <row r="2796" spans="1:24" x14ac:dyDescent="0.3">
      <c r="A2796" t="s">
        <v>179</v>
      </c>
      <c r="B2796" t="s">
        <v>891</v>
      </c>
      <c r="C2796" t="s">
        <v>181</v>
      </c>
      <c r="D2796" t="s">
        <v>892</v>
      </c>
      <c r="E2796" t="s">
        <v>181</v>
      </c>
      <c r="F2796">
        <v>0</v>
      </c>
      <c r="G2796">
        <v>0</v>
      </c>
      <c r="H2796" s="51" t="s">
        <v>13968</v>
      </c>
      <c r="I2796">
        <v>0</v>
      </c>
      <c r="J2796">
        <v>0</v>
      </c>
      <c r="L2796">
        <v>0</v>
      </c>
      <c r="M2796">
        <v>0</v>
      </c>
      <c r="N2796">
        <v>0</v>
      </c>
      <c r="O2796">
        <v>0</v>
      </c>
      <c r="P2796" t="s">
        <v>183</v>
      </c>
      <c r="Q2796">
        <v>0</v>
      </c>
      <c r="R2796">
        <v>0</v>
      </c>
      <c r="S2796">
        <v>0</v>
      </c>
      <c r="T2796" t="s">
        <v>181</v>
      </c>
      <c r="U2796">
        <v>0</v>
      </c>
      <c r="V2796" t="s">
        <v>181</v>
      </c>
      <c r="W2796">
        <v>0</v>
      </c>
      <c r="X2796" t="s">
        <v>184</v>
      </c>
    </row>
    <row r="2797" spans="1:24" x14ac:dyDescent="0.3">
      <c r="A2797" t="s">
        <v>179</v>
      </c>
      <c r="B2797" t="s">
        <v>2280</v>
      </c>
      <c r="C2797" t="s">
        <v>181</v>
      </c>
      <c r="D2797" t="s">
        <v>2281</v>
      </c>
      <c r="E2797" t="s">
        <v>181</v>
      </c>
      <c r="F2797">
        <v>0</v>
      </c>
      <c r="G2797">
        <v>0</v>
      </c>
      <c r="H2797" s="51" t="s">
        <v>13965</v>
      </c>
      <c r="I2797">
        <v>0</v>
      </c>
      <c r="J2797">
        <v>0</v>
      </c>
      <c r="L2797">
        <v>0</v>
      </c>
      <c r="M2797">
        <v>0</v>
      </c>
      <c r="N2797">
        <v>0</v>
      </c>
      <c r="O2797">
        <v>0</v>
      </c>
      <c r="P2797" t="s">
        <v>183</v>
      </c>
      <c r="Q2797">
        <v>0</v>
      </c>
      <c r="R2797">
        <v>0</v>
      </c>
      <c r="S2797">
        <v>0</v>
      </c>
      <c r="T2797" t="s">
        <v>181</v>
      </c>
      <c r="U2797">
        <v>0</v>
      </c>
      <c r="V2797" t="s">
        <v>181</v>
      </c>
      <c r="W2797">
        <v>0</v>
      </c>
      <c r="X2797" t="s">
        <v>184</v>
      </c>
    </row>
    <row r="2798" spans="1:24" x14ac:dyDescent="0.3">
      <c r="A2798" t="s">
        <v>179</v>
      </c>
      <c r="B2798" t="s">
        <v>2058</v>
      </c>
      <c r="C2798" t="s">
        <v>181</v>
      </c>
      <c r="D2798" t="s">
        <v>2059</v>
      </c>
      <c r="E2798" t="s">
        <v>181</v>
      </c>
      <c r="F2798">
        <v>0</v>
      </c>
      <c r="G2798">
        <v>0</v>
      </c>
      <c r="H2798" s="51" t="s">
        <v>13968</v>
      </c>
      <c r="I2798">
        <v>0</v>
      </c>
      <c r="J2798">
        <v>0</v>
      </c>
      <c r="L2798">
        <v>0</v>
      </c>
      <c r="M2798">
        <v>0</v>
      </c>
      <c r="N2798">
        <v>0</v>
      </c>
      <c r="O2798">
        <v>0</v>
      </c>
      <c r="P2798" t="s">
        <v>183</v>
      </c>
      <c r="Q2798">
        <v>0</v>
      </c>
      <c r="R2798">
        <v>0</v>
      </c>
      <c r="S2798">
        <v>0</v>
      </c>
      <c r="T2798" t="s">
        <v>181</v>
      </c>
      <c r="U2798">
        <v>0</v>
      </c>
      <c r="V2798" t="s">
        <v>181</v>
      </c>
      <c r="W2798">
        <v>0</v>
      </c>
      <c r="X2798" t="s">
        <v>184</v>
      </c>
    </row>
    <row r="2799" spans="1:24" x14ac:dyDescent="0.3">
      <c r="A2799" t="s">
        <v>179</v>
      </c>
      <c r="B2799" t="s">
        <v>469</v>
      </c>
      <c r="C2799" t="s">
        <v>181</v>
      </c>
      <c r="D2799" t="s">
        <v>470</v>
      </c>
      <c r="E2799" t="s">
        <v>181</v>
      </c>
      <c r="F2799">
        <v>0</v>
      </c>
      <c r="G2799">
        <v>0</v>
      </c>
      <c r="H2799" s="51" t="s">
        <v>13968</v>
      </c>
      <c r="I2799">
        <v>0</v>
      </c>
      <c r="J2799">
        <v>0</v>
      </c>
      <c r="L2799">
        <v>0</v>
      </c>
      <c r="M2799">
        <v>0</v>
      </c>
      <c r="N2799">
        <v>0</v>
      </c>
      <c r="O2799">
        <v>0</v>
      </c>
      <c r="P2799" t="s">
        <v>183</v>
      </c>
      <c r="Q2799">
        <v>0</v>
      </c>
      <c r="R2799">
        <v>0</v>
      </c>
      <c r="S2799">
        <v>0</v>
      </c>
      <c r="T2799" t="s">
        <v>181</v>
      </c>
      <c r="U2799">
        <v>0</v>
      </c>
      <c r="V2799" t="s">
        <v>181</v>
      </c>
      <c r="W2799">
        <v>0</v>
      </c>
      <c r="X2799" t="s">
        <v>184</v>
      </c>
    </row>
    <row r="2800" spans="1:24" x14ac:dyDescent="0.3">
      <c r="A2800" t="s">
        <v>179</v>
      </c>
      <c r="B2800" t="s">
        <v>5954</v>
      </c>
      <c r="C2800" t="s">
        <v>181</v>
      </c>
      <c r="D2800" t="s">
        <v>5955</v>
      </c>
      <c r="E2800" t="s">
        <v>7</v>
      </c>
      <c r="F2800">
        <v>0</v>
      </c>
      <c r="G2800">
        <v>0</v>
      </c>
      <c r="H2800" s="51" t="s">
        <v>13965</v>
      </c>
      <c r="I2800">
        <v>0</v>
      </c>
      <c r="J2800">
        <v>0</v>
      </c>
      <c r="L2800">
        <v>0</v>
      </c>
      <c r="M2800">
        <v>0</v>
      </c>
      <c r="N2800">
        <v>0</v>
      </c>
      <c r="O2800">
        <v>0</v>
      </c>
      <c r="P2800" t="s">
        <v>183</v>
      </c>
      <c r="Q2800">
        <v>0</v>
      </c>
      <c r="R2800">
        <v>0</v>
      </c>
      <c r="S2800">
        <v>0</v>
      </c>
      <c r="T2800" t="s">
        <v>181</v>
      </c>
      <c r="U2800">
        <v>0</v>
      </c>
      <c r="V2800" t="s">
        <v>181</v>
      </c>
      <c r="W2800">
        <v>0</v>
      </c>
      <c r="X2800" t="s">
        <v>184</v>
      </c>
    </row>
    <row r="2801" spans="1:24" x14ac:dyDescent="0.3">
      <c r="A2801" t="s">
        <v>179</v>
      </c>
      <c r="B2801" t="s">
        <v>1202</v>
      </c>
      <c r="C2801" t="s">
        <v>181</v>
      </c>
      <c r="D2801" t="s">
        <v>1203</v>
      </c>
      <c r="E2801" t="s">
        <v>181</v>
      </c>
      <c r="F2801">
        <v>0</v>
      </c>
      <c r="G2801">
        <v>0</v>
      </c>
      <c r="H2801" s="51" t="s">
        <v>13968</v>
      </c>
      <c r="I2801">
        <v>0</v>
      </c>
      <c r="J2801">
        <v>0</v>
      </c>
      <c r="L2801">
        <v>0</v>
      </c>
      <c r="M2801">
        <v>0</v>
      </c>
      <c r="N2801">
        <v>0</v>
      </c>
      <c r="O2801">
        <v>0</v>
      </c>
      <c r="P2801" t="s">
        <v>183</v>
      </c>
      <c r="Q2801">
        <v>0</v>
      </c>
      <c r="R2801">
        <v>0</v>
      </c>
      <c r="S2801">
        <v>0</v>
      </c>
      <c r="T2801" t="s">
        <v>181</v>
      </c>
      <c r="U2801">
        <v>0</v>
      </c>
      <c r="V2801" t="s">
        <v>181</v>
      </c>
      <c r="W2801">
        <v>0</v>
      </c>
      <c r="X2801" t="s">
        <v>184</v>
      </c>
    </row>
    <row r="2802" spans="1:24" x14ac:dyDescent="0.3">
      <c r="A2802" t="s">
        <v>179</v>
      </c>
      <c r="B2802" t="s">
        <v>2463</v>
      </c>
      <c r="C2802" t="s">
        <v>181</v>
      </c>
      <c r="D2802" t="s">
        <v>1203</v>
      </c>
      <c r="E2802" t="s">
        <v>181</v>
      </c>
      <c r="F2802">
        <v>0</v>
      </c>
      <c r="G2802">
        <v>0</v>
      </c>
      <c r="H2802" s="51" t="s">
        <v>13965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0</v>
      </c>
      <c r="P2802" t="s">
        <v>183</v>
      </c>
      <c r="Q2802">
        <v>0</v>
      </c>
      <c r="R2802">
        <v>0</v>
      </c>
      <c r="S2802">
        <v>0</v>
      </c>
      <c r="T2802" t="s">
        <v>181</v>
      </c>
      <c r="U2802">
        <v>0</v>
      </c>
      <c r="V2802" t="s">
        <v>181</v>
      </c>
      <c r="W2802">
        <v>0</v>
      </c>
      <c r="X2802" t="s">
        <v>184</v>
      </c>
    </row>
    <row r="2803" spans="1:24" x14ac:dyDescent="0.3">
      <c r="A2803" t="s">
        <v>179</v>
      </c>
      <c r="B2803" t="s">
        <v>6005</v>
      </c>
      <c r="C2803" t="s">
        <v>181</v>
      </c>
      <c r="D2803" t="s">
        <v>6006</v>
      </c>
      <c r="E2803" t="s">
        <v>7</v>
      </c>
      <c r="F2803">
        <v>0</v>
      </c>
      <c r="G2803">
        <v>0</v>
      </c>
      <c r="H2803" s="51" t="s">
        <v>13965</v>
      </c>
      <c r="I2803">
        <v>0</v>
      </c>
      <c r="J2803">
        <v>0</v>
      </c>
      <c r="L2803">
        <v>0</v>
      </c>
      <c r="M2803">
        <v>0</v>
      </c>
      <c r="N2803">
        <v>0</v>
      </c>
      <c r="O2803">
        <v>0</v>
      </c>
      <c r="P2803" t="s">
        <v>183</v>
      </c>
      <c r="Q2803">
        <v>0</v>
      </c>
      <c r="R2803">
        <v>0</v>
      </c>
      <c r="S2803">
        <v>0</v>
      </c>
      <c r="T2803" t="s">
        <v>181</v>
      </c>
      <c r="U2803">
        <v>0</v>
      </c>
      <c r="V2803" t="s">
        <v>181</v>
      </c>
      <c r="W2803">
        <v>0</v>
      </c>
      <c r="X2803" t="s">
        <v>184</v>
      </c>
    </row>
    <row r="2804" spans="1:24" x14ac:dyDescent="0.3">
      <c r="A2804" t="s">
        <v>179</v>
      </c>
      <c r="B2804" t="s">
        <v>283</v>
      </c>
      <c r="C2804" t="s">
        <v>181</v>
      </c>
      <c r="D2804" t="s">
        <v>284</v>
      </c>
      <c r="E2804" t="s">
        <v>181</v>
      </c>
      <c r="F2804">
        <v>0</v>
      </c>
      <c r="G2804">
        <v>0</v>
      </c>
      <c r="H2804" s="51" t="s">
        <v>13968</v>
      </c>
      <c r="I2804">
        <v>0</v>
      </c>
      <c r="J2804">
        <v>0</v>
      </c>
      <c r="L2804">
        <v>0</v>
      </c>
      <c r="M2804">
        <v>0</v>
      </c>
      <c r="N2804">
        <v>0</v>
      </c>
      <c r="O2804">
        <v>0</v>
      </c>
      <c r="P2804" t="s">
        <v>183</v>
      </c>
      <c r="Q2804">
        <v>0</v>
      </c>
      <c r="R2804">
        <v>0</v>
      </c>
      <c r="S2804">
        <v>0</v>
      </c>
      <c r="T2804" t="s">
        <v>181</v>
      </c>
      <c r="U2804">
        <v>0</v>
      </c>
      <c r="V2804" t="s">
        <v>181</v>
      </c>
      <c r="W2804">
        <v>0</v>
      </c>
      <c r="X2804" t="s">
        <v>184</v>
      </c>
    </row>
    <row r="2805" spans="1:24" x14ac:dyDescent="0.3">
      <c r="A2805" t="s">
        <v>179</v>
      </c>
      <c r="B2805" t="s">
        <v>6178</v>
      </c>
      <c r="C2805" t="s">
        <v>181</v>
      </c>
      <c r="D2805" t="s">
        <v>284</v>
      </c>
      <c r="E2805" t="s">
        <v>7</v>
      </c>
      <c r="F2805">
        <v>0</v>
      </c>
      <c r="G2805">
        <v>0</v>
      </c>
      <c r="H2805" s="51" t="s">
        <v>13965</v>
      </c>
      <c r="I2805">
        <v>0</v>
      </c>
      <c r="J2805">
        <v>0</v>
      </c>
      <c r="L2805">
        <v>0</v>
      </c>
      <c r="M2805">
        <v>0</v>
      </c>
      <c r="N2805">
        <v>0</v>
      </c>
      <c r="O2805">
        <v>0</v>
      </c>
      <c r="P2805" t="s">
        <v>183</v>
      </c>
      <c r="Q2805">
        <v>0</v>
      </c>
      <c r="R2805">
        <v>0</v>
      </c>
      <c r="S2805">
        <v>0</v>
      </c>
      <c r="T2805" t="s">
        <v>181</v>
      </c>
      <c r="U2805">
        <v>0</v>
      </c>
      <c r="V2805" t="s">
        <v>181</v>
      </c>
      <c r="W2805">
        <v>0</v>
      </c>
      <c r="X2805" t="s">
        <v>184</v>
      </c>
    </row>
    <row r="2806" spans="1:24" x14ac:dyDescent="0.3">
      <c r="A2806" t="s">
        <v>179</v>
      </c>
      <c r="B2806" t="s">
        <v>534</v>
      </c>
      <c r="C2806" t="s">
        <v>181</v>
      </c>
      <c r="D2806" t="s">
        <v>535</v>
      </c>
      <c r="E2806" t="s">
        <v>181</v>
      </c>
      <c r="F2806">
        <v>0</v>
      </c>
      <c r="G2806">
        <v>0</v>
      </c>
      <c r="H2806" s="51" t="s">
        <v>13968</v>
      </c>
      <c r="I2806">
        <v>0</v>
      </c>
      <c r="J2806">
        <v>0</v>
      </c>
      <c r="L2806">
        <v>0</v>
      </c>
      <c r="M2806">
        <v>0</v>
      </c>
      <c r="N2806">
        <v>0</v>
      </c>
      <c r="O2806">
        <v>0</v>
      </c>
      <c r="P2806" t="s">
        <v>183</v>
      </c>
      <c r="Q2806">
        <v>0</v>
      </c>
      <c r="R2806">
        <v>0</v>
      </c>
      <c r="S2806">
        <v>0</v>
      </c>
      <c r="T2806" t="s">
        <v>181</v>
      </c>
      <c r="U2806">
        <v>0</v>
      </c>
      <c r="V2806" t="s">
        <v>181</v>
      </c>
      <c r="W2806">
        <v>0</v>
      </c>
      <c r="X2806" t="s">
        <v>184</v>
      </c>
    </row>
    <row r="2807" spans="1:24" x14ac:dyDescent="0.3">
      <c r="A2807" t="s">
        <v>179</v>
      </c>
      <c r="B2807" t="s">
        <v>2376</v>
      </c>
      <c r="C2807" t="s">
        <v>181</v>
      </c>
      <c r="D2807" t="s">
        <v>535</v>
      </c>
      <c r="E2807" t="s">
        <v>181</v>
      </c>
      <c r="F2807">
        <v>0</v>
      </c>
      <c r="G2807">
        <v>0</v>
      </c>
      <c r="H2807" s="51" t="s">
        <v>13965</v>
      </c>
      <c r="I2807">
        <v>0</v>
      </c>
      <c r="J2807">
        <v>0</v>
      </c>
      <c r="L2807">
        <v>0</v>
      </c>
      <c r="M2807">
        <v>0</v>
      </c>
      <c r="N2807">
        <v>0</v>
      </c>
      <c r="O2807">
        <v>0</v>
      </c>
      <c r="P2807" t="s">
        <v>183</v>
      </c>
      <c r="Q2807">
        <v>0</v>
      </c>
      <c r="R2807">
        <v>0</v>
      </c>
      <c r="S2807">
        <v>0</v>
      </c>
      <c r="T2807" t="s">
        <v>181</v>
      </c>
      <c r="U2807">
        <v>0</v>
      </c>
      <c r="V2807" t="s">
        <v>181</v>
      </c>
      <c r="W2807">
        <v>0</v>
      </c>
      <c r="X2807" t="s">
        <v>184</v>
      </c>
    </row>
    <row r="2808" spans="1:24" x14ac:dyDescent="0.3">
      <c r="A2808" t="s">
        <v>179</v>
      </c>
      <c r="B2808" t="s">
        <v>825</v>
      </c>
      <c r="C2808" t="s">
        <v>181</v>
      </c>
      <c r="D2808" t="s">
        <v>826</v>
      </c>
      <c r="E2808" t="s">
        <v>181</v>
      </c>
      <c r="F2808">
        <v>0</v>
      </c>
      <c r="G2808">
        <v>0</v>
      </c>
      <c r="H2808" s="51" t="s">
        <v>13968</v>
      </c>
      <c r="I2808">
        <v>0</v>
      </c>
      <c r="J2808">
        <v>0</v>
      </c>
      <c r="L2808">
        <v>0</v>
      </c>
      <c r="M2808">
        <v>0</v>
      </c>
      <c r="N2808">
        <v>0</v>
      </c>
      <c r="O2808">
        <v>0</v>
      </c>
      <c r="P2808" t="s">
        <v>183</v>
      </c>
      <c r="Q2808">
        <v>0</v>
      </c>
      <c r="R2808">
        <v>0</v>
      </c>
      <c r="S2808">
        <v>0</v>
      </c>
      <c r="T2808" t="s">
        <v>181</v>
      </c>
      <c r="U2808">
        <v>0</v>
      </c>
      <c r="V2808" t="s">
        <v>181</v>
      </c>
      <c r="W2808">
        <v>0</v>
      </c>
      <c r="X2808" t="s">
        <v>184</v>
      </c>
    </row>
    <row r="2809" spans="1:24" x14ac:dyDescent="0.3">
      <c r="A2809" t="s">
        <v>179</v>
      </c>
      <c r="B2809" t="s">
        <v>2796</v>
      </c>
      <c r="C2809" t="s">
        <v>181</v>
      </c>
      <c r="D2809" t="s">
        <v>826</v>
      </c>
      <c r="E2809" t="s">
        <v>181</v>
      </c>
      <c r="F2809">
        <v>0</v>
      </c>
      <c r="G2809">
        <v>0</v>
      </c>
      <c r="H2809" s="51" t="s">
        <v>13965</v>
      </c>
      <c r="I2809">
        <v>0</v>
      </c>
      <c r="J2809">
        <v>0</v>
      </c>
      <c r="L2809">
        <v>0</v>
      </c>
      <c r="M2809">
        <v>0</v>
      </c>
      <c r="N2809">
        <v>0</v>
      </c>
      <c r="O2809">
        <v>0</v>
      </c>
      <c r="P2809" t="s">
        <v>183</v>
      </c>
      <c r="Q2809">
        <v>0</v>
      </c>
      <c r="R2809">
        <v>0</v>
      </c>
      <c r="S2809">
        <v>0</v>
      </c>
      <c r="T2809" t="s">
        <v>181</v>
      </c>
      <c r="U2809">
        <v>0</v>
      </c>
      <c r="V2809" t="s">
        <v>181</v>
      </c>
      <c r="W2809">
        <v>0</v>
      </c>
      <c r="X2809" t="s">
        <v>184</v>
      </c>
    </row>
    <row r="2810" spans="1:24" x14ac:dyDescent="0.3">
      <c r="A2810" t="s">
        <v>179</v>
      </c>
      <c r="B2810" t="s">
        <v>378</v>
      </c>
      <c r="C2810" t="s">
        <v>181</v>
      </c>
      <c r="D2810" t="s">
        <v>379</v>
      </c>
      <c r="E2810" t="s">
        <v>181</v>
      </c>
      <c r="F2810">
        <v>0</v>
      </c>
      <c r="G2810">
        <v>0</v>
      </c>
      <c r="H2810" s="51" t="s">
        <v>13965</v>
      </c>
      <c r="I2810">
        <v>0</v>
      </c>
      <c r="J2810">
        <v>0</v>
      </c>
      <c r="L2810">
        <v>0</v>
      </c>
      <c r="M2810">
        <v>0</v>
      </c>
      <c r="N2810">
        <v>0</v>
      </c>
      <c r="O2810">
        <v>0</v>
      </c>
      <c r="P2810" t="s">
        <v>183</v>
      </c>
      <c r="Q2810">
        <v>0</v>
      </c>
      <c r="R2810">
        <v>0</v>
      </c>
      <c r="S2810">
        <v>0</v>
      </c>
      <c r="T2810" t="s">
        <v>181</v>
      </c>
      <c r="U2810">
        <v>0</v>
      </c>
      <c r="V2810" t="s">
        <v>181</v>
      </c>
      <c r="W2810">
        <v>0</v>
      </c>
      <c r="X2810" t="s">
        <v>184</v>
      </c>
    </row>
    <row r="2811" spans="1:24" x14ac:dyDescent="0.3">
      <c r="A2811" t="s">
        <v>179</v>
      </c>
      <c r="B2811" t="s">
        <v>3436</v>
      </c>
      <c r="C2811" t="s">
        <v>181</v>
      </c>
      <c r="D2811" t="s">
        <v>379</v>
      </c>
      <c r="E2811" t="s">
        <v>181</v>
      </c>
      <c r="F2811">
        <v>0</v>
      </c>
      <c r="G2811">
        <v>0</v>
      </c>
      <c r="H2811" s="51" t="s">
        <v>13968</v>
      </c>
      <c r="I2811">
        <v>0</v>
      </c>
      <c r="J2811">
        <v>0</v>
      </c>
      <c r="L2811">
        <v>0</v>
      </c>
      <c r="M2811">
        <v>0</v>
      </c>
      <c r="N2811">
        <v>0</v>
      </c>
      <c r="O2811">
        <v>0</v>
      </c>
      <c r="P2811" t="s">
        <v>183</v>
      </c>
      <c r="Q2811">
        <v>0</v>
      </c>
      <c r="R2811">
        <v>0</v>
      </c>
      <c r="S2811">
        <v>0</v>
      </c>
      <c r="T2811" t="s">
        <v>181</v>
      </c>
      <c r="U2811">
        <v>0</v>
      </c>
      <c r="V2811" t="s">
        <v>181</v>
      </c>
      <c r="W2811">
        <v>0</v>
      </c>
      <c r="X2811" t="s">
        <v>184</v>
      </c>
    </row>
    <row r="2812" spans="1:24" x14ac:dyDescent="0.3">
      <c r="A2812" t="s">
        <v>179</v>
      </c>
      <c r="B2812" t="s">
        <v>4633</v>
      </c>
      <c r="C2812" t="s">
        <v>181</v>
      </c>
      <c r="D2812" t="s">
        <v>4634</v>
      </c>
      <c r="E2812" t="s">
        <v>7</v>
      </c>
      <c r="F2812">
        <v>0</v>
      </c>
      <c r="G2812">
        <v>0</v>
      </c>
      <c r="H2812" s="51" t="s">
        <v>13965</v>
      </c>
      <c r="I2812">
        <v>0</v>
      </c>
      <c r="J2812">
        <v>0</v>
      </c>
      <c r="L2812">
        <v>0</v>
      </c>
      <c r="M2812">
        <v>0</v>
      </c>
      <c r="N2812">
        <v>0</v>
      </c>
      <c r="O2812">
        <v>0</v>
      </c>
      <c r="P2812" t="s">
        <v>183</v>
      </c>
      <c r="Q2812">
        <v>0</v>
      </c>
      <c r="R2812">
        <v>0</v>
      </c>
      <c r="S2812">
        <v>0</v>
      </c>
      <c r="T2812" t="s">
        <v>181</v>
      </c>
      <c r="U2812">
        <v>0</v>
      </c>
      <c r="V2812" t="s">
        <v>181</v>
      </c>
      <c r="W2812">
        <v>0</v>
      </c>
      <c r="X2812" t="s">
        <v>184</v>
      </c>
    </row>
    <row r="2813" spans="1:24" x14ac:dyDescent="0.3">
      <c r="A2813" t="s">
        <v>179</v>
      </c>
      <c r="B2813" t="s">
        <v>4755</v>
      </c>
      <c r="C2813" t="s">
        <v>181</v>
      </c>
      <c r="D2813" t="s">
        <v>4756</v>
      </c>
      <c r="E2813" t="s">
        <v>7</v>
      </c>
      <c r="F2813">
        <v>0</v>
      </c>
      <c r="G2813">
        <v>0</v>
      </c>
      <c r="H2813" s="51" t="s">
        <v>13968</v>
      </c>
      <c r="I2813">
        <v>0</v>
      </c>
      <c r="J2813">
        <v>0</v>
      </c>
      <c r="L2813">
        <v>0</v>
      </c>
      <c r="M2813">
        <v>0</v>
      </c>
      <c r="N2813">
        <v>0</v>
      </c>
      <c r="O2813">
        <v>0</v>
      </c>
      <c r="P2813" t="s">
        <v>183</v>
      </c>
      <c r="Q2813">
        <v>0</v>
      </c>
      <c r="R2813">
        <v>0</v>
      </c>
      <c r="S2813">
        <v>0</v>
      </c>
      <c r="T2813" t="s">
        <v>181</v>
      </c>
      <c r="U2813">
        <v>0</v>
      </c>
      <c r="V2813" t="s">
        <v>181</v>
      </c>
      <c r="W2813">
        <v>0</v>
      </c>
      <c r="X2813" t="s">
        <v>184</v>
      </c>
    </row>
    <row r="2814" spans="1:24" x14ac:dyDescent="0.3">
      <c r="A2814" t="s">
        <v>179</v>
      </c>
      <c r="B2814" t="s">
        <v>1632</v>
      </c>
      <c r="C2814" t="s">
        <v>181</v>
      </c>
      <c r="D2814" t="s">
        <v>1633</v>
      </c>
      <c r="E2814" t="s">
        <v>181</v>
      </c>
      <c r="F2814">
        <v>0</v>
      </c>
      <c r="G2814">
        <v>0</v>
      </c>
      <c r="H2814" s="51" t="s">
        <v>13968</v>
      </c>
      <c r="I2814">
        <v>0</v>
      </c>
      <c r="J2814">
        <v>0</v>
      </c>
      <c r="L2814">
        <v>0</v>
      </c>
      <c r="M2814">
        <v>0</v>
      </c>
      <c r="N2814">
        <v>0</v>
      </c>
      <c r="O2814">
        <v>0</v>
      </c>
      <c r="P2814" t="s">
        <v>183</v>
      </c>
      <c r="Q2814">
        <v>0</v>
      </c>
      <c r="R2814">
        <v>0</v>
      </c>
      <c r="S2814">
        <v>0</v>
      </c>
      <c r="T2814" t="s">
        <v>181</v>
      </c>
      <c r="U2814">
        <v>0</v>
      </c>
      <c r="V2814" t="s">
        <v>181</v>
      </c>
      <c r="W2814">
        <v>0</v>
      </c>
      <c r="X2814" t="s">
        <v>184</v>
      </c>
    </row>
    <row r="2815" spans="1:24" x14ac:dyDescent="0.3">
      <c r="A2815" t="s">
        <v>179</v>
      </c>
      <c r="B2815" t="s">
        <v>2926</v>
      </c>
      <c r="C2815" t="s">
        <v>181</v>
      </c>
      <c r="D2815" t="s">
        <v>2927</v>
      </c>
      <c r="E2815" t="s">
        <v>181</v>
      </c>
      <c r="F2815">
        <v>0</v>
      </c>
      <c r="G2815">
        <v>0</v>
      </c>
      <c r="H2815" s="51" t="s">
        <v>13965</v>
      </c>
      <c r="I2815">
        <v>0</v>
      </c>
      <c r="J2815">
        <v>0</v>
      </c>
      <c r="L2815">
        <v>0</v>
      </c>
      <c r="M2815">
        <v>0</v>
      </c>
      <c r="N2815">
        <v>0</v>
      </c>
      <c r="O2815">
        <v>0</v>
      </c>
      <c r="P2815" t="s">
        <v>183</v>
      </c>
      <c r="Q2815">
        <v>0</v>
      </c>
      <c r="R2815">
        <v>0</v>
      </c>
      <c r="S2815">
        <v>0</v>
      </c>
      <c r="T2815" t="s">
        <v>181</v>
      </c>
      <c r="U2815">
        <v>0</v>
      </c>
      <c r="V2815" t="s">
        <v>181</v>
      </c>
      <c r="W2815">
        <v>0</v>
      </c>
      <c r="X2815" t="s">
        <v>184</v>
      </c>
    </row>
    <row r="2816" spans="1:24" x14ac:dyDescent="0.3">
      <c r="A2816" t="s">
        <v>179</v>
      </c>
      <c r="B2816" t="s">
        <v>5720</v>
      </c>
      <c r="C2816" t="s">
        <v>181</v>
      </c>
      <c r="D2816" t="s">
        <v>5721</v>
      </c>
      <c r="E2816" t="s">
        <v>7</v>
      </c>
      <c r="F2816">
        <v>0</v>
      </c>
      <c r="G2816">
        <v>0</v>
      </c>
      <c r="H2816" s="51" t="s">
        <v>13965</v>
      </c>
      <c r="I2816">
        <v>0</v>
      </c>
      <c r="J2816">
        <v>0</v>
      </c>
      <c r="L2816">
        <v>0</v>
      </c>
      <c r="M2816">
        <v>0</v>
      </c>
      <c r="N2816">
        <v>0</v>
      </c>
      <c r="O2816">
        <v>0</v>
      </c>
      <c r="P2816" t="s">
        <v>183</v>
      </c>
      <c r="Q2816">
        <v>0</v>
      </c>
      <c r="R2816">
        <v>0</v>
      </c>
      <c r="S2816">
        <v>0</v>
      </c>
      <c r="T2816" t="s">
        <v>181</v>
      </c>
      <c r="U2816">
        <v>0</v>
      </c>
      <c r="V2816" t="s">
        <v>181</v>
      </c>
      <c r="W2816">
        <v>0</v>
      </c>
      <c r="X2816" t="s">
        <v>184</v>
      </c>
    </row>
    <row r="2817" spans="1:24" x14ac:dyDescent="0.3">
      <c r="A2817" t="s">
        <v>179</v>
      </c>
      <c r="B2817" t="s">
        <v>5863</v>
      </c>
      <c r="C2817" t="s">
        <v>181</v>
      </c>
      <c r="D2817" t="s">
        <v>5864</v>
      </c>
      <c r="E2817" t="s">
        <v>7</v>
      </c>
      <c r="F2817">
        <v>0</v>
      </c>
      <c r="G2817">
        <v>0</v>
      </c>
      <c r="H2817" s="51" t="s">
        <v>13965</v>
      </c>
      <c r="I2817">
        <v>0</v>
      </c>
      <c r="J2817">
        <v>0</v>
      </c>
      <c r="L2817">
        <v>0</v>
      </c>
      <c r="M2817">
        <v>0</v>
      </c>
      <c r="N2817">
        <v>0</v>
      </c>
      <c r="O2817">
        <v>0</v>
      </c>
      <c r="P2817" t="s">
        <v>183</v>
      </c>
      <c r="Q2817">
        <v>0</v>
      </c>
      <c r="R2817">
        <v>0</v>
      </c>
      <c r="S2817">
        <v>0</v>
      </c>
      <c r="T2817" t="s">
        <v>181</v>
      </c>
      <c r="U2817">
        <v>0</v>
      </c>
      <c r="V2817" t="s">
        <v>181</v>
      </c>
      <c r="W2817">
        <v>0</v>
      </c>
      <c r="X2817" t="s">
        <v>184</v>
      </c>
    </row>
    <row r="2818" spans="1:24" x14ac:dyDescent="0.3">
      <c r="A2818" t="s">
        <v>179</v>
      </c>
      <c r="B2818" t="s">
        <v>2585</v>
      </c>
      <c r="C2818" t="s">
        <v>181</v>
      </c>
      <c r="D2818" t="s">
        <v>2586</v>
      </c>
      <c r="E2818" t="s">
        <v>181</v>
      </c>
      <c r="F2818">
        <v>0</v>
      </c>
      <c r="G2818">
        <v>0</v>
      </c>
      <c r="H2818" s="51" t="s">
        <v>13965</v>
      </c>
      <c r="I2818">
        <v>0</v>
      </c>
      <c r="J2818">
        <v>0</v>
      </c>
      <c r="L2818">
        <v>0</v>
      </c>
      <c r="M2818">
        <v>0</v>
      </c>
      <c r="N2818">
        <v>0</v>
      </c>
      <c r="O2818">
        <v>0</v>
      </c>
      <c r="P2818" t="s">
        <v>183</v>
      </c>
      <c r="Q2818">
        <v>0</v>
      </c>
      <c r="R2818">
        <v>0</v>
      </c>
      <c r="S2818">
        <v>0</v>
      </c>
      <c r="T2818" t="s">
        <v>181</v>
      </c>
      <c r="U2818">
        <v>0</v>
      </c>
      <c r="V2818" t="s">
        <v>181</v>
      </c>
      <c r="W2818">
        <v>0</v>
      </c>
      <c r="X2818" t="s">
        <v>184</v>
      </c>
    </row>
    <row r="2819" spans="1:24" x14ac:dyDescent="0.3">
      <c r="A2819" t="s">
        <v>179</v>
      </c>
      <c r="B2819" t="s">
        <v>3123</v>
      </c>
      <c r="C2819" t="s">
        <v>181</v>
      </c>
      <c r="D2819" t="s">
        <v>2586</v>
      </c>
      <c r="E2819" t="s">
        <v>181</v>
      </c>
      <c r="F2819">
        <v>0</v>
      </c>
      <c r="G2819">
        <v>0</v>
      </c>
      <c r="H2819" s="51" t="s">
        <v>13968</v>
      </c>
      <c r="I2819">
        <v>0</v>
      </c>
      <c r="J2819">
        <v>0</v>
      </c>
      <c r="L2819">
        <v>0</v>
      </c>
      <c r="M2819">
        <v>0</v>
      </c>
      <c r="N2819">
        <v>0</v>
      </c>
      <c r="O2819">
        <v>0</v>
      </c>
      <c r="P2819" t="s">
        <v>183</v>
      </c>
      <c r="Q2819">
        <v>0</v>
      </c>
      <c r="R2819">
        <v>0</v>
      </c>
      <c r="S2819">
        <v>0</v>
      </c>
      <c r="T2819" t="s">
        <v>181</v>
      </c>
      <c r="U2819">
        <v>0</v>
      </c>
      <c r="V2819" t="s">
        <v>181</v>
      </c>
      <c r="W2819">
        <v>0</v>
      </c>
      <c r="X2819" t="s">
        <v>184</v>
      </c>
    </row>
    <row r="2820" spans="1:24" x14ac:dyDescent="0.3">
      <c r="A2820" t="s">
        <v>179</v>
      </c>
      <c r="B2820" t="s">
        <v>1710</v>
      </c>
      <c r="C2820" t="s">
        <v>181</v>
      </c>
      <c r="D2820" t="s">
        <v>1711</v>
      </c>
      <c r="E2820" t="s">
        <v>181</v>
      </c>
      <c r="F2820">
        <v>0</v>
      </c>
      <c r="G2820">
        <v>0</v>
      </c>
      <c r="H2820" s="51" t="s">
        <v>13968</v>
      </c>
      <c r="I2820">
        <v>0</v>
      </c>
      <c r="J2820">
        <v>0</v>
      </c>
      <c r="L2820">
        <v>0</v>
      </c>
      <c r="M2820">
        <v>0</v>
      </c>
      <c r="N2820">
        <v>0</v>
      </c>
      <c r="O2820">
        <v>0</v>
      </c>
      <c r="P2820" t="s">
        <v>183</v>
      </c>
      <c r="Q2820">
        <v>0</v>
      </c>
      <c r="R2820">
        <v>0</v>
      </c>
      <c r="S2820">
        <v>0</v>
      </c>
      <c r="T2820" t="s">
        <v>181</v>
      </c>
      <c r="U2820">
        <v>0</v>
      </c>
      <c r="V2820" t="s">
        <v>181</v>
      </c>
      <c r="W2820">
        <v>0</v>
      </c>
      <c r="X2820" t="s">
        <v>184</v>
      </c>
    </row>
    <row r="2821" spans="1:24" x14ac:dyDescent="0.3">
      <c r="A2821" t="s">
        <v>179</v>
      </c>
      <c r="B2821" t="s">
        <v>3004</v>
      </c>
      <c r="C2821" t="s">
        <v>181</v>
      </c>
      <c r="D2821" t="s">
        <v>1711</v>
      </c>
      <c r="E2821" t="s">
        <v>181</v>
      </c>
      <c r="F2821">
        <v>0</v>
      </c>
      <c r="G2821">
        <v>0</v>
      </c>
      <c r="H2821" s="51" t="s">
        <v>13965</v>
      </c>
      <c r="I2821">
        <v>0</v>
      </c>
      <c r="J2821">
        <v>0</v>
      </c>
      <c r="L2821">
        <v>0</v>
      </c>
      <c r="M2821">
        <v>0</v>
      </c>
      <c r="N2821">
        <v>0</v>
      </c>
      <c r="O2821">
        <v>0</v>
      </c>
      <c r="P2821" t="s">
        <v>183</v>
      </c>
      <c r="Q2821">
        <v>0</v>
      </c>
      <c r="R2821">
        <v>0</v>
      </c>
      <c r="S2821">
        <v>0</v>
      </c>
      <c r="T2821" t="s">
        <v>181</v>
      </c>
      <c r="U2821">
        <v>0</v>
      </c>
      <c r="V2821" t="s">
        <v>181</v>
      </c>
      <c r="W2821">
        <v>0</v>
      </c>
      <c r="X2821" t="s">
        <v>184</v>
      </c>
    </row>
    <row r="2822" spans="1:24" x14ac:dyDescent="0.3">
      <c r="A2822" t="s">
        <v>179</v>
      </c>
      <c r="B2822" t="s">
        <v>2704</v>
      </c>
      <c r="C2822" t="s">
        <v>181</v>
      </c>
      <c r="D2822" t="s">
        <v>2705</v>
      </c>
      <c r="E2822" t="s">
        <v>181</v>
      </c>
      <c r="F2822">
        <v>0</v>
      </c>
      <c r="G2822">
        <v>0</v>
      </c>
      <c r="H2822" s="51" t="s">
        <v>13870</v>
      </c>
      <c r="I2822">
        <v>0</v>
      </c>
      <c r="J2822">
        <v>0</v>
      </c>
      <c r="L2822">
        <v>0</v>
      </c>
      <c r="M2822">
        <v>0</v>
      </c>
      <c r="N2822">
        <v>0</v>
      </c>
      <c r="O2822">
        <v>0</v>
      </c>
      <c r="P2822" t="s">
        <v>183</v>
      </c>
      <c r="Q2822">
        <v>0</v>
      </c>
      <c r="R2822">
        <v>0</v>
      </c>
      <c r="S2822">
        <v>0</v>
      </c>
      <c r="T2822" t="s">
        <v>181</v>
      </c>
      <c r="U2822">
        <v>0</v>
      </c>
      <c r="V2822" t="s">
        <v>181</v>
      </c>
      <c r="W2822">
        <v>0</v>
      </c>
      <c r="X2822" t="s">
        <v>184</v>
      </c>
    </row>
    <row r="2823" spans="1:24" x14ac:dyDescent="0.3">
      <c r="A2823" t="s">
        <v>179</v>
      </c>
      <c r="B2823" t="s">
        <v>1902</v>
      </c>
      <c r="C2823" t="s">
        <v>181</v>
      </c>
      <c r="D2823" t="s">
        <v>1903</v>
      </c>
      <c r="E2823" t="s">
        <v>181</v>
      </c>
      <c r="F2823">
        <v>0</v>
      </c>
      <c r="G2823">
        <v>0</v>
      </c>
      <c r="H2823" s="51" t="s">
        <v>15200</v>
      </c>
      <c r="I2823">
        <v>0</v>
      </c>
      <c r="J2823">
        <v>0</v>
      </c>
      <c r="L2823">
        <v>0</v>
      </c>
      <c r="M2823">
        <v>0</v>
      </c>
      <c r="N2823">
        <v>0</v>
      </c>
      <c r="O2823">
        <v>0</v>
      </c>
      <c r="P2823" t="s">
        <v>183</v>
      </c>
      <c r="Q2823">
        <v>0</v>
      </c>
      <c r="R2823">
        <v>0</v>
      </c>
      <c r="S2823">
        <v>0</v>
      </c>
      <c r="T2823" t="s">
        <v>181</v>
      </c>
      <c r="U2823">
        <v>0</v>
      </c>
      <c r="V2823" t="s">
        <v>181</v>
      </c>
      <c r="W2823">
        <v>0</v>
      </c>
      <c r="X2823" t="s">
        <v>184</v>
      </c>
    </row>
    <row r="2824" spans="1:24" x14ac:dyDescent="0.3">
      <c r="A2824" t="s">
        <v>179</v>
      </c>
      <c r="B2824" t="s">
        <v>2731</v>
      </c>
      <c r="C2824" t="s">
        <v>181</v>
      </c>
      <c r="D2824" t="s">
        <v>1956</v>
      </c>
      <c r="E2824" t="s">
        <v>181</v>
      </c>
      <c r="F2824">
        <v>0</v>
      </c>
      <c r="G2824">
        <v>0</v>
      </c>
      <c r="H2824" s="51" t="s">
        <v>14196</v>
      </c>
      <c r="I2824">
        <v>0</v>
      </c>
      <c r="J2824">
        <v>0</v>
      </c>
      <c r="L2824">
        <v>0</v>
      </c>
      <c r="M2824">
        <v>1794.38</v>
      </c>
      <c r="N2824">
        <v>360</v>
      </c>
      <c r="O2824">
        <v>360</v>
      </c>
      <c r="P2824" t="s">
        <v>183</v>
      </c>
      <c r="Q2824">
        <v>-240</v>
      </c>
      <c r="R2824">
        <v>0</v>
      </c>
      <c r="S2824">
        <v>0</v>
      </c>
      <c r="T2824" t="s">
        <v>181</v>
      </c>
      <c r="U2824">
        <v>0</v>
      </c>
      <c r="V2824" t="s">
        <v>181</v>
      </c>
      <c r="W2824">
        <v>0</v>
      </c>
      <c r="X2824" t="s">
        <v>184</v>
      </c>
    </row>
    <row r="2825" spans="1:24" x14ac:dyDescent="0.3">
      <c r="A2825" t="s">
        <v>179</v>
      </c>
      <c r="B2825" t="s">
        <v>1955</v>
      </c>
      <c r="C2825" t="s">
        <v>181</v>
      </c>
      <c r="D2825" t="s">
        <v>1956</v>
      </c>
      <c r="E2825" t="s">
        <v>181</v>
      </c>
      <c r="F2825">
        <v>0</v>
      </c>
      <c r="G2825">
        <v>0</v>
      </c>
      <c r="H2825" s="51" t="s">
        <v>14467</v>
      </c>
      <c r="I2825">
        <v>0</v>
      </c>
      <c r="J2825">
        <v>0</v>
      </c>
      <c r="L2825">
        <v>0</v>
      </c>
      <c r="M2825">
        <v>0</v>
      </c>
      <c r="N2825">
        <v>0</v>
      </c>
      <c r="O2825">
        <v>0</v>
      </c>
      <c r="P2825" t="s">
        <v>183</v>
      </c>
      <c r="Q2825">
        <v>0</v>
      </c>
      <c r="R2825">
        <v>0</v>
      </c>
      <c r="S2825">
        <v>0</v>
      </c>
      <c r="T2825" t="s">
        <v>181</v>
      </c>
      <c r="U2825">
        <v>0</v>
      </c>
      <c r="V2825" t="s">
        <v>181</v>
      </c>
      <c r="W2825">
        <v>0</v>
      </c>
      <c r="X2825" t="s">
        <v>184</v>
      </c>
    </row>
    <row r="2826" spans="1:24" x14ac:dyDescent="0.3">
      <c r="A2826" t="s">
        <v>179</v>
      </c>
      <c r="B2826" t="s">
        <v>2781</v>
      </c>
      <c r="C2826" t="s">
        <v>181</v>
      </c>
      <c r="D2826" t="s">
        <v>2782</v>
      </c>
      <c r="E2826" t="s">
        <v>181</v>
      </c>
      <c r="F2826">
        <v>0</v>
      </c>
      <c r="G2826">
        <v>0</v>
      </c>
      <c r="H2826" s="51" t="s">
        <v>14196</v>
      </c>
      <c r="I2826">
        <v>0</v>
      </c>
      <c r="J2826">
        <v>0</v>
      </c>
      <c r="L2826">
        <v>0</v>
      </c>
      <c r="M2826">
        <v>0</v>
      </c>
      <c r="N2826">
        <v>0</v>
      </c>
      <c r="O2826">
        <v>0</v>
      </c>
      <c r="P2826" t="s">
        <v>183</v>
      </c>
      <c r="Q2826">
        <v>0</v>
      </c>
      <c r="R2826">
        <v>0</v>
      </c>
      <c r="S2826">
        <v>0</v>
      </c>
      <c r="T2826" t="s">
        <v>181</v>
      </c>
      <c r="U2826">
        <v>0</v>
      </c>
      <c r="V2826" t="s">
        <v>181</v>
      </c>
      <c r="W2826">
        <v>0</v>
      </c>
      <c r="X2826" t="s">
        <v>184</v>
      </c>
    </row>
    <row r="2827" spans="1:24" x14ac:dyDescent="0.3">
      <c r="A2827" t="s">
        <v>179</v>
      </c>
      <c r="B2827" t="s">
        <v>5767</v>
      </c>
      <c r="C2827" t="s">
        <v>181</v>
      </c>
      <c r="D2827" t="s">
        <v>5768</v>
      </c>
      <c r="E2827" t="s">
        <v>7</v>
      </c>
      <c r="F2827">
        <v>0</v>
      </c>
      <c r="G2827">
        <v>0</v>
      </c>
      <c r="H2827" s="51" t="s">
        <v>14196</v>
      </c>
      <c r="I2827">
        <v>0</v>
      </c>
      <c r="J2827">
        <v>0</v>
      </c>
      <c r="L2827">
        <v>0</v>
      </c>
      <c r="M2827">
        <v>0</v>
      </c>
      <c r="N2827">
        <v>0</v>
      </c>
      <c r="O2827">
        <v>0</v>
      </c>
      <c r="P2827" t="s">
        <v>183</v>
      </c>
      <c r="Q2827">
        <v>0</v>
      </c>
      <c r="R2827">
        <v>0</v>
      </c>
      <c r="S2827">
        <v>0</v>
      </c>
      <c r="T2827" t="s">
        <v>181</v>
      </c>
      <c r="U2827">
        <v>0</v>
      </c>
      <c r="V2827" t="s">
        <v>181</v>
      </c>
      <c r="W2827">
        <v>0</v>
      </c>
      <c r="X2827" t="s">
        <v>184</v>
      </c>
    </row>
    <row r="2828" spans="1:24" x14ac:dyDescent="0.3">
      <c r="A2828" t="s">
        <v>179</v>
      </c>
      <c r="B2828" t="s">
        <v>5733</v>
      </c>
      <c r="C2828" t="s">
        <v>181</v>
      </c>
      <c r="D2828" t="s">
        <v>5734</v>
      </c>
      <c r="E2828" t="s">
        <v>7</v>
      </c>
      <c r="F2828">
        <v>0</v>
      </c>
      <c r="G2828">
        <v>0</v>
      </c>
      <c r="H2828" s="51" t="s">
        <v>14196</v>
      </c>
      <c r="I2828">
        <v>0</v>
      </c>
      <c r="J2828">
        <v>0</v>
      </c>
      <c r="L2828">
        <v>0</v>
      </c>
      <c r="M2828">
        <v>0</v>
      </c>
      <c r="N2828">
        <v>0</v>
      </c>
      <c r="O2828">
        <v>0</v>
      </c>
      <c r="P2828" t="s">
        <v>183</v>
      </c>
      <c r="Q2828">
        <v>0</v>
      </c>
      <c r="R2828">
        <v>0</v>
      </c>
      <c r="S2828">
        <v>0</v>
      </c>
      <c r="T2828" t="s">
        <v>181</v>
      </c>
      <c r="U2828">
        <v>0</v>
      </c>
      <c r="V2828" t="s">
        <v>181</v>
      </c>
      <c r="W2828">
        <v>0</v>
      </c>
      <c r="X2828" t="s">
        <v>184</v>
      </c>
    </row>
    <row r="2829" spans="1:24" x14ac:dyDescent="0.3">
      <c r="A2829" t="s">
        <v>179</v>
      </c>
      <c r="B2829" t="s">
        <v>6214</v>
      </c>
      <c r="C2829" t="s">
        <v>181</v>
      </c>
      <c r="D2829" t="s">
        <v>6215</v>
      </c>
      <c r="E2829" t="s">
        <v>7</v>
      </c>
      <c r="F2829">
        <v>0</v>
      </c>
      <c r="G2829">
        <v>0</v>
      </c>
      <c r="H2829" s="51" t="s">
        <v>14196</v>
      </c>
      <c r="I2829">
        <v>0</v>
      </c>
      <c r="J2829">
        <v>0</v>
      </c>
      <c r="L2829">
        <v>0</v>
      </c>
      <c r="M2829">
        <v>0</v>
      </c>
      <c r="N2829">
        <v>0</v>
      </c>
      <c r="O2829">
        <v>0</v>
      </c>
      <c r="P2829" t="s">
        <v>183</v>
      </c>
      <c r="Q2829">
        <v>0</v>
      </c>
      <c r="R2829">
        <v>0</v>
      </c>
      <c r="S2829">
        <v>0</v>
      </c>
      <c r="T2829" t="s">
        <v>181</v>
      </c>
      <c r="U2829">
        <v>0</v>
      </c>
      <c r="V2829" t="s">
        <v>181</v>
      </c>
      <c r="W2829">
        <v>0</v>
      </c>
      <c r="X2829" t="s">
        <v>184</v>
      </c>
    </row>
    <row r="2830" spans="1:24" x14ac:dyDescent="0.3">
      <c r="A2830" t="s">
        <v>179</v>
      </c>
      <c r="B2830" t="s">
        <v>5652</v>
      </c>
      <c r="C2830" t="s">
        <v>181</v>
      </c>
      <c r="D2830" t="s">
        <v>5653</v>
      </c>
      <c r="E2830" t="s">
        <v>7</v>
      </c>
      <c r="F2830">
        <v>0</v>
      </c>
      <c r="G2830">
        <v>0</v>
      </c>
      <c r="H2830" s="51" t="s">
        <v>14196</v>
      </c>
      <c r="I2830">
        <v>0</v>
      </c>
      <c r="J2830">
        <v>0</v>
      </c>
      <c r="L2830">
        <v>0</v>
      </c>
      <c r="M2830">
        <v>0</v>
      </c>
      <c r="N2830">
        <v>0</v>
      </c>
      <c r="O2830">
        <v>0</v>
      </c>
      <c r="P2830" t="s">
        <v>183</v>
      </c>
      <c r="Q2830">
        <v>0</v>
      </c>
      <c r="R2830">
        <v>0</v>
      </c>
      <c r="S2830">
        <v>0</v>
      </c>
      <c r="T2830" t="s">
        <v>181</v>
      </c>
      <c r="U2830">
        <v>0</v>
      </c>
      <c r="V2830" t="s">
        <v>181</v>
      </c>
      <c r="W2830">
        <v>0</v>
      </c>
      <c r="X2830" t="s">
        <v>184</v>
      </c>
    </row>
    <row r="2831" spans="1:24" x14ac:dyDescent="0.3">
      <c r="A2831" t="s">
        <v>179</v>
      </c>
      <c r="B2831" t="s">
        <v>5408</v>
      </c>
      <c r="C2831" t="s">
        <v>181</v>
      </c>
      <c r="D2831" t="s">
        <v>5409</v>
      </c>
      <c r="E2831" t="s">
        <v>7</v>
      </c>
      <c r="F2831">
        <v>0</v>
      </c>
      <c r="G2831">
        <v>0</v>
      </c>
      <c r="H2831" s="51" t="s">
        <v>14196</v>
      </c>
      <c r="I2831">
        <v>0</v>
      </c>
      <c r="J2831">
        <v>0</v>
      </c>
      <c r="L2831">
        <v>0</v>
      </c>
      <c r="M2831">
        <v>0</v>
      </c>
      <c r="N2831">
        <v>0</v>
      </c>
      <c r="O2831">
        <v>0</v>
      </c>
      <c r="P2831" t="s">
        <v>183</v>
      </c>
      <c r="Q2831">
        <v>0</v>
      </c>
      <c r="R2831">
        <v>0</v>
      </c>
      <c r="S2831">
        <v>0</v>
      </c>
      <c r="T2831" t="s">
        <v>181</v>
      </c>
      <c r="U2831">
        <v>0</v>
      </c>
      <c r="V2831" t="s">
        <v>181</v>
      </c>
      <c r="W2831">
        <v>0</v>
      </c>
      <c r="X2831" t="s">
        <v>184</v>
      </c>
    </row>
    <row r="2832" spans="1:24" x14ac:dyDescent="0.3">
      <c r="A2832" t="s">
        <v>179</v>
      </c>
      <c r="B2832" t="s">
        <v>2706</v>
      </c>
      <c r="C2832" t="s">
        <v>181</v>
      </c>
      <c r="D2832" t="s">
        <v>2707</v>
      </c>
      <c r="E2832" t="s">
        <v>181</v>
      </c>
      <c r="F2832">
        <v>0</v>
      </c>
      <c r="G2832">
        <v>0</v>
      </c>
      <c r="H2832" s="51" t="s">
        <v>14196</v>
      </c>
      <c r="I2832">
        <v>0</v>
      </c>
      <c r="J2832">
        <v>0</v>
      </c>
      <c r="L2832">
        <v>0</v>
      </c>
      <c r="M2832">
        <v>0</v>
      </c>
      <c r="N2832">
        <v>0</v>
      </c>
      <c r="O2832">
        <v>0</v>
      </c>
      <c r="P2832" t="s">
        <v>183</v>
      </c>
      <c r="Q2832">
        <v>0</v>
      </c>
      <c r="R2832">
        <v>0</v>
      </c>
      <c r="S2832">
        <v>0</v>
      </c>
      <c r="T2832" t="s">
        <v>181</v>
      </c>
      <c r="U2832">
        <v>0</v>
      </c>
      <c r="V2832" t="s">
        <v>181</v>
      </c>
      <c r="W2832">
        <v>0</v>
      </c>
      <c r="X2832" t="s">
        <v>321</v>
      </c>
    </row>
    <row r="2833" spans="1:24" x14ac:dyDescent="0.3">
      <c r="A2833" t="s">
        <v>179</v>
      </c>
      <c r="B2833" t="s">
        <v>5343</v>
      </c>
      <c r="C2833" t="s">
        <v>181</v>
      </c>
      <c r="D2833" t="s">
        <v>5344</v>
      </c>
      <c r="E2833" t="s">
        <v>7</v>
      </c>
      <c r="F2833">
        <v>0</v>
      </c>
      <c r="G2833">
        <v>0</v>
      </c>
      <c r="H2833" s="51" t="s">
        <v>13965</v>
      </c>
      <c r="I2833">
        <v>0</v>
      </c>
      <c r="J2833">
        <v>0</v>
      </c>
      <c r="L2833">
        <v>0</v>
      </c>
      <c r="M2833">
        <v>0</v>
      </c>
      <c r="N2833">
        <v>0</v>
      </c>
      <c r="O2833">
        <v>0</v>
      </c>
      <c r="P2833" t="s">
        <v>183</v>
      </c>
      <c r="Q2833">
        <v>0</v>
      </c>
      <c r="R2833">
        <v>0</v>
      </c>
      <c r="S2833">
        <v>0</v>
      </c>
      <c r="T2833" t="s">
        <v>181</v>
      </c>
      <c r="U2833">
        <v>0</v>
      </c>
      <c r="V2833" t="s">
        <v>181</v>
      </c>
      <c r="W2833">
        <v>0</v>
      </c>
      <c r="X2833" t="s">
        <v>184</v>
      </c>
    </row>
    <row r="2834" spans="1:24" x14ac:dyDescent="0.3">
      <c r="A2834" t="s">
        <v>179</v>
      </c>
      <c r="B2834" t="s">
        <v>2448</v>
      </c>
      <c r="C2834" t="s">
        <v>181</v>
      </c>
      <c r="D2834" t="s">
        <v>2449</v>
      </c>
      <c r="E2834" t="s">
        <v>181</v>
      </c>
      <c r="F2834">
        <v>0</v>
      </c>
      <c r="G2834">
        <v>0</v>
      </c>
      <c r="H2834" s="51" t="s">
        <v>13965</v>
      </c>
      <c r="I2834">
        <v>0</v>
      </c>
      <c r="J2834">
        <v>0</v>
      </c>
      <c r="L2834">
        <v>0</v>
      </c>
      <c r="M2834">
        <v>0</v>
      </c>
      <c r="N2834">
        <v>0</v>
      </c>
      <c r="O2834">
        <v>0</v>
      </c>
      <c r="P2834" t="s">
        <v>183</v>
      </c>
      <c r="Q2834">
        <v>0</v>
      </c>
      <c r="R2834">
        <v>0</v>
      </c>
      <c r="S2834">
        <v>0</v>
      </c>
      <c r="T2834" t="s">
        <v>181</v>
      </c>
      <c r="U2834">
        <v>0</v>
      </c>
      <c r="V2834" t="s">
        <v>181</v>
      </c>
      <c r="W2834">
        <v>0</v>
      </c>
      <c r="X2834" t="s">
        <v>184</v>
      </c>
    </row>
    <row r="2835" spans="1:24" x14ac:dyDescent="0.3">
      <c r="A2835" t="s">
        <v>179</v>
      </c>
      <c r="B2835" t="s">
        <v>3261</v>
      </c>
      <c r="C2835" t="s">
        <v>181</v>
      </c>
      <c r="D2835" t="s">
        <v>2449</v>
      </c>
      <c r="E2835" t="s">
        <v>181</v>
      </c>
      <c r="F2835">
        <v>0</v>
      </c>
      <c r="G2835">
        <v>0</v>
      </c>
      <c r="H2835" s="51" t="s">
        <v>13968</v>
      </c>
      <c r="I2835">
        <v>0</v>
      </c>
      <c r="J2835">
        <v>0</v>
      </c>
      <c r="L2835">
        <v>0</v>
      </c>
      <c r="M2835">
        <v>0</v>
      </c>
      <c r="N2835">
        <v>0</v>
      </c>
      <c r="O2835">
        <v>0</v>
      </c>
      <c r="P2835" t="s">
        <v>183</v>
      </c>
      <c r="Q2835">
        <v>0</v>
      </c>
      <c r="R2835">
        <v>0</v>
      </c>
      <c r="S2835">
        <v>0</v>
      </c>
      <c r="T2835" t="s">
        <v>181</v>
      </c>
      <c r="U2835">
        <v>0</v>
      </c>
      <c r="V2835" t="s">
        <v>181</v>
      </c>
      <c r="W2835">
        <v>0</v>
      </c>
      <c r="X2835" t="s">
        <v>184</v>
      </c>
    </row>
    <row r="2836" spans="1:24" x14ac:dyDescent="0.3">
      <c r="A2836" t="s">
        <v>179</v>
      </c>
      <c r="B2836" t="s">
        <v>18053</v>
      </c>
      <c r="C2836" t="s">
        <v>181</v>
      </c>
      <c r="D2836" t="s">
        <v>18054</v>
      </c>
      <c r="E2836" t="s">
        <v>7</v>
      </c>
      <c r="F2836">
        <v>0</v>
      </c>
      <c r="G2836" t="s">
        <v>7138</v>
      </c>
      <c r="H2836" s="51" t="s">
        <v>13965</v>
      </c>
      <c r="I2836">
        <v>5023.2000000000007</v>
      </c>
      <c r="J2836">
        <v>0</v>
      </c>
      <c r="L2836">
        <v>0</v>
      </c>
      <c r="M2836">
        <v>0</v>
      </c>
      <c r="N2836">
        <v>0</v>
      </c>
      <c r="O2836">
        <v>0</v>
      </c>
      <c r="P2836" t="s">
        <v>183</v>
      </c>
      <c r="Q2836">
        <v>840</v>
      </c>
      <c r="R2836">
        <v>-840</v>
      </c>
      <c r="S2836">
        <v>0</v>
      </c>
      <c r="T2836" t="s">
        <v>181</v>
      </c>
      <c r="U2836">
        <v>0</v>
      </c>
      <c r="V2836" t="s">
        <v>181</v>
      </c>
      <c r="W2836">
        <v>0</v>
      </c>
      <c r="X2836" t="s">
        <v>184</v>
      </c>
    </row>
    <row r="2837" spans="1:24" x14ac:dyDescent="0.3">
      <c r="A2837" t="s">
        <v>179</v>
      </c>
      <c r="B2837" t="s">
        <v>2940</v>
      </c>
      <c r="C2837" t="s">
        <v>181</v>
      </c>
      <c r="D2837" t="s">
        <v>2941</v>
      </c>
      <c r="E2837" t="s">
        <v>181</v>
      </c>
      <c r="F2837">
        <v>0</v>
      </c>
      <c r="G2837">
        <v>0</v>
      </c>
      <c r="H2837" s="51" t="s">
        <v>13965</v>
      </c>
      <c r="I2837">
        <v>0</v>
      </c>
      <c r="J2837">
        <v>0</v>
      </c>
      <c r="L2837">
        <v>0</v>
      </c>
      <c r="M2837">
        <v>0</v>
      </c>
      <c r="N2837">
        <v>0</v>
      </c>
      <c r="O2837">
        <v>0</v>
      </c>
      <c r="P2837" t="s">
        <v>183</v>
      </c>
      <c r="Q2837">
        <v>0</v>
      </c>
      <c r="R2837">
        <v>0</v>
      </c>
      <c r="S2837">
        <v>0</v>
      </c>
      <c r="T2837" t="s">
        <v>181</v>
      </c>
      <c r="U2837">
        <v>0</v>
      </c>
      <c r="V2837" t="s">
        <v>181</v>
      </c>
      <c r="W2837">
        <v>0</v>
      </c>
      <c r="X2837" t="s">
        <v>184</v>
      </c>
    </row>
    <row r="2838" spans="1:24" x14ac:dyDescent="0.3">
      <c r="A2838" t="s">
        <v>179</v>
      </c>
      <c r="B2838" t="s">
        <v>877</v>
      </c>
      <c r="C2838" t="s">
        <v>181</v>
      </c>
      <c r="D2838" t="s">
        <v>878</v>
      </c>
      <c r="E2838" t="s">
        <v>181</v>
      </c>
      <c r="F2838">
        <v>0</v>
      </c>
      <c r="G2838">
        <v>0</v>
      </c>
      <c r="H2838" s="51" t="s">
        <v>13965</v>
      </c>
      <c r="I2838">
        <v>0</v>
      </c>
      <c r="J2838">
        <v>0</v>
      </c>
      <c r="L2838">
        <v>0</v>
      </c>
      <c r="M2838">
        <v>22824.45</v>
      </c>
      <c r="N2838">
        <v>3816</v>
      </c>
      <c r="O2838">
        <v>240</v>
      </c>
      <c r="P2838" t="s">
        <v>18055</v>
      </c>
      <c r="Q2838">
        <v>0</v>
      </c>
      <c r="R2838">
        <v>0</v>
      </c>
      <c r="S2838">
        <v>0</v>
      </c>
      <c r="T2838" t="s">
        <v>181</v>
      </c>
      <c r="U2838">
        <v>0</v>
      </c>
      <c r="V2838" t="s">
        <v>181</v>
      </c>
      <c r="W2838">
        <v>0</v>
      </c>
      <c r="X2838" t="s">
        <v>184</v>
      </c>
    </row>
    <row r="2839" spans="1:24" x14ac:dyDescent="0.3">
      <c r="A2839" t="s">
        <v>179</v>
      </c>
      <c r="B2839" t="s">
        <v>3190</v>
      </c>
      <c r="C2839" t="s">
        <v>181</v>
      </c>
      <c r="D2839" t="s">
        <v>878</v>
      </c>
      <c r="E2839" t="s">
        <v>181</v>
      </c>
      <c r="F2839">
        <v>0</v>
      </c>
      <c r="G2839">
        <v>0</v>
      </c>
      <c r="H2839" s="51" t="s">
        <v>13968</v>
      </c>
      <c r="I2839">
        <v>0</v>
      </c>
      <c r="J2839">
        <v>0</v>
      </c>
      <c r="L2839">
        <v>0</v>
      </c>
      <c r="M2839">
        <v>0</v>
      </c>
      <c r="N2839">
        <v>0</v>
      </c>
      <c r="O2839">
        <v>0</v>
      </c>
      <c r="P2839" t="s">
        <v>183</v>
      </c>
      <c r="Q2839">
        <v>0</v>
      </c>
      <c r="R2839">
        <v>0</v>
      </c>
      <c r="S2839">
        <v>0</v>
      </c>
      <c r="T2839" t="s">
        <v>181</v>
      </c>
      <c r="U2839">
        <v>0</v>
      </c>
      <c r="V2839" t="s">
        <v>181</v>
      </c>
      <c r="W2839">
        <v>0</v>
      </c>
      <c r="X2839" t="s">
        <v>184</v>
      </c>
    </row>
    <row r="2840" spans="1:24" x14ac:dyDescent="0.3">
      <c r="A2840" t="s">
        <v>179</v>
      </c>
      <c r="B2840" t="s">
        <v>4504</v>
      </c>
      <c r="C2840" t="s">
        <v>181</v>
      </c>
      <c r="D2840" t="s">
        <v>878</v>
      </c>
      <c r="E2840" t="s">
        <v>7</v>
      </c>
      <c r="F2840">
        <v>0</v>
      </c>
      <c r="G2840">
        <v>0</v>
      </c>
      <c r="H2840" s="51" t="s">
        <v>13965</v>
      </c>
      <c r="I2840">
        <v>0</v>
      </c>
      <c r="J2840">
        <v>0</v>
      </c>
      <c r="L2840">
        <v>0</v>
      </c>
      <c r="M2840">
        <v>47.85</v>
      </c>
      <c r="N2840">
        <v>8</v>
      </c>
      <c r="O2840">
        <v>0</v>
      </c>
      <c r="P2840" t="s">
        <v>1703</v>
      </c>
      <c r="Q2840">
        <v>0</v>
      </c>
      <c r="R2840">
        <v>0</v>
      </c>
      <c r="S2840">
        <v>0</v>
      </c>
      <c r="T2840" t="s">
        <v>181</v>
      </c>
      <c r="U2840">
        <v>0</v>
      </c>
      <c r="V2840" t="s">
        <v>181</v>
      </c>
      <c r="W2840">
        <v>0</v>
      </c>
      <c r="X2840" t="s">
        <v>184</v>
      </c>
    </row>
    <row r="2841" spans="1:24" x14ac:dyDescent="0.3">
      <c r="A2841" t="s">
        <v>179</v>
      </c>
      <c r="B2841" t="s">
        <v>14426</v>
      </c>
      <c r="C2841" t="s">
        <v>181</v>
      </c>
      <c r="D2841" t="s">
        <v>14427</v>
      </c>
      <c r="E2841" t="s">
        <v>7</v>
      </c>
      <c r="F2841">
        <v>0</v>
      </c>
      <c r="G2841">
        <v>0</v>
      </c>
      <c r="H2841" s="51" t="s">
        <v>13965</v>
      </c>
      <c r="I2841">
        <v>0</v>
      </c>
      <c r="J2841">
        <v>0</v>
      </c>
      <c r="L2841">
        <v>0</v>
      </c>
      <c r="M2841">
        <v>0</v>
      </c>
      <c r="N2841">
        <v>0</v>
      </c>
      <c r="O2841">
        <v>0</v>
      </c>
      <c r="P2841" t="s">
        <v>183</v>
      </c>
      <c r="Q2841">
        <v>0</v>
      </c>
      <c r="R2841">
        <v>0</v>
      </c>
      <c r="S2841">
        <v>0</v>
      </c>
      <c r="T2841" t="s">
        <v>181</v>
      </c>
      <c r="U2841">
        <v>0</v>
      </c>
      <c r="V2841" t="s">
        <v>181</v>
      </c>
      <c r="W2841">
        <v>0</v>
      </c>
      <c r="X2841" t="s">
        <v>184</v>
      </c>
    </row>
    <row r="2842" spans="1:24" x14ac:dyDescent="0.3">
      <c r="A2842" t="s">
        <v>179</v>
      </c>
      <c r="B2842" t="s">
        <v>1872</v>
      </c>
      <c r="C2842" t="s">
        <v>181</v>
      </c>
      <c r="D2842" t="s">
        <v>1873</v>
      </c>
      <c r="E2842" t="s">
        <v>181</v>
      </c>
      <c r="F2842">
        <v>0</v>
      </c>
      <c r="G2842">
        <v>0</v>
      </c>
      <c r="H2842" s="51" t="s">
        <v>14627</v>
      </c>
      <c r="I2842">
        <v>0</v>
      </c>
      <c r="J2842">
        <v>0</v>
      </c>
      <c r="L2842">
        <v>0</v>
      </c>
      <c r="M2842">
        <v>0</v>
      </c>
      <c r="N2842">
        <v>0</v>
      </c>
      <c r="O2842">
        <v>0</v>
      </c>
      <c r="P2842" t="s">
        <v>183</v>
      </c>
      <c r="Q2842">
        <v>0</v>
      </c>
      <c r="R2842">
        <v>0</v>
      </c>
      <c r="S2842">
        <v>0</v>
      </c>
      <c r="T2842" t="s">
        <v>181</v>
      </c>
      <c r="U2842">
        <v>0</v>
      </c>
      <c r="V2842" t="s">
        <v>181</v>
      </c>
      <c r="W2842">
        <v>0</v>
      </c>
      <c r="X2842" t="s">
        <v>184</v>
      </c>
    </row>
    <row r="2843" spans="1:24" x14ac:dyDescent="0.3">
      <c r="A2843" t="s">
        <v>179</v>
      </c>
      <c r="B2843" t="s">
        <v>2804</v>
      </c>
      <c r="C2843" t="s">
        <v>181</v>
      </c>
      <c r="D2843" t="s">
        <v>1873</v>
      </c>
      <c r="E2843" t="s">
        <v>181</v>
      </c>
      <c r="F2843">
        <v>0</v>
      </c>
      <c r="G2843">
        <v>0</v>
      </c>
      <c r="H2843" s="51" t="s">
        <v>14214</v>
      </c>
      <c r="I2843">
        <v>0</v>
      </c>
      <c r="J2843">
        <v>0</v>
      </c>
      <c r="L2843">
        <v>0</v>
      </c>
      <c r="M2843">
        <v>0</v>
      </c>
      <c r="N2843">
        <v>0</v>
      </c>
      <c r="O2843">
        <v>0</v>
      </c>
      <c r="P2843" t="s">
        <v>183</v>
      </c>
      <c r="Q2843">
        <v>0</v>
      </c>
      <c r="R2843">
        <v>0</v>
      </c>
      <c r="S2843">
        <v>0</v>
      </c>
      <c r="T2843" t="s">
        <v>181</v>
      </c>
      <c r="U2843">
        <v>0</v>
      </c>
      <c r="V2843" t="s">
        <v>181</v>
      </c>
      <c r="W2843">
        <v>0</v>
      </c>
      <c r="X2843" t="s">
        <v>184</v>
      </c>
    </row>
    <row r="2844" spans="1:24" x14ac:dyDescent="0.3">
      <c r="A2844" t="s">
        <v>179</v>
      </c>
      <c r="B2844" t="s">
        <v>5056</v>
      </c>
      <c r="C2844" t="s">
        <v>181</v>
      </c>
      <c r="D2844" t="s">
        <v>5057</v>
      </c>
      <c r="E2844" t="s">
        <v>7</v>
      </c>
      <c r="F2844">
        <v>0</v>
      </c>
      <c r="G2844">
        <v>0</v>
      </c>
      <c r="H2844" s="51" t="s">
        <v>13965</v>
      </c>
      <c r="I2844">
        <v>0</v>
      </c>
      <c r="J2844">
        <v>0</v>
      </c>
      <c r="L2844">
        <v>0</v>
      </c>
      <c r="M2844">
        <v>0</v>
      </c>
      <c r="N2844">
        <v>0</v>
      </c>
      <c r="O2844">
        <v>0</v>
      </c>
      <c r="P2844" t="s">
        <v>183</v>
      </c>
      <c r="Q2844">
        <v>0</v>
      </c>
      <c r="R2844">
        <v>0</v>
      </c>
      <c r="S2844">
        <v>0</v>
      </c>
      <c r="T2844" t="s">
        <v>181</v>
      </c>
      <c r="U2844">
        <v>0</v>
      </c>
      <c r="V2844" t="s">
        <v>181</v>
      </c>
      <c r="W2844">
        <v>0</v>
      </c>
      <c r="X2844" t="s">
        <v>184</v>
      </c>
    </row>
    <row r="2845" spans="1:24" x14ac:dyDescent="0.3">
      <c r="A2845" t="s">
        <v>179</v>
      </c>
      <c r="B2845" t="s">
        <v>5728</v>
      </c>
      <c r="C2845" t="s">
        <v>181</v>
      </c>
      <c r="D2845" t="s">
        <v>5729</v>
      </c>
      <c r="E2845" t="s">
        <v>7</v>
      </c>
      <c r="F2845">
        <v>0</v>
      </c>
      <c r="G2845">
        <v>0</v>
      </c>
      <c r="H2845" s="51" t="s">
        <v>13965</v>
      </c>
      <c r="I2845">
        <v>0</v>
      </c>
      <c r="J2845">
        <v>0</v>
      </c>
      <c r="L2845">
        <v>0</v>
      </c>
      <c r="M2845">
        <v>0</v>
      </c>
      <c r="N2845">
        <v>0</v>
      </c>
      <c r="O2845">
        <v>0</v>
      </c>
      <c r="P2845" t="s">
        <v>183</v>
      </c>
      <c r="Q2845">
        <v>0</v>
      </c>
      <c r="R2845">
        <v>0</v>
      </c>
      <c r="S2845">
        <v>0</v>
      </c>
      <c r="T2845" t="s">
        <v>181</v>
      </c>
      <c r="U2845">
        <v>0</v>
      </c>
      <c r="V2845" t="s">
        <v>181</v>
      </c>
      <c r="W2845">
        <v>0</v>
      </c>
      <c r="X2845" t="s">
        <v>184</v>
      </c>
    </row>
    <row r="2846" spans="1:24" x14ac:dyDescent="0.3">
      <c r="A2846" t="s">
        <v>179</v>
      </c>
      <c r="B2846" t="s">
        <v>1967</v>
      </c>
      <c r="C2846" t="s">
        <v>181</v>
      </c>
      <c r="D2846" t="s">
        <v>1968</v>
      </c>
      <c r="E2846" t="s">
        <v>181</v>
      </c>
      <c r="F2846">
        <v>0</v>
      </c>
      <c r="G2846">
        <v>0</v>
      </c>
      <c r="H2846" s="51" t="s">
        <v>13968</v>
      </c>
      <c r="I2846">
        <v>0</v>
      </c>
      <c r="J2846">
        <v>0</v>
      </c>
      <c r="L2846">
        <v>0</v>
      </c>
      <c r="M2846">
        <v>0</v>
      </c>
      <c r="N2846">
        <v>0</v>
      </c>
      <c r="O2846">
        <v>0</v>
      </c>
      <c r="P2846" t="s">
        <v>183</v>
      </c>
      <c r="Q2846">
        <v>0</v>
      </c>
      <c r="R2846">
        <v>0</v>
      </c>
      <c r="S2846">
        <v>0</v>
      </c>
      <c r="T2846" t="s">
        <v>181</v>
      </c>
      <c r="U2846">
        <v>0</v>
      </c>
      <c r="V2846" t="s">
        <v>181</v>
      </c>
      <c r="W2846">
        <v>0</v>
      </c>
      <c r="X2846" t="s">
        <v>184</v>
      </c>
    </row>
    <row r="2847" spans="1:24" x14ac:dyDescent="0.3">
      <c r="A2847" t="s">
        <v>179</v>
      </c>
      <c r="B2847" t="s">
        <v>2894</v>
      </c>
      <c r="C2847" t="s">
        <v>181</v>
      </c>
      <c r="D2847" t="s">
        <v>1968</v>
      </c>
      <c r="E2847" t="s">
        <v>181</v>
      </c>
      <c r="F2847">
        <v>0</v>
      </c>
      <c r="G2847">
        <v>0</v>
      </c>
      <c r="H2847" s="51" t="s">
        <v>13965</v>
      </c>
      <c r="I2847">
        <v>0</v>
      </c>
      <c r="J2847">
        <v>0</v>
      </c>
      <c r="L2847">
        <v>0</v>
      </c>
      <c r="M2847">
        <v>0</v>
      </c>
      <c r="N2847">
        <v>0</v>
      </c>
      <c r="O2847">
        <v>0</v>
      </c>
      <c r="P2847" t="s">
        <v>183</v>
      </c>
      <c r="Q2847">
        <v>0</v>
      </c>
      <c r="R2847">
        <v>0</v>
      </c>
      <c r="S2847">
        <v>0</v>
      </c>
      <c r="T2847" t="s">
        <v>181</v>
      </c>
      <c r="U2847">
        <v>0</v>
      </c>
      <c r="V2847" t="s">
        <v>181</v>
      </c>
      <c r="W2847">
        <v>0</v>
      </c>
      <c r="X2847" t="s">
        <v>184</v>
      </c>
    </row>
    <row r="2848" spans="1:24" x14ac:dyDescent="0.3">
      <c r="A2848" t="s">
        <v>179</v>
      </c>
      <c r="B2848" t="s">
        <v>6746</v>
      </c>
      <c r="C2848" t="s">
        <v>181</v>
      </c>
      <c r="D2848" t="s">
        <v>6747</v>
      </c>
      <c r="E2848" t="s">
        <v>7</v>
      </c>
      <c r="F2848">
        <v>0</v>
      </c>
      <c r="G2848">
        <v>0</v>
      </c>
      <c r="H2848" s="51" t="s">
        <v>13965</v>
      </c>
      <c r="I2848">
        <v>0</v>
      </c>
      <c r="J2848">
        <v>0</v>
      </c>
      <c r="L2848">
        <v>0</v>
      </c>
      <c r="M2848">
        <v>0</v>
      </c>
      <c r="N2848">
        <v>0</v>
      </c>
      <c r="O2848">
        <v>0</v>
      </c>
      <c r="P2848" t="s">
        <v>183</v>
      </c>
      <c r="Q2848">
        <v>0</v>
      </c>
      <c r="R2848">
        <v>0</v>
      </c>
      <c r="S2848">
        <v>0</v>
      </c>
      <c r="T2848" t="s">
        <v>181</v>
      </c>
      <c r="U2848">
        <v>0</v>
      </c>
      <c r="V2848" t="s">
        <v>181</v>
      </c>
      <c r="W2848">
        <v>0</v>
      </c>
      <c r="X2848" t="s">
        <v>184</v>
      </c>
    </row>
    <row r="2849" spans="1:24" x14ac:dyDescent="0.3">
      <c r="A2849" t="s">
        <v>179</v>
      </c>
      <c r="B2849" t="s">
        <v>5697</v>
      </c>
      <c r="C2849" t="s">
        <v>181</v>
      </c>
      <c r="D2849" t="s">
        <v>5698</v>
      </c>
      <c r="E2849" t="s">
        <v>7</v>
      </c>
      <c r="F2849">
        <v>0</v>
      </c>
      <c r="G2849">
        <v>0</v>
      </c>
      <c r="H2849" s="51" t="s">
        <v>18039</v>
      </c>
      <c r="I2849">
        <v>0</v>
      </c>
      <c r="J2849">
        <v>0</v>
      </c>
      <c r="L2849">
        <v>0</v>
      </c>
      <c r="M2849">
        <v>0</v>
      </c>
      <c r="N2849">
        <v>0</v>
      </c>
      <c r="O2849">
        <v>0</v>
      </c>
      <c r="P2849" t="s">
        <v>183</v>
      </c>
      <c r="Q2849">
        <v>0</v>
      </c>
      <c r="R2849">
        <v>0</v>
      </c>
      <c r="S2849">
        <v>0</v>
      </c>
      <c r="T2849" t="s">
        <v>181</v>
      </c>
      <c r="U2849">
        <v>0</v>
      </c>
      <c r="V2849" t="s">
        <v>181</v>
      </c>
      <c r="W2849">
        <v>0</v>
      </c>
      <c r="X2849" t="s">
        <v>184</v>
      </c>
    </row>
    <row r="2850" spans="1:24" x14ac:dyDescent="0.3">
      <c r="A2850" t="s">
        <v>179</v>
      </c>
      <c r="B2850" t="s">
        <v>1836</v>
      </c>
      <c r="C2850" t="s">
        <v>181</v>
      </c>
      <c r="D2850" t="s">
        <v>1837</v>
      </c>
      <c r="E2850" t="s">
        <v>181</v>
      </c>
      <c r="F2850">
        <v>0</v>
      </c>
      <c r="G2850">
        <v>0</v>
      </c>
      <c r="H2850" s="51" t="s">
        <v>14627</v>
      </c>
      <c r="I2850">
        <v>0</v>
      </c>
      <c r="J2850">
        <v>0</v>
      </c>
      <c r="L2850">
        <v>0</v>
      </c>
      <c r="M2850">
        <v>0</v>
      </c>
      <c r="N2850">
        <v>0</v>
      </c>
      <c r="O2850">
        <v>0</v>
      </c>
      <c r="P2850" t="s">
        <v>183</v>
      </c>
      <c r="Q2850">
        <v>0</v>
      </c>
      <c r="R2850">
        <v>0</v>
      </c>
      <c r="S2850">
        <v>0</v>
      </c>
      <c r="T2850" t="s">
        <v>181</v>
      </c>
      <c r="U2850">
        <v>0</v>
      </c>
      <c r="V2850" t="s">
        <v>181</v>
      </c>
      <c r="W2850">
        <v>0</v>
      </c>
      <c r="X2850" t="s">
        <v>184</v>
      </c>
    </row>
    <row r="2851" spans="1:24" x14ac:dyDescent="0.3">
      <c r="A2851" t="s">
        <v>179</v>
      </c>
      <c r="B2851" t="s">
        <v>1035</v>
      </c>
      <c r="C2851" t="s">
        <v>181</v>
      </c>
      <c r="D2851" t="s">
        <v>1036</v>
      </c>
      <c r="E2851" t="s">
        <v>181</v>
      </c>
      <c r="F2851">
        <v>0</v>
      </c>
      <c r="G2851">
        <v>0</v>
      </c>
      <c r="H2851" s="51" t="s">
        <v>13968</v>
      </c>
      <c r="I2851">
        <v>0</v>
      </c>
      <c r="J2851">
        <v>0</v>
      </c>
      <c r="L2851">
        <v>0</v>
      </c>
      <c r="M2851">
        <v>0</v>
      </c>
      <c r="N2851">
        <v>0</v>
      </c>
      <c r="O2851">
        <v>0</v>
      </c>
      <c r="P2851" t="s">
        <v>183</v>
      </c>
      <c r="Q2851">
        <v>0</v>
      </c>
      <c r="R2851">
        <v>0</v>
      </c>
      <c r="S2851">
        <v>0</v>
      </c>
      <c r="T2851" t="s">
        <v>181</v>
      </c>
      <c r="U2851">
        <v>0</v>
      </c>
      <c r="V2851" t="s">
        <v>181</v>
      </c>
      <c r="W2851">
        <v>0</v>
      </c>
      <c r="X2851" t="s">
        <v>184</v>
      </c>
    </row>
    <row r="2852" spans="1:24" x14ac:dyDescent="0.3">
      <c r="A2852" t="s">
        <v>179</v>
      </c>
      <c r="B2852" t="s">
        <v>2356</v>
      </c>
      <c r="C2852" t="s">
        <v>181</v>
      </c>
      <c r="D2852" t="s">
        <v>1036</v>
      </c>
      <c r="E2852" t="s">
        <v>181</v>
      </c>
      <c r="F2852">
        <v>0</v>
      </c>
      <c r="G2852">
        <v>0</v>
      </c>
      <c r="H2852" s="51" t="s">
        <v>13965</v>
      </c>
      <c r="I2852">
        <v>0</v>
      </c>
      <c r="J2852">
        <v>0</v>
      </c>
      <c r="L2852">
        <v>0</v>
      </c>
      <c r="M2852">
        <v>0</v>
      </c>
      <c r="N2852">
        <v>0</v>
      </c>
      <c r="O2852">
        <v>0</v>
      </c>
      <c r="P2852" t="s">
        <v>183</v>
      </c>
      <c r="Q2852">
        <v>0</v>
      </c>
      <c r="R2852">
        <v>0</v>
      </c>
      <c r="S2852">
        <v>0</v>
      </c>
      <c r="T2852" t="s">
        <v>181</v>
      </c>
      <c r="U2852">
        <v>0</v>
      </c>
      <c r="V2852" t="s">
        <v>181</v>
      </c>
      <c r="W2852">
        <v>0</v>
      </c>
      <c r="X2852" t="s">
        <v>184</v>
      </c>
    </row>
    <row r="2853" spans="1:24" x14ac:dyDescent="0.3">
      <c r="A2853" t="s">
        <v>179</v>
      </c>
      <c r="B2853" t="s">
        <v>1920</v>
      </c>
      <c r="C2853" t="s">
        <v>181</v>
      </c>
      <c r="D2853" t="s">
        <v>1921</v>
      </c>
      <c r="E2853" t="s">
        <v>181</v>
      </c>
      <c r="F2853">
        <v>0</v>
      </c>
      <c r="G2853">
        <v>0</v>
      </c>
      <c r="H2853" s="51" t="s">
        <v>13968</v>
      </c>
      <c r="I2853">
        <v>0</v>
      </c>
      <c r="J2853">
        <v>0</v>
      </c>
      <c r="L2853">
        <v>0</v>
      </c>
      <c r="M2853">
        <v>0</v>
      </c>
      <c r="N2853">
        <v>0</v>
      </c>
      <c r="O2853">
        <v>0</v>
      </c>
      <c r="P2853" t="s">
        <v>183</v>
      </c>
      <c r="Q2853">
        <v>0</v>
      </c>
      <c r="R2853">
        <v>0</v>
      </c>
      <c r="S2853">
        <v>0</v>
      </c>
      <c r="T2853" t="s">
        <v>181</v>
      </c>
      <c r="U2853">
        <v>0</v>
      </c>
      <c r="V2853" t="s">
        <v>181</v>
      </c>
      <c r="W2853">
        <v>0</v>
      </c>
      <c r="X2853" t="s">
        <v>184</v>
      </c>
    </row>
    <row r="2854" spans="1:24" x14ac:dyDescent="0.3">
      <c r="A2854" t="s">
        <v>179</v>
      </c>
      <c r="B2854" t="s">
        <v>5741</v>
      </c>
      <c r="C2854" t="s">
        <v>181</v>
      </c>
      <c r="D2854" t="s">
        <v>1921</v>
      </c>
      <c r="E2854" t="s">
        <v>7</v>
      </c>
      <c r="F2854">
        <v>0</v>
      </c>
      <c r="G2854">
        <v>0</v>
      </c>
      <c r="H2854" s="51" t="s">
        <v>13965</v>
      </c>
      <c r="I2854">
        <v>0</v>
      </c>
      <c r="J2854">
        <v>0</v>
      </c>
      <c r="L2854">
        <v>0</v>
      </c>
      <c r="M2854">
        <v>0</v>
      </c>
      <c r="N2854">
        <v>0</v>
      </c>
      <c r="O2854">
        <v>0</v>
      </c>
      <c r="P2854" t="s">
        <v>183</v>
      </c>
      <c r="Q2854">
        <v>0</v>
      </c>
      <c r="R2854">
        <v>0</v>
      </c>
      <c r="S2854">
        <v>0</v>
      </c>
      <c r="T2854" t="s">
        <v>181</v>
      </c>
      <c r="U2854">
        <v>0</v>
      </c>
      <c r="V2854" t="s">
        <v>181</v>
      </c>
      <c r="W2854">
        <v>0</v>
      </c>
      <c r="X2854" t="s">
        <v>184</v>
      </c>
    </row>
    <row r="2855" spans="1:24" x14ac:dyDescent="0.3">
      <c r="A2855" t="s">
        <v>179</v>
      </c>
      <c r="B2855" t="s">
        <v>14428</v>
      </c>
      <c r="C2855" t="s">
        <v>181</v>
      </c>
      <c r="D2855" t="s">
        <v>14429</v>
      </c>
      <c r="E2855" t="s">
        <v>7</v>
      </c>
      <c r="F2855">
        <v>0</v>
      </c>
      <c r="G2855">
        <v>0</v>
      </c>
      <c r="H2855" s="51" t="s">
        <v>13968</v>
      </c>
      <c r="I2855">
        <v>0</v>
      </c>
      <c r="J2855">
        <v>0</v>
      </c>
      <c r="L2855">
        <v>0</v>
      </c>
      <c r="M2855">
        <v>0</v>
      </c>
      <c r="N2855">
        <v>0</v>
      </c>
      <c r="O2855">
        <v>0</v>
      </c>
      <c r="P2855" t="s">
        <v>183</v>
      </c>
      <c r="Q2855">
        <v>0</v>
      </c>
      <c r="R2855">
        <v>0</v>
      </c>
      <c r="S2855">
        <v>0</v>
      </c>
      <c r="T2855" t="s">
        <v>181</v>
      </c>
      <c r="U2855">
        <v>0</v>
      </c>
      <c r="V2855" t="s">
        <v>181</v>
      </c>
      <c r="W2855">
        <v>0</v>
      </c>
      <c r="X2855" t="s">
        <v>184</v>
      </c>
    </row>
    <row r="2856" spans="1:24" x14ac:dyDescent="0.3">
      <c r="A2856" t="s">
        <v>179</v>
      </c>
      <c r="B2856" t="s">
        <v>2733</v>
      </c>
      <c r="C2856" t="s">
        <v>181</v>
      </c>
      <c r="D2856" t="s">
        <v>2734</v>
      </c>
      <c r="E2856" t="s">
        <v>181</v>
      </c>
      <c r="F2856">
        <v>0</v>
      </c>
      <c r="G2856">
        <v>0</v>
      </c>
      <c r="H2856" s="51" t="s">
        <v>13965</v>
      </c>
      <c r="I2856">
        <v>0</v>
      </c>
      <c r="J2856">
        <v>0</v>
      </c>
      <c r="L2856">
        <v>0</v>
      </c>
      <c r="M2856">
        <v>0</v>
      </c>
      <c r="N2856">
        <v>0</v>
      </c>
      <c r="O2856">
        <v>0</v>
      </c>
      <c r="P2856" t="s">
        <v>183</v>
      </c>
      <c r="Q2856">
        <v>0</v>
      </c>
      <c r="R2856">
        <v>0</v>
      </c>
      <c r="S2856">
        <v>0</v>
      </c>
      <c r="T2856" t="s">
        <v>181</v>
      </c>
      <c r="U2856">
        <v>0</v>
      </c>
      <c r="V2856" t="s">
        <v>181</v>
      </c>
      <c r="W2856">
        <v>0</v>
      </c>
      <c r="X2856" t="s">
        <v>184</v>
      </c>
    </row>
    <row r="2857" spans="1:24" x14ac:dyDescent="0.3">
      <c r="A2857" t="s">
        <v>179</v>
      </c>
      <c r="B2857" t="s">
        <v>4453</v>
      </c>
      <c r="C2857" t="s">
        <v>181</v>
      </c>
      <c r="D2857" t="s">
        <v>4454</v>
      </c>
      <c r="E2857" t="s">
        <v>7</v>
      </c>
      <c r="F2857">
        <v>0</v>
      </c>
      <c r="G2857">
        <v>0</v>
      </c>
      <c r="H2857" s="51" t="s">
        <v>13965</v>
      </c>
      <c r="I2857">
        <v>0</v>
      </c>
      <c r="J2857">
        <v>0</v>
      </c>
      <c r="L2857">
        <v>0</v>
      </c>
      <c r="M2857">
        <v>0</v>
      </c>
      <c r="N2857">
        <v>0</v>
      </c>
      <c r="O2857">
        <v>0</v>
      </c>
      <c r="P2857" t="s">
        <v>183</v>
      </c>
      <c r="Q2857">
        <v>0</v>
      </c>
      <c r="R2857">
        <v>0</v>
      </c>
      <c r="S2857">
        <v>0</v>
      </c>
      <c r="T2857" t="s">
        <v>181</v>
      </c>
      <c r="U2857">
        <v>0</v>
      </c>
      <c r="V2857" t="s">
        <v>181</v>
      </c>
      <c r="W2857">
        <v>0</v>
      </c>
      <c r="X2857" t="s">
        <v>184</v>
      </c>
    </row>
    <row r="2858" spans="1:24" x14ac:dyDescent="0.3">
      <c r="A2858" t="s">
        <v>179</v>
      </c>
      <c r="B2858" t="s">
        <v>1844</v>
      </c>
      <c r="C2858" t="s">
        <v>181</v>
      </c>
      <c r="D2858" t="s">
        <v>1845</v>
      </c>
      <c r="E2858" t="s">
        <v>181</v>
      </c>
      <c r="F2858">
        <v>0</v>
      </c>
      <c r="G2858">
        <v>0</v>
      </c>
      <c r="H2858" s="51" t="s">
        <v>13968</v>
      </c>
      <c r="I2858">
        <v>0</v>
      </c>
      <c r="J2858">
        <v>0</v>
      </c>
      <c r="L2858">
        <v>0</v>
      </c>
      <c r="M2858">
        <v>0</v>
      </c>
      <c r="N2858">
        <v>0</v>
      </c>
      <c r="O2858">
        <v>0</v>
      </c>
      <c r="P2858" t="s">
        <v>183</v>
      </c>
      <c r="Q2858">
        <v>0</v>
      </c>
      <c r="R2858">
        <v>0</v>
      </c>
      <c r="S2858">
        <v>0</v>
      </c>
      <c r="T2858" t="s">
        <v>181</v>
      </c>
      <c r="U2858">
        <v>0</v>
      </c>
      <c r="V2858" t="s">
        <v>181</v>
      </c>
      <c r="W2858">
        <v>0</v>
      </c>
      <c r="X2858" t="s">
        <v>184</v>
      </c>
    </row>
    <row r="2859" spans="1:24" x14ac:dyDescent="0.3">
      <c r="A2859" t="s">
        <v>179</v>
      </c>
      <c r="B2859" t="s">
        <v>684</v>
      </c>
      <c r="C2859" t="s">
        <v>181</v>
      </c>
      <c r="D2859" t="s">
        <v>685</v>
      </c>
      <c r="E2859" t="s">
        <v>181</v>
      </c>
      <c r="F2859">
        <v>0</v>
      </c>
      <c r="G2859">
        <v>0</v>
      </c>
      <c r="H2859" s="51" t="s">
        <v>13968</v>
      </c>
      <c r="I2859">
        <v>0</v>
      </c>
      <c r="J2859">
        <v>0</v>
      </c>
      <c r="L2859">
        <v>0</v>
      </c>
      <c r="M2859">
        <v>0</v>
      </c>
      <c r="N2859">
        <v>0</v>
      </c>
      <c r="O2859">
        <v>0</v>
      </c>
      <c r="P2859" t="s">
        <v>183</v>
      </c>
      <c r="Q2859">
        <v>0</v>
      </c>
      <c r="R2859">
        <v>0</v>
      </c>
      <c r="S2859">
        <v>0</v>
      </c>
      <c r="T2859" t="s">
        <v>181</v>
      </c>
      <c r="U2859">
        <v>0</v>
      </c>
      <c r="V2859" t="s">
        <v>181</v>
      </c>
      <c r="W2859">
        <v>0</v>
      </c>
      <c r="X2859" t="s">
        <v>184</v>
      </c>
    </row>
    <row r="2860" spans="1:24" x14ac:dyDescent="0.3">
      <c r="A2860" t="s">
        <v>179</v>
      </c>
      <c r="B2860" t="s">
        <v>1971</v>
      </c>
      <c r="C2860" t="s">
        <v>181</v>
      </c>
      <c r="D2860" t="s">
        <v>1972</v>
      </c>
      <c r="E2860" t="s">
        <v>181</v>
      </c>
      <c r="F2860">
        <v>0</v>
      </c>
      <c r="G2860">
        <v>0</v>
      </c>
      <c r="H2860" s="51" t="s">
        <v>13968</v>
      </c>
      <c r="I2860">
        <v>0</v>
      </c>
      <c r="J2860">
        <v>0</v>
      </c>
      <c r="L2860">
        <v>0</v>
      </c>
      <c r="M2860">
        <v>0</v>
      </c>
      <c r="N2860">
        <v>0</v>
      </c>
      <c r="O2860">
        <v>0</v>
      </c>
      <c r="P2860" t="s">
        <v>183</v>
      </c>
      <c r="Q2860">
        <v>0</v>
      </c>
      <c r="R2860">
        <v>0</v>
      </c>
      <c r="S2860">
        <v>0</v>
      </c>
      <c r="T2860" t="s">
        <v>181</v>
      </c>
      <c r="U2860">
        <v>0</v>
      </c>
      <c r="V2860" t="s">
        <v>181</v>
      </c>
      <c r="W2860">
        <v>0</v>
      </c>
      <c r="X2860" t="s">
        <v>184</v>
      </c>
    </row>
    <row r="2861" spans="1:24" x14ac:dyDescent="0.3">
      <c r="A2861" t="s">
        <v>179</v>
      </c>
      <c r="B2861" t="s">
        <v>2881</v>
      </c>
      <c r="C2861" t="s">
        <v>181</v>
      </c>
      <c r="D2861" t="s">
        <v>1972</v>
      </c>
      <c r="E2861" t="s">
        <v>181</v>
      </c>
      <c r="F2861">
        <v>0</v>
      </c>
      <c r="G2861">
        <v>0</v>
      </c>
      <c r="H2861" s="51" t="s">
        <v>13965</v>
      </c>
      <c r="I2861">
        <v>0</v>
      </c>
      <c r="J2861">
        <v>0</v>
      </c>
      <c r="L2861">
        <v>0</v>
      </c>
      <c r="M2861">
        <v>0</v>
      </c>
      <c r="N2861">
        <v>0</v>
      </c>
      <c r="O2861">
        <v>0</v>
      </c>
      <c r="P2861" t="s">
        <v>183</v>
      </c>
      <c r="Q2861">
        <v>0</v>
      </c>
      <c r="R2861">
        <v>0</v>
      </c>
      <c r="S2861">
        <v>0</v>
      </c>
      <c r="T2861" t="s">
        <v>181</v>
      </c>
      <c r="U2861">
        <v>0</v>
      </c>
      <c r="V2861" t="s">
        <v>181</v>
      </c>
      <c r="W2861">
        <v>0</v>
      </c>
      <c r="X2861" t="s">
        <v>184</v>
      </c>
    </row>
    <row r="2862" spans="1:24" x14ac:dyDescent="0.3">
      <c r="A2862" t="s">
        <v>179</v>
      </c>
      <c r="B2862" t="s">
        <v>4318</v>
      </c>
      <c r="C2862" t="s">
        <v>181</v>
      </c>
      <c r="D2862" t="s">
        <v>4319</v>
      </c>
      <c r="E2862" t="s">
        <v>7</v>
      </c>
      <c r="F2862">
        <v>0</v>
      </c>
      <c r="G2862">
        <v>0</v>
      </c>
      <c r="H2862" s="51" t="s">
        <v>13965</v>
      </c>
      <c r="I2862">
        <v>0</v>
      </c>
      <c r="J2862">
        <v>0</v>
      </c>
      <c r="L2862">
        <v>0</v>
      </c>
      <c r="M2862">
        <v>0</v>
      </c>
      <c r="N2862">
        <v>0</v>
      </c>
      <c r="O2862">
        <v>0</v>
      </c>
      <c r="P2862" t="s">
        <v>183</v>
      </c>
      <c r="Q2862">
        <v>0</v>
      </c>
      <c r="R2862">
        <v>0</v>
      </c>
      <c r="S2862">
        <v>0</v>
      </c>
      <c r="T2862" t="s">
        <v>181</v>
      </c>
      <c r="U2862">
        <v>0</v>
      </c>
      <c r="V2862" t="s">
        <v>181</v>
      </c>
      <c r="W2862">
        <v>0</v>
      </c>
      <c r="X2862" t="s">
        <v>184</v>
      </c>
    </row>
    <row r="2863" spans="1:24" x14ac:dyDescent="0.3">
      <c r="A2863" t="s">
        <v>179</v>
      </c>
      <c r="B2863" t="s">
        <v>6018</v>
      </c>
      <c r="C2863" t="s">
        <v>181</v>
      </c>
      <c r="D2863" t="s">
        <v>6019</v>
      </c>
      <c r="E2863" t="s">
        <v>7</v>
      </c>
      <c r="F2863">
        <v>0</v>
      </c>
      <c r="G2863">
        <v>0</v>
      </c>
      <c r="H2863" s="51" t="s">
        <v>13965</v>
      </c>
      <c r="I2863">
        <v>0</v>
      </c>
      <c r="J2863">
        <v>0</v>
      </c>
      <c r="L2863">
        <v>0</v>
      </c>
      <c r="M2863">
        <v>0</v>
      </c>
      <c r="N2863">
        <v>0</v>
      </c>
      <c r="O2863">
        <v>0</v>
      </c>
      <c r="P2863" t="s">
        <v>183</v>
      </c>
      <c r="Q2863">
        <v>0</v>
      </c>
      <c r="R2863">
        <v>0</v>
      </c>
      <c r="S2863">
        <v>0</v>
      </c>
      <c r="T2863" t="s">
        <v>181</v>
      </c>
      <c r="U2863">
        <v>0</v>
      </c>
      <c r="V2863" t="s">
        <v>181</v>
      </c>
      <c r="W2863">
        <v>0</v>
      </c>
      <c r="X2863" t="s">
        <v>184</v>
      </c>
    </row>
    <row r="2864" spans="1:24" x14ac:dyDescent="0.3">
      <c r="A2864" t="s">
        <v>179</v>
      </c>
      <c r="B2864" t="s">
        <v>5610</v>
      </c>
      <c r="C2864" t="s">
        <v>181</v>
      </c>
      <c r="D2864" t="s">
        <v>5611</v>
      </c>
      <c r="E2864" t="s">
        <v>7</v>
      </c>
      <c r="F2864">
        <v>0</v>
      </c>
      <c r="G2864">
        <v>0</v>
      </c>
      <c r="H2864" s="51" t="s">
        <v>14704</v>
      </c>
      <c r="I2864">
        <v>0</v>
      </c>
      <c r="J2864">
        <v>0</v>
      </c>
      <c r="L2864">
        <v>0</v>
      </c>
      <c r="M2864">
        <v>0</v>
      </c>
      <c r="N2864">
        <v>0</v>
      </c>
      <c r="O2864">
        <v>0</v>
      </c>
      <c r="P2864" t="s">
        <v>183</v>
      </c>
      <c r="Q2864">
        <v>0</v>
      </c>
      <c r="R2864">
        <v>0</v>
      </c>
      <c r="S2864">
        <v>0</v>
      </c>
      <c r="T2864" t="s">
        <v>181</v>
      </c>
      <c r="U2864">
        <v>0</v>
      </c>
      <c r="V2864" t="s">
        <v>181</v>
      </c>
      <c r="W2864">
        <v>0</v>
      </c>
      <c r="X2864" t="s">
        <v>321</v>
      </c>
    </row>
    <row r="2865" spans="1:24" x14ac:dyDescent="0.3">
      <c r="A2865" t="s">
        <v>179</v>
      </c>
      <c r="B2865" t="s">
        <v>346</v>
      </c>
      <c r="C2865" t="s">
        <v>181</v>
      </c>
      <c r="D2865" t="s">
        <v>347</v>
      </c>
      <c r="E2865" t="s">
        <v>181</v>
      </c>
      <c r="F2865">
        <v>0</v>
      </c>
      <c r="G2865">
        <v>0</v>
      </c>
      <c r="H2865" s="51" t="s">
        <v>13968</v>
      </c>
      <c r="I2865">
        <v>0</v>
      </c>
      <c r="J2865">
        <v>0</v>
      </c>
      <c r="L2865">
        <v>0</v>
      </c>
      <c r="M2865">
        <v>0</v>
      </c>
      <c r="N2865">
        <v>0</v>
      </c>
      <c r="O2865">
        <v>0</v>
      </c>
      <c r="P2865" t="s">
        <v>183</v>
      </c>
      <c r="Q2865">
        <v>0</v>
      </c>
      <c r="R2865">
        <v>0</v>
      </c>
      <c r="S2865">
        <v>0</v>
      </c>
      <c r="T2865" t="s">
        <v>181</v>
      </c>
      <c r="U2865">
        <v>0</v>
      </c>
      <c r="V2865" t="s">
        <v>181</v>
      </c>
      <c r="W2865">
        <v>0</v>
      </c>
      <c r="X2865" t="s">
        <v>184</v>
      </c>
    </row>
    <row r="2866" spans="1:24" x14ac:dyDescent="0.3">
      <c r="A2866" t="s">
        <v>179</v>
      </c>
      <c r="B2866" t="s">
        <v>2597</v>
      </c>
      <c r="C2866" t="s">
        <v>181</v>
      </c>
      <c r="D2866" t="s">
        <v>347</v>
      </c>
      <c r="E2866" t="s">
        <v>181</v>
      </c>
      <c r="F2866">
        <v>0</v>
      </c>
      <c r="G2866">
        <v>0</v>
      </c>
      <c r="H2866" s="51" t="s">
        <v>13965</v>
      </c>
      <c r="I2866">
        <v>0</v>
      </c>
      <c r="J2866">
        <v>0</v>
      </c>
      <c r="L2866">
        <v>0</v>
      </c>
      <c r="M2866">
        <v>0</v>
      </c>
      <c r="N2866">
        <v>0</v>
      </c>
      <c r="O2866">
        <v>0</v>
      </c>
      <c r="P2866" t="s">
        <v>183</v>
      </c>
      <c r="Q2866">
        <v>0</v>
      </c>
      <c r="R2866">
        <v>0</v>
      </c>
      <c r="S2866">
        <v>0</v>
      </c>
      <c r="T2866" t="s">
        <v>181</v>
      </c>
      <c r="U2866">
        <v>0</v>
      </c>
      <c r="V2866" t="s">
        <v>181</v>
      </c>
      <c r="W2866">
        <v>0</v>
      </c>
      <c r="X2866" t="s">
        <v>184</v>
      </c>
    </row>
    <row r="2867" spans="1:24" x14ac:dyDescent="0.3">
      <c r="A2867" t="s">
        <v>179</v>
      </c>
      <c r="B2867" t="s">
        <v>4430</v>
      </c>
      <c r="C2867" t="s">
        <v>181</v>
      </c>
      <c r="D2867" t="s">
        <v>4431</v>
      </c>
      <c r="E2867" t="s">
        <v>7</v>
      </c>
      <c r="F2867">
        <v>0</v>
      </c>
      <c r="G2867">
        <v>0</v>
      </c>
      <c r="H2867" s="51" t="s">
        <v>13965</v>
      </c>
      <c r="I2867">
        <v>0</v>
      </c>
      <c r="J2867">
        <v>0</v>
      </c>
      <c r="L2867">
        <v>0</v>
      </c>
      <c r="M2867">
        <v>0</v>
      </c>
      <c r="N2867">
        <v>0</v>
      </c>
      <c r="O2867">
        <v>0</v>
      </c>
      <c r="P2867" t="s">
        <v>183</v>
      </c>
      <c r="Q2867">
        <v>0</v>
      </c>
      <c r="R2867">
        <v>0</v>
      </c>
      <c r="S2867">
        <v>0</v>
      </c>
      <c r="T2867" t="s">
        <v>181</v>
      </c>
      <c r="U2867">
        <v>0</v>
      </c>
      <c r="V2867" t="s">
        <v>181</v>
      </c>
      <c r="W2867">
        <v>0</v>
      </c>
      <c r="X2867" t="s">
        <v>184</v>
      </c>
    </row>
    <row r="2868" spans="1:24" x14ac:dyDescent="0.3">
      <c r="A2868" t="s">
        <v>179</v>
      </c>
      <c r="B2868" t="s">
        <v>5306</v>
      </c>
      <c r="C2868" t="s">
        <v>181</v>
      </c>
      <c r="D2868" t="s">
        <v>5307</v>
      </c>
      <c r="E2868" t="s">
        <v>7</v>
      </c>
      <c r="F2868">
        <v>0</v>
      </c>
      <c r="G2868">
        <v>0</v>
      </c>
      <c r="H2868" s="51" t="s">
        <v>13965</v>
      </c>
      <c r="I2868">
        <v>0</v>
      </c>
      <c r="J2868">
        <v>0</v>
      </c>
      <c r="L2868">
        <v>0</v>
      </c>
      <c r="M2868">
        <v>0</v>
      </c>
      <c r="N2868">
        <v>0</v>
      </c>
      <c r="O2868">
        <v>0</v>
      </c>
      <c r="P2868" t="s">
        <v>183</v>
      </c>
      <c r="Q2868">
        <v>0</v>
      </c>
      <c r="R2868">
        <v>0</v>
      </c>
      <c r="S2868">
        <v>0</v>
      </c>
      <c r="T2868" t="s">
        <v>181</v>
      </c>
      <c r="U2868">
        <v>0</v>
      </c>
      <c r="V2868" t="s">
        <v>181</v>
      </c>
      <c r="W2868">
        <v>0</v>
      </c>
      <c r="X2868" t="s">
        <v>184</v>
      </c>
    </row>
    <row r="2869" spans="1:24" x14ac:dyDescent="0.3">
      <c r="A2869" t="s">
        <v>179</v>
      </c>
      <c r="B2869" t="s">
        <v>4397</v>
      </c>
      <c r="C2869" t="s">
        <v>181</v>
      </c>
      <c r="D2869" t="s">
        <v>4398</v>
      </c>
      <c r="E2869" t="s">
        <v>7</v>
      </c>
      <c r="F2869">
        <v>0</v>
      </c>
      <c r="G2869">
        <v>0</v>
      </c>
      <c r="H2869" s="51" t="s">
        <v>13965</v>
      </c>
      <c r="I2869">
        <v>0</v>
      </c>
      <c r="J2869">
        <v>0</v>
      </c>
      <c r="L2869">
        <v>0</v>
      </c>
      <c r="M2869">
        <v>0</v>
      </c>
      <c r="N2869">
        <v>0</v>
      </c>
      <c r="O2869">
        <v>0</v>
      </c>
      <c r="P2869" t="s">
        <v>183</v>
      </c>
      <c r="Q2869">
        <v>0</v>
      </c>
      <c r="R2869">
        <v>0</v>
      </c>
      <c r="S2869">
        <v>0</v>
      </c>
      <c r="T2869" t="s">
        <v>181</v>
      </c>
      <c r="U2869">
        <v>0</v>
      </c>
      <c r="V2869" t="s">
        <v>181</v>
      </c>
      <c r="W2869">
        <v>0</v>
      </c>
      <c r="X2869" t="s">
        <v>184</v>
      </c>
    </row>
    <row r="2870" spans="1:24" x14ac:dyDescent="0.3">
      <c r="A2870" t="s">
        <v>179</v>
      </c>
      <c r="B2870" t="s">
        <v>2358</v>
      </c>
      <c r="C2870" t="s">
        <v>181</v>
      </c>
      <c r="D2870" t="s">
        <v>2359</v>
      </c>
      <c r="E2870" t="s">
        <v>181</v>
      </c>
      <c r="F2870">
        <v>0</v>
      </c>
      <c r="G2870">
        <v>0</v>
      </c>
      <c r="H2870" s="51" t="s">
        <v>13965</v>
      </c>
      <c r="I2870">
        <v>0</v>
      </c>
      <c r="J2870">
        <v>0</v>
      </c>
      <c r="L2870">
        <v>0</v>
      </c>
      <c r="M2870">
        <v>0</v>
      </c>
      <c r="N2870">
        <v>0</v>
      </c>
      <c r="O2870">
        <v>0</v>
      </c>
      <c r="P2870" t="s">
        <v>183</v>
      </c>
      <c r="Q2870">
        <v>0</v>
      </c>
      <c r="R2870">
        <v>0</v>
      </c>
      <c r="S2870">
        <v>0</v>
      </c>
      <c r="T2870" t="s">
        <v>181</v>
      </c>
      <c r="U2870">
        <v>0</v>
      </c>
      <c r="V2870" t="s">
        <v>181</v>
      </c>
      <c r="W2870">
        <v>0</v>
      </c>
      <c r="X2870" t="s">
        <v>184</v>
      </c>
    </row>
    <row r="2871" spans="1:24" x14ac:dyDescent="0.3">
      <c r="A2871" t="s">
        <v>179</v>
      </c>
      <c r="B2871" t="s">
        <v>4654</v>
      </c>
      <c r="C2871" t="s">
        <v>181</v>
      </c>
      <c r="D2871" t="s">
        <v>4655</v>
      </c>
      <c r="E2871" t="s">
        <v>7</v>
      </c>
      <c r="F2871">
        <v>0</v>
      </c>
      <c r="G2871">
        <v>0</v>
      </c>
      <c r="H2871" s="51" t="s">
        <v>13965</v>
      </c>
      <c r="I2871">
        <v>0</v>
      </c>
      <c r="J2871">
        <v>0</v>
      </c>
      <c r="L2871">
        <v>0</v>
      </c>
      <c r="M2871">
        <v>0</v>
      </c>
      <c r="N2871">
        <v>0</v>
      </c>
      <c r="O2871">
        <v>0</v>
      </c>
      <c r="P2871" t="s">
        <v>183</v>
      </c>
      <c r="Q2871">
        <v>0</v>
      </c>
      <c r="R2871">
        <v>0</v>
      </c>
      <c r="S2871">
        <v>0</v>
      </c>
      <c r="T2871" t="s">
        <v>181</v>
      </c>
      <c r="U2871">
        <v>0</v>
      </c>
      <c r="V2871" t="s">
        <v>181</v>
      </c>
      <c r="W2871">
        <v>0</v>
      </c>
      <c r="X2871" t="s">
        <v>184</v>
      </c>
    </row>
    <row r="2872" spans="1:24" x14ac:dyDescent="0.3">
      <c r="A2872" t="s">
        <v>179</v>
      </c>
      <c r="B2872" t="s">
        <v>6949</v>
      </c>
      <c r="C2872" t="s">
        <v>181</v>
      </c>
      <c r="D2872" t="s">
        <v>6950</v>
      </c>
      <c r="E2872" t="s">
        <v>7</v>
      </c>
      <c r="F2872">
        <v>0</v>
      </c>
      <c r="G2872">
        <v>0</v>
      </c>
      <c r="H2872" s="51" t="s">
        <v>13965</v>
      </c>
      <c r="I2872">
        <v>0</v>
      </c>
      <c r="J2872">
        <v>0</v>
      </c>
      <c r="L2872">
        <v>0</v>
      </c>
      <c r="M2872">
        <v>0</v>
      </c>
      <c r="N2872">
        <v>0</v>
      </c>
      <c r="O2872">
        <v>0</v>
      </c>
      <c r="P2872" t="s">
        <v>183</v>
      </c>
      <c r="Q2872">
        <v>0</v>
      </c>
      <c r="R2872">
        <v>0</v>
      </c>
      <c r="S2872">
        <v>0</v>
      </c>
      <c r="T2872" t="s">
        <v>181</v>
      </c>
      <c r="U2872">
        <v>0</v>
      </c>
      <c r="V2872" t="s">
        <v>181</v>
      </c>
      <c r="W2872">
        <v>0</v>
      </c>
      <c r="X2872" t="s">
        <v>184</v>
      </c>
    </row>
    <row r="2873" spans="1:24" x14ac:dyDescent="0.3">
      <c r="A2873" t="s">
        <v>179</v>
      </c>
      <c r="B2873" t="s">
        <v>4853</v>
      </c>
      <c r="C2873" t="s">
        <v>181</v>
      </c>
      <c r="D2873" t="s">
        <v>4854</v>
      </c>
      <c r="E2873" t="s">
        <v>7</v>
      </c>
      <c r="F2873">
        <v>0</v>
      </c>
      <c r="G2873">
        <v>0</v>
      </c>
      <c r="H2873" s="51" t="s">
        <v>13965</v>
      </c>
      <c r="I2873">
        <v>0</v>
      </c>
      <c r="J2873">
        <v>0</v>
      </c>
      <c r="L2873">
        <v>0</v>
      </c>
      <c r="M2873">
        <v>0</v>
      </c>
      <c r="N2873">
        <v>0</v>
      </c>
      <c r="O2873">
        <v>0</v>
      </c>
      <c r="P2873" t="s">
        <v>183</v>
      </c>
      <c r="Q2873">
        <v>0</v>
      </c>
      <c r="R2873">
        <v>0</v>
      </c>
      <c r="S2873">
        <v>0</v>
      </c>
      <c r="T2873" t="s">
        <v>181</v>
      </c>
      <c r="U2873">
        <v>0</v>
      </c>
      <c r="V2873" t="s">
        <v>181</v>
      </c>
      <c r="W2873">
        <v>0</v>
      </c>
      <c r="X2873" t="s">
        <v>184</v>
      </c>
    </row>
    <row r="2874" spans="1:24" x14ac:dyDescent="0.3">
      <c r="A2874" t="s">
        <v>179</v>
      </c>
      <c r="B2874" t="s">
        <v>14430</v>
      </c>
      <c r="C2874" t="s">
        <v>181</v>
      </c>
      <c r="D2874" t="s">
        <v>14431</v>
      </c>
      <c r="E2874" t="s">
        <v>7</v>
      </c>
      <c r="F2874">
        <v>0</v>
      </c>
      <c r="G2874">
        <v>0</v>
      </c>
      <c r="H2874" s="51" t="s">
        <v>13965</v>
      </c>
      <c r="I2874">
        <v>0</v>
      </c>
      <c r="J2874">
        <v>0</v>
      </c>
      <c r="L2874">
        <v>0</v>
      </c>
      <c r="M2874">
        <v>0</v>
      </c>
      <c r="N2874">
        <v>0</v>
      </c>
      <c r="O2874">
        <v>0</v>
      </c>
      <c r="P2874" t="s">
        <v>183</v>
      </c>
      <c r="Q2874">
        <v>0</v>
      </c>
      <c r="R2874">
        <v>0</v>
      </c>
      <c r="S2874">
        <v>0</v>
      </c>
      <c r="T2874" t="s">
        <v>181</v>
      </c>
      <c r="U2874">
        <v>0</v>
      </c>
      <c r="V2874" t="s">
        <v>181</v>
      </c>
      <c r="W2874">
        <v>0</v>
      </c>
      <c r="X2874" t="s">
        <v>184</v>
      </c>
    </row>
    <row r="2875" spans="1:24" x14ac:dyDescent="0.3">
      <c r="A2875" t="s">
        <v>179</v>
      </c>
      <c r="B2875" t="s">
        <v>692</v>
      </c>
      <c r="C2875" t="s">
        <v>181</v>
      </c>
      <c r="D2875" t="s">
        <v>693</v>
      </c>
      <c r="E2875" t="s">
        <v>181</v>
      </c>
      <c r="F2875">
        <v>0</v>
      </c>
      <c r="G2875">
        <v>0</v>
      </c>
      <c r="H2875" s="51" t="s">
        <v>13968</v>
      </c>
      <c r="I2875">
        <v>0</v>
      </c>
      <c r="J2875">
        <v>0</v>
      </c>
      <c r="L2875">
        <v>0</v>
      </c>
      <c r="M2875">
        <v>0</v>
      </c>
      <c r="N2875">
        <v>0</v>
      </c>
      <c r="O2875">
        <v>0</v>
      </c>
      <c r="P2875" t="s">
        <v>183</v>
      </c>
      <c r="Q2875">
        <v>0</v>
      </c>
      <c r="R2875">
        <v>0</v>
      </c>
      <c r="S2875">
        <v>0</v>
      </c>
      <c r="T2875" t="s">
        <v>181</v>
      </c>
      <c r="U2875">
        <v>0</v>
      </c>
      <c r="V2875" t="s">
        <v>181</v>
      </c>
      <c r="W2875">
        <v>0</v>
      </c>
      <c r="X2875" t="s">
        <v>184</v>
      </c>
    </row>
    <row r="2876" spans="1:24" x14ac:dyDescent="0.3">
      <c r="A2876" t="s">
        <v>179</v>
      </c>
      <c r="B2876" t="s">
        <v>2519</v>
      </c>
      <c r="C2876" t="s">
        <v>181</v>
      </c>
      <c r="D2876" t="s">
        <v>693</v>
      </c>
      <c r="E2876" t="s">
        <v>181</v>
      </c>
      <c r="F2876">
        <v>0</v>
      </c>
      <c r="G2876">
        <v>0</v>
      </c>
      <c r="H2876" s="51" t="s">
        <v>13965</v>
      </c>
      <c r="I2876">
        <v>0</v>
      </c>
      <c r="J2876">
        <v>0</v>
      </c>
      <c r="L2876">
        <v>0</v>
      </c>
      <c r="M2876">
        <v>0</v>
      </c>
      <c r="N2876">
        <v>0</v>
      </c>
      <c r="O2876">
        <v>0</v>
      </c>
      <c r="P2876" t="s">
        <v>183</v>
      </c>
      <c r="Q2876">
        <v>0</v>
      </c>
      <c r="R2876">
        <v>0</v>
      </c>
      <c r="S2876">
        <v>0</v>
      </c>
      <c r="T2876" t="s">
        <v>181</v>
      </c>
      <c r="U2876">
        <v>0</v>
      </c>
      <c r="V2876" t="s">
        <v>181</v>
      </c>
      <c r="W2876">
        <v>0</v>
      </c>
      <c r="X2876" t="s">
        <v>184</v>
      </c>
    </row>
    <row r="2877" spans="1:24" x14ac:dyDescent="0.3">
      <c r="A2877" t="s">
        <v>179</v>
      </c>
      <c r="B2877" t="s">
        <v>14432</v>
      </c>
      <c r="C2877" t="s">
        <v>181</v>
      </c>
      <c r="D2877" t="s">
        <v>14433</v>
      </c>
      <c r="E2877" t="s">
        <v>7</v>
      </c>
      <c r="F2877">
        <v>0</v>
      </c>
      <c r="G2877">
        <v>0</v>
      </c>
      <c r="H2877" s="51" t="s">
        <v>13965</v>
      </c>
      <c r="I2877">
        <v>0</v>
      </c>
      <c r="J2877">
        <v>0</v>
      </c>
      <c r="L2877">
        <v>0</v>
      </c>
      <c r="M2877">
        <v>0</v>
      </c>
      <c r="N2877">
        <v>0</v>
      </c>
      <c r="O2877">
        <v>0</v>
      </c>
      <c r="P2877" t="s">
        <v>183</v>
      </c>
      <c r="Q2877">
        <v>0</v>
      </c>
      <c r="R2877">
        <v>0</v>
      </c>
      <c r="S2877">
        <v>0</v>
      </c>
      <c r="T2877" t="s">
        <v>181</v>
      </c>
      <c r="U2877">
        <v>0</v>
      </c>
      <c r="V2877" t="s">
        <v>181</v>
      </c>
      <c r="W2877">
        <v>0</v>
      </c>
      <c r="X2877" t="s">
        <v>184</v>
      </c>
    </row>
    <row r="2878" spans="1:24" x14ac:dyDescent="0.3">
      <c r="A2878" t="s">
        <v>179</v>
      </c>
      <c r="B2878" t="s">
        <v>7044</v>
      </c>
      <c r="C2878" t="s">
        <v>181</v>
      </c>
      <c r="D2878" t="s">
        <v>7045</v>
      </c>
      <c r="E2878" t="s">
        <v>7</v>
      </c>
      <c r="F2878">
        <v>0</v>
      </c>
      <c r="G2878">
        <v>0</v>
      </c>
      <c r="H2878" s="51" t="s">
        <v>13965</v>
      </c>
      <c r="I2878">
        <v>0</v>
      </c>
      <c r="J2878">
        <v>0</v>
      </c>
      <c r="L2878">
        <v>0</v>
      </c>
      <c r="M2878">
        <v>0</v>
      </c>
      <c r="N2878">
        <v>0</v>
      </c>
      <c r="O2878">
        <v>0</v>
      </c>
      <c r="P2878" t="s">
        <v>183</v>
      </c>
      <c r="Q2878">
        <v>0</v>
      </c>
      <c r="R2878">
        <v>0</v>
      </c>
      <c r="S2878">
        <v>0</v>
      </c>
      <c r="T2878" t="s">
        <v>181</v>
      </c>
      <c r="U2878">
        <v>0</v>
      </c>
      <c r="V2878" t="s">
        <v>181</v>
      </c>
      <c r="W2878">
        <v>0</v>
      </c>
      <c r="X2878" t="s">
        <v>184</v>
      </c>
    </row>
    <row r="2879" spans="1:24" x14ac:dyDescent="0.3">
      <c r="A2879" t="s">
        <v>179</v>
      </c>
      <c r="B2879" t="s">
        <v>4681</v>
      </c>
      <c r="C2879" t="s">
        <v>181</v>
      </c>
      <c r="D2879" t="s">
        <v>4682</v>
      </c>
      <c r="E2879" t="s">
        <v>7</v>
      </c>
      <c r="F2879">
        <v>0</v>
      </c>
      <c r="G2879">
        <v>0</v>
      </c>
      <c r="H2879" s="51" t="s">
        <v>13965</v>
      </c>
      <c r="I2879">
        <v>0</v>
      </c>
      <c r="J2879">
        <v>0</v>
      </c>
      <c r="L2879">
        <v>0</v>
      </c>
      <c r="M2879">
        <v>0</v>
      </c>
      <c r="N2879">
        <v>0</v>
      </c>
      <c r="O2879">
        <v>0</v>
      </c>
      <c r="P2879" t="s">
        <v>183</v>
      </c>
      <c r="Q2879">
        <v>0</v>
      </c>
      <c r="R2879">
        <v>0</v>
      </c>
      <c r="S2879">
        <v>0</v>
      </c>
      <c r="T2879" t="s">
        <v>181</v>
      </c>
      <c r="U2879">
        <v>0</v>
      </c>
      <c r="V2879" t="s">
        <v>181</v>
      </c>
      <c r="W2879">
        <v>0</v>
      </c>
      <c r="X2879" t="s">
        <v>184</v>
      </c>
    </row>
    <row r="2880" spans="1:24" x14ac:dyDescent="0.3">
      <c r="A2880" t="s">
        <v>179</v>
      </c>
      <c r="B2880" t="s">
        <v>5950</v>
      </c>
      <c r="C2880" t="s">
        <v>181</v>
      </c>
      <c r="D2880" t="s">
        <v>5951</v>
      </c>
      <c r="E2880" t="s">
        <v>7</v>
      </c>
      <c r="F2880">
        <v>0</v>
      </c>
      <c r="G2880">
        <v>0</v>
      </c>
      <c r="H2880" s="51" t="s">
        <v>13965</v>
      </c>
      <c r="I2880">
        <v>0</v>
      </c>
      <c r="J2880">
        <v>0</v>
      </c>
      <c r="L2880">
        <v>0</v>
      </c>
      <c r="M2880">
        <v>0</v>
      </c>
      <c r="N2880">
        <v>0</v>
      </c>
      <c r="O2880">
        <v>0</v>
      </c>
      <c r="P2880" t="s">
        <v>183</v>
      </c>
      <c r="Q2880">
        <v>0</v>
      </c>
      <c r="R2880">
        <v>0</v>
      </c>
      <c r="S2880">
        <v>0</v>
      </c>
      <c r="T2880" t="s">
        <v>181</v>
      </c>
      <c r="U2880">
        <v>0</v>
      </c>
      <c r="V2880" t="s">
        <v>181</v>
      </c>
      <c r="W2880">
        <v>0</v>
      </c>
      <c r="X2880" t="s">
        <v>184</v>
      </c>
    </row>
    <row r="2881" spans="1:24" x14ac:dyDescent="0.3">
      <c r="A2881" t="s">
        <v>179</v>
      </c>
      <c r="B2881" t="s">
        <v>1396</v>
      </c>
      <c r="C2881" t="s">
        <v>181</v>
      </c>
      <c r="D2881" t="s">
        <v>1397</v>
      </c>
      <c r="E2881" t="s">
        <v>181</v>
      </c>
      <c r="F2881">
        <v>0</v>
      </c>
      <c r="G2881">
        <v>0</v>
      </c>
      <c r="H2881" s="51" t="s">
        <v>18056</v>
      </c>
      <c r="I2881">
        <v>0</v>
      </c>
      <c r="J2881">
        <v>0</v>
      </c>
      <c r="L2881">
        <v>0</v>
      </c>
      <c r="M2881">
        <v>0</v>
      </c>
      <c r="N2881">
        <v>0</v>
      </c>
      <c r="O2881">
        <v>0</v>
      </c>
      <c r="P2881" t="s">
        <v>183</v>
      </c>
      <c r="Q2881">
        <v>0</v>
      </c>
      <c r="R2881">
        <v>0</v>
      </c>
      <c r="S2881">
        <v>0</v>
      </c>
      <c r="T2881" t="s">
        <v>181</v>
      </c>
      <c r="U2881">
        <v>0</v>
      </c>
      <c r="V2881" t="s">
        <v>181</v>
      </c>
      <c r="W2881">
        <v>0</v>
      </c>
      <c r="X2881" t="s">
        <v>321</v>
      </c>
    </row>
    <row r="2882" spans="1:24" x14ac:dyDescent="0.3">
      <c r="A2882" t="s">
        <v>179</v>
      </c>
      <c r="B2882" t="s">
        <v>6771</v>
      </c>
      <c r="C2882" t="s">
        <v>181</v>
      </c>
      <c r="D2882" t="s">
        <v>6772</v>
      </c>
      <c r="E2882" t="s">
        <v>7</v>
      </c>
      <c r="F2882">
        <v>0</v>
      </c>
      <c r="G2882">
        <v>0</v>
      </c>
      <c r="H2882" s="51" t="s">
        <v>13965</v>
      </c>
      <c r="I2882">
        <v>0</v>
      </c>
      <c r="J2882">
        <v>0</v>
      </c>
      <c r="L2882">
        <v>0</v>
      </c>
      <c r="M2882">
        <v>0</v>
      </c>
      <c r="N2882">
        <v>0</v>
      </c>
      <c r="O2882">
        <v>0</v>
      </c>
      <c r="P2882" t="s">
        <v>183</v>
      </c>
      <c r="Q2882">
        <v>0</v>
      </c>
      <c r="R2882">
        <v>0</v>
      </c>
      <c r="S2882">
        <v>0</v>
      </c>
      <c r="T2882" t="s">
        <v>181</v>
      </c>
      <c r="U2882">
        <v>0</v>
      </c>
      <c r="V2882" t="s">
        <v>181</v>
      </c>
      <c r="W2882">
        <v>0</v>
      </c>
      <c r="X2882" t="s">
        <v>184</v>
      </c>
    </row>
    <row r="2883" spans="1:24" x14ac:dyDescent="0.3">
      <c r="A2883" t="s">
        <v>179</v>
      </c>
      <c r="B2883" t="s">
        <v>2062</v>
      </c>
      <c r="C2883" t="s">
        <v>181</v>
      </c>
      <c r="D2883" t="s">
        <v>2063</v>
      </c>
      <c r="E2883" t="s">
        <v>181</v>
      </c>
      <c r="F2883">
        <v>0</v>
      </c>
      <c r="G2883">
        <v>0</v>
      </c>
      <c r="H2883" s="51" t="s">
        <v>13968</v>
      </c>
      <c r="I2883">
        <v>0</v>
      </c>
      <c r="J2883">
        <v>0</v>
      </c>
      <c r="L2883">
        <v>0</v>
      </c>
      <c r="M2883">
        <v>0</v>
      </c>
      <c r="N2883">
        <v>0</v>
      </c>
      <c r="O2883">
        <v>0</v>
      </c>
      <c r="P2883" t="s">
        <v>183</v>
      </c>
      <c r="Q2883">
        <v>0</v>
      </c>
      <c r="R2883">
        <v>0</v>
      </c>
      <c r="S2883">
        <v>0</v>
      </c>
      <c r="T2883" t="s">
        <v>181</v>
      </c>
      <c r="U2883">
        <v>0</v>
      </c>
      <c r="V2883" t="s">
        <v>181</v>
      </c>
      <c r="W2883">
        <v>0</v>
      </c>
      <c r="X2883" t="s">
        <v>184</v>
      </c>
    </row>
    <row r="2884" spans="1:24" x14ac:dyDescent="0.3">
      <c r="A2884" t="s">
        <v>179</v>
      </c>
      <c r="B2884" t="s">
        <v>1353</v>
      </c>
      <c r="C2884" t="s">
        <v>181</v>
      </c>
      <c r="D2884" t="s">
        <v>1354</v>
      </c>
      <c r="E2884" t="s">
        <v>181</v>
      </c>
      <c r="F2884">
        <v>0</v>
      </c>
      <c r="G2884">
        <v>0</v>
      </c>
      <c r="H2884" s="51" t="s">
        <v>13965</v>
      </c>
      <c r="I2884">
        <v>0</v>
      </c>
      <c r="J2884">
        <v>0</v>
      </c>
      <c r="L2884">
        <v>0</v>
      </c>
      <c r="M2884">
        <v>0</v>
      </c>
      <c r="N2884">
        <v>0</v>
      </c>
      <c r="O2884">
        <v>0</v>
      </c>
      <c r="P2884" t="s">
        <v>183</v>
      </c>
      <c r="Q2884">
        <v>0</v>
      </c>
      <c r="R2884">
        <v>0</v>
      </c>
      <c r="S2884">
        <v>0</v>
      </c>
      <c r="T2884" t="s">
        <v>181</v>
      </c>
      <c r="U2884">
        <v>0</v>
      </c>
      <c r="V2884" t="s">
        <v>181</v>
      </c>
      <c r="W2884">
        <v>0</v>
      </c>
      <c r="X2884" t="s">
        <v>184</v>
      </c>
    </row>
    <row r="2885" spans="1:24" x14ac:dyDescent="0.3">
      <c r="A2885" t="s">
        <v>179</v>
      </c>
      <c r="B2885" t="s">
        <v>6891</v>
      </c>
      <c r="C2885" t="s">
        <v>181</v>
      </c>
      <c r="D2885" t="s">
        <v>6892</v>
      </c>
      <c r="E2885" t="s">
        <v>7</v>
      </c>
      <c r="F2885">
        <v>0</v>
      </c>
      <c r="G2885">
        <v>0</v>
      </c>
      <c r="H2885" s="51" t="s">
        <v>13965</v>
      </c>
      <c r="I2885">
        <v>0</v>
      </c>
      <c r="J2885">
        <v>0</v>
      </c>
      <c r="L2885">
        <v>0</v>
      </c>
      <c r="M2885">
        <v>0</v>
      </c>
      <c r="N2885">
        <v>0</v>
      </c>
      <c r="O2885">
        <v>0</v>
      </c>
      <c r="P2885" t="s">
        <v>183</v>
      </c>
      <c r="Q2885">
        <v>0</v>
      </c>
      <c r="R2885">
        <v>0</v>
      </c>
      <c r="S2885">
        <v>0</v>
      </c>
      <c r="T2885" t="s">
        <v>181</v>
      </c>
      <c r="U2885">
        <v>0</v>
      </c>
      <c r="V2885" t="s">
        <v>181</v>
      </c>
      <c r="W2885">
        <v>0</v>
      </c>
      <c r="X2885" t="s">
        <v>184</v>
      </c>
    </row>
    <row r="2886" spans="1:24" x14ac:dyDescent="0.3">
      <c r="A2886" t="s">
        <v>179</v>
      </c>
      <c r="B2886" t="s">
        <v>5634</v>
      </c>
      <c r="C2886" t="s">
        <v>181</v>
      </c>
      <c r="D2886" t="s">
        <v>5635</v>
      </c>
      <c r="E2886" t="s">
        <v>7</v>
      </c>
      <c r="F2886">
        <v>0</v>
      </c>
      <c r="G2886">
        <v>0</v>
      </c>
      <c r="H2886" s="51" t="s">
        <v>13965</v>
      </c>
      <c r="I2886">
        <v>0</v>
      </c>
      <c r="J2886">
        <v>0</v>
      </c>
      <c r="L2886">
        <v>0</v>
      </c>
      <c r="M2886">
        <v>0</v>
      </c>
      <c r="N2886">
        <v>0</v>
      </c>
      <c r="O2886">
        <v>0</v>
      </c>
      <c r="P2886" t="s">
        <v>183</v>
      </c>
      <c r="Q2886">
        <v>0</v>
      </c>
      <c r="R2886">
        <v>0</v>
      </c>
      <c r="S2886">
        <v>0</v>
      </c>
      <c r="T2886" t="s">
        <v>181</v>
      </c>
      <c r="U2886">
        <v>0</v>
      </c>
      <c r="V2886" t="s">
        <v>181</v>
      </c>
      <c r="W2886">
        <v>0</v>
      </c>
      <c r="X2886" t="s">
        <v>184</v>
      </c>
    </row>
    <row r="2887" spans="1:24" x14ac:dyDescent="0.3">
      <c r="A2887" t="s">
        <v>179</v>
      </c>
      <c r="B2887" t="s">
        <v>2812</v>
      </c>
      <c r="C2887" t="s">
        <v>181</v>
      </c>
      <c r="D2887" t="s">
        <v>2813</v>
      </c>
      <c r="E2887" t="s">
        <v>181</v>
      </c>
      <c r="F2887">
        <v>0</v>
      </c>
      <c r="G2887">
        <v>0</v>
      </c>
      <c r="H2887" s="51" t="s">
        <v>13965</v>
      </c>
      <c r="I2887">
        <v>0</v>
      </c>
      <c r="J2887">
        <v>0</v>
      </c>
      <c r="L2887">
        <v>0</v>
      </c>
      <c r="M2887">
        <v>3014.55</v>
      </c>
      <c r="N2887">
        <v>504</v>
      </c>
      <c r="O2887">
        <v>0</v>
      </c>
      <c r="P2887" t="s">
        <v>7108</v>
      </c>
      <c r="Q2887">
        <v>0</v>
      </c>
      <c r="R2887">
        <v>0</v>
      </c>
      <c r="S2887">
        <v>0</v>
      </c>
      <c r="T2887" t="s">
        <v>181</v>
      </c>
      <c r="U2887">
        <v>0</v>
      </c>
      <c r="V2887" t="s">
        <v>181</v>
      </c>
      <c r="W2887">
        <v>0</v>
      </c>
      <c r="X2887" t="s">
        <v>184</v>
      </c>
    </row>
    <row r="2888" spans="1:24" x14ac:dyDescent="0.3">
      <c r="A2888" t="s">
        <v>179</v>
      </c>
      <c r="B2888" t="s">
        <v>2843</v>
      </c>
      <c r="C2888" t="s">
        <v>181</v>
      </c>
      <c r="D2888" t="s">
        <v>2844</v>
      </c>
      <c r="E2888" t="s">
        <v>181</v>
      </c>
      <c r="F2888">
        <v>0</v>
      </c>
      <c r="G2888">
        <v>0</v>
      </c>
      <c r="H2888" s="51" t="s">
        <v>13965</v>
      </c>
      <c r="I2888">
        <v>0</v>
      </c>
      <c r="J2888">
        <v>0</v>
      </c>
      <c r="L2888">
        <v>0</v>
      </c>
      <c r="M2888">
        <v>0</v>
      </c>
      <c r="N2888">
        <v>0</v>
      </c>
      <c r="O2888">
        <v>0</v>
      </c>
      <c r="P2888" t="s">
        <v>183</v>
      </c>
      <c r="Q2888">
        <v>0</v>
      </c>
      <c r="R2888">
        <v>0</v>
      </c>
      <c r="S2888">
        <v>0</v>
      </c>
      <c r="T2888" t="s">
        <v>181</v>
      </c>
      <c r="U2888">
        <v>0</v>
      </c>
      <c r="V2888" t="s">
        <v>181</v>
      </c>
      <c r="W2888">
        <v>0</v>
      </c>
      <c r="X2888" t="s">
        <v>184</v>
      </c>
    </row>
    <row r="2889" spans="1:24" x14ac:dyDescent="0.3">
      <c r="A2889" t="s">
        <v>179</v>
      </c>
      <c r="B2889" t="s">
        <v>4331</v>
      </c>
      <c r="C2889" t="s">
        <v>181</v>
      </c>
      <c r="D2889" t="s">
        <v>4332</v>
      </c>
      <c r="E2889" t="s">
        <v>7</v>
      </c>
      <c r="F2889">
        <v>0</v>
      </c>
      <c r="G2889">
        <v>0</v>
      </c>
      <c r="H2889" s="51" t="s">
        <v>13965</v>
      </c>
      <c r="I2889">
        <v>0</v>
      </c>
      <c r="J2889">
        <v>0</v>
      </c>
      <c r="L2889">
        <v>0</v>
      </c>
      <c r="M2889">
        <v>0</v>
      </c>
      <c r="N2889">
        <v>0</v>
      </c>
      <c r="O2889">
        <v>0</v>
      </c>
      <c r="P2889" t="s">
        <v>183</v>
      </c>
      <c r="Q2889">
        <v>0</v>
      </c>
      <c r="R2889">
        <v>0</v>
      </c>
      <c r="S2889">
        <v>0</v>
      </c>
      <c r="T2889" t="s">
        <v>181</v>
      </c>
      <c r="U2889">
        <v>0</v>
      </c>
      <c r="V2889" t="s">
        <v>181</v>
      </c>
      <c r="W2889">
        <v>0</v>
      </c>
      <c r="X2889" t="s">
        <v>184</v>
      </c>
    </row>
    <row r="2890" spans="1:24" x14ac:dyDescent="0.3">
      <c r="A2890" t="s">
        <v>179</v>
      </c>
      <c r="B2890" t="s">
        <v>5578</v>
      </c>
      <c r="C2890" t="s">
        <v>181</v>
      </c>
      <c r="D2890" t="s">
        <v>5579</v>
      </c>
      <c r="E2890" t="s">
        <v>7</v>
      </c>
      <c r="F2890">
        <v>0</v>
      </c>
      <c r="G2890">
        <v>0</v>
      </c>
      <c r="H2890" s="51" t="s">
        <v>13965</v>
      </c>
      <c r="I2890">
        <v>0</v>
      </c>
      <c r="J2890">
        <v>0</v>
      </c>
      <c r="L2890">
        <v>0</v>
      </c>
      <c r="M2890">
        <v>0</v>
      </c>
      <c r="N2890">
        <v>0</v>
      </c>
      <c r="O2890">
        <v>0</v>
      </c>
      <c r="P2890" t="s">
        <v>183</v>
      </c>
      <c r="Q2890">
        <v>0</v>
      </c>
      <c r="R2890">
        <v>0</v>
      </c>
      <c r="S2890">
        <v>0</v>
      </c>
      <c r="T2890" t="s">
        <v>181</v>
      </c>
      <c r="U2890">
        <v>0</v>
      </c>
      <c r="V2890" t="s">
        <v>181</v>
      </c>
      <c r="W2890">
        <v>0</v>
      </c>
      <c r="X2890" t="s">
        <v>184</v>
      </c>
    </row>
    <row r="2891" spans="1:24" x14ac:dyDescent="0.3">
      <c r="A2891" t="s">
        <v>179</v>
      </c>
      <c r="B2891" t="s">
        <v>18057</v>
      </c>
      <c r="C2891" t="s">
        <v>181</v>
      </c>
      <c r="D2891" t="s">
        <v>18058</v>
      </c>
      <c r="E2891" t="s">
        <v>7</v>
      </c>
      <c r="F2891">
        <v>0</v>
      </c>
      <c r="G2891">
        <v>0</v>
      </c>
      <c r="H2891" s="51" t="s">
        <v>13965</v>
      </c>
      <c r="I2891">
        <v>0</v>
      </c>
      <c r="J2891">
        <v>0</v>
      </c>
      <c r="L2891">
        <v>0</v>
      </c>
      <c r="M2891">
        <v>0</v>
      </c>
      <c r="N2891">
        <v>0</v>
      </c>
      <c r="O2891">
        <v>0</v>
      </c>
      <c r="P2891" t="s">
        <v>183</v>
      </c>
      <c r="Q2891">
        <v>0</v>
      </c>
      <c r="R2891">
        <v>0</v>
      </c>
      <c r="S2891">
        <v>0</v>
      </c>
      <c r="T2891" t="s">
        <v>181</v>
      </c>
      <c r="U2891">
        <v>0</v>
      </c>
      <c r="V2891" t="s">
        <v>181</v>
      </c>
      <c r="W2891">
        <v>0</v>
      </c>
      <c r="X2891" t="s">
        <v>184</v>
      </c>
    </row>
    <row r="2892" spans="1:24" x14ac:dyDescent="0.3">
      <c r="A2892" t="s">
        <v>179</v>
      </c>
      <c r="B2892" t="s">
        <v>2772</v>
      </c>
      <c r="C2892" t="s">
        <v>181</v>
      </c>
      <c r="D2892" t="s">
        <v>2773</v>
      </c>
      <c r="E2892" t="s">
        <v>181</v>
      </c>
      <c r="F2892">
        <v>0</v>
      </c>
      <c r="G2892">
        <v>0</v>
      </c>
      <c r="H2892" s="51" t="s">
        <v>13965</v>
      </c>
      <c r="I2892">
        <v>0</v>
      </c>
      <c r="J2892">
        <v>0</v>
      </c>
      <c r="L2892">
        <v>0</v>
      </c>
      <c r="M2892">
        <v>0</v>
      </c>
      <c r="N2892">
        <v>0</v>
      </c>
      <c r="O2892">
        <v>0</v>
      </c>
      <c r="P2892" t="s">
        <v>183</v>
      </c>
      <c r="Q2892">
        <v>0</v>
      </c>
      <c r="R2892">
        <v>0</v>
      </c>
      <c r="S2892">
        <v>0</v>
      </c>
      <c r="T2892" t="s">
        <v>181</v>
      </c>
      <c r="U2892">
        <v>0</v>
      </c>
      <c r="V2892" t="s">
        <v>181</v>
      </c>
      <c r="W2892">
        <v>0</v>
      </c>
      <c r="X2892" t="s">
        <v>184</v>
      </c>
    </row>
    <row r="2893" spans="1:24" x14ac:dyDescent="0.3">
      <c r="A2893" t="s">
        <v>179</v>
      </c>
      <c r="B2893" t="s">
        <v>14434</v>
      </c>
      <c r="C2893" t="s">
        <v>181</v>
      </c>
      <c r="D2893" t="s">
        <v>14435</v>
      </c>
      <c r="E2893" t="s">
        <v>7</v>
      </c>
      <c r="F2893">
        <v>0</v>
      </c>
      <c r="G2893">
        <v>0</v>
      </c>
      <c r="H2893" s="51" t="s">
        <v>13968</v>
      </c>
      <c r="I2893">
        <v>0</v>
      </c>
      <c r="J2893">
        <v>0</v>
      </c>
      <c r="L2893">
        <v>0</v>
      </c>
      <c r="M2893">
        <v>0</v>
      </c>
      <c r="N2893">
        <v>0</v>
      </c>
      <c r="O2893">
        <v>0</v>
      </c>
      <c r="P2893" t="s">
        <v>183</v>
      </c>
      <c r="Q2893">
        <v>0</v>
      </c>
      <c r="R2893">
        <v>0</v>
      </c>
      <c r="S2893">
        <v>0</v>
      </c>
      <c r="T2893" t="s">
        <v>181</v>
      </c>
      <c r="U2893">
        <v>0</v>
      </c>
      <c r="V2893" t="s">
        <v>181</v>
      </c>
      <c r="W2893">
        <v>0</v>
      </c>
      <c r="X2893" t="s">
        <v>321</v>
      </c>
    </row>
    <row r="2894" spans="1:24" x14ac:dyDescent="0.3">
      <c r="A2894" t="s">
        <v>179</v>
      </c>
      <c r="B2894" t="s">
        <v>1002</v>
      </c>
      <c r="C2894" t="s">
        <v>181</v>
      </c>
      <c r="D2894" t="s">
        <v>1003</v>
      </c>
      <c r="E2894" t="s">
        <v>181</v>
      </c>
      <c r="F2894">
        <v>0</v>
      </c>
      <c r="G2894">
        <v>0</v>
      </c>
      <c r="H2894" s="51" t="s">
        <v>13968</v>
      </c>
      <c r="I2894">
        <v>0</v>
      </c>
      <c r="J2894">
        <v>0</v>
      </c>
      <c r="L2894">
        <v>0</v>
      </c>
      <c r="M2894">
        <v>0</v>
      </c>
      <c r="N2894">
        <v>0</v>
      </c>
      <c r="O2894">
        <v>0</v>
      </c>
      <c r="P2894" t="s">
        <v>183</v>
      </c>
      <c r="Q2894">
        <v>0</v>
      </c>
      <c r="R2894">
        <v>0</v>
      </c>
      <c r="S2894">
        <v>0</v>
      </c>
      <c r="T2894" t="s">
        <v>181</v>
      </c>
      <c r="U2894">
        <v>0</v>
      </c>
      <c r="V2894" t="s">
        <v>181</v>
      </c>
      <c r="W2894">
        <v>0</v>
      </c>
      <c r="X2894" t="s">
        <v>184</v>
      </c>
    </row>
    <row r="2895" spans="1:24" x14ac:dyDescent="0.3">
      <c r="A2895" t="s">
        <v>179</v>
      </c>
      <c r="B2895" t="s">
        <v>5155</v>
      </c>
      <c r="C2895" t="s">
        <v>181</v>
      </c>
      <c r="D2895" t="s">
        <v>1003</v>
      </c>
      <c r="E2895" t="s">
        <v>7</v>
      </c>
      <c r="F2895">
        <v>0</v>
      </c>
      <c r="G2895">
        <v>0</v>
      </c>
      <c r="H2895" s="51" t="s">
        <v>13965</v>
      </c>
      <c r="I2895">
        <v>0</v>
      </c>
      <c r="J2895">
        <v>0</v>
      </c>
      <c r="L2895">
        <v>0</v>
      </c>
      <c r="M2895">
        <v>0</v>
      </c>
      <c r="N2895">
        <v>0</v>
      </c>
      <c r="O2895">
        <v>0</v>
      </c>
      <c r="P2895" t="s">
        <v>183</v>
      </c>
      <c r="Q2895">
        <v>0</v>
      </c>
      <c r="R2895">
        <v>0</v>
      </c>
      <c r="S2895">
        <v>0</v>
      </c>
      <c r="T2895" t="s">
        <v>181</v>
      </c>
      <c r="U2895">
        <v>0</v>
      </c>
      <c r="V2895" t="s">
        <v>181</v>
      </c>
      <c r="W2895">
        <v>0</v>
      </c>
      <c r="X2895" t="s">
        <v>184</v>
      </c>
    </row>
    <row r="2896" spans="1:24" x14ac:dyDescent="0.3">
      <c r="A2896" t="s">
        <v>179</v>
      </c>
      <c r="B2896" t="s">
        <v>6857</v>
      </c>
      <c r="C2896" t="s">
        <v>181</v>
      </c>
      <c r="D2896" t="s">
        <v>6858</v>
      </c>
      <c r="E2896" t="s">
        <v>7</v>
      </c>
      <c r="F2896">
        <v>0</v>
      </c>
      <c r="G2896">
        <v>0</v>
      </c>
      <c r="H2896" s="51" t="s">
        <v>13965</v>
      </c>
      <c r="I2896">
        <v>0</v>
      </c>
      <c r="J2896">
        <v>0</v>
      </c>
      <c r="L2896">
        <v>0</v>
      </c>
      <c r="M2896">
        <v>0</v>
      </c>
      <c r="N2896">
        <v>0</v>
      </c>
      <c r="O2896">
        <v>0</v>
      </c>
      <c r="P2896" t="s">
        <v>183</v>
      </c>
      <c r="Q2896">
        <v>0</v>
      </c>
      <c r="R2896">
        <v>0</v>
      </c>
      <c r="S2896">
        <v>0</v>
      </c>
      <c r="T2896" t="s">
        <v>181</v>
      </c>
      <c r="U2896">
        <v>0</v>
      </c>
      <c r="V2896" t="s">
        <v>181</v>
      </c>
      <c r="W2896">
        <v>0</v>
      </c>
      <c r="X2896" t="s">
        <v>184</v>
      </c>
    </row>
    <row r="2897" spans="1:24" x14ac:dyDescent="0.3">
      <c r="A2897" t="s">
        <v>179</v>
      </c>
      <c r="B2897" t="s">
        <v>646</v>
      </c>
      <c r="C2897" t="s">
        <v>181</v>
      </c>
      <c r="D2897" t="s">
        <v>647</v>
      </c>
      <c r="E2897" t="s">
        <v>181</v>
      </c>
      <c r="F2897">
        <v>0</v>
      </c>
      <c r="G2897">
        <v>0</v>
      </c>
      <c r="H2897" s="51" t="s">
        <v>13968</v>
      </c>
      <c r="I2897">
        <v>0</v>
      </c>
      <c r="J2897">
        <v>0</v>
      </c>
      <c r="L2897">
        <v>0</v>
      </c>
      <c r="M2897">
        <v>0</v>
      </c>
      <c r="N2897">
        <v>0</v>
      </c>
      <c r="O2897">
        <v>0</v>
      </c>
      <c r="P2897" t="s">
        <v>183</v>
      </c>
      <c r="Q2897">
        <v>0</v>
      </c>
      <c r="R2897">
        <v>0</v>
      </c>
      <c r="S2897">
        <v>0</v>
      </c>
      <c r="T2897" t="s">
        <v>181</v>
      </c>
      <c r="U2897">
        <v>0</v>
      </c>
      <c r="V2897" t="s">
        <v>181</v>
      </c>
      <c r="W2897">
        <v>0</v>
      </c>
      <c r="X2897" t="s">
        <v>184</v>
      </c>
    </row>
    <row r="2898" spans="1:24" x14ac:dyDescent="0.3">
      <c r="A2898" t="s">
        <v>179</v>
      </c>
      <c r="B2898" t="s">
        <v>5580</v>
      </c>
      <c r="C2898" t="s">
        <v>181</v>
      </c>
      <c r="D2898" t="s">
        <v>5581</v>
      </c>
      <c r="E2898" t="s">
        <v>7</v>
      </c>
      <c r="F2898">
        <v>0</v>
      </c>
      <c r="G2898">
        <v>0</v>
      </c>
      <c r="H2898" s="51" t="s">
        <v>13965</v>
      </c>
      <c r="I2898">
        <v>0</v>
      </c>
      <c r="J2898">
        <v>0</v>
      </c>
      <c r="L2898">
        <v>0</v>
      </c>
      <c r="M2898">
        <v>0</v>
      </c>
      <c r="N2898">
        <v>0</v>
      </c>
      <c r="O2898">
        <v>0</v>
      </c>
      <c r="P2898" t="s">
        <v>183</v>
      </c>
      <c r="Q2898">
        <v>0</v>
      </c>
      <c r="R2898">
        <v>0</v>
      </c>
      <c r="S2898">
        <v>0</v>
      </c>
      <c r="T2898" t="s">
        <v>181</v>
      </c>
      <c r="U2898">
        <v>0</v>
      </c>
      <c r="V2898" t="s">
        <v>181</v>
      </c>
      <c r="W2898">
        <v>0</v>
      </c>
      <c r="X2898" t="s">
        <v>184</v>
      </c>
    </row>
    <row r="2899" spans="1:24" x14ac:dyDescent="0.3">
      <c r="A2899" t="s">
        <v>179</v>
      </c>
      <c r="B2899" t="s">
        <v>2392</v>
      </c>
      <c r="C2899" t="s">
        <v>181</v>
      </c>
      <c r="D2899" t="s">
        <v>2393</v>
      </c>
      <c r="E2899" t="s">
        <v>181</v>
      </c>
      <c r="F2899">
        <v>0</v>
      </c>
      <c r="G2899">
        <v>0</v>
      </c>
      <c r="H2899" s="51" t="s">
        <v>13965</v>
      </c>
      <c r="I2899">
        <v>0</v>
      </c>
      <c r="J2899">
        <v>0</v>
      </c>
      <c r="L2899">
        <v>0</v>
      </c>
      <c r="M2899">
        <v>0</v>
      </c>
      <c r="N2899">
        <v>0</v>
      </c>
      <c r="O2899">
        <v>0</v>
      </c>
      <c r="P2899" t="s">
        <v>183</v>
      </c>
      <c r="Q2899">
        <v>0</v>
      </c>
      <c r="R2899">
        <v>0</v>
      </c>
      <c r="S2899">
        <v>0</v>
      </c>
      <c r="T2899" t="s">
        <v>181</v>
      </c>
      <c r="U2899">
        <v>0</v>
      </c>
      <c r="V2899" t="s">
        <v>181</v>
      </c>
      <c r="W2899">
        <v>0</v>
      </c>
      <c r="X2899" t="s">
        <v>184</v>
      </c>
    </row>
    <row r="2900" spans="1:24" x14ac:dyDescent="0.3">
      <c r="A2900" t="s">
        <v>179</v>
      </c>
      <c r="B2900" t="s">
        <v>2793</v>
      </c>
      <c r="C2900" t="s">
        <v>181</v>
      </c>
      <c r="D2900" t="s">
        <v>2794</v>
      </c>
      <c r="E2900" t="s">
        <v>181</v>
      </c>
      <c r="F2900">
        <v>0</v>
      </c>
      <c r="G2900">
        <v>0</v>
      </c>
      <c r="H2900" s="51" t="s">
        <v>13965</v>
      </c>
      <c r="I2900">
        <v>0</v>
      </c>
      <c r="J2900">
        <v>0</v>
      </c>
      <c r="L2900">
        <v>0</v>
      </c>
      <c r="M2900">
        <v>0</v>
      </c>
      <c r="N2900">
        <v>0</v>
      </c>
      <c r="O2900">
        <v>0</v>
      </c>
      <c r="P2900" t="s">
        <v>183</v>
      </c>
      <c r="Q2900">
        <v>0</v>
      </c>
      <c r="R2900">
        <v>0</v>
      </c>
      <c r="S2900">
        <v>0</v>
      </c>
      <c r="T2900" t="s">
        <v>181</v>
      </c>
      <c r="U2900">
        <v>0</v>
      </c>
      <c r="V2900" t="s">
        <v>181</v>
      </c>
      <c r="W2900">
        <v>0</v>
      </c>
      <c r="X2900" t="s">
        <v>184</v>
      </c>
    </row>
    <row r="2901" spans="1:24" x14ac:dyDescent="0.3">
      <c r="A2901" t="s">
        <v>179</v>
      </c>
      <c r="B2901" t="s">
        <v>5368</v>
      </c>
      <c r="C2901" t="s">
        <v>181</v>
      </c>
      <c r="D2901" t="s">
        <v>5369</v>
      </c>
      <c r="E2901" t="s">
        <v>7</v>
      </c>
      <c r="F2901">
        <v>0</v>
      </c>
      <c r="G2901">
        <v>0</v>
      </c>
      <c r="H2901" s="51" t="s">
        <v>13965</v>
      </c>
      <c r="I2901">
        <v>0</v>
      </c>
      <c r="J2901">
        <v>0</v>
      </c>
      <c r="L2901">
        <v>0</v>
      </c>
      <c r="M2901">
        <v>0</v>
      </c>
      <c r="N2901">
        <v>0</v>
      </c>
      <c r="O2901">
        <v>0</v>
      </c>
      <c r="P2901" t="s">
        <v>183</v>
      </c>
      <c r="Q2901">
        <v>0</v>
      </c>
      <c r="R2901">
        <v>0</v>
      </c>
      <c r="S2901">
        <v>0</v>
      </c>
      <c r="T2901" t="s">
        <v>181</v>
      </c>
      <c r="U2901">
        <v>0</v>
      </c>
      <c r="V2901" t="s">
        <v>181</v>
      </c>
      <c r="W2901">
        <v>0</v>
      </c>
      <c r="X2901" t="s">
        <v>184</v>
      </c>
    </row>
    <row r="2902" spans="1:24" x14ac:dyDescent="0.3">
      <c r="A2902" t="s">
        <v>179</v>
      </c>
      <c r="B2902" t="s">
        <v>1193</v>
      </c>
      <c r="C2902" t="s">
        <v>181</v>
      </c>
      <c r="D2902" t="s">
        <v>1194</v>
      </c>
      <c r="E2902" t="s">
        <v>181</v>
      </c>
      <c r="F2902">
        <v>0</v>
      </c>
      <c r="G2902">
        <v>0</v>
      </c>
      <c r="H2902" s="51" t="s">
        <v>13968</v>
      </c>
      <c r="I2902">
        <v>0</v>
      </c>
      <c r="J2902">
        <v>0</v>
      </c>
      <c r="L2902">
        <v>0</v>
      </c>
      <c r="M2902">
        <v>0</v>
      </c>
      <c r="N2902">
        <v>0</v>
      </c>
      <c r="O2902">
        <v>0</v>
      </c>
      <c r="P2902" t="s">
        <v>183</v>
      </c>
      <c r="Q2902">
        <v>0</v>
      </c>
      <c r="R2902">
        <v>0</v>
      </c>
      <c r="S2902">
        <v>0</v>
      </c>
      <c r="T2902" t="s">
        <v>181</v>
      </c>
      <c r="U2902">
        <v>0</v>
      </c>
      <c r="V2902" t="s">
        <v>181</v>
      </c>
      <c r="W2902">
        <v>0</v>
      </c>
      <c r="X2902" t="s">
        <v>184</v>
      </c>
    </row>
    <row r="2903" spans="1:24" x14ac:dyDescent="0.3">
      <c r="A2903" t="s">
        <v>179</v>
      </c>
      <c r="B2903" t="s">
        <v>1043</v>
      </c>
      <c r="C2903" t="s">
        <v>181</v>
      </c>
      <c r="D2903" t="s">
        <v>1044</v>
      </c>
      <c r="E2903" t="s">
        <v>181</v>
      </c>
      <c r="F2903">
        <v>0</v>
      </c>
      <c r="G2903">
        <v>0</v>
      </c>
      <c r="H2903" s="51" t="s">
        <v>13968</v>
      </c>
      <c r="I2903">
        <v>0</v>
      </c>
      <c r="J2903">
        <v>0</v>
      </c>
      <c r="L2903">
        <v>0</v>
      </c>
      <c r="M2903">
        <v>0</v>
      </c>
      <c r="N2903">
        <v>0</v>
      </c>
      <c r="O2903">
        <v>0</v>
      </c>
      <c r="P2903" t="s">
        <v>183</v>
      </c>
      <c r="Q2903">
        <v>0</v>
      </c>
      <c r="R2903">
        <v>0</v>
      </c>
      <c r="S2903">
        <v>0</v>
      </c>
      <c r="T2903" t="s">
        <v>181</v>
      </c>
      <c r="U2903">
        <v>0</v>
      </c>
      <c r="V2903" t="s">
        <v>181</v>
      </c>
      <c r="W2903">
        <v>0</v>
      </c>
      <c r="X2903" t="s">
        <v>184</v>
      </c>
    </row>
    <row r="2904" spans="1:24" x14ac:dyDescent="0.3">
      <c r="A2904" t="s">
        <v>179</v>
      </c>
      <c r="B2904" t="s">
        <v>2732</v>
      </c>
      <c r="C2904" t="s">
        <v>181</v>
      </c>
      <c r="D2904" t="s">
        <v>1044</v>
      </c>
      <c r="E2904" t="s">
        <v>181</v>
      </c>
      <c r="F2904">
        <v>0</v>
      </c>
      <c r="G2904">
        <v>0</v>
      </c>
      <c r="H2904" s="51" t="s">
        <v>13965</v>
      </c>
      <c r="I2904">
        <v>0</v>
      </c>
      <c r="J2904">
        <v>0</v>
      </c>
      <c r="L2904">
        <v>0</v>
      </c>
      <c r="M2904">
        <v>0</v>
      </c>
      <c r="N2904">
        <v>0</v>
      </c>
      <c r="O2904">
        <v>0</v>
      </c>
      <c r="P2904" t="s">
        <v>183</v>
      </c>
      <c r="Q2904">
        <v>0</v>
      </c>
      <c r="R2904">
        <v>0</v>
      </c>
      <c r="S2904">
        <v>0</v>
      </c>
      <c r="T2904" t="s">
        <v>181</v>
      </c>
      <c r="U2904">
        <v>0</v>
      </c>
      <c r="V2904" t="s">
        <v>181</v>
      </c>
      <c r="W2904">
        <v>0</v>
      </c>
      <c r="X2904" t="s">
        <v>184</v>
      </c>
    </row>
    <row r="2905" spans="1:24" x14ac:dyDescent="0.3">
      <c r="A2905" t="s">
        <v>179</v>
      </c>
      <c r="B2905" t="s">
        <v>1728</v>
      </c>
      <c r="C2905" t="s">
        <v>181</v>
      </c>
      <c r="D2905" t="s">
        <v>1729</v>
      </c>
      <c r="E2905" t="s">
        <v>181</v>
      </c>
      <c r="F2905">
        <v>0</v>
      </c>
      <c r="G2905">
        <v>0</v>
      </c>
      <c r="H2905" s="51" t="s">
        <v>13968</v>
      </c>
      <c r="I2905">
        <v>0</v>
      </c>
      <c r="J2905">
        <v>0</v>
      </c>
      <c r="L2905">
        <v>0</v>
      </c>
      <c r="M2905">
        <v>0</v>
      </c>
      <c r="N2905">
        <v>0</v>
      </c>
      <c r="O2905">
        <v>0</v>
      </c>
      <c r="P2905" t="s">
        <v>183</v>
      </c>
      <c r="Q2905">
        <v>0</v>
      </c>
      <c r="R2905">
        <v>0</v>
      </c>
      <c r="S2905">
        <v>0</v>
      </c>
      <c r="T2905" t="s">
        <v>181</v>
      </c>
      <c r="U2905">
        <v>0</v>
      </c>
      <c r="V2905" t="s">
        <v>181</v>
      </c>
      <c r="W2905">
        <v>0</v>
      </c>
      <c r="X2905" t="s">
        <v>184</v>
      </c>
    </row>
    <row r="2906" spans="1:24" x14ac:dyDescent="0.3">
      <c r="A2906" t="s">
        <v>179</v>
      </c>
      <c r="B2906" t="s">
        <v>2465</v>
      </c>
      <c r="C2906" t="s">
        <v>181</v>
      </c>
      <c r="D2906" t="s">
        <v>1729</v>
      </c>
      <c r="E2906" t="s">
        <v>181</v>
      </c>
      <c r="F2906">
        <v>0</v>
      </c>
      <c r="G2906">
        <v>0</v>
      </c>
      <c r="H2906" s="51" t="s">
        <v>13965</v>
      </c>
      <c r="I2906">
        <v>0</v>
      </c>
      <c r="J2906">
        <v>0</v>
      </c>
      <c r="L2906">
        <v>0</v>
      </c>
      <c r="M2906">
        <v>0</v>
      </c>
      <c r="N2906">
        <v>0</v>
      </c>
      <c r="O2906">
        <v>0</v>
      </c>
      <c r="P2906" t="s">
        <v>183</v>
      </c>
      <c r="Q2906">
        <v>0</v>
      </c>
      <c r="R2906">
        <v>0</v>
      </c>
      <c r="S2906">
        <v>0</v>
      </c>
      <c r="T2906" t="s">
        <v>181</v>
      </c>
      <c r="U2906">
        <v>0</v>
      </c>
      <c r="V2906" t="s">
        <v>181</v>
      </c>
      <c r="W2906">
        <v>0</v>
      </c>
      <c r="X2906" t="s">
        <v>184</v>
      </c>
    </row>
    <row r="2907" spans="1:24" x14ac:dyDescent="0.3">
      <c r="A2907" t="s">
        <v>179</v>
      </c>
      <c r="B2907" t="s">
        <v>4329</v>
      </c>
      <c r="C2907" t="s">
        <v>181</v>
      </c>
      <c r="D2907" t="s">
        <v>4330</v>
      </c>
      <c r="E2907" t="s">
        <v>7</v>
      </c>
      <c r="F2907">
        <v>0</v>
      </c>
      <c r="G2907">
        <v>0</v>
      </c>
      <c r="H2907" s="51" t="s">
        <v>13965</v>
      </c>
      <c r="I2907">
        <v>0</v>
      </c>
      <c r="J2907">
        <v>0</v>
      </c>
      <c r="L2907">
        <v>0</v>
      </c>
      <c r="M2907">
        <v>0</v>
      </c>
      <c r="N2907">
        <v>0</v>
      </c>
      <c r="O2907">
        <v>0</v>
      </c>
      <c r="P2907" t="s">
        <v>183</v>
      </c>
      <c r="Q2907">
        <v>0</v>
      </c>
      <c r="R2907">
        <v>0</v>
      </c>
      <c r="S2907">
        <v>0</v>
      </c>
      <c r="T2907" t="s">
        <v>181</v>
      </c>
      <c r="U2907">
        <v>0</v>
      </c>
      <c r="V2907" t="s">
        <v>181</v>
      </c>
      <c r="W2907">
        <v>0</v>
      </c>
      <c r="X2907" t="s">
        <v>184</v>
      </c>
    </row>
    <row r="2908" spans="1:24" x14ac:dyDescent="0.3">
      <c r="A2908" t="s">
        <v>179</v>
      </c>
      <c r="B2908" t="s">
        <v>2326</v>
      </c>
      <c r="C2908" t="s">
        <v>181</v>
      </c>
      <c r="D2908" t="s">
        <v>14436</v>
      </c>
      <c r="E2908" t="s">
        <v>7</v>
      </c>
      <c r="F2908">
        <v>0</v>
      </c>
      <c r="G2908">
        <v>0</v>
      </c>
      <c r="H2908" s="51" t="s">
        <v>13965</v>
      </c>
      <c r="I2908">
        <v>0</v>
      </c>
      <c r="J2908">
        <v>0</v>
      </c>
      <c r="L2908">
        <v>0</v>
      </c>
      <c r="M2908">
        <v>0</v>
      </c>
      <c r="N2908">
        <v>0</v>
      </c>
      <c r="O2908">
        <v>0</v>
      </c>
      <c r="P2908" t="s">
        <v>183</v>
      </c>
      <c r="Q2908">
        <v>0</v>
      </c>
      <c r="R2908">
        <v>0</v>
      </c>
      <c r="S2908">
        <v>0</v>
      </c>
      <c r="T2908" t="s">
        <v>181</v>
      </c>
      <c r="U2908">
        <v>0</v>
      </c>
      <c r="V2908" t="s">
        <v>181</v>
      </c>
      <c r="W2908">
        <v>0</v>
      </c>
      <c r="X2908" t="s">
        <v>184</v>
      </c>
    </row>
    <row r="2909" spans="1:24" x14ac:dyDescent="0.3">
      <c r="A2909" t="s">
        <v>179</v>
      </c>
      <c r="B2909" t="s">
        <v>842</v>
      </c>
      <c r="C2909" t="s">
        <v>181</v>
      </c>
      <c r="D2909" t="s">
        <v>843</v>
      </c>
      <c r="E2909" t="s">
        <v>181</v>
      </c>
      <c r="F2909">
        <v>0</v>
      </c>
      <c r="G2909">
        <v>0</v>
      </c>
      <c r="H2909" s="51" t="s">
        <v>13968</v>
      </c>
      <c r="I2909">
        <v>0</v>
      </c>
      <c r="J2909">
        <v>0</v>
      </c>
      <c r="L2909">
        <v>0</v>
      </c>
      <c r="M2909">
        <v>0</v>
      </c>
      <c r="N2909">
        <v>0</v>
      </c>
      <c r="O2909">
        <v>0</v>
      </c>
      <c r="P2909" t="s">
        <v>183</v>
      </c>
      <c r="Q2909">
        <v>0</v>
      </c>
      <c r="R2909">
        <v>0</v>
      </c>
      <c r="S2909">
        <v>0</v>
      </c>
      <c r="T2909" t="s">
        <v>181</v>
      </c>
      <c r="U2909">
        <v>0</v>
      </c>
      <c r="V2909" t="s">
        <v>181</v>
      </c>
      <c r="W2909">
        <v>0</v>
      </c>
      <c r="X2909" t="s">
        <v>184</v>
      </c>
    </row>
    <row r="2910" spans="1:24" x14ac:dyDescent="0.3">
      <c r="A2910" t="s">
        <v>179</v>
      </c>
      <c r="B2910" t="s">
        <v>4753</v>
      </c>
      <c r="C2910" t="s">
        <v>181</v>
      </c>
      <c r="D2910" t="s">
        <v>843</v>
      </c>
      <c r="E2910" t="s">
        <v>7</v>
      </c>
      <c r="F2910">
        <v>0</v>
      </c>
      <c r="G2910">
        <v>0</v>
      </c>
      <c r="H2910" s="51" t="s">
        <v>13965</v>
      </c>
      <c r="I2910">
        <v>0</v>
      </c>
      <c r="J2910">
        <v>0</v>
      </c>
      <c r="L2910">
        <v>0</v>
      </c>
      <c r="M2910">
        <v>0</v>
      </c>
      <c r="N2910">
        <v>0</v>
      </c>
      <c r="O2910">
        <v>0</v>
      </c>
      <c r="P2910" t="s">
        <v>183</v>
      </c>
      <c r="Q2910">
        <v>0</v>
      </c>
      <c r="R2910">
        <v>0</v>
      </c>
      <c r="S2910">
        <v>0</v>
      </c>
      <c r="T2910" t="s">
        <v>181</v>
      </c>
      <c r="U2910">
        <v>0</v>
      </c>
      <c r="V2910" t="s">
        <v>181</v>
      </c>
      <c r="W2910">
        <v>0</v>
      </c>
      <c r="X2910" t="s">
        <v>184</v>
      </c>
    </row>
    <row r="2911" spans="1:24" x14ac:dyDescent="0.3">
      <c r="A2911" t="s">
        <v>179</v>
      </c>
      <c r="B2911" t="s">
        <v>2299</v>
      </c>
      <c r="C2911" t="s">
        <v>181</v>
      </c>
      <c r="D2911" t="s">
        <v>2300</v>
      </c>
      <c r="E2911" t="s">
        <v>181</v>
      </c>
      <c r="F2911">
        <v>0</v>
      </c>
      <c r="G2911">
        <v>0</v>
      </c>
      <c r="H2911" s="51" t="s">
        <v>13965</v>
      </c>
      <c r="I2911">
        <v>0</v>
      </c>
      <c r="J2911">
        <v>0</v>
      </c>
      <c r="L2911">
        <v>0</v>
      </c>
      <c r="M2911">
        <v>0</v>
      </c>
      <c r="N2911">
        <v>0</v>
      </c>
      <c r="O2911">
        <v>0</v>
      </c>
      <c r="P2911" t="s">
        <v>183</v>
      </c>
      <c r="Q2911">
        <v>0</v>
      </c>
      <c r="R2911">
        <v>0</v>
      </c>
      <c r="S2911">
        <v>0</v>
      </c>
      <c r="T2911" t="s">
        <v>181</v>
      </c>
      <c r="U2911">
        <v>0</v>
      </c>
      <c r="V2911" t="s">
        <v>181</v>
      </c>
      <c r="W2911">
        <v>0</v>
      </c>
      <c r="X2911" t="s">
        <v>184</v>
      </c>
    </row>
    <row r="2912" spans="1:24" x14ac:dyDescent="0.3">
      <c r="A2912" t="s">
        <v>179</v>
      </c>
      <c r="B2912" t="s">
        <v>3387</v>
      </c>
      <c r="C2912" t="s">
        <v>181</v>
      </c>
      <c r="D2912" t="s">
        <v>2300</v>
      </c>
      <c r="E2912" t="s">
        <v>181</v>
      </c>
      <c r="F2912">
        <v>0</v>
      </c>
      <c r="G2912">
        <v>0</v>
      </c>
      <c r="H2912" s="51" t="s">
        <v>13968</v>
      </c>
      <c r="I2912">
        <v>0</v>
      </c>
      <c r="J2912">
        <v>0</v>
      </c>
      <c r="L2912">
        <v>0</v>
      </c>
      <c r="M2912">
        <v>0</v>
      </c>
      <c r="N2912">
        <v>0</v>
      </c>
      <c r="O2912">
        <v>0</v>
      </c>
      <c r="P2912" t="s">
        <v>183</v>
      </c>
      <c r="Q2912">
        <v>0</v>
      </c>
      <c r="R2912">
        <v>0</v>
      </c>
      <c r="S2912">
        <v>0</v>
      </c>
      <c r="T2912" t="s">
        <v>181</v>
      </c>
      <c r="U2912">
        <v>0</v>
      </c>
      <c r="V2912" t="s">
        <v>181</v>
      </c>
      <c r="W2912">
        <v>0</v>
      </c>
      <c r="X2912" t="s">
        <v>184</v>
      </c>
    </row>
    <row r="2913" spans="1:24" x14ac:dyDescent="0.3">
      <c r="A2913" t="s">
        <v>179</v>
      </c>
      <c r="B2913" t="s">
        <v>3167</v>
      </c>
      <c r="C2913" t="s">
        <v>181</v>
      </c>
      <c r="D2913" t="s">
        <v>3168</v>
      </c>
      <c r="E2913" t="s">
        <v>181</v>
      </c>
      <c r="F2913">
        <v>0</v>
      </c>
      <c r="G2913">
        <v>0</v>
      </c>
      <c r="H2913" s="51" t="s">
        <v>13968</v>
      </c>
      <c r="I2913">
        <v>0</v>
      </c>
      <c r="J2913">
        <v>0</v>
      </c>
      <c r="L2913">
        <v>0</v>
      </c>
      <c r="M2913">
        <v>0</v>
      </c>
      <c r="N2913">
        <v>0</v>
      </c>
      <c r="O2913">
        <v>0</v>
      </c>
      <c r="P2913" t="s">
        <v>183</v>
      </c>
      <c r="Q2913">
        <v>0</v>
      </c>
      <c r="R2913">
        <v>0</v>
      </c>
      <c r="S2913">
        <v>0</v>
      </c>
      <c r="T2913" t="s">
        <v>181</v>
      </c>
      <c r="U2913">
        <v>0</v>
      </c>
      <c r="V2913" t="s">
        <v>181</v>
      </c>
      <c r="W2913">
        <v>0</v>
      </c>
      <c r="X2913" t="s">
        <v>184</v>
      </c>
    </row>
    <row r="2914" spans="1:24" x14ac:dyDescent="0.3">
      <c r="A2914" t="s">
        <v>179</v>
      </c>
      <c r="B2914" t="s">
        <v>4735</v>
      </c>
      <c r="C2914" t="s">
        <v>181</v>
      </c>
      <c r="D2914" t="s">
        <v>3168</v>
      </c>
      <c r="E2914" t="s">
        <v>7</v>
      </c>
      <c r="F2914">
        <v>0</v>
      </c>
      <c r="G2914">
        <v>0</v>
      </c>
      <c r="H2914" s="51" t="s">
        <v>13965</v>
      </c>
      <c r="I2914">
        <v>0</v>
      </c>
      <c r="J2914">
        <v>0</v>
      </c>
      <c r="L2914">
        <v>0</v>
      </c>
      <c r="M2914">
        <v>0</v>
      </c>
      <c r="N2914">
        <v>0</v>
      </c>
      <c r="O2914">
        <v>0</v>
      </c>
      <c r="P2914" t="s">
        <v>183</v>
      </c>
      <c r="Q2914">
        <v>0</v>
      </c>
      <c r="R2914">
        <v>0</v>
      </c>
      <c r="S2914">
        <v>0</v>
      </c>
      <c r="T2914" t="s">
        <v>181</v>
      </c>
      <c r="U2914">
        <v>0</v>
      </c>
      <c r="V2914" t="s">
        <v>181</v>
      </c>
      <c r="W2914">
        <v>0</v>
      </c>
      <c r="X2914" t="s">
        <v>184</v>
      </c>
    </row>
    <row r="2915" spans="1:24" x14ac:dyDescent="0.3">
      <c r="A2915" t="s">
        <v>179</v>
      </c>
      <c r="B2915" t="s">
        <v>1944</v>
      </c>
      <c r="C2915" t="s">
        <v>181</v>
      </c>
      <c r="D2915" t="s">
        <v>1945</v>
      </c>
      <c r="E2915" t="s">
        <v>181</v>
      </c>
      <c r="F2915">
        <v>0</v>
      </c>
      <c r="G2915">
        <v>0</v>
      </c>
      <c r="H2915" s="51" t="s">
        <v>13968</v>
      </c>
      <c r="I2915">
        <v>0</v>
      </c>
      <c r="J2915">
        <v>0</v>
      </c>
      <c r="L2915">
        <v>0</v>
      </c>
      <c r="M2915">
        <v>0</v>
      </c>
      <c r="N2915">
        <v>0</v>
      </c>
      <c r="O2915">
        <v>0</v>
      </c>
      <c r="P2915" t="s">
        <v>183</v>
      </c>
      <c r="Q2915">
        <v>0</v>
      </c>
      <c r="R2915">
        <v>0</v>
      </c>
      <c r="S2915">
        <v>0</v>
      </c>
      <c r="T2915" t="s">
        <v>181</v>
      </c>
      <c r="U2915">
        <v>0</v>
      </c>
      <c r="V2915" t="s">
        <v>181</v>
      </c>
      <c r="W2915">
        <v>0</v>
      </c>
      <c r="X2915" t="s">
        <v>184</v>
      </c>
    </row>
    <row r="2916" spans="1:24" x14ac:dyDescent="0.3">
      <c r="A2916" t="s">
        <v>179</v>
      </c>
      <c r="B2916" t="s">
        <v>2324</v>
      </c>
      <c r="C2916" t="s">
        <v>181</v>
      </c>
      <c r="D2916" t="s">
        <v>1945</v>
      </c>
      <c r="E2916" t="s">
        <v>181</v>
      </c>
      <c r="F2916">
        <v>0</v>
      </c>
      <c r="G2916">
        <v>0</v>
      </c>
      <c r="H2916" s="51" t="s">
        <v>13965</v>
      </c>
      <c r="I2916">
        <v>0</v>
      </c>
      <c r="J2916">
        <v>0</v>
      </c>
      <c r="L2916">
        <v>0</v>
      </c>
      <c r="M2916">
        <v>0</v>
      </c>
      <c r="N2916">
        <v>0</v>
      </c>
      <c r="O2916">
        <v>0</v>
      </c>
      <c r="P2916" t="s">
        <v>183</v>
      </c>
      <c r="Q2916">
        <v>0</v>
      </c>
      <c r="R2916">
        <v>0</v>
      </c>
      <c r="S2916">
        <v>0</v>
      </c>
      <c r="T2916" t="s">
        <v>181</v>
      </c>
      <c r="U2916">
        <v>0</v>
      </c>
      <c r="V2916" t="s">
        <v>181</v>
      </c>
      <c r="W2916">
        <v>0</v>
      </c>
      <c r="X2916" t="s">
        <v>184</v>
      </c>
    </row>
    <row r="2917" spans="1:24" x14ac:dyDescent="0.3">
      <c r="A2917" t="s">
        <v>179</v>
      </c>
      <c r="B2917" t="s">
        <v>3017</v>
      </c>
      <c r="C2917" t="s">
        <v>181</v>
      </c>
      <c r="D2917" t="s">
        <v>3018</v>
      </c>
      <c r="E2917" t="s">
        <v>181</v>
      </c>
      <c r="F2917">
        <v>0</v>
      </c>
      <c r="G2917">
        <v>0</v>
      </c>
      <c r="H2917" s="51" t="s">
        <v>13965</v>
      </c>
      <c r="I2917">
        <v>0</v>
      </c>
      <c r="J2917">
        <v>0</v>
      </c>
      <c r="L2917">
        <v>0</v>
      </c>
      <c r="M2917">
        <v>0</v>
      </c>
      <c r="N2917">
        <v>0</v>
      </c>
      <c r="O2917">
        <v>0</v>
      </c>
      <c r="P2917" t="s">
        <v>183</v>
      </c>
      <c r="Q2917">
        <v>0</v>
      </c>
      <c r="R2917">
        <v>0</v>
      </c>
      <c r="S2917">
        <v>0</v>
      </c>
      <c r="T2917" t="s">
        <v>181</v>
      </c>
      <c r="U2917">
        <v>0</v>
      </c>
      <c r="V2917" t="s">
        <v>181</v>
      </c>
      <c r="W2917">
        <v>0</v>
      </c>
      <c r="X2917" t="s">
        <v>184</v>
      </c>
    </row>
    <row r="2918" spans="1:24" x14ac:dyDescent="0.3">
      <c r="A2918" t="s">
        <v>179</v>
      </c>
      <c r="B2918" t="s">
        <v>1904</v>
      </c>
      <c r="C2918" t="s">
        <v>181</v>
      </c>
      <c r="D2918" t="s">
        <v>1905</v>
      </c>
      <c r="E2918" t="s">
        <v>181</v>
      </c>
      <c r="F2918">
        <v>0</v>
      </c>
      <c r="G2918">
        <v>0</v>
      </c>
      <c r="H2918" s="51" t="s">
        <v>13968</v>
      </c>
      <c r="I2918">
        <v>0</v>
      </c>
      <c r="J2918">
        <v>0</v>
      </c>
      <c r="L2918">
        <v>0</v>
      </c>
      <c r="M2918">
        <v>0</v>
      </c>
      <c r="N2918">
        <v>0</v>
      </c>
      <c r="O2918">
        <v>0</v>
      </c>
      <c r="P2918" t="s">
        <v>183</v>
      </c>
      <c r="Q2918">
        <v>0</v>
      </c>
      <c r="R2918">
        <v>0</v>
      </c>
      <c r="S2918">
        <v>0</v>
      </c>
      <c r="T2918" t="s">
        <v>181</v>
      </c>
      <c r="U2918">
        <v>0</v>
      </c>
      <c r="V2918" t="s">
        <v>181</v>
      </c>
      <c r="W2918">
        <v>0</v>
      </c>
      <c r="X2918" t="s">
        <v>184</v>
      </c>
    </row>
    <row r="2919" spans="1:24" x14ac:dyDescent="0.3">
      <c r="A2919" t="s">
        <v>179</v>
      </c>
      <c r="B2919" t="s">
        <v>2760</v>
      </c>
      <c r="C2919" t="s">
        <v>181</v>
      </c>
      <c r="D2919" t="s">
        <v>1905</v>
      </c>
      <c r="E2919" t="s">
        <v>181</v>
      </c>
      <c r="F2919">
        <v>0</v>
      </c>
      <c r="G2919">
        <v>0</v>
      </c>
      <c r="H2919" s="51" t="s">
        <v>13965</v>
      </c>
      <c r="I2919">
        <v>0</v>
      </c>
      <c r="J2919">
        <v>0</v>
      </c>
      <c r="L2919">
        <v>0</v>
      </c>
      <c r="M2919">
        <v>0</v>
      </c>
      <c r="N2919">
        <v>0</v>
      </c>
      <c r="O2919">
        <v>0</v>
      </c>
      <c r="P2919" t="s">
        <v>183</v>
      </c>
      <c r="Q2919">
        <v>0</v>
      </c>
      <c r="R2919">
        <v>0</v>
      </c>
      <c r="S2919">
        <v>0</v>
      </c>
      <c r="T2919" t="s">
        <v>181</v>
      </c>
      <c r="U2919">
        <v>0</v>
      </c>
      <c r="V2919" t="s">
        <v>181</v>
      </c>
      <c r="W2919">
        <v>0</v>
      </c>
      <c r="X2919" t="s">
        <v>184</v>
      </c>
    </row>
    <row r="2920" spans="1:24" x14ac:dyDescent="0.3">
      <c r="A2920" t="s">
        <v>179</v>
      </c>
      <c r="B2920" t="s">
        <v>968</v>
      </c>
      <c r="C2920" t="s">
        <v>181</v>
      </c>
      <c r="D2920" t="s">
        <v>969</v>
      </c>
      <c r="E2920" t="s">
        <v>181</v>
      </c>
      <c r="F2920">
        <v>0</v>
      </c>
      <c r="G2920">
        <v>0</v>
      </c>
      <c r="H2920" s="51" t="s">
        <v>13968</v>
      </c>
      <c r="I2920">
        <v>0</v>
      </c>
      <c r="J2920">
        <v>0</v>
      </c>
      <c r="L2920">
        <v>0</v>
      </c>
      <c r="M2920">
        <v>0</v>
      </c>
      <c r="N2920">
        <v>0</v>
      </c>
      <c r="O2920">
        <v>0</v>
      </c>
      <c r="P2920" t="s">
        <v>183</v>
      </c>
      <c r="Q2920">
        <v>0</v>
      </c>
      <c r="R2920">
        <v>0</v>
      </c>
      <c r="S2920">
        <v>0</v>
      </c>
      <c r="T2920" t="s">
        <v>181</v>
      </c>
      <c r="U2920">
        <v>0</v>
      </c>
      <c r="V2920" t="s">
        <v>181</v>
      </c>
      <c r="W2920">
        <v>0</v>
      </c>
      <c r="X2920" t="s">
        <v>184</v>
      </c>
    </row>
    <row r="2921" spans="1:24" x14ac:dyDescent="0.3">
      <c r="A2921" t="s">
        <v>179</v>
      </c>
      <c r="B2921" t="s">
        <v>227</v>
      </c>
      <c r="C2921" t="s">
        <v>181</v>
      </c>
      <c r="D2921" t="s">
        <v>228</v>
      </c>
      <c r="E2921" t="s">
        <v>181</v>
      </c>
      <c r="F2921">
        <v>0</v>
      </c>
      <c r="G2921">
        <v>0</v>
      </c>
      <c r="H2921" s="51" t="s">
        <v>13968</v>
      </c>
      <c r="I2921">
        <v>0</v>
      </c>
      <c r="J2921">
        <v>0</v>
      </c>
      <c r="L2921">
        <v>0</v>
      </c>
      <c r="M2921">
        <v>0</v>
      </c>
      <c r="N2921">
        <v>0</v>
      </c>
      <c r="O2921">
        <v>0</v>
      </c>
      <c r="P2921" t="s">
        <v>183</v>
      </c>
      <c r="Q2921">
        <v>0</v>
      </c>
      <c r="R2921">
        <v>0</v>
      </c>
      <c r="S2921">
        <v>0</v>
      </c>
      <c r="T2921" t="s">
        <v>181</v>
      </c>
      <c r="U2921">
        <v>0</v>
      </c>
      <c r="V2921" t="s">
        <v>181</v>
      </c>
      <c r="W2921">
        <v>0</v>
      </c>
      <c r="X2921" t="s">
        <v>184</v>
      </c>
    </row>
    <row r="2922" spans="1:24" x14ac:dyDescent="0.3">
      <c r="A2922" t="s">
        <v>179</v>
      </c>
      <c r="B2922" t="s">
        <v>792</v>
      </c>
      <c r="C2922" t="s">
        <v>181</v>
      </c>
      <c r="D2922" t="s">
        <v>793</v>
      </c>
      <c r="E2922" t="s">
        <v>181</v>
      </c>
      <c r="F2922">
        <v>0</v>
      </c>
      <c r="G2922">
        <v>0</v>
      </c>
      <c r="H2922" s="51" t="s">
        <v>13968</v>
      </c>
      <c r="I2922">
        <v>0</v>
      </c>
      <c r="J2922">
        <v>0</v>
      </c>
      <c r="L2922">
        <v>0</v>
      </c>
      <c r="M2922">
        <v>0</v>
      </c>
      <c r="N2922">
        <v>0</v>
      </c>
      <c r="O2922">
        <v>0</v>
      </c>
      <c r="P2922" t="s">
        <v>183</v>
      </c>
      <c r="Q2922">
        <v>0</v>
      </c>
      <c r="R2922">
        <v>0</v>
      </c>
      <c r="S2922">
        <v>0</v>
      </c>
      <c r="T2922" t="s">
        <v>181</v>
      </c>
      <c r="U2922">
        <v>0</v>
      </c>
      <c r="V2922" t="s">
        <v>181</v>
      </c>
      <c r="W2922">
        <v>0</v>
      </c>
      <c r="X2922" t="s">
        <v>184</v>
      </c>
    </row>
    <row r="2923" spans="1:24" x14ac:dyDescent="0.3">
      <c r="A2923" t="s">
        <v>179</v>
      </c>
      <c r="B2923" t="s">
        <v>2311</v>
      </c>
      <c r="C2923" t="s">
        <v>181</v>
      </c>
      <c r="D2923" t="s">
        <v>2312</v>
      </c>
      <c r="E2923" t="s">
        <v>181</v>
      </c>
      <c r="F2923">
        <v>0</v>
      </c>
      <c r="G2923">
        <v>0</v>
      </c>
      <c r="H2923" s="51" t="s">
        <v>13965</v>
      </c>
      <c r="I2923">
        <v>0</v>
      </c>
      <c r="J2923">
        <v>0</v>
      </c>
      <c r="L2923">
        <v>0</v>
      </c>
      <c r="M2923">
        <v>0</v>
      </c>
      <c r="N2923">
        <v>0</v>
      </c>
      <c r="O2923">
        <v>0</v>
      </c>
      <c r="P2923" t="s">
        <v>183</v>
      </c>
      <c r="Q2923">
        <v>0</v>
      </c>
      <c r="R2923">
        <v>0</v>
      </c>
      <c r="S2923">
        <v>0</v>
      </c>
      <c r="T2923" t="s">
        <v>181</v>
      </c>
      <c r="U2923">
        <v>0</v>
      </c>
      <c r="V2923" t="s">
        <v>181</v>
      </c>
      <c r="W2923">
        <v>0</v>
      </c>
      <c r="X2923" t="s">
        <v>184</v>
      </c>
    </row>
    <row r="2924" spans="1:24" x14ac:dyDescent="0.3">
      <c r="A2924" t="s">
        <v>179</v>
      </c>
      <c r="B2924" t="s">
        <v>2566</v>
      </c>
      <c r="C2924" t="s">
        <v>181</v>
      </c>
      <c r="D2924" t="s">
        <v>2567</v>
      </c>
      <c r="E2924" t="s">
        <v>181</v>
      </c>
      <c r="F2924">
        <v>0</v>
      </c>
      <c r="G2924">
        <v>0</v>
      </c>
      <c r="H2924" s="51" t="s">
        <v>13965</v>
      </c>
      <c r="I2924">
        <v>0</v>
      </c>
      <c r="J2924">
        <v>0</v>
      </c>
      <c r="L2924">
        <v>0</v>
      </c>
      <c r="M2924">
        <v>1866.15</v>
      </c>
      <c r="N2924">
        <v>312</v>
      </c>
      <c r="O2924">
        <v>0</v>
      </c>
      <c r="P2924" t="s">
        <v>2568</v>
      </c>
      <c r="Q2924">
        <v>0</v>
      </c>
      <c r="R2924">
        <v>0</v>
      </c>
      <c r="S2924">
        <v>0</v>
      </c>
      <c r="T2924" t="s">
        <v>181</v>
      </c>
      <c r="U2924">
        <v>0</v>
      </c>
      <c r="V2924" t="s">
        <v>181</v>
      </c>
      <c r="W2924">
        <v>0</v>
      </c>
      <c r="X2924" t="s">
        <v>184</v>
      </c>
    </row>
    <row r="2925" spans="1:24" x14ac:dyDescent="0.3">
      <c r="A2925" t="s">
        <v>179</v>
      </c>
      <c r="B2925" t="s">
        <v>906</v>
      </c>
      <c r="C2925" t="s">
        <v>181</v>
      </c>
      <c r="D2925" t="s">
        <v>907</v>
      </c>
      <c r="E2925" t="s">
        <v>181</v>
      </c>
      <c r="F2925">
        <v>0</v>
      </c>
      <c r="G2925">
        <v>0</v>
      </c>
      <c r="H2925" s="51" t="s">
        <v>13968</v>
      </c>
      <c r="I2925">
        <v>0</v>
      </c>
      <c r="J2925">
        <v>0</v>
      </c>
      <c r="L2925">
        <v>0</v>
      </c>
      <c r="M2925">
        <v>0</v>
      </c>
      <c r="N2925">
        <v>0</v>
      </c>
      <c r="O2925">
        <v>0</v>
      </c>
      <c r="P2925" t="s">
        <v>183</v>
      </c>
      <c r="Q2925">
        <v>0</v>
      </c>
      <c r="R2925">
        <v>0</v>
      </c>
      <c r="S2925">
        <v>0</v>
      </c>
      <c r="T2925" t="s">
        <v>181</v>
      </c>
      <c r="U2925">
        <v>0</v>
      </c>
      <c r="V2925" t="s">
        <v>181</v>
      </c>
      <c r="W2925">
        <v>0</v>
      </c>
      <c r="X2925" t="s">
        <v>321</v>
      </c>
    </row>
    <row r="2926" spans="1:24" x14ac:dyDescent="0.3">
      <c r="A2926" t="s">
        <v>179</v>
      </c>
      <c r="B2926" t="s">
        <v>1298</v>
      </c>
      <c r="C2926" t="s">
        <v>181</v>
      </c>
      <c r="D2926" t="s">
        <v>1299</v>
      </c>
      <c r="E2926" t="s">
        <v>181</v>
      </c>
      <c r="F2926">
        <v>0</v>
      </c>
      <c r="G2926">
        <v>0</v>
      </c>
      <c r="H2926" s="51" t="s">
        <v>13968</v>
      </c>
      <c r="I2926">
        <v>0</v>
      </c>
      <c r="J2926">
        <v>0</v>
      </c>
      <c r="L2926">
        <v>0</v>
      </c>
      <c r="M2926">
        <v>0</v>
      </c>
      <c r="N2926">
        <v>0</v>
      </c>
      <c r="O2926">
        <v>0</v>
      </c>
      <c r="P2926" t="s">
        <v>183</v>
      </c>
      <c r="Q2926">
        <v>0</v>
      </c>
      <c r="R2926">
        <v>0</v>
      </c>
      <c r="S2926">
        <v>0</v>
      </c>
      <c r="T2926" t="s">
        <v>181</v>
      </c>
      <c r="U2926">
        <v>0</v>
      </c>
      <c r="V2926" t="s">
        <v>181</v>
      </c>
      <c r="W2926">
        <v>0</v>
      </c>
      <c r="X2926" t="s">
        <v>184</v>
      </c>
    </row>
    <row r="2927" spans="1:24" x14ac:dyDescent="0.3">
      <c r="A2927" t="s">
        <v>179</v>
      </c>
      <c r="B2927" t="s">
        <v>1676</v>
      </c>
      <c r="C2927" t="s">
        <v>181</v>
      </c>
      <c r="D2927" t="s">
        <v>1677</v>
      </c>
      <c r="E2927" t="s">
        <v>181</v>
      </c>
      <c r="F2927">
        <v>0</v>
      </c>
      <c r="G2927">
        <v>0</v>
      </c>
      <c r="H2927" s="51" t="s">
        <v>13968</v>
      </c>
      <c r="I2927">
        <v>0</v>
      </c>
      <c r="J2927">
        <v>0</v>
      </c>
      <c r="L2927">
        <v>0</v>
      </c>
      <c r="M2927">
        <v>0</v>
      </c>
      <c r="N2927">
        <v>0</v>
      </c>
      <c r="O2927">
        <v>0</v>
      </c>
      <c r="P2927" t="s">
        <v>183</v>
      </c>
      <c r="Q2927">
        <v>0</v>
      </c>
      <c r="R2927">
        <v>0</v>
      </c>
      <c r="S2927">
        <v>0</v>
      </c>
      <c r="T2927" t="s">
        <v>181</v>
      </c>
      <c r="U2927">
        <v>0</v>
      </c>
      <c r="V2927" t="s">
        <v>181</v>
      </c>
      <c r="W2927">
        <v>0</v>
      </c>
      <c r="X2927" t="s">
        <v>184</v>
      </c>
    </row>
    <row r="2928" spans="1:24" x14ac:dyDescent="0.3">
      <c r="A2928" t="s">
        <v>179</v>
      </c>
      <c r="B2928" t="s">
        <v>5483</v>
      </c>
      <c r="C2928" t="s">
        <v>181</v>
      </c>
      <c r="D2928" t="s">
        <v>5484</v>
      </c>
      <c r="E2928" t="s">
        <v>7</v>
      </c>
      <c r="F2928">
        <v>0</v>
      </c>
      <c r="G2928">
        <v>0</v>
      </c>
      <c r="H2928" s="51" t="s">
        <v>13965</v>
      </c>
      <c r="I2928">
        <v>0</v>
      </c>
      <c r="J2928">
        <v>0</v>
      </c>
      <c r="L2928">
        <v>0</v>
      </c>
      <c r="M2928">
        <v>0</v>
      </c>
      <c r="N2928">
        <v>0</v>
      </c>
      <c r="O2928">
        <v>0</v>
      </c>
      <c r="P2928" t="s">
        <v>183</v>
      </c>
      <c r="Q2928">
        <v>0</v>
      </c>
      <c r="R2928">
        <v>0</v>
      </c>
      <c r="S2928">
        <v>0</v>
      </c>
      <c r="T2928" t="s">
        <v>181</v>
      </c>
      <c r="U2928">
        <v>0</v>
      </c>
      <c r="V2928" t="s">
        <v>181</v>
      </c>
      <c r="W2928">
        <v>0</v>
      </c>
      <c r="X2928" t="s">
        <v>184</v>
      </c>
    </row>
    <row r="2929" spans="1:24" x14ac:dyDescent="0.3">
      <c r="A2929" t="s">
        <v>179</v>
      </c>
      <c r="B2929" t="s">
        <v>6955</v>
      </c>
      <c r="C2929" t="s">
        <v>181</v>
      </c>
      <c r="D2929" t="s">
        <v>6956</v>
      </c>
      <c r="E2929" t="s">
        <v>7</v>
      </c>
      <c r="F2929">
        <v>0</v>
      </c>
      <c r="G2929">
        <v>0</v>
      </c>
      <c r="H2929" s="51" t="s">
        <v>13965</v>
      </c>
      <c r="I2929">
        <v>0</v>
      </c>
      <c r="J2929">
        <v>0</v>
      </c>
      <c r="L2929">
        <v>0</v>
      </c>
      <c r="M2929">
        <v>89718.75</v>
      </c>
      <c r="N2929">
        <v>15000</v>
      </c>
      <c r="O2929">
        <v>0</v>
      </c>
      <c r="P2929" t="s">
        <v>14437</v>
      </c>
      <c r="Q2929">
        <v>0</v>
      </c>
      <c r="R2929">
        <v>0</v>
      </c>
      <c r="S2929">
        <v>0</v>
      </c>
      <c r="T2929" t="s">
        <v>181</v>
      </c>
      <c r="U2929">
        <v>0</v>
      </c>
      <c r="V2929" t="s">
        <v>181</v>
      </c>
      <c r="W2929">
        <v>0</v>
      </c>
      <c r="X2929" t="s">
        <v>321</v>
      </c>
    </row>
    <row r="2930" spans="1:24" x14ac:dyDescent="0.3">
      <c r="A2930" t="s">
        <v>179</v>
      </c>
      <c r="B2930" t="s">
        <v>1047</v>
      </c>
      <c r="C2930" t="s">
        <v>181</v>
      </c>
      <c r="D2930" t="s">
        <v>1048</v>
      </c>
      <c r="E2930" t="s">
        <v>181</v>
      </c>
      <c r="F2930">
        <v>0</v>
      </c>
      <c r="G2930">
        <v>0</v>
      </c>
      <c r="H2930" s="51" t="s">
        <v>13968</v>
      </c>
      <c r="I2930">
        <v>0</v>
      </c>
      <c r="J2930">
        <v>0</v>
      </c>
      <c r="L2930">
        <v>0</v>
      </c>
      <c r="M2930">
        <v>0</v>
      </c>
      <c r="N2930">
        <v>0</v>
      </c>
      <c r="O2930">
        <v>0</v>
      </c>
      <c r="P2930" t="s">
        <v>183</v>
      </c>
      <c r="Q2930">
        <v>0</v>
      </c>
      <c r="R2930">
        <v>0</v>
      </c>
      <c r="S2930">
        <v>0</v>
      </c>
      <c r="T2930" t="s">
        <v>181</v>
      </c>
      <c r="U2930">
        <v>0</v>
      </c>
      <c r="V2930" t="s">
        <v>181</v>
      </c>
      <c r="W2930">
        <v>0</v>
      </c>
      <c r="X2930" t="s">
        <v>184</v>
      </c>
    </row>
    <row r="2931" spans="1:24" x14ac:dyDescent="0.3">
      <c r="A2931" t="s">
        <v>179</v>
      </c>
      <c r="B2931" t="s">
        <v>5430</v>
      </c>
      <c r="C2931" t="s">
        <v>181</v>
      </c>
      <c r="D2931" t="s">
        <v>5431</v>
      </c>
      <c r="E2931" t="s">
        <v>7</v>
      </c>
      <c r="F2931">
        <v>0</v>
      </c>
      <c r="G2931">
        <v>0</v>
      </c>
      <c r="H2931" s="51" t="s">
        <v>13965</v>
      </c>
      <c r="I2931">
        <v>0</v>
      </c>
      <c r="J2931">
        <v>0</v>
      </c>
      <c r="L2931">
        <v>0</v>
      </c>
      <c r="M2931">
        <v>0</v>
      </c>
      <c r="N2931">
        <v>0</v>
      </c>
      <c r="O2931">
        <v>0</v>
      </c>
      <c r="P2931" t="s">
        <v>183</v>
      </c>
      <c r="Q2931">
        <v>0</v>
      </c>
      <c r="R2931">
        <v>0</v>
      </c>
      <c r="S2931">
        <v>0</v>
      </c>
      <c r="T2931" t="s">
        <v>181</v>
      </c>
      <c r="U2931">
        <v>0</v>
      </c>
      <c r="V2931" t="s">
        <v>181</v>
      </c>
      <c r="W2931">
        <v>0</v>
      </c>
      <c r="X2931" t="s">
        <v>184</v>
      </c>
    </row>
    <row r="2932" spans="1:24" x14ac:dyDescent="0.3">
      <c r="A2932" t="s">
        <v>179</v>
      </c>
      <c r="B2932" t="s">
        <v>6551</v>
      </c>
      <c r="C2932" t="s">
        <v>181</v>
      </c>
      <c r="D2932" t="s">
        <v>6552</v>
      </c>
      <c r="E2932" t="s">
        <v>7</v>
      </c>
      <c r="F2932">
        <v>0</v>
      </c>
      <c r="G2932">
        <v>0</v>
      </c>
      <c r="H2932" s="51" t="s">
        <v>13965</v>
      </c>
      <c r="I2932">
        <v>0</v>
      </c>
      <c r="J2932">
        <v>0</v>
      </c>
      <c r="L2932">
        <v>0</v>
      </c>
      <c r="M2932">
        <v>0</v>
      </c>
      <c r="N2932">
        <v>0</v>
      </c>
      <c r="O2932">
        <v>0</v>
      </c>
      <c r="P2932" t="s">
        <v>183</v>
      </c>
      <c r="Q2932">
        <v>0</v>
      </c>
      <c r="R2932">
        <v>0</v>
      </c>
      <c r="S2932">
        <v>0</v>
      </c>
      <c r="T2932" t="s">
        <v>181</v>
      </c>
      <c r="U2932">
        <v>0</v>
      </c>
      <c r="V2932" t="s">
        <v>181</v>
      </c>
      <c r="W2932">
        <v>0</v>
      </c>
      <c r="X2932" t="s">
        <v>321</v>
      </c>
    </row>
    <row r="2933" spans="1:24" x14ac:dyDescent="0.3">
      <c r="A2933" t="s">
        <v>179</v>
      </c>
      <c r="B2933" t="s">
        <v>14438</v>
      </c>
      <c r="C2933" t="s">
        <v>181</v>
      </c>
      <c r="D2933" t="s">
        <v>6552</v>
      </c>
      <c r="E2933" t="s">
        <v>7</v>
      </c>
      <c r="F2933">
        <v>0</v>
      </c>
      <c r="G2933">
        <v>0</v>
      </c>
      <c r="H2933" s="51" t="s">
        <v>13968</v>
      </c>
      <c r="I2933">
        <v>0</v>
      </c>
      <c r="J2933">
        <v>0</v>
      </c>
      <c r="L2933">
        <v>0</v>
      </c>
      <c r="M2933">
        <v>0</v>
      </c>
      <c r="N2933">
        <v>0</v>
      </c>
      <c r="O2933">
        <v>0</v>
      </c>
      <c r="P2933" t="s">
        <v>183</v>
      </c>
      <c r="Q2933">
        <v>0</v>
      </c>
      <c r="R2933">
        <v>0</v>
      </c>
      <c r="S2933">
        <v>0</v>
      </c>
      <c r="T2933" t="s">
        <v>181</v>
      </c>
      <c r="U2933">
        <v>0</v>
      </c>
      <c r="V2933" t="s">
        <v>181</v>
      </c>
      <c r="W2933">
        <v>0</v>
      </c>
      <c r="X2933" t="s">
        <v>321</v>
      </c>
    </row>
    <row r="2934" spans="1:24" x14ac:dyDescent="0.3">
      <c r="A2934" t="s">
        <v>179</v>
      </c>
      <c r="B2934" t="s">
        <v>5940</v>
      </c>
      <c r="C2934" t="s">
        <v>181</v>
      </c>
      <c r="D2934" t="s">
        <v>5941</v>
      </c>
      <c r="E2934" t="s">
        <v>7</v>
      </c>
      <c r="F2934">
        <v>0</v>
      </c>
      <c r="G2934">
        <v>0</v>
      </c>
      <c r="H2934" s="51" t="s">
        <v>13965</v>
      </c>
      <c r="I2934">
        <v>0</v>
      </c>
      <c r="J2934">
        <v>0</v>
      </c>
      <c r="L2934">
        <v>0</v>
      </c>
      <c r="M2934">
        <v>0</v>
      </c>
      <c r="N2934">
        <v>0</v>
      </c>
      <c r="O2934">
        <v>0</v>
      </c>
      <c r="P2934" t="s">
        <v>183</v>
      </c>
      <c r="Q2934">
        <v>0</v>
      </c>
      <c r="R2934">
        <v>0</v>
      </c>
      <c r="S2934">
        <v>0</v>
      </c>
      <c r="T2934" t="s">
        <v>181</v>
      </c>
      <c r="U2934">
        <v>0</v>
      </c>
      <c r="V2934" t="s">
        <v>181</v>
      </c>
      <c r="W2934">
        <v>0</v>
      </c>
      <c r="X2934" t="s">
        <v>184</v>
      </c>
    </row>
    <row r="2935" spans="1:24" x14ac:dyDescent="0.3">
      <c r="A2935" t="s">
        <v>179</v>
      </c>
      <c r="B2935" t="s">
        <v>1025</v>
      </c>
      <c r="C2935" t="s">
        <v>181</v>
      </c>
      <c r="D2935" t="s">
        <v>1026</v>
      </c>
      <c r="E2935" t="s">
        <v>181</v>
      </c>
      <c r="F2935">
        <v>0</v>
      </c>
      <c r="G2935">
        <v>0</v>
      </c>
      <c r="H2935" s="51" t="s">
        <v>13968</v>
      </c>
      <c r="I2935">
        <v>0</v>
      </c>
      <c r="J2935">
        <v>0</v>
      </c>
      <c r="L2935">
        <v>0</v>
      </c>
      <c r="M2935">
        <v>0</v>
      </c>
      <c r="N2935">
        <v>0</v>
      </c>
      <c r="O2935">
        <v>0</v>
      </c>
      <c r="P2935" t="s">
        <v>183</v>
      </c>
      <c r="Q2935">
        <v>0</v>
      </c>
      <c r="R2935">
        <v>0</v>
      </c>
      <c r="S2935">
        <v>0</v>
      </c>
      <c r="T2935" t="s">
        <v>181</v>
      </c>
      <c r="U2935">
        <v>0</v>
      </c>
      <c r="V2935" t="s">
        <v>181</v>
      </c>
      <c r="W2935">
        <v>0</v>
      </c>
      <c r="X2935" t="s">
        <v>184</v>
      </c>
    </row>
    <row r="2936" spans="1:24" x14ac:dyDescent="0.3">
      <c r="A2936" t="s">
        <v>179</v>
      </c>
      <c r="B2936" t="s">
        <v>14439</v>
      </c>
      <c r="C2936" t="s">
        <v>181</v>
      </c>
      <c r="D2936" t="s">
        <v>14440</v>
      </c>
      <c r="E2936" t="s">
        <v>7</v>
      </c>
      <c r="F2936">
        <v>0</v>
      </c>
      <c r="G2936">
        <v>0</v>
      </c>
      <c r="H2936" s="51" t="s">
        <v>13965</v>
      </c>
      <c r="I2936">
        <v>0</v>
      </c>
      <c r="J2936">
        <v>0</v>
      </c>
      <c r="L2936">
        <v>0</v>
      </c>
      <c r="M2936">
        <v>0</v>
      </c>
      <c r="N2936">
        <v>0</v>
      </c>
      <c r="O2936">
        <v>0</v>
      </c>
      <c r="P2936" t="s">
        <v>183</v>
      </c>
      <c r="Q2936">
        <v>0</v>
      </c>
      <c r="R2936">
        <v>0</v>
      </c>
      <c r="S2936">
        <v>0</v>
      </c>
      <c r="T2936" t="s">
        <v>181</v>
      </c>
      <c r="U2936">
        <v>0</v>
      </c>
      <c r="V2936" t="s">
        <v>181</v>
      </c>
      <c r="W2936">
        <v>0</v>
      </c>
      <c r="X2936" t="s">
        <v>184</v>
      </c>
    </row>
    <row r="2937" spans="1:24" x14ac:dyDescent="0.3">
      <c r="A2937" t="s">
        <v>179</v>
      </c>
      <c r="B2937" t="s">
        <v>5298</v>
      </c>
      <c r="C2937" t="s">
        <v>181</v>
      </c>
      <c r="D2937" t="s">
        <v>5299</v>
      </c>
      <c r="E2937" t="s">
        <v>7</v>
      </c>
      <c r="F2937">
        <v>0</v>
      </c>
      <c r="G2937">
        <v>0</v>
      </c>
      <c r="H2937" s="51" t="s">
        <v>13965</v>
      </c>
      <c r="I2937">
        <v>0</v>
      </c>
      <c r="J2937">
        <v>0</v>
      </c>
      <c r="L2937">
        <v>0</v>
      </c>
      <c r="M2937">
        <v>17943.75</v>
      </c>
      <c r="N2937">
        <v>3000</v>
      </c>
      <c r="O2937">
        <v>0</v>
      </c>
      <c r="P2937" t="s">
        <v>5806</v>
      </c>
      <c r="Q2937">
        <v>0</v>
      </c>
      <c r="R2937">
        <v>0</v>
      </c>
      <c r="S2937">
        <v>0</v>
      </c>
      <c r="T2937" t="s">
        <v>181</v>
      </c>
      <c r="U2937">
        <v>0</v>
      </c>
      <c r="V2937" t="s">
        <v>181</v>
      </c>
      <c r="W2937">
        <v>0</v>
      </c>
      <c r="X2937" t="s">
        <v>184</v>
      </c>
    </row>
    <row r="2938" spans="1:24" x14ac:dyDescent="0.3">
      <c r="A2938" t="s">
        <v>179</v>
      </c>
      <c r="B2938" t="s">
        <v>2787</v>
      </c>
      <c r="C2938" t="s">
        <v>181</v>
      </c>
      <c r="D2938" t="s">
        <v>2788</v>
      </c>
      <c r="E2938" t="s">
        <v>181</v>
      </c>
      <c r="F2938">
        <v>0</v>
      </c>
      <c r="G2938">
        <v>0</v>
      </c>
      <c r="H2938" s="51" t="s">
        <v>13965</v>
      </c>
      <c r="I2938">
        <v>0</v>
      </c>
      <c r="J2938">
        <v>0</v>
      </c>
      <c r="L2938">
        <v>0</v>
      </c>
      <c r="M2938">
        <v>0</v>
      </c>
      <c r="N2938">
        <v>0</v>
      </c>
      <c r="O2938">
        <v>0</v>
      </c>
      <c r="P2938" t="s">
        <v>183</v>
      </c>
      <c r="Q2938">
        <v>0</v>
      </c>
      <c r="R2938">
        <v>0</v>
      </c>
      <c r="S2938">
        <v>0</v>
      </c>
      <c r="T2938" t="s">
        <v>181</v>
      </c>
      <c r="U2938">
        <v>0</v>
      </c>
      <c r="V2938" t="s">
        <v>181</v>
      </c>
      <c r="W2938">
        <v>0</v>
      </c>
      <c r="X2938" t="s">
        <v>184</v>
      </c>
    </row>
    <row r="2939" spans="1:24" x14ac:dyDescent="0.3">
      <c r="A2939" t="s">
        <v>179</v>
      </c>
      <c r="B2939" t="s">
        <v>5906</v>
      </c>
      <c r="C2939" t="s">
        <v>181</v>
      </c>
      <c r="D2939" t="s">
        <v>5907</v>
      </c>
      <c r="E2939" t="s">
        <v>7</v>
      </c>
      <c r="F2939">
        <v>0</v>
      </c>
      <c r="G2939">
        <v>0</v>
      </c>
      <c r="H2939" s="51" t="s">
        <v>13965</v>
      </c>
      <c r="I2939">
        <v>0</v>
      </c>
      <c r="J2939">
        <v>0</v>
      </c>
      <c r="L2939">
        <v>0</v>
      </c>
      <c r="M2939">
        <v>0</v>
      </c>
      <c r="N2939">
        <v>0</v>
      </c>
      <c r="O2939">
        <v>0</v>
      </c>
      <c r="P2939" t="s">
        <v>183</v>
      </c>
      <c r="Q2939">
        <v>0</v>
      </c>
      <c r="R2939">
        <v>0</v>
      </c>
      <c r="S2939">
        <v>0</v>
      </c>
      <c r="T2939" t="s">
        <v>181</v>
      </c>
      <c r="U2939">
        <v>0</v>
      </c>
      <c r="V2939" t="s">
        <v>181</v>
      </c>
      <c r="W2939">
        <v>0</v>
      </c>
      <c r="X2939" t="s">
        <v>184</v>
      </c>
    </row>
    <row r="2940" spans="1:24" x14ac:dyDescent="0.3">
      <c r="A2940" t="s">
        <v>179</v>
      </c>
      <c r="B2940" t="s">
        <v>4741</v>
      </c>
      <c r="C2940" t="s">
        <v>181</v>
      </c>
      <c r="D2940" t="s">
        <v>4742</v>
      </c>
      <c r="E2940" t="s">
        <v>7</v>
      </c>
      <c r="F2940">
        <v>0</v>
      </c>
      <c r="G2940">
        <v>0</v>
      </c>
      <c r="H2940" s="51" t="s">
        <v>13965</v>
      </c>
      <c r="I2940">
        <v>0</v>
      </c>
      <c r="J2940">
        <v>0</v>
      </c>
      <c r="L2940">
        <v>0</v>
      </c>
      <c r="M2940">
        <v>0</v>
      </c>
      <c r="N2940">
        <v>0</v>
      </c>
      <c r="O2940">
        <v>0</v>
      </c>
      <c r="P2940" t="s">
        <v>183</v>
      </c>
      <c r="Q2940">
        <v>0</v>
      </c>
      <c r="R2940">
        <v>0</v>
      </c>
      <c r="S2940">
        <v>0</v>
      </c>
      <c r="T2940" t="s">
        <v>181</v>
      </c>
      <c r="U2940">
        <v>0</v>
      </c>
      <c r="V2940" t="s">
        <v>181</v>
      </c>
      <c r="W2940">
        <v>0</v>
      </c>
      <c r="X2940" t="s">
        <v>184</v>
      </c>
    </row>
    <row r="2941" spans="1:24" x14ac:dyDescent="0.3">
      <c r="A2941" t="s">
        <v>179</v>
      </c>
      <c r="B2941" t="s">
        <v>14441</v>
      </c>
      <c r="C2941" t="s">
        <v>181</v>
      </c>
      <c r="D2941" t="s">
        <v>14442</v>
      </c>
      <c r="E2941" t="s">
        <v>7</v>
      </c>
      <c r="F2941">
        <v>0</v>
      </c>
      <c r="G2941">
        <v>0</v>
      </c>
      <c r="H2941" s="51" t="s">
        <v>13965</v>
      </c>
      <c r="I2941">
        <v>0</v>
      </c>
      <c r="J2941">
        <v>0</v>
      </c>
      <c r="L2941">
        <v>0</v>
      </c>
      <c r="M2941">
        <v>0</v>
      </c>
      <c r="N2941">
        <v>0</v>
      </c>
      <c r="O2941">
        <v>0</v>
      </c>
      <c r="P2941" t="s">
        <v>183</v>
      </c>
      <c r="Q2941">
        <v>0</v>
      </c>
      <c r="R2941">
        <v>0</v>
      </c>
      <c r="S2941">
        <v>0</v>
      </c>
      <c r="T2941" t="s">
        <v>181</v>
      </c>
      <c r="U2941">
        <v>0</v>
      </c>
      <c r="V2941" t="s">
        <v>181</v>
      </c>
      <c r="W2941">
        <v>0</v>
      </c>
      <c r="X2941" t="s">
        <v>184</v>
      </c>
    </row>
    <row r="2942" spans="1:24" x14ac:dyDescent="0.3">
      <c r="A2942" t="s">
        <v>179</v>
      </c>
      <c r="B2942" t="s">
        <v>14443</v>
      </c>
      <c r="C2942" t="s">
        <v>181</v>
      </c>
      <c r="D2942" t="s">
        <v>14444</v>
      </c>
      <c r="E2942" t="s">
        <v>7</v>
      </c>
      <c r="F2942">
        <v>0</v>
      </c>
      <c r="G2942">
        <v>0</v>
      </c>
      <c r="H2942" s="51" t="s">
        <v>18041</v>
      </c>
      <c r="I2942">
        <v>0</v>
      </c>
      <c r="J2942">
        <v>0</v>
      </c>
      <c r="L2942">
        <v>0</v>
      </c>
      <c r="M2942">
        <v>0</v>
      </c>
      <c r="N2942">
        <v>0</v>
      </c>
      <c r="O2942">
        <v>0</v>
      </c>
      <c r="P2942" t="s">
        <v>183</v>
      </c>
      <c r="Q2942">
        <v>0</v>
      </c>
      <c r="R2942">
        <v>0</v>
      </c>
      <c r="S2942">
        <v>0</v>
      </c>
      <c r="T2942" t="s">
        <v>181</v>
      </c>
      <c r="U2942">
        <v>0</v>
      </c>
      <c r="V2942" t="s">
        <v>181</v>
      </c>
      <c r="W2942">
        <v>0</v>
      </c>
      <c r="X2942" t="s">
        <v>184</v>
      </c>
    </row>
    <row r="2943" spans="1:24" x14ac:dyDescent="0.3">
      <c r="A2943" t="s">
        <v>179</v>
      </c>
      <c r="B2943" t="s">
        <v>5883</v>
      </c>
      <c r="C2943" t="s">
        <v>181</v>
      </c>
      <c r="D2943" t="s">
        <v>5884</v>
      </c>
      <c r="E2943" t="s">
        <v>7</v>
      </c>
      <c r="F2943">
        <v>0</v>
      </c>
      <c r="G2943">
        <v>0</v>
      </c>
      <c r="H2943" s="51" t="s">
        <v>13965</v>
      </c>
      <c r="I2943">
        <v>0</v>
      </c>
      <c r="J2943">
        <v>0</v>
      </c>
      <c r="L2943">
        <v>0</v>
      </c>
      <c r="M2943">
        <v>0</v>
      </c>
      <c r="N2943">
        <v>0</v>
      </c>
      <c r="O2943">
        <v>0</v>
      </c>
      <c r="P2943" t="s">
        <v>183</v>
      </c>
      <c r="Q2943">
        <v>0</v>
      </c>
      <c r="R2943">
        <v>0</v>
      </c>
      <c r="S2943">
        <v>0</v>
      </c>
      <c r="T2943" t="s">
        <v>181</v>
      </c>
      <c r="U2943">
        <v>0</v>
      </c>
      <c r="V2943" t="s">
        <v>181</v>
      </c>
      <c r="W2943">
        <v>0</v>
      </c>
      <c r="X2943" t="s">
        <v>184</v>
      </c>
    </row>
    <row r="2944" spans="1:24" x14ac:dyDescent="0.3">
      <c r="A2944" t="s">
        <v>179</v>
      </c>
      <c r="B2944" t="s">
        <v>5565</v>
      </c>
      <c r="C2944" t="s">
        <v>181</v>
      </c>
      <c r="D2944" t="s">
        <v>5566</v>
      </c>
      <c r="E2944" t="s">
        <v>7</v>
      </c>
      <c r="F2944">
        <v>0</v>
      </c>
      <c r="G2944">
        <v>0</v>
      </c>
      <c r="H2944" s="51" t="s">
        <v>13965</v>
      </c>
      <c r="I2944">
        <v>0</v>
      </c>
      <c r="J2944">
        <v>0</v>
      </c>
      <c r="L2944">
        <v>0</v>
      </c>
      <c r="M2944">
        <v>0</v>
      </c>
      <c r="N2944">
        <v>0</v>
      </c>
      <c r="O2944">
        <v>0</v>
      </c>
      <c r="P2944" t="s">
        <v>183</v>
      </c>
      <c r="Q2944">
        <v>0</v>
      </c>
      <c r="R2944">
        <v>0</v>
      </c>
      <c r="S2944">
        <v>0</v>
      </c>
      <c r="T2944" t="s">
        <v>181</v>
      </c>
      <c r="U2944">
        <v>0</v>
      </c>
      <c r="V2944" t="s">
        <v>181</v>
      </c>
      <c r="W2944">
        <v>0</v>
      </c>
      <c r="X2944" t="s">
        <v>184</v>
      </c>
    </row>
    <row r="2945" spans="1:24" x14ac:dyDescent="0.3">
      <c r="A2945" t="s">
        <v>179</v>
      </c>
      <c r="B2945" t="s">
        <v>6183</v>
      </c>
      <c r="C2945" t="s">
        <v>181</v>
      </c>
      <c r="D2945" t="s">
        <v>6184</v>
      </c>
      <c r="E2945" t="s">
        <v>7</v>
      </c>
      <c r="F2945">
        <v>0</v>
      </c>
      <c r="G2945">
        <v>0</v>
      </c>
      <c r="H2945" s="51" t="s">
        <v>13965</v>
      </c>
      <c r="I2945">
        <v>0</v>
      </c>
      <c r="J2945">
        <v>0</v>
      </c>
      <c r="L2945">
        <v>0</v>
      </c>
      <c r="M2945">
        <v>0</v>
      </c>
      <c r="N2945">
        <v>0</v>
      </c>
      <c r="O2945">
        <v>0</v>
      </c>
      <c r="P2945" t="s">
        <v>183</v>
      </c>
      <c r="Q2945">
        <v>0</v>
      </c>
      <c r="R2945">
        <v>0</v>
      </c>
      <c r="S2945">
        <v>0</v>
      </c>
      <c r="T2945" t="s">
        <v>181</v>
      </c>
      <c r="U2945">
        <v>0</v>
      </c>
      <c r="V2945" t="s">
        <v>181</v>
      </c>
      <c r="W2945">
        <v>0</v>
      </c>
      <c r="X2945" t="s">
        <v>184</v>
      </c>
    </row>
    <row r="2946" spans="1:24" x14ac:dyDescent="0.3">
      <c r="A2946" t="s">
        <v>179</v>
      </c>
      <c r="B2946" t="s">
        <v>4573</v>
      </c>
      <c r="C2946" t="s">
        <v>181</v>
      </c>
      <c r="D2946" t="s">
        <v>4574</v>
      </c>
      <c r="E2946" t="s">
        <v>7</v>
      </c>
      <c r="F2946">
        <v>0</v>
      </c>
      <c r="G2946">
        <v>0</v>
      </c>
      <c r="H2946" s="51" t="s">
        <v>13965</v>
      </c>
      <c r="I2946">
        <v>0</v>
      </c>
      <c r="J2946">
        <v>0</v>
      </c>
      <c r="L2946">
        <v>0</v>
      </c>
      <c r="M2946">
        <v>0</v>
      </c>
      <c r="N2946">
        <v>0</v>
      </c>
      <c r="O2946">
        <v>0</v>
      </c>
      <c r="P2946" t="s">
        <v>183</v>
      </c>
      <c r="Q2946">
        <v>0</v>
      </c>
      <c r="R2946">
        <v>0</v>
      </c>
      <c r="S2946">
        <v>0</v>
      </c>
      <c r="T2946" t="s">
        <v>181</v>
      </c>
      <c r="U2946">
        <v>0</v>
      </c>
      <c r="V2946" t="s">
        <v>181</v>
      </c>
      <c r="W2946">
        <v>0</v>
      </c>
      <c r="X2946" t="s">
        <v>184</v>
      </c>
    </row>
    <row r="2947" spans="1:24" x14ac:dyDescent="0.3">
      <c r="A2947" t="s">
        <v>179</v>
      </c>
      <c r="B2947" t="s">
        <v>6750</v>
      </c>
      <c r="C2947" t="s">
        <v>181</v>
      </c>
      <c r="D2947" t="s">
        <v>6751</v>
      </c>
      <c r="E2947" t="s">
        <v>7</v>
      </c>
      <c r="F2947">
        <v>0</v>
      </c>
      <c r="G2947">
        <v>0</v>
      </c>
      <c r="H2947" s="51" t="s">
        <v>13965</v>
      </c>
      <c r="I2947">
        <v>0</v>
      </c>
      <c r="J2947">
        <v>0</v>
      </c>
      <c r="L2947">
        <v>0</v>
      </c>
      <c r="M2947">
        <v>0</v>
      </c>
      <c r="N2947">
        <v>0</v>
      </c>
      <c r="O2947">
        <v>0</v>
      </c>
      <c r="P2947" t="s">
        <v>183</v>
      </c>
      <c r="Q2947">
        <v>0</v>
      </c>
      <c r="R2947">
        <v>0</v>
      </c>
      <c r="S2947">
        <v>0</v>
      </c>
      <c r="T2947" t="s">
        <v>181</v>
      </c>
      <c r="U2947">
        <v>0</v>
      </c>
      <c r="V2947" t="s">
        <v>181</v>
      </c>
      <c r="W2947">
        <v>0</v>
      </c>
      <c r="X2947" t="s">
        <v>321</v>
      </c>
    </row>
    <row r="2948" spans="1:24" x14ac:dyDescent="0.3">
      <c r="A2948" t="s">
        <v>179</v>
      </c>
      <c r="B2948" t="s">
        <v>4436</v>
      </c>
      <c r="C2948" t="s">
        <v>181</v>
      </c>
      <c r="D2948" t="s">
        <v>4437</v>
      </c>
      <c r="E2948" t="s">
        <v>7</v>
      </c>
      <c r="F2948">
        <v>0</v>
      </c>
      <c r="G2948">
        <v>0</v>
      </c>
      <c r="H2948" s="51" t="s">
        <v>13965</v>
      </c>
      <c r="I2948">
        <v>0</v>
      </c>
      <c r="J2948">
        <v>0</v>
      </c>
      <c r="L2948">
        <v>0</v>
      </c>
      <c r="M2948">
        <v>0</v>
      </c>
      <c r="N2948">
        <v>0</v>
      </c>
      <c r="O2948">
        <v>0</v>
      </c>
      <c r="P2948" t="s">
        <v>183</v>
      </c>
      <c r="Q2948">
        <v>0</v>
      </c>
      <c r="R2948">
        <v>0</v>
      </c>
      <c r="S2948">
        <v>0</v>
      </c>
      <c r="T2948" t="s">
        <v>181</v>
      </c>
      <c r="U2948">
        <v>0</v>
      </c>
      <c r="V2948" t="s">
        <v>181</v>
      </c>
      <c r="W2948">
        <v>0</v>
      </c>
      <c r="X2948" t="s">
        <v>184</v>
      </c>
    </row>
    <row r="2949" spans="1:24" x14ac:dyDescent="0.3">
      <c r="A2949" t="s">
        <v>179</v>
      </c>
      <c r="B2949" t="s">
        <v>5366</v>
      </c>
      <c r="C2949" t="s">
        <v>181</v>
      </c>
      <c r="D2949" t="s">
        <v>5367</v>
      </c>
      <c r="E2949" t="s">
        <v>7</v>
      </c>
      <c r="F2949">
        <v>0</v>
      </c>
      <c r="G2949">
        <v>0</v>
      </c>
      <c r="H2949" s="51" t="s">
        <v>13965</v>
      </c>
      <c r="I2949">
        <v>0</v>
      </c>
      <c r="J2949">
        <v>0</v>
      </c>
      <c r="L2949">
        <v>0</v>
      </c>
      <c r="M2949">
        <v>2153.25</v>
      </c>
      <c r="N2949">
        <v>360</v>
      </c>
      <c r="O2949">
        <v>0</v>
      </c>
      <c r="P2949" t="s">
        <v>605</v>
      </c>
      <c r="Q2949">
        <v>0</v>
      </c>
      <c r="R2949">
        <v>0</v>
      </c>
      <c r="S2949">
        <v>0</v>
      </c>
      <c r="T2949" t="s">
        <v>181</v>
      </c>
      <c r="U2949">
        <v>0</v>
      </c>
      <c r="V2949" t="s">
        <v>181</v>
      </c>
      <c r="W2949">
        <v>0</v>
      </c>
      <c r="X2949" t="s">
        <v>184</v>
      </c>
    </row>
    <row r="2950" spans="1:24" x14ac:dyDescent="0.3">
      <c r="A2950" t="s">
        <v>179</v>
      </c>
      <c r="B2950" t="s">
        <v>7020</v>
      </c>
      <c r="C2950" t="s">
        <v>181</v>
      </c>
      <c r="D2950" t="s">
        <v>7021</v>
      </c>
      <c r="E2950" t="s">
        <v>7</v>
      </c>
      <c r="F2950">
        <v>0</v>
      </c>
      <c r="G2950">
        <v>0</v>
      </c>
      <c r="H2950" s="51" t="s">
        <v>13965</v>
      </c>
      <c r="I2950">
        <v>0</v>
      </c>
      <c r="J2950">
        <v>0</v>
      </c>
      <c r="L2950">
        <v>0</v>
      </c>
      <c r="M2950">
        <v>0</v>
      </c>
      <c r="N2950">
        <v>0</v>
      </c>
      <c r="O2950">
        <v>0</v>
      </c>
      <c r="P2950" t="s">
        <v>183</v>
      </c>
      <c r="Q2950">
        <v>0</v>
      </c>
      <c r="R2950">
        <v>0</v>
      </c>
      <c r="S2950">
        <v>0</v>
      </c>
      <c r="T2950" t="s">
        <v>181</v>
      </c>
      <c r="U2950">
        <v>0</v>
      </c>
      <c r="V2950" t="s">
        <v>181</v>
      </c>
      <c r="W2950">
        <v>0</v>
      </c>
      <c r="X2950" t="s">
        <v>184</v>
      </c>
    </row>
    <row r="2951" spans="1:24" x14ac:dyDescent="0.3">
      <c r="A2951" t="s">
        <v>179</v>
      </c>
      <c r="B2951" t="s">
        <v>6343</v>
      </c>
      <c r="C2951" t="s">
        <v>181</v>
      </c>
      <c r="D2951" t="s">
        <v>6344</v>
      </c>
      <c r="E2951" t="s">
        <v>7</v>
      </c>
      <c r="F2951">
        <v>0</v>
      </c>
      <c r="G2951">
        <v>0</v>
      </c>
      <c r="H2951" s="51" t="s">
        <v>13965</v>
      </c>
      <c r="I2951">
        <v>0</v>
      </c>
      <c r="J2951">
        <v>0</v>
      </c>
      <c r="L2951">
        <v>0</v>
      </c>
      <c r="M2951">
        <v>0</v>
      </c>
      <c r="N2951">
        <v>0</v>
      </c>
      <c r="O2951">
        <v>0</v>
      </c>
      <c r="P2951" t="s">
        <v>183</v>
      </c>
      <c r="Q2951">
        <v>0</v>
      </c>
      <c r="R2951">
        <v>0</v>
      </c>
      <c r="S2951">
        <v>0</v>
      </c>
      <c r="T2951" t="s">
        <v>181</v>
      </c>
      <c r="U2951">
        <v>0</v>
      </c>
      <c r="V2951" t="s">
        <v>181</v>
      </c>
      <c r="W2951">
        <v>0</v>
      </c>
      <c r="X2951" t="s">
        <v>184</v>
      </c>
    </row>
    <row r="2952" spans="1:24" x14ac:dyDescent="0.3">
      <c r="A2952" t="s">
        <v>179</v>
      </c>
      <c r="B2952" t="s">
        <v>14445</v>
      </c>
      <c r="C2952" t="s">
        <v>181</v>
      </c>
      <c r="D2952" t="s">
        <v>14446</v>
      </c>
      <c r="E2952" t="s">
        <v>7</v>
      </c>
      <c r="F2952">
        <v>0</v>
      </c>
      <c r="G2952">
        <v>0</v>
      </c>
      <c r="H2952" s="51" t="s">
        <v>13965</v>
      </c>
      <c r="I2952">
        <v>0</v>
      </c>
      <c r="J2952">
        <v>0</v>
      </c>
      <c r="L2952">
        <v>0</v>
      </c>
      <c r="M2952">
        <v>0</v>
      </c>
      <c r="N2952">
        <v>0</v>
      </c>
      <c r="O2952">
        <v>0</v>
      </c>
      <c r="P2952" t="s">
        <v>183</v>
      </c>
      <c r="Q2952">
        <v>0</v>
      </c>
      <c r="R2952">
        <v>0</v>
      </c>
      <c r="S2952">
        <v>0</v>
      </c>
      <c r="T2952" t="s">
        <v>181</v>
      </c>
      <c r="U2952">
        <v>0</v>
      </c>
      <c r="V2952" t="s">
        <v>181</v>
      </c>
      <c r="W2952">
        <v>0</v>
      </c>
      <c r="X2952" t="s">
        <v>184</v>
      </c>
    </row>
    <row r="2953" spans="1:24" x14ac:dyDescent="0.3">
      <c r="A2953" t="s">
        <v>179</v>
      </c>
      <c r="B2953" t="s">
        <v>6816</v>
      </c>
      <c r="C2953" t="s">
        <v>181</v>
      </c>
      <c r="D2953" t="s">
        <v>6817</v>
      </c>
      <c r="E2953" t="s">
        <v>7</v>
      </c>
      <c r="F2953">
        <v>0</v>
      </c>
      <c r="G2953">
        <v>0</v>
      </c>
      <c r="H2953" s="51" t="s">
        <v>13965</v>
      </c>
      <c r="I2953">
        <v>0</v>
      </c>
      <c r="J2953">
        <v>0</v>
      </c>
      <c r="L2953">
        <v>0</v>
      </c>
      <c r="M2953">
        <v>0</v>
      </c>
      <c r="N2953">
        <v>0</v>
      </c>
      <c r="O2953">
        <v>0</v>
      </c>
      <c r="P2953" t="s">
        <v>183</v>
      </c>
      <c r="Q2953">
        <v>0</v>
      </c>
      <c r="R2953">
        <v>0</v>
      </c>
      <c r="S2953">
        <v>0</v>
      </c>
      <c r="T2953" t="s">
        <v>181</v>
      </c>
      <c r="U2953">
        <v>0</v>
      </c>
      <c r="V2953" t="s">
        <v>181</v>
      </c>
      <c r="W2953">
        <v>0</v>
      </c>
      <c r="X2953" t="s">
        <v>184</v>
      </c>
    </row>
    <row r="2954" spans="1:24" x14ac:dyDescent="0.3">
      <c r="A2954" t="s">
        <v>179</v>
      </c>
      <c r="B2954" t="s">
        <v>7111</v>
      </c>
      <c r="C2954" t="s">
        <v>181</v>
      </c>
      <c r="D2954" t="s">
        <v>7112</v>
      </c>
      <c r="E2954" t="s">
        <v>7</v>
      </c>
      <c r="F2954">
        <v>0</v>
      </c>
      <c r="G2954">
        <v>0</v>
      </c>
      <c r="H2954" s="51" t="s">
        <v>13965</v>
      </c>
      <c r="I2954">
        <v>0</v>
      </c>
      <c r="J2954">
        <v>0</v>
      </c>
      <c r="L2954">
        <v>0</v>
      </c>
      <c r="M2954">
        <v>0</v>
      </c>
      <c r="N2954">
        <v>0</v>
      </c>
      <c r="O2954">
        <v>0</v>
      </c>
      <c r="P2954" t="s">
        <v>183</v>
      </c>
      <c r="Q2954">
        <v>0</v>
      </c>
      <c r="R2954">
        <v>0</v>
      </c>
      <c r="S2954">
        <v>0</v>
      </c>
      <c r="T2954" t="s">
        <v>181</v>
      </c>
      <c r="U2954">
        <v>0</v>
      </c>
      <c r="V2954" t="s">
        <v>181</v>
      </c>
      <c r="W2954">
        <v>0</v>
      </c>
      <c r="X2954" t="s">
        <v>184</v>
      </c>
    </row>
    <row r="2955" spans="1:24" x14ac:dyDescent="0.3">
      <c r="A2955" t="s">
        <v>179</v>
      </c>
      <c r="B2955" t="s">
        <v>6561</v>
      </c>
      <c r="C2955" t="s">
        <v>181</v>
      </c>
      <c r="D2955" t="s">
        <v>6562</v>
      </c>
      <c r="E2955" t="s">
        <v>7</v>
      </c>
      <c r="F2955">
        <v>0</v>
      </c>
      <c r="G2955">
        <v>0</v>
      </c>
      <c r="H2955" s="51" t="s">
        <v>13969</v>
      </c>
      <c r="I2955">
        <v>0</v>
      </c>
      <c r="J2955">
        <v>0</v>
      </c>
      <c r="L2955">
        <v>0</v>
      </c>
      <c r="M2955">
        <v>0</v>
      </c>
      <c r="N2955">
        <v>0</v>
      </c>
      <c r="O2955">
        <v>0</v>
      </c>
      <c r="P2955" t="s">
        <v>183</v>
      </c>
      <c r="Q2955">
        <v>0</v>
      </c>
      <c r="R2955">
        <v>0</v>
      </c>
      <c r="S2955">
        <v>0</v>
      </c>
      <c r="T2955" t="s">
        <v>181</v>
      </c>
      <c r="U2955">
        <v>0</v>
      </c>
      <c r="V2955" t="s">
        <v>181</v>
      </c>
      <c r="W2955">
        <v>0</v>
      </c>
      <c r="X2955" t="s">
        <v>184</v>
      </c>
    </row>
    <row r="2956" spans="1:24" x14ac:dyDescent="0.3">
      <c r="A2956" t="s">
        <v>179</v>
      </c>
      <c r="B2956" t="s">
        <v>1187</v>
      </c>
      <c r="C2956" t="s">
        <v>181</v>
      </c>
      <c r="D2956" t="s">
        <v>1188</v>
      </c>
      <c r="E2956" t="s">
        <v>181</v>
      </c>
      <c r="F2956">
        <v>0</v>
      </c>
      <c r="G2956">
        <v>0</v>
      </c>
      <c r="H2956" s="51" t="s">
        <v>14704</v>
      </c>
      <c r="I2956">
        <v>0</v>
      </c>
      <c r="J2956">
        <v>0</v>
      </c>
      <c r="L2956">
        <v>0</v>
      </c>
      <c r="M2956">
        <v>0</v>
      </c>
      <c r="N2956">
        <v>0</v>
      </c>
      <c r="O2956">
        <v>0</v>
      </c>
      <c r="P2956" t="s">
        <v>183</v>
      </c>
      <c r="Q2956">
        <v>0</v>
      </c>
      <c r="R2956">
        <v>0</v>
      </c>
      <c r="S2956">
        <v>0</v>
      </c>
      <c r="T2956" t="s">
        <v>181</v>
      </c>
      <c r="U2956">
        <v>0</v>
      </c>
      <c r="V2956" t="s">
        <v>181</v>
      </c>
      <c r="W2956">
        <v>0</v>
      </c>
      <c r="X2956" t="s">
        <v>184</v>
      </c>
    </row>
    <row r="2957" spans="1:24" x14ac:dyDescent="0.3">
      <c r="A2957" t="s">
        <v>179</v>
      </c>
      <c r="B2957" t="s">
        <v>5198</v>
      </c>
      <c r="C2957" t="s">
        <v>181</v>
      </c>
      <c r="D2957" t="s">
        <v>5199</v>
      </c>
      <c r="E2957" t="s">
        <v>7</v>
      </c>
      <c r="F2957">
        <v>0</v>
      </c>
      <c r="G2957">
        <v>0</v>
      </c>
      <c r="H2957" s="51" t="s">
        <v>13524</v>
      </c>
      <c r="I2957">
        <v>0</v>
      </c>
      <c r="J2957">
        <v>0</v>
      </c>
      <c r="L2957">
        <v>0</v>
      </c>
      <c r="M2957">
        <v>0</v>
      </c>
      <c r="N2957">
        <v>0</v>
      </c>
      <c r="O2957">
        <v>0</v>
      </c>
      <c r="P2957" t="s">
        <v>183</v>
      </c>
      <c r="Q2957">
        <v>0</v>
      </c>
      <c r="R2957">
        <v>0</v>
      </c>
      <c r="S2957">
        <v>0</v>
      </c>
      <c r="T2957" t="s">
        <v>181</v>
      </c>
      <c r="U2957">
        <v>0</v>
      </c>
      <c r="V2957" t="s">
        <v>181</v>
      </c>
      <c r="W2957">
        <v>0</v>
      </c>
      <c r="X2957" t="s">
        <v>184</v>
      </c>
    </row>
    <row r="2958" spans="1:24" x14ac:dyDescent="0.3">
      <c r="A2958" t="s">
        <v>179</v>
      </c>
      <c r="B2958" t="s">
        <v>950</v>
      </c>
      <c r="C2958" t="s">
        <v>181</v>
      </c>
      <c r="D2958" t="s">
        <v>951</v>
      </c>
      <c r="E2958" t="s">
        <v>181</v>
      </c>
      <c r="F2958">
        <v>0</v>
      </c>
      <c r="G2958">
        <v>0</v>
      </c>
      <c r="H2958" s="51" t="s">
        <v>18043</v>
      </c>
      <c r="I2958">
        <v>0</v>
      </c>
      <c r="J2958">
        <v>0</v>
      </c>
      <c r="L2958">
        <v>0</v>
      </c>
      <c r="M2958">
        <v>0</v>
      </c>
      <c r="N2958">
        <v>0</v>
      </c>
      <c r="O2958">
        <v>0</v>
      </c>
      <c r="P2958" t="s">
        <v>183</v>
      </c>
      <c r="Q2958">
        <v>0</v>
      </c>
      <c r="R2958">
        <v>0</v>
      </c>
      <c r="S2958">
        <v>0</v>
      </c>
      <c r="T2958" t="s">
        <v>181</v>
      </c>
      <c r="U2958">
        <v>0</v>
      </c>
      <c r="V2958" t="s">
        <v>181</v>
      </c>
      <c r="W2958">
        <v>0</v>
      </c>
      <c r="X2958" t="s">
        <v>184</v>
      </c>
    </row>
    <row r="2959" spans="1:24" x14ac:dyDescent="0.3">
      <c r="A2959" t="s">
        <v>179</v>
      </c>
      <c r="B2959" t="s">
        <v>3067</v>
      </c>
      <c r="C2959" t="s">
        <v>181</v>
      </c>
      <c r="D2959" t="s">
        <v>951</v>
      </c>
      <c r="E2959" t="s">
        <v>181</v>
      </c>
      <c r="F2959">
        <v>0</v>
      </c>
      <c r="G2959">
        <v>0</v>
      </c>
      <c r="H2959" s="51" t="s">
        <v>13870</v>
      </c>
      <c r="I2959">
        <v>0</v>
      </c>
      <c r="J2959">
        <v>0</v>
      </c>
      <c r="L2959">
        <v>0</v>
      </c>
      <c r="M2959">
        <v>0</v>
      </c>
      <c r="N2959">
        <v>0</v>
      </c>
      <c r="O2959">
        <v>0</v>
      </c>
      <c r="P2959" t="s">
        <v>183</v>
      </c>
      <c r="Q2959">
        <v>0</v>
      </c>
      <c r="R2959">
        <v>0</v>
      </c>
      <c r="S2959">
        <v>0</v>
      </c>
      <c r="T2959" t="s">
        <v>181</v>
      </c>
      <c r="U2959">
        <v>0</v>
      </c>
      <c r="V2959" t="s">
        <v>181</v>
      </c>
      <c r="W2959">
        <v>0</v>
      </c>
      <c r="X2959" t="s">
        <v>184</v>
      </c>
    </row>
    <row r="2960" spans="1:24" x14ac:dyDescent="0.3">
      <c r="A2960" t="s">
        <v>179</v>
      </c>
      <c r="B2960" t="s">
        <v>5952</v>
      </c>
      <c r="C2960" t="s">
        <v>181</v>
      </c>
      <c r="D2960" t="s">
        <v>5953</v>
      </c>
      <c r="E2960" t="s">
        <v>7</v>
      </c>
      <c r="F2960">
        <v>0</v>
      </c>
      <c r="G2960">
        <v>0</v>
      </c>
      <c r="H2960" s="51" t="s">
        <v>14196</v>
      </c>
      <c r="I2960">
        <v>0</v>
      </c>
      <c r="J2960">
        <v>0</v>
      </c>
      <c r="L2960">
        <v>0</v>
      </c>
      <c r="M2960">
        <v>0</v>
      </c>
      <c r="N2960">
        <v>0</v>
      </c>
      <c r="O2960">
        <v>0</v>
      </c>
      <c r="P2960" t="s">
        <v>183</v>
      </c>
      <c r="Q2960">
        <v>0</v>
      </c>
      <c r="R2960">
        <v>0</v>
      </c>
      <c r="S2960">
        <v>0</v>
      </c>
      <c r="T2960" t="s">
        <v>181</v>
      </c>
      <c r="U2960">
        <v>0</v>
      </c>
      <c r="V2960" t="s">
        <v>181</v>
      </c>
      <c r="W2960">
        <v>0</v>
      </c>
      <c r="X2960" t="s">
        <v>184</v>
      </c>
    </row>
    <row r="2961" spans="1:24" x14ac:dyDescent="0.3">
      <c r="A2961" t="s">
        <v>179</v>
      </c>
      <c r="B2961" t="s">
        <v>3145</v>
      </c>
      <c r="C2961" t="s">
        <v>181</v>
      </c>
      <c r="D2961" t="s">
        <v>774</v>
      </c>
      <c r="E2961" t="s">
        <v>181</v>
      </c>
      <c r="F2961">
        <v>0</v>
      </c>
      <c r="G2961">
        <v>0</v>
      </c>
      <c r="H2961" s="51" t="s">
        <v>13965</v>
      </c>
      <c r="I2961">
        <v>0</v>
      </c>
      <c r="J2961">
        <v>0</v>
      </c>
      <c r="L2961">
        <v>0</v>
      </c>
      <c r="M2961">
        <v>27220.67</v>
      </c>
      <c r="N2961">
        <v>4551</v>
      </c>
      <c r="O2961">
        <v>0</v>
      </c>
      <c r="P2961" t="s">
        <v>14447</v>
      </c>
      <c r="Q2961">
        <v>0</v>
      </c>
      <c r="R2961">
        <v>0</v>
      </c>
      <c r="S2961">
        <v>0</v>
      </c>
      <c r="T2961" t="s">
        <v>181</v>
      </c>
      <c r="U2961">
        <v>0</v>
      </c>
      <c r="V2961" t="s">
        <v>181</v>
      </c>
      <c r="W2961">
        <v>0</v>
      </c>
      <c r="X2961" t="s">
        <v>184</v>
      </c>
    </row>
    <row r="2962" spans="1:24" x14ac:dyDescent="0.3">
      <c r="A2962" t="s">
        <v>179</v>
      </c>
      <c r="B2962" t="s">
        <v>773</v>
      </c>
      <c r="C2962" t="s">
        <v>181</v>
      </c>
      <c r="D2962" t="s">
        <v>774</v>
      </c>
      <c r="E2962" t="s">
        <v>181</v>
      </c>
      <c r="F2962">
        <v>0</v>
      </c>
      <c r="G2962">
        <v>0</v>
      </c>
      <c r="H2962" s="51" t="s">
        <v>13968</v>
      </c>
      <c r="I2962">
        <v>0</v>
      </c>
      <c r="J2962">
        <v>0</v>
      </c>
      <c r="L2962">
        <v>0</v>
      </c>
      <c r="M2962">
        <v>0</v>
      </c>
      <c r="N2962">
        <v>0</v>
      </c>
      <c r="O2962">
        <v>0</v>
      </c>
      <c r="P2962" t="s">
        <v>183</v>
      </c>
      <c r="Q2962">
        <v>0</v>
      </c>
      <c r="R2962">
        <v>0</v>
      </c>
      <c r="S2962">
        <v>0</v>
      </c>
      <c r="T2962" t="s">
        <v>181</v>
      </c>
      <c r="U2962">
        <v>0</v>
      </c>
      <c r="V2962" t="s">
        <v>181</v>
      </c>
      <c r="W2962">
        <v>0</v>
      </c>
      <c r="X2962" t="s">
        <v>184</v>
      </c>
    </row>
    <row r="2963" spans="1:24" x14ac:dyDescent="0.3">
      <c r="A2963" t="s">
        <v>179</v>
      </c>
      <c r="B2963" t="s">
        <v>14448</v>
      </c>
      <c r="C2963" t="s">
        <v>181</v>
      </c>
      <c r="D2963" t="s">
        <v>774</v>
      </c>
      <c r="E2963" t="s">
        <v>7</v>
      </c>
      <c r="F2963">
        <v>0</v>
      </c>
      <c r="G2963">
        <v>0</v>
      </c>
      <c r="H2963" s="51" t="s">
        <v>18041</v>
      </c>
      <c r="I2963">
        <v>0</v>
      </c>
      <c r="J2963">
        <v>0</v>
      </c>
      <c r="L2963">
        <v>0</v>
      </c>
      <c r="M2963">
        <v>0</v>
      </c>
      <c r="N2963">
        <v>0</v>
      </c>
      <c r="O2963">
        <v>0</v>
      </c>
      <c r="P2963" t="s">
        <v>183</v>
      </c>
      <c r="Q2963">
        <v>0</v>
      </c>
      <c r="R2963">
        <v>0</v>
      </c>
      <c r="S2963">
        <v>0</v>
      </c>
      <c r="T2963" t="s">
        <v>181</v>
      </c>
      <c r="U2963">
        <v>0</v>
      </c>
      <c r="V2963" t="s">
        <v>181</v>
      </c>
      <c r="W2963">
        <v>0</v>
      </c>
      <c r="X2963" t="s">
        <v>184</v>
      </c>
    </row>
    <row r="2964" spans="1:24" x14ac:dyDescent="0.3">
      <c r="A2964" t="s">
        <v>179</v>
      </c>
      <c r="B2964" t="s">
        <v>1812</v>
      </c>
      <c r="C2964" t="s">
        <v>181</v>
      </c>
      <c r="D2964" t="s">
        <v>1813</v>
      </c>
      <c r="E2964" t="s">
        <v>181</v>
      </c>
      <c r="F2964">
        <v>0</v>
      </c>
      <c r="G2964">
        <v>0</v>
      </c>
      <c r="H2964" s="51" t="s">
        <v>13968</v>
      </c>
      <c r="I2964">
        <v>0</v>
      </c>
      <c r="J2964">
        <v>0</v>
      </c>
      <c r="L2964">
        <v>0</v>
      </c>
      <c r="M2964">
        <v>0</v>
      </c>
      <c r="N2964">
        <v>0</v>
      </c>
      <c r="O2964">
        <v>0</v>
      </c>
      <c r="P2964" t="s">
        <v>183</v>
      </c>
      <c r="Q2964">
        <v>0</v>
      </c>
      <c r="R2964">
        <v>0</v>
      </c>
      <c r="S2964">
        <v>0</v>
      </c>
      <c r="T2964" t="s">
        <v>181</v>
      </c>
      <c r="U2964">
        <v>0</v>
      </c>
      <c r="V2964" t="s">
        <v>181</v>
      </c>
      <c r="W2964">
        <v>0</v>
      </c>
      <c r="X2964" t="s">
        <v>184</v>
      </c>
    </row>
    <row r="2965" spans="1:24" x14ac:dyDescent="0.3">
      <c r="A2965" t="s">
        <v>179</v>
      </c>
      <c r="B2965" t="s">
        <v>195</v>
      </c>
      <c r="C2965" t="s">
        <v>181</v>
      </c>
      <c r="D2965" t="s">
        <v>196</v>
      </c>
      <c r="E2965" t="s">
        <v>181</v>
      </c>
      <c r="F2965">
        <v>0</v>
      </c>
      <c r="G2965">
        <v>0</v>
      </c>
      <c r="H2965" s="51" t="s">
        <v>13968</v>
      </c>
      <c r="I2965">
        <v>0</v>
      </c>
      <c r="J2965">
        <v>0</v>
      </c>
      <c r="L2965">
        <v>0</v>
      </c>
      <c r="M2965">
        <v>0</v>
      </c>
      <c r="N2965">
        <v>0</v>
      </c>
      <c r="O2965">
        <v>0</v>
      </c>
      <c r="P2965" t="s">
        <v>183</v>
      </c>
      <c r="Q2965">
        <v>0</v>
      </c>
      <c r="R2965">
        <v>0</v>
      </c>
      <c r="S2965">
        <v>0</v>
      </c>
      <c r="T2965" t="s">
        <v>181</v>
      </c>
      <c r="U2965">
        <v>0</v>
      </c>
      <c r="V2965" t="s">
        <v>181</v>
      </c>
      <c r="W2965">
        <v>0</v>
      </c>
      <c r="X2965" t="s">
        <v>184</v>
      </c>
    </row>
    <row r="2966" spans="1:24" x14ac:dyDescent="0.3">
      <c r="A2966" t="s">
        <v>179</v>
      </c>
      <c r="B2966" t="s">
        <v>429</v>
      </c>
      <c r="C2966" t="s">
        <v>181</v>
      </c>
      <c r="D2966" t="s">
        <v>430</v>
      </c>
      <c r="E2966" t="s">
        <v>181</v>
      </c>
      <c r="F2966">
        <v>0</v>
      </c>
      <c r="G2966">
        <v>0</v>
      </c>
      <c r="H2966" s="51" t="s">
        <v>13968</v>
      </c>
      <c r="I2966">
        <v>0</v>
      </c>
      <c r="J2966">
        <v>0</v>
      </c>
      <c r="L2966">
        <v>0</v>
      </c>
      <c r="M2966">
        <v>0</v>
      </c>
      <c r="N2966">
        <v>0</v>
      </c>
      <c r="O2966">
        <v>0</v>
      </c>
      <c r="P2966" t="s">
        <v>183</v>
      </c>
      <c r="Q2966">
        <v>0</v>
      </c>
      <c r="R2966">
        <v>0</v>
      </c>
      <c r="S2966">
        <v>0</v>
      </c>
      <c r="T2966" t="s">
        <v>181</v>
      </c>
      <c r="U2966">
        <v>0</v>
      </c>
      <c r="V2966" t="s">
        <v>181</v>
      </c>
      <c r="W2966">
        <v>0</v>
      </c>
      <c r="X2966" t="s">
        <v>184</v>
      </c>
    </row>
    <row r="2967" spans="1:24" x14ac:dyDescent="0.3">
      <c r="A2967" t="s">
        <v>179</v>
      </c>
      <c r="B2967" t="s">
        <v>2168</v>
      </c>
      <c r="C2967" t="s">
        <v>181</v>
      </c>
      <c r="D2967" t="s">
        <v>2169</v>
      </c>
      <c r="E2967" t="s">
        <v>181</v>
      </c>
      <c r="F2967">
        <v>0</v>
      </c>
      <c r="G2967">
        <v>0</v>
      </c>
      <c r="H2967" s="51" t="s">
        <v>13965</v>
      </c>
      <c r="I2967">
        <v>0</v>
      </c>
      <c r="J2967">
        <v>0</v>
      </c>
      <c r="L2967">
        <v>0</v>
      </c>
      <c r="M2967">
        <v>0</v>
      </c>
      <c r="N2967">
        <v>0</v>
      </c>
      <c r="O2967">
        <v>0</v>
      </c>
      <c r="P2967" t="s">
        <v>183</v>
      </c>
      <c r="Q2967">
        <v>0</v>
      </c>
      <c r="R2967">
        <v>0</v>
      </c>
      <c r="S2967">
        <v>0</v>
      </c>
      <c r="T2967" t="s">
        <v>181</v>
      </c>
      <c r="U2967">
        <v>0</v>
      </c>
      <c r="V2967" t="s">
        <v>181</v>
      </c>
      <c r="W2967">
        <v>0</v>
      </c>
      <c r="X2967" t="s">
        <v>184</v>
      </c>
    </row>
    <row r="2968" spans="1:24" x14ac:dyDescent="0.3">
      <c r="A2968" t="s">
        <v>179</v>
      </c>
      <c r="B2968" t="s">
        <v>761</v>
      </c>
      <c r="C2968" t="s">
        <v>181</v>
      </c>
      <c r="D2968" t="s">
        <v>762</v>
      </c>
      <c r="E2968" t="s">
        <v>181</v>
      </c>
      <c r="F2968">
        <v>0</v>
      </c>
      <c r="G2968">
        <v>0</v>
      </c>
      <c r="H2968" s="51" t="s">
        <v>13968</v>
      </c>
      <c r="I2968">
        <v>0</v>
      </c>
      <c r="J2968">
        <v>0</v>
      </c>
      <c r="L2968">
        <v>0</v>
      </c>
      <c r="M2968">
        <v>0</v>
      </c>
      <c r="N2968">
        <v>0</v>
      </c>
      <c r="O2968">
        <v>0</v>
      </c>
      <c r="P2968" t="s">
        <v>183</v>
      </c>
      <c r="Q2968">
        <v>0</v>
      </c>
      <c r="R2968">
        <v>0</v>
      </c>
      <c r="S2968">
        <v>0</v>
      </c>
      <c r="T2968" t="s">
        <v>181</v>
      </c>
      <c r="U2968">
        <v>0</v>
      </c>
      <c r="V2968" t="s">
        <v>181</v>
      </c>
      <c r="W2968">
        <v>0</v>
      </c>
      <c r="X2968" t="s">
        <v>184</v>
      </c>
    </row>
    <row r="2969" spans="1:24" x14ac:dyDescent="0.3">
      <c r="A2969" t="s">
        <v>179</v>
      </c>
      <c r="B2969" t="s">
        <v>5664</v>
      </c>
      <c r="C2969" t="s">
        <v>181</v>
      </c>
      <c r="D2969" t="s">
        <v>5665</v>
      </c>
      <c r="E2969" t="s">
        <v>7</v>
      </c>
      <c r="F2969">
        <v>0</v>
      </c>
      <c r="G2969">
        <v>0</v>
      </c>
      <c r="H2969" s="51" t="s">
        <v>13965</v>
      </c>
      <c r="I2969">
        <v>0</v>
      </c>
      <c r="J2969">
        <v>0</v>
      </c>
      <c r="L2969">
        <v>0</v>
      </c>
      <c r="M2969">
        <v>0</v>
      </c>
      <c r="N2969">
        <v>0</v>
      </c>
      <c r="O2969">
        <v>0</v>
      </c>
      <c r="P2969" t="s">
        <v>183</v>
      </c>
      <c r="Q2969">
        <v>0</v>
      </c>
      <c r="R2969">
        <v>0</v>
      </c>
      <c r="S2969">
        <v>0</v>
      </c>
      <c r="T2969" t="s">
        <v>181</v>
      </c>
      <c r="U2969">
        <v>0</v>
      </c>
      <c r="V2969" t="s">
        <v>181</v>
      </c>
      <c r="W2969">
        <v>0</v>
      </c>
      <c r="X2969" t="s">
        <v>184</v>
      </c>
    </row>
    <row r="2970" spans="1:24" x14ac:dyDescent="0.3">
      <c r="A2970" t="s">
        <v>179</v>
      </c>
      <c r="B2970" t="s">
        <v>2003</v>
      </c>
      <c r="C2970" t="s">
        <v>181</v>
      </c>
      <c r="D2970" t="s">
        <v>2004</v>
      </c>
      <c r="E2970" t="s">
        <v>181</v>
      </c>
      <c r="F2970">
        <v>0</v>
      </c>
      <c r="G2970">
        <v>0</v>
      </c>
      <c r="H2970" s="51" t="s">
        <v>13965</v>
      </c>
      <c r="I2970">
        <v>0</v>
      </c>
      <c r="J2970">
        <v>0</v>
      </c>
      <c r="L2970">
        <v>0</v>
      </c>
      <c r="M2970">
        <v>0</v>
      </c>
      <c r="N2970">
        <v>0</v>
      </c>
      <c r="O2970">
        <v>0</v>
      </c>
      <c r="P2970" t="s">
        <v>183</v>
      </c>
      <c r="Q2970">
        <v>0</v>
      </c>
      <c r="R2970">
        <v>0</v>
      </c>
      <c r="S2970">
        <v>0</v>
      </c>
      <c r="T2970" t="s">
        <v>181</v>
      </c>
      <c r="U2970">
        <v>0</v>
      </c>
      <c r="V2970" t="s">
        <v>181</v>
      </c>
      <c r="W2970">
        <v>0</v>
      </c>
      <c r="X2970" t="s">
        <v>184</v>
      </c>
    </row>
    <row r="2971" spans="1:24" x14ac:dyDescent="0.3">
      <c r="A2971" t="s">
        <v>179</v>
      </c>
      <c r="B2971" t="s">
        <v>2001</v>
      </c>
      <c r="C2971" t="s">
        <v>181</v>
      </c>
      <c r="D2971" t="s">
        <v>2002</v>
      </c>
      <c r="E2971" t="s">
        <v>181</v>
      </c>
      <c r="F2971">
        <v>0</v>
      </c>
      <c r="G2971">
        <v>0</v>
      </c>
      <c r="H2971" s="51" t="s">
        <v>13965</v>
      </c>
      <c r="I2971">
        <v>0</v>
      </c>
      <c r="J2971">
        <v>0</v>
      </c>
      <c r="L2971">
        <v>0</v>
      </c>
      <c r="M2971">
        <v>0</v>
      </c>
      <c r="N2971">
        <v>0</v>
      </c>
      <c r="O2971">
        <v>0</v>
      </c>
      <c r="P2971" t="s">
        <v>183</v>
      </c>
      <c r="Q2971">
        <v>0</v>
      </c>
      <c r="R2971">
        <v>0</v>
      </c>
      <c r="S2971">
        <v>0</v>
      </c>
      <c r="T2971" t="s">
        <v>181</v>
      </c>
      <c r="U2971">
        <v>0</v>
      </c>
      <c r="V2971" t="s">
        <v>181</v>
      </c>
      <c r="W2971">
        <v>0</v>
      </c>
      <c r="X2971" t="s">
        <v>184</v>
      </c>
    </row>
    <row r="2972" spans="1:24" x14ac:dyDescent="0.3">
      <c r="A2972" t="s">
        <v>179</v>
      </c>
      <c r="B2972" t="s">
        <v>2009</v>
      </c>
      <c r="C2972" t="s">
        <v>181</v>
      </c>
      <c r="D2972" t="s">
        <v>2010</v>
      </c>
      <c r="E2972" t="s">
        <v>181</v>
      </c>
      <c r="F2972">
        <v>0</v>
      </c>
      <c r="G2972">
        <v>0</v>
      </c>
      <c r="H2972" s="51" t="s">
        <v>13965</v>
      </c>
      <c r="I2972">
        <v>0</v>
      </c>
      <c r="J2972">
        <v>0</v>
      </c>
      <c r="L2972">
        <v>0</v>
      </c>
      <c r="M2972">
        <v>0</v>
      </c>
      <c r="N2972">
        <v>0</v>
      </c>
      <c r="O2972">
        <v>0</v>
      </c>
      <c r="P2972" t="s">
        <v>183</v>
      </c>
      <c r="Q2972">
        <v>0</v>
      </c>
      <c r="R2972">
        <v>0</v>
      </c>
      <c r="S2972">
        <v>0</v>
      </c>
      <c r="T2972" t="s">
        <v>181</v>
      </c>
      <c r="U2972">
        <v>0</v>
      </c>
      <c r="V2972" t="s">
        <v>181</v>
      </c>
      <c r="W2972">
        <v>0</v>
      </c>
      <c r="X2972" t="s">
        <v>184</v>
      </c>
    </row>
    <row r="2973" spans="1:24" x14ac:dyDescent="0.3">
      <c r="A2973" t="s">
        <v>179</v>
      </c>
      <c r="B2973" t="s">
        <v>2005</v>
      </c>
      <c r="C2973" t="s">
        <v>181</v>
      </c>
      <c r="D2973" t="s">
        <v>2006</v>
      </c>
      <c r="E2973" t="s">
        <v>181</v>
      </c>
      <c r="F2973">
        <v>0</v>
      </c>
      <c r="G2973">
        <v>0</v>
      </c>
      <c r="H2973" s="51" t="s">
        <v>13965</v>
      </c>
      <c r="I2973">
        <v>0</v>
      </c>
      <c r="J2973">
        <v>0</v>
      </c>
      <c r="L2973">
        <v>0</v>
      </c>
      <c r="M2973">
        <v>0</v>
      </c>
      <c r="N2973">
        <v>0</v>
      </c>
      <c r="O2973">
        <v>0</v>
      </c>
      <c r="P2973" t="s">
        <v>183</v>
      </c>
      <c r="Q2973">
        <v>0</v>
      </c>
      <c r="R2973">
        <v>0</v>
      </c>
      <c r="S2973">
        <v>0</v>
      </c>
      <c r="T2973" t="s">
        <v>181</v>
      </c>
      <c r="U2973">
        <v>0</v>
      </c>
      <c r="V2973" t="s">
        <v>181</v>
      </c>
      <c r="W2973">
        <v>0</v>
      </c>
      <c r="X2973" t="s">
        <v>184</v>
      </c>
    </row>
    <row r="2974" spans="1:24" x14ac:dyDescent="0.3">
      <c r="A2974" t="s">
        <v>179</v>
      </c>
      <c r="B2974" t="s">
        <v>2011</v>
      </c>
      <c r="C2974" t="s">
        <v>181</v>
      </c>
      <c r="D2974" t="s">
        <v>2012</v>
      </c>
      <c r="E2974" t="s">
        <v>181</v>
      </c>
      <c r="F2974">
        <v>0</v>
      </c>
      <c r="G2974">
        <v>0</v>
      </c>
      <c r="H2974" s="51" t="s">
        <v>13965</v>
      </c>
      <c r="I2974">
        <v>0</v>
      </c>
      <c r="J2974">
        <v>0</v>
      </c>
      <c r="L2974">
        <v>0</v>
      </c>
      <c r="M2974">
        <v>0</v>
      </c>
      <c r="N2974">
        <v>0</v>
      </c>
      <c r="O2974">
        <v>0</v>
      </c>
      <c r="P2974" t="s">
        <v>183</v>
      </c>
      <c r="Q2974">
        <v>0</v>
      </c>
      <c r="R2974">
        <v>0</v>
      </c>
      <c r="S2974">
        <v>0</v>
      </c>
      <c r="T2974" t="s">
        <v>181</v>
      </c>
      <c r="U2974">
        <v>0</v>
      </c>
      <c r="V2974" t="s">
        <v>181</v>
      </c>
      <c r="W2974">
        <v>0</v>
      </c>
      <c r="X2974" t="s">
        <v>184</v>
      </c>
    </row>
    <row r="2975" spans="1:24" x14ac:dyDescent="0.3">
      <c r="A2975" t="s">
        <v>179</v>
      </c>
      <c r="B2975" t="s">
        <v>2015</v>
      </c>
      <c r="C2975" t="s">
        <v>181</v>
      </c>
      <c r="D2975" t="s">
        <v>2016</v>
      </c>
      <c r="E2975" t="s">
        <v>181</v>
      </c>
      <c r="F2975">
        <v>0</v>
      </c>
      <c r="G2975">
        <v>0</v>
      </c>
      <c r="H2975" s="51" t="s">
        <v>13968</v>
      </c>
      <c r="I2975">
        <v>0</v>
      </c>
      <c r="J2975">
        <v>0</v>
      </c>
      <c r="L2975">
        <v>0</v>
      </c>
      <c r="M2975">
        <v>0</v>
      </c>
      <c r="N2975">
        <v>0</v>
      </c>
      <c r="O2975">
        <v>0</v>
      </c>
      <c r="P2975" t="s">
        <v>183</v>
      </c>
      <c r="Q2975">
        <v>0</v>
      </c>
      <c r="R2975">
        <v>0</v>
      </c>
      <c r="S2975">
        <v>0</v>
      </c>
      <c r="T2975" t="s">
        <v>181</v>
      </c>
      <c r="U2975">
        <v>0</v>
      </c>
      <c r="V2975" t="s">
        <v>181</v>
      </c>
      <c r="W2975">
        <v>0</v>
      </c>
      <c r="X2975" t="s">
        <v>184</v>
      </c>
    </row>
    <row r="2976" spans="1:24" x14ac:dyDescent="0.3">
      <c r="A2976" t="s">
        <v>179</v>
      </c>
      <c r="B2976" t="s">
        <v>2013</v>
      </c>
      <c r="C2976" t="s">
        <v>181</v>
      </c>
      <c r="D2976" t="s">
        <v>2014</v>
      </c>
      <c r="E2976" t="s">
        <v>181</v>
      </c>
      <c r="F2976">
        <v>0</v>
      </c>
      <c r="G2976">
        <v>0</v>
      </c>
      <c r="H2976" s="51" t="s">
        <v>13965</v>
      </c>
      <c r="I2976">
        <v>0</v>
      </c>
      <c r="J2976">
        <v>0</v>
      </c>
      <c r="L2976">
        <v>0</v>
      </c>
      <c r="M2976">
        <v>0</v>
      </c>
      <c r="N2976">
        <v>0</v>
      </c>
      <c r="O2976">
        <v>0</v>
      </c>
      <c r="P2976" t="s">
        <v>183</v>
      </c>
      <c r="Q2976">
        <v>0</v>
      </c>
      <c r="R2976">
        <v>0</v>
      </c>
      <c r="S2976">
        <v>0</v>
      </c>
      <c r="T2976" t="s">
        <v>181</v>
      </c>
      <c r="U2976">
        <v>0</v>
      </c>
      <c r="V2976" t="s">
        <v>181</v>
      </c>
      <c r="W2976">
        <v>0</v>
      </c>
      <c r="X2976" t="s">
        <v>184</v>
      </c>
    </row>
    <row r="2977" spans="1:24" x14ac:dyDescent="0.3">
      <c r="A2977" t="s">
        <v>179</v>
      </c>
      <c r="B2977" t="s">
        <v>2007</v>
      </c>
      <c r="C2977" t="s">
        <v>181</v>
      </c>
      <c r="D2977" t="s">
        <v>2008</v>
      </c>
      <c r="E2977" t="s">
        <v>181</v>
      </c>
      <c r="F2977">
        <v>0</v>
      </c>
      <c r="G2977">
        <v>0</v>
      </c>
      <c r="H2977" s="51" t="s">
        <v>13965</v>
      </c>
      <c r="I2977">
        <v>0</v>
      </c>
      <c r="J2977">
        <v>0</v>
      </c>
      <c r="L2977">
        <v>0</v>
      </c>
      <c r="M2977">
        <v>0</v>
      </c>
      <c r="N2977">
        <v>0</v>
      </c>
      <c r="O2977">
        <v>0</v>
      </c>
      <c r="P2977" t="s">
        <v>183</v>
      </c>
      <c r="Q2977">
        <v>0</v>
      </c>
      <c r="R2977">
        <v>0</v>
      </c>
      <c r="S2977">
        <v>0</v>
      </c>
      <c r="T2977" t="s">
        <v>181</v>
      </c>
      <c r="U2977">
        <v>0</v>
      </c>
      <c r="V2977" t="s">
        <v>181</v>
      </c>
      <c r="W2977">
        <v>0</v>
      </c>
      <c r="X2977" t="s">
        <v>184</v>
      </c>
    </row>
    <row r="2978" spans="1:24" x14ac:dyDescent="0.3">
      <c r="A2978" t="s">
        <v>179</v>
      </c>
      <c r="B2978" t="s">
        <v>1900</v>
      </c>
      <c r="C2978" t="s">
        <v>181</v>
      </c>
      <c r="D2978" t="s">
        <v>1901</v>
      </c>
      <c r="E2978" t="s">
        <v>181</v>
      </c>
      <c r="F2978">
        <v>0</v>
      </c>
      <c r="G2978">
        <v>0</v>
      </c>
      <c r="H2978" s="51" t="s">
        <v>13968</v>
      </c>
      <c r="I2978">
        <v>0</v>
      </c>
      <c r="J2978">
        <v>0</v>
      </c>
      <c r="L2978">
        <v>0</v>
      </c>
      <c r="M2978">
        <v>0</v>
      </c>
      <c r="N2978">
        <v>0</v>
      </c>
      <c r="O2978">
        <v>0</v>
      </c>
      <c r="P2978" t="s">
        <v>183</v>
      </c>
      <c r="Q2978">
        <v>0</v>
      </c>
      <c r="R2978">
        <v>0</v>
      </c>
      <c r="S2978">
        <v>0</v>
      </c>
      <c r="T2978" t="s">
        <v>181</v>
      </c>
      <c r="U2978">
        <v>0</v>
      </c>
      <c r="V2978" t="s">
        <v>181</v>
      </c>
      <c r="W2978">
        <v>0</v>
      </c>
      <c r="X2978" t="s">
        <v>184</v>
      </c>
    </row>
    <row r="2979" spans="1:24" x14ac:dyDescent="0.3">
      <c r="A2979" t="s">
        <v>179</v>
      </c>
      <c r="B2979" t="s">
        <v>2123</v>
      </c>
      <c r="C2979" t="s">
        <v>181</v>
      </c>
      <c r="D2979" t="s">
        <v>2124</v>
      </c>
      <c r="E2979" t="s">
        <v>181</v>
      </c>
      <c r="F2979">
        <v>0</v>
      </c>
      <c r="G2979">
        <v>0</v>
      </c>
      <c r="H2979" s="51" t="s">
        <v>13968</v>
      </c>
      <c r="I2979">
        <v>0</v>
      </c>
      <c r="J2979">
        <v>0</v>
      </c>
      <c r="L2979">
        <v>0</v>
      </c>
      <c r="M2979">
        <v>0</v>
      </c>
      <c r="N2979">
        <v>0</v>
      </c>
      <c r="O2979">
        <v>0</v>
      </c>
      <c r="P2979" t="s">
        <v>183</v>
      </c>
      <c r="Q2979">
        <v>0</v>
      </c>
      <c r="R2979">
        <v>0</v>
      </c>
      <c r="S2979">
        <v>0</v>
      </c>
      <c r="T2979" t="s">
        <v>181</v>
      </c>
      <c r="U2979">
        <v>0</v>
      </c>
      <c r="V2979" t="s">
        <v>181</v>
      </c>
      <c r="W2979">
        <v>0</v>
      </c>
      <c r="X2979" t="s">
        <v>184</v>
      </c>
    </row>
    <row r="2980" spans="1:24" x14ac:dyDescent="0.3">
      <c r="A2980" t="s">
        <v>179</v>
      </c>
      <c r="B2980" t="s">
        <v>5040</v>
      </c>
      <c r="C2980" t="s">
        <v>181</v>
      </c>
      <c r="D2980" t="s">
        <v>5041</v>
      </c>
      <c r="E2980" t="s">
        <v>7</v>
      </c>
      <c r="F2980">
        <v>0</v>
      </c>
      <c r="G2980">
        <v>0</v>
      </c>
      <c r="H2980" s="51" t="s">
        <v>13965</v>
      </c>
      <c r="I2980">
        <v>0</v>
      </c>
      <c r="J2980">
        <v>0</v>
      </c>
      <c r="L2980">
        <v>0</v>
      </c>
      <c r="M2980">
        <v>0</v>
      </c>
      <c r="N2980">
        <v>0</v>
      </c>
      <c r="O2980">
        <v>0</v>
      </c>
      <c r="P2980" t="s">
        <v>183</v>
      </c>
      <c r="Q2980">
        <v>0</v>
      </c>
      <c r="R2980">
        <v>0</v>
      </c>
      <c r="S2980">
        <v>0</v>
      </c>
      <c r="T2980" t="s">
        <v>181</v>
      </c>
      <c r="U2980">
        <v>0</v>
      </c>
      <c r="V2980" t="s">
        <v>181</v>
      </c>
      <c r="W2980">
        <v>0</v>
      </c>
      <c r="X2980" t="s">
        <v>184</v>
      </c>
    </row>
    <row r="2981" spans="1:24" x14ac:dyDescent="0.3">
      <c r="A2981" t="s">
        <v>179</v>
      </c>
      <c r="B2981" t="s">
        <v>1248</v>
      </c>
      <c r="C2981" t="s">
        <v>181</v>
      </c>
      <c r="D2981" t="s">
        <v>1249</v>
      </c>
      <c r="E2981" t="s">
        <v>181</v>
      </c>
      <c r="F2981">
        <v>0</v>
      </c>
      <c r="G2981">
        <v>0</v>
      </c>
      <c r="H2981" s="51" t="s">
        <v>13968</v>
      </c>
      <c r="I2981">
        <v>0</v>
      </c>
      <c r="J2981">
        <v>0</v>
      </c>
      <c r="L2981">
        <v>0</v>
      </c>
      <c r="M2981">
        <v>0</v>
      </c>
      <c r="N2981">
        <v>0</v>
      </c>
      <c r="O2981">
        <v>0</v>
      </c>
      <c r="P2981" t="s">
        <v>183</v>
      </c>
      <c r="Q2981">
        <v>0</v>
      </c>
      <c r="R2981">
        <v>0</v>
      </c>
      <c r="S2981">
        <v>0</v>
      </c>
      <c r="T2981" t="s">
        <v>181</v>
      </c>
      <c r="U2981">
        <v>0</v>
      </c>
      <c r="V2981" t="s">
        <v>181</v>
      </c>
      <c r="W2981">
        <v>0</v>
      </c>
      <c r="X2981" t="s">
        <v>184</v>
      </c>
    </row>
    <row r="2982" spans="1:24" x14ac:dyDescent="0.3">
      <c r="A2982" t="s">
        <v>179</v>
      </c>
      <c r="B2982" t="s">
        <v>18059</v>
      </c>
      <c r="C2982" t="s">
        <v>181</v>
      </c>
      <c r="D2982" t="s">
        <v>18060</v>
      </c>
      <c r="E2982" t="s">
        <v>7</v>
      </c>
      <c r="F2982">
        <v>0</v>
      </c>
      <c r="G2982">
        <v>0</v>
      </c>
      <c r="H2982" s="51" t="s">
        <v>13965</v>
      </c>
      <c r="I2982">
        <v>0</v>
      </c>
      <c r="J2982">
        <v>0</v>
      </c>
      <c r="L2982">
        <v>0</v>
      </c>
      <c r="M2982">
        <v>0</v>
      </c>
      <c r="N2982">
        <v>0</v>
      </c>
      <c r="O2982">
        <v>0</v>
      </c>
      <c r="P2982" t="s">
        <v>183</v>
      </c>
      <c r="Q2982">
        <v>480</v>
      </c>
      <c r="R2982">
        <v>-480</v>
      </c>
      <c r="S2982">
        <v>480</v>
      </c>
      <c r="T2982" t="s">
        <v>181</v>
      </c>
      <c r="U2982">
        <v>0</v>
      </c>
      <c r="V2982" t="s">
        <v>181</v>
      </c>
      <c r="W2982">
        <v>0</v>
      </c>
      <c r="X2982" t="s">
        <v>184</v>
      </c>
    </row>
    <row r="2983" spans="1:24" x14ac:dyDescent="0.3">
      <c r="A2983" t="s">
        <v>179</v>
      </c>
      <c r="B2983" t="s">
        <v>4357</v>
      </c>
      <c r="C2983" t="s">
        <v>181</v>
      </c>
      <c r="D2983" t="s">
        <v>4358</v>
      </c>
      <c r="E2983" t="s">
        <v>7</v>
      </c>
      <c r="F2983">
        <v>0</v>
      </c>
      <c r="G2983">
        <v>0</v>
      </c>
      <c r="H2983" s="51" t="s">
        <v>13965</v>
      </c>
      <c r="I2983">
        <v>0</v>
      </c>
      <c r="J2983">
        <v>0</v>
      </c>
      <c r="L2983">
        <v>0</v>
      </c>
      <c r="M2983">
        <v>0</v>
      </c>
      <c r="N2983">
        <v>0</v>
      </c>
      <c r="O2983">
        <v>0</v>
      </c>
      <c r="P2983" t="s">
        <v>183</v>
      </c>
      <c r="Q2983">
        <v>240</v>
      </c>
      <c r="R2983">
        <v>-240</v>
      </c>
      <c r="S2983">
        <v>240</v>
      </c>
      <c r="T2983" t="s">
        <v>181</v>
      </c>
      <c r="U2983">
        <v>0</v>
      </c>
      <c r="V2983" t="s">
        <v>181</v>
      </c>
      <c r="W2983">
        <v>0</v>
      </c>
      <c r="X2983" t="s">
        <v>184</v>
      </c>
    </row>
    <row r="2984" spans="1:24" x14ac:dyDescent="0.3">
      <c r="A2984" t="s">
        <v>179</v>
      </c>
      <c r="B2984" t="s">
        <v>3049</v>
      </c>
      <c r="C2984" t="s">
        <v>181</v>
      </c>
      <c r="D2984" t="s">
        <v>3050</v>
      </c>
      <c r="E2984" t="s">
        <v>181</v>
      </c>
      <c r="F2984">
        <v>0</v>
      </c>
      <c r="G2984">
        <v>0</v>
      </c>
      <c r="H2984" s="51" t="s">
        <v>13965</v>
      </c>
      <c r="I2984">
        <v>0</v>
      </c>
      <c r="J2984">
        <v>0</v>
      </c>
      <c r="L2984">
        <v>0</v>
      </c>
      <c r="M2984">
        <v>0</v>
      </c>
      <c r="N2984">
        <v>0</v>
      </c>
      <c r="O2984">
        <v>0</v>
      </c>
      <c r="P2984" t="s">
        <v>183</v>
      </c>
      <c r="Q2984">
        <v>0</v>
      </c>
      <c r="R2984">
        <v>0</v>
      </c>
      <c r="S2984">
        <v>0</v>
      </c>
      <c r="T2984" t="s">
        <v>181</v>
      </c>
      <c r="U2984">
        <v>0</v>
      </c>
      <c r="V2984" t="s">
        <v>181</v>
      </c>
      <c r="W2984">
        <v>0</v>
      </c>
      <c r="X2984" t="s">
        <v>184</v>
      </c>
    </row>
    <row r="2985" spans="1:24" x14ac:dyDescent="0.3">
      <c r="A2985" t="s">
        <v>179</v>
      </c>
      <c r="B2985" t="s">
        <v>2587</v>
      </c>
      <c r="C2985" t="s">
        <v>181</v>
      </c>
      <c r="D2985" t="s">
        <v>2588</v>
      </c>
      <c r="E2985" t="s">
        <v>181</v>
      </c>
      <c r="F2985">
        <v>0</v>
      </c>
      <c r="G2985">
        <v>0</v>
      </c>
      <c r="H2985" s="51" t="s">
        <v>13965</v>
      </c>
      <c r="I2985">
        <v>0</v>
      </c>
      <c r="J2985">
        <v>0</v>
      </c>
      <c r="L2985">
        <v>0</v>
      </c>
      <c r="M2985">
        <v>0</v>
      </c>
      <c r="N2985">
        <v>0</v>
      </c>
      <c r="O2985">
        <v>0</v>
      </c>
      <c r="P2985" t="s">
        <v>183</v>
      </c>
      <c r="Q2985">
        <v>0</v>
      </c>
      <c r="R2985">
        <v>0</v>
      </c>
      <c r="S2985">
        <v>0</v>
      </c>
      <c r="T2985" t="s">
        <v>181</v>
      </c>
      <c r="U2985">
        <v>0</v>
      </c>
      <c r="V2985" t="s">
        <v>181</v>
      </c>
      <c r="W2985">
        <v>0</v>
      </c>
      <c r="X2985" t="s">
        <v>184</v>
      </c>
    </row>
    <row r="2986" spans="1:24" x14ac:dyDescent="0.3">
      <c r="A2986" t="s">
        <v>179</v>
      </c>
      <c r="B2986" t="s">
        <v>3178</v>
      </c>
      <c r="C2986" t="s">
        <v>181</v>
      </c>
      <c r="D2986" t="s">
        <v>3179</v>
      </c>
      <c r="E2986" t="s">
        <v>181</v>
      </c>
      <c r="F2986">
        <v>0</v>
      </c>
      <c r="G2986">
        <v>0</v>
      </c>
      <c r="H2986" s="51" t="s">
        <v>13968</v>
      </c>
      <c r="I2986">
        <v>0</v>
      </c>
      <c r="J2986">
        <v>0</v>
      </c>
      <c r="L2986">
        <v>0</v>
      </c>
      <c r="M2986">
        <v>0</v>
      </c>
      <c r="N2986">
        <v>0</v>
      </c>
      <c r="O2986">
        <v>0</v>
      </c>
      <c r="P2986" t="s">
        <v>183</v>
      </c>
      <c r="Q2986">
        <v>0</v>
      </c>
      <c r="R2986">
        <v>0</v>
      </c>
      <c r="S2986">
        <v>0</v>
      </c>
      <c r="T2986" t="s">
        <v>181</v>
      </c>
      <c r="U2986">
        <v>0</v>
      </c>
      <c r="V2986" t="s">
        <v>181</v>
      </c>
      <c r="W2986">
        <v>0</v>
      </c>
      <c r="X2986" t="s">
        <v>184</v>
      </c>
    </row>
    <row r="2987" spans="1:24" x14ac:dyDescent="0.3">
      <c r="A2987" t="s">
        <v>179</v>
      </c>
      <c r="B2987" t="s">
        <v>324</v>
      </c>
      <c r="C2987" t="s">
        <v>181</v>
      </c>
      <c r="D2987" t="s">
        <v>325</v>
      </c>
      <c r="E2987" t="s">
        <v>181</v>
      </c>
      <c r="F2987">
        <v>0</v>
      </c>
      <c r="G2987">
        <v>0</v>
      </c>
      <c r="H2987" s="51" t="s">
        <v>13968</v>
      </c>
      <c r="I2987">
        <v>0</v>
      </c>
      <c r="J2987">
        <v>0</v>
      </c>
      <c r="L2987">
        <v>0</v>
      </c>
      <c r="M2987">
        <v>0</v>
      </c>
      <c r="N2987">
        <v>0</v>
      </c>
      <c r="O2987">
        <v>0</v>
      </c>
      <c r="P2987" t="s">
        <v>183</v>
      </c>
      <c r="Q2987">
        <v>0</v>
      </c>
      <c r="R2987">
        <v>0</v>
      </c>
      <c r="S2987">
        <v>0</v>
      </c>
      <c r="T2987" t="s">
        <v>181</v>
      </c>
      <c r="U2987">
        <v>0</v>
      </c>
      <c r="V2987" t="s">
        <v>181</v>
      </c>
      <c r="W2987">
        <v>0</v>
      </c>
      <c r="X2987" t="s">
        <v>184</v>
      </c>
    </row>
    <row r="2988" spans="1:24" x14ac:dyDescent="0.3">
      <c r="A2988" t="s">
        <v>179</v>
      </c>
      <c r="B2988" t="s">
        <v>5185</v>
      </c>
      <c r="C2988" t="s">
        <v>181</v>
      </c>
      <c r="D2988" t="s">
        <v>5186</v>
      </c>
      <c r="E2988" t="s">
        <v>7</v>
      </c>
      <c r="F2988">
        <v>0</v>
      </c>
      <c r="G2988">
        <v>0</v>
      </c>
      <c r="H2988" s="51" t="s">
        <v>13965</v>
      </c>
      <c r="I2988">
        <v>0</v>
      </c>
      <c r="J2988">
        <v>0</v>
      </c>
      <c r="L2988">
        <v>0</v>
      </c>
      <c r="M2988">
        <v>0</v>
      </c>
      <c r="N2988">
        <v>0</v>
      </c>
      <c r="O2988">
        <v>0</v>
      </c>
      <c r="P2988" t="s">
        <v>183</v>
      </c>
      <c r="Q2988">
        <v>0</v>
      </c>
      <c r="R2988">
        <v>0</v>
      </c>
      <c r="S2988">
        <v>0</v>
      </c>
      <c r="T2988" t="s">
        <v>181</v>
      </c>
      <c r="U2988">
        <v>0</v>
      </c>
      <c r="V2988" t="s">
        <v>181</v>
      </c>
      <c r="W2988">
        <v>0</v>
      </c>
      <c r="X2988" t="s">
        <v>184</v>
      </c>
    </row>
    <row r="2989" spans="1:24" x14ac:dyDescent="0.3">
      <c r="A2989" t="s">
        <v>179</v>
      </c>
      <c r="B2989" t="s">
        <v>6003</v>
      </c>
      <c r="C2989" t="s">
        <v>181</v>
      </c>
      <c r="D2989" t="s">
        <v>6004</v>
      </c>
      <c r="E2989" t="s">
        <v>7</v>
      </c>
      <c r="F2989">
        <v>0</v>
      </c>
      <c r="G2989">
        <v>0</v>
      </c>
      <c r="H2989" s="51" t="s">
        <v>13965</v>
      </c>
      <c r="I2989">
        <v>0</v>
      </c>
      <c r="J2989">
        <v>0</v>
      </c>
      <c r="L2989">
        <v>0</v>
      </c>
      <c r="M2989">
        <v>0</v>
      </c>
      <c r="N2989">
        <v>0</v>
      </c>
      <c r="O2989">
        <v>0</v>
      </c>
      <c r="P2989" t="s">
        <v>183</v>
      </c>
      <c r="Q2989">
        <v>0</v>
      </c>
      <c r="R2989">
        <v>0</v>
      </c>
      <c r="S2989">
        <v>0</v>
      </c>
      <c r="T2989" t="s">
        <v>181</v>
      </c>
      <c r="U2989">
        <v>0</v>
      </c>
      <c r="V2989" t="s">
        <v>181</v>
      </c>
      <c r="W2989">
        <v>0</v>
      </c>
      <c r="X2989" t="s">
        <v>184</v>
      </c>
    </row>
    <row r="2990" spans="1:24" x14ac:dyDescent="0.3">
      <c r="A2990" t="s">
        <v>179</v>
      </c>
      <c r="B2990" t="s">
        <v>2902</v>
      </c>
      <c r="C2990" t="s">
        <v>181</v>
      </c>
      <c r="D2990" t="s">
        <v>2903</v>
      </c>
      <c r="E2990" t="s">
        <v>181</v>
      </c>
      <c r="F2990">
        <v>0</v>
      </c>
      <c r="G2990">
        <v>0</v>
      </c>
      <c r="H2990" s="51" t="s">
        <v>13965</v>
      </c>
      <c r="I2990">
        <v>0</v>
      </c>
      <c r="J2990">
        <v>0</v>
      </c>
      <c r="L2990">
        <v>0</v>
      </c>
      <c r="M2990">
        <v>0</v>
      </c>
      <c r="N2990">
        <v>0</v>
      </c>
      <c r="O2990">
        <v>0</v>
      </c>
      <c r="P2990" t="s">
        <v>183</v>
      </c>
      <c r="Q2990">
        <v>0</v>
      </c>
      <c r="R2990">
        <v>0</v>
      </c>
      <c r="S2990">
        <v>0</v>
      </c>
      <c r="T2990" t="s">
        <v>181</v>
      </c>
      <c r="U2990">
        <v>0</v>
      </c>
      <c r="V2990" t="s">
        <v>181</v>
      </c>
      <c r="W2990">
        <v>0</v>
      </c>
      <c r="X2990" t="s">
        <v>184</v>
      </c>
    </row>
    <row r="2991" spans="1:24" x14ac:dyDescent="0.3">
      <c r="A2991" t="s">
        <v>179</v>
      </c>
      <c r="B2991" t="s">
        <v>14449</v>
      </c>
      <c r="C2991" t="s">
        <v>181</v>
      </c>
      <c r="D2991" t="s">
        <v>14450</v>
      </c>
      <c r="E2991" t="s">
        <v>7</v>
      </c>
      <c r="F2991">
        <v>0</v>
      </c>
      <c r="G2991">
        <v>0</v>
      </c>
      <c r="H2991" s="51" t="s">
        <v>13965</v>
      </c>
      <c r="I2991">
        <v>0</v>
      </c>
      <c r="J2991">
        <v>0</v>
      </c>
      <c r="L2991">
        <v>0</v>
      </c>
      <c r="M2991">
        <v>0</v>
      </c>
      <c r="N2991">
        <v>0</v>
      </c>
      <c r="O2991">
        <v>0</v>
      </c>
      <c r="P2991" t="s">
        <v>183</v>
      </c>
      <c r="Q2991">
        <v>0</v>
      </c>
      <c r="R2991">
        <v>0</v>
      </c>
      <c r="S2991">
        <v>0</v>
      </c>
      <c r="T2991" t="s">
        <v>181</v>
      </c>
      <c r="U2991">
        <v>0</v>
      </c>
      <c r="V2991" t="s">
        <v>181</v>
      </c>
      <c r="W2991">
        <v>0</v>
      </c>
      <c r="X2991" t="s">
        <v>184</v>
      </c>
    </row>
    <row r="2992" spans="1:24" x14ac:dyDescent="0.3">
      <c r="A2992" t="s">
        <v>179</v>
      </c>
      <c r="B2992" t="s">
        <v>2237</v>
      </c>
      <c r="C2992" t="s">
        <v>181</v>
      </c>
      <c r="D2992" t="s">
        <v>2238</v>
      </c>
      <c r="E2992" t="s">
        <v>181</v>
      </c>
      <c r="F2992">
        <v>0</v>
      </c>
      <c r="G2992">
        <v>0</v>
      </c>
      <c r="H2992" s="51" t="s">
        <v>13965</v>
      </c>
      <c r="I2992">
        <v>0</v>
      </c>
      <c r="J2992">
        <v>0</v>
      </c>
      <c r="L2992">
        <v>0</v>
      </c>
      <c r="M2992">
        <v>0</v>
      </c>
      <c r="N2992">
        <v>0</v>
      </c>
      <c r="O2992">
        <v>0</v>
      </c>
      <c r="P2992" t="s">
        <v>183</v>
      </c>
      <c r="Q2992">
        <v>0</v>
      </c>
      <c r="R2992">
        <v>0</v>
      </c>
      <c r="S2992">
        <v>0</v>
      </c>
      <c r="T2992" t="s">
        <v>181</v>
      </c>
      <c r="U2992">
        <v>0</v>
      </c>
      <c r="V2992" t="s">
        <v>181</v>
      </c>
      <c r="W2992">
        <v>0</v>
      </c>
      <c r="X2992" t="s">
        <v>184</v>
      </c>
    </row>
    <row r="2993" spans="1:24" x14ac:dyDescent="0.3">
      <c r="A2993" t="s">
        <v>179</v>
      </c>
      <c r="B2993" t="s">
        <v>6168</v>
      </c>
      <c r="C2993" t="s">
        <v>181</v>
      </c>
      <c r="D2993" t="s">
        <v>6169</v>
      </c>
      <c r="E2993" t="s">
        <v>7</v>
      </c>
      <c r="F2993">
        <v>0</v>
      </c>
      <c r="G2993">
        <v>0</v>
      </c>
      <c r="H2993" s="51" t="s">
        <v>13965</v>
      </c>
      <c r="I2993">
        <v>0</v>
      </c>
      <c r="J2993">
        <v>0</v>
      </c>
      <c r="L2993">
        <v>0</v>
      </c>
      <c r="M2993">
        <v>0</v>
      </c>
      <c r="N2993">
        <v>0</v>
      </c>
      <c r="O2993">
        <v>0</v>
      </c>
      <c r="P2993" t="s">
        <v>183</v>
      </c>
      <c r="Q2993">
        <v>0</v>
      </c>
      <c r="R2993">
        <v>0</v>
      </c>
      <c r="S2993">
        <v>0</v>
      </c>
      <c r="T2993" t="s">
        <v>181</v>
      </c>
      <c r="U2993">
        <v>0</v>
      </c>
      <c r="V2993" t="s">
        <v>181</v>
      </c>
      <c r="W2993">
        <v>0</v>
      </c>
      <c r="X2993" t="s">
        <v>184</v>
      </c>
    </row>
    <row r="2994" spans="1:24" x14ac:dyDescent="0.3">
      <c r="A2994" t="s">
        <v>179</v>
      </c>
      <c r="B2994" t="s">
        <v>6833</v>
      </c>
      <c r="C2994" t="s">
        <v>181</v>
      </c>
      <c r="D2994" t="s">
        <v>6834</v>
      </c>
      <c r="E2994" t="s">
        <v>7</v>
      </c>
      <c r="F2994">
        <v>0</v>
      </c>
      <c r="G2994">
        <v>0</v>
      </c>
      <c r="H2994" s="51" t="s">
        <v>14252</v>
      </c>
      <c r="I2994">
        <v>0</v>
      </c>
      <c r="J2994">
        <v>0</v>
      </c>
      <c r="L2994">
        <v>0</v>
      </c>
      <c r="M2994">
        <v>0</v>
      </c>
      <c r="N2994">
        <v>0</v>
      </c>
      <c r="O2994">
        <v>0</v>
      </c>
      <c r="P2994" t="s">
        <v>183</v>
      </c>
      <c r="Q2994">
        <v>0</v>
      </c>
      <c r="R2994">
        <v>0</v>
      </c>
      <c r="S2994">
        <v>0</v>
      </c>
      <c r="T2994" t="s">
        <v>181</v>
      </c>
      <c r="U2994">
        <v>0</v>
      </c>
      <c r="V2994" t="s">
        <v>181</v>
      </c>
      <c r="W2994">
        <v>0</v>
      </c>
      <c r="X2994" t="s">
        <v>184</v>
      </c>
    </row>
    <row r="2995" spans="1:24" x14ac:dyDescent="0.3">
      <c r="A2995" t="s">
        <v>179</v>
      </c>
      <c r="B2995" t="s">
        <v>14451</v>
      </c>
      <c r="C2995" t="s">
        <v>181</v>
      </c>
      <c r="D2995" t="s">
        <v>14452</v>
      </c>
      <c r="E2995" t="s">
        <v>7</v>
      </c>
      <c r="F2995">
        <v>0</v>
      </c>
      <c r="G2995">
        <v>0</v>
      </c>
      <c r="H2995" s="51" t="s">
        <v>13965</v>
      </c>
      <c r="I2995">
        <v>0</v>
      </c>
      <c r="J2995">
        <v>0</v>
      </c>
      <c r="L2995">
        <v>0</v>
      </c>
      <c r="M2995">
        <v>0</v>
      </c>
      <c r="N2995">
        <v>0</v>
      </c>
      <c r="O2995">
        <v>0</v>
      </c>
      <c r="P2995" t="s">
        <v>183</v>
      </c>
      <c r="Q2995">
        <v>0</v>
      </c>
      <c r="R2995">
        <v>0</v>
      </c>
      <c r="S2995">
        <v>0</v>
      </c>
      <c r="T2995" t="s">
        <v>181</v>
      </c>
      <c r="U2995">
        <v>0</v>
      </c>
      <c r="V2995" t="s">
        <v>181</v>
      </c>
      <c r="W2995">
        <v>0</v>
      </c>
      <c r="X2995" t="s">
        <v>184</v>
      </c>
    </row>
    <row r="2996" spans="1:24" x14ac:dyDescent="0.3">
      <c r="A2996" t="s">
        <v>179</v>
      </c>
      <c r="B2996" t="s">
        <v>1870</v>
      </c>
      <c r="C2996" t="s">
        <v>181</v>
      </c>
      <c r="D2996" t="s">
        <v>1871</v>
      </c>
      <c r="E2996" t="s">
        <v>181</v>
      </c>
      <c r="F2996">
        <v>0</v>
      </c>
      <c r="G2996">
        <v>0</v>
      </c>
      <c r="H2996" s="51" t="s">
        <v>13968</v>
      </c>
      <c r="I2996">
        <v>0</v>
      </c>
      <c r="J2996">
        <v>0</v>
      </c>
      <c r="L2996">
        <v>0</v>
      </c>
      <c r="M2996">
        <v>0</v>
      </c>
      <c r="N2996">
        <v>0</v>
      </c>
      <c r="O2996">
        <v>0</v>
      </c>
      <c r="P2996" t="s">
        <v>183</v>
      </c>
      <c r="Q2996">
        <v>0</v>
      </c>
      <c r="R2996">
        <v>0</v>
      </c>
      <c r="S2996">
        <v>0</v>
      </c>
      <c r="T2996" t="s">
        <v>181</v>
      </c>
      <c r="U2996">
        <v>0</v>
      </c>
      <c r="V2996" t="s">
        <v>181</v>
      </c>
      <c r="W2996">
        <v>0</v>
      </c>
      <c r="X2996" t="s">
        <v>184</v>
      </c>
    </row>
    <row r="2997" spans="1:24" x14ac:dyDescent="0.3">
      <c r="A2997" t="s">
        <v>179</v>
      </c>
      <c r="B2997" t="s">
        <v>2753</v>
      </c>
      <c r="C2997" t="s">
        <v>181</v>
      </c>
      <c r="D2997" t="s">
        <v>2754</v>
      </c>
      <c r="E2997" t="s">
        <v>181</v>
      </c>
      <c r="F2997">
        <v>0</v>
      </c>
      <c r="G2997">
        <v>0</v>
      </c>
      <c r="H2997" s="51" t="s">
        <v>13965</v>
      </c>
      <c r="I2997">
        <v>0</v>
      </c>
      <c r="J2997">
        <v>0</v>
      </c>
      <c r="L2997">
        <v>0</v>
      </c>
      <c r="M2997">
        <v>0</v>
      </c>
      <c r="N2997">
        <v>0</v>
      </c>
      <c r="O2997">
        <v>0</v>
      </c>
      <c r="P2997" t="s">
        <v>183</v>
      </c>
      <c r="Q2997">
        <v>0</v>
      </c>
      <c r="R2997">
        <v>0</v>
      </c>
      <c r="S2997">
        <v>0</v>
      </c>
      <c r="T2997" t="s">
        <v>181</v>
      </c>
      <c r="U2997">
        <v>0</v>
      </c>
      <c r="V2997" t="s">
        <v>181</v>
      </c>
      <c r="W2997">
        <v>0</v>
      </c>
      <c r="X2997" t="s">
        <v>184</v>
      </c>
    </row>
    <row r="2998" spans="1:24" x14ac:dyDescent="0.3">
      <c r="A2998" t="s">
        <v>179</v>
      </c>
      <c r="B2998" t="s">
        <v>3460</v>
      </c>
      <c r="C2998" t="s">
        <v>181</v>
      </c>
      <c r="D2998" t="s">
        <v>2754</v>
      </c>
      <c r="E2998" t="s">
        <v>181</v>
      </c>
      <c r="F2998">
        <v>0</v>
      </c>
      <c r="G2998">
        <v>0</v>
      </c>
      <c r="H2998" s="51" t="s">
        <v>13968</v>
      </c>
      <c r="I2998">
        <v>0</v>
      </c>
      <c r="J2998">
        <v>0</v>
      </c>
      <c r="L2998">
        <v>0</v>
      </c>
      <c r="M2998">
        <v>0</v>
      </c>
      <c r="N2998">
        <v>0</v>
      </c>
      <c r="O2998">
        <v>0</v>
      </c>
      <c r="P2998" t="s">
        <v>183</v>
      </c>
      <c r="Q2998">
        <v>0</v>
      </c>
      <c r="R2998">
        <v>0</v>
      </c>
      <c r="S2998">
        <v>0</v>
      </c>
      <c r="T2998" t="s">
        <v>181</v>
      </c>
      <c r="U2998">
        <v>0</v>
      </c>
      <c r="V2998" t="s">
        <v>181</v>
      </c>
      <c r="W2998">
        <v>0</v>
      </c>
      <c r="X2998" t="s">
        <v>184</v>
      </c>
    </row>
    <row r="2999" spans="1:24" x14ac:dyDescent="0.3">
      <c r="A2999" t="s">
        <v>179</v>
      </c>
      <c r="B2999" t="s">
        <v>3051</v>
      </c>
      <c r="C2999" t="s">
        <v>181</v>
      </c>
      <c r="D2999" t="s">
        <v>3052</v>
      </c>
      <c r="E2999" t="s">
        <v>181</v>
      </c>
      <c r="F2999">
        <v>0</v>
      </c>
      <c r="G2999">
        <v>0</v>
      </c>
      <c r="H2999" s="51" t="s">
        <v>13965</v>
      </c>
      <c r="I2999">
        <v>0</v>
      </c>
      <c r="J2999">
        <v>0</v>
      </c>
      <c r="L2999">
        <v>0</v>
      </c>
      <c r="M2999">
        <v>0</v>
      </c>
      <c r="N2999">
        <v>0</v>
      </c>
      <c r="O2999">
        <v>0</v>
      </c>
      <c r="P2999" t="s">
        <v>183</v>
      </c>
      <c r="Q2999">
        <v>0</v>
      </c>
      <c r="R2999">
        <v>0</v>
      </c>
      <c r="S2999">
        <v>0</v>
      </c>
      <c r="T2999" t="s">
        <v>181</v>
      </c>
      <c r="U2999">
        <v>0</v>
      </c>
      <c r="V2999" t="s">
        <v>181</v>
      </c>
      <c r="W2999">
        <v>0</v>
      </c>
      <c r="X2999" t="s">
        <v>184</v>
      </c>
    </row>
    <row r="3000" spans="1:24" x14ac:dyDescent="0.3">
      <c r="A3000" t="s">
        <v>179</v>
      </c>
      <c r="B3000" t="s">
        <v>2268</v>
      </c>
      <c r="C3000" t="s">
        <v>181</v>
      </c>
      <c r="D3000" t="s">
        <v>2269</v>
      </c>
      <c r="E3000" t="s">
        <v>181</v>
      </c>
      <c r="F3000">
        <v>0</v>
      </c>
      <c r="G3000">
        <v>0</v>
      </c>
      <c r="H3000" s="51" t="s">
        <v>13965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 t="s">
        <v>183</v>
      </c>
      <c r="Q3000">
        <v>0</v>
      </c>
      <c r="R3000">
        <v>0</v>
      </c>
      <c r="S3000">
        <v>0</v>
      </c>
      <c r="T3000" t="s">
        <v>181</v>
      </c>
      <c r="U3000">
        <v>0</v>
      </c>
      <c r="V3000" t="s">
        <v>181</v>
      </c>
      <c r="W3000">
        <v>0</v>
      </c>
      <c r="X3000" t="s">
        <v>184</v>
      </c>
    </row>
    <row r="3001" spans="1:24" x14ac:dyDescent="0.3">
      <c r="A3001" t="s">
        <v>179</v>
      </c>
      <c r="B3001" t="s">
        <v>14453</v>
      </c>
      <c r="C3001" t="s">
        <v>181</v>
      </c>
      <c r="D3001" t="s">
        <v>14454</v>
      </c>
      <c r="E3001" t="s">
        <v>181</v>
      </c>
      <c r="F3001">
        <v>0</v>
      </c>
      <c r="G3001">
        <v>0</v>
      </c>
      <c r="H3001" s="51" t="s">
        <v>13968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 t="s">
        <v>183</v>
      </c>
      <c r="Q3001">
        <v>0</v>
      </c>
      <c r="R3001">
        <v>0</v>
      </c>
      <c r="S3001">
        <v>0</v>
      </c>
      <c r="T3001" t="s">
        <v>181</v>
      </c>
      <c r="U3001">
        <v>0</v>
      </c>
      <c r="V3001" t="s">
        <v>181</v>
      </c>
      <c r="W3001">
        <v>0</v>
      </c>
      <c r="X3001" t="s">
        <v>321</v>
      </c>
    </row>
    <row r="3002" spans="1:24" x14ac:dyDescent="0.3">
      <c r="A3002" t="s">
        <v>179</v>
      </c>
      <c r="B3002" t="s">
        <v>4251</v>
      </c>
      <c r="C3002" t="s">
        <v>181</v>
      </c>
      <c r="D3002" t="s">
        <v>4252</v>
      </c>
      <c r="E3002" t="s">
        <v>7</v>
      </c>
      <c r="F3002">
        <v>0</v>
      </c>
      <c r="G3002">
        <v>0</v>
      </c>
      <c r="H3002" s="51" t="s">
        <v>13968</v>
      </c>
      <c r="I3002">
        <v>0</v>
      </c>
      <c r="J3002">
        <v>0</v>
      </c>
      <c r="L3002">
        <v>0</v>
      </c>
      <c r="M3002">
        <v>0</v>
      </c>
      <c r="N3002">
        <v>0</v>
      </c>
      <c r="O3002">
        <v>0</v>
      </c>
      <c r="P3002" t="s">
        <v>183</v>
      </c>
      <c r="Q3002">
        <v>0</v>
      </c>
      <c r="R3002">
        <v>0</v>
      </c>
      <c r="S3002">
        <v>0</v>
      </c>
      <c r="T3002" t="s">
        <v>181</v>
      </c>
      <c r="U3002">
        <v>0</v>
      </c>
      <c r="V3002" t="s">
        <v>181</v>
      </c>
      <c r="W3002">
        <v>0</v>
      </c>
      <c r="X3002" t="s">
        <v>184</v>
      </c>
    </row>
    <row r="3003" spans="1:24" x14ac:dyDescent="0.3">
      <c r="A3003" t="s">
        <v>179</v>
      </c>
      <c r="B3003" t="s">
        <v>4695</v>
      </c>
      <c r="C3003" t="s">
        <v>181</v>
      </c>
      <c r="D3003" t="s">
        <v>4252</v>
      </c>
      <c r="E3003" t="s">
        <v>7</v>
      </c>
      <c r="F3003">
        <v>0</v>
      </c>
      <c r="G3003">
        <v>0</v>
      </c>
      <c r="H3003" s="51" t="s">
        <v>13965</v>
      </c>
      <c r="I3003">
        <v>0</v>
      </c>
      <c r="J3003">
        <v>0</v>
      </c>
      <c r="L3003">
        <v>0</v>
      </c>
      <c r="M3003">
        <v>0</v>
      </c>
      <c r="N3003">
        <v>0</v>
      </c>
      <c r="O3003">
        <v>0</v>
      </c>
      <c r="P3003" t="s">
        <v>183</v>
      </c>
      <c r="Q3003">
        <v>0</v>
      </c>
      <c r="R3003">
        <v>0</v>
      </c>
      <c r="S3003">
        <v>0</v>
      </c>
      <c r="T3003" t="s">
        <v>181</v>
      </c>
      <c r="U3003">
        <v>0</v>
      </c>
      <c r="V3003" t="s">
        <v>181</v>
      </c>
      <c r="W3003">
        <v>0</v>
      </c>
      <c r="X3003" t="s">
        <v>184</v>
      </c>
    </row>
    <row r="3004" spans="1:24" x14ac:dyDescent="0.3">
      <c r="A3004" t="s">
        <v>179</v>
      </c>
      <c r="B3004" t="s">
        <v>1806</v>
      </c>
      <c r="C3004" t="s">
        <v>181</v>
      </c>
      <c r="D3004" t="s">
        <v>1807</v>
      </c>
      <c r="E3004" t="s">
        <v>181</v>
      </c>
      <c r="F3004">
        <v>0</v>
      </c>
      <c r="G3004">
        <v>0</v>
      </c>
      <c r="H3004" s="51" t="s">
        <v>13968</v>
      </c>
      <c r="I3004">
        <v>0</v>
      </c>
      <c r="J3004">
        <v>0</v>
      </c>
      <c r="L3004">
        <v>0</v>
      </c>
      <c r="M3004">
        <v>0</v>
      </c>
      <c r="N3004">
        <v>0</v>
      </c>
      <c r="O3004">
        <v>0</v>
      </c>
      <c r="P3004" t="s">
        <v>183</v>
      </c>
      <c r="Q3004">
        <v>0</v>
      </c>
      <c r="R3004">
        <v>0</v>
      </c>
      <c r="S3004">
        <v>0</v>
      </c>
      <c r="T3004" t="s">
        <v>181</v>
      </c>
      <c r="U3004">
        <v>0</v>
      </c>
      <c r="V3004" t="s">
        <v>181</v>
      </c>
      <c r="W3004">
        <v>0</v>
      </c>
      <c r="X3004" t="s">
        <v>184</v>
      </c>
    </row>
    <row r="3005" spans="1:24" x14ac:dyDescent="0.3">
      <c r="A3005" t="s">
        <v>179</v>
      </c>
      <c r="B3005" t="s">
        <v>1535</v>
      </c>
      <c r="C3005" t="s">
        <v>181</v>
      </c>
      <c r="D3005" t="s">
        <v>1536</v>
      </c>
      <c r="E3005" t="s">
        <v>181</v>
      </c>
      <c r="F3005">
        <v>0</v>
      </c>
      <c r="G3005">
        <v>0</v>
      </c>
      <c r="H3005" s="51" t="s">
        <v>13968</v>
      </c>
      <c r="I3005">
        <v>0</v>
      </c>
      <c r="J3005">
        <v>0</v>
      </c>
      <c r="L3005">
        <v>0</v>
      </c>
      <c r="M3005">
        <v>0</v>
      </c>
      <c r="N3005">
        <v>0</v>
      </c>
      <c r="O3005">
        <v>0</v>
      </c>
      <c r="P3005" t="s">
        <v>183</v>
      </c>
      <c r="Q3005">
        <v>0</v>
      </c>
      <c r="R3005">
        <v>0</v>
      </c>
      <c r="S3005">
        <v>0</v>
      </c>
      <c r="T3005" t="s">
        <v>181</v>
      </c>
      <c r="U3005">
        <v>0</v>
      </c>
      <c r="V3005" t="s">
        <v>181</v>
      </c>
      <c r="W3005">
        <v>0</v>
      </c>
      <c r="X3005" t="s">
        <v>184</v>
      </c>
    </row>
    <row r="3006" spans="1:24" x14ac:dyDescent="0.3">
      <c r="A3006" t="s">
        <v>179</v>
      </c>
      <c r="B3006" t="s">
        <v>4361</v>
      </c>
      <c r="C3006" t="s">
        <v>181</v>
      </c>
      <c r="D3006" t="s">
        <v>4362</v>
      </c>
      <c r="E3006" t="s">
        <v>7</v>
      </c>
      <c r="F3006">
        <v>0</v>
      </c>
      <c r="G3006">
        <v>0</v>
      </c>
      <c r="H3006" s="51" t="s">
        <v>13965</v>
      </c>
      <c r="I3006">
        <v>0</v>
      </c>
      <c r="J3006">
        <v>0</v>
      </c>
      <c r="L3006">
        <v>0</v>
      </c>
      <c r="M3006">
        <v>0</v>
      </c>
      <c r="N3006">
        <v>0</v>
      </c>
      <c r="O3006">
        <v>0</v>
      </c>
      <c r="P3006" t="s">
        <v>183</v>
      </c>
      <c r="Q3006">
        <v>0</v>
      </c>
      <c r="R3006">
        <v>0</v>
      </c>
      <c r="S3006">
        <v>0</v>
      </c>
      <c r="T3006" t="s">
        <v>181</v>
      </c>
      <c r="U3006">
        <v>0</v>
      </c>
      <c r="V3006" t="s">
        <v>181</v>
      </c>
      <c r="W3006">
        <v>0</v>
      </c>
      <c r="X3006" t="s">
        <v>184</v>
      </c>
    </row>
    <row r="3007" spans="1:24" x14ac:dyDescent="0.3">
      <c r="A3007" t="s">
        <v>179</v>
      </c>
      <c r="B3007" t="s">
        <v>2488</v>
      </c>
      <c r="C3007" t="s">
        <v>181</v>
      </c>
      <c r="D3007" t="s">
        <v>2489</v>
      </c>
      <c r="E3007" t="s">
        <v>181</v>
      </c>
      <c r="F3007">
        <v>0</v>
      </c>
      <c r="G3007">
        <v>0</v>
      </c>
      <c r="H3007" s="51" t="s">
        <v>13965</v>
      </c>
      <c r="I3007">
        <v>0</v>
      </c>
      <c r="J3007">
        <v>0</v>
      </c>
      <c r="L3007">
        <v>0</v>
      </c>
      <c r="M3007">
        <v>0</v>
      </c>
      <c r="N3007">
        <v>0</v>
      </c>
      <c r="O3007">
        <v>0</v>
      </c>
      <c r="P3007" t="s">
        <v>183</v>
      </c>
      <c r="Q3007">
        <v>0</v>
      </c>
      <c r="R3007">
        <v>0</v>
      </c>
      <c r="S3007">
        <v>0</v>
      </c>
      <c r="T3007" t="s">
        <v>181</v>
      </c>
      <c r="U3007">
        <v>0</v>
      </c>
      <c r="V3007" t="s">
        <v>181</v>
      </c>
      <c r="W3007">
        <v>0</v>
      </c>
      <c r="X3007" t="s">
        <v>321</v>
      </c>
    </row>
    <row r="3008" spans="1:24" x14ac:dyDescent="0.3">
      <c r="A3008" t="s">
        <v>179</v>
      </c>
      <c r="B3008" t="s">
        <v>1714</v>
      </c>
      <c r="C3008" t="s">
        <v>181</v>
      </c>
      <c r="D3008" t="s">
        <v>1715</v>
      </c>
      <c r="E3008" t="s">
        <v>181</v>
      </c>
      <c r="F3008">
        <v>0</v>
      </c>
      <c r="G3008">
        <v>0</v>
      </c>
      <c r="H3008" s="51" t="s">
        <v>13968</v>
      </c>
      <c r="I3008">
        <v>0</v>
      </c>
      <c r="J3008">
        <v>0</v>
      </c>
      <c r="L3008">
        <v>0</v>
      </c>
      <c r="M3008">
        <v>0</v>
      </c>
      <c r="N3008">
        <v>0</v>
      </c>
      <c r="O3008">
        <v>0</v>
      </c>
      <c r="P3008" t="s">
        <v>183</v>
      </c>
      <c r="Q3008">
        <v>0</v>
      </c>
      <c r="R3008">
        <v>0</v>
      </c>
      <c r="S3008">
        <v>0</v>
      </c>
      <c r="T3008" t="s">
        <v>181</v>
      </c>
      <c r="U3008">
        <v>0</v>
      </c>
      <c r="V3008" t="s">
        <v>181</v>
      </c>
      <c r="W3008">
        <v>0</v>
      </c>
      <c r="X3008" t="s">
        <v>184</v>
      </c>
    </row>
    <row r="3009" spans="1:24" x14ac:dyDescent="0.3">
      <c r="A3009" t="s">
        <v>179</v>
      </c>
      <c r="B3009" t="s">
        <v>271</v>
      </c>
      <c r="C3009" t="s">
        <v>181</v>
      </c>
      <c r="D3009" t="s">
        <v>272</v>
      </c>
      <c r="E3009" t="s">
        <v>181</v>
      </c>
      <c r="F3009">
        <v>0</v>
      </c>
      <c r="G3009">
        <v>0</v>
      </c>
      <c r="H3009" s="51" t="s">
        <v>13968</v>
      </c>
      <c r="I3009">
        <v>0</v>
      </c>
      <c r="J3009">
        <v>0</v>
      </c>
      <c r="L3009">
        <v>0</v>
      </c>
      <c r="M3009">
        <v>0</v>
      </c>
      <c r="N3009">
        <v>0</v>
      </c>
      <c r="O3009">
        <v>0</v>
      </c>
      <c r="P3009" t="s">
        <v>183</v>
      </c>
      <c r="Q3009">
        <v>0</v>
      </c>
      <c r="R3009">
        <v>0</v>
      </c>
      <c r="S3009">
        <v>0</v>
      </c>
      <c r="T3009" t="s">
        <v>181</v>
      </c>
      <c r="U3009">
        <v>0</v>
      </c>
      <c r="V3009" t="s">
        <v>181</v>
      </c>
      <c r="W3009">
        <v>0</v>
      </c>
      <c r="X3009" t="s">
        <v>184</v>
      </c>
    </row>
    <row r="3010" spans="1:24" x14ac:dyDescent="0.3">
      <c r="A3010" t="s">
        <v>179</v>
      </c>
      <c r="B3010" t="s">
        <v>4857</v>
      </c>
      <c r="C3010" t="s">
        <v>181</v>
      </c>
      <c r="D3010" t="s">
        <v>272</v>
      </c>
      <c r="E3010" t="s">
        <v>7</v>
      </c>
      <c r="F3010">
        <v>0</v>
      </c>
      <c r="G3010">
        <v>0</v>
      </c>
      <c r="H3010" s="51" t="s">
        <v>13965</v>
      </c>
      <c r="I3010">
        <v>0</v>
      </c>
      <c r="J3010">
        <v>0</v>
      </c>
      <c r="L3010">
        <v>0</v>
      </c>
      <c r="M3010">
        <v>0</v>
      </c>
      <c r="N3010">
        <v>0</v>
      </c>
      <c r="O3010">
        <v>0</v>
      </c>
      <c r="P3010" t="s">
        <v>183</v>
      </c>
      <c r="Q3010">
        <v>0</v>
      </c>
      <c r="R3010">
        <v>0</v>
      </c>
      <c r="S3010">
        <v>0</v>
      </c>
      <c r="T3010" t="s">
        <v>181</v>
      </c>
      <c r="U3010">
        <v>0</v>
      </c>
      <c r="V3010" t="s">
        <v>181</v>
      </c>
      <c r="W3010">
        <v>0</v>
      </c>
      <c r="X3010" t="s">
        <v>184</v>
      </c>
    </row>
    <row r="3011" spans="1:24" x14ac:dyDescent="0.3">
      <c r="A3011" t="s">
        <v>179</v>
      </c>
      <c r="B3011" t="s">
        <v>1105</v>
      </c>
      <c r="C3011" t="s">
        <v>181</v>
      </c>
      <c r="D3011" t="s">
        <v>1106</v>
      </c>
      <c r="E3011" t="s">
        <v>181</v>
      </c>
      <c r="F3011">
        <v>0</v>
      </c>
      <c r="G3011">
        <v>0</v>
      </c>
      <c r="H3011" s="51" t="s">
        <v>13968</v>
      </c>
      <c r="I3011">
        <v>0</v>
      </c>
      <c r="J3011">
        <v>0</v>
      </c>
      <c r="L3011">
        <v>0</v>
      </c>
      <c r="M3011">
        <v>0</v>
      </c>
      <c r="N3011">
        <v>0</v>
      </c>
      <c r="O3011">
        <v>0</v>
      </c>
      <c r="P3011" t="s">
        <v>183</v>
      </c>
      <c r="Q3011">
        <v>0</v>
      </c>
      <c r="R3011">
        <v>0</v>
      </c>
      <c r="S3011">
        <v>0</v>
      </c>
      <c r="T3011" t="s">
        <v>181</v>
      </c>
      <c r="U3011">
        <v>0</v>
      </c>
      <c r="V3011" t="s">
        <v>181</v>
      </c>
      <c r="W3011">
        <v>0</v>
      </c>
      <c r="X3011" t="s">
        <v>184</v>
      </c>
    </row>
    <row r="3012" spans="1:24" x14ac:dyDescent="0.3">
      <c r="A3012" t="s">
        <v>179</v>
      </c>
      <c r="B3012" t="s">
        <v>7094</v>
      </c>
      <c r="C3012" t="s">
        <v>181</v>
      </c>
      <c r="D3012" t="s">
        <v>7095</v>
      </c>
      <c r="E3012" t="s">
        <v>7</v>
      </c>
      <c r="F3012">
        <v>0</v>
      </c>
      <c r="G3012">
        <v>0</v>
      </c>
      <c r="H3012" s="51" t="s">
        <v>18041</v>
      </c>
      <c r="I3012">
        <v>0</v>
      </c>
      <c r="J3012">
        <v>0</v>
      </c>
      <c r="L3012">
        <v>0</v>
      </c>
      <c r="M3012">
        <v>0</v>
      </c>
      <c r="N3012">
        <v>0</v>
      </c>
      <c r="O3012">
        <v>0</v>
      </c>
      <c r="P3012" t="s">
        <v>183</v>
      </c>
      <c r="Q3012">
        <v>0</v>
      </c>
      <c r="R3012">
        <v>0</v>
      </c>
      <c r="S3012">
        <v>0</v>
      </c>
      <c r="T3012" t="s">
        <v>181</v>
      </c>
      <c r="U3012">
        <v>0</v>
      </c>
      <c r="V3012" t="s">
        <v>181</v>
      </c>
      <c r="W3012">
        <v>0</v>
      </c>
      <c r="X3012" t="s">
        <v>184</v>
      </c>
    </row>
    <row r="3013" spans="1:24" x14ac:dyDescent="0.3">
      <c r="A3013" t="s">
        <v>179</v>
      </c>
      <c r="B3013" t="s">
        <v>14455</v>
      </c>
      <c r="C3013" t="s">
        <v>181</v>
      </c>
      <c r="D3013" t="s">
        <v>14456</v>
      </c>
      <c r="E3013" t="s">
        <v>7</v>
      </c>
      <c r="F3013">
        <v>0</v>
      </c>
      <c r="G3013">
        <v>0</v>
      </c>
      <c r="H3013" s="51" t="s">
        <v>18041</v>
      </c>
      <c r="I3013">
        <v>0</v>
      </c>
      <c r="J3013">
        <v>0</v>
      </c>
      <c r="L3013">
        <v>0</v>
      </c>
      <c r="M3013">
        <v>0</v>
      </c>
      <c r="N3013">
        <v>0</v>
      </c>
      <c r="O3013">
        <v>0</v>
      </c>
      <c r="P3013" t="s">
        <v>183</v>
      </c>
      <c r="Q3013">
        <v>0</v>
      </c>
      <c r="R3013">
        <v>0</v>
      </c>
      <c r="S3013">
        <v>0</v>
      </c>
      <c r="T3013" t="s">
        <v>181</v>
      </c>
      <c r="U3013">
        <v>0</v>
      </c>
      <c r="V3013" t="s">
        <v>181</v>
      </c>
      <c r="W3013">
        <v>0</v>
      </c>
      <c r="X3013" t="s">
        <v>184</v>
      </c>
    </row>
    <row r="3014" spans="1:24" x14ac:dyDescent="0.3">
      <c r="A3014" t="s">
        <v>179</v>
      </c>
      <c r="B3014" t="s">
        <v>6430</v>
      </c>
      <c r="C3014" t="s">
        <v>181</v>
      </c>
      <c r="D3014" t="s">
        <v>6431</v>
      </c>
      <c r="E3014" t="s">
        <v>7</v>
      </c>
      <c r="F3014">
        <v>0</v>
      </c>
      <c r="G3014">
        <v>0</v>
      </c>
      <c r="H3014" s="51" t="s">
        <v>13965</v>
      </c>
      <c r="I3014">
        <v>0</v>
      </c>
      <c r="J3014">
        <v>0</v>
      </c>
      <c r="L3014">
        <v>0</v>
      </c>
      <c r="M3014">
        <v>0</v>
      </c>
      <c r="N3014">
        <v>0</v>
      </c>
      <c r="O3014">
        <v>0</v>
      </c>
      <c r="P3014" t="s">
        <v>183</v>
      </c>
      <c r="Q3014">
        <v>0</v>
      </c>
      <c r="R3014">
        <v>0</v>
      </c>
      <c r="S3014">
        <v>0</v>
      </c>
      <c r="T3014" t="s">
        <v>181</v>
      </c>
      <c r="U3014">
        <v>0</v>
      </c>
      <c r="V3014" t="s">
        <v>181</v>
      </c>
      <c r="W3014">
        <v>0</v>
      </c>
      <c r="X3014" t="s">
        <v>184</v>
      </c>
    </row>
    <row r="3015" spans="1:24" x14ac:dyDescent="0.3">
      <c r="A3015" t="s">
        <v>179</v>
      </c>
      <c r="B3015" t="s">
        <v>6079</v>
      </c>
      <c r="C3015" t="s">
        <v>181</v>
      </c>
      <c r="D3015" t="s">
        <v>6080</v>
      </c>
      <c r="E3015" t="s">
        <v>7</v>
      </c>
      <c r="F3015">
        <v>0</v>
      </c>
      <c r="G3015">
        <v>0</v>
      </c>
      <c r="H3015" s="51" t="s">
        <v>13965</v>
      </c>
      <c r="I3015">
        <v>0</v>
      </c>
      <c r="J3015">
        <v>0</v>
      </c>
      <c r="L3015">
        <v>0</v>
      </c>
      <c r="M3015">
        <v>0</v>
      </c>
      <c r="N3015">
        <v>0</v>
      </c>
      <c r="O3015">
        <v>0</v>
      </c>
      <c r="P3015" t="s">
        <v>183</v>
      </c>
      <c r="Q3015">
        <v>0</v>
      </c>
      <c r="R3015">
        <v>0</v>
      </c>
      <c r="S3015">
        <v>0</v>
      </c>
      <c r="T3015" t="s">
        <v>181</v>
      </c>
      <c r="U3015">
        <v>0</v>
      </c>
      <c r="V3015" t="s">
        <v>181</v>
      </c>
      <c r="W3015">
        <v>0</v>
      </c>
      <c r="X3015" t="s">
        <v>184</v>
      </c>
    </row>
    <row r="3016" spans="1:24" x14ac:dyDescent="0.3">
      <c r="A3016" t="s">
        <v>179</v>
      </c>
      <c r="B3016" t="s">
        <v>6913</v>
      </c>
      <c r="C3016" t="s">
        <v>181</v>
      </c>
      <c r="D3016" t="s">
        <v>6914</v>
      </c>
      <c r="E3016" t="s">
        <v>7</v>
      </c>
      <c r="F3016">
        <v>0</v>
      </c>
      <c r="G3016">
        <v>0</v>
      </c>
      <c r="H3016" s="51" t="s">
        <v>13965</v>
      </c>
      <c r="I3016">
        <v>0</v>
      </c>
      <c r="J3016">
        <v>0</v>
      </c>
      <c r="L3016">
        <v>0</v>
      </c>
      <c r="M3016">
        <v>0</v>
      </c>
      <c r="N3016">
        <v>0</v>
      </c>
      <c r="O3016">
        <v>0</v>
      </c>
      <c r="P3016" t="s">
        <v>183</v>
      </c>
      <c r="Q3016">
        <v>0</v>
      </c>
      <c r="R3016">
        <v>0</v>
      </c>
      <c r="S3016">
        <v>0</v>
      </c>
      <c r="T3016" t="s">
        <v>181</v>
      </c>
      <c r="U3016">
        <v>0</v>
      </c>
      <c r="V3016" t="s">
        <v>181</v>
      </c>
      <c r="W3016">
        <v>0</v>
      </c>
      <c r="X3016" t="s">
        <v>184</v>
      </c>
    </row>
    <row r="3017" spans="1:24" x14ac:dyDescent="0.3">
      <c r="A3017" t="s">
        <v>179</v>
      </c>
      <c r="B3017" t="s">
        <v>5321</v>
      </c>
      <c r="C3017" t="s">
        <v>181</v>
      </c>
      <c r="D3017" t="s">
        <v>5322</v>
      </c>
      <c r="E3017" t="s">
        <v>7</v>
      </c>
      <c r="F3017">
        <v>0</v>
      </c>
      <c r="G3017">
        <v>0</v>
      </c>
      <c r="H3017" s="51" t="s">
        <v>13965</v>
      </c>
      <c r="I3017">
        <v>0</v>
      </c>
      <c r="J3017">
        <v>0</v>
      </c>
      <c r="L3017">
        <v>0</v>
      </c>
      <c r="M3017">
        <v>0</v>
      </c>
      <c r="N3017">
        <v>0</v>
      </c>
      <c r="O3017">
        <v>0</v>
      </c>
      <c r="P3017" t="s">
        <v>183</v>
      </c>
      <c r="Q3017">
        <v>0</v>
      </c>
      <c r="R3017">
        <v>0</v>
      </c>
      <c r="S3017">
        <v>0</v>
      </c>
      <c r="T3017" t="s">
        <v>181</v>
      </c>
      <c r="U3017">
        <v>0</v>
      </c>
      <c r="V3017" t="s">
        <v>181</v>
      </c>
      <c r="W3017">
        <v>0</v>
      </c>
      <c r="X3017" t="s">
        <v>184</v>
      </c>
    </row>
    <row r="3018" spans="1:24" x14ac:dyDescent="0.3">
      <c r="A3018" t="s">
        <v>179</v>
      </c>
      <c r="B3018" t="s">
        <v>6828</v>
      </c>
      <c r="C3018" t="s">
        <v>181</v>
      </c>
      <c r="D3018" t="s">
        <v>5322</v>
      </c>
      <c r="E3018" t="s">
        <v>7</v>
      </c>
      <c r="F3018">
        <v>0</v>
      </c>
      <c r="G3018">
        <v>0</v>
      </c>
      <c r="H3018" s="51" t="s">
        <v>18041</v>
      </c>
      <c r="I3018">
        <v>0</v>
      </c>
      <c r="J3018">
        <v>0</v>
      </c>
      <c r="L3018">
        <v>0</v>
      </c>
      <c r="M3018">
        <v>0</v>
      </c>
      <c r="N3018">
        <v>0</v>
      </c>
      <c r="O3018">
        <v>0</v>
      </c>
      <c r="P3018" t="s">
        <v>183</v>
      </c>
      <c r="Q3018">
        <v>0</v>
      </c>
      <c r="R3018">
        <v>0</v>
      </c>
      <c r="S3018">
        <v>0</v>
      </c>
      <c r="T3018" t="s">
        <v>181</v>
      </c>
      <c r="U3018">
        <v>0</v>
      </c>
      <c r="V3018" t="s">
        <v>181</v>
      </c>
      <c r="W3018">
        <v>0</v>
      </c>
      <c r="X3018" t="s">
        <v>184</v>
      </c>
    </row>
    <row r="3019" spans="1:24" x14ac:dyDescent="0.3">
      <c r="A3019" t="s">
        <v>179</v>
      </c>
      <c r="B3019" t="s">
        <v>5771</v>
      </c>
      <c r="C3019" t="s">
        <v>181</v>
      </c>
      <c r="D3019" t="s">
        <v>5772</v>
      </c>
      <c r="E3019" t="s">
        <v>7</v>
      </c>
      <c r="F3019">
        <v>0</v>
      </c>
      <c r="G3019">
        <v>0</v>
      </c>
      <c r="H3019" s="51" t="s">
        <v>13965</v>
      </c>
      <c r="I3019">
        <v>0</v>
      </c>
      <c r="J3019">
        <v>0</v>
      </c>
      <c r="L3019">
        <v>0</v>
      </c>
      <c r="M3019">
        <v>0</v>
      </c>
      <c r="N3019">
        <v>0</v>
      </c>
      <c r="O3019">
        <v>0</v>
      </c>
      <c r="P3019" t="s">
        <v>183</v>
      </c>
      <c r="Q3019">
        <v>0</v>
      </c>
      <c r="R3019">
        <v>0</v>
      </c>
      <c r="S3019">
        <v>0</v>
      </c>
      <c r="T3019" t="s">
        <v>181</v>
      </c>
      <c r="U3019">
        <v>0</v>
      </c>
      <c r="V3019" t="s">
        <v>181</v>
      </c>
      <c r="W3019">
        <v>0</v>
      </c>
      <c r="X3019" t="s">
        <v>184</v>
      </c>
    </row>
    <row r="3020" spans="1:24" x14ac:dyDescent="0.3">
      <c r="A3020" t="s">
        <v>179</v>
      </c>
      <c r="B3020" t="s">
        <v>14457</v>
      </c>
      <c r="C3020" t="s">
        <v>181</v>
      </c>
      <c r="D3020" t="s">
        <v>14458</v>
      </c>
      <c r="E3020" t="s">
        <v>7</v>
      </c>
      <c r="F3020">
        <v>0</v>
      </c>
      <c r="G3020">
        <v>0</v>
      </c>
      <c r="H3020" s="51" t="s">
        <v>18041</v>
      </c>
      <c r="I3020">
        <v>0</v>
      </c>
      <c r="J3020">
        <v>0</v>
      </c>
      <c r="L3020">
        <v>0</v>
      </c>
      <c r="M3020">
        <v>0</v>
      </c>
      <c r="N3020">
        <v>0</v>
      </c>
      <c r="O3020">
        <v>0</v>
      </c>
      <c r="P3020" t="s">
        <v>183</v>
      </c>
      <c r="Q3020">
        <v>0</v>
      </c>
      <c r="R3020">
        <v>0</v>
      </c>
      <c r="S3020">
        <v>0</v>
      </c>
      <c r="T3020" t="s">
        <v>181</v>
      </c>
      <c r="U3020">
        <v>0</v>
      </c>
      <c r="V3020" t="s">
        <v>181</v>
      </c>
      <c r="W3020">
        <v>0</v>
      </c>
      <c r="X3020" t="s">
        <v>184</v>
      </c>
    </row>
    <row r="3021" spans="1:24" x14ac:dyDescent="0.3">
      <c r="A3021" t="s">
        <v>179</v>
      </c>
      <c r="B3021" t="s">
        <v>6067</v>
      </c>
      <c r="C3021" t="s">
        <v>181</v>
      </c>
      <c r="D3021" t="s">
        <v>6068</v>
      </c>
      <c r="E3021" t="s">
        <v>7</v>
      </c>
      <c r="F3021">
        <v>0</v>
      </c>
      <c r="G3021">
        <v>0</v>
      </c>
      <c r="H3021" s="51" t="s">
        <v>13965</v>
      </c>
      <c r="I3021">
        <v>0</v>
      </c>
      <c r="J3021">
        <v>0</v>
      </c>
      <c r="L3021">
        <v>0</v>
      </c>
      <c r="M3021">
        <v>0</v>
      </c>
      <c r="N3021">
        <v>0</v>
      </c>
      <c r="O3021">
        <v>0</v>
      </c>
      <c r="P3021" t="s">
        <v>183</v>
      </c>
      <c r="Q3021">
        <v>0</v>
      </c>
      <c r="R3021">
        <v>0</v>
      </c>
      <c r="S3021">
        <v>0</v>
      </c>
      <c r="T3021" t="s">
        <v>181</v>
      </c>
      <c r="U3021">
        <v>0</v>
      </c>
      <c r="V3021" t="s">
        <v>181</v>
      </c>
      <c r="W3021">
        <v>0</v>
      </c>
      <c r="X3021" t="s">
        <v>184</v>
      </c>
    </row>
    <row r="3022" spans="1:24" x14ac:dyDescent="0.3">
      <c r="A3022" t="s">
        <v>179</v>
      </c>
      <c r="B3022" t="s">
        <v>3336</v>
      </c>
      <c r="C3022" t="s">
        <v>181</v>
      </c>
      <c r="D3022" t="s">
        <v>3337</v>
      </c>
      <c r="E3022" t="s">
        <v>181</v>
      </c>
      <c r="F3022">
        <v>0</v>
      </c>
      <c r="G3022">
        <v>0</v>
      </c>
      <c r="H3022" s="51" t="s">
        <v>13968</v>
      </c>
      <c r="I3022">
        <v>0</v>
      </c>
      <c r="J3022">
        <v>0</v>
      </c>
      <c r="L3022">
        <v>0</v>
      </c>
      <c r="M3022">
        <v>0</v>
      </c>
      <c r="N3022">
        <v>0</v>
      </c>
      <c r="O3022">
        <v>0</v>
      </c>
      <c r="P3022" t="s">
        <v>183</v>
      </c>
      <c r="Q3022">
        <v>0</v>
      </c>
      <c r="R3022">
        <v>0</v>
      </c>
      <c r="S3022">
        <v>0</v>
      </c>
      <c r="T3022" t="s">
        <v>181</v>
      </c>
      <c r="U3022">
        <v>0</v>
      </c>
      <c r="V3022" t="s">
        <v>181</v>
      </c>
      <c r="W3022">
        <v>0</v>
      </c>
      <c r="X3022" t="s">
        <v>184</v>
      </c>
    </row>
    <row r="3023" spans="1:24" x14ac:dyDescent="0.3">
      <c r="A3023" t="s">
        <v>179</v>
      </c>
      <c r="B3023" t="s">
        <v>5642</v>
      </c>
      <c r="C3023" t="s">
        <v>181</v>
      </c>
      <c r="D3023" t="s">
        <v>5643</v>
      </c>
      <c r="E3023" t="s">
        <v>7</v>
      </c>
      <c r="F3023">
        <v>0</v>
      </c>
      <c r="G3023">
        <v>0</v>
      </c>
      <c r="H3023" s="51" t="s">
        <v>13965</v>
      </c>
      <c r="I3023">
        <v>0</v>
      </c>
      <c r="J3023">
        <v>0</v>
      </c>
      <c r="L3023">
        <v>0</v>
      </c>
      <c r="M3023">
        <v>0</v>
      </c>
      <c r="N3023">
        <v>0</v>
      </c>
      <c r="O3023">
        <v>0</v>
      </c>
      <c r="P3023" t="s">
        <v>183</v>
      </c>
      <c r="Q3023">
        <v>0</v>
      </c>
      <c r="R3023">
        <v>0</v>
      </c>
      <c r="S3023">
        <v>0</v>
      </c>
      <c r="T3023" t="s">
        <v>181</v>
      </c>
      <c r="U3023">
        <v>0</v>
      </c>
      <c r="V3023" t="s">
        <v>181</v>
      </c>
      <c r="W3023">
        <v>0</v>
      </c>
      <c r="X3023" t="s">
        <v>184</v>
      </c>
    </row>
    <row r="3024" spans="1:24" x14ac:dyDescent="0.3">
      <c r="A3024" t="s">
        <v>179</v>
      </c>
      <c r="B3024" t="s">
        <v>1089</v>
      </c>
      <c r="C3024" t="s">
        <v>181</v>
      </c>
      <c r="D3024" t="s">
        <v>1090</v>
      </c>
      <c r="E3024" t="s">
        <v>181</v>
      </c>
      <c r="F3024">
        <v>0</v>
      </c>
      <c r="G3024">
        <v>0</v>
      </c>
      <c r="H3024" s="51" t="s">
        <v>13968</v>
      </c>
      <c r="I3024">
        <v>0</v>
      </c>
      <c r="J3024">
        <v>0</v>
      </c>
      <c r="L3024">
        <v>0</v>
      </c>
      <c r="M3024">
        <v>0</v>
      </c>
      <c r="N3024">
        <v>0</v>
      </c>
      <c r="O3024">
        <v>0</v>
      </c>
      <c r="P3024" t="s">
        <v>183</v>
      </c>
      <c r="Q3024">
        <v>0</v>
      </c>
      <c r="R3024">
        <v>0</v>
      </c>
      <c r="S3024">
        <v>0</v>
      </c>
      <c r="T3024" t="s">
        <v>181</v>
      </c>
      <c r="U3024">
        <v>0</v>
      </c>
      <c r="V3024" t="s">
        <v>181</v>
      </c>
      <c r="W3024">
        <v>0</v>
      </c>
      <c r="X3024" t="s">
        <v>184</v>
      </c>
    </row>
    <row r="3025" spans="1:24" x14ac:dyDescent="0.3">
      <c r="A3025" t="s">
        <v>179</v>
      </c>
      <c r="B3025" t="s">
        <v>6590</v>
      </c>
      <c r="C3025" t="s">
        <v>181</v>
      </c>
      <c r="D3025" t="s">
        <v>6591</v>
      </c>
      <c r="E3025" t="s">
        <v>7</v>
      </c>
      <c r="F3025">
        <v>0</v>
      </c>
      <c r="G3025">
        <v>0</v>
      </c>
      <c r="H3025" s="51" t="s">
        <v>18041</v>
      </c>
      <c r="I3025">
        <v>0</v>
      </c>
      <c r="J3025">
        <v>0</v>
      </c>
      <c r="L3025">
        <v>0</v>
      </c>
      <c r="M3025">
        <v>95112.66</v>
      </c>
      <c r="N3025">
        <v>14952</v>
      </c>
      <c r="O3025">
        <v>0</v>
      </c>
      <c r="P3025" t="s">
        <v>18061</v>
      </c>
      <c r="Q3025">
        <v>14996</v>
      </c>
      <c r="R3025">
        <v>-44</v>
      </c>
      <c r="S3025">
        <v>30024</v>
      </c>
      <c r="T3025" t="s">
        <v>181</v>
      </c>
      <c r="U3025">
        <v>0</v>
      </c>
      <c r="V3025" t="s">
        <v>181</v>
      </c>
      <c r="W3025">
        <v>0</v>
      </c>
      <c r="X3025" t="s">
        <v>184</v>
      </c>
    </row>
    <row r="3026" spans="1:24" x14ac:dyDescent="0.3">
      <c r="A3026" t="s">
        <v>179</v>
      </c>
      <c r="B3026" t="s">
        <v>431</v>
      </c>
      <c r="C3026" t="s">
        <v>181</v>
      </c>
      <c r="D3026" t="s">
        <v>432</v>
      </c>
      <c r="E3026" t="s">
        <v>181</v>
      </c>
      <c r="F3026">
        <v>0</v>
      </c>
      <c r="G3026">
        <v>0</v>
      </c>
      <c r="H3026" s="51" t="s">
        <v>13965</v>
      </c>
      <c r="I3026">
        <v>0</v>
      </c>
      <c r="J3026">
        <v>0</v>
      </c>
      <c r="L3026">
        <v>0</v>
      </c>
      <c r="M3026">
        <v>0</v>
      </c>
      <c r="N3026">
        <v>0</v>
      </c>
      <c r="O3026">
        <v>0</v>
      </c>
      <c r="P3026" t="s">
        <v>183</v>
      </c>
      <c r="Q3026">
        <v>0</v>
      </c>
      <c r="R3026">
        <v>0</v>
      </c>
      <c r="S3026">
        <v>0</v>
      </c>
      <c r="T3026" t="s">
        <v>181</v>
      </c>
      <c r="U3026">
        <v>0</v>
      </c>
      <c r="V3026" t="s">
        <v>181</v>
      </c>
      <c r="W3026">
        <v>0</v>
      </c>
      <c r="X3026" t="s">
        <v>184</v>
      </c>
    </row>
    <row r="3027" spans="1:24" x14ac:dyDescent="0.3">
      <c r="A3027" t="s">
        <v>179</v>
      </c>
      <c r="B3027" t="s">
        <v>862</v>
      </c>
      <c r="C3027" t="s">
        <v>181</v>
      </c>
      <c r="D3027" t="s">
        <v>432</v>
      </c>
      <c r="E3027" t="s">
        <v>181</v>
      </c>
      <c r="F3027">
        <v>0</v>
      </c>
      <c r="G3027">
        <v>0</v>
      </c>
      <c r="H3027" s="51" t="s">
        <v>13968</v>
      </c>
      <c r="I3027">
        <v>0</v>
      </c>
      <c r="J3027">
        <v>0</v>
      </c>
      <c r="L3027">
        <v>0</v>
      </c>
      <c r="M3027">
        <v>0</v>
      </c>
      <c r="N3027">
        <v>0</v>
      </c>
      <c r="O3027">
        <v>0</v>
      </c>
      <c r="P3027" t="s">
        <v>183</v>
      </c>
      <c r="Q3027">
        <v>0</v>
      </c>
      <c r="R3027">
        <v>0</v>
      </c>
      <c r="S3027">
        <v>0</v>
      </c>
      <c r="T3027" t="s">
        <v>181</v>
      </c>
      <c r="U3027">
        <v>0</v>
      </c>
      <c r="V3027" t="s">
        <v>181</v>
      </c>
      <c r="W3027">
        <v>0</v>
      </c>
      <c r="X3027" t="s">
        <v>184</v>
      </c>
    </row>
    <row r="3028" spans="1:24" x14ac:dyDescent="0.3">
      <c r="A3028" t="s">
        <v>179</v>
      </c>
      <c r="B3028" t="s">
        <v>2351</v>
      </c>
      <c r="C3028" t="s">
        <v>181</v>
      </c>
      <c r="D3028" t="s">
        <v>2352</v>
      </c>
      <c r="E3028" t="s">
        <v>181</v>
      </c>
      <c r="F3028">
        <v>0</v>
      </c>
      <c r="G3028">
        <v>0</v>
      </c>
      <c r="H3028" s="51" t="s">
        <v>13965</v>
      </c>
      <c r="I3028">
        <v>0</v>
      </c>
      <c r="J3028">
        <v>0</v>
      </c>
      <c r="L3028">
        <v>0</v>
      </c>
      <c r="M3028">
        <v>0</v>
      </c>
      <c r="N3028">
        <v>0</v>
      </c>
      <c r="O3028">
        <v>0</v>
      </c>
      <c r="P3028" t="s">
        <v>183</v>
      </c>
      <c r="Q3028">
        <v>0</v>
      </c>
      <c r="R3028">
        <v>0</v>
      </c>
      <c r="S3028">
        <v>0</v>
      </c>
      <c r="T3028" t="s">
        <v>181</v>
      </c>
      <c r="U3028">
        <v>0</v>
      </c>
      <c r="V3028" t="s">
        <v>181</v>
      </c>
      <c r="W3028">
        <v>0</v>
      </c>
      <c r="X3028" t="s">
        <v>321</v>
      </c>
    </row>
    <row r="3029" spans="1:24" x14ac:dyDescent="0.3">
      <c r="A3029" t="s">
        <v>179</v>
      </c>
      <c r="B3029" t="s">
        <v>1374</v>
      </c>
      <c r="C3029" t="s">
        <v>181</v>
      </c>
      <c r="D3029" t="s">
        <v>1375</v>
      </c>
      <c r="E3029" t="s">
        <v>181</v>
      </c>
      <c r="F3029">
        <v>0</v>
      </c>
      <c r="G3029">
        <v>0</v>
      </c>
      <c r="H3029" s="51" t="s">
        <v>13968</v>
      </c>
      <c r="I3029">
        <v>0</v>
      </c>
      <c r="J3029">
        <v>0</v>
      </c>
      <c r="L3029">
        <v>0</v>
      </c>
      <c r="M3029">
        <v>1539</v>
      </c>
      <c r="N3029">
        <v>240</v>
      </c>
      <c r="O3029">
        <v>0</v>
      </c>
      <c r="P3029" t="s">
        <v>1376</v>
      </c>
      <c r="Q3029">
        <v>0</v>
      </c>
      <c r="R3029">
        <v>0</v>
      </c>
      <c r="S3029">
        <v>0</v>
      </c>
      <c r="T3029" t="s">
        <v>181</v>
      </c>
      <c r="U3029">
        <v>0</v>
      </c>
      <c r="V3029" t="s">
        <v>181</v>
      </c>
      <c r="W3029">
        <v>0</v>
      </c>
      <c r="X3029" t="s">
        <v>321</v>
      </c>
    </row>
    <row r="3030" spans="1:24" x14ac:dyDescent="0.3">
      <c r="A3030" t="s">
        <v>179</v>
      </c>
      <c r="B3030" t="s">
        <v>5542</v>
      </c>
      <c r="C3030" t="s">
        <v>181</v>
      </c>
      <c r="D3030" t="s">
        <v>5543</v>
      </c>
      <c r="E3030" t="s">
        <v>7</v>
      </c>
      <c r="F3030">
        <v>0</v>
      </c>
      <c r="G3030">
        <v>0</v>
      </c>
      <c r="H3030" s="51" t="s">
        <v>13965</v>
      </c>
      <c r="I3030">
        <v>0</v>
      </c>
      <c r="J3030">
        <v>0</v>
      </c>
      <c r="L3030">
        <v>0</v>
      </c>
      <c r="M3030">
        <v>0</v>
      </c>
      <c r="N3030">
        <v>0</v>
      </c>
      <c r="O3030">
        <v>0</v>
      </c>
      <c r="P3030" t="s">
        <v>183</v>
      </c>
      <c r="Q3030">
        <v>0</v>
      </c>
      <c r="R3030">
        <v>0</v>
      </c>
      <c r="S3030">
        <v>0</v>
      </c>
      <c r="T3030" t="s">
        <v>181</v>
      </c>
      <c r="U3030">
        <v>0</v>
      </c>
      <c r="V3030" t="s">
        <v>181</v>
      </c>
      <c r="W3030">
        <v>0</v>
      </c>
      <c r="X3030" t="s">
        <v>184</v>
      </c>
    </row>
    <row r="3031" spans="1:24" x14ac:dyDescent="0.3">
      <c r="A3031" t="s">
        <v>179</v>
      </c>
      <c r="B3031" t="s">
        <v>5115</v>
      </c>
      <c r="C3031" t="s">
        <v>181</v>
      </c>
      <c r="D3031" t="s">
        <v>5116</v>
      </c>
      <c r="E3031" t="s">
        <v>7</v>
      </c>
      <c r="F3031">
        <v>0</v>
      </c>
      <c r="G3031">
        <v>0</v>
      </c>
      <c r="H3031" s="51" t="s">
        <v>13965</v>
      </c>
      <c r="I3031">
        <v>0</v>
      </c>
      <c r="J3031">
        <v>0</v>
      </c>
      <c r="L3031">
        <v>0</v>
      </c>
      <c r="M3031">
        <v>0</v>
      </c>
      <c r="N3031">
        <v>0</v>
      </c>
      <c r="O3031">
        <v>0</v>
      </c>
      <c r="P3031" t="s">
        <v>183</v>
      </c>
      <c r="Q3031">
        <v>0</v>
      </c>
      <c r="R3031">
        <v>0</v>
      </c>
      <c r="S3031">
        <v>0</v>
      </c>
      <c r="T3031" t="s">
        <v>181</v>
      </c>
      <c r="U3031">
        <v>0</v>
      </c>
      <c r="V3031" t="s">
        <v>181</v>
      </c>
      <c r="W3031">
        <v>0</v>
      </c>
      <c r="X3031" t="s">
        <v>184</v>
      </c>
    </row>
    <row r="3032" spans="1:24" x14ac:dyDescent="0.3">
      <c r="A3032" t="s">
        <v>179</v>
      </c>
      <c r="B3032" t="s">
        <v>5156</v>
      </c>
      <c r="C3032" t="s">
        <v>181</v>
      </c>
      <c r="D3032" t="s">
        <v>5157</v>
      </c>
      <c r="E3032" t="s">
        <v>7</v>
      </c>
      <c r="F3032">
        <v>0</v>
      </c>
      <c r="G3032">
        <v>0</v>
      </c>
      <c r="H3032" s="51" t="s">
        <v>14196</v>
      </c>
      <c r="I3032">
        <v>0</v>
      </c>
      <c r="J3032">
        <v>0</v>
      </c>
      <c r="L3032">
        <v>0</v>
      </c>
      <c r="M3032">
        <v>0</v>
      </c>
      <c r="N3032">
        <v>0</v>
      </c>
      <c r="O3032">
        <v>0</v>
      </c>
      <c r="P3032" t="s">
        <v>183</v>
      </c>
      <c r="Q3032">
        <v>0</v>
      </c>
      <c r="R3032">
        <v>0</v>
      </c>
      <c r="S3032">
        <v>0</v>
      </c>
      <c r="T3032" t="s">
        <v>181</v>
      </c>
      <c r="U3032">
        <v>0</v>
      </c>
      <c r="V3032" t="s">
        <v>181</v>
      </c>
      <c r="W3032">
        <v>0</v>
      </c>
      <c r="X3032" t="s">
        <v>184</v>
      </c>
    </row>
    <row r="3033" spans="1:24" x14ac:dyDescent="0.3">
      <c r="A3033" t="s">
        <v>179</v>
      </c>
      <c r="B3033" t="s">
        <v>5148</v>
      </c>
      <c r="C3033" t="s">
        <v>181</v>
      </c>
      <c r="D3033" t="s">
        <v>5149</v>
      </c>
      <c r="E3033" t="s">
        <v>7</v>
      </c>
      <c r="F3033">
        <v>0</v>
      </c>
      <c r="G3033">
        <v>0</v>
      </c>
      <c r="H3033" s="51" t="s">
        <v>13965</v>
      </c>
      <c r="I3033">
        <v>0</v>
      </c>
      <c r="J3033">
        <v>0</v>
      </c>
      <c r="L3033">
        <v>0</v>
      </c>
      <c r="M3033">
        <v>0</v>
      </c>
      <c r="N3033">
        <v>0</v>
      </c>
      <c r="O3033">
        <v>0</v>
      </c>
      <c r="P3033" t="s">
        <v>183</v>
      </c>
      <c r="Q3033">
        <v>0</v>
      </c>
      <c r="R3033">
        <v>0</v>
      </c>
      <c r="S3033">
        <v>0</v>
      </c>
      <c r="T3033" t="s">
        <v>181</v>
      </c>
      <c r="U3033">
        <v>0</v>
      </c>
      <c r="V3033" t="s">
        <v>181</v>
      </c>
      <c r="W3033">
        <v>0</v>
      </c>
      <c r="X3033" t="s">
        <v>184</v>
      </c>
    </row>
    <row r="3034" spans="1:24" x14ac:dyDescent="0.3">
      <c r="A3034" t="s">
        <v>179</v>
      </c>
      <c r="B3034" t="s">
        <v>4921</v>
      </c>
      <c r="C3034" t="s">
        <v>181</v>
      </c>
      <c r="D3034" t="s">
        <v>4922</v>
      </c>
      <c r="E3034" t="s">
        <v>7</v>
      </c>
      <c r="F3034">
        <v>0</v>
      </c>
      <c r="G3034">
        <v>0</v>
      </c>
      <c r="H3034" s="51" t="s">
        <v>13965</v>
      </c>
      <c r="I3034">
        <v>0</v>
      </c>
      <c r="J3034">
        <v>0</v>
      </c>
      <c r="L3034">
        <v>0</v>
      </c>
      <c r="M3034">
        <v>0</v>
      </c>
      <c r="N3034">
        <v>0</v>
      </c>
      <c r="O3034">
        <v>0</v>
      </c>
      <c r="P3034" t="s">
        <v>183</v>
      </c>
      <c r="Q3034">
        <v>0</v>
      </c>
      <c r="R3034">
        <v>0</v>
      </c>
      <c r="S3034">
        <v>0</v>
      </c>
      <c r="T3034" t="s">
        <v>181</v>
      </c>
      <c r="U3034">
        <v>0</v>
      </c>
      <c r="V3034" t="s">
        <v>181</v>
      </c>
      <c r="W3034">
        <v>0</v>
      </c>
      <c r="X3034" t="s">
        <v>321</v>
      </c>
    </row>
    <row r="3035" spans="1:24" x14ac:dyDescent="0.3">
      <c r="A3035" t="s">
        <v>179</v>
      </c>
      <c r="B3035" t="s">
        <v>4502</v>
      </c>
      <c r="C3035" t="s">
        <v>181</v>
      </c>
      <c r="D3035" t="s">
        <v>4503</v>
      </c>
      <c r="E3035" t="s">
        <v>7</v>
      </c>
      <c r="F3035">
        <v>0</v>
      </c>
      <c r="G3035">
        <v>0</v>
      </c>
      <c r="H3035" s="51" t="s">
        <v>13965</v>
      </c>
      <c r="I3035">
        <v>0</v>
      </c>
      <c r="J3035">
        <v>0</v>
      </c>
      <c r="L3035">
        <v>0</v>
      </c>
      <c r="M3035">
        <v>0</v>
      </c>
      <c r="N3035">
        <v>0</v>
      </c>
      <c r="O3035">
        <v>0</v>
      </c>
      <c r="P3035" t="s">
        <v>183</v>
      </c>
      <c r="Q3035">
        <v>0</v>
      </c>
      <c r="R3035">
        <v>0</v>
      </c>
      <c r="S3035">
        <v>0</v>
      </c>
      <c r="T3035" t="s">
        <v>181</v>
      </c>
      <c r="U3035">
        <v>0</v>
      </c>
      <c r="V3035" t="s">
        <v>181</v>
      </c>
      <c r="W3035">
        <v>0</v>
      </c>
      <c r="X3035" t="s">
        <v>184</v>
      </c>
    </row>
    <row r="3036" spans="1:24" x14ac:dyDescent="0.3">
      <c r="A3036" t="s">
        <v>179</v>
      </c>
      <c r="B3036" t="s">
        <v>14459</v>
      </c>
      <c r="C3036" t="s">
        <v>181</v>
      </c>
      <c r="D3036" t="s">
        <v>14460</v>
      </c>
      <c r="E3036" t="s">
        <v>7</v>
      </c>
      <c r="F3036">
        <v>0</v>
      </c>
      <c r="G3036">
        <v>0</v>
      </c>
      <c r="H3036" s="51" t="s">
        <v>13965</v>
      </c>
      <c r="I3036">
        <v>0</v>
      </c>
      <c r="J3036">
        <v>0</v>
      </c>
      <c r="L3036">
        <v>0</v>
      </c>
      <c r="M3036">
        <v>0</v>
      </c>
      <c r="N3036">
        <v>0</v>
      </c>
      <c r="O3036">
        <v>0</v>
      </c>
      <c r="P3036" t="s">
        <v>183</v>
      </c>
      <c r="Q3036">
        <v>0</v>
      </c>
      <c r="R3036">
        <v>0</v>
      </c>
      <c r="S3036">
        <v>0</v>
      </c>
      <c r="T3036" t="s">
        <v>181</v>
      </c>
      <c r="U3036">
        <v>0</v>
      </c>
      <c r="V3036" t="s">
        <v>181</v>
      </c>
      <c r="W3036">
        <v>0</v>
      </c>
      <c r="X3036" t="s">
        <v>184</v>
      </c>
    </row>
    <row r="3037" spans="1:24" x14ac:dyDescent="0.3">
      <c r="A3037" t="s">
        <v>179</v>
      </c>
      <c r="B3037" t="s">
        <v>1884</v>
      </c>
      <c r="C3037" t="s">
        <v>181</v>
      </c>
      <c r="D3037" t="s">
        <v>1885</v>
      </c>
      <c r="E3037" t="s">
        <v>181</v>
      </c>
      <c r="F3037">
        <v>0</v>
      </c>
      <c r="G3037">
        <v>0</v>
      </c>
      <c r="H3037" s="51" t="s">
        <v>13968</v>
      </c>
      <c r="I3037">
        <v>0</v>
      </c>
      <c r="J3037">
        <v>0</v>
      </c>
      <c r="L3037">
        <v>0</v>
      </c>
      <c r="M3037">
        <v>0</v>
      </c>
      <c r="N3037">
        <v>0</v>
      </c>
      <c r="O3037">
        <v>0</v>
      </c>
      <c r="P3037" t="s">
        <v>183</v>
      </c>
      <c r="Q3037">
        <v>0</v>
      </c>
      <c r="R3037">
        <v>0</v>
      </c>
      <c r="S3037">
        <v>0</v>
      </c>
      <c r="T3037" t="s">
        <v>181</v>
      </c>
      <c r="U3037">
        <v>0</v>
      </c>
      <c r="V3037" t="s">
        <v>181</v>
      </c>
      <c r="W3037">
        <v>0</v>
      </c>
      <c r="X3037" t="s">
        <v>184</v>
      </c>
    </row>
    <row r="3038" spans="1:24" x14ac:dyDescent="0.3">
      <c r="A3038" t="s">
        <v>179</v>
      </c>
      <c r="B3038" t="s">
        <v>4537</v>
      </c>
      <c r="C3038" t="s">
        <v>181</v>
      </c>
      <c r="D3038" t="s">
        <v>4538</v>
      </c>
      <c r="E3038" t="s">
        <v>7</v>
      </c>
      <c r="F3038">
        <v>0</v>
      </c>
      <c r="G3038">
        <v>0</v>
      </c>
      <c r="H3038" s="51" t="s">
        <v>13965</v>
      </c>
      <c r="I3038">
        <v>0</v>
      </c>
      <c r="J3038">
        <v>0</v>
      </c>
      <c r="L3038">
        <v>0</v>
      </c>
      <c r="M3038">
        <v>0</v>
      </c>
      <c r="N3038">
        <v>0</v>
      </c>
      <c r="O3038">
        <v>0</v>
      </c>
      <c r="P3038" t="s">
        <v>183</v>
      </c>
      <c r="Q3038">
        <v>0</v>
      </c>
      <c r="R3038">
        <v>0</v>
      </c>
      <c r="S3038">
        <v>0</v>
      </c>
      <c r="T3038" t="s">
        <v>181</v>
      </c>
      <c r="U3038">
        <v>0</v>
      </c>
      <c r="V3038" t="s">
        <v>181</v>
      </c>
      <c r="W3038">
        <v>0</v>
      </c>
      <c r="X3038" t="s">
        <v>184</v>
      </c>
    </row>
    <row r="3039" spans="1:24" x14ac:dyDescent="0.3">
      <c r="A3039" t="s">
        <v>179</v>
      </c>
      <c r="B3039" t="s">
        <v>14461</v>
      </c>
      <c r="C3039" t="s">
        <v>181</v>
      </c>
      <c r="D3039" t="s">
        <v>14462</v>
      </c>
      <c r="E3039" t="s">
        <v>7</v>
      </c>
      <c r="F3039">
        <v>0</v>
      </c>
      <c r="G3039">
        <v>0</v>
      </c>
      <c r="H3039" s="51" t="s">
        <v>13965</v>
      </c>
      <c r="I3039">
        <v>0</v>
      </c>
      <c r="J3039">
        <v>0</v>
      </c>
      <c r="L3039">
        <v>0</v>
      </c>
      <c r="M3039">
        <v>0</v>
      </c>
      <c r="N3039">
        <v>0</v>
      </c>
      <c r="O3039">
        <v>0</v>
      </c>
      <c r="P3039" t="s">
        <v>183</v>
      </c>
      <c r="Q3039">
        <v>0</v>
      </c>
      <c r="R3039">
        <v>0</v>
      </c>
      <c r="S3039">
        <v>0</v>
      </c>
      <c r="T3039" t="s">
        <v>181</v>
      </c>
      <c r="U3039">
        <v>0</v>
      </c>
      <c r="V3039" t="s">
        <v>181</v>
      </c>
      <c r="W3039">
        <v>0</v>
      </c>
      <c r="X3039" t="s">
        <v>184</v>
      </c>
    </row>
    <row r="3040" spans="1:24" x14ac:dyDescent="0.3">
      <c r="A3040" t="s">
        <v>179</v>
      </c>
      <c r="B3040" t="s">
        <v>6065</v>
      </c>
      <c r="C3040" t="s">
        <v>181</v>
      </c>
      <c r="D3040" t="s">
        <v>6066</v>
      </c>
      <c r="E3040" t="s">
        <v>7</v>
      </c>
      <c r="F3040">
        <v>0</v>
      </c>
      <c r="G3040">
        <v>0</v>
      </c>
      <c r="H3040" s="51" t="s">
        <v>13965</v>
      </c>
      <c r="I3040">
        <v>0</v>
      </c>
      <c r="J3040">
        <v>0</v>
      </c>
      <c r="L3040">
        <v>0</v>
      </c>
      <c r="M3040">
        <v>0</v>
      </c>
      <c r="N3040">
        <v>0</v>
      </c>
      <c r="O3040">
        <v>0</v>
      </c>
      <c r="P3040" t="s">
        <v>183</v>
      </c>
      <c r="Q3040">
        <v>0</v>
      </c>
      <c r="R3040">
        <v>0</v>
      </c>
      <c r="S3040">
        <v>0</v>
      </c>
      <c r="T3040" t="s">
        <v>181</v>
      </c>
      <c r="U3040">
        <v>0</v>
      </c>
      <c r="V3040" t="s">
        <v>181</v>
      </c>
      <c r="W3040">
        <v>0</v>
      </c>
      <c r="X3040" t="s">
        <v>184</v>
      </c>
    </row>
    <row r="3041" spans="1:24" x14ac:dyDescent="0.3">
      <c r="A3041" t="s">
        <v>179</v>
      </c>
      <c r="B3041" t="s">
        <v>336</v>
      </c>
      <c r="C3041" t="s">
        <v>181</v>
      </c>
      <c r="D3041" t="s">
        <v>337</v>
      </c>
      <c r="E3041" t="s">
        <v>181</v>
      </c>
      <c r="F3041">
        <v>0</v>
      </c>
      <c r="G3041">
        <v>0</v>
      </c>
      <c r="H3041" s="51" t="s">
        <v>18039</v>
      </c>
      <c r="I3041">
        <v>0</v>
      </c>
      <c r="J3041">
        <v>0</v>
      </c>
      <c r="L3041">
        <v>0</v>
      </c>
      <c r="M3041">
        <v>0</v>
      </c>
      <c r="N3041">
        <v>0</v>
      </c>
      <c r="O3041">
        <v>0</v>
      </c>
      <c r="P3041" t="s">
        <v>183</v>
      </c>
      <c r="Q3041">
        <v>0</v>
      </c>
      <c r="R3041">
        <v>0</v>
      </c>
      <c r="S3041">
        <v>0</v>
      </c>
      <c r="T3041" t="s">
        <v>181</v>
      </c>
      <c r="U3041">
        <v>0</v>
      </c>
      <c r="V3041" t="s">
        <v>181</v>
      </c>
      <c r="W3041">
        <v>0</v>
      </c>
      <c r="X3041" t="s">
        <v>184</v>
      </c>
    </row>
    <row r="3042" spans="1:24" x14ac:dyDescent="0.3">
      <c r="A3042" t="s">
        <v>179</v>
      </c>
      <c r="B3042" t="s">
        <v>650</v>
      </c>
      <c r="C3042" t="s">
        <v>181</v>
      </c>
      <c r="D3042" t="s">
        <v>651</v>
      </c>
      <c r="E3042" t="s">
        <v>181</v>
      </c>
      <c r="F3042">
        <v>0</v>
      </c>
      <c r="G3042">
        <v>0</v>
      </c>
      <c r="H3042" s="51" t="s">
        <v>13968</v>
      </c>
      <c r="I3042">
        <v>0</v>
      </c>
      <c r="J3042">
        <v>0</v>
      </c>
      <c r="L3042">
        <v>0</v>
      </c>
      <c r="M3042">
        <v>0</v>
      </c>
      <c r="N3042">
        <v>0</v>
      </c>
      <c r="O3042">
        <v>0</v>
      </c>
      <c r="P3042" t="s">
        <v>183</v>
      </c>
      <c r="Q3042">
        <v>0</v>
      </c>
      <c r="R3042">
        <v>0</v>
      </c>
      <c r="S3042">
        <v>0</v>
      </c>
      <c r="T3042" t="s">
        <v>181</v>
      </c>
      <c r="U3042">
        <v>0</v>
      </c>
      <c r="V3042" t="s">
        <v>181</v>
      </c>
      <c r="W3042">
        <v>0</v>
      </c>
      <c r="X3042" t="s">
        <v>184</v>
      </c>
    </row>
    <row r="3043" spans="1:24" x14ac:dyDescent="0.3">
      <c r="A3043" t="s">
        <v>179</v>
      </c>
      <c r="B3043" t="s">
        <v>2747</v>
      </c>
      <c r="C3043" t="s">
        <v>181</v>
      </c>
      <c r="D3043" t="s">
        <v>651</v>
      </c>
      <c r="E3043" t="s">
        <v>181</v>
      </c>
      <c r="F3043">
        <v>0</v>
      </c>
      <c r="G3043">
        <v>0</v>
      </c>
      <c r="H3043" s="51" t="s">
        <v>13965</v>
      </c>
      <c r="I3043">
        <v>0</v>
      </c>
      <c r="J3043">
        <v>0</v>
      </c>
      <c r="L3043">
        <v>0</v>
      </c>
      <c r="M3043">
        <v>0</v>
      </c>
      <c r="N3043">
        <v>0</v>
      </c>
      <c r="O3043">
        <v>0</v>
      </c>
      <c r="P3043" t="s">
        <v>183</v>
      </c>
      <c r="Q3043">
        <v>0</v>
      </c>
      <c r="R3043">
        <v>0</v>
      </c>
      <c r="S3043">
        <v>0</v>
      </c>
      <c r="T3043" t="s">
        <v>181</v>
      </c>
      <c r="U3043">
        <v>0</v>
      </c>
      <c r="V3043" t="s">
        <v>181</v>
      </c>
      <c r="W3043">
        <v>0</v>
      </c>
      <c r="X3043" t="s">
        <v>184</v>
      </c>
    </row>
    <row r="3044" spans="1:24" x14ac:dyDescent="0.3">
      <c r="A3044" t="s">
        <v>179</v>
      </c>
      <c r="B3044" t="s">
        <v>3181</v>
      </c>
      <c r="C3044" t="s">
        <v>181</v>
      </c>
      <c r="D3044" t="s">
        <v>3182</v>
      </c>
      <c r="E3044" t="s">
        <v>181</v>
      </c>
      <c r="F3044">
        <v>0</v>
      </c>
      <c r="G3044">
        <v>0</v>
      </c>
      <c r="H3044" s="51" t="s">
        <v>13968</v>
      </c>
      <c r="I3044">
        <v>0</v>
      </c>
      <c r="J3044">
        <v>0</v>
      </c>
      <c r="L3044">
        <v>0</v>
      </c>
      <c r="M3044">
        <v>0</v>
      </c>
      <c r="N3044">
        <v>0</v>
      </c>
      <c r="O3044">
        <v>0</v>
      </c>
      <c r="P3044" t="s">
        <v>183</v>
      </c>
      <c r="Q3044">
        <v>0</v>
      </c>
      <c r="R3044">
        <v>0</v>
      </c>
      <c r="S3044">
        <v>0</v>
      </c>
      <c r="T3044" t="s">
        <v>181</v>
      </c>
      <c r="U3044">
        <v>0</v>
      </c>
      <c r="V3044" t="s">
        <v>181</v>
      </c>
      <c r="W3044">
        <v>0</v>
      </c>
      <c r="X3044" t="s">
        <v>184</v>
      </c>
    </row>
    <row r="3045" spans="1:24" x14ac:dyDescent="0.3">
      <c r="A3045" t="s">
        <v>179</v>
      </c>
      <c r="B3045" t="s">
        <v>540</v>
      </c>
      <c r="C3045" t="s">
        <v>181</v>
      </c>
      <c r="D3045" t="s">
        <v>541</v>
      </c>
      <c r="E3045" t="s">
        <v>181</v>
      </c>
      <c r="F3045">
        <v>0</v>
      </c>
      <c r="G3045">
        <v>0</v>
      </c>
      <c r="H3045" s="51" t="s">
        <v>13968</v>
      </c>
      <c r="I3045">
        <v>0</v>
      </c>
      <c r="J3045">
        <v>0</v>
      </c>
      <c r="L3045">
        <v>0</v>
      </c>
      <c r="M3045">
        <v>0</v>
      </c>
      <c r="N3045">
        <v>0</v>
      </c>
      <c r="O3045">
        <v>0</v>
      </c>
      <c r="P3045" t="s">
        <v>183</v>
      </c>
      <c r="Q3045">
        <v>0</v>
      </c>
      <c r="R3045">
        <v>0</v>
      </c>
      <c r="S3045">
        <v>0</v>
      </c>
      <c r="T3045" t="s">
        <v>181</v>
      </c>
      <c r="U3045">
        <v>0</v>
      </c>
      <c r="V3045" t="s">
        <v>181</v>
      </c>
      <c r="W3045">
        <v>0</v>
      </c>
      <c r="X3045" t="s">
        <v>184</v>
      </c>
    </row>
    <row r="3046" spans="1:24" x14ac:dyDescent="0.3">
      <c r="A3046" t="s">
        <v>179</v>
      </c>
      <c r="B3046" t="s">
        <v>2362</v>
      </c>
      <c r="C3046" t="s">
        <v>181</v>
      </c>
      <c r="D3046" t="s">
        <v>541</v>
      </c>
      <c r="E3046" t="s">
        <v>181</v>
      </c>
      <c r="F3046">
        <v>0</v>
      </c>
      <c r="G3046">
        <v>0</v>
      </c>
      <c r="H3046" s="51" t="s">
        <v>13965</v>
      </c>
      <c r="I3046">
        <v>0</v>
      </c>
      <c r="J3046">
        <v>0</v>
      </c>
      <c r="L3046">
        <v>0</v>
      </c>
      <c r="M3046">
        <v>0</v>
      </c>
      <c r="N3046">
        <v>0</v>
      </c>
      <c r="O3046">
        <v>0</v>
      </c>
      <c r="P3046" t="s">
        <v>183</v>
      </c>
      <c r="Q3046">
        <v>0</v>
      </c>
      <c r="R3046">
        <v>0</v>
      </c>
      <c r="S3046">
        <v>0</v>
      </c>
      <c r="T3046" t="s">
        <v>181</v>
      </c>
      <c r="U3046">
        <v>0</v>
      </c>
      <c r="V3046" t="s">
        <v>181</v>
      </c>
      <c r="W3046">
        <v>0</v>
      </c>
      <c r="X3046" t="s">
        <v>184</v>
      </c>
    </row>
    <row r="3047" spans="1:24" x14ac:dyDescent="0.3">
      <c r="A3047" t="s">
        <v>179</v>
      </c>
      <c r="B3047" t="s">
        <v>2117</v>
      </c>
      <c r="C3047" t="s">
        <v>181</v>
      </c>
      <c r="D3047" t="s">
        <v>2118</v>
      </c>
      <c r="E3047" t="s">
        <v>181</v>
      </c>
      <c r="F3047">
        <v>0</v>
      </c>
      <c r="G3047">
        <v>0</v>
      </c>
      <c r="H3047" s="51" t="s">
        <v>13965</v>
      </c>
      <c r="I3047">
        <v>0</v>
      </c>
      <c r="J3047">
        <v>0</v>
      </c>
      <c r="L3047">
        <v>0</v>
      </c>
      <c r="M3047">
        <v>0</v>
      </c>
      <c r="N3047">
        <v>0</v>
      </c>
      <c r="O3047">
        <v>0</v>
      </c>
      <c r="P3047" t="s">
        <v>183</v>
      </c>
      <c r="Q3047">
        <v>0</v>
      </c>
      <c r="R3047">
        <v>0</v>
      </c>
      <c r="S3047">
        <v>0</v>
      </c>
      <c r="T3047" t="s">
        <v>181</v>
      </c>
      <c r="U3047">
        <v>0</v>
      </c>
      <c r="V3047" t="s">
        <v>181</v>
      </c>
      <c r="W3047">
        <v>0</v>
      </c>
      <c r="X3047" t="s">
        <v>184</v>
      </c>
    </row>
    <row r="3048" spans="1:24" x14ac:dyDescent="0.3">
      <c r="A3048" t="s">
        <v>179</v>
      </c>
      <c r="B3048" t="s">
        <v>3219</v>
      </c>
      <c r="C3048" t="s">
        <v>181</v>
      </c>
      <c r="D3048" t="s">
        <v>3220</v>
      </c>
      <c r="E3048" t="s">
        <v>181</v>
      </c>
      <c r="F3048">
        <v>0</v>
      </c>
      <c r="G3048">
        <v>0</v>
      </c>
      <c r="H3048" s="51" t="s">
        <v>13968</v>
      </c>
      <c r="I3048">
        <v>0</v>
      </c>
      <c r="J3048">
        <v>0</v>
      </c>
      <c r="L3048">
        <v>0</v>
      </c>
      <c r="M3048">
        <v>0</v>
      </c>
      <c r="N3048">
        <v>0</v>
      </c>
      <c r="O3048">
        <v>0</v>
      </c>
      <c r="P3048" t="s">
        <v>183</v>
      </c>
      <c r="Q3048">
        <v>0</v>
      </c>
      <c r="R3048">
        <v>0</v>
      </c>
      <c r="S3048">
        <v>0</v>
      </c>
      <c r="T3048" t="s">
        <v>181</v>
      </c>
      <c r="U3048">
        <v>0</v>
      </c>
      <c r="V3048" t="s">
        <v>181</v>
      </c>
      <c r="W3048">
        <v>0</v>
      </c>
      <c r="X3048" t="s">
        <v>184</v>
      </c>
    </row>
    <row r="3049" spans="1:24" x14ac:dyDescent="0.3">
      <c r="A3049" t="s">
        <v>179</v>
      </c>
      <c r="B3049" t="s">
        <v>5226</v>
      </c>
      <c r="C3049" t="s">
        <v>181</v>
      </c>
      <c r="D3049" t="s">
        <v>5227</v>
      </c>
      <c r="E3049" t="s">
        <v>7</v>
      </c>
      <c r="F3049">
        <v>0</v>
      </c>
      <c r="G3049">
        <v>0</v>
      </c>
      <c r="H3049" s="51" t="s">
        <v>13965</v>
      </c>
      <c r="I3049">
        <v>0</v>
      </c>
      <c r="J3049">
        <v>0</v>
      </c>
      <c r="L3049">
        <v>0</v>
      </c>
      <c r="M3049">
        <v>0</v>
      </c>
      <c r="N3049">
        <v>0</v>
      </c>
      <c r="O3049">
        <v>0</v>
      </c>
      <c r="P3049" t="s">
        <v>183</v>
      </c>
      <c r="Q3049">
        <v>0</v>
      </c>
      <c r="R3049">
        <v>0</v>
      </c>
      <c r="S3049">
        <v>0</v>
      </c>
      <c r="T3049" t="s">
        <v>181</v>
      </c>
      <c r="U3049">
        <v>0</v>
      </c>
      <c r="V3049" t="s">
        <v>181</v>
      </c>
      <c r="W3049">
        <v>0</v>
      </c>
      <c r="X3049" t="s">
        <v>184</v>
      </c>
    </row>
    <row r="3050" spans="1:24" x14ac:dyDescent="0.3">
      <c r="A3050" t="s">
        <v>179</v>
      </c>
      <c r="B3050" t="s">
        <v>5459</v>
      </c>
      <c r="C3050" t="s">
        <v>181</v>
      </c>
      <c r="D3050" t="s">
        <v>5460</v>
      </c>
      <c r="E3050" t="s">
        <v>7</v>
      </c>
      <c r="F3050">
        <v>0</v>
      </c>
      <c r="G3050">
        <v>0</v>
      </c>
      <c r="H3050" s="51" t="s">
        <v>13965</v>
      </c>
      <c r="I3050">
        <v>0</v>
      </c>
      <c r="J3050">
        <v>0</v>
      </c>
      <c r="L3050">
        <v>0</v>
      </c>
      <c r="M3050">
        <v>70626.600000000006</v>
      </c>
      <c r="N3050">
        <v>11808</v>
      </c>
      <c r="O3050">
        <v>0</v>
      </c>
      <c r="P3050" t="s">
        <v>14463</v>
      </c>
      <c r="Q3050">
        <v>0</v>
      </c>
      <c r="R3050">
        <v>0</v>
      </c>
      <c r="S3050">
        <v>0</v>
      </c>
      <c r="T3050" t="s">
        <v>181</v>
      </c>
      <c r="U3050">
        <v>0</v>
      </c>
      <c r="V3050" t="s">
        <v>181</v>
      </c>
      <c r="W3050">
        <v>0</v>
      </c>
      <c r="X3050" t="s">
        <v>184</v>
      </c>
    </row>
    <row r="3051" spans="1:24" x14ac:dyDescent="0.3">
      <c r="A3051" t="s">
        <v>179</v>
      </c>
      <c r="B3051" t="s">
        <v>334</v>
      </c>
      <c r="C3051" t="s">
        <v>181</v>
      </c>
      <c r="D3051" t="s">
        <v>335</v>
      </c>
      <c r="E3051" t="s">
        <v>181</v>
      </c>
      <c r="F3051">
        <v>0</v>
      </c>
      <c r="G3051">
        <v>0</v>
      </c>
      <c r="H3051" s="51" t="s">
        <v>18039</v>
      </c>
      <c r="I3051">
        <v>0</v>
      </c>
      <c r="J3051">
        <v>0</v>
      </c>
      <c r="L3051">
        <v>0</v>
      </c>
      <c r="M3051">
        <v>0</v>
      </c>
      <c r="N3051">
        <v>0</v>
      </c>
      <c r="O3051">
        <v>0</v>
      </c>
      <c r="P3051" t="s">
        <v>183</v>
      </c>
      <c r="Q3051">
        <v>0</v>
      </c>
      <c r="R3051">
        <v>0</v>
      </c>
      <c r="S3051">
        <v>0</v>
      </c>
      <c r="T3051" t="s">
        <v>181</v>
      </c>
      <c r="U3051">
        <v>0</v>
      </c>
      <c r="V3051" t="s">
        <v>181</v>
      </c>
      <c r="W3051">
        <v>0</v>
      </c>
      <c r="X3051" t="s">
        <v>184</v>
      </c>
    </row>
    <row r="3052" spans="1:24" x14ac:dyDescent="0.3">
      <c r="A3052" t="s">
        <v>179</v>
      </c>
      <c r="B3052" t="s">
        <v>383</v>
      </c>
      <c r="C3052" t="s">
        <v>181</v>
      </c>
      <c r="D3052" t="s">
        <v>384</v>
      </c>
      <c r="E3052" t="s">
        <v>181</v>
      </c>
      <c r="F3052">
        <v>0</v>
      </c>
      <c r="G3052">
        <v>0</v>
      </c>
      <c r="H3052" s="51" t="s">
        <v>13965</v>
      </c>
      <c r="I3052">
        <v>0</v>
      </c>
      <c r="J3052">
        <v>0</v>
      </c>
      <c r="L3052">
        <v>0</v>
      </c>
      <c r="M3052">
        <v>0</v>
      </c>
      <c r="N3052">
        <v>0</v>
      </c>
      <c r="O3052">
        <v>0</v>
      </c>
      <c r="P3052" t="s">
        <v>183</v>
      </c>
      <c r="Q3052">
        <v>0</v>
      </c>
      <c r="R3052">
        <v>0</v>
      </c>
      <c r="S3052">
        <v>0</v>
      </c>
      <c r="T3052" t="s">
        <v>181</v>
      </c>
      <c r="U3052">
        <v>0</v>
      </c>
      <c r="V3052" t="s">
        <v>181</v>
      </c>
      <c r="W3052">
        <v>0</v>
      </c>
      <c r="X3052" t="s">
        <v>184</v>
      </c>
    </row>
    <row r="3053" spans="1:24" x14ac:dyDescent="0.3">
      <c r="A3053" t="s">
        <v>179</v>
      </c>
      <c r="B3053" t="s">
        <v>3031</v>
      </c>
      <c r="C3053" t="s">
        <v>181</v>
      </c>
      <c r="D3053" t="s">
        <v>3032</v>
      </c>
      <c r="E3053" t="s">
        <v>181</v>
      </c>
      <c r="F3053">
        <v>0</v>
      </c>
      <c r="G3053">
        <v>0</v>
      </c>
      <c r="H3053" s="51" t="s">
        <v>13965</v>
      </c>
      <c r="I3053">
        <v>0</v>
      </c>
      <c r="J3053">
        <v>0</v>
      </c>
      <c r="L3053">
        <v>0</v>
      </c>
      <c r="M3053">
        <v>143.55000000000001</v>
      </c>
      <c r="N3053">
        <v>24</v>
      </c>
      <c r="O3053">
        <v>0</v>
      </c>
      <c r="P3053" t="s">
        <v>2020</v>
      </c>
      <c r="Q3053">
        <v>0</v>
      </c>
      <c r="R3053">
        <v>0</v>
      </c>
      <c r="S3053">
        <v>0</v>
      </c>
      <c r="T3053" t="s">
        <v>181</v>
      </c>
      <c r="U3053">
        <v>0</v>
      </c>
      <c r="V3053" t="s">
        <v>181</v>
      </c>
      <c r="W3053">
        <v>0</v>
      </c>
      <c r="X3053" t="s">
        <v>184</v>
      </c>
    </row>
    <row r="3054" spans="1:24" x14ac:dyDescent="0.3">
      <c r="A3054" t="s">
        <v>179</v>
      </c>
      <c r="B3054" t="s">
        <v>5969</v>
      </c>
      <c r="C3054" t="s">
        <v>181</v>
      </c>
      <c r="D3054" t="s">
        <v>5970</v>
      </c>
      <c r="E3054" t="s">
        <v>7</v>
      </c>
      <c r="F3054">
        <v>0</v>
      </c>
      <c r="G3054">
        <v>0</v>
      </c>
      <c r="H3054" s="51" t="s">
        <v>13968</v>
      </c>
      <c r="I3054">
        <v>0</v>
      </c>
      <c r="J3054">
        <v>0</v>
      </c>
      <c r="L3054">
        <v>0</v>
      </c>
      <c r="M3054">
        <v>0</v>
      </c>
      <c r="N3054">
        <v>0</v>
      </c>
      <c r="O3054">
        <v>0</v>
      </c>
      <c r="P3054" t="s">
        <v>183</v>
      </c>
      <c r="Q3054">
        <v>0</v>
      </c>
      <c r="R3054">
        <v>0</v>
      </c>
      <c r="S3054">
        <v>0</v>
      </c>
      <c r="T3054" t="s">
        <v>181</v>
      </c>
      <c r="U3054">
        <v>0</v>
      </c>
      <c r="V3054" t="s">
        <v>181</v>
      </c>
      <c r="W3054">
        <v>0</v>
      </c>
      <c r="X3054" t="s">
        <v>184</v>
      </c>
    </row>
    <row r="3055" spans="1:24" x14ac:dyDescent="0.3">
      <c r="A3055" t="s">
        <v>179</v>
      </c>
      <c r="B3055" t="s">
        <v>14464</v>
      </c>
      <c r="C3055" t="s">
        <v>181</v>
      </c>
      <c r="D3055" t="s">
        <v>14465</v>
      </c>
      <c r="E3055" t="s">
        <v>7</v>
      </c>
      <c r="F3055">
        <v>0</v>
      </c>
      <c r="G3055">
        <v>0</v>
      </c>
      <c r="H3055" s="51" t="s">
        <v>13968</v>
      </c>
      <c r="I3055">
        <v>0</v>
      </c>
      <c r="J3055">
        <v>0</v>
      </c>
      <c r="L3055">
        <v>0</v>
      </c>
      <c r="M3055">
        <v>0</v>
      </c>
      <c r="N3055">
        <v>0</v>
      </c>
      <c r="O3055">
        <v>0</v>
      </c>
      <c r="P3055" t="s">
        <v>183</v>
      </c>
      <c r="Q3055">
        <v>0</v>
      </c>
      <c r="R3055">
        <v>0</v>
      </c>
      <c r="S3055">
        <v>0</v>
      </c>
      <c r="T3055" t="s">
        <v>181</v>
      </c>
      <c r="U3055">
        <v>0</v>
      </c>
      <c r="V3055" t="s">
        <v>181</v>
      </c>
      <c r="W3055">
        <v>0</v>
      </c>
      <c r="X3055" t="s">
        <v>184</v>
      </c>
    </row>
    <row r="3056" spans="1:24" x14ac:dyDescent="0.3">
      <c r="A3056" t="s">
        <v>179</v>
      </c>
      <c r="B3056" t="s">
        <v>6051</v>
      </c>
      <c r="C3056" t="s">
        <v>181</v>
      </c>
      <c r="D3056" t="s">
        <v>6052</v>
      </c>
      <c r="E3056" t="s">
        <v>7</v>
      </c>
      <c r="F3056">
        <v>0</v>
      </c>
      <c r="G3056">
        <v>0</v>
      </c>
      <c r="H3056" s="51" t="s">
        <v>13965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 t="s">
        <v>183</v>
      </c>
      <c r="Q3056">
        <v>0</v>
      </c>
      <c r="R3056">
        <v>0</v>
      </c>
      <c r="S3056">
        <v>0</v>
      </c>
      <c r="T3056" t="s">
        <v>181</v>
      </c>
      <c r="U3056">
        <v>0</v>
      </c>
      <c r="V3056" t="s">
        <v>181</v>
      </c>
      <c r="W3056">
        <v>0</v>
      </c>
      <c r="X3056" t="s">
        <v>184</v>
      </c>
    </row>
    <row r="3057" spans="1:24" x14ac:dyDescent="0.3">
      <c r="A3057" t="s">
        <v>179</v>
      </c>
      <c r="B3057" t="s">
        <v>1093</v>
      </c>
      <c r="C3057" t="s">
        <v>181</v>
      </c>
      <c r="D3057" t="s">
        <v>1094</v>
      </c>
      <c r="E3057" t="s">
        <v>181</v>
      </c>
      <c r="F3057">
        <v>0</v>
      </c>
      <c r="G3057">
        <v>0</v>
      </c>
      <c r="H3057" s="51" t="s">
        <v>13965</v>
      </c>
      <c r="I3057">
        <v>0</v>
      </c>
      <c r="J3057">
        <v>0</v>
      </c>
      <c r="L3057">
        <v>0</v>
      </c>
      <c r="M3057">
        <v>0</v>
      </c>
      <c r="N3057">
        <v>0</v>
      </c>
      <c r="O3057">
        <v>0</v>
      </c>
      <c r="P3057" t="s">
        <v>183</v>
      </c>
      <c r="Q3057">
        <v>0</v>
      </c>
      <c r="R3057">
        <v>0</v>
      </c>
      <c r="S3057">
        <v>0</v>
      </c>
      <c r="T3057" t="s">
        <v>181</v>
      </c>
      <c r="U3057">
        <v>0</v>
      </c>
      <c r="V3057" t="s">
        <v>181</v>
      </c>
      <c r="W3057">
        <v>0</v>
      </c>
      <c r="X3057" t="s">
        <v>184</v>
      </c>
    </row>
    <row r="3058" spans="1:24" x14ac:dyDescent="0.3">
      <c r="A3058" t="s">
        <v>179</v>
      </c>
      <c r="B3058" t="s">
        <v>4505</v>
      </c>
      <c r="C3058" t="s">
        <v>181</v>
      </c>
      <c r="D3058" t="s">
        <v>4506</v>
      </c>
      <c r="E3058" t="s">
        <v>7</v>
      </c>
      <c r="F3058">
        <v>0</v>
      </c>
      <c r="G3058">
        <v>0</v>
      </c>
      <c r="H3058" s="51" t="s">
        <v>14317</v>
      </c>
      <c r="I3058">
        <v>0</v>
      </c>
      <c r="J3058">
        <v>0</v>
      </c>
      <c r="L3058">
        <v>0</v>
      </c>
      <c r="M3058">
        <v>0</v>
      </c>
      <c r="N3058">
        <v>0</v>
      </c>
      <c r="O3058">
        <v>0</v>
      </c>
      <c r="P3058" t="s">
        <v>183</v>
      </c>
      <c r="Q3058">
        <v>0</v>
      </c>
      <c r="R3058">
        <v>0</v>
      </c>
      <c r="S3058">
        <v>0</v>
      </c>
      <c r="T3058" t="s">
        <v>181</v>
      </c>
      <c r="U3058">
        <v>0</v>
      </c>
      <c r="V3058" t="s">
        <v>181</v>
      </c>
      <c r="W3058">
        <v>0</v>
      </c>
      <c r="X3058" t="s">
        <v>184</v>
      </c>
    </row>
    <row r="3059" spans="1:24" x14ac:dyDescent="0.3">
      <c r="A3059" t="s">
        <v>179</v>
      </c>
      <c r="B3059" t="s">
        <v>956</v>
      </c>
      <c r="C3059" t="s">
        <v>181</v>
      </c>
      <c r="D3059" t="s">
        <v>957</v>
      </c>
      <c r="E3059" t="s">
        <v>181</v>
      </c>
      <c r="F3059">
        <v>0</v>
      </c>
      <c r="G3059">
        <v>0</v>
      </c>
      <c r="H3059" s="51" t="s">
        <v>13968</v>
      </c>
      <c r="I3059">
        <v>0</v>
      </c>
      <c r="J3059">
        <v>0</v>
      </c>
      <c r="L3059">
        <v>0</v>
      </c>
      <c r="M3059">
        <v>0</v>
      </c>
      <c r="N3059">
        <v>0</v>
      </c>
      <c r="O3059">
        <v>0</v>
      </c>
      <c r="P3059" t="s">
        <v>183</v>
      </c>
      <c r="Q3059">
        <v>0</v>
      </c>
      <c r="R3059">
        <v>0</v>
      </c>
      <c r="S3059">
        <v>0</v>
      </c>
      <c r="T3059" t="s">
        <v>181</v>
      </c>
      <c r="U3059">
        <v>0</v>
      </c>
      <c r="V3059" t="s">
        <v>181</v>
      </c>
      <c r="W3059">
        <v>0</v>
      </c>
      <c r="X3059" t="s">
        <v>184</v>
      </c>
    </row>
    <row r="3060" spans="1:24" x14ac:dyDescent="0.3">
      <c r="A3060" t="s">
        <v>179</v>
      </c>
      <c r="B3060" t="s">
        <v>2338</v>
      </c>
      <c r="C3060" t="s">
        <v>181</v>
      </c>
      <c r="D3060" t="s">
        <v>2339</v>
      </c>
      <c r="E3060" t="s">
        <v>181</v>
      </c>
      <c r="F3060">
        <v>0</v>
      </c>
      <c r="G3060">
        <v>0</v>
      </c>
      <c r="H3060" s="51" t="s">
        <v>13565</v>
      </c>
      <c r="I3060">
        <v>0</v>
      </c>
      <c r="J3060">
        <v>0</v>
      </c>
      <c r="L3060">
        <v>0</v>
      </c>
      <c r="M3060">
        <v>0</v>
      </c>
      <c r="N3060">
        <v>0</v>
      </c>
      <c r="O3060">
        <v>0</v>
      </c>
      <c r="P3060" t="s">
        <v>183</v>
      </c>
      <c r="Q3060">
        <v>0</v>
      </c>
      <c r="R3060">
        <v>0</v>
      </c>
      <c r="S3060">
        <v>0</v>
      </c>
      <c r="T3060" t="s">
        <v>181</v>
      </c>
      <c r="U3060">
        <v>0</v>
      </c>
      <c r="V3060" t="s">
        <v>181</v>
      </c>
      <c r="W3060">
        <v>0</v>
      </c>
      <c r="X3060" t="s">
        <v>184</v>
      </c>
    </row>
    <row r="3061" spans="1:24" x14ac:dyDescent="0.3">
      <c r="A3061" t="s">
        <v>179</v>
      </c>
      <c r="B3061" t="s">
        <v>5310</v>
      </c>
      <c r="C3061" t="s">
        <v>181</v>
      </c>
      <c r="D3061" t="s">
        <v>5311</v>
      </c>
      <c r="E3061" t="s">
        <v>7</v>
      </c>
      <c r="F3061">
        <v>0</v>
      </c>
      <c r="G3061">
        <v>0</v>
      </c>
      <c r="H3061" s="51" t="s">
        <v>13870</v>
      </c>
      <c r="I3061">
        <v>0</v>
      </c>
      <c r="J3061">
        <v>0</v>
      </c>
      <c r="L3061">
        <v>0</v>
      </c>
      <c r="M3061">
        <v>0</v>
      </c>
      <c r="N3061">
        <v>0</v>
      </c>
      <c r="O3061">
        <v>0</v>
      </c>
      <c r="P3061" t="s">
        <v>183</v>
      </c>
      <c r="Q3061">
        <v>0</v>
      </c>
      <c r="R3061">
        <v>0</v>
      </c>
      <c r="S3061">
        <v>0</v>
      </c>
      <c r="T3061" t="s">
        <v>181</v>
      </c>
      <c r="U3061">
        <v>0</v>
      </c>
      <c r="V3061" t="s">
        <v>181</v>
      </c>
      <c r="W3061">
        <v>0</v>
      </c>
      <c r="X3061" t="s">
        <v>184</v>
      </c>
    </row>
    <row r="3062" spans="1:24" x14ac:dyDescent="0.3">
      <c r="A3062" t="s">
        <v>179</v>
      </c>
      <c r="B3062" t="s">
        <v>4725</v>
      </c>
      <c r="C3062" t="s">
        <v>181</v>
      </c>
      <c r="D3062" t="s">
        <v>4726</v>
      </c>
      <c r="E3062" t="s">
        <v>7</v>
      </c>
      <c r="F3062">
        <v>0</v>
      </c>
      <c r="G3062">
        <v>0</v>
      </c>
      <c r="H3062" s="51" t="s">
        <v>14466</v>
      </c>
      <c r="I3062">
        <v>0</v>
      </c>
      <c r="J3062">
        <v>0</v>
      </c>
      <c r="L3062">
        <v>0</v>
      </c>
      <c r="M3062">
        <v>0</v>
      </c>
      <c r="N3062">
        <v>0</v>
      </c>
      <c r="O3062">
        <v>0</v>
      </c>
      <c r="P3062" t="s">
        <v>183</v>
      </c>
      <c r="Q3062">
        <v>0</v>
      </c>
      <c r="R3062">
        <v>0</v>
      </c>
      <c r="S3062">
        <v>0</v>
      </c>
      <c r="T3062" t="s">
        <v>181</v>
      </c>
      <c r="U3062">
        <v>0</v>
      </c>
      <c r="V3062" t="s">
        <v>181</v>
      </c>
      <c r="W3062">
        <v>0</v>
      </c>
      <c r="X3062" t="s">
        <v>184</v>
      </c>
    </row>
    <row r="3063" spans="1:24" x14ac:dyDescent="0.3">
      <c r="A3063" t="s">
        <v>179</v>
      </c>
      <c r="B3063" t="s">
        <v>2366</v>
      </c>
      <c r="C3063" t="s">
        <v>181</v>
      </c>
      <c r="D3063" t="s">
        <v>2367</v>
      </c>
      <c r="E3063" t="s">
        <v>181</v>
      </c>
      <c r="F3063">
        <v>0</v>
      </c>
      <c r="G3063">
        <v>0</v>
      </c>
      <c r="H3063" s="51" t="s">
        <v>14196</v>
      </c>
      <c r="I3063">
        <v>0</v>
      </c>
      <c r="J3063">
        <v>0</v>
      </c>
      <c r="L3063">
        <v>0</v>
      </c>
      <c r="M3063">
        <v>0</v>
      </c>
      <c r="N3063">
        <v>0</v>
      </c>
      <c r="O3063">
        <v>0</v>
      </c>
      <c r="P3063" t="s">
        <v>183</v>
      </c>
      <c r="Q3063">
        <v>0</v>
      </c>
      <c r="R3063">
        <v>0</v>
      </c>
      <c r="S3063">
        <v>0</v>
      </c>
      <c r="T3063" t="s">
        <v>181</v>
      </c>
      <c r="U3063">
        <v>0</v>
      </c>
      <c r="V3063" t="s">
        <v>181</v>
      </c>
      <c r="W3063">
        <v>0</v>
      </c>
      <c r="X3063" t="s">
        <v>184</v>
      </c>
    </row>
    <row r="3064" spans="1:24" x14ac:dyDescent="0.3">
      <c r="A3064" t="s">
        <v>179</v>
      </c>
      <c r="B3064" t="s">
        <v>3287</v>
      </c>
      <c r="C3064" t="s">
        <v>181</v>
      </c>
      <c r="D3064" t="s">
        <v>2367</v>
      </c>
      <c r="E3064" t="s">
        <v>181</v>
      </c>
      <c r="F3064">
        <v>0</v>
      </c>
      <c r="G3064">
        <v>0</v>
      </c>
      <c r="H3064" s="51" t="s">
        <v>14467</v>
      </c>
      <c r="I3064">
        <v>0</v>
      </c>
      <c r="J3064">
        <v>0</v>
      </c>
      <c r="L3064">
        <v>0</v>
      </c>
      <c r="M3064">
        <v>0</v>
      </c>
      <c r="N3064">
        <v>0</v>
      </c>
      <c r="O3064">
        <v>0</v>
      </c>
      <c r="P3064" t="s">
        <v>183</v>
      </c>
      <c r="Q3064">
        <v>0</v>
      </c>
      <c r="R3064">
        <v>0</v>
      </c>
      <c r="S3064">
        <v>0</v>
      </c>
      <c r="T3064" t="s">
        <v>181</v>
      </c>
      <c r="U3064">
        <v>0</v>
      </c>
      <c r="V3064" t="s">
        <v>181</v>
      </c>
      <c r="W3064">
        <v>0</v>
      </c>
      <c r="X3064" t="s">
        <v>184</v>
      </c>
    </row>
    <row r="3065" spans="1:24" x14ac:dyDescent="0.3">
      <c r="A3065" t="s">
        <v>179</v>
      </c>
      <c r="B3065" t="s">
        <v>1558</v>
      </c>
      <c r="C3065" t="s">
        <v>181</v>
      </c>
      <c r="D3065" t="s">
        <v>1559</v>
      </c>
      <c r="E3065" t="s">
        <v>181</v>
      </c>
      <c r="F3065">
        <v>0</v>
      </c>
      <c r="G3065">
        <v>0</v>
      </c>
      <c r="H3065" s="51" t="s">
        <v>14467</v>
      </c>
      <c r="I3065">
        <v>0</v>
      </c>
      <c r="J3065">
        <v>0</v>
      </c>
      <c r="L3065">
        <v>0</v>
      </c>
      <c r="M3065">
        <v>0</v>
      </c>
      <c r="N3065">
        <v>0</v>
      </c>
      <c r="O3065">
        <v>0</v>
      </c>
      <c r="P3065" t="s">
        <v>183</v>
      </c>
      <c r="Q3065">
        <v>0</v>
      </c>
      <c r="R3065">
        <v>0</v>
      </c>
      <c r="S3065">
        <v>0</v>
      </c>
      <c r="T3065" t="s">
        <v>181</v>
      </c>
      <c r="U3065">
        <v>0</v>
      </c>
      <c r="V3065" t="s">
        <v>181</v>
      </c>
      <c r="W3065">
        <v>0</v>
      </c>
      <c r="X3065" t="s">
        <v>184</v>
      </c>
    </row>
    <row r="3066" spans="1:24" x14ac:dyDescent="0.3">
      <c r="A3066" t="s">
        <v>179</v>
      </c>
      <c r="B3066" t="s">
        <v>2590</v>
      </c>
      <c r="C3066" t="s">
        <v>181</v>
      </c>
      <c r="D3066" t="s">
        <v>1559</v>
      </c>
      <c r="E3066" t="s">
        <v>181</v>
      </c>
      <c r="F3066">
        <v>0</v>
      </c>
      <c r="G3066">
        <v>0</v>
      </c>
      <c r="H3066" s="51" t="s">
        <v>14196</v>
      </c>
      <c r="I3066">
        <v>0</v>
      </c>
      <c r="J3066">
        <v>0</v>
      </c>
      <c r="L3066">
        <v>0</v>
      </c>
      <c r="M3066">
        <v>0</v>
      </c>
      <c r="N3066">
        <v>0</v>
      </c>
      <c r="O3066">
        <v>0</v>
      </c>
      <c r="P3066" t="s">
        <v>183</v>
      </c>
      <c r="Q3066">
        <v>0</v>
      </c>
      <c r="R3066">
        <v>0</v>
      </c>
      <c r="S3066">
        <v>0</v>
      </c>
      <c r="T3066" t="s">
        <v>181</v>
      </c>
      <c r="U3066">
        <v>0</v>
      </c>
      <c r="V3066" t="s">
        <v>181</v>
      </c>
      <c r="W3066">
        <v>0</v>
      </c>
      <c r="X3066" t="s">
        <v>184</v>
      </c>
    </row>
    <row r="3067" spans="1:24" x14ac:dyDescent="0.3">
      <c r="A3067" t="s">
        <v>179</v>
      </c>
      <c r="B3067" t="s">
        <v>4648</v>
      </c>
      <c r="C3067" t="s">
        <v>181</v>
      </c>
      <c r="D3067" t="s">
        <v>4649</v>
      </c>
      <c r="E3067" t="s">
        <v>7</v>
      </c>
      <c r="F3067">
        <v>0</v>
      </c>
      <c r="G3067">
        <v>0</v>
      </c>
      <c r="H3067" s="51" t="s">
        <v>14196</v>
      </c>
      <c r="I3067">
        <v>0</v>
      </c>
      <c r="J3067">
        <v>0</v>
      </c>
      <c r="L3067">
        <v>0</v>
      </c>
      <c r="M3067">
        <v>0</v>
      </c>
      <c r="N3067">
        <v>0</v>
      </c>
      <c r="O3067">
        <v>0</v>
      </c>
      <c r="P3067" t="s">
        <v>183</v>
      </c>
      <c r="Q3067">
        <v>0</v>
      </c>
      <c r="R3067">
        <v>0</v>
      </c>
      <c r="S3067">
        <v>0</v>
      </c>
      <c r="T3067" t="s">
        <v>181</v>
      </c>
      <c r="U3067">
        <v>0</v>
      </c>
      <c r="V3067" t="s">
        <v>181</v>
      </c>
      <c r="W3067">
        <v>0</v>
      </c>
      <c r="X3067" t="s">
        <v>184</v>
      </c>
    </row>
    <row r="3068" spans="1:24" x14ac:dyDescent="0.3">
      <c r="A3068" t="s">
        <v>179</v>
      </c>
      <c r="B3068" t="s">
        <v>5270</v>
      </c>
      <c r="C3068" t="s">
        <v>181</v>
      </c>
      <c r="D3068" t="s">
        <v>5271</v>
      </c>
      <c r="E3068" t="s">
        <v>7</v>
      </c>
      <c r="F3068">
        <v>0</v>
      </c>
      <c r="G3068">
        <v>0</v>
      </c>
      <c r="H3068" s="51" t="s">
        <v>14196</v>
      </c>
      <c r="I3068">
        <v>0</v>
      </c>
      <c r="J3068">
        <v>0</v>
      </c>
      <c r="L3068">
        <v>0</v>
      </c>
      <c r="M3068">
        <v>0</v>
      </c>
      <c r="N3068">
        <v>0</v>
      </c>
      <c r="O3068">
        <v>0</v>
      </c>
      <c r="P3068" t="s">
        <v>183</v>
      </c>
      <c r="Q3068">
        <v>0</v>
      </c>
      <c r="R3068">
        <v>0</v>
      </c>
      <c r="S3068">
        <v>0</v>
      </c>
      <c r="T3068" t="s">
        <v>181</v>
      </c>
      <c r="U3068">
        <v>0</v>
      </c>
      <c r="V3068" t="s">
        <v>181</v>
      </c>
      <c r="W3068">
        <v>0</v>
      </c>
      <c r="X3068" t="s">
        <v>184</v>
      </c>
    </row>
    <row r="3069" spans="1:24" x14ac:dyDescent="0.3">
      <c r="A3069" t="s">
        <v>179</v>
      </c>
      <c r="B3069" t="s">
        <v>2158</v>
      </c>
      <c r="C3069" t="s">
        <v>181</v>
      </c>
      <c r="D3069" t="s">
        <v>2159</v>
      </c>
      <c r="E3069" t="s">
        <v>181</v>
      </c>
      <c r="F3069">
        <v>0</v>
      </c>
      <c r="G3069">
        <v>0</v>
      </c>
      <c r="H3069" s="51" t="s">
        <v>14467</v>
      </c>
      <c r="I3069">
        <v>0</v>
      </c>
      <c r="J3069">
        <v>0</v>
      </c>
      <c r="L3069">
        <v>0</v>
      </c>
      <c r="M3069">
        <v>0</v>
      </c>
      <c r="N3069">
        <v>0</v>
      </c>
      <c r="O3069">
        <v>0</v>
      </c>
      <c r="P3069" t="s">
        <v>183</v>
      </c>
      <c r="Q3069">
        <v>0</v>
      </c>
      <c r="R3069">
        <v>0</v>
      </c>
      <c r="S3069">
        <v>0</v>
      </c>
      <c r="T3069" t="s">
        <v>181</v>
      </c>
      <c r="U3069">
        <v>0</v>
      </c>
      <c r="V3069" t="s">
        <v>181</v>
      </c>
      <c r="W3069">
        <v>0</v>
      </c>
      <c r="X3069" t="s">
        <v>184</v>
      </c>
    </row>
    <row r="3070" spans="1:24" x14ac:dyDescent="0.3">
      <c r="A3070" t="s">
        <v>179</v>
      </c>
      <c r="B3070" t="s">
        <v>1560</v>
      </c>
      <c r="C3070" t="s">
        <v>181</v>
      </c>
      <c r="D3070" t="s">
        <v>1561</v>
      </c>
      <c r="E3070" t="s">
        <v>181</v>
      </c>
      <c r="F3070">
        <v>0</v>
      </c>
      <c r="G3070">
        <v>0</v>
      </c>
      <c r="H3070" s="51" t="s">
        <v>14467</v>
      </c>
      <c r="I3070">
        <v>0</v>
      </c>
      <c r="J3070">
        <v>0</v>
      </c>
      <c r="L3070">
        <v>0</v>
      </c>
      <c r="M3070">
        <v>0</v>
      </c>
      <c r="N3070">
        <v>0</v>
      </c>
      <c r="O3070">
        <v>0</v>
      </c>
      <c r="P3070" t="s">
        <v>183</v>
      </c>
      <c r="Q3070">
        <v>0</v>
      </c>
      <c r="R3070">
        <v>0</v>
      </c>
      <c r="S3070">
        <v>0</v>
      </c>
      <c r="T3070" t="s">
        <v>181</v>
      </c>
      <c r="U3070">
        <v>0</v>
      </c>
      <c r="V3070" t="s">
        <v>181</v>
      </c>
      <c r="W3070">
        <v>0</v>
      </c>
      <c r="X3070" t="s">
        <v>184</v>
      </c>
    </row>
    <row r="3071" spans="1:24" x14ac:dyDescent="0.3">
      <c r="A3071" t="s">
        <v>179</v>
      </c>
      <c r="B3071" t="s">
        <v>2715</v>
      </c>
      <c r="C3071" t="s">
        <v>181</v>
      </c>
      <c r="D3071" t="s">
        <v>2716</v>
      </c>
      <c r="E3071" t="s">
        <v>181</v>
      </c>
      <c r="F3071">
        <v>0</v>
      </c>
      <c r="G3071">
        <v>0</v>
      </c>
      <c r="H3071" s="51" t="s">
        <v>14196</v>
      </c>
      <c r="I3071">
        <v>0</v>
      </c>
      <c r="J3071">
        <v>0</v>
      </c>
      <c r="L3071">
        <v>0</v>
      </c>
      <c r="M3071">
        <v>0</v>
      </c>
      <c r="N3071">
        <v>0</v>
      </c>
      <c r="O3071">
        <v>0</v>
      </c>
      <c r="P3071" t="s">
        <v>183</v>
      </c>
      <c r="Q3071">
        <v>0</v>
      </c>
      <c r="R3071">
        <v>0</v>
      </c>
      <c r="S3071">
        <v>0</v>
      </c>
      <c r="T3071" t="s">
        <v>181</v>
      </c>
      <c r="U3071">
        <v>0</v>
      </c>
      <c r="V3071" t="s">
        <v>181</v>
      </c>
      <c r="W3071">
        <v>0</v>
      </c>
      <c r="X3071" t="s">
        <v>184</v>
      </c>
    </row>
    <row r="3072" spans="1:24" x14ac:dyDescent="0.3">
      <c r="A3072" t="s">
        <v>179</v>
      </c>
      <c r="B3072" t="s">
        <v>2767</v>
      </c>
      <c r="C3072" t="s">
        <v>181</v>
      </c>
      <c r="D3072" t="s">
        <v>2768</v>
      </c>
      <c r="E3072" t="s">
        <v>181</v>
      </c>
      <c r="F3072">
        <v>0</v>
      </c>
      <c r="G3072">
        <v>0</v>
      </c>
      <c r="H3072" s="51" t="s">
        <v>14196</v>
      </c>
      <c r="I3072">
        <v>0</v>
      </c>
      <c r="J3072">
        <v>0</v>
      </c>
      <c r="L3072">
        <v>0</v>
      </c>
      <c r="M3072">
        <v>0</v>
      </c>
      <c r="N3072">
        <v>0</v>
      </c>
      <c r="O3072">
        <v>0</v>
      </c>
      <c r="P3072" t="s">
        <v>183</v>
      </c>
      <c r="Q3072">
        <v>0</v>
      </c>
      <c r="R3072">
        <v>0</v>
      </c>
      <c r="S3072">
        <v>0</v>
      </c>
      <c r="T3072" t="s">
        <v>181</v>
      </c>
      <c r="U3072">
        <v>0</v>
      </c>
      <c r="V3072" t="s">
        <v>181</v>
      </c>
      <c r="W3072">
        <v>0</v>
      </c>
      <c r="X3072" t="s">
        <v>184</v>
      </c>
    </row>
    <row r="3073" spans="1:24" x14ac:dyDescent="0.3">
      <c r="A3073" t="s">
        <v>179</v>
      </c>
      <c r="B3073" t="s">
        <v>5606</v>
      </c>
      <c r="C3073" t="s">
        <v>181</v>
      </c>
      <c r="D3073" t="s">
        <v>5607</v>
      </c>
      <c r="E3073" t="s">
        <v>7</v>
      </c>
      <c r="F3073">
        <v>0</v>
      </c>
      <c r="G3073">
        <v>0</v>
      </c>
      <c r="H3073" s="51" t="s">
        <v>14196</v>
      </c>
      <c r="I3073">
        <v>0</v>
      </c>
      <c r="J3073">
        <v>0</v>
      </c>
      <c r="L3073">
        <v>0</v>
      </c>
      <c r="M3073">
        <v>0</v>
      </c>
      <c r="N3073">
        <v>0</v>
      </c>
      <c r="O3073">
        <v>0</v>
      </c>
      <c r="P3073" t="s">
        <v>183</v>
      </c>
      <c r="Q3073">
        <v>0</v>
      </c>
      <c r="R3073">
        <v>0</v>
      </c>
      <c r="S3073">
        <v>0</v>
      </c>
      <c r="T3073" t="s">
        <v>181</v>
      </c>
      <c r="U3073">
        <v>0</v>
      </c>
      <c r="V3073" t="s">
        <v>181</v>
      </c>
      <c r="W3073">
        <v>0</v>
      </c>
      <c r="X3073" t="s">
        <v>184</v>
      </c>
    </row>
    <row r="3074" spans="1:24" x14ac:dyDescent="0.3">
      <c r="A3074" t="s">
        <v>179</v>
      </c>
      <c r="B3074" t="s">
        <v>4347</v>
      </c>
      <c r="C3074" t="s">
        <v>181</v>
      </c>
      <c r="D3074" t="s">
        <v>4348</v>
      </c>
      <c r="E3074" t="s">
        <v>7</v>
      </c>
      <c r="F3074">
        <v>0</v>
      </c>
      <c r="G3074">
        <v>0</v>
      </c>
      <c r="H3074" s="51" t="s">
        <v>14196</v>
      </c>
      <c r="I3074">
        <v>0</v>
      </c>
      <c r="J3074">
        <v>0</v>
      </c>
      <c r="L3074">
        <v>0</v>
      </c>
      <c r="M3074">
        <v>0</v>
      </c>
      <c r="N3074">
        <v>0</v>
      </c>
      <c r="O3074">
        <v>0</v>
      </c>
      <c r="P3074" t="s">
        <v>183</v>
      </c>
      <c r="Q3074">
        <v>0</v>
      </c>
      <c r="R3074">
        <v>0</v>
      </c>
      <c r="S3074">
        <v>0</v>
      </c>
      <c r="T3074" t="s">
        <v>181</v>
      </c>
      <c r="U3074">
        <v>0</v>
      </c>
      <c r="V3074" t="s">
        <v>181</v>
      </c>
      <c r="W3074">
        <v>0</v>
      </c>
      <c r="X3074" t="s">
        <v>184</v>
      </c>
    </row>
    <row r="3075" spans="1:24" x14ac:dyDescent="0.3">
      <c r="A3075" t="s">
        <v>179</v>
      </c>
      <c r="B3075" t="s">
        <v>443</v>
      </c>
      <c r="C3075" t="s">
        <v>181</v>
      </c>
      <c r="D3075" t="s">
        <v>444</v>
      </c>
      <c r="E3075" t="s">
        <v>181</v>
      </c>
      <c r="F3075">
        <v>0</v>
      </c>
      <c r="G3075">
        <v>0</v>
      </c>
      <c r="H3075" s="51" t="s">
        <v>14467</v>
      </c>
      <c r="I3075">
        <v>0</v>
      </c>
      <c r="J3075">
        <v>0</v>
      </c>
      <c r="L3075">
        <v>0</v>
      </c>
      <c r="M3075">
        <v>0</v>
      </c>
      <c r="N3075">
        <v>0</v>
      </c>
      <c r="O3075">
        <v>0</v>
      </c>
      <c r="P3075" t="s">
        <v>183</v>
      </c>
      <c r="Q3075">
        <v>0</v>
      </c>
      <c r="R3075">
        <v>0</v>
      </c>
      <c r="S3075">
        <v>0</v>
      </c>
      <c r="T3075" t="s">
        <v>181</v>
      </c>
      <c r="U3075">
        <v>0</v>
      </c>
      <c r="V3075" t="s">
        <v>181</v>
      </c>
      <c r="W3075">
        <v>0</v>
      </c>
      <c r="X3075" t="s">
        <v>184</v>
      </c>
    </row>
    <row r="3076" spans="1:24" x14ac:dyDescent="0.3">
      <c r="A3076" t="s">
        <v>179</v>
      </c>
      <c r="B3076" t="s">
        <v>1513</v>
      </c>
      <c r="C3076" t="s">
        <v>181</v>
      </c>
      <c r="D3076" t="s">
        <v>1514</v>
      </c>
      <c r="E3076" t="s">
        <v>181</v>
      </c>
      <c r="F3076">
        <v>0</v>
      </c>
      <c r="G3076">
        <v>0</v>
      </c>
      <c r="H3076" s="51" t="s">
        <v>14467</v>
      </c>
      <c r="I3076">
        <v>0</v>
      </c>
      <c r="J3076">
        <v>0</v>
      </c>
      <c r="L3076">
        <v>0</v>
      </c>
      <c r="M3076">
        <v>0</v>
      </c>
      <c r="N3076">
        <v>0</v>
      </c>
      <c r="O3076">
        <v>0</v>
      </c>
      <c r="P3076" t="s">
        <v>183</v>
      </c>
      <c r="Q3076">
        <v>0</v>
      </c>
      <c r="R3076">
        <v>0</v>
      </c>
      <c r="S3076">
        <v>0</v>
      </c>
      <c r="T3076" t="s">
        <v>181</v>
      </c>
      <c r="U3076">
        <v>0</v>
      </c>
      <c r="V3076" t="s">
        <v>181</v>
      </c>
      <c r="W3076">
        <v>0</v>
      </c>
      <c r="X3076" t="s">
        <v>184</v>
      </c>
    </row>
    <row r="3077" spans="1:24" x14ac:dyDescent="0.3">
      <c r="A3077" t="s">
        <v>179</v>
      </c>
      <c r="B3077" t="s">
        <v>4958</v>
      </c>
      <c r="C3077" t="s">
        <v>181</v>
      </c>
      <c r="D3077" t="s">
        <v>4959</v>
      </c>
      <c r="E3077" t="s">
        <v>7</v>
      </c>
      <c r="F3077">
        <v>0</v>
      </c>
      <c r="G3077">
        <v>0</v>
      </c>
      <c r="H3077" s="51" t="s">
        <v>14196</v>
      </c>
      <c r="I3077">
        <v>0</v>
      </c>
      <c r="J3077">
        <v>0</v>
      </c>
      <c r="L3077">
        <v>0</v>
      </c>
      <c r="M3077">
        <v>0</v>
      </c>
      <c r="N3077">
        <v>0</v>
      </c>
      <c r="O3077">
        <v>0</v>
      </c>
      <c r="P3077" t="s">
        <v>183</v>
      </c>
      <c r="Q3077">
        <v>0</v>
      </c>
      <c r="R3077">
        <v>0</v>
      </c>
      <c r="S3077">
        <v>0</v>
      </c>
      <c r="T3077" t="s">
        <v>181</v>
      </c>
      <c r="U3077">
        <v>0</v>
      </c>
      <c r="V3077" t="s">
        <v>181</v>
      </c>
      <c r="W3077">
        <v>0</v>
      </c>
      <c r="X3077" t="s">
        <v>184</v>
      </c>
    </row>
    <row r="3078" spans="1:24" x14ac:dyDescent="0.3">
      <c r="A3078" t="s">
        <v>179</v>
      </c>
      <c r="B3078" t="s">
        <v>1511</v>
      </c>
      <c r="C3078" t="s">
        <v>181</v>
      </c>
      <c r="D3078" t="s">
        <v>1512</v>
      </c>
      <c r="E3078" t="s">
        <v>181</v>
      </c>
      <c r="F3078">
        <v>0</v>
      </c>
      <c r="G3078">
        <v>0</v>
      </c>
      <c r="H3078" s="51" t="s">
        <v>14467</v>
      </c>
      <c r="I3078">
        <v>0</v>
      </c>
      <c r="J3078">
        <v>0</v>
      </c>
      <c r="L3078">
        <v>0</v>
      </c>
      <c r="M3078">
        <v>0</v>
      </c>
      <c r="N3078">
        <v>0</v>
      </c>
      <c r="O3078">
        <v>0</v>
      </c>
      <c r="P3078" t="s">
        <v>183</v>
      </c>
      <c r="Q3078">
        <v>0</v>
      </c>
      <c r="R3078">
        <v>0</v>
      </c>
      <c r="S3078">
        <v>0</v>
      </c>
      <c r="T3078" t="s">
        <v>181</v>
      </c>
      <c r="U3078">
        <v>0</v>
      </c>
      <c r="V3078" t="s">
        <v>181</v>
      </c>
      <c r="W3078">
        <v>0</v>
      </c>
      <c r="X3078" t="s">
        <v>184</v>
      </c>
    </row>
    <row r="3079" spans="1:24" x14ac:dyDescent="0.3">
      <c r="A3079" t="s">
        <v>179</v>
      </c>
      <c r="B3079" t="s">
        <v>5524</v>
      </c>
      <c r="C3079" t="s">
        <v>181</v>
      </c>
      <c r="D3079" t="s">
        <v>5525</v>
      </c>
      <c r="E3079" t="s">
        <v>7</v>
      </c>
      <c r="F3079">
        <v>0</v>
      </c>
      <c r="G3079">
        <v>0</v>
      </c>
      <c r="H3079" s="51" t="s">
        <v>14196</v>
      </c>
      <c r="I3079">
        <v>0</v>
      </c>
      <c r="J3079">
        <v>0</v>
      </c>
      <c r="L3079">
        <v>0</v>
      </c>
      <c r="M3079">
        <v>0</v>
      </c>
      <c r="N3079">
        <v>0</v>
      </c>
      <c r="O3079">
        <v>0</v>
      </c>
      <c r="P3079" t="s">
        <v>183</v>
      </c>
      <c r="Q3079">
        <v>0</v>
      </c>
      <c r="R3079">
        <v>0</v>
      </c>
      <c r="S3079">
        <v>0</v>
      </c>
      <c r="T3079" t="s">
        <v>181</v>
      </c>
      <c r="U3079">
        <v>0</v>
      </c>
      <c r="V3079" t="s">
        <v>181</v>
      </c>
      <c r="W3079">
        <v>0</v>
      </c>
      <c r="X3079" t="s">
        <v>184</v>
      </c>
    </row>
    <row r="3080" spans="1:24" x14ac:dyDescent="0.3">
      <c r="A3080" t="s">
        <v>179</v>
      </c>
      <c r="B3080" t="s">
        <v>2868</v>
      </c>
      <c r="C3080" t="s">
        <v>181</v>
      </c>
      <c r="D3080" t="s">
        <v>2869</v>
      </c>
      <c r="E3080" t="s">
        <v>181</v>
      </c>
      <c r="F3080">
        <v>0</v>
      </c>
      <c r="G3080">
        <v>0</v>
      </c>
      <c r="H3080" s="51" t="s">
        <v>13965</v>
      </c>
      <c r="I3080">
        <v>0</v>
      </c>
      <c r="J3080">
        <v>0</v>
      </c>
      <c r="L3080">
        <v>0</v>
      </c>
      <c r="M3080">
        <v>0</v>
      </c>
      <c r="N3080">
        <v>0</v>
      </c>
      <c r="O3080">
        <v>0</v>
      </c>
      <c r="P3080" t="s">
        <v>183</v>
      </c>
      <c r="Q3080">
        <v>0</v>
      </c>
      <c r="R3080">
        <v>0</v>
      </c>
      <c r="S3080">
        <v>0</v>
      </c>
      <c r="T3080" t="s">
        <v>181</v>
      </c>
      <c r="U3080">
        <v>0</v>
      </c>
      <c r="V3080" t="s">
        <v>181</v>
      </c>
      <c r="W3080">
        <v>0</v>
      </c>
      <c r="X3080" t="s">
        <v>184</v>
      </c>
    </row>
    <row r="3081" spans="1:24" x14ac:dyDescent="0.3">
      <c r="A3081" t="s">
        <v>179</v>
      </c>
      <c r="B3081" t="s">
        <v>2480</v>
      </c>
      <c r="C3081" t="s">
        <v>181</v>
      </c>
      <c r="D3081" t="s">
        <v>2481</v>
      </c>
      <c r="E3081" t="s">
        <v>181</v>
      </c>
      <c r="F3081">
        <v>0</v>
      </c>
      <c r="G3081">
        <v>0</v>
      </c>
      <c r="H3081" s="51" t="s">
        <v>13965</v>
      </c>
      <c r="I3081">
        <v>0</v>
      </c>
      <c r="J3081">
        <v>0</v>
      </c>
      <c r="L3081">
        <v>0</v>
      </c>
      <c r="M3081">
        <v>0</v>
      </c>
      <c r="N3081">
        <v>0</v>
      </c>
      <c r="O3081">
        <v>0</v>
      </c>
      <c r="P3081" t="s">
        <v>183</v>
      </c>
      <c r="Q3081">
        <v>0</v>
      </c>
      <c r="R3081">
        <v>0</v>
      </c>
      <c r="S3081">
        <v>0</v>
      </c>
      <c r="T3081" t="s">
        <v>181</v>
      </c>
      <c r="U3081">
        <v>0</v>
      </c>
      <c r="V3081" t="s">
        <v>181</v>
      </c>
      <c r="W3081">
        <v>0</v>
      </c>
      <c r="X3081" t="s">
        <v>184</v>
      </c>
    </row>
    <row r="3082" spans="1:24" x14ac:dyDescent="0.3">
      <c r="A3082" t="s">
        <v>179</v>
      </c>
      <c r="B3082" t="s">
        <v>2421</v>
      </c>
      <c r="C3082" t="s">
        <v>181</v>
      </c>
      <c r="D3082" t="s">
        <v>2422</v>
      </c>
      <c r="E3082" t="s">
        <v>181</v>
      </c>
      <c r="F3082">
        <v>0</v>
      </c>
      <c r="G3082">
        <v>0</v>
      </c>
      <c r="H3082" s="51" t="s">
        <v>13965</v>
      </c>
      <c r="I3082">
        <v>0</v>
      </c>
      <c r="J3082">
        <v>0</v>
      </c>
      <c r="L3082">
        <v>0</v>
      </c>
      <c r="M3082">
        <v>0</v>
      </c>
      <c r="N3082">
        <v>0</v>
      </c>
      <c r="O3082">
        <v>0</v>
      </c>
      <c r="P3082" t="s">
        <v>183</v>
      </c>
      <c r="Q3082">
        <v>0</v>
      </c>
      <c r="R3082">
        <v>0</v>
      </c>
      <c r="S3082">
        <v>0</v>
      </c>
      <c r="T3082" t="s">
        <v>181</v>
      </c>
      <c r="U3082">
        <v>0</v>
      </c>
      <c r="V3082" t="s">
        <v>181</v>
      </c>
      <c r="W3082">
        <v>0</v>
      </c>
      <c r="X3082" t="s">
        <v>184</v>
      </c>
    </row>
    <row r="3083" spans="1:24" x14ac:dyDescent="0.3">
      <c r="A3083" t="s">
        <v>179</v>
      </c>
      <c r="B3083" t="s">
        <v>3081</v>
      </c>
      <c r="C3083" t="s">
        <v>181</v>
      </c>
      <c r="D3083" t="s">
        <v>2422</v>
      </c>
      <c r="E3083" t="s">
        <v>181</v>
      </c>
      <c r="F3083">
        <v>0</v>
      </c>
      <c r="G3083">
        <v>0</v>
      </c>
      <c r="H3083" s="51" t="s">
        <v>13968</v>
      </c>
      <c r="I3083">
        <v>0</v>
      </c>
      <c r="J3083">
        <v>0</v>
      </c>
      <c r="L3083">
        <v>0</v>
      </c>
      <c r="M3083">
        <v>0</v>
      </c>
      <c r="N3083">
        <v>0</v>
      </c>
      <c r="O3083">
        <v>0</v>
      </c>
      <c r="P3083" t="s">
        <v>183</v>
      </c>
      <c r="Q3083">
        <v>0</v>
      </c>
      <c r="R3083">
        <v>0</v>
      </c>
      <c r="S3083">
        <v>0</v>
      </c>
      <c r="T3083" t="s">
        <v>181</v>
      </c>
      <c r="U3083">
        <v>0</v>
      </c>
      <c r="V3083" t="s">
        <v>181</v>
      </c>
      <c r="W3083">
        <v>0</v>
      </c>
      <c r="X3083" t="s">
        <v>184</v>
      </c>
    </row>
    <row r="3084" spans="1:24" x14ac:dyDescent="0.3">
      <c r="A3084" t="s">
        <v>179</v>
      </c>
      <c r="B3084" t="s">
        <v>4296</v>
      </c>
      <c r="C3084" t="s">
        <v>181</v>
      </c>
      <c r="D3084" t="s">
        <v>4297</v>
      </c>
      <c r="E3084" t="s">
        <v>7</v>
      </c>
      <c r="F3084">
        <v>0</v>
      </c>
      <c r="G3084">
        <v>0</v>
      </c>
      <c r="H3084" s="51" t="s">
        <v>13965</v>
      </c>
      <c r="I3084">
        <v>0</v>
      </c>
      <c r="J3084">
        <v>0</v>
      </c>
      <c r="L3084">
        <v>0</v>
      </c>
      <c r="M3084">
        <v>0</v>
      </c>
      <c r="N3084">
        <v>0</v>
      </c>
      <c r="O3084">
        <v>0</v>
      </c>
      <c r="P3084" t="s">
        <v>183</v>
      </c>
      <c r="Q3084">
        <v>0</v>
      </c>
      <c r="R3084">
        <v>0</v>
      </c>
      <c r="S3084">
        <v>0</v>
      </c>
      <c r="T3084" t="s">
        <v>181</v>
      </c>
      <c r="U3084">
        <v>0</v>
      </c>
      <c r="V3084" t="s">
        <v>181</v>
      </c>
      <c r="W3084">
        <v>0</v>
      </c>
      <c r="X3084" t="s">
        <v>184</v>
      </c>
    </row>
    <row r="3085" spans="1:24" x14ac:dyDescent="0.3">
      <c r="A3085" t="s">
        <v>179</v>
      </c>
      <c r="B3085" t="s">
        <v>2922</v>
      </c>
      <c r="C3085" t="s">
        <v>181</v>
      </c>
      <c r="D3085" t="s">
        <v>2923</v>
      </c>
      <c r="E3085" t="s">
        <v>181</v>
      </c>
      <c r="F3085">
        <v>0</v>
      </c>
      <c r="G3085">
        <v>0</v>
      </c>
      <c r="H3085" s="51" t="s">
        <v>14317</v>
      </c>
      <c r="I3085">
        <v>0</v>
      </c>
      <c r="J3085">
        <v>0</v>
      </c>
      <c r="L3085">
        <v>0</v>
      </c>
      <c r="M3085">
        <v>0</v>
      </c>
      <c r="N3085">
        <v>0</v>
      </c>
      <c r="O3085">
        <v>0</v>
      </c>
      <c r="P3085" t="s">
        <v>183</v>
      </c>
      <c r="Q3085">
        <v>0</v>
      </c>
      <c r="R3085">
        <v>0</v>
      </c>
      <c r="S3085">
        <v>0</v>
      </c>
      <c r="T3085" t="s">
        <v>181</v>
      </c>
      <c r="U3085">
        <v>0</v>
      </c>
      <c r="V3085" t="s">
        <v>181</v>
      </c>
      <c r="W3085">
        <v>0</v>
      </c>
      <c r="X3085" t="s">
        <v>184</v>
      </c>
    </row>
    <row r="3086" spans="1:24" x14ac:dyDescent="0.3">
      <c r="A3086" t="s">
        <v>179</v>
      </c>
      <c r="B3086" t="s">
        <v>219</v>
      </c>
      <c r="C3086" t="s">
        <v>181</v>
      </c>
      <c r="D3086" t="s">
        <v>220</v>
      </c>
      <c r="E3086" t="s">
        <v>181</v>
      </c>
      <c r="F3086">
        <v>0</v>
      </c>
      <c r="G3086">
        <v>0</v>
      </c>
      <c r="H3086" s="51" t="s">
        <v>13968</v>
      </c>
      <c r="I3086">
        <v>0</v>
      </c>
      <c r="J3086">
        <v>0</v>
      </c>
      <c r="L3086">
        <v>0</v>
      </c>
      <c r="M3086">
        <v>0</v>
      </c>
      <c r="N3086">
        <v>0</v>
      </c>
      <c r="O3086">
        <v>0</v>
      </c>
      <c r="P3086" t="s">
        <v>183</v>
      </c>
      <c r="Q3086">
        <v>0</v>
      </c>
      <c r="R3086">
        <v>0</v>
      </c>
      <c r="S3086">
        <v>0</v>
      </c>
      <c r="T3086" t="s">
        <v>181</v>
      </c>
      <c r="U3086">
        <v>0</v>
      </c>
      <c r="V3086" t="s">
        <v>181</v>
      </c>
      <c r="W3086">
        <v>0</v>
      </c>
      <c r="X3086" t="s">
        <v>184</v>
      </c>
    </row>
    <row r="3087" spans="1:24" x14ac:dyDescent="0.3">
      <c r="A3087" t="s">
        <v>179</v>
      </c>
      <c r="B3087" t="s">
        <v>2647</v>
      </c>
      <c r="C3087" t="s">
        <v>181</v>
      </c>
      <c r="D3087" t="s">
        <v>2648</v>
      </c>
      <c r="E3087" t="s">
        <v>181</v>
      </c>
      <c r="F3087">
        <v>0</v>
      </c>
      <c r="G3087">
        <v>0</v>
      </c>
      <c r="H3087" s="51" t="s">
        <v>13965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 t="s">
        <v>183</v>
      </c>
      <c r="Q3087">
        <v>0</v>
      </c>
      <c r="R3087">
        <v>0</v>
      </c>
      <c r="S3087">
        <v>0</v>
      </c>
      <c r="T3087" t="s">
        <v>181</v>
      </c>
      <c r="U3087">
        <v>0</v>
      </c>
      <c r="V3087" t="s">
        <v>181</v>
      </c>
      <c r="W3087">
        <v>0</v>
      </c>
      <c r="X3087" t="s">
        <v>184</v>
      </c>
    </row>
    <row r="3088" spans="1:24" x14ac:dyDescent="0.3">
      <c r="A3088" t="s">
        <v>179</v>
      </c>
      <c r="B3088" t="s">
        <v>5354</v>
      </c>
      <c r="C3088" t="s">
        <v>181</v>
      </c>
      <c r="D3088" t="s">
        <v>5355</v>
      </c>
      <c r="E3088" t="s">
        <v>7</v>
      </c>
      <c r="F3088">
        <v>0</v>
      </c>
      <c r="G3088">
        <v>0</v>
      </c>
      <c r="H3088" s="51" t="s">
        <v>13965</v>
      </c>
      <c r="I3088">
        <v>0</v>
      </c>
      <c r="J3088">
        <v>0</v>
      </c>
      <c r="L3088">
        <v>0</v>
      </c>
      <c r="M3088">
        <v>0</v>
      </c>
      <c r="N3088">
        <v>0</v>
      </c>
      <c r="O3088">
        <v>0</v>
      </c>
      <c r="P3088" t="s">
        <v>183</v>
      </c>
      <c r="Q3088">
        <v>0</v>
      </c>
      <c r="R3088">
        <v>0</v>
      </c>
      <c r="S3088">
        <v>0</v>
      </c>
      <c r="T3088" t="s">
        <v>181</v>
      </c>
      <c r="U3088">
        <v>0</v>
      </c>
      <c r="V3088" t="s">
        <v>181</v>
      </c>
      <c r="W3088">
        <v>0</v>
      </c>
      <c r="X3088" t="s">
        <v>184</v>
      </c>
    </row>
    <row r="3089" spans="1:24" x14ac:dyDescent="0.3">
      <c r="A3089" t="s">
        <v>179</v>
      </c>
      <c r="B3089" t="s">
        <v>265</v>
      </c>
      <c r="C3089" t="s">
        <v>181</v>
      </c>
      <c r="D3089" t="s">
        <v>266</v>
      </c>
      <c r="E3089" t="s">
        <v>181</v>
      </c>
      <c r="F3089">
        <v>0</v>
      </c>
      <c r="G3089">
        <v>0</v>
      </c>
      <c r="H3089" s="51" t="s">
        <v>13968</v>
      </c>
      <c r="I3089">
        <v>0</v>
      </c>
      <c r="J3089">
        <v>0</v>
      </c>
      <c r="L3089">
        <v>0</v>
      </c>
      <c r="M3089">
        <v>0</v>
      </c>
      <c r="N3089">
        <v>0</v>
      </c>
      <c r="O3089">
        <v>0</v>
      </c>
      <c r="P3089" t="s">
        <v>183</v>
      </c>
      <c r="Q3089">
        <v>0</v>
      </c>
      <c r="R3089">
        <v>0</v>
      </c>
      <c r="S3089">
        <v>0</v>
      </c>
      <c r="T3089" t="s">
        <v>181</v>
      </c>
      <c r="U3089">
        <v>0</v>
      </c>
      <c r="V3089" t="s">
        <v>181</v>
      </c>
      <c r="W3089">
        <v>0</v>
      </c>
      <c r="X3089" t="s">
        <v>184</v>
      </c>
    </row>
    <row r="3090" spans="1:24" x14ac:dyDescent="0.3">
      <c r="A3090" t="s">
        <v>179</v>
      </c>
      <c r="B3090" t="s">
        <v>14468</v>
      </c>
      <c r="C3090" t="s">
        <v>181</v>
      </c>
      <c r="D3090" t="s">
        <v>14469</v>
      </c>
      <c r="E3090" t="s">
        <v>7</v>
      </c>
      <c r="F3090">
        <v>0</v>
      </c>
      <c r="G3090">
        <v>0</v>
      </c>
      <c r="H3090" s="51" t="s">
        <v>13965</v>
      </c>
      <c r="I3090">
        <v>0</v>
      </c>
      <c r="J3090">
        <v>0</v>
      </c>
      <c r="L3090">
        <v>0</v>
      </c>
      <c r="M3090">
        <v>0</v>
      </c>
      <c r="N3090">
        <v>0</v>
      </c>
      <c r="O3090">
        <v>0</v>
      </c>
      <c r="P3090" t="s">
        <v>183</v>
      </c>
      <c r="Q3090">
        <v>0</v>
      </c>
      <c r="R3090">
        <v>0</v>
      </c>
      <c r="S3090">
        <v>0</v>
      </c>
      <c r="T3090" t="s">
        <v>181</v>
      </c>
      <c r="U3090">
        <v>0</v>
      </c>
      <c r="V3090" t="s">
        <v>181</v>
      </c>
      <c r="W3090">
        <v>0</v>
      </c>
      <c r="X3090" t="s">
        <v>184</v>
      </c>
    </row>
    <row r="3091" spans="1:24" x14ac:dyDescent="0.3">
      <c r="A3091" t="s">
        <v>179</v>
      </c>
      <c r="B3091" t="s">
        <v>5001</v>
      </c>
      <c r="C3091" t="s">
        <v>181</v>
      </c>
      <c r="D3091" t="s">
        <v>5002</v>
      </c>
      <c r="E3091" t="s">
        <v>7</v>
      </c>
      <c r="F3091">
        <v>0</v>
      </c>
      <c r="G3091">
        <v>0</v>
      </c>
      <c r="H3091" s="51" t="s">
        <v>13965</v>
      </c>
      <c r="I3091">
        <v>0</v>
      </c>
      <c r="J3091">
        <v>0</v>
      </c>
      <c r="L3091">
        <v>0</v>
      </c>
      <c r="M3091">
        <v>0</v>
      </c>
      <c r="N3091">
        <v>0</v>
      </c>
      <c r="O3091">
        <v>0</v>
      </c>
      <c r="P3091" t="s">
        <v>183</v>
      </c>
      <c r="Q3091">
        <v>0</v>
      </c>
      <c r="R3091">
        <v>0</v>
      </c>
      <c r="S3091">
        <v>0</v>
      </c>
      <c r="T3091" t="s">
        <v>181</v>
      </c>
      <c r="U3091">
        <v>0</v>
      </c>
      <c r="V3091" t="s">
        <v>181</v>
      </c>
      <c r="W3091">
        <v>0</v>
      </c>
      <c r="X3091" t="s">
        <v>184</v>
      </c>
    </row>
    <row r="3092" spans="1:24" x14ac:dyDescent="0.3">
      <c r="A3092" t="s">
        <v>179</v>
      </c>
      <c r="B3092" t="s">
        <v>403</v>
      </c>
      <c r="C3092" t="s">
        <v>181</v>
      </c>
      <c r="D3092" t="s">
        <v>404</v>
      </c>
      <c r="E3092" t="s">
        <v>181</v>
      </c>
      <c r="F3092">
        <v>0</v>
      </c>
      <c r="G3092">
        <v>0</v>
      </c>
      <c r="H3092" s="51" t="s">
        <v>13968</v>
      </c>
      <c r="I3092">
        <v>0</v>
      </c>
      <c r="J3092">
        <v>0</v>
      </c>
      <c r="L3092">
        <v>0</v>
      </c>
      <c r="M3092">
        <v>0</v>
      </c>
      <c r="N3092">
        <v>0</v>
      </c>
      <c r="O3092">
        <v>0</v>
      </c>
      <c r="P3092" t="s">
        <v>183</v>
      </c>
      <c r="Q3092">
        <v>0</v>
      </c>
      <c r="R3092">
        <v>0</v>
      </c>
      <c r="S3092">
        <v>0</v>
      </c>
      <c r="T3092" t="s">
        <v>181</v>
      </c>
      <c r="U3092">
        <v>0</v>
      </c>
      <c r="V3092" t="s">
        <v>181</v>
      </c>
      <c r="W3092">
        <v>0</v>
      </c>
      <c r="X3092" t="s">
        <v>184</v>
      </c>
    </row>
    <row r="3093" spans="1:24" x14ac:dyDescent="0.3">
      <c r="A3093" t="s">
        <v>179</v>
      </c>
      <c r="B3093" t="s">
        <v>5989</v>
      </c>
      <c r="C3093" t="s">
        <v>181</v>
      </c>
      <c r="D3093" t="s">
        <v>5990</v>
      </c>
      <c r="E3093" t="s">
        <v>7</v>
      </c>
      <c r="F3093">
        <v>0</v>
      </c>
      <c r="G3093">
        <v>0</v>
      </c>
      <c r="H3093" s="51" t="s">
        <v>13965</v>
      </c>
      <c r="I3093">
        <v>0</v>
      </c>
      <c r="J3093">
        <v>0</v>
      </c>
      <c r="L3093">
        <v>0</v>
      </c>
      <c r="M3093">
        <v>0</v>
      </c>
      <c r="N3093">
        <v>0</v>
      </c>
      <c r="O3093">
        <v>0</v>
      </c>
      <c r="P3093" t="s">
        <v>183</v>
      </c>
      <c r="Q3093">
        <v>0</v>
      </c>
      <c r="R3093">
        <v>0</v>
      </c>
      <c r="S3093">
        <v>0</v>
      </c>
      <c r="T3093" t="s">
        <v>181</v>
      </c>
      <c r="U3093">
        <v>0</v>
      </c>
      <c r="V3093" t="s">
        <v>181</v>
      </c>
      <c r="W3093">
        <v>0</v>
      </c>
      <c r="X3093" t="s">
        <v>184</v>
      </c>
    </row>
    <row r="3094" spans="1:24" x14ac:dyDescent="0.3">
      <c r="A3094" t="s">
        <v>179</v>
      </c>
      <c r="B3094" t="s">
        <v>3058</v>
      </c>
      <c r="C3094" t="s">
        <v>181</v>
      </c>
      <c r="D3094" t="s">
        <v>3059</v>
      </c>
      <c r="E3094" t="s">
        <v>181</v>
      </c>
      <c r="F3094">
        <v>0</v>
      </c>
      <c r="G3094">
        <v>0</v>
      </c>
      <c r="H3094" s="51" t="s">
        <v>13965</v>
      </c>
      <c r="I3094">
        <v>0</v>
      </c>
      <c r="J3094">
        <v>0</v>
      </c>
      <c r="L3094">
        <v>0</v>
      </c>
      <c r="M3094">
        <v>0</v>
      </c>
      <c r="N3094">
        <v>0</v>
      </c>
      <c r="O3094">
        <v>0</v>
      </c>
      <c r="P3094" t="s">
        <v>183</v>
      </c>
      <c r="Q3094">
        <v>0</v>
      </c>
      <c r="R3094">
        <v>0</v>
      </c>
      <c r="S3094">
        <v>0</v>
      </c>
      <c r="T3094" t="s">
        <v>181</v>
      </c>
      <c r="U3094">
        <v>0</v>
      </c>
      <c r="V3094" t="s">
        <v>181</v>
      </c>
      <c r="W3094">
        <v>0</v>
      </c>
      <c r="X3094" t="s">
        <v>184</v>
      </c>
    </row>
    <row r="3095" spans="1:24" x14ac:dyDescent="0.3">
      <c r="A3095" t="s">
        <v>179</v>
      </c>
      <c r="B3095" t="s">
        <v>3102</v>
      </c>
      <c r="C3095" t="s">
        <v>181</v>
      </c>
      <c r="D3095" t="s">
        <v>3059</v>
      </c>
      <c r="E3095" t="s">
        <v>181</v>
      </c>
      <c r="F3095">
        <v>0</v>
      </c>
      <c r="G3095">
        <v>0</v>
      </c>
      <c r="H3095" s="51" t="s">
        <v>13968</v>
      </c>
      <c r="I3095">
        <v>0</v>
      </c>
      <c r="J3095">
        <v>0</v>
      </c>
      <c r="L3095">
        <v>0</v>
      </c>
      <c r="M3095">
        <v>0</v>
      </c>
      <c r="N3095">
        <v>0</v>
      </c>
      <c r="O3095">
        <v>0</v>
      </c>
      <c r="P3095" t="s">
        <v>183</v>
      </c>
      <c r="Q3095">
        <v>0</v>
      </c>
      <c r="R3095">
        <v>0</v>
      </c>
      <c r="S3095">
        <v>0</v>
      </c>
      <c r="T3095" t="s">
        <v>181</v>
      </c>
      <c r="U3095">
        <v>0</v>
      </c>
      <c r="V3095" t="s">
        <v>181</v>
      </c>
      <c r="W3095">
        <v>0</v>
      </c>
      <c r="X3095" t="s">
        <v>184</v>
      </c>
    </row>
    <row r="3096" spans="1:24" x14ac:dyDescent="0.3">
      <c r="A3096" t="s">
        <v>179</v>
      </c>
      <c r="B3096" t="s">
        <v>3136</v>
      </c>
      <c r="C3096" t="s">
        <v>181</v>
      </c>
      <c r="D3096" t="s">
        <v>3137</v>
      </c>
      <c r="E3096" t="s">
        <v>181</v>
      </c>
      <c r="F3096">
        <v>0</v>
      </c>
      <c r="G3096">
        <v>0</v>
      </c>
      <c r="H3096" s="51" t="s">
        <v>13968</v>
      </c>
      <c r="I3096">
        <v>0</v>
      </c>
      <c r="J3096">
        <v>0</v>
      </c>
      <c r="L3096">
        <v>0</v>
      </c>
      <c r="M3096">
        <v>0</v>
      </c>
      <c r="N3096">
        <v>0</v>
      </c>
      <c r="O3096">
        <v>0</v>
      </c>
      <c r="P3096" t="s">
        <v>183</v>
      </c>
      <c r="Q3096">
        <v>0</v>
      </c>
      <c r="R3096">
        <v>0</v>
      </c>
      <c r="S3096">
        <v>0</v>
      </c>
      <c r="T3096" t="s">
        <v>181</v>
      </c>
      <c r="U3096">
        <v>0</v>
      </c>
      <c r="V3096" t="s">
        <v>181</v>
      </c>
      <c r="W3096">
        <v>0</v>
      </c>
      <c r="X3096" t="s">
        <v>184</v>
      </c>
    </row>
    <row r="3097" spans="1:24" x14ac:dyDescent="0.3">
      <c r="A3097" t="s">
        <v>179</v>
      </c>
      <c r="B3097" t="s">
        <v>5453</v>
      </c>
      <c r="C3097" t="s">
        <v>181</v>
      </c>
      <c r="D3097" t="s">
        <v>5454</v>
      </c>
      <c r="E3097" t="s">
        <v>7</v>
      </c>
      <c r="F3097">
        <v>0</v>
      </c>
      <c r="G3097">
        <v>0</v>
      </c>
      <c r="H3097" s="51" t="s">
        <v>13965</v>
      </c>
      <c r="I3097">
        <v>0</v>
      </c>
      <c r="J3097">
        <v>0</v>
      </c>
      <c r="L3097">
        <v>0</v>
      </c>
      <c r="M3097">
        <v>0</v>
      </c>
      <c r="N3097">
        <v>0</v>
      </c>
      <c r="O3097">
        <v>0</v>
      </c>
      <c r="P3097" t="s">
        <v>183</v>
      </c>
      <c r="Q3097">
        <v>0</v>
      </c>
      <c r="R3097">
        <v>0</v>
      </c>
      <c r="S3097">
        <v>0</v>
      </c>
      <c r="T3097" t="s">
        <v>181</v>
      </c>
      <c r="U3097">
        <v>0</v>
      </c>
      <c r="V3097" t="s">
        <v>181</v>
      </c>
      <c r="W3097">
        <v>0</v>
      </c>
      <c r="X3097" t="s">
        <v>184</v>
      </c>
    </row>
    <row r="3098" spans="1:24" x14ac:dyDescent="0.3">
      <c r="A3098" t="s">
        <v>179</v>
      </c>
      <c r="B3098" t="s">
        <v>1929</v>
      </c>
      <c r="C3098" t="s">
        <v>181</v>
      </c>
      <c r="D3098" t="s">
        <v>1930</v>
      </c>
      <c r="E3098" t="s">
        <v>181</v>
      </c>
      <c r="F3098">
        <v>0</v>
      </c>
      <c r="G3098">
        <v>0</v>
      </c>
      <c r="H3098" s="51" t="s">
        <v>18041</v>
      </c>
      <c r="I3098">
        <v>0</v>
      </c>
      <c r="J3098">
        <v>0</v>
      </c>
      <c r="L3098">
        <v>0</v>
      </c>
      <c r="M3098">
        <v>0</v>
      </c>
      <c r="N3098">
        <v>0</v>
      </c>
      <c r="O3098">
        <v>0</v>
      </c>
      <c r="P3098" t="s">
        <v>183</v>
      </c>
      <c r="Q3098">
        <v>0</v>
      </c>
      <c r="R3098">
        <v>0</v>
      </c>
      <c r="S3098">
        <v>0</v>
      </c>
      <c r="T3098" t="s">
        <v>181</v>
      </c>
      <c r="U3098">
        <v>0</v>
      </c>
      <c r="V3098" t="s">
        <v>181</v>
      </c>
      <c r="W3098">
        <v>0</v>
      </c>
      <c r="X3098" t="s">
        <v>184</v>
      </c>
    </row>
    <row r="3099" spans="1:24" x14ac:dyDescent="0.3">
      <c r="A3099" t="s">
        <v>179</v>
      </c>
      <c r="B3099" t="s">
        <v>2363</v>
      </c>
      <c r="C3099" t="s">
        <v>181</v>
      </c>
      <c r="D3099" t="s">
        <v>1930</v>
      </c>
      <c r="E3099" t="s">
        <v>181</v>
      </c>
      <c r="F3099">
        <v>0</v>
      </c>
      <c r="G3099">
        <v>0</v>
      </c>
      <c r="H3099" s="51" t="s">
        <v>14317</v>
      </c>
      <c r="I3099">
        <v>0</v>
      </c>
      <c r="J3099">
        <v>0</v>
      </c>
      <c r="L3099">
        <v>0</v>
      </c>
      <c r="M3099">
        <v>0</v>
      </c>
      <c r="N3099">
        <v>0</v>
      </c>
      <c r="O3099">
        <v>0</v>
      </c>
      <c r="P3099" t="s">
        <v>183</v>
      </c>
      <c r="Q3099">
        <v>0</v>
      </c>
      <c r="R3099">
        <v>0</v>
      </c>
      <c r="S3099">
        <v>0</v>
      </c>
      <c r="T3099" t="s">
        <v>181</v>
      </c>
      <c r="U3099">
        <v>0</v>
      </c>
      <c r="V3099" t="s">
        <v>181</v>
      </c>
      <c r="W3099">
        <v>0</v>
      </c>
      <c r="X3099" t="s">
        <v>184</v>
      </c>
    </row>
    <row r="3100" spans="1:24" x14ac:dyDescent="0.3">
      <c r="A3100" t="s">
        <v>179</v>
      </c>
      <c r="B3100" t="s">
        <v>4518</v>
      </c>
      <c r="C3100" t="s">
        <v>181</v>
      </c>
      <c r="D3100" t="s">
        <v>4519</v>
      </c>
      <c r="E3100" t="s">
        <v>7</v>
      </c>
      <c r="F3100">
        <v>0</v>
      </c>
      <c r="G3100">
        <v>0</v>
      </c>
      <c r="H3100" s="51" t="s">
        <v>13965</v>
      </c>
      <c r="I3100">
        <v>0</v>
      </c>
      <c r="J3100">
        <v>0</v>
      </c>
      <c r="L3100">
        <v>0</v>
      </c>
      <c r="M3100">
        <v>0</v>
      </c>
      <c r="N3100">
        <v>0</v>
      </c>
      <c r="O3100">
        <v>0</v>
      </c>
      <c r="P3100" t="s">
        <v>183</v>
      </c>
      <c r="Q3100">
        <v>0</v>
      </c>
      <c r="R3100">
        <v>0</v>
      </c>
      <c r="S3100">
        <v>0</v>
      </c>
      <c r="T3100" t="s">
        <v>181</v>
      </c>
      <c r="U3100">
        <v>0</v>
      </c>
      <c r="V3100" t="s">
        <v>181</v>
      </c>
      <c r="W3100">
        <v>0</v>
      </c>
      <c r="X3100" t="s">
        <v>184</v>
      </c>
    </row>
    <row r="3101" spans="1:24" x14ac:dyDescent="0.3">
      <c r="A3101" t="s">
        <v>179</v>
      </c>
      <c r="B3101" t="s">
        <v>205</v>
      </c>
      <c r="C3101" t="s">
        <v>181</v>
      </c>
      <c r="D3101" t="s">
        <v>206</v>
      </c>
      <c r="E3101" t="s">
        <v>181</v>
      </c>
      <c r="F3101">
        <v>0</v>
      </c>
      <c r="G3101">
        <v>0</v>
      </c>
      <c r="H3101" s="51" t="s">
        <v>13968</v>
      </c>
      <c r="I3101">
        <v>0</v>
      </c>
      <c r="J3101">
        <v>0</v>
      </c>
      <c r="L3101">
        <v>0</v>
      </c>
      <c r="M3101">
        <v>0</v>
      </c>
      <c r="N3101">
        <v>0</v>
      </c>
      <c r="O3101">
        <v>0</v>
      </c>
      <c r="P3101" t="s">
        <v>183</v>
      </c>
      <c r="Q3101">
        <v>0</v>
      </c>
      <c r="R3101">
        <v>0</v>
      </c>
      <c r="S3101">
        <v>0</v>
      </c>
      <c r="T3101" t="s">
        <v>181</v>
      </c>
      <c r="U3101">
        <v>0</v>
      </c>
      <c r="V3101" t="s">
        <v>181</v>
      </c>
      <c r="W3101">
        <v>0</v>
      </c>
      <c r="X3101" t="s">
        <v>184</v>
      </c>
    </row>
    <row r="3102" spans="1:24" x14ac:dyDescent="0.3">
      <c r="A3102" t="s">
        <v>179</v>
      </c>
      <c r="B3102" t="s">
        <v>6088</v>
      </c>
      <c r="C3102" t="s">
        <v>181</v>
      </c>
      <c r="D3102" t="s">
        <v>206</v>
      </c>
      <c r="E3102" t="s">
        <v>7</v>
      </c>
      <c r="F3102">
        <v>0</v>
      </c>
      <c r="G3102">
        <v>0</v>
      </c>
      <c r="H3102" s="51" t="s">
        <v>13965</v>
      </c>
      <c r="I3102">
        <v>0</v>
      </c>
      <c r="J3102">
        <v>0</v>
      </c>
      <c r="L3102">
        <v>0</v>
      </c>
      <c r="M3102">
        <v>0</v>
      </c>
      <c r="N3102">
        <v>0</v>
      </c>
      <c r="O3102">
        <v>0</v>
      </c>
      <c r="P3102" t="s">
        <v>183</v>
      </c>
      <c r="Q3102">
        <v>0</v>
      </c>
      <c r="R3102">
        <v>0</v>
      </c>
      <c r="S3102">
        <v>0</v>
      </c>
      <c r="T3102" t="s">
        <v>181</v>
      </c>
      <c r="U3102">
        <v>0</v>
      </c>
      <c r="V3102" t="s">
        <v>181</v>
      </c>
      <c r="W3102">
        <v>0</v>
      </c>
      <c r="X3102" t="s">
        <v>184</v>
      </c>
    </row>
    <row r="3103" spans="1:24" x14ac:dyDescent="0.3">
      <c r="A3103" t="s">
        <v>179</v>
      </c>
      <c r="B3103" t="s">
        <v>3237</v>
      </c>
      <c r="C3103" t="s">
        <v>181</v>
      </c>
      <c r="D3103" t="s">
        <v>3238</v>
      </c>
      <c r="E3103" t="s">
        <v>181</v>
      </c>
      <c r="F3103">
        <v>0</v>
      </c>
      <c r="G3103">
        <v>0</v>
      </c>
      <c r="H3103" s="51" t="s">
        <v>13968</v>
      </c>
      <c r="I3103">
        <v>0</v>
      </c>
      <c r="J3103">
        <v>0</v>
      </c>
      <c r="L3103">
        <v>0</v>
      </c>
      <c r="M3103">
        <v>0</v>
      </c>
      <c r="N3103">
        <v>0</v>
      </c>
      <c r="O3103">
        <v>0</v>
      </c>
      <c r="P3103" t="s">
        <v>183</v>
      </c>
      <c r="Q3103">
        <v>0</v>
      </c>
      <c r="R3103">
        <v>0</v>
      </c>
      <c r="S3103">
        <v>0</v>
      </c>
      <c r="T3103" t="s">
        <v>181</v>
      </c>
      <c r="U3103">
        <v>0</v>
      </c>
      <c r="V3103" t="s">
        <v>181</v>
      </c>
      <c r="W3103">
        <v>0</v>
      </c>
      <c r="X3103" t="s">
        <v>184</v>
      </c>
    </row>
    <row r="3104" spans="1:24" x14ac:dyDescent="0.3">
      <c r="A3104" t="s">
        <v>179</v>
      </c>
      <c r="B3104" t="s">
        <v>1963</v>
      </c>
      <c r="C3104" t="s">
        <v>181</v>
      </c>
      <c r="D3104" t="s">
        <v>1964</v>
      </c>
      <c r="E3104" t="s">
        <v>181</v>
      </c>
      <c r="F3104">
        <v>0</v>
      </c>
      <c r="G3104">
        <v>0</v>
      </c>
      <c r="H3104" s="51" t="s">
        <v>18041</v>
      </c>
      <c r="I3104">
        <v>0</v>
      </c>
      <c r="J3104">
        <v>0</v>
      </c>
      <c r="L3104">
        <v>0</v>
      </c>
      <c r="M3104">
        <v>0</v>
      </c>
      <c r="N3104">
        <v>0</v>
      </c>
      <c r="O3104">
        <v>0</v>
      </c>
      <c r="P3104" t="s">
        <v>183</v>
      </c>
      <c r="Q3104">
        <v>0</v>
      </c>
      <c r="R3104">
        <v>0</v>
      </c>
      <c r="S3104">
        <v>0</v>
      </c>
      <c r="T3104" t="s">
        <v>181</v>
      </c>
      <c r="U3104">
        <v>0</v>
      </c>
      <c r="V3104" t="s">
        <v>181</v>
      </c>
      <c r="W3104">
        <v>0</v>
      </c>
      <c r="X3104" t="s">
        <v>184</v>
      </c>
    </row>
    <row r="3105" spans="1:24" x14ac:dyDescent="0.3">
      <c r="A3105" t="s">
        <v>179</v>
      </c>
      <c r="B3105" t="s">
        <v>5272</v>
      </c>
      <c r="C3105" t="s">
        <v>181</v>
      </c>
      <c r="D3105" t="s">
        <v>5273</v>
      </c>
      <c r="E3105" t="s">
        <v>7</v>
      </c>
      <c r="F3105">
        <v>0</v>
      </c>
      <c r="G3105">
        <v>0</v>
      </c>
      <c r="H3105" s="51" t="s">
        <v>13965</v>
      </c>
      <c r="I3105">
        <v>0</v>
      </c>
      <c r="J3105">
        <v>0</v>
      </c>
      <c r="L3105">
        <v>0</v>
      </c>
      <c r="M3105">
        <v>0</v>
      </c>
      <c r="N3105">
        <v>0</v>
      </c>
      <c r="O3105">
        <v>0</v>
      </c>
      <c r="P3105" t="s">
        <v>183</v>
      </c>
      <c r="Q3105">
        <v>0</v>
      </c>
      <c r="R3105">
        <v>0</v>
      </c>
      <c r="S3105">
        <v>0</v>
      </c>
      <c r="T3105" t="s">
        <v>181</v>
      </c>
      <c r="U3105">
        <v>0</v>
      </c>
      <c r="V3105" t="s">
        <v>181</v>
      </c>
      <c r="W3105">
        <v>0</v>
      </c>
      <c r="X3105" t="s">
        <v>184</v>
      </c>
    </row>
    <row r="3106" spans="1:24" x14ac:dyDescent="0.3">
      <c r="A3106" t="s">
        <v>179</v>
      </c>
      <c r="B3106" t="s">
        <v>2658</v>
      </c>
      <c r="C3106" t="s">
        <v>181</v>
      </c>
      <c r="D3106" t="s">
        <v>2659</v>
      </c>
      <c r="E3106" t="s">
        <v>181</v>
      </c>
      <c r="F3106">
        <v>0</v>
      </c>
      <c r="G3106">
        <v>0</v>
      </c>
      <c r="H3106" s="51" t="s">
        <v>14317</v>
      </c>
      <c r="I3106">
        <v>0</v>
      </c>
      <c r="J3106">
        <v>0</v>
      </c>
      <c r="L3106">
        <v>0</v>
      </c>
      <c r="M3106">
        <v>0</v>
      </c>
      <c r="N3106">
        <v>0</v>
      </c>
      <c r="O3106">
        <v>0</v>
      </c>
      <c r="P3106" t="s">
        <v>183</v>
      </c>
      <c r="Q3106">
        <v>0</v>
      </c>
      <c r="R3106">
        <v>0</v>
      </c>
      <c r="S3106">
        <v>0</v>
      </c>
      <c r="T3106" t="s">
        <v>181</v>
      </c>
      <c r="U3106">
        <v>0</v>
      </c>
      <c r="V3106" t="s">
        <v>181</v>
      </c>
      <c r="W3106">
        <v>0</v>
      </c>
      <c r="X3106" t="s">
        <v>184</v>
      </c>
    </row>
    <row r="3107" spans="1:24" x14ac:dyDescent="0.3">
      <c r="A3107" t="s">
        <v>179</v>
      </c>
      <c r="B3107" t="s">
        <v>1062</v>
      </c>
      <c r="C3107" t="s">
        <v>181</v>
      </c>
      <c r="D3107" t="s">
        <v>1063</v>
      </c>
      <c r="E3107" t="s">
        <v>181</v>
      </c>
      <c r="F3107">
        <v>0</v>
      </c>
      <c r="G3107">
        <v>0</v>
      </c>
      <c r="H3107" s="51" t="s">
        <v>13968</v>
      </c>
      <c r="I3107">
        <v>0</v>
      </c>
      <c r="J3107">
        <v>0</v>
      </c>
      <c r="L3107">
        <v>0</v>
      </c>
      <c r="M3107">
        <v>0</v>
      </c>
      <c r="N3107">
        <v>0</v>
      </c>
      <c r="O3107">
        <v>0</v>
      </c>
      <c r="P3107" t="s">
        <v>183</v>
      </c>
      <c r="Q3107">
        <v>0</v>
      </c>
      <c r="R3107">
        <v>0</v>
      </c>
      <c r="S3107">
        <v>0</v>
      </c>
      <c r="T3107" t="s">
        <v>181</v>
      </c>
      <c r="U3107">
        <v>0</v>
      </c>
      <c r="V3107" t="s">
        <v>181</v>
      </c>
      <c r="W3107">
        <v>0</v>
      </c>
      <c r="X3107" t="s">
        <v>184</v>
      </c>
    </row>
    <row r="3108" spans="1:24" x14ac:dyDescent="0.3">
      <c r="A3108" t="s">
        <v>179</v>
      </c>
      <c r="B3108" t="s">
        <v>858</v>
      </c>
      <c r="C3108" t="s">
        <v>181</v>
      </c>
      <c r="D3108" t="s">
        <v>859</v>
      </c>
      <c r="E3108" t="s">
        <v>181</v>
      </c>
      <c r="F3108">
        <v>0</v>
      </c>
      <c r="G3108">
        <v>0</v>
      </c>
      <c r="H3108" s="51" t="s">
        <v>13968</v>
      </c>
      <c r="I3108">
        <v>0</v>
      </c>
      <c r="J3108">
        <v>0</v>
      </c>
      <c r="L3108">
        <v>0</v>
      </c>
      <c r="M3108">
        <v>0</v>
      </c>
      <c r="N3108">
        <v>0</v>
      </c>
      <c r="O3108">
        <v>0</v>
      </c>
      <c r="P3108" t="s">
        <v>183</v>
      </c>
      <c r="Q3108">
        <v>0</v>
      </c>
      <c r="R3108">
        <v>0</v>
      </c>
      <c r="S3108">
        <v>0</v>
      </c>
      <c r="T3108" t="s">
        <v>181</v>
      </c>
      <c r="U3108">
        <v>0</v>
      </c>
      <c r="V3108" t="s">
        <v>181</v>
      </c>
      <c r="W3108">
        <v>0</v>
      </c>
      <c r="X3108" t="s">
        <v>184</v>
      </c>
    </row>
    <row r="3109" spans="1:24" x14ac:dyDescent="0.3">
      <c r="A3109" t="s">
        <v>179</v>
      </c>
      <c r="B3109" t="s">
        <v>1334</v>
      </c>
      <c r="C3109" t="s">
        <v>181</v>
      </c>
      <c r="D3109" t="s">
        <v>1335</v>
      </c>
      <c r="E3109" t="s">
        <v>181</v>
      </c>
      <c r="F3109">
        <v>0</v>
      </c>
      <c r="G3109">
        <v>0</v>
      </c>
      <c r="H3109" s="51" t="s">
        <v>13968</v>
      </c>
      <c r="I3109">
        <v>0</v>
      </c>
      <c r="J3109">
        <v>0</v>
      </c>
      <c r="L3109">
        <v>0</v>
      </c>
      <c r="M3109">
        <v>2308.5</v>
      </c>
      <c r="N3109">
        <v>360</v>
      </c>
      <c r="O3109">
        <v>0</v>
      </c>
      <c r="P3109" t="s">
        <v>605</v>
      </c>
      <c r="Q3109">
        <v>0</v>
      </c>
      <c r="R3109">
        <v>0</v>
      </c>
      <c r="S3109">
        <v>0</v>
      </c>
      <c r="T3109" t="s">
        <v>181</v>
      </c>
      <c r="U3109">
        <v>0</v>
      </c>
      <c r="V3109" t="s">
        <v>181</v>
      </c>
      <c r="W3109">
        <v>0</v>
      </c>
      <c r="X3109" t="s">
        <v>184</v>
      </c>
    </row>
    <row r="3110" spans="1:24" x14ac:dyDescent="0.3">
      <c r="A3110" t="s">
        <v>179</v>
      </c>
      <c r="B3110" t="s">
        <v>2924</v>
      </c>
      <c r="C3110" t="s">
        <v>181</v>
      </c>
      <c r="D3110" t="s">
        <v>2925</v>
      </c>
      <c r="E3110" t="s">
        <v>181</v>
      </c>
      <c r="F3110">
        <v>0</v>
      </c>
      <c r="G3110">
        <v>0</v>
      </c>
      <c r="H3110" s="51" t="s">
        <v>14317</v>
      </c>
      <c r="I3110">
        <v>0</v>
      </c>
      <c r="J3110">
        <v>0</v>
      </c>
      <c r="L3110">
        <v>0</v>
      </c>
      <c r="M3110">
        <v>0</v>
      </c>
      <c r="N3110">
        <v>0</v>
      </c>
      <c r="O3110">
        <v>0</v>
      </c>
      <c r="P3110" t="s">
        <v>183</v>
      </c>
      <c r="Q3110">
        <v>0</v>
      </c>
      <c r="R3110">
        <v>0</v>
      </c>
      <c r="S3110">
        <v>0</v>
      </c>
      <c r="T3110" t="s">
        <v>181</v>
      </c>
      <c r="U3110">
        <v>0</v>
      </c>
      <c r="V3110" t="s">
        <v>181</v>
      </c>
      <c r="W3110">
        <v>0</v>
      </c>
      <c r="X3110" t="s">
        <v>184</v>
      </c>
    </row>
    <row r="3111" spans="1:24" x14ac:dyDescent="0.3">
      <c r="A3111" t="s">
        <v>179</v>
      </c>
      <c r="B3111" t="s">
        <v>5105</v>
      </c>
      <c r="C3111" t="s">
        <v>181</v>
      </c>
      <c r="D3111" t="s">
        <v>5106</v>
      </c>
      <c r="E3111" t="s">
        <v>7</v>
      </c>
      <c r="F3111">
        <v>0</v>
      </c>
      <c r="G3111">
        <v>0</v>
      </c>
      <c r="H3111" s="51" t="s">
        <v>13965</v>
      </c>
      <c r="I3111">
        <v>0</v>
      </c>
      <c r="J3111">
        <v>0</v>
      </c>
      <c r="L3111">
        <v>0</v>
      </c>
      <c r="M3111">
        <v>0</v>
      </c>
      <c r="N3111">
        <v>0</v>
      </c>
      <c r="O3111">
        <v>0</v>
      </c>
      <c r="P3111" t="s">
        <v>183</v>
      </c>
      <c r="Q3111">
        <v>0</v>
      </c>
      <c r="R3111">
        <v>0</v>
      </c>
      <c r="S3111">
        <v>0</v>
      </c>
      <c r="T3111" t="s">
        <v>181</v>
      </c>
      <c r="U3111">
        <v>0</v>
      </c>
      <c r="V3111" t="s">
        <v>181</v>
      </c>
      <c r="W3111">
        <v>0</v>
      </c>
      <c r="X3111" t="s">
        <v>184</v>
      </c>
    </row>
    <row r="3112" spans="1:24" x14ac:dyDescent="0.3">
      <c r="A3112" t="s">
        <v>179</v>
      </c>
      <c r="B3112" t="s">
        <v>4719</v>
      </c>
      <c r="C3112" t="s">
        <v>181</v>
      </c>
      <c r="D3112" t="s">
        <v>4720</v>
      </c>
      <c r="E3112" t="s">
        <v>7</v>
      </c>
      <c r="F3112">
        <v>0</v>
      </c>
      <c r="G3112">
        <v>0</v>
      </c>
      <c r="H3112" s="51" t="s">
        <v>13965</v>
      </c>
      <c r="I3112">
        <v>0</v>
      </c>
      <c r="J3112">
        <v>0</v>
      </c>
      <c r="L3112">
        <v>0</v>
      </c>
      <c r="M3112">
        <v>0</v>
      </c>
      <c r="N3112">
        <v>0</v>
      </c>
      <c r="O3112">
        <v>0</v>
      </c>
      <c r="P3112" t="s">
        <v>183</v>
      </c>
      <c r="Q3112">
        <v>0</v>
      </c>
      <c r="R3112">
        <v>0</v>
      </c>
      <c r="S3112">
        <v>0</v>
      </c>
      <c r="T3112" t="s">
        <v>181</v>
      </c>
      <c r="U3112">
        <v>0</v>
      </c>
      <c r="V3112" t="s">
        <v>181</v>
      </c>
      <c r="W3112">
        <v>0</v>
      </c>
      <c r="X3112" t="s">
        <v>184</v>
      </c>
    </row>
    <row r="3113" spans="1:24" x14ac:dyDescent="0.3">
      <c r="A3113" t="s">
        <v>179</v>
      </c>
      <c r="B3113" t="s">
        <v>5009</v>
      </c>
      <c r="C3113" t="s">
        <v>181</v>
      </c>
      <c r="D3113" t="s">
        <v>5010</v>
      </c>
      <c r="E3113" t="s">
        <v>7</v>
      </c>
      <c r="F3113">
        <v>0</v>
      </c>
      <c r="G3113">
        <v>0</v>
      </c>
      <c r="H3113" s="51" t="s">
        <v>13965</v>
      </c>
      <c r="I3113">
        <v>0</v>
      </c>
      <c r="J3113">
        <v>0</v>
      </c>
      <c r="L3113">
        <v>0</v>
      </c>
      <c r="M3113">
        <v>0</v>
      </c>
      <c r="N3113">
        <v>0</v>
      </c>
      <c r="O3113">
        <v>0</v>
      </c>
      <c r="P3113" t="s">
        <v>183</v>
      </c>
      <c r="Q3113">
        <v>0</v>
      </c>
      <c r="R3113">
        <v>0</v>
      </c>
      <c r="S3113">
        <v>0</v>
      </c>
      <c r="T3113" t="s">
        <v>181</v>
      </c>
      <c r="U3113">
        <v>0</v>
      </c>
      <c r="V3113" t="s">
        <v>181</v>
      </c>
      <c r="W3113">
        <v>0</v>
      </c>
      <c r="X3113" t="s">
        <v>184</v>
      </c>
    </row>
    <row r="3114" spans="1:24" x14ac:dyDescent="0.3">
      <c r="A3114" t="s">
        <v>179</v>
      </c>
      <c r="B3114" t="s">
        <v>5054</v>
      </c>
      <c r="C3114" t="s">
        <v>181</v>
      </c>
      <c r="D3114" t="s">
        <v>5055</v>
      </c>
      <c r="E3114" t="s">
        <v>7</v>
      </c>
      <c r="F3114">
        <v>0</v>
      </c>
      <c r="G3114">
        <v>0</v>
      </c>
      <c r="H3114" s="51" t="s">
        <v>13965</v>
      </c>
      <c r="I3114">
        <v>0</v>
      </c>
      <c r="J3114">
        <v>0</v>
      </c>
      <c r="L3114">
        <v>0</v>
      </c>
      <c r="M3114">
        <v>0</v>
      </c>
      <c r="N3114">
        <v>0</v>
      </c>
      <c r="O3114">
        <v>0</v>
      </c>
      <c r="P3114" t="s">
        <v>183</v>
      </c>
      <c r="Q3114">
        <v>0</v>
      </c>
      <c r="R3114">
        <v>0</v>
      </c>
      <c r="S3114">
        <v>0</v>
      </c>
      <c r="T3114" t="s">
        <v>181</v>
      </c>
      <c r="U3114">
        <v>0</v>
      </c>
      <c r="V3114" t="s">
        <v>181</v>
      </c>
      <c r="W3114">
        <v>0</v>
      </c>
      <c r="X3114" t="s">
        <v>184</v>
      </c>
    </row>
    <row r="3115" spans="1:24" x14ac:dyDescent="0.3">
      <c r="A3115" t="s">
        <v>179</v>
      </c>
      <c r="B3115" t="s">
        <v>708</v>
      </c>
      <c r="C3115" t="s">
        <v>181</v>
      </c>
      <c r="D3115" t="s">
        <v>709</v>
      </c>
      <c r="E3115" t="s">
        <v>181</v>
      </c>
      <c r="F3115">
        <v>0</v>
      </c>
      <c r="G3115">
        <v>0</v>
      </c>
      <c r="H3115" s="51" t="s">
        <v>13968</v>
      </c>
      <c r="I3115">
        <v>0</v>
      </c>
      <c r="J3115">
        <v>0</v>
      </c>
      <c r="L3115">
        <v>0</v>
      </c>
      <c r="M3115">
        <v>0</v>
      </c>
      <c r="N3115">
        <v>0</v>
      </c>
      <c r="O3115">
        <v>0</v>
      </c>
      <c r="P3115" t="s">
        <v>183</v>
      </c>
      <c r="Q3115">
        <v>0</v>
      </c>
      <c r="R3115">
        <v>0</v>
      </c>
      <c r="S3115">
        <v>0</v>
      </c>
      <c r="T3115" t="s">
        <v>181</v>
      </c>
      <c r="U3115">
        <v>0</v>
      </c>
      <c r="V3115" t="s">
        <v>181</v>
      </c>
      <c r="W3115">
        <v>0</v>
      </c>
      <c r="X3115" t="s">
        <v>184</v>
      </c>
    </row>
    <row r="3116" spans="1:24" x14ac:dyDescent="0.3">
      <c r="A3116" t="s">
        <v>179</v>
      </c>
      <c r="B3116" t="s">
        <v>2728</v>
      </c>
      <c r="C3116" t="s">
        <v>181</v>
      </c>
      <c r="D3116" t="s">
        <v>709</v>
      </c>
      <c r="E3116" t="s">
        <v>181</v>
      </c>
      <c r="F3116">
        <v>0</v>
      </c>
      <c r="G3116">
        <v>0</v>
      </c>
      <c r="H3116" s="51" t="s">
        <v>13965</v>
      </c>
      <c r="I3116">
        <v>0</v>
      </c>
      <c r="J3116">
        <v>0</v>
      </c>
      <c r="L3116">
        <v>0</v>
      </c>
      <c r="M3116">
        <v>0</v>
      </c>
      <c r="N3116">
        <v>0</v>
      </c>
      <c r="O3116">
        <v>0</v>
      </c>
      <c r="P3116" t="s">
        <v>183</v>
      </c>
      <c r="Q3116">
        <v>0</v>
      </c>
      <c r="R3116">
        <v>0</v>
      </c>
      <c r="S3116">
        <v>0</v>
      </c>
      <c r="T3116" t="s">
        <v>181</v>
      </c>
      <c r="U3116">
        <v>0</v>
      </c>
      <c r="V3116" t="s">
        <v>181</v>
      </c>
      <c r="W3116">
        <v>0</v>
      </c>
      <c r="X3116" t="s">
        <v>184</v>
      </c>
    </row>
    <row r="3117" spans="1:24" x14ac:dyDescent="0.3">
      <c r="A3117" t="s">
        <v>179</v>
      </c>
      <c r="B3117" t="s">
        <v>1754</v>
      </c>
      <c r="C3117" t="s">
        <v>181</v>
      </c>
      <c r="D3117" t="s">
        <v>1755</v>
      </c>
      <c r="E3117" t="s">
        <v>181</v>
      </c>
      <c r="F3117">
        <v>0</v>
      </c>
      <c r="G3117">
        <v>0</v>
      </c>
      <c r="H3117" s="51" t="s">
        <v>18041</v>
      </c>
      <c r="I3117">
        <v>0</v>
      </c>
      <c r="J3117">
        <v>0</v>
      </c>
      <c r="L3117">
        <v>0</v>
      </c>
      <c r="M3117">
        <v>0</v>
      </c>
      <c r="N3117">
        <v>0</v>
      </c>
      <c r="O3117">
        <v>0</v>
      </c>
      <c r="P3117" t="s">
        <v>183</v>
      </c>
      <c r="Q3117">
        <v>0</v>
      </c>
      <c r="R3117">
        <v>0</v>
      </c>
      <c r="S3117">
        <v>0</v>
      </c>
      <c r="T3117" t="s">
        <v>181</v>
      </c>
      <c r="U3117">
        <v>0</v>
      </c>
      <c r="V3117" t="s">
        <v>181</v>
      </c>
      <c r="W3117">
        <v>0</v>
      </c>
      <c r="X3117" t="s">
        <v>184</v>
      </c>
    </row>
    <row r="3118" spans="1:24" x14ac:dyDescent="0.3">
      <c r="A3118" t="s">
        <v>179</v>
      </c>
      <c r="B3118" t="s">
        <v>3129</v>
      </c>
      <c r="C3118" t="s">
        <v>181</v>
      </c>
      <c r="D3118" t="s">
        <v>3130</v>
      </c>
      <c r="E3118" t="s">
        <v>181</v>
      </c>
      <c r="F3118">
        <v>0</v>
      </c>
      <c r="G3118">
        <v>0</v>
      </c>
      <c r="H3118" s="51" t="s">
        <v>13968</v>
      </c>
      <c r="I3118">
        <v>0</v>
      </c>
      <c r="J3118">
        <v>0</v>
      </c>
      <c r="L3118">
        <v>0</v>
      </c>
      <c r="M3118">
        <v>0</v>
      </c>
      <c r="N3118">
        <v>0</v>
      </c>
      <c r="O3118">
        <v>0</v>
      </c>
      <c r="P3118" t="s">
        <v>183</v>
      </c>
      <c r="Q3118">
        <v>0</v>
      </c>
      <c r="R3118">
        <v>0</v>
      </c>
      <c r="S3118">
        <v>0</v>
      </c>
      <c r="T3118" t="s">
        <v>181</v>
      </c>
      <c r="U3118">
        <v>0</v>
      </c>
      <c r="V3118" t="s">
        <v>181</v>
      </c>
      <c r="W3118">
        <v>0</v>
      </c>
      <c r="X3118" t="s">
        <v>184</v>
      </c>
    </row>
    <row r="3119" spans="1:24" x14ac:dyDescent="0.3">
      <c r="A3119" t="s">
        <v>179</v>
      </c>
      <c r="B3119" t="s">
        <v>3239</v>
      </c>
      <c r="C3119" t="s">
        <v>181</v>
      </c>
      <c r="D3119" t="s">
        <v>3240</v>
      </c>
      <c r="E3119" t="s">
        <v>181</v>
      </c>
      <c r="F3119">
        <v>0</v>
      </c>
      <c r="G3119">
        <v>0</v>
      </c>
      <c r="H3119" s="51" t="s">
        <v>13968</v>
      </c>
      <c r="I3119">
        <v>0</v>
      </c>
      <c r="J3119">
        <v>0</v>
      </c>
      <c r="L3119">
        <v>0</v>
      </c>
      <c r="M3119">
        <v>0</v>
      </c>
      <c r="N3119">
        <v>0</v>
      </c>
      <c r="O3119">
        <v>0</v>
      </c>
      <c r="P3119" t="s">
        <v>183</v>
      </c>
      <c r="Q3119">
        <v>0</v>
      </c>
      <c r="R3119">
        <v>0</v>
      </c>
      <c r="S3119">
        <v>0</v>
      </c>
      <c r="T3119" t="s">
        <v>181</v>
      </c>
      <c r="U3119">
        <v>0</v>
      </c>
      <c r="V3119" t="s">
        <v>181</v>
      </c>
      <c r="W3119">
        <v>0</v>
      </c>
      <c r="X3119" t="s">
        <v>184</v>
      </c>
    </row>
    <row r="3120" spans="1:24" x14ac:dyDescent="0.3">
      <c r="A3120" t="s">
        <v>179</v>
      </c>
      <c r="B3120" t="s">
        <v>2510</v>
      </c>
      <c r="C3120" t="s">
        <v>181</v>
      </c>
      <c r="D3120" t="s">
        <v>2511</v>
      </c>
      <c r="E3120" t="s">
        <v>181</v>
      </c>
      <c r="F3120">
        <v>0</v>
      </c>
      <c r="G3120">
        <v>0</v>
      </c>
      <c r="H3120" s="51" t="s">
        <v>13965</v>
      </c>
      <c r="I3120">
        <v>0</v>
      </c>
      <c r="J3120">
        <v>0</v>
      </c>
      <c r="L3120">
        <v>0</v>
      </c>
      <c r="M3120">
        <v>0</v>
      </c>
      <c r="N3120">
        <v>0</v>
      </c>
      <c r="O3120">
        <v>0</v>
      </c>
      <c r="P3120" t="s">
        <v>183</v>
      </c>
      <c r="Q3120">
        <v>0</v>
      </c>
      <c r="R3120">
        <v>0</v>
      </c>
      <c r="S3120">
        <v>0</v>
      </c>
      <c r="T3120" t="s">
        <v>181</v>
      </c>
      <c r="U3120">
        <v>0</v>
      </c>
      <c r="V3120" t="s">
        <v>181</v>
      </c>
      <c r="W3120">
        <v>0</v>
      </c>
      <c r="X3120" t="s">
        <v>184</v>
      </c>
    </row>
    <row r="3121" spans="1:24" x14ac:dyDescent="0.3">
      <c r="A3121" t="s">
        <v>179</v>
      </c>
      <c r="B3121" t="s">
        <v>3449</v>
      </c>
      <c r="C3121" t="s">
        <v>181</v>
      </c>
      <c r="D3121" t="s">
        <v>2511</v>
      </c>
      <c r="E3121" t="s">
        <v>181</v>
      </c>
      <c r="F3121">
        <v>0</v>
      </c>
      <c r="G3121">
        <v>0</v>
      </c>
      <c r="H3121" s="51" t="s">
        <v>13968</v>
      </c>
      <c r="I3121">
        <v>0</v>
      </c>
      <c r="J3121">
        <v>0</v>
      </c>
      <c r="L3121">
        <v>0</v>
      </c>
      <c r="M3121">
        <v>0</v>
      </c>
      <c r="N3121">
        <v>0</v>
      </c>
      <c r="O3121">
        <v>0</v>
      </c>
      <c r="P3121" t="s">
        <v>183</v>
      </c>
      <c r="Q3121">
        <v>0</v>
      </c>
      <c r="R3121">
        <v>0</v>
      </c>
      <c r="S3121">
        <v>0</v>
      </c>
      <c r="T3121" t="s">
        <v>181</v>
      </c>
      <c r="U3121">
        <v>0</v>
      </c>
      <c r="V3121" t="s">
        <v>181</v>
      </c>
      <c r="W3121">
        <v>0</v>
      </c>
      <c r="X3121" t="s">
        <v>184</v>
      </c>
    </row>
    <row r="3122" spans="1:24" x14ac:dyDescent="0.3">
      <c r="A3122" t="s">
        <v>179</v>
      </c>
      <c r="B3122" t="s">
        <v>668</v>
      </c>
      <c r="C3122" t="s">
        <v>181</v>
      </c>
      <c r="D3122" t="s">
        <v>669</v>
      </c>
      <c r="E3122" t="s">
        <v>181</v>
      </c>
      <c r="F3122">
        <v>0</v>
      </c>
      <c r="G3122">
        <v>0</v>
      </c>
      <c r="H3122" s="51" t="s">
        <v>13968</v>
      </c>
      <c r="I3122">
        <v>0</v>
      </c>
      <c r="J3122">
        <v>0</v>
      </c>
      <c r="L3122">
        <v>0</v>
      </c>
      <c r="M3122">
        <v>0</v>
      </c>
      <c r="N3122">
        <v>0</v>
      </c>
      <c r="O3122">
        <v>0</v>
      </c>
      <c r="P3122" t="s">
        <v>183</v>
      </c>
      <c r="Q3122">
        <v>0</v>
      </c>
      <c r="R3122">
        <v>0</v>
      </c>
      <c r="S3122">
        <v>0</v>
      </c>
      <c r="T3122" t="s">
        <v>181</v>
      </c>
      <c r="U3122">
        <v>0</v>
      </c>
      <c r="V3122" t="s">
        <v>181</v>
      </c>
      <c r="W3122">
        <v>0</v>
      </c>
      <c r="X3122" t="s">
        <v>184</v>
      </c>
    </row>
    <row r="3123" spans="1:24" x14ac:dyDescent="0.3">
      <c r="A3123" t="s">
        <v>179</v>
      </c>
      <c r="B3123" t="s">
        <v>1826</v>
      </c>
      <c r="C3123" t="s">
        <v>181</v>
      </c>
      <c r="D3123" t="s">
        <v>1827</v>
      </c>
      <c r="E3123" t="s">
        <v>181</v>
      </c>
      <c r="F3123">
        <v>0</v>
      </c>
      <c r="G3123">
        <v>0</v>
      </c>
      <c r="H3123" s="51" t="s">
        <v>18041</v>
      </c>
      <c r="I3123">
        <v>0</v>
      </c>
      <c r="J3123">
        <v>0</v>
      </c>
      <c r="L3123">
        <v>0</v>
      </c>
      <c r="M3123">
        <v>0</v>
      </c>
      <c r="N3123">
        <v>0</v>
      </c>
      <c r="O3123">
        <v>0</v>
      </c>
      <c r="P3123" t="s">
        <v>183</v>
      </c>
      <c r="Q3123">
        <v>0</v>
      </c>
      <c r="R3123">
        <v>0</v>
      </c>
      <c r="S3123">
        <v>0</v>
      </c>
      <c r="T3123" t="s">
        <v>181</v>
      </c>
      <c r="U3123">
        <v>0</v>
      </c>
      <c r="V3123" t="s">
        <v>181</v>
      </c>
      <c r="W3123">
        <v>0</v>
      </c>
      <c r="X3123" t="s">
        <v>184</v>
      </c>
    </row>
    <row r="3124" spans="1:24" x14ac:dyDescent="0.3">
      <c r="A3124" t="s">
        <v>179</v>
      </c>
      <c r="B3124" t="s">
        <v>784</v>
      </c>
      <c r="C3124" t="s">
        <v>181</v>
      </c>
      <c r="D3124" t="s">
        <v>785</v>
      </c>
      <c r="E3124" t="s">
        <v>181</v>
      </c>
      <c r="F3124">
        <v>0</v>
      </c>
      <c r="G3124">
        <v>0</v>
      </c>
      <c r="H3124" s="51" t="s">
        <v>13968</v>
      </c>
      <c r="I3124">
        <v>0</v>
      </c>
      <c r="J3124">
        <v>0</v>
      </c>
      <c r="L3124">
        <v>0</v>
      </c>
      <c r="M3124">
        <v>0</v>
      </c>
      <c r="N3124">
        <v>0</v>
      </c>
      <c r="O3124">
        <v>0</v>
      </c>
      <c r="P3124" t="s">
        <v>183</v>
      </c>
      <c r="Q3124">
        <v>0</v>
      </c>
      <c r="R3124">
        <v>0</v>
      </c>
      <c r="S3124">
        <v>0</v>
      </c>
      <c r="T3124" t="s">
        <v>181</v>
      </c>
      <c r="U3124">
        <v>0</v>
      </c>
      <c r="V3124" t="s">
        <v>181</v>
      </c>
      <c r="W3124">
        <v>0</v>
      </c>
      <c r="X3124" t="s">
        <v>184</v>
      </c>
    </row>
    <row r="3125" spans="1:24" x14ac:dyDescent="0.3">
      <c r="A3125" t="s">
        <v>179</v>
      </c>
      <c r="B3125" t="s">
        <v>2076</v>
      </c>
      <c r="C3125" t="s">
        <v>181</v>
      </c>
      <c r="D3125" t="s">
        <v>2077</v>
      </c>
      <c r="E3125" t="s">
        <v>181</v>
      </c>
      <c r="F3125">
        <v>0</v>
      </c>
      <c r="G3125">
        <v>0</v>
      </c>
      <c r="H3125" s="51" t="s">
        <v>13968</v>
      </c>
      <c r="I3125">
        <v>0</v>
      </c>
      <c r="J3125">
        <v>0</v>
      </c>
      <c r="L3125">
        <v>0</v>
      </c>
      <c r="M3125">
        <v>0</v>
      </c>
      <c r="N3125">
        <v>0</v>
      </c>
      <c r="O3125">
        <v>0</v>
      </c>
      <c r="P3125" t="s">
        <v>183</v>
      </c>
      <c r="Q3125">
        <v>0</v>
      </c>
      <c r="R3125">
        <v>0</v>
      </c>
      <c r="S3125">
        <v>0</v>
      </c>
      <c r="T3125" t="s">
        <v>181</v>
      </c>
      <c r="U3125">
        <v>0</v>
      </c>
      <c r="V3125" t="s">
        <v>181</v>
      </c>
      <c r="W3125">
        <v>0</v>
      </c>
      <c r="X3125" t="s">
        <v>184</v>
      </c>
    </row>
    <row r="3126" spans="1:24" x14ac:dyDescent="0.3">
      <c r="A3126" t="s">
        <v>179</v>
      </c>
      <c r="B3126" t="s">
        <v>4587</v>
      </c>
      <c r="C3126" t="s">
        <v>181</v>
      </c>
      <c r="D3126" t="s">
        <v>2077</v>
      </c>
      <c r="E3126" t="s">
        <v>7</v>
      </c>
      <c r="F3126">
        <v>0</v>
      </c>
      <c r="G3126">
        <v>0</v>
      </c>
      <c r="H3126" s="51" t="s">
        <v>13965</v>
      </c>
      <c r="I3126">
        <v>0</v>
      </c>
      <c r="J3126">
        <v>0</v>
      </c>
      <c r="L3126">
        <v>0</v>
      </c>
      <c r="M3126">
        <v>0</v>
      </c>
      <c r="N3126">
        <v>0</v>
      </c>
      <c r="O3126">
        <v>0</v>
      </c>
      <c r="P3126" t="s">
        <v>183</v>
      </c>
      <c r="Q3126">
        <v>0</v>
      </c>
      <c r="R3126">
        <v>0</v>
      </c>
      <c r="S3126">
        <v>0</v>
      </c>
      <c r="T3126" t="s">
        <v>181</v>
      </c>
      <c r="U3126">
        <v>0</v>
      </c>
      <c r="V3126" t="s">
        <v>181</v>
      </c>
      <c r="W3126">
        <v>0</v>
      </c>
      <c r="X3126" t="s">
        <v>184</v>
      </c>
    </row>
    <row r="3127" spans="1:24" x14ac:dyDescent="0.3">
      <c r="A3127" t="s">
        <v>179</v>
      </c>
      <c r="B3127" t="s">
        <v>2486</v>
      </c>
      <c r="C3127" t="s">
        <v>181</v>
      </c>
      <c r="D3127" t="s">
        <v>2487</v>
      </c>
      <c r="E3127" t="s">
        <v>181</v>
      </c>
      <c r="F3127">
        <v>0</v>
      </c>
      <c r="G3127">
        <v>0</v>
      </c>
      <c r="H3127" s="51" t="s">
        <v>13965</v>
      </c>
      <c r="I3127">
        <v>0</v>
      </c>
      <c r="J3127">
        <v>0</v>
      </c>
      <c r="L3127">
        <v>0</v>
      </c>
      <c r="M3127">
        <v>0</v>
      </c>
      <c r="N3127">
        <v>0</v>
      </c>
      <c r="O3127">
        <v>0</v>
      </c>
      <c r="P3127" t="s">
        <v>183</v>
      </c>
      <c r="Q3127">
        <v>0</v>
      </c>
      <c r="R3127">
        <v>0</v>
      </c>
      <c r="S3127">
        <v>0</v>
      </c>
      <c r="T3127" t="s">
        <v>181</v>
      </c>
      <c r="U3127">
        <v>0</v>
      </c>
      <c r="V3127" t="s">
        <v>181</v>
      </c>
      <c r="W3127">
        <v>0</v>
      </c>
      <c r="X3127" t="s">
        <v>184</v>
      </c>
    </row>
    <row r="3128" spans="1:24" x14ac:dyDescent="0.3">
      <c r="A3128" t="s">
        <v>179</v>
      </c>
      <c r="B3128" t="s">
        <v>3061</v>
      </c>
      <c r="C3128" t="s">
        <v>181</v>
      </c>
      <c r="D3128" t="s">
        <v>3062</v>
      </c>
      <c r="E3128" t="s">
        <v>181</v>
      </c>
      <c r="F3128">
        <v>0</v>
      </c>
      <c r="G3128">
        <v>0</v>
      </c>
      <c r="H3128" s="51" t="s">
        <v>13965</v>
      </c>
      <c r="I3128">
        <v>0</v>
      </c>
      <c r="J3128">
        <v>0</v>
      </c>
      <c r="L3128">
        <v>0</v>
      </c>
      <c r="M3128">
        <v>0</v>
      </c>
      <c r="N3128">
        <v>0</v>
      </c>
      <c r="O3128">
        <v>0</v>
      </c>
      <c r="P3128" t="s">
        <v>183</v>
      </c>
      <c r="Q3128">
        <v>0</v>
      </c>
      <c r="R3128">
        <v>0</v>
      </c>
      <c r="S3128">
        <v>0</v>
      </c>
      <c r="T3128" t="s">
        <v>181</v>
      </c>
      <c r="U3128">
        <v>0</v>
      </c>
      <c r="V3128" t="s">
        <v>181</v>
      </c>
      <c r="W3128">
        <v>0</v>
      </c>
      <c r="X3128" t="s">
        <v>184</v>
      </c>
    </row>
    <row r="3129" spans="1:24" x14ac:dyDescent="0.3">
      <c r="A3129" t="s">
        <v>179</v>
      </c>
      <c r="B3129" t="s">
        <v>3404</v>
      </c>
      <c r="C3129" t="s">
        <v>181</v>
      </c>
      <c r="D3129" t="s">
        <v>3062</v>
      </c>
      <c r="E3129" t="s">
        <v>181</v>
      </c>
      <c r="F3129">
        <v>0</v>
      </c>
      <c r="G3129">
        <v>0</v>
      </c>
      <c r="H3129" s="51" t="s">
        <v>13968</v>
      </c>
      <c r="I3129">
        <v>0</v>
      </c>
      <c r="J3129">
        <v>0</v>
      </c>
      <c r="L3129">
        <v>0</v>
      </c>
      <c r="M3129">
        <v>0</v>
      </c>
      <c r="N3129">
        <v>0</v>
      </c>
      <c r="O3129">
        <v>0</v>
      </c>
      <c r="P3129" t="s">
        <v>183</v>
      </c>
      <c r="Q3129">
        <v>0</v>
      </c>
      <c r="R3129">
        <v>0</v>
      </c>
      <c r="S3129">
        <v>0</v>
      </c>
      <c r="T3129" t="s">
        <v>181</v>
      </c>
      <c r="U3129">
        <v>0</v>
      </c>
      <c r="V3129" t="s">
        <v>181</v>
      </c>
      <c r="W3129">
        <v>0</v>
      </c>
      <c r="X3129" t="s">
        <v>184</v>
      </c>
    </row>
    <row r="3130" spans="1:24" x14ac:dyDescent="0.3">
      <c r="A3130" t="s">
        <v>179</v>
      </c>
      <c r="B3130" t="s">
        <v>744</v>
      </c>
      <c r="C3130" t="s">
        <v>181</v>
      </c>
      <c r="D3130" t="s">
        <v>745</v>
      </c>
      <c r="E3130" t="s">
        <v>181</v>
      </c>
      <c r="F3130">
        <v>0</v>
      </c>
      <c r="G3130">
        <v>0</v>
      </c>
      <c r="H3130" s="51" t="s">
        <v>13968</v>
      </c>
      <c r="I3130">
        <v>0</v>
      </c>
      <c r="J3130">
        <v>0</v>
      </c>
      <c r="L3130">
        <v>0</v>
      </c>
      <c r="M3130">
        <v>0</v>
      </c>
      <c r="N3130">
        <v>0</v>
      </c>
      <c r="O3130">
        <v>0</v>
      </c>
      <c r="P3130" t="s">
        <v>183</v>
      </c>
      <c r="Q3130">
        <v>0</v>
      </c>
      <c r="R3130">
        <v>0</v>
      </c>
      <c r="S3130">
        <v>0</v>
      </c>
      <c r="T3130" t="s">
        <v>181</v>
      </c>
      <c r="U3130">
        <v>0</v>
      </c>
      <c r="V3130" t="s">
        <v>181</v>
      </c>
      <c r="W3130">
        <v>0</v>
      </c>
      <c r="X3130" t="s">
        <v>184</v>
      </c>
    </row>
    <row r="3131" spans="1:24" x14ac:dyDescent="0.3">
      <c r="A3131" t="s">
        <v>179</v>
      </c>
      <c r="B3131" t="s">
        <v>2533</v>
      </c>
      <c r="C3131" t="s">
        <v>181</v>
      </c>
      <c r="D3131" t="s">
        <v>2534</v>
      </c>
      <c r="E3131" t="s">
        <v>181</v>
      </c>
      <c r="F3131">
        <v>0</v>
      </c>
      <c r="G3131">
        <v>0</v>
      </c>
      <c r="H3131" s="51" t="s">
        <v>14317</v>
      </c>
      <c r="I3131">
        <v>0</v>
      </c>
      <c r="J3131">
        <v>0</v>
      </c>
      <c r="L3131">
        <v>0</v>
      </c>
      <c r="M3131">
        <v>0</v>
      </c>
      <c r="N3131">
        <v>0</v>
      </c>
      <c r="O3131">
        <v>0</v>
      </c>
      <c r="P3131" t="s">
        <v>183</v>
      </c>
      <c r="Q3131">
        <v>0</v>
      </c>
      <c r="R3131">
        <v>0</v>
      </c>
      <c r="S3131">
        <v>0</v>
      </c>
      <c r="T3131" t="s">
        <v>181</v>
      </c>
      <c r="U3131">
        <v>0</v>
      </c>
      <c r="V3131" t="s">
        <v>181</v>
      </c>
      <c r="W3131">
        <v>0</v>
      </c>
      <c r="X3131" t="s">
        <v>184</v>
      </c>
    </row>
    <row r="3132" spans="1:24" x14ac:dyDescent="0.3">
      <c r="A3132" t="s">
        <v>179</v>
      </c>
      <c r="B3132" t="s">
        <v>1866</v>
      </c>
      <c r="C3132" t="s">
        <v>181</v>
      </c>
      <c r="D3132" t="s">
        <v>1867</v>
      </c>
      <c r="E3132" t="s">
        <v>181</v>
      </c>
      <c r="F3132">
        <v>0</v>
      </c>
      <c r="G3132">
        <v>0</v>
      </c>
      <c r="H3132" s="51" t="s">
        <v>18041</v>
      </c>
      <c r="I3132">
        <v>0</v>
      </c>
      <c r="J3132">
        <v>0</v>
      </c>
      <c r="L3132">
        <v>0</v>
      </c>
      <c r="M3132">
        <v>0</v>
      </c>
      <c r="N3132">
        <v>0</v>
      </c>
      <c r="O3132">
        <v>0</v>
      </c>
      <c r="P3132" t="s">
        <v>183</v>
      </c>
      <c r="Q3132">
        <v>0</v>
      </c>
      <c r="R3132">
        <v>0</v>
      </c>
      <c r="S3132">
        <v>0</v>
      </c>
      <c r="T3132" t="s">
        <v>181</v>
      </c>
      <c r="U3132">
        <v>0</v>
      </c>
      <c r="V3132" t="s">
        <v>181</v>
      </c>
      <c r="W3132">
        <v>0</v>
      </c>
      <c r="X3132" t="s">
        <v>184</v>
      </c>
    </row>
    <row r="3133" spans="1:24" x14ac:dyDescent="0.3">
      <c r="A3133" t="s">
        <v>179</v>
      </c>
      <c r="B3133" t="s">
        <v>938</v>
      </c>
      <c r="C3133" t="s">
        <v>181</v>
      </c>
      <c r="D3133" t="s">
        <v>939</v>
      </c>
      <c r="E3133" t="s">
        <v>181</v>
      </c>
      <c r="F3133">
        <v>0</v>
      </c>
      <c r="G3133">
        <v>0</v>
      </c>
      <c r="H3133" s="51" t="s">
        <v>13965</v>
      </c>
      <c r="I3133">
        <v>0</v>
      </c>
      <c r="J3133">
        <v>0</v>
      </c>
      <c r="L3133">
        <v>0</v>
      </c>
      <c r="M3133">
        <v>0</v>
      </c>
      <c r="N3133">
        <v>0</v>
      </c>
      <c r="O3133">
        <v>0</v>
      </c>
      <c r="P3133" t="s">
        <v>183</v>
      </c>
      <c r="Q3133">
        <v>0</v>
      </c>
      <c r="R3133">
        <v>0</v>
      </c>
      <c r="S3133">
        <v>0</v>
      </c>
      <c r="T3133" t="s">
        <v>181</v>
      </c>
      <c r="U3133">
        <v>0</v>
      </c>
      <c r="V3133" t="s">
        <v>181</v>
      </c>
      <c r="W3133">
        <v>0</v>
      </c>
      <c r="X3133" t="s">
        <v>184</v>
      </c>
    </row>
    <row r="3134" spans="1:24" x14ac:dyDescent="0.3">
      <c r="A3134" t="s">
        <v>179</v>
      </c>
      <c r="B3134" t="s">
        <v>1109</v>
      </c>
      <c r="C3134" t="s">
        <v>181</v>
      </c>
      <c r="D3134" t="s">
        <v>14470</v>
      </c>
      <c r="E3134" t="s">
        <v>181</v>
      </c>
      <c r="F3134">
        <v>0</v>
      </c>
      <c r="G3134">
        <v>0</v>
      </c>
      <c r="H3134" s="51" t="s">
        <v>13968</v>
      </c>
      <c r="I3134">
        <v>0</v>
      </c>
      <c r="J3134">
        <v>0</v>
      </c>
      <c r="L3134">
        <v>0</v>
      </c>
      <c r="M3134">
        <v>0</v>
      </c>
      <c r="N3134">
        <v>0</v>
      </c>
      <c r="O3134">
        <v>0</v>
      </c>
      <c r="P3134" t="s">
        <v>183</v>
      </c>
      <c r="Q3134">
        <v>0</v>
      </c>
      <c r="R3134">
        <v>0</v>
      </c>
      <c r="S3134">
        <v>0</v>
      </c>
      <c r="T3134" t="s">
        <v>181</v>
      </c>
      <c r="U3134">
        <v>0</v>
      </c>
      <c r="V3134" t="s">
        <v>181</v>
      </c>
      <c r="W3134">
        <v>0</v>
      </c>
      <c r="X3134" t="s">
        <v>184</v>
      </c>
    </row>
    <row r="3135" spans="1:24" x14ac:dyDescent="0.3">
      <c r="A3135" t="s">
        <v>179</v>
      </c>
      <c r="B3135" t="s">
        <v>518</v>
      </c>
      <c r="C3135" t="s">
        <v>181</v>
      </c>
      <c r="D3135" t="s">
        <v>519</v>
      </c>
      <c r="E3135" t="s">
        <v>181</v>
      </c>
      <c r="F3135">
        <v>0</v>
      </c>
      <c r="G3135">
        <v>0</v>
      </c>
      <c r="H3135" s="51" t="s">
        <v>13968</v>
      </c>
      <c r="I3135">
        <v>0</v>
      </c>
      <c r="J3135">
        <v>0</v>
      </c>
      <c r="L3135">
        <v>0</v>
      </c>
      <c r="M3135">
        <v>0</v>
      </c>
      <c r="N3135">
        <v>0</v>
      </c>
      <c r="O3135">
        <v>0</v>
      </c>
      <c r="P3135" t="s">
        <v>183</v>
      </c>
      <c r="Q3135">
        <v>0</v>
      </c>
      <c r="R3135">
        <v>0</v>
      </c>
      <c r="S3135">
        <v>0</v>
      </c>
      <c r="T3135" t="s">
        <v>181</v>
      </c>
      <c r="U3135">
        <v>0</v>
      </c>
      <c r="V3135" t="s">
        <v>181</v>
      </c>
      <c r="W3135">
        <v>0</v>
      </c>
      <c r="X3135" t="s">
        <v>184</v>
      </c>
    </row>
    <row r="3136" spans="1:24" x14ac:dyDescent="0.3">
      <c r="A3136" t="s">
        <v>179</v>
      </c>
      <c r="B3136" t="s">
        <v>1442</v>
      </c>
      <c r="C3136" t="s">
        <v>181</v>
      </c>
      <c r="D3136" t="s">
        <v>1443</v>
      </c>
      <c r="E3136" t="s">
        <v>181</v>
      </c>
      <c r="F3136">
        <v>0</v>
      </c>
      <c r="G3136">
        <v>0</v>
      </c>
      <c r="H3136" s="51" t="s">
        <v>13968</v>
      </c>
      <c r="I3136">
        <v>0</v>
      </c>
      <c r="J3136">
        <v>0</v>
      </c>
      <c r="L3136">
        <v>0</v>
      </c>
      <c r="M3136">
        <v>0</v>
      </c>
      <c r="N3136">
        <v>0</v>
      </c>
      <c r="O3136">
        <v>0</v>
      </c>
      <c r="P3136" t="s">
        <v>183</v>
      </c>
      <c r="Q3136">
        <v>0</v>
      </c>
      <c r="R3136">
        <v>0</v>
      </c>
      <c r="S3136">
        <v>0</v>
      </c>
      <c r="T3136" t="s">
        <v>181</v>
      </c>
      <c r="U3136">
        <v>0</v>
      </c>
      <c r="V3136" t="s">
        <v>181</v>
      </c>
      <c r="W3136">
        <v>0</v>
      </c>
      <c r="X3136" t="s">
        <v>184</v>
      </c>
    </row>
    <row r="3137" spans="1:24" x14ac:dyDescent="0.3">
      <c r="A3137" t="s">
        <v>179</v>
      </c>
      <c r="B3137" t="s">
        <v>2396</v>
      </c>
      <c r="C3137" t="s">
        <v>181</v>
      </c>
      <c r="D3137" t="s">
        <v>1443</v>
      </c>
      <c r="E3137" t="s">
        <v>181</v>
      </c>
      <c r="F3137">
        <v>0</v>
      </c>
      <c r="G3137">
        <v>0</v>
      </c>
      <c r="H3137" s="51" t="s">
        <v>13965</v>
      </c>
      <c r="I3137">
        <v>0</v>
      </c>
      <c r="J3137">
        <v>0</v>
      </c>
      <c r="L3137">
        <v>0</v>
      </c>
      <c r="M3137">
        <v>0</v>
      </c>
      <c r="N3137">
        <v>0</v>
      </c>
      <c r="O3137">
        <v>0</v>
      </c>
      <c r="P3137" t="s">
        <v>183</v>
      </c>
      <c r="Q3137">
        <v>0</v>
      </c>
      <c r="R3137">
        <v>0</v>
      </c>
      <c r="S3137">
        <v>0</v>
      </c>
      <c r="T3137" t="s">
        <v>181</v>
      </c>
      <c r="U3137">
        <v>0</v>
      </c>
      <c r="V3137" t="s">
        <v>181</v>
      </c>
      <c r="W3137">
        <v>0</v>
      </c>
      <c r="X3137" t="s">
        <v>184</v>
      </c>
    </row>
    <row r="3138" spans="1:24" x14ac:dyDescent="0.3">
      <c r="A3138" t="s">
        <v>179</v>
      </c>
      <c r="B3138" t="s">
        <v>275</v>
      </c>
      <c r="C3138" t="s">
        <v>181</v>
      </c>
      <c r="D3138" t="s">
        <v>276</v>
      </c>
      <c r="E3138" t="s">
        <v>181</v>
      </c>
      <c r="F3138">
        <v>0</v>
      </c>
      <c r="G3138">
        <v>0</v>
      </c>
      <c r="H3138" s="51" t="s">
        <v>13968</v>
      </c>
      <c r="I3138">
        <v>0</v>
      </c>
      <c r="J3138">
        <v>0</v>
      </c>
      <c r="L3138">
        <v>0</v>
      </c>
      <c r="M3138">
        <v>1539</v>
      </c>
      <c r="N3138">
        <v>240</v>
      </c>
      <c r="O3138">
        <v>0</v>
      </c>
      <c r="P3138" t="s">
        <v>1376</v>
      </c>
      <c r="Q3138">
        <v>240</v>
      </c>
      <c r="R3138">
        <v>0</v>
      </c>
      <c r="S3138">
        <v>0</v>
      </c>
      <c r="T3138" t="s">
        <v>181</v>
      </c>
      <c r="U3138">
        <v>0</v>
      </c>
      <c r="V3138" t="s">
        <v>181</v>
      </c>
      <c r="W3138">
        <v>0</v>
      </c>
      <c r="X3138" t="s">
        <v>184</v>
      </c>
    </row>
    <row r="3139" spans="1:24" x14ac:dyDescent="0.3">
      <c r="A3139" t="s">
        <v>179</v>
      </c>
      <c r="B3139" t="s">
        <v>309</v>
      </c>
      <c r="C3139" t="s">
        <v>181</v>
      </c>
      <c r="D3139" t="s">
        <v>310</v>
      </c>
      <c r="E3139" t="s">
        <v>181</v>
      </c>
      <c r="F3139">
        <v>0</v>
      </c>
      <c r="G3139">
        <v>0</v>
      </c>
      <c r="H3139" s="51" t="s">
        <v>13968</v>
      </c>
      <c r="I3139">
        <v>0</v>
      </c>
      <c r="J3139">
        <v>0</v>
      </c>
      <c r="L3139">
        <v>0</v>
      </c>
      <c r="M3139">
        <v>0</v>
      </c>
      <c r="N3139">
        <v>0</v>
      </c>
      <c r="O3139">
        <v>0</v>
      </c>
      <c r="P3139" t="s">
        <v>183</v>
      </c>
      <c r="Q3139">
        <v>0</v>
      </c>
      <c r="R3139">
        <v>0</v>
      </c>
      <c r="S3139">
        <v>0</v>
      </c>
      <c r="T3139" t="s">
        <v>181</v>
      </c>
      <c r="U3139">
        <v>0</v>
      </c>
      <c r="V3139" t="s">
        <v>181</v>
      </c>
      <c r="W3139">
        <v>0</v>
      </c>
      <c r="X3139" t="s">
        <v>184</v>
      </c>
    </row>
    <row r="3140" spans="1:24" x14ac:dyDescent="0.3">
      <c r="A3140" t="s">
        <v>179</v>
      </c>
      <c r="B3140" t="s">
        <v>2948</v>
      </c>
      <c r="C3140" t="s">
        <v>181</v>
      </c>
      <c r="D3140" t="s">
        <v>2949</v>
      </c>
      <c r="E3140" t="s">
        <v>181</v>
      </c>
      <c r="F3140">
        <v>0</v>
      </c>
      <c r="G3140">
        <v>0</v>
      </c>
      <c r="H3140" s="51" t="s">
        <v>13965</v>
      </c>
      <c r="I3140">
        <v>0</v>
      </c>
      <c r="J3140">
        <v>0</v>
      </c>
      <c r="L3140">
        <v>0</v>
      </c>
      <c r="M3140">
        <v>0</v>
      </c>
      <c r="N3140">
        <v>0</v>
      </c>
      <c r="O3140">
        <v>0</v>
      </c>
      <c r="P3140" t="s">
        <v>183</v>
      </c>
      <c r="Q3140">
        <v>0</v>
      </c>
      <c r="R3140">
        <v>0</v>
      </c>
      <c r="S3140">
        <v>0</v>
      </c>
      <c r="T3140" t="s">
        <v>181</v>
      </c>
      <c r="U3140">
        <v>0</v>
      </c>
      <c r="V3140" t="s">
        <v>181</v>
      </c>
      <c r="W3140">
        <v>0</v>
      </c>
      <c r="X3140" t="s">
        <v>184</v>
      </c>
    </row>
    <row r="3141" spans="1:24" x14ac:dyDescent="0.3">
      <c r="A3141" t="s">
        <v>179</v>
      </c>
      <c r="B3141" t="s">
        <v>5212</v>
      </c>
      <c r="C3141" t="s">
        <v>181</v>
      </c>
      <c r="D3141" t="s">
        <v>5213</v>
      </c>
      <c r="E3141" t="s">
        <v>7</v>
      </c>
      <c r="F3141">
        <v>0</v>
      </c>
      <c r="G3141">
        <v>0</v>
      </c>
      <c r="H3141" s="51" t="s">
        <v>13965</v>
      </c>
      <c r="I3141">
        <v>0</v>
      </c>
      <c r="J3141">
        <v>0</v>
      </c>
      <c r="L3141">
        <v>0</v>
      </c>
      <c r="M3141">
        <v>0</v>
      </c>
      <c r="N3141">
        <v>0</v>
      </c>
      <c r="O3141">
        <v>0</v>
      </c>
      <c r="P3141" t="s">
        <v>183</v>
      </c>
      <c r="Q3141">
        <v>0</v>
      </c>
      <c r="R3141">
        <v>0</v>
      </c>
      <c r="S3141">
        <v>0</v>
      </c>
      <c r="T3141" t="s">
        <v>181</v>
      </c>
      <c r="U3141">
        <v>0</v>
      </c>
      <c r="V3141" t="s">
        <v>181</v>
      </c>
      <c r="W3141">
        <v>0</v>
      </c>
      <c r="X3141" t="s">
        <v>184</v>
      </c>
    </row>
    <row r="3142" spans="1:24" x14ac:dyDescent="0.3">
      <c r="A3142" t="s">
        <v>179</v>
      </c>
      <c r="B3142" t="s">
        <v>3103</v>
      </c>
      <c r="C3142" t="s">
        <v>181</v>
      </c>
      <c r="D3142" t="s">
        <v>3104</v>
      </c>
      <c r="E3142" t="s">
        <v>181</v>
      </c>
      <c r="F3142">
        <v>0</v>
      </c>
      <c r="G3142">
        <v>0</v>
      </c>
      <c r="H3142" s="51" t="s">
        <v>13968</v>
      </c>
      <c r="I3142">
        <v>0</v>
      </c>
      <c r="J3142">
        <v>0</v>
      </c>
      <c r="L3142">
        <v>0</v>
      </c>
      <c r="M3142">
        <v>0</v>
      </c>
      <c r="N3142">
        <v>0</v>
      </c>
      <c r="O3142">
        <v>0</v>
      </c>
      <c r="P3142" t="s">
        <v>183</v>
      </c>
      <c r="Q3142">
        <v>0</v>
      </c>
      <c r="R3142">
        <v>0</v>
      </c>
      <c r="S3142">
        <v>0</v>
      </c>
      <c r="T3142" t="s">
        <v>181</v>
      </c>
      <c r="U3142">
        <v>0</v>
      </c>
      <c r="V3142" t="s">
        <v>181</v>
      </c>
      <c r="W3142">
        <v>0</v>
      </c>
      <c r="X3142" t="s">
        <v>184</v>
      </c>
    </row>
    <row r="3143" spans="1:24" x14ac:dyDescent="0.3">
      <c r="A3143" t="s">
        <v>179</v>
      </c>
      <c r="B3143" t="s">
        <v>3481</v>
      </c>
      <c r="C3143" t="s">
        <v>181</v>
      </c>
      <c r="D3143" t="s">
        <v>3482</v>
      </c>
      <c r="E3143" t="s">
        <v>181</v>
      </c>
      <c r="F3143">
        <v>0</v>
      </c>
      <c r="G3143">
        <v>0</v>
      </c>
      <c r="H3143" s="51" t="s">
        <v>13968</v>
      </c>
      <c r="I3143">
        <v>0</v>
      </c>
      <c r="J3143">
        <v>0</v>
      </c>
      <c r="L3143">
        <v>0</v>
      </c>
      <c r="M3143">
        <v>0</v>
      </c>
      <c r="N3143">
        <v>0</v>
      </c>
      <c r="O3143">
        <v>0</v>
      </c>
      <c r="P3143" t="s">
        <v>183</v>
      </c>
      <c r="Q3143">
        <v>0</v>
      </c>
      <c r="R3143">
        <v>0</v>
      </c>
      <c r="S3143">
        <v>0</v>
      </c>
      <c r="T3143" t="s">
        <v>181</v>
      </c>
      <c r="U3143">
        <v>0</v>
      </c>
      <c r="V3143" t="s">
        <v>181</v>
      </c>
      <c r="W3143">
        <v>0</v>
      </c>
      <c r="X3143" t="s">
        <v>184</v>
      </c>
    </row>
    <row r="3144" spans="1:24" x14ac:dyDescent="0.3">
      <c r="A3144" t="s">
        <v>179</v>
      </c>
      <c r="B3144" t="s">
        <v>4363</v>
      </c>
      <c r="C3144" t="s">
        <v>181</v>
      </c>
      <c r="D3144" t="s">
        <v>4364</v>
      </c>
      <c r="E3144" t="s">
        <v>7</v>
      </c>
      <c r="F3144">
        <v>0</v>
      </c>
      <c r="G3144">
        <v>0</v>
      </c>
      <c r="H3144" s="51" t="s">
        <v>13965</v>
      </c>
      <c r="I3144">
        <v>0</v>
      </c>
      <c r="J3144">
        <v>0</v>
      </c>
      <c r="L3144">
        <v>0</v>
      </c>
      <c r="M3144">
        <v>0</v>
      </c>
      <c r="N3144">
        <v>0</v>
      </c>
      <c r="O3144">
        <v>0</v>
      </c>
      <c r="P3144" t="s">
        <v>183</v>
      </c>
      <c r="Q3144">
        <v>0</v>
      </c>
      <c r="R3144">
        <v>0</v>
      </c>
      <c r="S3144">
        <v>0</v>
      </c>
      <c r="T3144" t="s">
        <v>181</v>
      </c>
      <c r="U3144">
        <v>0</v>
      </c>
      <c r="V3144" t="s">
        <v>181</v>
      </c>
      <c r="W3144">
        <v>0</v>
      </c>
      <c r="X3144" t="s">
        <v>184</v>
      </c>
    </row>
    <row r="3145" spans="1:24" x14ac:dyDescent="0.3">
      <c r="A3145" t="s">
        <v>179</v>
      </c>
      <c r="B3145" t="s">
        <v>2570</v>
      </c>
      <c r="C3145" t="s">
        <v>181</v>
      </c>
      <c r="D3145" t="s">
        <v>2571</v>
      </c>
      <c r="E3145" t="s">
        <v>181</v>
      </c>
      <c r="F3145">
        <v>0</v>
      </c>
      <c r="G3145">
        <v>0</v>
      </c>
      <c r="H3145" s="51" t="s">
        <v>13965</v>
      </c>
      <c r="I3145">
        <v>0</v>
      </c>
      <c r="J3145">
        <v>0</v>
      </c>
      <c r="L3145">
        <v>0</v>
      </c>
      <c r="M3145">
        <v>0</v>
      </c>
      <c r="N3145">
        <v>0</v>
      </c>
      <c r="O3145">
        <v>0</v>
      </c>
      <c r="P3145" t="s">
        <v>183</v>
      </c>
      <c r="Q3145">
        <v>0</v>
      </c>
      <c r="R3145">
        <v>0</v>
      </c>
      <c r="S3145">
        <v>0</v>
      </c>
      <c r="T3145" t="s">
        <v>181</v>
      </c>
      <c r="U3145">
        <v>0</v>
      </c>
      <c r="V3145" t="s">
        <v>181</v>
      </c>
      <c r="W3145">
        <v>0</v>
      </c>
      <c r="X3145" t="s">
        <v>184</v>
      </c>
    </row>
    <row r="3146" spans="1:24" x14ac:dyDescent="0.3">
      <c r="A3146" t="s">
        <v>179</v>
      </c>
      <c r="B3146" t="s">
        <v>1674</v>
      </c>
      <c r="C3146" t="s">
        <v>181</v>
      </c>
      <c r="D3146" t="s">
        <v>1675</v>
      </c>
      <c r="E3146" t="s">
        <v>181</v>
      </c>
      <c r="F3146">
        <v>0</v>
      </c>
      <c r="G3146">
        <v>0</v>
      </c>
      <c r="H3146" s="51" t="s">
        <v>18041</v>
      </c>
      <c r="I3146">
        <v>0</v>
      </c>
      <c r="J3146">
        <v>0</v>
      </c>
      <c r="L3146">
        <v>0</v>
      </c>
      <c r="M3146">
        <v>0</v>
      </c>
      <c r="N3146">
        <v>0</v>
      </c>
      <c r="O3146">
        <v>0</v>
      </c>
      <c r="P3146" t="s">
        <v>183</v>
      </c>
      <c r="Q3146">
        <v>0</v>
      </c>
      <c r="R3146">
        <v>0</v>
      </c>
      <c r="S3146">
        <v>0</v>
      </c>
      <c r="T3146" t="s">
        <v>181</v>
      </c>
      <c r="U3146">
        <v>0</v>
      </c>
      <c r="V3146" t="s">
        <v>181</v>
      </c>
      <c r="W3146">
        <v>0</v>
      </c>
      <c r="X3146" t="s">
        <v>184</v>
      </c>
    </row>
    <row r="3147" spans="1:24" x14ac:dyDescent="0.3">
      <c r="A3147" t="s">
        <v>179</v>
      </c>
      <c r="B3147" t="s">
        <v>5465</v>
      </c>
      <c r="C3147" t="s">
        <v>181</v>
      </c>
      <c r="D3147" t="s">
        <v>5466</v>
      </c>
      <c r="E3147" t="s">
        <v>7</v>
      </c>
      <c r="F3147">
        <v>0</v>
      </c>
      <c r="G3147">
        <v>0</v>
      </c>
      <c r="H3147" s="51" t="s">
        <v>13965</v>
      </c>
      <c r="I3147">
        <v>0</v>
      </c>
      <c r="J3147">
        <v>0</v>
      </c>
      <c r="L3147">
        <v>0</v>
      </c>
      <c r="M3147">
        <v>0</v>
      </c>
      <c r="N3147">
        <v>0</v>
      </c>
      <c r="O3147">
        <v>0</v>
      </c>
      <c r="P3147" t="s">
        <v>183</v>
      </c>
      <c r="Q3147">
        <v>0</v>
      </c>
      <c r="R3147">
        <v>0</v>
      </c>
      <c r="S3147">
        <v>0</v>
      </c>
      <c r="T3147" t="s">
        <v>181</v>
      </c>
      <c r="U3147">
        <v>0</v>
      </c>
      <c r="V3147" t="s">
        <v>181</v>
      </c>
      <c r="W3147">
        <v>0</v>
      </c>
      <c r="X3147" t="s">
        <v>184</v>
      </c>
    </row>
    <row r="3148" spans="1:24" x14ac:dyDescent="0.3">
      <c r="A3148" t="s">
        <v>179</v>
      </c>
      <c r="B3148" t="s">
        <v>14471</v>
      </c>
      <c r="C3148" t="s">
        <v>181</v>
      </c>
      <c r="D3148" t="s">
        <v>14472</v>
      </c>
      <c r="E3148" t="s">
        <v>7</v>
      </c>
      <c r="F3148">
        <v>0</v>
      </c>
      <c r="G3148">
        <v>0</v>
      </c>
      <c r="H3148" s="51" t="s">
        <v>13968</v>
      </c>
      <c r="I3148">
        <v>0</v>
      </c>
      <c r="J3148">
        <v>0</v>
      </c>
      <c r="L3148">
        <v>0</v>
      </c>
      <c r="M3148">
        <v>0</v>
      </c>
      <c r="N3148">
        <v>0</v>
      </c>
      <c r="O3148">
        <v>0</v>
      </c>
      <c r="P3148" t="s">
        <v>183</v>
      </c>
      <c r="Q3148">
        <v>0</v>
      </c>
      <c r="R3148">
        <v>0</v>
      </c>
      <c r="S3148">
        <v>0</v>
      </c>
      <c r="T3148" t="s">
        <v>181</v>
      </c>
      <c r="U3148">
        <v>0</v>
      </c>
      <c r="V3148" t="s">
        <v>181</v>
      </c>
      <c r="W3148">
        <v>0</v>
      </c>
      <c r="X3148" t="s">
        <v>184</v>
      </c>
    </row>
    <row r="3149" spans="1:24" x14ac:dyDescent="0.3">
      <c r="A3149" t="s">
        <v>179</v>
      </c>
      <c r="B3149" t="s">
        <v>5469</v>
      </c>
      <c r="C3149" t="s">
        <v>181</v>
      </c>
      <c r="D3149" t="s">
        <v>5470</v>
      </c>
      <c r="E3149" t="s">
        <v>7</v>
      </c>
      <c r="F3149">
        <v>0</v>
      </c>
      <c r="G3149">
        <v>0</v>
      </c>
      <c r="H3149" s="51" t="s">
        <v>13965</v>
      </c>
      <c r="I3149">
        <v>0</v>
      </c>
      <c r="J3149">
        <v>0</v>
      </c>
      <c r="L3149">
        <v>0</v>
      </c>
      <c r="M3149">
        <v>0</v>
      </c>
      <c r="N3149">
        <v>0</v>
      </c>
      <c r="O3149">
        <v>0</v>
      </c>
      <c r="P3149" t="s">
        <v>183</v>
      </c>
      <c r="Q3149">
        <v>0</v>
      </c>
      <c r="R3149">
        <v>0</v>
      </c>
      <c r="S3149">
        <v>0</v>
      </c>
      <c r="T3149" t="s">
        <v>181</v>
      </c>
      <c r="U3149">
        <v>0</v>
      </c>
      <c r="V3149" t="s">
        <v>181</v>
      </c>
      <c r="W3149">
        <v>0</v>
      </c>
      <c r="X3149" t="s">
        <v>184</v>
      </c>
    </row>
    <row r="3150" spans="1:24" x14ac:dyDescent="0.3">
      <c r="A3150" t="s">
        <v>179</v>
      </c>
      <c r="B3150" t="s">
        <v>2194</v>
      </c>
      <c r="C3150" t="s">
        <v>181</v>
      </c>
      <c r="D3150" t="s">
        <v>2195</v>
      </c>
      <c r="E3150" t="s">
        <v>181</v>
      </c>
      <c r="F3150">
        <v>0</v>
      </c>
      <c r="G3150">
        <v>0</v>
      </c>
      <c r="H3150" s="51" t="s">
        <v>13965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0</v>
      </c>
      <c r="P3150" t="s">
        <v>183</v>
      </c>
      <c r="Q3150">
        <v>0</v>
      </c>
      <c r="R3150">
        <v>0</v>
      </c>
      <c r="S3150">
        <v>0</v>
      </c>
      <c r="T3150" t="s">
        <v>181</v>
      </c>
      <c r="U3150">
        <v>0</v>
      </c>
      <c r="V3150" t="s">
        <v>181</v>
      </c>
      <c r="W3150">
        <v>0</v>
      </c>
      <c r="X3150" t="s">
        <v>184</v>
      </c>
    </row>
    <row r="3151" spans="1:24" x14ac:dyDescent="0.3">
      <c r="A3151" t="s">
        <v>179</v>
      </c>
      <c r="B3151" t="s">
        <v>1077</v>
      </c>
      <c r="C3151" t="s">
        <v>181</v>
      </c>
      <c r="D3151" t="s">
        <v>1078</v>
      </c>
      <c r="E3151" t="s">
        <v>181</v>
      </c>
      <c r="F3151">
        <v>0</v>
      </c>
      <c r="G3151">
        <v>0</v>
      </c>
      <c r="H3151" s="51" t="s">
        <v>13968</v>
      </c>
      <c r="I3151">
        <v>0</v>
      </c>
      <c r="J3151">
        <v>0</v>
      </c>
      <c r="L3151">
        <v>0</v>
      </c>
      <c r="M3151">
        <v>0</v>
      </c>
      <c r="N3151">
        <v>0</v>
      </c>
      <c r="O3151">
        <v>0</v>
      </c>
      <c r="P3151" t="s">
        <v>183</v>
      </c>
      <c r="Q3151">
        <v>0</v>
      </c>
      <c r="R3151">
        <v>0</v>
      </c>
      <c r="S3151">
        <v>0</v>
      </c>
      <c r="T3151" t="s">
        <v>181</v>
      </c>
      <c r="U3151">
        <v>0</v>
      </c>
      <c r="V3151" t="s">
        <v>181</v>
      </c>
      <c r="W3151">
        <v>0</v>
      </c>
      <c r="X3151" t="s">
        <v>184</v>
      </c>
    </row>
    <row r="3152" spans="1:24" x14ac:dyDescent="0.3">
      <c r="A3152" t="s">
        <v>179</v>
      </c>
      <c r="B3152" t="s">
        <v>7066</v>
      </c>
      <c r="C3152" t="s">
        <v>181</v>
      </c>
      <c r="D3152" t="s">
        <v>7067</v>
      </c>
      <c r="E3152" t="s">
        <v>7</v>
      </c>
      <c r="F3152">
        <v>0</v>
      </c>
      <c r="G3152">
        <v>0</v>
      </c>
      <c r="H3152" s="51" t="s">
        <v>13965</v>
      </c>
      <c r="I3152">
        <v>0</v>
      </c>
      <c r="J3152">
        <v>0</v>
      </c>
      <c r="L3152">
        <v>0</v>
      </c>
      <c r="M3152">
        <v>0</v>
      </c>
      <c r="N3152">
        <v>0</v>
      </c>
      <c r="O3152">
        <v>0</v>
      </c>
      <c r="P3152" t="s">
        <v>183</v>
      </c>
      <c r="Q3152">
        <v>0</v>
      </c>
      <c r="R3152">
        <v>0</v>
      </c>
      <c r="S3152">
        <v>0</v>
      </c>
      <c r="T3152" t="s">
        <v>181</v>
      </c>
      <c r="U3152">
        <v>0</v>
      </c>
      <c r="V3152" t="s">
        <v>181</v>
      </c>
      <c r="W3152">
        <v>0</v>
      </c>
      <c r="X3152" t="s">
        <v>184</v>
      </c>
    </row>
    <row r="3153" spans="1:24" x14ac:dyDescent="0.3">
      <c r="A3153" t="s">
        <v>179</v>
      </c>
      <c r="B3153" t="s">
        <v>2017</v>
      </c>
      <c r="C3153" t="s">
        <v>181</v>
      </c>
      <c r="D3153" t="s">
        <v>2018</v>
      </c>
      <c r="E3153" t="s">
        <v>181</v>
      </c>
      <c r="F3153">
        <v>0</v>
      </c>
      <c r="G3153">
        <v>0</v>
      </c>
      <c r="H3153" s="51" t="s">
        <v>18041</v>
      </c>
      <c r="I3153">
        <v>0</v>
      </c>
      <c r="J3153">
        <v>0</v>
      </c>
      <c r="L3153">
        <v>0</v>
      </c>
      <c r="M3153">
        <v>0</v>
      </c>
      <c r="N3153">
        <v>0</v>
      </c>
      <c r="O3153">
        <v>0</v>
      </c>
      <c r="P3153" t="s">
        <v>183</v>
      </c>
      <c r="Q3153">
        <v>0</v>
      </c>
      <c r="R3153">
        <v>0</v>
      </c>
      <c r="S3153">
        <v>0</v>
      </c>
      <c r="T3153" t="s">
        <v>181</v>
      </c>
      <c r="U3153">
        <v>0</v>
      </c>
      <c r="V3153" t="s">
        <v>181</v>
      </c>
      <c r="W3153">
        <v>0</v>
      </c>
      <c r="X3153" t="s">
        <v>184</v>
      </c>
    </row>
    <row r="3154" spans="1:24" x14ac:dyDescent="0.3">
      <c r="A3154" t="s">
        <v>179</v>
      </c>
      <c r="B3154" t="s">
        <v>2708</v>
      </c>
      <c r="C3154" t="s">
        <v>181</v>
      </c>
      <c r="D3154" t="s">
        <v>2709</v>
      </c>
      <c r="E3154" t="s">
        <v>181</v>
      </c>
      <c r="F3154">
        <v>0</v>
      </c>
      <c r="G3154">
        <v>0</v>
      </c>
      <c r="H3154" s="51" t="s">
        <v>13965</v>
      </c>
      <c r="I3154">
        <v>0</v>
      </c>
      <c r="J3154">
        <v>0</v>
      </c>
      <c r="L3154">
        <v>0</v>
      </c>
      <c r="M3154">
        <v>2871</v>
      </c>
      <c r="N3154">
        <v>480</v>
      </c>
      <c r="O3154">
        <v>0</v>
      </c>
      <c r="P3154" t="s">
        <v>1014</v>
      </c>
      <c r="Q3154">
        <v>0</v>
      </c>
      <c r="R3154">
        <v>0</v>
      </c>
      <c r="S3154">
        <v>0</v>
      </c>
      <c r="T3154" t="s">
        <v>181</v>
      </c>
      <c r="U3154">
        <v>0</v>
      </c>
      <c r="V3154" t="s">
        <v>181</v>
      </c>
      <c r="W3154">
        <v>0</v>
      </c>
      <c r="X3154" t="s">
        <v>184</v>
      </c>
    </row>
    <row r="3155" spans="1:24" x14ac:dyDescent="0.3">
      <c r="A3155" t="s">
        <v>179</v>
      </c>
      <c r="B3155" t="s">
        <v>14473</v>
      </c>
      <c r="C3155" t="s">
        <v>181</v>
      </c>
      <c r="D3155" t="s">
        <v>14474</v>
      </c>
      <c r="E3155" t="s">
        <v>7</v>
      </c>
      <c r="F3155">
        <v>0</v>
      </c>
      <c r="G3155">
        <v>0</v>
      </c>
      <c r="H3155" s="51" t="s">
        <v>13968</v>
      </c>
      <c r="I3155">
        <v>0</v>
      </c>
      <c r="J3155">
        <v>0</v>
      </c>
      <c r="L3155">
        <v>0</v>
      </c>
      <c r="M3155">
        <v>0</v>
      </c>
      <c r="N3155">
        <v>0</v>
      </c>
      <c r="O3155">
        <v>0</v>
      </c>
      <c r="P3155" t="s">
        <v>183</v>
      </c>
      <c r="Q3155">
        <v>0</v>
      </c>
      <c r="R3155">
        <v>0</v>
      </c>
      <c r="S3155">
        <v>0</v>
      </c>
      <c r="T3155" t="s">
        <v>181</v>
      </c>
      <c r="U3155">
        <v>0</v>
      </c>
      <c r="V3155" t="s">
        <v>181</v>
      </c>
      <c r="W3155">
        <v>0</v>
      </c>
      <c r="X3155" t="s">
        <v>184</v>
      </c>
    </row>
    <row r="3156" spans="1:24" x14ac:dyDescent="0.3">
      <c r="A3156" t="s">
        <v>179</v>
      </c>
      <c r="B3156" t="s">
        <v>6933</v>
      </c>
      <c r="C3156" t="s">
        <v>181</v>
      </c>
      <c r="D3156" t="s">
        <v>6934</v>
      </c>
      <c r="E3156" t="s">
        <v>7</v>
      </c>
      <c r="F3156">
        <v>0</v>
      </c>
      <c r="G3156">
        <v>0</v>
      </c>
      <c r="H3156" s="51" t="s">
        <v>13965</v>
      </c>
      <c r="I3156">
        <v>0</v>
      </c>
      <c r="J3156">
        <v>0</v>
      </c>
      <c r="L3156">
        <v>0</v>
      </c>
      <c r="M3156">
        <v>0</v>
      </c>
      <c r="N3156">
        <v>0</v>
      </c>
      <c r="O3156">
        <v>0</v>
      </c>
      <c r="P3156" t="s">
        <v>183</v>
      </c>
      <c r="Q3156">
        <v>0</v>
      </c>
      <c r="R3156">
        <v>0</v>
      </c>
      <c r="S3156">
        <v>0</v>
      </c>
      <c r="T3156" t="s">
        <v>181</v>
      </c>
      <c r="U3156">
        <v>0</v>
      </c>
      <c r="V3156" t="s">
        <v>181</v>
      </c>
      <c r="W3156">
        <v>0</v>
      </c>
      <c r="X3156" t="s">
        <v>184</v>
      </c>
    </row>
    <row r="3157" spans="1:24" x14ac:dyDescent="0.3">
      <c r="A3157" t="s">
        <v>179</v>
      </c>
      <c r="B3157" t="s">
        <v>4270</v>
      </c>
      <c r="C3157" t="s">
        <v>181</v>
      </c>
      <c r="D3157" t="s">
        <v>4271</v>
      </c>
      <c r="E3157" t="s">
        <v>7</v>
      </c>
      <c r="F3157">
        <v>0</v>
      </c>
      <c r="G3157">
        <v>0</v>
      </c>
      <c r="H3157" s="51" t="s">
        <v>18041</v>
      </c>
      <c r="I3157">
        <v>0</v>
      </c>
      <c r="J3157">
        <v>0</v>
      </c>
      <c r="L3157">
        <v>0</v>
      </c>
      <c r="M3157">
        <v>0</v>
      </c>
      <c r="N3157">
        <v>0</v>
      </c>
      <c r="O3157">
        <v>0</v>
      </c>
      <c r="P3157" t="s">
        <v>183</v>
      </c>
      <c r="Q3157">
        <v>0</v>
      </c>
      <c r="R3157">
        <v>0</v>
      </c>
      <c r="S3157">
        <v>0</v>
      </c>
      <c r="T3157" t="s">
        <v>181</v>
      </c>
      <c r="U3157">
        <v>0</v>
      </c>
      <c r="V3157" t="s">
        <v>181</v>
      </c>
      <c r="W3157">
        <v>0</v>
      </c>
      <c r="X3157" t="s">
        <v>184</v>
      </c>
    </row>
    <row r="3158" spans="1:24" x14ac:dyDescent="0.3">
      <c r="A3158" t="s">
        <v>179</v>
      </c>
      <c r="B3158" t="s">
        <v>14475</v>
      </c>
      <c r="C3158" t="s">
        <v>181</v>
      </c>
      <c r="D3158" t="s">
        <v>14476</v>
      </c>
      <c r="E3158" t="s">
        <v>7</v>
      </c>
      <c r="F3158">
        <v>0</v>
      </c>
      <c r="G3158">
        <v>0</v>
      </c>
      <c r="H3158" s="51" t="s">
        <v>13968</v>
      </c>
      <c r="I3158">
        <v>0</v>
      </c>
      <c r="J3158">
        <v>0</v>
      </c>
      <c r="L3158">
        <v>0</v>
      </c>
      <c r="M3158">
        <v>0</v>
      </c>
      <c r="N3158">
        <v>0</v>
      </c>
      <c r="O3158">
        <v>0</v>
      </c>
      <c r="P3158" t="s">
        <v>183</v>
      </c>
      <c r="Q3158">
        <v>0</v>
      </c>
      <c r="R3158">
        <v>0</v>
      </c>
      <c r="S3158">
        <v>0</v>
      </c>
      <c r="T3158" t="s">
        <v>181</v>
      </c>
      <c r="U3158">
        <v>0</v>
      </c>
      <c r="V3158" t="s">
        <v>181</v>
      </c>
      <c r="W3158">
        <v>0</v>
      </c>
      <c r="X3158" t="s">
        <v>184</v>
      </c>
    </row>
    <row r="3159" spans="1:24" x14ac:dyDescent="0.3">
      <c r="A3159" t="s">
        <v>179</v>
      </c>
      <c r="B3159" t="s">
        <v>5751</v>
      </c>
      <c r="C3159" t="s">
        <v>181</v>
      </c>
      <c r="D3159" t="s">
        <v>5752</v>
      </c>
      <c r="E3159" t="s">
        <v>7</v>
      </c>
      <c r="F3159">
        <v>0</v>
      </c>
      <c r="G3159">
        <v>0</v>
      </c>
      <c r="H3159" s="51" t="s">
        <v>13524</v>
      </c>
      <c r="I3159">
        <v>0</v>
      </c>
      <c r="J3159">
        <v>0</v>
      </c>
      <c r="L3159">
        <v>0</v>
      </c>
      <c r="M3159">
        <v>0</v>
      </c>
      <c r="N3159">
        <v>0</v>
      </c>
      <c r="O3159">
        <v>0</v>
      </c>
      <c r="P3159" t="s">
        <v>183</v>
      </c>
      <c r="Q3159">
        <v>0</v>
      </c>
      <c r="R3159">
        <v>0</v>
      </c>
      <c r="S3159">
        <v>0</v>
      </c>
      <c r="T3159" t="s">
        <v>181</v>
      </c>
      <c r="U3159">
        <v>0</v>
      </c>
      <c r="V3159" t="s">
        <v>181</v>
      </c>
      <c r="W3159">
        <v>0</v>
      </c>
      <c r="X3159" t="s">
        <v>184</v>
      </c>
    </row>
    <row r="3160" spans="1:24" x14ac:dyDescent="0.3">
      <c r="A3160" t="s">
        <v>179</v>
      </c>
      <c r="B3160" t="s">
        <v>6376</v>
      </c>
      <c r="C3160" t="s">
        <v>181</v>
      </c>
      <c r="D3160" t="s">
        <v>6377</v>
      </c>
      <c r="E3160" t="s">
        <v>7</v>
      </c>
      <c r="F3160">
        <v>0</v>
      </c>
      <c r="G3160">
        <v>0</v>
      </c>
      <c r="H3160" s="51" t="s">
        <v>13870</v>
      </c>
      <c r="I3160">
        <v>0</v>
      </c>
      <c r="J3160">
        <v>0</v>
      </c>
      <c r="L3160">
        <v>0</v>
      </c>
      <c r="M3160">
        <v>0</v>
      </c>
      <c r="N3160">
        <v>0</v>
      </c>
      <c r="O3160">
        <v>0</v>
      </c>
      <c r="P3160" t="s">
        <v>183</v>
      </c>
      <c r="Q3160">
        <v>0</v>
      </c>
      <c r="R3160">
        <v>0</v>
      </c>
      <c r="S3160">
        <v>0</v>
      </c>
      <c r="T3160" t="s">
        <v>181</v>
      </c>
      <c r="U3160">
        <v>0</v>
      </c>
      <c r="V3160" t="s">
        <v>181</v>
      </c>
      <c r="W3160">
        <v>0</v>
      </c>
      <c r="X3160" t="s">
        <v>184</v>
      </c>
    </row>
    <row r="3161" spans="1:24" x14ac:dyDescent="0.3">
      <c r="A3161" t="s">
        <v>179</v>
      </c>
      <c r="B3161" t="s">
        <v>1058</v>
      </c>
      <c r="C3161" t="s">
        <v>181</v>
      </c>
      <c r="D3161" t="s">
        <v>1059</v>
      </c>
      <c r="E3161" t="s">
        <v>181</v>
      </c>
      <c r="F3161">
        <v>0</v>
      </c>
      <c r="G3161">
        <v>0</v>
      </c>
      <c r="H3161" s="51" t="s">
        <v>14467</v>
      </c>
      <c r="I3161">
        <v>0</v>
      </c>
      <c r="J3161">
        <v>0</v>
      </c>
      <c r="L3161">
        <v>0</v>
      </c>
      <c r="M3161">
        <v>0</v>
      </c>
      <c r="N3161">
        <v>0</v>
      </c>
      <c r="O3161">
        <v>0</v>
      </c>
      <c r="P3161" t="s">
        <v>183</v>
      </c>
      <c r="Q3161">
        <v>0</v>
      </c>
      <c r="R3161">
        <v>0</v>
      </c>
      <c r="S3161">
        <v>0</v>
      </c>
      <c r="T3161" t="s">
        <v>181</v>
      </c>
      <c r="U3161">
        <v>0</v>
      </c>
      <c r="V3161" t="s">
        <v>181</v>
      </c>
      <c r="W3161">
        <v>0</v>
      </c>
      <c r="X3161" t="s">
        <v>184</v>
      </c>
    </row>
    <row r="3162" spans="1:24" x14ac:dyDescent="0.3">
      <c r="A3162" t="s">
        <v>179</v>
      </c>
      <c r="B3162" t="s">
        <v>6085</v>
      </c>
      <c r="C3162" t="s">
        <v>181</v>
      </c>
      <c r="D3162" t="s">
        <v>1059</v>
      </c>
      <c r="E3162" t="s">
        <v>7</v>
      </c>
      <c r="F3162">
        <v>0</v>
      </c>
      <c r="G3162">
        <v>0</v>
      </c>
      <c r="H3162" s="51" t="s">
        <v>14196</v>
      </c>
      <c r="I3162">
        <v>0</v>
      </c>
      <c r="J3162">
        <v>0</v>
      </c>
      <c r="L3162">
        <v>0</v>
      </c>
      <c r="M3162">
        <v>0</v>
      </c>
      <c r="N3162">
        <v>0</v>
      </c>
      <c r="O3162">
        <v>0</v>
      </c>
      <c r="P3162" t="s">
        <v>183</v>
      </c>
      <c r="Q3162">
        <v>0</v>
      </c>
      <c r="R3162">
        <v>0</v>
      </c>
      <c r="S3162">
        <v>0</v>
      </c>
      <c r="T3162" t="s">
        <v>181</v>
      </c>
      <c r="U3162">
        <v>0</v>
      </c>
      <c r="V3162" t="s">
        <v>181</v>
      </c>
      <c r="W3162">
        <v>0</v>
      </c>
      <c r="X3162" t="s">
        <v>184</v>
      </c>
    </row>
    <row r="3163" spans="1:24" x14ac:dyDescent="0.3">
      <c r="A3163" t="s">
        <v>179</v>
      </c>
      <c r="B3163" t="s">
        <v>405</v>
      </c>
      <c r="C3163" t="s">
        <v>181</v>
      </c>
      <c r="D3163" t="s">
        <v>406</v>
      </c>
      <c r="E3163" t="s">
        <v>181</v>
      </c>
      <c r="F3163">
        <v>0</v>
      </c>
      <c r="G3163">
        <v>0</v>
      </c>
      <c r="H3163" s="51" t="s">
        <v>14467</v>
      </c>
      <c r="I3163">
        <v>0</v>
      </c>
      <c r="J3163">
        <v>0</v>
      </c>
      <c r="L3163">
        <v>0</v>
      </c>
      <c r="M3163">
        <v>0</v>
      </c>
      <c r="N3163">
        <v>0</v>
      </c>
      <c r="O3163">
        <v>0</v>
      </c>
      <c r="P3163" t="s">
        <v>183</v>
      </c>
      <c r="Q3163">
        <v>0</v>
      </c>
      <c r="R3163">
        <v>0</v>
      </c>
      <c r="S3163">
        <v>0</v>
      </c>
      <c r="T3163" t="s">
        <v>181</v>
      </c>
      <c r="U3163">
        <v>0</v>
      </c>
      <c r="V3163" t="s">
        <v>181</v>
      </c>
      <c r="W3163">
        <v>0</v>
      </c>
      <c r="X3163" t="s">
        <v>184</v>
      </c>
    </row>
    <row r="3164" spans="1:24" x14ac:dyDescent="0.3">
      <c r="A3164" t="s">
        <v>179</v>
      </c>
      <c r="B3164" t="s">
        <v>2654</v>
      </c>
      <c r="C3164" t="s">
        <v>181</v>
      </c>
      <c r="D3164" t="s">
        <v>2655</v>
      </c>
      <c r="E3164" t="s">
        <v>181</v>
      </c>
      <c r="F3164">
        <v>0</v>
      </c>
      <c r="G3164">
        <v>0</v>
      </c>
      <c r="H3164" s="51" t="s">
        <v>14467</v>
      </c>
      <c r="I3164">
        <v>0</v>
      </c>
      <c r="J3164">
        <v>0</v>
      </c>
      <c r="L3164">
        <v>0</v>
      </c>
      <c r="M3164">
        <v>0</v>
      </c>
      <c r="N3164">
        <v>0</v>
      </c>
      <c r="O3164">
        <v>0</v>
      </c>
      <c r="P3164" t="s">
        <v>183</v>
      </c>
      <c r="Q3164">
        <v>0</v>
      </c>
      <c r="R3164">
        <v>0</v>
      </c>
      <c r="S3164">
        <v>0</v>
      </c>
      <c r="T3164" t="s">
        <v>181</v>
      </c>
      <c r="U3164">
        <v>0</v>
      </c>
      <c r="V3164" t="s">
        <v>181</v>
      </c>
      <c r="W3164">
        <v>0</v>
      </c>
      <c r="X3164" t="s">
        <v>184</v>
      </c>
    </row>
    <row r="3165" spans="1:24" x14ac:dyDescent="0.3">
      <c r="A3165" t="s">
        <v>179</v>
      </c>
      <c r="B3165" t="s">
        <v>2971</v>
      </c>
      <c r="C3165" t="s">
        <v>181</v>
      </c>
      <c r="D3165" t="s">
        <v>2655</v>
      </c>
      <c r="E3165" t="s">
        <v>181</v>
      </c>
      <c r="F3165">
        <v>0</v>
      </c>
      <c r="G3165">
        <v>0</v>
      </c>
      <c r="H3165" s="51" t="s">
        <v>14196</v>
      </c>
      <c r="I3165">
        <v>0</v>
      </c>
      <c r="J3165">
        <v>0</v>
      </c>
      <c r="L3165">
        <v>0</v>
      </c>
      <c r="M3165">
        <v>0</v>
      </c>
      <c r="N3165">
        <v>0</v>
      </c>
      <c r="O3165">
        <v>0</v>
      </c>
      <c r="P3165" t="s">
        <v>183</v>
      </c>
      <c r="Q3165">
        <v>0</v>
      </c>
      <c r="R3165">
        <v>0</v>
      </c>
      <c r="S3165">
        <v>0</v>
      </c>
      <c r="T3165" t="s">
        <v>181</v>
      </c>
      <c r="U3165">
        <v>0</v>
      </c>
      <c r="V3165" t="s">
        <v>181</v>
      </c>
      <c r="W3165">
        <v>0</v>
      </c>
      <c r="X3165" t="s">
        <v>184</v>
      </c>
    </row>
    <row r="3166" spans="1:24" x14ac:dyDescent="0.3">
      <c r="A3166" t="s">
        <v>179</v>
      </c>
      <c r="B3166" t="s">
        <v>1370</v>
      </c>
      <c r="C3166" t="s">
        <v>181</v>
      </c>
      <c r="D3166" t="s">
        <v>1371</v>
      </c>
      <c r="E3166" t="s">
        <v>181</v>
      </c>
      <c r="F3166">
        <v>0</v>
      </c>
      <c r="G3166">
        <v>0</v>
      </c>
      <c r="H3166" s="51" t="s">
        <v>13968</v>
      </c>
      <c r="I3166">
        <v>0</v>
      </c>
      <c r="J3166">
        <v>0</v>
      </c>
      <c r="L3166">
        <v>0</v>
      </c>
      <c r="M3166">
        <v>0</v>
      </c>
      <c r="N3166">
        <v>0</v>
      </c>
      <c r="O3166">
        <v>0</v>
      </c>
      <c r="P3166" t="s">
        <v>183</v>
      </c>
      <c r="Q3166">
        <v>0</v>
      </c>
      <c r="R3166">
        <v>0</v>
      </c>
      <c r="S3166">
        <v>0</v>
      </c>
      <c r="T3166" t="s">
        <v>181</v>
      </c>
      <c r="U3166">
        <v>0</v>
      </c>
      <c r="V3166" t="s">
        <v>181</v>
      </c>
      <c r="W3166">
        <v>0</v>
      </c>
      <c r="X3166" t="s">
        <v>184</v>
      </c>
    </row>
    <row r="3167" spans="1:24" x14ac:dyDescent="0.3">
      <c r="A3167" t="s">
        <v>179</v>
      </c>
      <c r="B3167" t="s">
        <v>2270</v>
      </c>
      <c r="C3167" t="s">
        <v>181</v>
      </c>
      <c r="D3167" t="s">
        <v>2271</v>
      </c>
      <c r="E3167" t="s">
        <v>181</v>
      </c>
      <c r="F3167">
        <v>0</v>
      </c>
      <c r="G3167">
        <v>0</v>
      </c>
      <c r="H3167" s="51" t="s">
        <v>13965</v>
      </c>
      <c r="I3167">
        <v>0</v>
      </c>
      <c r="J3167">
        <v>0</v>
      </c>
      <c r="L3167">
        <v>0</v>
      </c>
      <c r="M3167">
        <v>861.3</v>
      </c>
      <c r="N3167">
        <v>144</v>
      </c>
      <c r="O3167">
        <v>0</v>
      </c>
      <c r="P3167" t="s">
        <v>1363</v>
      </c>
      <c r="Q3167">
        <v>0</v>
      </c>
      <c r="R3167">
        <v>0</v>
      </c>
      <c r="S3167">
        <v>0</v>
      </c>
      <c r="T3167" t="s">
        <v>181</v>
      </c>
      <c r="U3167">
        <v>0</v>
      </c>
      <c r="V3167" t="s">
        <v>181</v>
      </c>
      <c r="W3167">
        <v>0</v>
      </c>
      <c r="X3167" t="s">
        <v>184</v>
      </c>
    </row>
    <row r="3168" spans="1:24" x14ac:dyDescent="0.3">
      <c r="A3168" t="s">
        <v>179</v>
      </c>
      <c r="B3168" t="s">
        <v>3078</v>
      </c>
      <c r="C3168" t="s">
        <v>181</v>
      </c>
      <c r="D3168" t="s">
        <v>2271</v>
      </c>
      <c r="E3168" t="s">
        <v>181</v>
      </c>
      <c r="F3168">
        <v>0</v>
      </c>
      <c r="G3168">
        <v>0</v>
      </c>
      <c r="H3168" s="51" t="s">
        <v>13968</v>
      </c>
      <c r="I3168">
        <v>0</v>
      </c>
      <c r="J3168">
        <v>0</v>
      </c>
      <c r="L3168">
        <v>0</v>
      </c>
      <c r="M3168">
        <v>76.95</v>
      </c>
      <c r="N3168">
        <v>12</v>
      </c>
      <c r="O3168">
        <v>0</v>
      </c>
      <c r="P3168" t="s">
        <v>3077</v>
      </c>
      <c r="Q3168">
        <v>0</v>
      </c>
      <c r="R3168">
        <v>0</v>
      </c>
      <c r="S3168">
        <v>0</v>
      </c>
      <c r="T3168" t="s">
        <v>181</v>
      </c>
      <c r="U3168">
        <v>0</v>
      </c>
      <c r="V3168" t="s">
        <v>181</v>
      </c>
      <c r="W3168">
        <v>0</v>
      </c>
      <c r="X3168" t="s">
        <v>184</v>
      </c>
    </row>
    <row r="3169" spans="1:24" x14ac:dyDescent="0.3">
      <c r="A3169" t="s">
        <v>179</v>
      </c>
      <c r="B3169" t="s">
        <v>1984</v>
      </c>
      <c r="C3169" t="s">
        <v>181</v>
      </c>
      <c r="D3169" t="s">
        <v>1985</v>
      </c>
      <c r="E3169" t="s">
        <v>181</v>
      </c>
      <c r="F3169">
        <v>0</v>
      </c>
      <c r="G3169">
        <v>0</v>
      </c>
      <c r="H3169" s="51" t="s">
        <v>13965</v>
      </c>
      <c r="I3169">
        <v>0</v>
      </c>
      <c r="J3169">
        <v>0</v>
      </c>
      <c r="L3169">
        <v>0</v>
      </c>
      <c r="M3169">
        <v>0</v>
      </c>
      <c r="N3169">
        <v>0</v>
      </c>
      <c r="O3169">
        <v>0</v>
      </c>
      <c r="P3169" t="s">
        <v>183</v>
      </c>
      <c r="Q3169">
        <v>0</v>
      </c>
      <c r="R3169">
        <v>0</v>
      </c>
      <c r="S3169">
        <v>0</v>
      </c>
      <c r="T3169" t="s">
        <v>181</v>
      </c>
      <c r="U3169">
        <v>0</v>
      </c>
      <c r="V3169" t="s">
        <v>181</v>
      </c>
      <c r="W3169">
        <v>0</v>
      </c>
      <c r="X3169" t="s">
        <v>184</v>
      </c>
    </row>
    <row r="3170" spans="1:24" x14ac:dyDescent="0.3">
      <c r="A3170" t="s">
        <v>179</v>
      </c>
      <c r="B3170" t="s">
        <v>6071</v>
      </c>
      <c r="C3170" t="s">
        <v>181</v>
      </c>
      <c r="D3170" t="s">
        <v>6072</v>
      </c>
      <c r="E3170" t="s">
        <v>7</v>
      </c>
      <c r="F3170">
        <v>0</v>
      </c>
      <c r="G3170">
        <v>0</v>
      </c>
      <c r="H3170" s="51" t="s">
        <v>13965</v>
      </c>
      <c r="I3170">
        <v>0</v>
      </c>
      <c r="J3170">
        <v>0</v>
      </c>
      <c r="L3170">
        <v>0</v>
      </c>
      <c r="M3170">
        <v>0</v>
      </c>
      <c r="N3170">
        <v>0</v>
      </c>
      <c r="O3170">
        <v>0</v>
      </c>
      <c r="P3170" t="s">
        <v>183</v>
      </c>
      <c r="Q3170">
        <v>0</v>
      </c>
      <c r="R3170">
        <v>0</v>
      </c>
      <c r="S3170">
        <v>0</v>
      </c>
      <c r="T3170" t="s">
        <v>181</v>
      </c>
      <c r="U3170">
        <v>0</v>
      </c>
      <c r="V3170" t="s">
        <v>181</v>
      </c>
      <c r="W3170">
        <v>0</v>
      </c>
      <c r="X3170" t="s">
        <v>184</v>
      </c>
    </row>
    <row r="3171" spans="1:24" x14ac:dyDescent="0.3">
      <c r="A3171" t="s">
        <v>179</v>
      </c>
      <c r="B3171" t="s">
        <v>844</v>
      </c>
      <c r="C3171" t="s">
        <v>181</v>
      </c>
      <c r="D3171" t="s">
        <v>845</v>
      </c>
      <c r="E3171" t="s">
        <v>181</v>
      </c>
      <c r="F3171">
        <v>0</v>
      </c>
      <c r="G3171">
        <v>0</v>
      </c>
      <c r="H3171" s="51" t="s">
        <v>13968</v>
      </c>
      <c r="I3171">
        <v>0</v>
      </c>
      <c r="J3171">
        <v>0</v>
      </c>
      <c r="L3171">
        <v>0</v>
      </c>
      <c r="M3171">
        <v>0</v>
      </c>
      <c r="N3171">
        <v>0</v>
      </c>
      <c r="O3171">
        <v>0</v>
      </c>
      <c r="P3171" t="s">
        <v>183</v>
      </c>
      <c r="Q3171">
        <v>0</v>
      </c>
      <c r="R3171">
        <v>0</v>
      </c>
      <c r="S3171">
        <v>0</v>
      </c>
      <c r="T3171" t="s">
        <v>181</v>
      </c>
      <c r="U3171">
        <v>0</v>
      </c>
      <c r="V3171" t="s">
        <v>181</v>
      </c>
      <c r="W3171">
        <v>0</v>
      </c>
      <c r="X3171" t="s">
        <v>184</v>
      </c>
    </row>
    <row r="3172" spans="1:24" x14ac:dyDescent="0.3">
      <c r="A3172" t="s">
        <v>179</v>
      </c>
      <c r="B3172" t="s">
        <v>5138</v>
      </c>
      <c r="C3172" t="s">
        <v>181</v>
      </c>
      <c r="D3172" t="s">
        <v>5139</v>
      </c>
      <c r="E3172" t="s">
        <v>7</v>
      </c>
      <c r="F3172">
        <v>0</v>
      </c>
      <c r="G3172">
        <v>0</v>
      </c>
      <c r="H3172" s="51" t="s">
        <v>13965</v>
      </c>
      <c r="I3172">
        <v>0</v>
      </c>
      <c r="J3172">
        <v>0</v>
      </c>
      <c r="L3172">
        <v>0</v>
      </c>
      <c r="M3172">
        <v>0</v>
      </c>
      <c r="N3172">
        <v>0</v>
      </c>
      <c r="O3172">
        <v>0</v>
      </c>
      <c r="P3172" t="s">
        <v>183</v>
      </c>
      <c r="Q3172">
        <v>0</v>
      </c>
      <c r="R3172">
        <v>0</v>
      </c>
      <c r="S3172">
        <v>0</v>
      </c>
      <c r="T3172" t="s">
        <v>181</v>
      </c>
      <c r="U3172">
        <v>0</v>
      </c>
      <c r="V3172" t="s">
        <v>181</v>
      </c>
      <c r="W3172">
        <v>0</v>
      </c>
      <c r="X3172" t="s">
        <v>184</v>
      </c>
    </row>
    <row r="3173" spans="1:24" x14ac:dyDescent="0.3">
      <c r="A3173" t="s">
        <v>179</v>
      </c>
      <c r="B3173" t="s">
        <v>2455</v>
      </c>
      <c r="C3173" t="s">
        <v>181</v>
      </c>
      <c r="D3173" t="s">
        <v>2456</v>
      </c>
      <c r="E3173" t="s">
        <v>181</v>
      </c>
      <c r="F3173">
        <v>0</v>
      </c>
      <c r="G3173">
        <v>0</v>
      </c>
      <c r="H3173" s="51" t="s">
        <v>13965</v>
      </c>
      <c r="I3173">
        <v>0</v>
      </c>
      <c r="J3173">
        <v>0</v>
      </c>
      <c r="L3173">
        <v>0</v>
      </c>
      <c r="M3173">
        <v>0</v>
      </c>
      <c r="N3173">
        <v>0</v>
      </c>
      <c r="O3173">
        <v>0</v>
      </c>
      <c r="P3173" t="s">
        <v>183</v>
      </c>
      <c r="Q3173">
        <v>0</v>
      </c>
      <c r="R3173">
        <v>0</v>
      </c>
      <c r="S3173">
        <v>0</v>
      </c>
      <c r="T3173" t="s">
        <v>181</v>
      </c>
      <c r="U3173">
        <v>0</v>
      </c>
      <c r="V3173" t="s">
        <v>181</v>
      </c>
      <c r="W3173">
        <v>0</v>
      </c>
      <c r="X3173" t="s">
        <v>184</v>
      </c>
    </row>
    <row r="3174" spans="1:24" x14ac:dyDescent="0.3">
      <c r="A3174" t="s">
        <v>179</v>
      </c>
      <c r="B3174" t="s">
        <v>6664</v>
      </c>
      <c r="C3174" t="s">
        <v>181</v>
      </c>
      <c r="D3174" t="s">
        <v>6665</v>
      </c>
      <c r="E3174" t="s">
        <v>7</v>
      </c>
      <c r="F3174">
        <v>0</v>
      </c>
      <c r="G3174">
        <v>0</v>
      </c>
      <c r="H3174" s="51" t="s">
        <v>13965</v>
      </c>
      <c r="I3174">
        <v>0</v>
      </c>
      <c r="J3174">
        <v>0</v>
      </c>
      <c r="L3174">
        <v>0</v>
      </c>
      <c r="M3174">
        <v>0</v>
      </c>
      <c r="N3174">
        <v>0</v>
      </c>
      <c r="O3174">
        <v>0</v>
      </c>
      <c r="P3174" t="s">
        <v>183</v>
      </c>
      <c r="Q3174">
        <v>0</v>
      </c>
      <c r="R3174">
        <v>0</v>
      </c>
      <c r="S3174">
        <v>0</v>
      </c>
      <c r="T3174" t="s">
        <v>181</v>
      </c>
      <c r="U3174">
        <v>0</v>
      </c>
      <c r="V3174" t="s">
        <v>181</v>
      </c>
      <c r="W3174">
        <v>0</v>
      </c>
      <c r="X3174" t="s">
        <v>184</v>
      </c>
    </row>
    <row r="3175" spans="1:24" x14ac:dyDescent="0.3">
      <c r="A3175" t="s">
        <v>179</v>
      </c>
      <c r="B3175" t="s">
        <v>14477</v>
      </c>
      <c r="C3175" t="s">
        <v>181</v>
      </c>
      <c r="D3175" t="s">
        <v>14478</v>
      </c>
      <c r="E3175" t="s">
        <v>7</v>
      </c>
      <c r="F3175">
        <v>0</v>
      </c>
      <c r="G3175">
        <v>0</v>
      </c>
      <c r="H3175" s="51" t="s">
        <v>13968</v>
      </c>
      <c r="I3175">
        <v>0</v>
      </c>
      <c r="J3175">
        <v>0</v>
      </c>
      <c r="L3175">
        <v>0</v>
      </c>
      <c r="M3175">
        <v>0</v>
      </c>
      <c r="N3175">
        <v>0</v>
      </c>
      <c r="O3175">
        <v>0</v>
      </c>
      <c r="P3175" t="s">
        <v>183</v>
      </c>
      <c r="Q3175">
        <v>0</v>
      </c>
      <c r="R3175">
        <v>0</v>
      </c>
      <c r="S3175">
        <v>0</v>
      </c>
      <c r="T3175" t="s">
        <v>181</v>
      </c>
      <c r="U3175">
        <v>0</v>
      </c>
      <c r="V3175" t="s">
        <v>181</v>
      </c>
      <c r="W3175">
        <v>0</v>
      </c>
      <c r="X3175" t="s">
        <v>184</v>
      </c>
    </row>
    <row r="3176" spans="1:24" x14ac:dyDescent="0.3">
      <c r="A3176" t="s">
        <v>179</v>
      </c>
      <c r="B3176" t="s">
        <v>211</v>
      </c>
      <c r="C3176" t="s">
        <v>181</v>
      </c>
      <c r="D3176" t="s">
        <v>212</v>
      </c>
      <c r="E3176" t="s">
        <v>181</v>
      </c>
      <c r="F3176">
        <v>0</v>
      </c>
      <c r="G3176">
        <v>0</v>
      </c>
      <c r="H3176" s="51" t="s">
        <v>13968</v>
      </c>
      <c r="I3176">
        <v>0</v>
      </c>
      <c r="J3176">
        <v>0</v>
      </c>
      <c r="L3176">
        <v>0</v>
      </c>
      <c r="M3176">
        <v>0</v>
      </c>
      <c r="N3176">
        <v>0</v>
      </c>
      <c r="O3176">
        <v>0</v>
      </c>
      <c r="P3176" t="s">
        <v>183</v>
      </c>
      <c r="Q3176">
        <v>0</v>
      </c>
      <c r="R3176">
        <v>0</v>
      </c>
      <c r="S3176">
        <v>0</v>
      </c>
      <c r="T3176" t="s">
        <v>181</v>
      </c>
      <c r="U3176">
        <v>0</v>
      </c>
      <c r="V3176" t="s">
        <v>181</v>
      </c>
      <c r="W3176">
        <v>0</v>
      </c>
      <c r="X3176" t="s">
        <v>184</v>
      </c>
    </row>
    <row r="3177" spans="1:24" x14ac:dyDescent="0.3">
      <c r="A3177" t="s">
        <v>179</v>
      </c>
      <c r="B3177" t="s">
        <v>1752</v>
      </c>
      <c r="C3177" t="s">
        <v>181</v>
      </c>
      <c r="D3177" t="s">
        <v>1753</v>
      </c>
      <c r="E3177" t="s">
        <v>181</v>
      </c>
      <c r="F3177">
        <v>0</v>
      </c>
      <c r="G3177">
        <v>0</v>
      </c>
      <c r="H3177" s="51" t="s">
        <v>13968</v>
      </c>
      <c r="I3177">
        <v>0</v>
      </c>
      <c r="J3177">
        <v>0</v>
      </c>
      <c r="L3177">
        <v>0</v>
      </c>
      <c r="M3177">
        <v>0</v>
      </c>
      <c r="N3177">
        <v>0</v>
      </c>
      <c r="O3177">
        <v>0</v>
      </c>
      <c r="P3177" t="s">
        <v>183</v>
      </c>
      <c r="Q3177">
        <v>0</v>
      </c>
      <c r="R3177">
        <v>0</v>
      </c>
      <c r="S3177">
        <v>0</v>
      </c>
      <c r="T3177" t="s">
        <v>181</v>
      </c>
      <c r="U3177">
        <v>0</v>
      </c>
      <c r="V3177" t="s">
        <v>181</v>
      </c>
      <c r="W3177">
        <v>0</v>
      </c>
      <c r="X3177" t="s">
        <v>184</v>
      </c>
    </row>
    <row r="3178" spans="1:24" x14ac:dyDescent="0.3">
      <c r="A3178" t="s">
        <v>179</v>
      </c>
      <c r="B3178" t="s">
        <v>2357</v>
      </c>
      <c r="C3178" t="s">
        <v>181</v>
      </c>
      <c r="D3178" t="s">
        <v>1753</v>
      </c>
      <c r="E3178" t="s">
        <v>181</v>
      </c>
      <c r="F3178">
        <v>0</v>
      </c>
      <c r="G3178">
        <v>0</v>
      </c>
      <c r="H3178" s="51" t="s">
        <v>13965</v>
      </c>
      <c r="I3178">
        <v>0</v>
      </c>
      <c r="J3178">
        <v>0</v>
      </c>
      <c r="L3178">
        <v>0</v>
      </c>
      <c r="M3178">
        <v>0</v>
      </c>
      <c r="N3178">
        <v>0</v>
      </c>
      <c r="O3178">
        <v>0</v>
      </c>
      <c r="P3178" t="s">
        <v>183</v>
      </c>
      <c r="Q3178">
        <v>0</v>
      </c>
      <c r="R3178">
        <v>0</v>
      </c>
      <c r="S3178">
        <v>0</v>
      </c>
      <c r="T3178" t="s">
        <v>181</v>
      </c>
      <c r="U3178">
        <v>0</v>
      </c>
      <c r="V3178" t="s">
        <v>181</v>
      </c>
      <c r="W3178">
        <v>0</v>
      </c>
      <c r="X3178" t="s">
        <v>184</v>
      </c>
    </row>
    <row r="3179" spans="1:24" x14ac:dyDescent="0.3">
      <c r="A3179" t="s">
        <v>179</v>
      </c>
      <c r="B3179" t="s">
        <v>14479</v>
      </c>
      <c r="C3179" t="s">
        <v>181</v>
      </c>
      <c r="D3179" t="s">
        <v>14480</v>
      </c>
      <c r="E3179" t="s">
        <v>7</v>
      </c>
      <c r="F3179">
        <v>0</v>
      </c>
      <c r="G3179">
        <v>0</v>
      </c>
      <c r="H3179" s="51" t="s">
        <v>13968</v>
      </c>
      <c r="I3179">
        <v>0</v>
      </c>
      <c r="J3179">
        <v>0</v>
      </c>
      <c r="L3179">
        <v>0</v>
      </c>
      <c r="M3179">
        <v>0</v>
      </c>
      <c r="N3179">
        <v>0</v>
      </c>
      <c r="O3179">
        <v>0</v>
      </c>
      <c r="P3179" t="s">
        <v>183</v>
      </c>
      <c r="Q3179">
        <v>0</v>
      </c>
      <c r="R3179">
        <v>0</v>
      </c>
      <c r="S3179">
        <v>0</v>
      </c>
      <c r="T3179" t="s">
        <v>181</v>
      </c>
      <c r="U3179">
        <v>0</v>
      </c>
      <c r="V3179" t="s">
        <v>181</v>
      </c>
      <c r="W3179">
        <v>0</v>
      </c>
      <c r="X3179" t="s">
        <v>321</v>
      </c>
    </row>
    <row r="3180" spans="1:24" x14ac:dyDescent="0.3">
      <c r="A3180" t="s">
        <v>179</v>
      </c>
      <c r="B3180" t="s">
        <v>1174</v>
      </c>
      <c r="C3180" t="s">
        <v>181</v>
      </c>
      <c r="D3180" t="s">
        <v>14481</v>
      </c>
      <c r="E3180" t="s">
        <v>181</v>
      </c>
      <c r="F3180">
        <v>0</v>
      </c>
      <c r="G3180">
        <v>0</v>
      </c>
      <c r="H3180" s="51" t="s">
        <v>17982</v>
      </c>
      <c r="I3180">
        <v>0</v>
      </c>
      <c r="J3180">
        <v>0</v>
      </c>
      <c r="L3180">
        <v>0</v>
      </c>
      <c r="M3180">
        <v>0</v>
      </c>
      <c r="N3180">
        <v>0</v>
      </c>
      <c r="O3180">
        <v>0</v>
      </c>
      <c r="P3180" t="s">
        <v>183</v>
      </c>
      <c r="Q3180">
        <v>0</v>
      </c>
      <c r="R3180">
        <v>0</v>
      </c>
      <c r="S3180">
        <v>0</v>
      </c>
      <c r="T3180" t="s">
        <v>181</v>
      </c>
      <c r="U3180">
        <v>0</v>
      </c>
      <c r="V3180" t="s">
        <v>181</v>
      </c>
      <c r="W3180">
        <v>0</v>
      </c>
      <c r="X3180" t="s">
        <v>184</v>
      </c>
    </row>
    <row r="3181" spans="1:24" x14ac:dyDescent="0.3">
      <c r="A3181" t="s">
        <v>179</v>
      </c>
      <c r="B3181" t="s">
        <v>2274</v>
      </c>
      <c r="C3181" t="s">
        <v>181</v>
      </c>
      <c r="D3181" t="s">
        <v>14481</v>
      </c>
      <c r="E3181" t="s">
        <v>181</v>
      </c>
      <c r="F3181">
        <v>0</v>
      </c>
      <c r="G3181">
        <v>0</v>
      </c>
      <c r="H3181" s="51" t="s">
        <v>12437</v>
      </c>
      <c r="I3181">
        <v>0</v>
      </c>
      <c r="J3181">
        <v>0</v>
      </c>
      <c r="L3181">
        <v>0</v>
      </c>
      <c r="M3181">
        <v>0</v>
      </c>
      <c r="N3181">
        <v>0</v>
      </c>
      <c r="O3181">
        <v>0</v>
      </c>
      <c r="P3181" t="s">
        <v>183</v>
      </c>
      <c r="Q3181">
        <v>0</v>
      </c>
      <c r="R3181">
        <v>0</v>
      </c>
      <c r="S3181">
        <v>0</v>
      </c>
      <c r="T3181" t="s">
        <v>181</v>
      </c>
      <c r="U3181">
        <v>0</v>
      </c>
      <c r="V3181" t="s">
        <v>181</v>
      </c>
      <c r="W3181">
        <v>0</v>
      </c>
      <c r="X3181" t="s">
        <v>184</v>
      </c>
    </row>
    <row r="3182" spans="1:24" x14ac:dyDescent="0.3">
      <c r="A3182" t="s">
        <v>179</v>
      </c>
      <c r="B3182" t="s">
        <v>5018</v>
      </c>
      <c r="C3182" t="s">
        <v>181</v>
      </c>
      <c r="D3182" t="s">
        <v>5019</v>
      </c>
      <c r="E3182" t="s">
        <v>7</v>
      </c>
      <c r="F3182">
        <v>0</v>
      </c>
      <c r="G3182">
        <v>0</v>
      </c>
      <c r="H3182" s="51" t="s">
        <v>13965</v>
      </c>
      <c r="I3182">
        <v>0</v>
      </c>
      <c r="J3182">
        <v>0</v>
      </c>
      <c r="L3182">
        <v>0</v>
      </c>
      <c r="M3182">
        <v>0</v>
      </c>
      <c r="N3182">
        <v>0</v>
      </c>
      <c r="O3182">
        <v>0</v>
      </c>
      <c r="P3182" t="s">
        <v>183</v>
      </c>
      <c r="Q3182">
        <v>0</v>
      </c>
      <c r="R3182">
        <v>0</v>
      </c>
      <c r="S3182">
        <v>0</v>
      </c>
      <c r="T3182" t="s">
        <v>181</v>
      </c>
      <c r="U3182">
        <v>0</v>
      </c>
      <c r="V3182" t="s">
        <v>181</v>
      </c>
      <c r="W3182">
        <v>0</v>
      </c>
      <c r="X3182" t="s">
        <v>184</v>
      </c>
    </row>
    <row r="3183" spans="1:24" x14ac:dyDescent="0.3">
      <c r="A3183" t="s">
        <v>179</v>
      </c>
      <c r="B3183" t="s">
        <v>4660</v>
      </c>
      <c r="C3183" t="s">
        <v>181</v>
      </c>
      <c r="D3183" t="s">
        <v>4661</v>
      </c>
      <c r="E3183" t="s">
        <v>7</v>
      </c>
      <c r="F3183">
        <v>0</v>
      </c>
      <c r="G3183">
        <v>0</v>
      </c>
      <c r="H3183" s="51" t="s">
        <v>13965</v>
      </c>
      <c r="I3183">
        <v>0</v>
      </c>
      <c r="J3183">
        <v>0</v>
      </c>
      <c r="L3183">
        <v>0</v>
      </c>
      <c r="M3183">
        <v>0</v>
      </c>
      <c r="N3183">
        <v>0</v>
      </c>
      <c r="O3183">
        <v>0</v>
      </c>
      <c r="P3183" t="s">
        <v>183</v>
      </c>
      <c r="Q3183">
        <v>0</v>
      </c>
      <c r="R3183">
        <v>0</v>
      </c>
      <c r="S3183">
        <v>0</v>
      </c>
      <c r="T3183" t="s">
        <v>181</v>
      </c>
      <c r="U3183">
        <v>0</v>
      </c>
      <c r="V3183" t="s">
        <v>181</v>
      </c>
      <c r="W3183">
        <v>0</v>
      </c>
      <c r="X3183" t="s">
        <v>184</v>
      </c>
    </row>
    <row r="3184" spans="1:24" x14ac:dyDescent="0.3">
      <c r="A3184" t="s">
        <v>179</v>
      </c>
      <c r="B3184" t="s">
        <v>297</v>
      </c>
      <c r="C3184" t="s">
        <v>181</v>
      </c>
      <c r="D3184" t="s">
        <v>298</v>
      </c>
      <c r="E3184" t="s">
        <v>181</v>
      </c>
      <c r="F3184">
        <v>0</v>
      </c>
      <c r="G3184">
        <v>0</v>
      </c>
      <c r="H3184" s="51" t="s">
        <v>13968</v>
      </c>
      <c r="I3184">
        <v>0</v>
      </c>
      <c r="J3184">
        <v>0</v>
      </c>
      <c r="L3184">
        <v>0</v>
      </c>
      <c r="M3184">
        <v>0</v>
      </c>
      <c r="N3184">
        <v>0</v>
      </c>
      <c r="O3184">
        <v>0</v>
      </c>
      <c r="P3184" t="s">
        <v>183</v>
      </c>
      <c r="Q3184">
        <v>0</v>
      </c>
      <c r="R3184">
        <v>0</v>
      </c>
      <c r="S3184">
        <v>0</v>
      </c>
      <c r="T3184" t="s">
        <v>181</v>
      </c>
      <c r="U3184">
        <v>0</v>
      </c>
      <c r="V3184" t="s">
        <v>181</v>
      </c>
      <c r="W3184">
        <v>0</v>
      </c>
      <c r="X3184" t="s">
        <v>184</v>
      </c>
    </row>
    <row r="3185" spans="1:24" x14ac:dyDescent="0.3">
      <c r="A3185" t="s">
        <v>179</v>
      </c>
      <c r="B3185" t="s">
        <v>3269</v>
      </c>
      <c r="C3185" t="s">
        <v>181</v>
      </c>
      <c r="D3185" t="s">
        <v>3270</v>
      </c>
      <c r="E3185" t="s">
        <v>181</v>
      </c>
      <c r="F3185">
        <v>0</v>
      </c>
      <c r="G3185">
        <v>0</v>
      </c>
      <c r="H3185" s="51" t="s">
        <v>13968</v>
      </c>
      <c r="I3185">
        <v>0</v>
      </c>
      <c r="J3185">
        <v>0</v>
      </c>
      <c r="L3185">
        <v>0</v>
      </c>
      <c r="M3185">
        <v>0</v>
      </c>
      <c r="N3185">
        <v>0</v>
      </c>
      <c r="O3185">
        <v>0</v>
      </c>
      <c r="P3185" t="s">
        <v>183</v>
      </c>
      <c r="Q3185">
        <v>0</v>
      </c>
      <c r="R3185">
        <v>0</v>
      </c>
      <c r="S3185">
        <v>0</v>
      </c>
      <c r="T3185" t="s">
        <v>181</v>
      </c>
      <c r="U3185">
        <v>0</v>
      </c>
      <c r="V3185" t="s">
        <v>181</v>
      </c>
      <c r="W3185">
        <v>0</v>
      </c>
      <c r="X3185" t="s">
        <v>184</v>
      </c>
    </row>
    <row r="3186" spans="1:24" x14ac:dyDescent="0.3">
      <c r="A3186" t="s">
        <v>179</v>
      </c>
      <c r="B3186" t="s">
        <v>4599</v>
      </c>
      <c r="C3186" t="s">
        <v>181</v>
      </c>
      <c r="D3186" t="s">
        <v>3270</v>
      </c>
      <c r="E3186" t="s">
        <v>7</v>
      </c>
      <c r="F3186">
        <v>0</v>
      </c>
      <c r="G3186">
        <v>0</v>
      </c>
      <c r="H3186" s="51" t="s">
        <v>13965</v>
      </c>
      <c r="I3186">
        <v>0</v>
      </c>
      <c r="J3186">
        <v>0</v>
      </c>
      <c r="L3186">
        <v>0</v>
      </c>
      <c r="M3186">
        <v>0</v>
      </c>
      <c r="N3186">
        <v>0</v>
      </c>
      <c r="O3186">
        <v>0</v>
      </c>
      <c r="P3186" t="s">
        <v>183</v>
      </c>
      <c r="Q3186">
        <v>0</v>
      </c>
      <c r="R3186">
        <v>0</v>
      </c>
      <c r="S3186">
        <v>0</v>
      </c>
      <c r="T3186" t="s">
        <v>181</v>
      </c>
      <c r="U3186">
        <v>0</v>
      </c>
      <c r="V3186" t="s">
        <v>181</v>
      </c>
      <c r="W3186">
        <v>0</v>
      </c>
      <c r="X3186" t="s">
        <v>184</v>
      </c>
    </row>
    <row r="3187" spans="1:24" x14ac:dyDescent="0.3">
      <c r="A3187" t="s">
        <v>179</v>
      </c>
      <c r="B3187" t="s">
        <v>5916</v>
      </c>
      <c r="C3187" t="s">
        <v>181</v>
      </c>
      <c r="D3187" t="s">
        <v>3270</v>
      </c>
      <c r="E3187" t="s">
        <v>7</v>
      </c>
      <c r="F3187">
        <v>0</v>
      </c>
      <c r="G3187">
        <v>0</v>
      </c>
      <c r="H3187" s="51" t="s">
        <v>13965</v>
      </c>
      <c r="I3187">
        <v>0</v>
      </c>
      <c r="J3187">
        <v>0</v>
      </c>
      <c r="L3187">
        <v>0</v>
      </c>
      <c r="M3187">
        <v>0</v>
      </c>
      <c r="N3187">
        <v>0</v>
      </c>
      <c r="O3187">
        <v>0</v>
      </c>
      <c r="P3187" t="s">
        <v>183</v>
      </c>
      <c r="Q3187">
        <v>0</v>
      </c>
      <c r="R3187">
        <v>0</v>
      </c>
      <c r="S3187">
        <v>0</v>
      </c>
      <c r="T3187" t="s">
        <v>181</v>
      </c>
      <c r="U3187">
        <v>0</v>
      </c>
      <c r="V3187" t="s">
        <v>181</v>
      </c>
      <c r="W3187">
        <v>0</v>
      </c>
      <c r="X3187" t="s">
        <v>184</v>
      </c>
    </row>
    <row r="3188" spans="1:24" x14ac:dyDescent="0.3">
      <c r="A3188" t="s">
        <v>179</v>
      </c>
      <c r="B3188" t="s">
        <v>4810</v>
      </c>
      <c r="C3188" t="s">
        <v>181</v>
      </c>
      <c r="D3188" t="s">
        <v>4811</v>
      </c>
      <c r="E3188" t="s">
        <v>7</v>
      </c>
      <c r="F3188">
        <v>0</v>
      </c>
      <c r="G3188">
        <v>0</v>
      </c>
      <c r="H3188" s="51" t="s">
        <v>13965</v>
      </c>
      <c r="I3188">
        <v>0</v>
      </c>
      <c r="J3188">
        <v>0</v>
      </c>
      <c r="L3188">
        <v>0</v>
      </c>
      <c r="M3188">
        <v>0</v>
      </c>
      <c r="N3188">
        <v>0</v>
      </c>
      <c r="O3188">
        <v>0</v>
      </c>
      <c r="P3188" t="s">
        <v>183</v>
      </c>
      <c r="Q3188">
        <v>0</v>
      </c>
      <c r="R3188">
        <v>0</v>
      </c>
      <c r="S3188">
        <v>0</v>
      </c>
      <c r="T3188" t="s">
        <v>181</v>
      </c>
      <c r="U3188">
        <v>0</v>
      </c>
      <c r="V3188" t="s">
        <v>181</v>
      </c>
      <c r="W3188">
        <v>0</v>
      </c>
      <c r="X3188" t="s">
        <v>184</v>
      </c>
    </row>
    <row r="3189" spans="1:24" x14ac:dyDescent="0.3">
      <c r="A3189" t="s">
        <v>179</v>
      </c>
      <c r="B3189" t="s">
        <v>1541</v>
      </c>
      <c r="C3189" t="s">
        <v>181</v>
      </c>
      <c r="D3189" t="s">
        <v>1542</v>
      </c>
      <c r="E3189" t="s">
        <v>181</v>
      </c>
      <c r="F3189">
        <v>0</v>
      </c>
      <c r="G3189">
        <v>0</v>
      </c>
      <c r="H3189" s="51" t="s">
        <v>13968</v>
      </c>
      <c r="I3189">
        <v>0</v>
      </c>
      <c r="J3189">
        <v>0</v>
      </c>
      <c r="L3189">
        <v>0</v>
      </c>
      <c r="M3189">
        <v>0</v>
      </c>
      <c r="N3189">
        <v>0</v>
      </c>
      <c r="O3189">
        <v>0</v>
      </c>
      <c r="P3189" t="s">
        <v>183</v>
      </c>
      <c r="Q3189">
        <v>0</v>
      </c>
      <c r="R3189">
        <v>0</v>
      </c>
      <c r="S3189">
        <v>0</v>
      </c>
      <c r="T3189" t="s">
        <v>181</v>
      </c>
      <c r="U3189">
        <v>0</v>
      </c>
      <c r="V3189" t="s">
        <v>181</v>
      </c>
      <c r="W3189">
        <v>0</v>
      </c>
      <c r="X3189" t="s">
        <v>184</v>
      </c>
    </row>
    <row r="3190" spans="1:24" x14ac:dyDescent="0.3">
      <c r="A3190" t="s">
        <v>179</v>
      </c>
      <c r="B3190" t="s">
        <v>3491</v>
      </c>
      <c r="C3190" t="s">
        <v>181</v>
      </c>
      <c r="D3190" t="s">
        <v>3492</v>
      </c>
      <c r="E3190" t="s">
        <v>181</v>
      </c>
      <c r="F3190">
        <v>0</v>
      </c>
      <c r="G3190">
        <v>0</v>
      </c>
      <c r="H3190" s="51" t="s">
        <v>13968</v>
      </c>
      <c r="I3190">
        <v>0</v>
      </c>
      <c r="J3190">
        <v>0</v>
      </c>
      <c r="L3190">
        <v>0</v>
      </c>
      <c r="M3190">
        <v>38564.78</v>
      </c>
      <c r="N3190">
        <v>6014</v>
      </c>
      <c r="O3190">
        <v>0</v>
      </c>
      <c r="P3190" t="s">
        <v>18062</v>
      </c>
      <c r="Q3190">
        <v>-4</v>
      </c>
      <c r="R3190">
        <v>0</v>
      </c>
      <c r="S3190">
        <v>0</v>
      </c>
      <c r="T3190" t="s">
        <v>181</v>
      </c>
      <c r="U3190">
        <v>0</v>
      </c>
      <c r="V3190" t="s">
        <v>181</v>
      </c>
      <c r="W3190">
        <v>0</v>
      </c>
      <c r="X3190" t="s">
        <v>184</v>
      </c>
    </row>
    <row r="3191" spans="1:24" x14ac:dyDescent="0.3">
      <c r="A3191" t="s">
        <v>179</v>
      </c>
      <c r="B3191" t="s">
        <v>409</v>
      </c>
      <c r="C3191" t="s">
        <v>181</v>
      </c>
      <c r="D3191" t="s">
        <v>410</v>
      </c>
      <c r="E3191" t="s">
        <v>181</v>
      </c>
      <c r="F3191">
        <v>0</v>
      </c>
      <c r="G3191">
        <v>0</v>
      </c>
      <c r="H3191" s="51" t="s">
        <v>13968</v>
      </c>
      <c r="I3191">
        <v>0</v>
      </c>
      <c r="J3191">
        <v>0</v>
      </c>
      <c r="L3191">
        <v>0</v>
      </c>
      <c r="M3191">
        <v>0</v>
      </c>
      <c r="N3191">
        <v>0</v>
      </c>
      <c r="O3191">
        <v>0</v>
      </c>
      <c r="P3191" t="s">
        <v>183</v>
      </c>
      <c r="Q3191">
        <v>0</v>
      </c>
      <c r="R3191">
        <v>0</v>
      </c>
      <c r="S3191">
        <v>0</v>
      </c>
      <c r="T3191" t="s">
        <v>181</v>
      </c>
      <c r="U3191">
        <v>0</v>
      </c>
      <c r="V3191" t="s">
        <v>181</v>
      </c>
      <c r="W3191">
        <v>0</v>
      </c>
      <c r="X3191" t="s">
        <v>184</v>
      </c>
    </row>
    <row r="3192" spans="1:24" x14ac:dyDescent="0.3">
      <c r="A3192" t="s">
        <v>179</v>
      </c>
      <c r="B3192" t="s">
        <v>2591</v>
      </c>
      <c r="C3192" t="s">
        <v>181</v>
      </c>
      <c r="D3192" t="s">
        <v>2592</v>
      </c>
      <c r="E3192" t="s">
        <v>181</v>
      </c>
      <c r="F3192">
        <v>0</v>
      </c>
      <c r="G3192">
        <v>0</v>
      </c>
      <c r="H3192" s="51" t="s">
        <v>13965</v>
      </c>
      <c r="I3192">
        <v>0</v>
      </c>
      <c r="J3192">
        <v>0</v>
      </c>
      <c r="L3192">
        <v>0</v>
      </c>
      <c r="M3192">
        <v>0</v>
      </c>
      <c r="N3192">
        <v>0</v>
      </c>
      <c r="O3192">
        <v>0</v>
      </c>
      <c r="P3192" t="s">
        <v>183</v>
      </c>
      <c r="Q3192">
        <v>0</v>
      </c>
      <c r="R3192">
        <v>0</v>
      </c>
      <c r="S3192">
        <v>0</v>
      </c>
      <c r="T3192" t="s">
        <v>181</v>
      </c>
      <c r="U3192">
        <v>0</v>
      </c>
      <c r="V3192" t="s">
        <v>181</v>
      </c>
      <c r="W3192">
        <v>0</v>
      </c>
      <c r="X3192" t="s">
        <v>184</v>
      </c>
    </row>
    <row r="3193" spans="1:24" x14ac:dyDescent="0.3">
      <c r="A3193" t="s">
        <v>179</v>
      </c>
      <c r="B3193" t="s">
        <v>3205</v>
      </c>
      <c r="C3193" t="s">
        <v>181</v>
      </c>
      <c r="D3193" t="s">
        <v>3206</v>
      </c>
      <c r="E3193" t="s">
        <v>181</v>
      </c>
      <c r="F3193">
        <v>0</v>
      </c>
      <c r="G3193">
        <v>0</v>
      </c>
      <c r="H3193" s="51" t="s">
        <v>13968</v>
      </c>
      <c r="I3193">
        <v>0</v>
      </c>
      <c r="J3193">
        <v>0</v>
      </c>
      <c r="L3193">
        <v>0</v>
      </c>
      <c r="M3193">
        <v>0</v>
      </c>
      <c r="N3193">
        <v>0</v>
      </c>
      <c r="O3193">
        <v>0</v>
      </c>
      <c r="P3193" t="s">
        <v>183</v>
      </c>
      <c r="Q3193">
        <v>0</v>
      </c>
      <c r="R3193">
        <v>0</v>
      </c>
      <c r="S3193">
        <v>0</v>
      </c>
      <c r="T3193" t="s">
        <v>181</v>
      </c>
      <c r="U3193">
        <v>0</v>
      </c>
      <c r="V3193" t="s">
        <v>181</v>
      </c>
      <c r="W3193">
        <v>0</v>
      </c>
      <c r="X3193" t="s">
        <v>184</v>
      </c>
    </row>
    <row r="3194" spans="1:24" x14ac:dyDescent="0.3">
      <c r="A3194" t="s">
        <v>179</v>
      </c>
      <c r="B3194" t="s">
        <v>257</v>
      </c>
      <c r="C3194" t="s">
        <v>181</v>
      </c>
      <c r="D3194" t="s">
        <v>258</v>
      </c>
      <c r="E3194" t="s">
        <v>181</v>
      </c>
      <c r="F3194">
        <v>0</v>
      </c>
      <c r="G3194">
        <v>0</v>
      </c>
      <c r="H3194" s="51" t="s">
        <v>13968</v>
      </c>
      <c r="I3194">
        <v>0</v>
      </c>
      <c r="J3194">
        <v>0</v>
      </c>
      <c r="L3194">
        <v>0</v>
      </c>
      <c r="M3194">
        <v>0</v>
      </c>
      <c r="N3194">
        <v>0</v>
      </c>
      <c r="O3194">
        <v>0</v>
      </c>
      <c r="P3194" t="s">
        <v>183</v>
      </c>
      <c r="Q3194">
        <v>0</v>
      </c>
      <c r="R3194">
        <v>0</v>
      </c>
      <c r="S3194">
        <v>0</v>
      </c>
      <c r="T3194" t="s">
        <v>181</v>
      </c>
      <c r="U3194">
        <v>0</v>
      </c>
      <c r="V3194" t="s">
        <v>181</v>
      </c>
      <c r="W3194">
        <v>0</v>
      </c>
      <c r="X3194" t="s">
        <v>184</v>
      </c>
    </row>
    <row r="3195" spans="1:24" x14ac:dyDescent="0.3">
      <c r="A3195" t="s">
        <v>179</v>
      </c>
      <c r="B3195" t="s">
        <v>380</v>
      </c>
      <c r="C3195" t="s">
        <v>181</v>
      </c>
      <c r="D3195" t="s">
        <v>258</v>
      </c>
      <c r="E3195" t="s">
        <v>181</v>
      </c>
      <c r="F3195">
        <v>0</v>
      </c>
      <c r="G3195">
        <v>0</v>
      </c>
      <c r="H3195" s="51" t="s">
        <v>13965</v>
      </c>
      <c r="I3195">
        <v>0</v>
      </c>
      <c r="J3195">
        <v>0</v>
      </c>
      <c r="L3195">
        <v>0</v>
      </c>
      <c r="M3195">
        <v>0</v>
      </c>
      <c r="N3195">
        <v>0</v>
      </c>
      <c r="O3195">
        <v>0</v>
      </c>
      <c r="P3195" t="s">
        <v>183</v>
      </c>
      <c r="Q3195">
        <v>0</v>
      </c>
      <c r="R3195">
        <v>0</v>
      </c>
      <c r="S3195">
        <v>0</v>
      </c>
      <c r="T3195" t="s">
        <v>181</v>
      </c>
      <c r="U3195">
        <v>0</v>
      </c>
      <c r="V3195" t="s">
        <v>181</v>
      </c>
      <c r="W3195">
        <v>0</v>
      </c>
      <c r="X3195" t="s">
        <v>184</v>
      </c>
    </row>
    <row r="3196" spans="1:24" x14ac:dyDescent="0.3">
      <c r="A3196" t="s">
        <v>179</v>
      </c>
      <c r="B3196" t="s">
        <v>251</v>
      </c>
      <c r="C3196" t="s">
        <v>181</v>
      </c>
      <c r="D3196" t="s">
        <v>252</v>
      </c>
      <c r="E3196" t="s">
        <v>181</v>
      </c>
      <c r="F3196">
        <v>0</v>
      </c>
      <c r="G3196">
        <v>0</v>
      </c>
      <c r="H3196" s="51" t="s">
        <v>13968</v>
      </c>
      <c r="I3196">
        <v>0</v>
      </c>
      <c r="J3196">
        <v>0</v>
      </c>
      <c r="L3196">
        <v>0</v>
      </c>
      <c r="M3196">
        <v>0</v>
      </c>
      <c r="N3196">
        <v>0</v>
      </c>
      <c r="O3196">
        <v>0</v>
      </c>
      <c r="P3196" t="s">
        <v>183</v>
      </c>
      <c r="Q3196">
        <v>0</v>
      </c>
      <c r="R3196">
        <v>0</v>
      </c>
      <c r="S3196">
        <v>0</v>
      </c>
      <c r="T3196" t="s">
        <v>181</v>
      </c>
      <c r="U3196">
        <v>0</v>
      </c>
      <c r="V3196" t="s">
        <v>181</v>
      </c>
      <c r="W3196">
        <v>0</v>
      </c>
      <c r="X3196" t="s">
        <v>184</v>
      </c>
    </row>
    <row r="3197" spans="1:24" x14ac:dyDescent="0.3">
      <c r="A3197" t="s">
        <v>179</v>
      </c>
      <c r="B3197" t="s">
        <v>467</v>
      </c>
      <c r="C3197" t="s">
        <v>181</v>
      </c>
      <c r="D3197" t="s">
        <v>468</v>
      </c>
      <c r="E3197" t="s">
        <v>181</v>
      </c>
      <c r="F3197">
        <v>0</v>
      </c>
      <c r="G3197">
        <v>0</v>
      </c>
      <c r="H3197" s="51" t="s">
        <v>13968</v>
      </c>
      <c r="I3197">
        <v>0</v>
      </c>
      <c r="J3197">
        <v>0</v>
      </c>
      <c r="L3197">
        <v>0</v>
      </c>
      <c r="M3197">
        <v>0</v>
      </c>
      <c r="N3197">
        <v>0</v>
      </c>
      <c r="O3197">
        <v>0</v>
      </c>
      <c r="P3197" t="s">
        <v>183</v>
      </c>
      <c r="Q3197">
        <v>0</v>
      </c>
      <c r="R3197">
        <v>0</v>
      </c>
      <c r="S3197">
        <v>0</v>
      </c>
      <c r="T3197" t="s">
        <v>181</v>
      </c>
      <c r="U3197">
        <v>0</v>
      </c>
      <c r="V3197" t="s">
        <v>181</v>
      </c>
      <c r="W3197">
        <v>0</v>
      </c>
      <c r="X3197" t="s">
        <v>184</v>
      </c>
    </row>
    <row r="3198" spans="1:24" x14ac:dyDescent="0.3">
      <c r="A3198" t="s">
        <v>179</v>
      </c>
      <c r="B3198" t="s">
        <v>1716</v>
      </c>
      <c r="C3198" t="s">
        <v>181</v>
      </c>
      <c r="D3198" t="s">
        <v>1717</v>
      </c>
      <c r="E3198" t="s">
        <v>181</v>
      </c>
      <c r="F3198">
        <v>0</v>
      </c>
      <c r="G3198">
        <v>0</v>
      </c>
      <c r="H3198" s="51" t="s">
        <v>13968</v>
      </c>
      <c r="I3198">
        <v>0</v>
      </c>
      <c r="J3198">
        <v>0</v>
      </c>
      <c r="L3198">
        <v>0</v>
      </c>
      <c r="M3198">
        <v>0</v>
      </c>
      <c r="N3198">
        <v>0</v>
      </c>
      <c r="O3198">
        <v>0</v>
      </c>
      <c r="P3198" t="s">
        <v>183</v>
      </c>
      <c r="Q3198">
        <v>0</v>
      </c>
      <c r="R3198">
        <v>0</v>
      </c>
      <c r="S3198">
        <v>0</v>
      </c>
      <c r="T3198" t="s">
        <v>181</v>
      </c>
      <c r="U3198">
        <v>0</v>
      </c>
      <c r="V3198" t="s">
        <v>181</v>
      </c>
      <c r="W3198">
        <v>0</v>
      </c>
      <c r="X3198" t="s">
        <v>184</v>
      </c>
    </row>
    <row r="3199" spans="1:24" x14ac:dyDescent="0.3">
      <c r="A3199" t="s">
        <v>179</v>
      </c>
      <c r="B3199" t="s">
        <v>4764</v>
      </c>
      <c r="C3199" t="s">
        <v>181</v>
      </c>
      <c r="D3199" t="s">
        <v>1717</v>
      </c>
      <c r="E3199" t="s">
        <v>7</v>
      </c>
      <c r="F3199">
        <v>0</v>
      </c>
      <c r="G3199">
        <v>0</v>
      </c>
      <c r="H3199" s="51" t="s">
        <v>13965</v>
      </c>
      <c r="I3199">
        <v>0</v>
      </c>
      <c r="J3199">
        <v>0</v>
      </c>
      <c r="L3199">
        <v>0</v>
      </c>
      <c r="M3199">
        <v>0</v>
      </c>
      <c r="N3199">
        <v>0</v>
      </c>
      <c r="O3199">
        <v>0</v>
      </c>
      <c r="P3199" t="s">
        <v>183</v>
      </c>
      <c r="Q3199">
        <v>0</v>
      </c>
      <c r="R3199">
        <v>0</v>
      </c>
      <c r="S3199">
        <v>0</v>
      </c>
      <c r="T3199" t="s">
        <v>181</v>
      </c>
      <c r="U3199">
        <v>0</v>
      </c>
      <c r="V3199" t="s">
        <v>181</v>
      </c>
      <c r="W3199">
        <v>0</v>
      </c>
      <c r="X3199" t="s">
        <v>184</v>
      </c>
    </row>
    <row r="3200" spans="1:24" x14ac:dyDescent="0.3">
      <c r="A3200" t="s">
        <v>179</v>
      </c>
      <c r="B3200" t="s">
        <v>5101</v>
      </c>
      <c r="C3200" t="s">
        <v>181</v>
      </c>
      <c r="D3200" t="s">
        <v>5102</v>
      </c>
      <c r="E3200" t="s">
        <v>7</v>
      </c>
      <c r="F3200">
        <v>0</v>
      </c>
      <c r="G3200">
        <v>0</v>
      </c>
      <c r="H3200" s="51" t="s">
        <v>13965</v>
      </c>
      <c r="I3200">
        <v>0</v>
      </c>
      <c r="J3200">
        <v>0</v>
      </c>
      <c r="L3200">
        <v>0</v>
      </c>
      <c r="M3200">
        <v>0</v>
      </c>
      <c r="N3200">
        <v>0</v>
      </c>
      <c r="O3200">
        <v>0</v>
      </c>
      <c r="P3200" t="s">
        <v>183</v>
      </c>
      <c r="Q3200">
        <v>0</v>
      </c>
      <c r="R3200">
        <v>0</v>
      </c>
      <c r="S3200">
        <v>0</v>
      </c>
      <c r="T3200" t="s">
        <v>181</v>
      </c>
      <c r="U3200">
        <v>0</v>
      </c>
      <c r="V3200" t="s">
        <v>181</v>
      </c>
      <c r="W3200">
        <v>0</v>
      </c>
      <c r="X3200" t="s">
        <v>184</v>
      </c>
    </row>
    <row r="3201" spans="1:24" x14ac:dyDescent="0.3">
      <c r="A3201" t="s">
        <v>179</v>
      </c>
      <c r="B3201" t="s">
        <v>3479</v>
      </c>
      <c r="C3201" t="s">
        <v>181</v>
      </c>
      <c r="D3201" t="s">
        <v>3480</v>
      </c>
      <c r="E3201" t="s">
        <v>181</v>
      </c>
      <c r="F3201">
        <v>0</v>
      </c>
      <c r="G3201">
        <v>0</v>
      </c>
      <c r="H3201" s="51" t="s">
        <v>13968</v>
      </c>
      <c r="I3201">
        <v>0</v>
      </c>
      <c r="J3201">
        <v>0</v>
      </c>
      <c r="L3201">
        <v>0</v>
      </c>
      <c r="M3201">
        <v>0</v>
      </c>
      <c r="N3201">
        <v>0</v>
      </c>
      <c r="O3201">
        <v>0</v>
      </c>
      <c r="P3201" t="s">
        <v>183</v>
      </c>
      <c r="Q3201">
        <v>0</v>
      </c>
      <c r="R3201">
        <v>0</v>
      </c>
      <c r="S3201">
        <v>0</v>
      </c>
      <c r="T3201" t="s">
        <v>181</v>
      </c>
      <c r="U3201">
        <v>0</v>
      </c>
      <c r="V3201" t="s">
        <v>181</v>
      </c>
      <c r="W3201">
        <v>0</v>
      </c>
      <c r="X3201" t="s">
        <v>184</v>
      </c>
    </row>
    <row r="3202" spans="1:24" x14ac:dyDescent="0.3">
      <c r="A3202" t="s">
        <v>179</v>
      </c>
      <c r="B3202" t="s">
        <v>2022</v>
      </c>
      <c r="C3202" t="s">
        <v>181</v>
      </c>
      <c r="D3202" t="s">
        <v>2023</v>
      </c>
      <c r="E3202" t="s">
        <v>181</v>
      </c>
      <c r="F3202">
        <v>0</v>
      </c>
      <c r="G3202">
        <v>0</v>
      </c>
      <c r="H3202" s="51" t="s">
        <v>13968</v>
      </c>
      <c r="I3202">
        <v>0</v>
      </c>
      <c r="J3202">
        <v>0</v>
      </c>
      <c r="L3202">
        <v>0</v>
      </c>
      <c r="M3202">
        <v>0</v>
      </c>
      <c r="N3202">
        <v>0</v>
      </c>
      <c r="O3202">
        <v>0</v>
      </c>
      <c r="P3202" t="s">
        <v>183</v>
      </c>
      <c r="Q3202">
        <v>0</v>
      </c>
      <c r="R3202">
        <v>0</v>
      </c>
      <c r="S3202">
        <v>0</v>
      </c>
      <c r="T3202" t="s">
        <v>181</v>
      </c>
      <c r="U3202">
        <v>0</v>
      </c>
      <c r="V3202" t="s">
        <v>181</v>
      </c>
      <c r="W3202">
        <v>0</v>
      </c>
      <c r="X3202" t="s">
        <v>184</v>
      </c>
    </row>
    <row r="3203" spans="1:24" x14ac:dyDescent="0.3">
      <c r="A3203" t="s">
        <v>179</v>
      </c>
      <c r="B3203" t="s">
        <v>4527</v>
      </c>
      <c r="C3203" t="s">
        <v>181</v>
      </c>
      <c r="D3203" t="s">
        <v>4528</v>
      </c>
      <c r="E3203" t="s">
        <v>7</v>
      </c>
      <c r="F3203">
        <v>0</v>
      </c>
      <c r="G3203">
        <v>0</v>
      </c>
      <c r="H3203" s="51" t="s">
        <v>14317</v>
      </c>
      <c r="I3203">
        <v>0</v>
      </c>
      <c r="J3203">
        <v>0</v>
      </c>
      <c r="L3203">
        <v>0</v>
      </c>
      <c r="M3203">
        <v>0</v>
      </c>
      <c r="N3203">
        <v>0</v>
      </c>
      <c r="O3203">
        <v>0</v>
      </c>
      <c r="P3203" t="s">
        <v>183</v>
      </c>
      <c r="Q3203">
        <v>0</v>
      </c>
      <c r="R3203">
        <v>0</v>
      </c>
      <c r="S3203">
        <v>0</v>
      </c>
      <c r="T3203" t="s">
        <v>181</v>
      </c>
      <c r="U3203">
        <v>0</v>
      </c>
      <c r="V3203" t="s">
        <v>181</v>
      </c>
      <c r="W3203">
        <v>0</v>
      </c>
      <c r="X3203" t="s">
        <v>184</v>
      </c>
    </row>
    <row r="3204" spans="1:24" x14ac:dyDescent="0.3">
      <c r="A3204" t="s">
        <v>179</v>
      </c>
      <c r="B3204" t="s">
        <v>5128</v>
      </c>
      <c r="C3204" t="s">
        <v>181</v>
      </c>
      <c r="D3204" t="s">
        <v>5129</v>
      </c>
      <c r="E3204" t="s">
        <v>7</v>
      </c>
      <c r="F3204">
        <v>0</v>
      </c>
      <c r="G3204">
        <v>0</v>
      </c>
      <c r="H3204" s="51" t="s">
        <v>13965</v>
      </c>
      <c r="I3204">
        <v>0</v>
      </c>
      <c r="J3204">
        <v>0</v>
      </c>
      <c r="L3204">
        <v>0</v>
      </c>
      <c r="M3204">
        <v>0</v>
      </c>
      <c r="N3204">
        <v>0</v>
      </c>
      <c r="O3204">
        <v>0</v>
      </c>
      <c r="P3204" t="s">
        <v>183</v>
      </c>
      <c r="Q3204">
        <v>0</v>
      </c>
      <c r="R3204">
        <v>0</v>
      </c>
      <c r="S3204">
        <v>0</v>
      </c>
      <c r="T3204" t="s">
        <v>181</v>
      </c>
      <c r="U3204">
        <v>0</v>
      </c>
      <c r="V3204" t="s">
        <v>181</v>
      </c>
      <c r="W3204">
        <v>0</v>
      </c>
      <c r="X3204" t="s">
        <v>184</v>
      </c>
    </row>
    <row r="3205" spans="1:24" x14ac:dyDescent="0.3">
      <c r="A3205" t="s">
        <v>179</v>
      </c>
      <c r="B3205" t="s">
        <v>6646</v>
      </c>
      <c r="C3205" t="s">
        <v>181</v>
      </c>
      <c r="D3205" t="s">
        <v>6647</v>
      </c>
      <c r="E3205" t="s">
        <v>7</v>
      </c>
      <c r="F3205">
        <v>0</v>
      </c>
      <c r="G3205">
        <v>0</v>
      </c>
      <c r="H3205" s="51" t="s">
        <v>13965</v>
      </c>
      <c r="I3205">
        <v>0</v>
      </c>
      <c r="J3205">
        <v>0</v>
      </c>
      <c r="L3205">
        <v>0</v>
      </c>
      <c r="M3205">
        <v>0</v>
      </c>
      <c r="N3205">
        <v>0</v>
      </c>
      <c r="O3205">
        <v>0</v>
      </c>
      <c r="P3205" t="s">
        <v>183</v>
      </c>
      <c r="Q3205">
        <v>0</v>
      </c>
      <c r="R3205">
        <v>0</v>
      </c>
      <c r="S3205">
        <v>0</v>
      </c>
      <c r="T3205" t="s">
        <v>181</v>
      </c>
      <c r="U3205">
        <v>0</v>
      </c>
      <c r="V3205" t="s">
        <v>181</v>
      </c>
      <c r="W3205">
        <v>0</v>
      </c>
      <c r="X3205" t="s">
        <v>184</v>
      </c>
    </row>
    <row r="3206" spans="1:24" x14ac:dyDescent="0.3">
      <c r="A3206" t="s">
        <v>179</v>
      </c>
      <c r="B3206" t="s">
        <v>6061</v>
      </c>
      <c r="C3206" t="s">
        <v>181</v>
      </c>
      <c r="D3206" t="s">
        <v>6062</v>
      </c>
      <c r="E3206" t="s">
        <v>7</v>
      </c>
      <c r="F3206">
        <v>0</v>
      </c>
      <c r="G3206">
        <v>0</v>
      </c>
      <c r="H3206" s="51" t="s">
        <v>18041</v>
      </c>
      <c r="I3206">
        <v>0</v>
      </c>
      <c r="J3206">
        <v>0</v>
      </c>
      <c r="L3206">
        <v>0</v>
      </c>
      <c r="M3206">
        <v>0</v>
      </c>
      <c r="N3206">
        <v>0</v>
      </c>
      <c r="O3206">
        <v>0</v>
      </c>
      <c r="P3206" t="s">
        <v>183</v>
      </c>
      <c r="Q3206">
        <v>0</v>
      </c>
      <c r="R3206">
        <v>0</v>
      </c>
      <c r="S3206">
        <v>0</v>
      </c>
      <c r="T3206" t="s">
        <v>181</v>
      </c>
      <c r="U3206">
        <v>0</v>
      </c>
      <c r="V3206" t="s">
        <v>181</v>
      </c>
      <c r="W3206">
        <v>0</v>
      </c>
      <c r="X3206" t="s">
        <v>184</v>
      </c>
    </row>
    <row r="3207" spans="1:24" x14ac:dyDescent="0.3">
      <c r="A3207" t="s">
        <v>179</v>
      </c>
      <c r="B3207" t="s">
        <v>5378</v>
      </c>
      <c r="C3207" t="s">
        <v>181</v>
      </c>
      <c r="D3207" t="s">
        <v>5379</v>
      </c>
      <c r="E3207" t="s">
        <v>7</v>
      </c>
      <c r="F3207">
        <v>0</v>
      </c>
      <c r="G3207">
        <v>0</v>
      </c>
      <c r="H3207" s="51" t="s">
        <v>13965</v>
      </c>
      <c r="I3207">
        <v>0</v>
      </c>
      <c r="J3207">
        <v>0</v>
      </c>
      <c r="L3207">
        <v>0</v>
      </c>
      <c r="M3207">
        <v>0</v>
      </c>
      <c r="N3207">
        <v>0</v>
      </c>
      <c r="O3207">
        <v>0</v>
      </c>
      <c r="P3207" t="s">
        <v>183</v>
      </c>
      <c r="Q3207">
        <v>0</v>
      </c>
      <c r="R3207">
        <v>0</v>
      </c>
      <c r="S3207">
        <v>0</v>
      </c>
      <c r="T3207" t="s">
        <v>181</v>
      </c>
      <c r="U3207">
        <v>0</v>
      </c>
      <c r="V3207" t="s">
        <v>181</v>
      </c>
      <c r="W3207">
        <v>0</v>
      </c>
      <c r="X3207" t="s">
        <v>184</v>
      </c>
    </row>
    <row r="3208" spans="1:24" x14ac:dyDescent="0.3">
      <c r="A3208" t="s">
        <v>179</v>
      </c>
      <c r="B3208" t="s">
        <v>2529</v>
      </c>
      <c r="C3208" t="s">
        <v>181</v>
      </c>
      <c r="D3208" t="s">
        <v>2530</v>
      </c>
      <c r="E3208" t="s">
        <v>181</v>
      </c>
      <c r="F3208">
        <v>0</v>
      </c>
      <c r="G3208">
        <v>0</v>
      </c>
      <c r="H3208" s="51" t="s">
        <v>13965</v>
      </c>
      <c r="I3208">
        <v>0</v>
      </c>
      <c r="J3208">
        <v>0</v>
      </c>
      <c r="L3208">
        <v>0</v>
      </c>
      <c r="M3208">
        <v>0</v>
      </c>
      <c r="N3208">
        <v>0</v>
      </c>
      <c r="O3208">
        <v>0</v>
      </c>
      <c r="P3208" t="s">
        <v>183</v>
      </c>
      <c r="Q3208">
        <v>0</v>
      </c>
      <c r="R3208">
        <v>0</v>
      </c>
      <c r="S3208">
        <v>0</v>
      </c>
      <c r="T3208" t="s">
        <v>181</v>
      </c>
      <c r="U3208">
        <v>0</v>
      </c>
      <c r="V3208" t="s">
        <v>181</v>
      </c>
      <c r="W3208">
        <v>0</v>
      </c>
      <c r="X3208" t="s">
        <v>184</v>
      </c>
    </row>
    <row r="3209" spans="1:24" x14ac:dyDescent="0.3">
      <c r="A3209" t="s">
        <v>179</v>
      </c>
      <c r="B3209" t="s">
        <v>5779</v>
      </c>
      <c r="C3209" t="s">
        <v>181</v>
      </c>
      <c r="D3209" t="s">
        <v>5780</v>
      </c>
      <c r="E3209" t="s">
        <v>7</v>
      </c>
      <c r="F3209">
        <v>0</v>
      </c>
      <c r="G3209">
        <v>0</v>
      </c>
      <c r="H3209" s="51" t="s">
        <v>13965</v>
      </c>
      <c r="I3209">
        <v>0</v>
      </c>
      <c r="J3209">
        <v>0</v>
      </c>
      <c r="L3209">
        <v>0</v>
      </c>
      <c r="M3209">
        <v>0</v>
      </c>
      <c r="N3209">
        <v>0</v>
      </c>
      <c r="O3209">
        <v>0</v>
      </c>
      <c r="P3209" t="s">
        <v>183</v>
      </c>
      <c r="Q3209">
        <v>0</v>
      </c>
      <c r="R3209">
        <v>0</v>
      </c>
      <c r="S3209">
        <v>0</v>
      </c>
      <c r="T3209" t="s">
        <v>181</v>
      </c>
      <c r="U3209">
        <v>0</v>
      </c>
      <c r="V3209" t="s">
        <v>181</v>
      </c>
      <c r="W3209">
        <v>0</v>
      </c>
      <c r="X3209" t="s">
        <v>184</v>
      </c>
    </row>
    <row r="3210" spans="1:24" x14ac:dyDescent="0.3">
      <c r="A3210" t="s">
        <v>179</v>
      </c>
      <c r="B3210" t="s">
        <v>958</v>
      </c>
      <c r="C3210" t="s">
        <v>181</v>
      </c>
      <c r="D3210" t="s">
        <v>959</v>
      </c>
      <c r="E3210" t="s">
        <v>181</v>
      </c>
      <c r="F3210">
        <v>0</v>
      </c>
      <c r="G3210">
        <v>0</v>
      </c>
      <c r="H3210" s="51" t="s">
        <v>13968</v>
      </c>
      <c r="I3210">
        <v>0</v>
      </c>
      <c r="J3210">
        <v>0</v>
      </c>
      <c r="L3210">
        <v>0</v>
      </c>
      <c r="M3210">
        <v>0</v>
      </c>
      <c r="N3210">
        <v>0</v>
      </c>
      <c r="O3210">
        <v>0</v>
      </c>
      <c r="P3210" t="s">
        <v>183</v>
      </c>
      <c r="Q3210">
        <v>0</v>
      </c>
      <c r="R3210">
        <v>0</v>
      </c>
      <c r="S3210">
        <v>0</v>
      </c>
      <c r="T3210" t="s">
        <v>181</v>
      </c>
      <c r="U3210">
        <v>0</v>
      </c>
      <c r="V3210" t="s">
        <v>181</v>
      </c>
      <c r="W3210">
        <v>0</v>
      </c>
      <c r="X3210" t="s">
        <v>184</v>
      </c>
    </row>
    <row r="3211" spans="1:24" x14ac:dyDescent="0.3">
      <c r="A3211" t="s">
        <v>179</v>
      </c>
      <c r="B3211" t="s">
        <v>2688</v>
      </c>
      <c r="C3211" t="s">
        <v>181</v>
      </c>
      <c r="D3211" t="s">
        <v>2689</v>
      </c>
      <c r="E3211" t="s">
        <v>181</v>
      </c>
      <c r="F3211">
        <v>0</v>
      </c>
      <c r="G3211">
        <v>0</v>
      </c>
      <c r="H3211" s="51" t="s">
        <v>13965</v>
      </c>
      <c r="I3211">
        <v>0</v>
      </c>
      <c r="J3211">
        <v>0</v>
      </c>
      <c r="L3211">
        <v>0</v>
      </c>
      <c r="M3211">
        <v>0</v>
      </c>
      <c r="N3211">
        <v>0</v>
      </c>
      <c r="O3211">
        <v>0</v>
      </c>
      <c r="P3211" t="s">
        <v>183</v>
      </c>
      <c r="Q3211">
        <v>0</v>
      </c>
      <c r="R3211">
        <v>0</v>
      </c>
      <c r="S3211">
        <v>0</v>
      </c>
      <c r="T3211" t="s">
        <v>181</v>
      </c>
      <c r="U3211">
        <v>0</v>
      </c>
      <c r="V3211" t="s">
        <v>181</v>
      </c>
      <c r="W3211">
        <v>0</v>
      </c>
      <c r="X3211" t="s">
        <v>184</v>
      </c>
    </row>
    <row r="3212" spans="1:24" x14ac:dyDescent="0.3">
      <c r="A3212" t="s">
        <v>179</v>
      </c>
      <c r="B3212" t="s">
        <v>5251</v>
      </c>
      <c r="C3212" t="s">
        <v>181</v>
      </c>
      <c r="D3212" t="s">
        <v>5252</v>
      </c>
      <c r="E3212" t="s">
        <v>7</v>
      </c>
      <c r="F3212">
        <v>0</v>
      </c>
      <c r="G3212">
        <v>0</v>
      </c>
      <c r="H3212" s="51" t="s">
        <v>13965</v>
      </c>
      <c r="I3212">
        <v>0</v>
      </c>
      <c r="J3212">
        <v>0</v>
      </c>
      <c r="L3212">
        <v>0</v>
      </c>
      <c r="M3212">
        <v>0</v>
      </c>
      <c r="N3212">
        <v>0</v>
      </c>
      <c r="O3212">
        <v>0</v>
      </c>
      <c r="P3212" t="s">
        <v>183</v>
      </c>
      <c r="Q3212">
        <v>0</v>
      </c>
      <c r="R3212">
        <v>0</v>
      </c>
      <c r="S3212">
        <v>0</v>
      </c>
      <c r="T3212" t="s">
        <v>181</v>
      </c>
      <c r="U3212">
        <v>0</v>
      </c>
      <c r="V3212" t="s">
        <v>181</v>
      </c>
      <c r="W3212">
        <v>0</v>
      </c>
      <c r="X3212" t="s">
        <v>184</v>
      </c>
    </row>
    <row r="3213" spans="1:24" x14ac:dyDescent="0.3">
      <c r="A3213" t="s">
        <v>179</v>
      </c>
      <c r="B3213" t="s">
        <v>1039</v>
      </c>
      <c r="C3213" t="s">
        <v>181</v>
      </c>
      <c r="D3213" t="s">
        <v>1040</v>
      </c>
      <c r="E3213" t="s">
        <v>181</v>
      </c>
      <c r="F3213">
        <v>0</v>
      </c>
      <c r="G3213">
        <v>0</v>
      </c>
      <c r="H3213" s="51" t="s">
        <v>13968</v>
      </c>
      <c r="I3213">
        <v>0</v>
      </c>
      <c r="J3213">
        <v>0</v>
      </c>
      <c r="L3213">
        <v>0</v>
      </c>
      <c r="M3213">
        <v>0</v>
      </c>
      <c r="N3213">
        <v>0</v>
      </c>
      <c r="O3213">
        <v>0</v>
      </c>
      <c r="P3213" t="s">
        <v>183</v>
      </c>
      <c r="Q3213">
        <v>0</v>
      </c>
      <c r="R3213">
        <v>0</v>
      </c>
      <c r="S3213">
        <v>0</v>
      </c>
      <c r="T3213" t="s">
        <v>181</v>
      </c>
      <c r="U3213">
        <v>0</v>
      </c>
      <c r="V3213" t="s">
        <v>181</v>
      </c>
      <c r="W3213">
        <v>0</v>
      </c>
      <c r="X3213" t="s">
        <v>184</v>
      </c>
    </row>
    <row r="3214" spans="1:24" x14ac:dyDescent="0.3">
      <c r="A3214" t="s">
        <v>179</v>
      </c>
      <c r="B3214" t="s">
        <v>3014</v>
      </c>
      <c r="C3214" t="s">
        <v>181</v>
      </c>
      <c r="D3214" t="s">
        <v>1040</v>
      </c>
      <c r="E3214" t="s">
        <v>181</v>
      </c>
      <c r="F3214">
        <v>0</v>
      </c>
      <c r="G3214">
        <v>0</v>
      </c>
      <c r="H3214" s="51" t="s">
        <v>13965</v>
      </c>
      <c r="I3214">
        <v>0</v>
      </c>
      <c r="J3214">
        <v>0</v>
      </c>
      <c r="L3214">
        <v>0</v>
      </c>
      <c r="M3214">
        <v>0</v>
      </c>
      <c r="N3214">
        <v>0</v>
      </c>
      <c r="O3214">
        <v>0</v>
      </c>
      <c r="P3214" t="s">
        <v>183</v>
      </c>
      <c r="Q3214">
        <v>0</v>
      </c>
      <c r="R3214">
        <v>0</v>
      </c>
      <c r="S3214">
        <v>0</v>
      </c>
      <c r="T3214" t="s">
        <v>181</v>
      </c>
      <c r="U3214">
        <v>0</v>
      </c>
      <c r="V3214" t="s">
        <v>181</v>
      </c>
      <c r="W3214">
        <v>0</v>
      </c>
      <c r="X3214" t="s">
        <v>184</v>
      </c>
    </row>
    <row r="3215" spans="1:24" x14ac:dyDescent="0.3">
      <c r="A3215" t="s">
        <v>179</v>
      </c>
      <c r="B3215" t="s">
        <v>1272</v>
      </c>
      <c r="C3215" t="s">
        <v>181</v>
      </c>
      <c r="D3215" t="s">
        <v>1273</v>
      </c>
      <c r="E3215" t="s">
        <v>181</v>
      </c>
      <c r="F3215">
        <v>0</v>
      </c>
      <c r="G3215">
        <v>0</v>
      </c>
      <c r="H3215" s="51" t="s">
        <v>13593</v>
      </c>
      <c r="I3215">
        <v>0</v>
      </c>
      <c r="J3215">
        <v>0</v>
      </c>
      <c r="L3215">
        <v>0</v>
      </c>
      <c r="M3215">
        <v>0</v>
      </c>
      <c r="N3215">
        <v>0</v>
      </c>
      <c r="O3215">
        <v>0</v>
      </c>
      <c r="P3215" t="s">
        <v>183</v>
      </c>
      <c r="Q3215">
        <v>0</v>
      </c>
      <c r="R3215">
        <v>0</v>
      </c>
      <c r="S3215">
        <v>0</v>
      </c>
      <c r="T3215" t="s">
        <v>181</v>
      </c>
      <c r="U3215">
        <v>0</v>
      </c>
      <c r="V3215" t="s">
        <v>181</v>
      </c>
      <c r="W3215">
        <v>0</v>
      </c>
      <c r="X3215" t="s">
        <v>184</v>
      </c>
    </row>
    <row r="3216" spans="1:24" x14ac:dyDescent="0.3">
      <c r="A3216" t="s">
        <v>179</v>
      </c>
      <c r="B3216" t="s">
        <v>736</v>
      </c>
      <c r="C3216" t="s">
        <v>181</v>
      </c>
      <c r="D3216" t="s">
        <v>737</v>
      </c>
      <c r="E3216" t="s">
        <v>181</v>
      </c>
      <c r="F3216">
        <v>0</v>
      </c>
      <c r="G3216">
        <v>0</v>
      </c>
      <c r="H3216" s="51" t="s">
        <v>13968</v>
      </c>
      <c r="I3216">
        <v>0</v>
      </c>
      <c r="J3216">
        <v>0</v>
      </c>
      <c r="L3216">
        <v>0</v>
      </c>
      <c r="M3216">
        <v>0</v>
      </c>
      <c r="N3216">
        <v>0</v>
      </c>
      <c r="O3216">
        <v>0</v>
      </c>
      <c r="P3216" t="s">
        <v>183</v>
      </c>
      <c r="Q3216">
        <v>0</v>
      </c>
      <c r="R3216">
        <v>0</v>
      </c>
      <c r="S3216">
        <v>0</v>
      </c>
      <c r="T3216" t="s">
        <v>181</v>
      </c>
      <c r="U3216">
        <v>0</v>
      </c>
      <c r="V3216" t="s">
        <v>181</v>
      </c>
      <c r="W3216">
        <v>0</v>
      </c>
      <c r="X3216" t="s">
        <v>184</v>
      </c>
    </row>
    <row r="3217" spans="1:24" x14ac:dyDescent="0.3">
      <c r="A3217" t="s">
        <v>179</v>
      </c>
      <c r="B3217" t="s">
        <v>3131</v>
      </c>
      <c r="C3217" t="s">
        <v>181</v>
      </c>
      <c r="D3217" t="s">
        <v>3132</v>
      </c>
      <c r="E3217" t="s">
        <v>181</v>
      </c>
      <c r="F3217">
        <v>0</v>
      </c>
      <c r="G3217">
        <v>0</v>
      </c>
      <c r="H3217" s="51" t="s">
        <v>13968</v>
      </c>
      <c r="I3217">
        <v>0</v>
      </c>
      <c r="J3217">
        <v>0</v>
      </c>
      <c r="L3217">
        <v>0</v>
      </c>
      <c r="M3217">
        <v>0</v>
      </c>
      <c r="N3217">
        <v>0</v>
      </c>
      <c r="O3217">
        <v>0</v>
      </c>
      <c r="P3217" t="s">
        <v>183</v>
      </c>
      <c r="Q3217">
        <v>0</v>
      </c>
      <c r="R3217">
        <v>0</v>
      </c>
      <c r="S3217">
        <v>0</v>
      </c>
      <c r="T3217" t="s">
        <v>181</v>
      </c>
      <c r="U3217">
        <v>0</v>
      </c>
      <c r="V3217" t="s">
        <v>181</v>
      </c>
      <c r="W3217">
        <v>0</v>
      </c>
      <c r="X3217" t="s">
        <v>184</v>
      </c>
    </row>
    <row r="3218" spans="1:24" x14ac:dyDescent="0.3">
      <c r="A3218" t="s">
        <v>179</v>
      </c>
      <c r="B3218" t="s">
        <v>374</v>
      </c>
      <c r="C3218" t="s">
        <v>181</v>
      </c>
      <c r="D3218" t="s">
        <v>375</v>
      </c>
      <c r="E3218" t="s">
        <v>181</v>
      </c>
      <c r="F3218">
        <v>0</v>
      </c>
      <c r="G3218">
        <v>0</v>
      </c>
      <c r="H3218" s="51" t="s">
        <v>13968</v>
      </c>
      <c r="I3218">
        <v>0</v>
      </c>
      <c r="J3218">
        <v>0</v>
      </c>
      <c r="L3218">
        <v>0</v>
      </c>
      <c r="M3218">
        <v>0</v>
      </c>
      <c r="N3218">
        <v>0</v>
      </c>
      <c r="O3218">
        <v>0</v>
      </c>
      <c r="P3218" t="s">
        <v>183</v>
      </c>
      <c r="Q3218">
        <v>0</v>
      </c>
      <c r="R3218">
        <v>0</v>
      </c>
      <c r="S3218">
        <v>0</v>
      </c>
      <c r="T3218" t="s">
        <v>181</v>
      </c>
      <c r="U3218">
        <v>0</v>
      </c>
      <c r="V3218" t="s">
        <v>181</v>
      </c>
      <c r="W3218">
        <v>0</v>
      </c>
      <c r="X3218" t="s">
        <v>184</v>
      </c>
    </row>
    <row r="3219" spans="1:24" x14ac:dyDescent="0.3">
      <c r="A3219" t="s">
        <v>179</v>
      </c>
      <c r="B3219" t="s">
        <v>3057</v>
      </c>
      <c r="C3219" t="s">
        <v>181</v>
      </c>
      <c r="D3219" t="s">
        <v>375</v>
      </c>
      <c r="E3219" t="s">
        <v>181</v>
      </c>
      <c r="F3219">
        <v>0</v>
      </c>
      <c r="G3219">
        <v>0</v>
      </c>
      <c r="H3219" s="51" t="s">
        <v>13965</v>
      </c>
      <c r="I3219">
        <v>0</v>
      </c>
      <c r="J3219">
        <v>0</v>
      </c>
      <c r="L3219">
        <v>0</v>
      </c>
      <c r="M3219">
        <v>0</v>
      </c>
      <c r="N3219">
        <v>0</v>
      </c>
      <c r="O3219">
        <v>0</v>
      </c>
      <c r="P3219" t="s">
        <v>183</v>
      </c>
      <c r="Q3219">
        <v>0</v>
      </c>
      <c r="R3219">
        <v>0</v>
      </c>
      <c r="S3219">
        <v>0</v>
      </c>
      <c r="T3219" t="s">
        <v>181</v>
      </c>
      <c r="U3219">
        <v>0</v>
      </c>
      <c r="V3219" t="s">
        <v>181</v>
      </c>
      <c r="W3219">
        <v>0</v>
      </c>
      <c r="X3219" t="s">
        <v>184</v>
      </c>
    </row>
    <row r="3220" spans="1:24" x14ac:dyDescent="0.3">
      <c r="A3220" t="s">
        <v>179</v>
      </c>
      <c r="B3220" t="s">
        <v>4927</v>
      </c>
      <c r="C3220" t="s">
        <v>181</v>
      </c>
      <c r="D3220" t="s">
        <v>4928</v>
      </c>
      <c r="E3220" t="s">
        <v>7</v>
      </c>
      <c r="F3220">
        <v>0</v>
      </c>
      <c r="G3220">
        <v>0</v>
      </c>
      <c r="H3220" s="51" t="s">
        <v>14252</v>
      </c>
      <c r="I3220">
        <v>0</v>
      </c>
      <c r="J3220">
        <v>0</v>
      </c>
      <c r="L3220">
        <v>0</v>
      </c>
      <c r="M3220">
        <v>0</v>
      </c>
      <c r="N3220">
        <v>0</v>
      </c>
      <c r="O3220">
        <v>0</v>
      </c>
      <c r="P3220" t="s">
        <v>183</v>
      </c>
      <c r="Q3220">
        <v>0</v>
      </c>
      <c r="R3220">
        <v>0</v>
      </c>
      <c r="S3220">
        <v>0</v>
      </c>
      <c r="T3220" t="s">
        <v>181</v>
      </c>
      <c r="U3220">
        <v>0</v>
      </c>
      <c r="V3220" t="s">
        <v>181</v>
      </c>
      <c r="W3220">
        <v>0</v>
      </c>
      <c r="X3220" t="s">
        <v>184</v>
      </c>
    </row>
    <row r="3221" spans="1:24" x14ac:dyDescent="0.3">
      <c r="A3221" t="s">
        <v>179</v>
      </c>
      <c r="B3221" t="s">
        <v>5491</v>
      </c>
      <c r="C3221" t="s">
        <v>181</v>
      </c>
      <c r="D3221" t="s">
        <v>5492</v>
      </c>
      <c r="E3221" t="s">
        <v>7</v>
      </c>
      <c r="F3221">
        <v>0</v>
      </c>
      <c r="G3221">
        <v>0</v>
      </c>
      <c r="H3221" s="51" t="s">
        <v>13965</v>
      </c>
      <c r="I3221">
        <v>0</v>
      </c>
      <c r="J3221">
        <v>0</v>
      </c>
      <c r="L3221">
        <v>0</v>
      </c>
      <c r="M3221">
        <v>0</v>
      </c>
      <c r="N3221">
        <v>0</v>
      </c>
      <c r="O3221">
        <v>0</v>
      </c>
      <c r="P3221" t="s">
        <v>183</v>
      </c>
      <c r="Q3221">
        <v>0</v>
      </c>
      <c r="R3221">
        <v>0</v>
      </c>
      <c r="S3221">
        <v>0</v>
      </c>
      <c r="T3221" t="s">
        <v>181</v>
      </c>
      <c r="U3221">
        <v>0</v>
      </c>
      <c r="V3221" t="s">
        <v>181</v>
      </c>
      <c r="W3221">
        <v>0</v>
      </c>
      <c r="X3221" t="s">
        <v>184</v>
      </c>
    </row>
    <row r="3222" spans="1:24" x14ac:dyDescent="0.3">
      <c r="A3222" t="s">
        <v>179</v>
      </c>
      <c r="B3222" t="s">
        <v>395</v>
      </c>
      <c r="C3222" t="s">
        <v>181</v>
      </c>
      <c r="D3222" t="s">
        <v>396</v>
      </c>
      <c r="E3222" t="s">
        <v>181</v>
      </c>
      <c r="F3222">
        <v>0</v>
      </c>
      <c r="G3222">
        <v>0</v>
      </c>
      <c r="H3222" s="51" t="s">
        <v>13968</v>
      </c>
      <c r="I3222">
        <v>0</v>
      </c>
      <c r="J3222">
        <v>0</v>
      </c>
      <c r="L3222">
        <v>0</v>
      </c>
      <c r="M3222">
        <v>0</v>
      </c>
      <c r="N3222">
        <v>0</v>
      </c>
      <c r="O3222">
        <v>0</v>
      </c>
      <c r="P3222" t="s">
        <v>183</v>
      </c>
      <c r="Q3222">
        <v>0</v>
      </c>
      <c r="R3222">
        <v>0</v>
      </c>
      <c r="S3222">
        <v>0</v>
      </c>
      <c r="T3222" t="s">
        <v>181</v>
      </c>
      <c r="U3222">
        <v>0</v>
      </c>
      <c r="V3222" t="s">
        <v>181</v>
      </c>
      <c r="W3222">
        <v>0</v>
      </c>
      <c r="X3222" t="s">
        <v>184</v>
      </c>
    </row>
    <row r="3223" spans="1:24" x14ac:dyDescent="0.3">
      <c r="A3223" t="s">
        <v>179</v>
      </c>
      <c r="B3223" t="s">
        <v>2665</v>
      </c>
      <c r="C3223" t="s">
        <v>181</v>
      </c>
      <c r="D3223" t="s">
        <v>396</v>
      </c>
      <c r="E3223" t="s">
        <v>181</v>
      </c>
      <c r="F3223">
        <v>0</v>
      </c>
      <c r="G3223">
        <v>0</v>
      </c>
      <c r="H3223" s="51" t="s">
        <v>13965</v>
      </c>
      <c r="I3223">
        <v>0</v>
      </c>
      <c r="J3223">
        <v>0</v>
      </c>
      <c r="L3223">
        <v>0</v>
      </c>
      <c r="M3223">
        <v>0</v>
      </c>
      <c r="N3223">
        <v>0</v>
      </c>
      <c r="O3223">
        <v>0</v>
      </c>
      <c r="P3223" t="s">
        <v>183</v>
      </c>
      <c r="Q3223">
        <v>0</v>
      </c>
      <c r="R3223">
        <v>0</v>
      </c>
      <c r="S3223">
        <v>0</v>
      </c>
      <c r="T3223" t="s">
        <v>181</v>
      </c>
      <c r="U3223">
        <v>0</v>
      </c>
      <c r="V3223" t="s">
        <v>181</v>
      </c>
      <c r="W3223">
        <v>0</v>
      </c>
      <c r="X3223" t="s">
        <v>184</v>
      </c>
    </row>
    <row r="3224" spans="1:24" x14ac:dyDescent="0.3">
      <c r="A3224" t="s">
        <v>179</v>
      </c>
      <c r="B3224" t="s">
        <v>4389</v>
      </c>
      <c r="C3224" t="s">
        <v>181</v>
      </c>
      <c r="D3224" t="s">
        <v>4390</v>
      </c>
      <c r="E3224" t="s">
        <v>7</v>
      </c>
      <c r="F3224">
        <v>0</v>
      </c>
      <c r="G3224">
        <v>0</v>
      </c>
      <c r="H3224" s="51" t="s">
        <v>13965</v>
      </c>
      <c r="I3224">
        <v>0</v>
      </c>
      <c r="J3224">
        <v>0</v>
      </c>
      <c r="L3224">
        <v>0</v>
      </c>
      <c r="M3224">
        <v>0</v>
      </c>
      <c r="N3224">
        <v>0</v>
      </c>
      <c r="O3224">
        <v>0</v>
      </c>
      <c r="P3224" t="s">
        <v>183</v>
      </c>
      <c r="Q3224">
        <v>0</v>
      </c>
      <c r="R3224">
        <v>0</v>
      </c>
      <c r="S3224">
        <v>0</v>
      </c>
      <c r="T3224" t="s">
        <v>181</v>
      </c>
      <c r="U3224">
        <v>0</v>
      </c>
      <c r="V3224" t="s">
        <v>181</v>
      </c>
      <c r="W3224">
        <v>0</v>
      </c>
      <c r="X3224" t="s">
        <v>184</v>
      </c>
    </row>
    <row r="3225" spans="1:24" x14ac:dyDescent="0.3">
      <c r="A3225" t="s">
        <v>179</v>
      </c>
      <c r="B3225" t="s">
        <v>385</v>
      </c>
      <c r="C3225" t="s">
        <v>181</v>
      </c>
      <c r="D3225" t="s">
        <v>386</v>
      </c>
      <c r="E3225" t="s">
        <v>181</v>
      </c>
      <c r="F3225">
        <v>0</v>
      </c>
      <c r="G3225">
        <v>0</v>
      </c>
      <c r="H3225" s="51" t="s">
        <v>13965</v>
      </c>
      <c r="I3225">
        <v>0</v>
      </c>
      <c r="J3225">
        <v>0</v>
      </c>
      <c r="L3225">
        <v>0</v>
      </c>
      <c r="M3225">
        <v>0</v>
      </c>
      <c r="N3225">
        <v>0</v>
      </c>
      <c r="O3225">
        <v>0</v>
      </c>
      <c r="P3225" t="s">
        <v>183</v>
      </c>
      <c r="Q3225">
        <v>0</v>
      </c>
      <c r="R3225">
        <v>0</v>
      </c>
      <c r="S3225">
        <v>0</v>
      </c>
      <c r="T3225" t="s">
        <v>181</v>
      </c>
      <c r="U3225">
        <v>0</v>
      </c>
      <c r="V3225" t="s">
        <v>181</v>
      </c>
      <c r="W3225">
        <v>0</v>
      </c>
      <c r="X3225" t="s">
        <v>184</v>
      </c>
    </row>
    <row r="3226" spans="1:24" x14ac:dyDescent="0.3">
      <c r="A3226" t="s">
        <v>179</v>
      </c>
      <c r="B3226" t="s">
        <v>3033</v>
      </c>
      <c r="C3226" t="s">
        <v>181</v>
      </c>
      <c r="D3226" t="s">
        <v>3034</v>
      </c>
      <c r="E3226" t="s">
        <v>181</v>
      </c>
      <c r="F3226">
        <v>0</v>
      </c>
      <c r="G3226">
        <v>0</v>
      </c>
      <c r="H3226" s="51" t="s">
        <v>13965</v>
      </c>
      <c r="I3226">
        <v>0</v>
      </c>
      <c r="J3226">
        <v>0</v>
      </c>
      <c r="L3226">
        <v>0</v>
      </c>
      <c r="M3226">
        <v>0</v>
      </c>
      <c r="N3226">
        <v>0</v>
      </c>
      <c r="O3226">
        <v>0</v>
      </c>
      <c r="P3226" t="s">
        <v>183</v>
      </c>
      <c r="Q3226">
        <v>0</v>
      </c>
      <c r="R3226">
        <v>0</v>
      </c>
      <c r="S3226">
        <v>0</v>
      </c>
      <c r="T3226" t="s">
        <v>181</v>
      </c>
      <c r="U3226">
        <v>0</v>
      </c>
      <c r="V3226" t="s">
        <v>181</v>
      </c>
      <c r="W3226">
        <v>0</v>
      </c>
      <c r="X3226" t="s">
        <v>184</v>
      </c>
    </row>
    <row r="3227" spans="1:24" x14ac:dyDescent="0.3">
      <c r="A3227" t="s">
        <v>179</v>
      </c>
      <c r="B3227" t="s">
        <v>5749</v>
      </c>
      <c r="C3227" t="s">
        <v>181</v>
      </c>
      <c r="D3227" t="s">
        <v>5750</v>
      </c>
      <c r="E3227" t="s">
        <v>7</v>
      </c>
      <c r="F3227">
        <v>0</v>
      </c>
      <c r="G3227">
        <v>0</v>
      </c>
      <c r="H3227" s="51" t="s">
        <v>13524</v>
      </c>
      <c r="I3227">
        <v>0</v>
      </c>
      <c r="J3227">
        <v>0</v>
      </c>
      <c r="L3227">
        <v>0</v>
      </c>
      <c r="M3227">
        <v>0</v>
      </c>
      <c r="N3227">
        <v>0</v>
      </c>
      <c r="O3227">
        <v>0</v>
      </c>
      <c r="P3227" t="s">
        <v>183</v>
      </c>
      <c r="Q3227">
        <v>0</v>
      </c>
      <c r="R3227">
        <v>0</v>
      </c>
      <c r="S3227">
        <v>0</v>
      </c>
      <c r="T3227" t="s">
        <v>181</v>
      </c>
      <c r="U3227">
        <v>0</v>
      </c>
      <c r="V3227" t="s">
        <v>181</v>
      </c>
      <c r="W3227">
        <v>0</v>
      </c>
      <c r="X3227" t="s">
        <v>184</v>
      </c>
    </row>
    <row r="3228" spans="1:24" x14ac:dyDescent="0.3">
      <c r="A3228" t="s">
        <v>179</v>
      </c>
      <c r="B3228" t="s">
        <v>2972</v>
      </c>
      <c r="C3228" t="s">
        <v>181</v>
      </c>
      <c r="D3228" t="s">
        <v>2973</v>
      </c>
      <c r="E3228" t="s">
        <v>181</v>
      </c>
      <c r="F3228">
        <v>0</v>
      </c>
      <c r="G3228">
        <v>0</v>
      </c>
      <c r="H3228" s="51" t="s">
        <v>13965</v>
      </c>
      <c r="I3228">
        <v>0</v>
      </c>
      <c r="J3228">
        <v>0</v>
      </c>
      <c r="L3228">
        <v>0</v>
      </c>
      <c r="M3228">
        <v>0</v>
      </c>
      <c r="N3228">
        <v>0</v>
      </c>
      <c r="O3228">
        <v>0</v>
      </c>
      <c r="P3228" t="s">
        <v>183</v>
      </c>
      <c r="Q3228">
        <v>0</v>
      </c>
      <c r="R3228">
        <v>0</v>
      </c>
      <c r="S3228">
        <v>0</v>
      </c>
      <c r="T3228" t="s">
        <v>181</v>
      </c>
      <c r="U3228">
        <v>0</v>
      </c>
      <c r="V3228" t="s">
        <v>181</v>
      </c>
      <c r="W3228">
        <v>0</v>
      </c>
      <c r="X3228" t="s">
        <v>184</v>
      </c>
    </row>
    <row r="3229" spans="1:24" x14ac:dyDescent="0.3">
      <c r="A3229" t="s">
        <v>179</v>
      </c>
      <c r="B3229" t="s">
        <v>6514</v>
      </c>
      <c r="C3229" t="s">
        <v>181</v>
      </c>
      <c r="D3229" t="s">
        <v>6515</v>
      </c>
      <c r="E3229" t="s">
        <v>7</v>
      </c>
      <c r="F3229">
        <v>0</v>
      </c>
      <c r="G3229">
        <v>0</v>
      </c>
      <c r="H3229" s="51" t="s">
        <v>13965</v>
      </c>
      <c r="I3229">
        <v>0</v>
      </c>
      <c r="J3229">
        <v>0</v>
      </c>
      <c r="L3229">
        <v>0</v>
      </c>
      <c r="M3229">
        <v>0</v>
      </c>
      <c r="N3229">
        <v>0</v>
      </c>
      <c r="O3229">
        <v>0</v>
      </c>
      <c r="P3229" t="s">
        <v>183</v>
      </c>
      <c r="Q3229">
        <v>0</v>
      </c>
      <c r="R3229">
        <v>0</v>
      </c>
      <c r="S3229">
        <v>0</v>
      </c>
      <c r="T3229" t="s">
        <v>181</v>
      </c>
      <c r="U3229">
        <v>0</v>
      </c>
      <c r="V3229" t="s">
        <v>181</v>
      </c>
      <c r="W3229">
        <v>0</v>
      </c>
      <c r="X3229" t="s">
        <v>184</v>
      </c>
    </row>
    <row r="3230" spans="1:24" x14ac:dyDescent="0.3">
      <c r="A3230" t="s">
        <v>179</v>
      </c>
      <c r="B3230" t="s">
        <v>1336</v>
      </c>
      <c r="C3230" t="s">
        <v>181</v>
      </c>
      <c r="D3230" t="s">
        <v>1337</v>
      </c>
      <c r="E3230" t="s">
        <v>181</v>
      </c>
      <c r="F3230">
        <v>0</v>
      </c>
      <c r="G3230">
        <v>0</v>
      </c>
      <c r="H3230" s="51" t="s">
        <v>13968</v>
      </c>
      <c r="I3230">
        <v>0</v>
      </c>
      <c r="J3230">
        <v>0</v>
      </c>
      <c r="L3230">
        <v>0</v>
      </c>
      <c r="M3230">
        <v>2308.5</v>
      </c>
      <c r="N3230">
        <v>360</v>
      </c>
      <c r="O3230">
        <v>0</v>
      </c>
      <c r="P3230" t="s">
        <v>605</v>
      </c>
      <c r="Q3230">
        <v>0</v>
      </c>
      <c r="R3230">
        <v>0</v>
      </c>
      <c r="S3230">
        <v>0</v>
      </c>
      <c r="T3230" t="s">
        <v>181</v>
      </c>
      <c r="U3230">
        <v>0</v>
      </c>
      <c r="V3230" t="s">
        <v>181</v>
      </c>
      <c r="W3230">
        <v>0</v>
      </c>
      <c r="X3230" t="s">
        <v>184</v>
      </c>
    </row>
    <row r="3231" spans="1:24" x14ac:dyDescent="0.3">
      <c r="A3231" t="s">
        <v>179</v>
      </c>
      <c r="B3231" t="s">
        <v>3477</v>
      </c>
      <c r="C3231" t="s">
        <v>181</v>
      </c>
      <c r="D3231" t="s">
        <v>3478</v>
      </c>
      <c r="E3231" t="s">
        <v>181</v>
      </c>
      <c r="F3231">
        <v>0</v>
      </c>
      <c r="G3231">
        <v>0</v>
      </c>
      <c r="H3231" s="51" t="s">
        <v>13968</v>
      </c>
      <c r="I3231">
        <v>0</v>
      </c>
      <c r="J3231">
        <v>0</v>
      </c>
      <c r="L3231">
        <v>0</v>
      </c>
      <c r="M3231">
        <v>0</v>
      </c>
      <c r="N3231">
        <v>0</v>
      </c>
      <c r="O3231">
        <v>0</v>
      </c>
      <c r="P3231" t="s">
        <v>183</v>
      </c>
      <c r="Q3231">
        <v>0</v>
      </c>
      <c r="R3231">
        <v>0</v>
      </c>
      <c r="S3231">
        <v>0</v>
      </c>
      <c r="T3231" t="s">
        <v>181</v>
      </c>
      <c r="U3231">
        <v>0</v>
      </c>
      <c r="V3231" t="s">
        <v>181</v>
      </c>
      <c r="W3231">
        <v>0</v>
      </c>
      <c r="X3231" t="s">
        <v>184</v>
      </c>
    </row>
    <row r="3232" spans="1:24" x14ac:dyDescent="0.3">
      <c r="A3232" t="s">
        <v>179</v>
      </c>
      <c r="B3232" t="s">
        <v>2982</v>
      </c>
      <c r="C3232" t="s">
        <v>181</v>
      </c>
      <c r="D3232" t="s">
        <v>2983</v>
      </c>
      <c r="E3232" t="s">
        <v>181</v>
      </c>
      <c r="F3232">
        <v>0</v>
      </c>
      <c r="G3232">
        <v>0</v>
      </c>
      <c r="H3232" s="51" t="s">
        <v>13965</v>
      </c>
      <c r="I3232">
        <v>0</v>
      </c>
      <c r="J3232">
        <v>0</v>
      </c>
      <c r="L3232">
        <v>0</v>
      </c>
      <c r="M3232">
        <v>0</v>
      </c>
      <c r="N3232">
        <v>0</v>
      </c>
      <c r="O3232">
        <v>0</v>
      </c>
      <c r="P3232" t="s">
        <v>183</v>
      </c>
      <c r="Q3232">
        <v>0</v>
      </c>
      <c r="R3232">
        <v>0</v>
      </c>
      <c r="S3232">
        <v>0</v>
      </c>
      <c r="T3232" t="s">
        <v>181</v>
      </c>
      <c r="U3232">
        <v>0</v>
      </c>
      <c r="V3232" t="s">
        <v>181</v>
      </c>
      <c r="W3232">
        <v>0</v>
      </c>
      <c r="X3232" t="s">
        <v>184</v>
      </c>
    </row>
    <row r="3233" spans="1:24" x14ac:dyDescent="0.3">
      <c r="A3233" t="s">
        <v>179</v>
      </c>
      <c r="B3233" t="s">
        <v>5142</v>
      </c>
      <c r="C3233" t="s">
        <v>181</v>
      </c>
      <c r="D3233" t="s">
        <v>5143</v>
      </c>
      <c r="E3233" t="s">
        <v>7</v>
      </c>
      <c r="F3233">
        <v>0</v>
      </c>
      <c r="G3233">
        <v>0</v>
      </c>
      <c r="H3233" s="51" t="s">
        <v>13965</v>
      </c>
      <c r="I3233">
        <v>0</v>
      </c>
      <c r="J3233">
        <v>0</v>
      </c>
      <c r="L3233">
        <v>0</v>
      </c>
      <c r="M3233">
        <v>0</v>
      </c>
      <c r="N3233">
        <v>0</v>
      </c>
      <c r="O3233">
        <v>0</v>
      </c>
      <c r="P3233" t="s">
        <v>183</v>
      </c>
      <c r="Q3233">
        <v>0</v>
      </c>
      <c r="R3233">
        <v>0</v>
      </c>
      <c r="S3233">
        <v>0</v>
      </c>
      <c r="T3233" t="s">
        <v>181</v>
      </c>
      <c r="U3233">
        <v>0</v>
      </c>
      <c r="V3233" t="s">
        <v>181</v>
      </c>
      <c r="W3233">
        <v>0</v>
      </c>
      <c r="X3233" t="s">
        <v>184</v>
      </c>
    </row>
    <row r="3234" spans="1:24" x14ac:dyDescent="0.3">
      <c r="A3234" t="s">
        <v>179</v>
      </c>
      <c r="B3234" t="s">
        <v>2765</v>
      </c>
      <c r="C3234" t="s">
        <v>181</v>
      </c>
      <c r="D3234" t="s">
        <v>2766</v>
      </c>
      <c r="E3234" t="s">
        <v>181</v>
      </c>
      <c r="F3234">
        <v>0</v>
      </c>
      <c r="G3234">
        <v>0</v>
      </c>
      <c r="H3234" s="51" t="s">
        <v>13965</v>
      </c>
      <c r="I3234">
        <v>0</v>
      </c>
      <c r="J3234">
        <v>0</v>
      </c>
      <c r="L3234">
        <v>0</v>
      </c>
      <c r="M3234">
        <v>0</v>
      </c>
      <c r="N3234">
        <v>0</v>
      </c>
      <c r="O3234">
        <v>0</v>
      </c>
      <c r="P3234" t="s">
        <v>183</v>
      </c>
      <c r="Q3234">
        <v>0</v>
      </c>
      <c r="R3234">
        <v>0</v>
      </c>
      <c r="S3234">
        <v>0</v>
      </c>
      <c r="T3234" t="s">
        <v>181</v>
      </c>
      <c r="U3234">
        <v>0</v>
      </c>
      <c r="V3234" t="s">
        <v>181</v>
      </c>
      <c r="W3234">
        <v>0</v>
      </c>
      <c r="X3234" t="s">
        <v>184</v>
      </c>
    </row>
    <row r="3235" spans="1:24" x14ac:dyDescent="0.3">
      <c r="A3235" t="s">
        <v>179</v>
      </c>
      <c r="B3235" t="s">
        <v>670</v>
      </c>
      <c r="C3235" t="s">
        <v>181</v>
      </c>
      <c r="D3235" t="s">
        <v>671</v>
      </c>
      <c r="E3235" t="s">
        <v>181</v>
      </c>
      <c r="F3235">
        <v>0</v>
      </c>
      <c r="G3235">
        <v>0</v>
      </c>
      <c r="H3235" s="51" t="s">
        <v>13968</v>
      </c>
      <c r="I3235">
        <v>0</v>
      </c>
      <c r="J3235">
        <v>0</v>
      </c>
      <c r="L3235">
        <v>0</v>
      </c>
      <c r="M3235">
        <v>0</v>
      </c>
      <c r="N3235">
        <v>0</v>
      </c>
      <c r="O3235">
        <v>0</v>
      </c>
      <c r="P3235" t="s">
        <v>183</v>
      </c>
      <c r="Q3235">
        <v>0</v>
      </c>
      <c r="R3235">
        <v>0</v>
      </c>
      <c r="S3235">
        <v>0</v>
      </c>
      <c r="T3235" t="s">
        <v>181</v>
      </c>
      <c r="U3235">
        <v>0</v>
      </c>
      <c r="V3235" t="s">
        <v>181</v>
      </c>
      <c r="W3235">
        <v>0</v>
      </c>
      <c r="X3235" t="s">
        <v>184</v>
      </c>
    </row>
    <row r="3236" spans="1:24" x14ac:dyDescent="0.3">
      <c r="A3236" t="s">
        <v>179</v>
      </c>
      <c r="B3236" t="s">
        <v>6769</v>
      </c>
      <c r="C3236" t="s">
        <v>181</v>
      </c>
      <c r="D3236" t="s">
        <v>6770</v>
      </c>
      <c r="E3236" t="s">
        <v>7</v>
      </c>
      <c r="F3236">
        <v>0</v>
      </c>
      <c r="G3236">
        <v>0</v>
      </c>
      <c r="H3236" s="51" t="s">
        <v>13965</v>
      </c>
      <c r="I3236">
        <v>0</v>
      </c>
      <c r="J3236">
        <v>0</v>
      </c>
      <c r="L3236">
        <v>0</v>
      </c>
      <c r="M3236">
        <v>0</v>
      </c>
      <c r="N3236">
        <v>0</v>
      </c>
      <c r="O3236">
        <v>0</v>
      </c>
      <c r="P3236" t="s">
        <v>183</v>
      </c>
      <c r="Q3236">
        <v>0</v>
      </c>
      <c r="R3236">
        <v>0</v>
      </c>
      <c r="S3236">
        <v>0</v>
      </c>
      <c r="T3236" t="s">
        <v>181</v>
      </c>
      <c r="U3236">
        <v>0</v>
      </c>
      <c r="V3236" t="s">
        <v>181</v>
      </c>
      <c r="W3236">
        <v>0</v>
      </c>
      <c r="X3236" t="s">
        <v>184</v>
      </c>
    </row>
    <row r="3237" spans="1:24" x14ac:dyDescent="0.3">
      <c r="A3237" t="s">
        <v>179</v>
      </c>
      <c r="B3237" t="s">
        <v>3298</v>
      </c>
      <c r="C3237" t="s">
        <v>181</v>
      </c>
      <c r="D3237" t="s">
        <v>3299</v>
      </c>
      <c r="E3237" t="s">
        <v>181</v>
      </c>
      <c r="F3237">
        <v>0</v>
      </c>
      <c r="G3237">
        <v>0</v>
      </c>
      <c r="H3237" s="51" t="s">
        <v>13968</v>
      </c>
      <c r="I3237">
        <v>0</v>
      </c>
      <c r="J3237">
        <v>0</v>
      </c>
      <c r="L3237">
        <v>0</v>
      </c>
      <c r="M3237">
        <v>0</v>
      </c>
      <c r="N3237">
        <v>0</v>
      </c>
      <c r="O3237">
        <v>0</v>
      </c>
      <c r="P3237" t="s">
        <v>183</v>
      </c>
      <c r="Q3237">
        <v>0</v>
      </c>
      <c r="R3237">
        <v>0</v>
      </c>
      <c r="S3237">
        <v>0</v>
      </c>
      <c r="T3237" t="s">
        <v>181</v>
      </c>
      <c r="U3237">
        <v>0</v>
      </c>
      <c r="V3237" t="s">
        <v>181</v>
      </c>
      <c r="W3237">
        <v>0</v>
      </c>
      <c r="X3237" t="s">
        <v>184</v>
      </c>
    </row>
    <row r="3238" spans="1:24" x14ac:dyDescent="0.3">
      <c r="A3238" t="s">
        <v>179</v>
      </c>
      <c r="B3238" t="s">
        <v>1075</v>
      </c>
      <c r="C3238" t="s">
        <v>181</v>
      </c>
      <c r="D3238" t="s">
        <v>1076</v>
      </c>
      <c r="E3238" t="s">
        <v>181</v>
      </c>
      <c r="F3238">
        <v>0</v>
      </c>
      <c r="G3238">
        <v>0</v>
      </c>
      <c r="H3238" s="51" t="s">
        <v>13968</v>
      </c>
      <c r="I3238">
        <v>0</v>
      </c>
      <c r="J3238">
        <v>0</v>
      </c>
      <c r="L3238">
        <v>0</v>
      </c>
      <c r="M3238">
        <v>0</v>
      </c>
      <c r="N3238">
        <v>0</v>
      </c>
      <c r="O3238">
        <v>0</v>
      </c>
      <c r="P3238" t="s">
        <v>183</v>
      </c>
      <c r="Q3238">
        <v>0</v>
      </c>
      <c r="R3238">
        <v>0</v>
      </c>
      <c r="S3238">
        <v>0</v>
      </c>
      <c r="T3238" t="s">
        <v>181</v>
      </c>
      <c r="U3238">
        <v>0</v>
      </c>
      <c r="V3238" t="s">
        <v>181</v>
      </c>
      <c r="W3238">
        <v>0</v>
      </c>
      <c r="X3238" t="s">
        <v>184</v>
      </c>
    </row>
    <row r="3239" spans="1:24" x14ac:dyDescent="0.3">
      <c r="A3239" t="s">
        <v>179</v>
      </c>
      <c r="B3239" t="s">
        <v>2196</v>
      </c>
      <c r="C3239" t="s">
        <v>181</v>
      </c>
      <c r="D3239" t="s">
        <v>1076</v>
      </c>
      <c r="E3239" t="s">
        <v>181</v>
      </c>
      <c r="F3239">
        <v>0</v>
      </c>
      <c r="G3239">
        <v>0</v>
      </c>
      <c r="H3239" s="51" t="s">
        <v>13965</v>
      </c>
      <c r="I3239">
        <v>0</v>
      </c>
      <c r="J3239">
        <v>0</v>
      </c>
      <c r="L3239">
        <v>0</v>
      </c>
      <c r="M3239">
        <v>0</v>
      </c>
      <c r="N3239">
        <v>0</v>
      </c>
      <c r="O3239">
        <v>0</v>
      </c>
      <c r="P3239" t="s">
        <v>183</v>
      </c>
      <c r="Q3239">
        <v>0</v>
      </c>
      <c r="R3239">
        <v>0</v>
      </c>
      <c r="S3239">
        <v>0</v>
      </c>
      <c r="T3239" t="s">
        <v>181</v>
      </c>
      <c r="U3239">
        <v>0</v>
      </c>
      <c r="V3239" t="s">
        <v>181</v>
      </c>
      <c r="W3239">
        <v>0</v>
      </c>
      <c r="X3239" t="s">
        <v>184</v>
      </c>
    </row>
    <row r="3240" spans="1:24" x14ac:dyDescent="0.3">
      <c r="A3240" t="s">
        <v>179</v>
      </c>
      <c r="B3240" t="s">
        <v>5414</v>
      </c>
      <c r="C3240" t="s">
        <v>181</v>
      </c>
      <c r="D3240" t="s">
        <v>5415</v>
      </c>
      <c r="E3240" t="s">
        <v>7</v>
      </c>
      <c r="F3240">
        <v>0</v>
      </c>
      <c r="G3240">
        <v>0</v>
      </c>
      <c r="H3240" s="51" t="s">
        <v>13965</v>
      </c>
      <c r="I3240">
        <v>0</v>
      </c>
      <c r="J3240">
        <v>0</v>
      </c>
      <c r="L3240">
        <v>0</v>
      </c>
      <c r="M3240">
        <v>0</v>
      </c>
      <c r="N3240">
        <v>0</v>
      </c>
      <c r="O3240">
        <v>0</v>
      </c>
      <c r="P3240" t="s">
        <v>183</v>
      </c>
      <c r="Q3240">
        <v>0</v>
      </c>
      <c r="R3240">
        <v>0</v>
      </c>
      <c r="S3240">
        <v>0</v>
      </c>
      <c r="T3240" t="s">
        <v>181</v>
      </c>
      <c r="U3240">
        <v>0</v>
      </c>
      <c r="V3240" t="s">
        <v>181</v>
      </c>
      <c r="W3240">
        <v>0</v>
      </c>
      <c r="X3240" t="s">
        <v>184</v>
      </c>
    </row>
    <row r="3241" spans="1:24" x14ac:dyDescent="0.3">
      <c r="A3241" t="s">
        <v>179</v>
      </c>
      <c r="B3241" t="s">
        <v>2737</v>
      </c>
      <c r="C3241" t="s">
        <v>181</v>
      </c>
      <c r="D3241" t="s">
        <v>687</v>
      </c>
      <c r="E3241" t="s">
        <v>181</v>
      </c>
      <c r="F3241">
        <v>0</v>
      </c>
      <c r="G3241">
        <v>0</v>
      </c>
      <c r="H3241" s="51" t="s">
        <v>13965</v>
      </c>
      <c r="I3241">
        <v>0</v>
      </c>
      <c r="J3241">
        <v>0</v>
      </c>
      <c r="L3241">
        <v>0</v>
      </c>
      <c r="M3241">
        <v>7177.5</v>
      </c>
      <c r="N3241">
        <v>1200</v>
      </c>
      <c r="O3241">
        <v>1200</v>
      </c>
      <c r="P3241" t="s">
        <v>183</v>
      </c>
      <c r="Q3241">
        <v>3600</v>
      </c>
      <c r="R3241">
        <v>-3600</v>
      </c>
      <c r="S3241">
        <v>3600</v>
      </c>
      <c r="T3241" t="s">
        <v>181</v>
      </c>
      <c r="U3241">
        <v>0</v>
      </c>
      <c r="V3241" t="s">
        <v>181</v>
      </c>
      <c r="W3241">
        <v>0</v>
      </c>
      <c r="X3241" t="s">
        <v>184</v>
      </c>
    </row>
    <row r="3242" spans="1:24" x14ac:dyDescent="0.3">
      <c r="A3242" t="s">
        <v>179</v>
      </c>
      <c r="B3242" t="s">
        <v>686</v>
      </c>
      <c r="C3242" t="s">
        <v>181</v>
      </c>
      <c r="D3242" t="s">
        <v>687</v>
      </c>
      <c r="E3242" t="s">
        <v>181</v>
      </c>
      <c r="F3242">
        <v>0</v>
      </c>
      <c r="G3242">
        <v>0</v>
      </c>
      <c r="H3242" s="51" t="s">
        <v>13968</v>
      </c>
      <c r="I3242">
        <v>0</v>
      </c>
      <c r="J3242">
        <v>0</v>
      </c>
      <c r="L3242">
        <v>0</v>
      </c>
      <c r="M3242">
        <v>0</v>
      </c>
      <c r="N3242">
        <v>0</v>
      </c>
      <c r="O3242">
        <v>0</v>
      </c>
      <c r="P3242" t="s">
        <v>183</v>
      </c>
      <c r="Q3242">
        <v>0</v>
      </c>
      <c r="R3242">
        <v>0</v>
      </c>
      <c r="S3242">
        <v>0</v>
      </c>
      <c r="T3242" t="s">
        <v>181</v>
      </c>
      <c r="U3242">
        <v>0</v>
      </c>
      <c r="V3242" t="s">
        <v>181</v>
      </c>
      <c r="W3242">
        <v>0</v>
      </c>
      <c r="X3242" t="s">
        <v>184</v>
      </c>
    </row>
    <row r="3243" spans="1:24" x14ac:dyDescent="0.3">
      <c r="A3243" t="s">
        <v>179</v>
      </c>
      <c r="B3243" t="s">
        <v>2364</v>
      </c>
      <c r="C3243" t="s">
        <v>181</v>
      </c>
      <c r="D3243" t="s">
        <v>2365</v>
      </c>
      <c r="E3243" t="s">
        <v>181</v>
      </c>
      <c r="F3243">
        <v>0</v>
      </c>
      <c r="G3243">
        <v>0</v>
      </c>
      <c r="H3243" s="51" t="s">
        <v>13965</v>
      </c>
      <c r="I3243">
        <v>0</v>
      </c>
      <c r="J3243">
        <v>0</v>
      </c>
      <c r="L3243">
        <v>0</v>
      </c>
      <c r="M3243">
        <v>0</v>
      </c>
      <c r="N3243">
        <v>0</v>
      </c>
      <c r="O3243">
        <v>0</v>
      </c>
      <c r="P3243" t="s">
        <v>183</v>
      </c>
      <c r="Q3243">
        <v>0</v>
      </c>
      <c r="R3243">
        <v>0</v>
      </c>
      <c r="S3243">
        <v>0</v>
      </c>
      <c r="T3243" t="s">
        <v>181</v>
      </c>
      <c r="U3243">
        <v>0</v>
      </c>
      <c r="V3243" t="s">
        <v>181</v>
      </c>
      <c r="W3243">
        <v>0</v>
      </c>
      <c r="X3243" t="s">
        <v>184</v>
      </c>
    </row>
    <row r="3244" spans="1:24" x14ac:dyDescent="0.3">
      <c r="A3244" t="s">
        <v>179</v>
      </c>
      <c r="B3244" t="s">
        <v>601</v>
      </c>
      <c r="C3244" t="s">
        <v>181</v>
      </c>
      <c r="D3244" t="s">
        <v>602</v>
      </c>
      <c r="E3244" t="s">
        <v>181</v>
      </c>
      <c r="F3244">
        <v>0</v>
      </c>
      <c r="G3244">
        <v>0</v>
      </c>
      <c r="H3244" s="51" t="s">
        <v>13968</v>
      </c>
      <c r="I3244">
        <v>0</v>
      </c>
      <c r="J3244">
        <v>0</v>
      </c>
      <c r="L3244">
        <v>0</v>
      </c>
      <c r="M3244">
        <v>0</v>
      </c>
      <c r="N3244">
        <v>0</v>
      </c>
      <c r="O3244">
        <v>0</v>
      </c>
      <c r="P3244" t="s">
        <v>183</v>
      </c>
      <c r="Q3244">
        <v>0</v>
      </c>
      <c r="R3244">
        <v>0</v>
      </c>
      <c r="S3244">
        <v>0</v>
      </c>
      <c r="T3244" t="s">
        <v>181</v>
      </c>
      <c r="U3244">
        <v>0</v>
      </c>
      <c r="V3244" t="s">
        <v>181</v>
      </c>
      <c r="W3244">
        <v>0</v>
      </c>
      <c r="X3244" t="s">
        <v>184</v>
      </c>
    </row>
    <row r="3245" spans="1:24" x14ac:dyDescent="0.3">
      <c r="A3245" t="s">
        <v>179</v>
      </c>
      <c r="B3245" t="s">
        <v>1740</v>
      </c>
      <c r="C3245" t="s">
        <v>181</v>
      </c>
      <c r="D3245" t="s">
        <v>1741</v>
      </c>
      <c r="E3245" t="s">
        <v>181</v>
      </c>
      <c r="F3245">
        <v>0</v>
      </c>
      <c r="G3245">
        <v>0</v>
      </c>
      <c r="H3245" s="51" t="s">
        <v>13968</v>
      </c>
      <c r="I3245">
        <v>0</v>
      </c>
      <c r="J3245">
        <v>0</v>
      </c>
      <c r="L3245">
        <v>0</v>
      </c>
      <c r="M3245">
        <v>0</v>
      </c>
      <c r="N3245">
        <v>0</v>
      </c>
      <c r="O3245">
        <v>0</v>
      </c>
      <c r="P3245" t="s">
        <v>183</v>
      </c>
      <c r="Q3245">
        <v>0</v>
      </c>
      <c r="R3245">
        <v>0</v>
      </c>
      <c r="S3245">
        <v>0</v>
      </c>
      <c r="T3245" t="s">
        <v>181</v>
      </c>
      <c r="U3245">
        <v>0</v>
      </c>
      <c r="V3245" t="s">
        <v>181</v>
      </c>
      <c r="W3245">
        <v>0</v>
      </c>
      <c r="X3245" t="s">
        <v>184</v>
      </c>
    </row>
    <row r="3246" spans="1:24" x14ac:dyDescent="0.3">
      <c r="A3246" t="s">
        <v>179</v>
      </c>
      <c r="B3246" t="s">
        <v>614</v>
      </c>
      <c r="C3246" t="s">
        <v>181</v>
      </c>
      <c r="D3246" t="s">
        <v>615</v>
      </c>
      <c r="E3246" t="s">
        <v>181</v>
      </c>
      <c r="F3246">
        <v>0</v>
      </c>
      <c r="G3246">
        <v>0</v>
      </c>
      <c r="H3246" s="51" t="s">
        <v>13968</v>
      </c>
      <c r="I3246">
        <v>0</v>
      </c>
      <c r="J3246">
        <v>0</v>
      </c>
      <c r="L3246">
        <v>0</v>
      </c>
      <c r="M3246">
        <v>0</v>
      </c>
      <c r="N3246">
        <v>0</v>
      </c>
      <c r="O3246">
        <v>0</v>
      </c>
      <c r="P3246" t="s">
        <v>183</v>
      </c>
      <c r="Q3246">
        <v>0</v>
      </c>
      <c r="R3246">
        <v>0</v>
      </c>
      <c r="S3246">
        <v>0</v>
      </c>
      <c r="T3246" t="s">
        <v>181</v>
      </c>
      <c r="U3246">
        <v>0</v>
      </c>
      <c r="V3246" t="s">
        <v>181</v>
      </c>
      <c r="W3246">
        <v>0</v>
      </c>
      <c r="X3246" t="s">
        <v>184</v>
      </c>
    </row>
    <row r="3247" spans="1:24" x14ac:dyDescent="0.3">
      <c r="A3247" t="s">
        <v>179</v>
      </c>
      <c r="B3247" t="s">
        <v>2333</v>
      </c>
      <c r="C3247" t="s">
        <v>181</v>
      </c>
      <c r="D3247" t="s">
        <v>615</v>
      </c>
      <c r="E3247" t="s">
        <v>181</v>
      </c>
      <c r="F3247">
        <v>0</v>
      </c>
      <c r="G3247">
        <v>0</v>
      </c>
      <c r="H3247" s="51" t="s">
        <v>13965</v>
      </c>
      <c r="I3247">
        <v>0</v>
      </c>
      <c r="J3247">
        <v>0</v>
      </c>
      <c r="L3247">
        <v>0</v>
      </c>
      <c r="M3247">
        <v>0</v>
      </c>
      <c r="N3247">
        <v>0</v>
      </c>
      <c r="O3247">
        <v>0</v>
      </c>
      <c r="P3247" t="s">
        <v>183</v>
      </c>
      <c r="Q3247">
        <v>0</v>
      </c>
      <c r="R3247">
        <v>0</v>
      </c>
      <c r="S3247">
        <v>0</v>
      </c>
      <c r="T3247" t="s">
        <v>181</v>
      </c>
      <c r="U3247">
        <v>0</v>
      </c>
      <c r="V3247" t="s">
        <v>181</v>
      </c>
      <c r="W3247">
        <v>0</v>
      </c>
      <c r="X3247" t="s">
        <v>184</v>
      </c>
    </row>
    <row r="3248" spans="1:24" x14ac:dyDescent="0.3">
      <c r="A3248" t="s">
        <v>179</v>
      </c>
      <c r="B3248" t="s">
        <v>5166</v>
      </c>
      <c r="C3248" t="s">
        <v>181</v>
      </c>
      <c r="D3248" t="s">
        <v>5167</v>
      </c>
      <c r="E3248" t="s">
        <v>7</v>
      </c>
      <c r="F3248">
        <v>0</v>
      </c>
      <c r="G3248">
        <v>0</v>
      </c>
      <c r="H3248" s="51" t="s">
        <v>13965</v>
      </c>
      <c r="I3248">
        <v>0</v>
      </c>
      <c r="J3248">
        <v>0</v>
      </c>
      <c r="L3248">
        <v>0</v>
      </c>
      <c r="M3248">
        <v>0</v>
      </c>
      <c r="N3248">
        <v>0</v>
      </c>
      <c r="O3248">
        <v>0</v>
      </c>
      <c r="P3248" t="s">
        <v>183</v>
      </c>
      <c r="Q3248">
        <v>0</v>
      </c>
      <c r="R3248">
        <v>0</v>
      </c>
      <c r="S3248">
        <v>0</v>
      </c>
      <c r="T3248" t="s">
        <v>181</v>
      </c>
      <c r="U3248">
        <v>0</v>
      </c>
      <c r="V3248" t="s">
        <v>181</v>
      </c>
      <c r="W3248">
        <v>0</v>
      </c>
      <c r="X3248" t="s">
        <v>184</v>
      </c>
    </row>
    <row r="3249" spans="1:24" x14ac:dyDescent="0.3">
      <c r="A3249" t="s">
        <v>179</v>
      </c>
      <c r="B3249" t="s">
        <v>4775</v>
      </c>
      <c r="C3249" t="s">
        <v>181</v>
      </c>
      <c r="D3249" t="s">
        <v>4776</v>
      </c>
      <c r="E3249" t="s">
        <v>7</v>
      </c>
      <c r="F3249">
        <v>0</v>
      </c>
      <c r="G3249">
        <v>0</v>
      </c>
      <c r="H3249" s="51" t="s">
        <v>14372</v>
      </c>
      <c r="I3249">
        <v>0</v>
      </c>
      <c r="J3249">
        <v>0</v>
      </c>
      <c r="L3249">
        <v>0</v>
      </c>
      <c r="M3249">
        <v>0</v>
      </c>
      <c r="N3249">
        <v>0</v>
      </c>
      <c r="O3249">
        <v>0</v>
      </c>
      <c r="P3249" t="s">
        <v>183</v>
      </c>
      <c r="Q3249">
        <v>0</v>
      </c>
      <c r="R3249">
        <v>0</v>
      </c>
      <c r="S3249">
        <v>0</v>
      </c>
      <c r="T3249" t="s">
        <v>181</v>
      </c>
      <c r="U3249">
        <v>0</v>
      </c>
      <c r="V3249" t="s">
        <v>181</v>
      </c>
      <c r="W3249">
        <v>0</v>
      </c>
      <c r="X3249" t="s">
        <v>184</v>
      </c>
    </row>
    <row r="3250" spans="1:24" x14ac:dyDescent="0.3">
      <c r="A3250" t="s">
        <v>179</v>
      </c>
      <c r="B3250" t="s">
        <v>648</v>
      </c>
      <c r="C3250" t="s">
        <v>181</v>
      </c>
      <c r="D3250" t="s">
        <v>649</v>
      </c>
      <c r="E3250" t="s">
        <v>181</v>
      </c>
      <c r="F3250">
        <v>0</v>
      </c>
      <c r="G3250">
        <v>0</v>
      </c>
      <c r="H3250" s="51" t="s">
        <v>13968</v>
      </c>
      <c r="I3250">
        <v>0</v>
      </c>
      <c r="J3250">
        <v>0</v>
      </c>
      <c r="L3250">
        <v>0</v>
      </c>
      <c r="M3250">
        <v>0</v>
      </c>
      <c r="N3250">
        <v>0</v>
      </c>
      <c r="O3250">
        <v>0</v>
      </c>
      <c r="P3250" t="s">
        <v>183</v>
      </c>
      <c r="Q3250">
        <v>0</v>
      </c>
      <c r="R3250">
        <v>0</v>
      </c>
      <c r="S3250">
        <v>0</v>
      </c>
      <c r="T3250" t="s">
        <v>181</v>
      </c>
      <c r="U3250">
        <v>0</v>
      </c>
      <c r="V3250" t="s">
        <v>181</v>
      </c>
      <c r="W3250">
        <v>0</v>
      </c>
      <c r="X3250" t="s">
        <v>184</v>
      </c>
    </row>
    <row r="3251" spans="1:24" x14ac:dyDescent="0.3">
      <c r="A3251" t="s">
        <v>179</v>
      </c>
      <c r="B3251" t="s">
        <v>267</v>
      </c>
      <c r="C3251" t="s">
        <v>181</v>
      </c>
      <c r="D3251" t="s">
        <v>268</v>
      </c>
      <c r="E3251" t="s">
        <v>181</v>
      </c>
      <c r="F3251">
        <v>0</v>
      </c>
      <c r="G3251">
        <v>0</v>
      </c>
      <c r="H3251" s="51" t="s">
        <v>13968</v>
      </c>
      <c r="I3251">
        <v>0</v>
      </c>
      <c r="J3251">
        <v>0</v>
      </c>
      <c r="L3251">
        <v>0</v>
      </c>
      <c r="M3251">
        <v>0</v>
      </c>
      <c r="N3251">
        <v>0</v>
      </c>
      <c r="O3251">
        <v>0</v>
      </c>
      <c r="P3251" t="s">
        <v>183</v>
      </c>
      <c r="Q3251">
        <v>0</v>
      </c>
      <c r="R3251">
        <v>0</v>
      </c>
      <c r="S3251">
        <v>0</v>
      </c>
      <c r="T3251" t="s">
        <v>181</v>
      </c>
      <c r="U3251">
        <v>0</v>
      </c>
      <c r="V3251" t="s">
        <v>181</v>
      </c>
      <c r="W3251">
        <v>0</v>
      </c>
      <c r="X3251" t="s">
        <v>184</v>
      </c>
    </row>
    <row r="3252" spans="1:24" x14ac:dyDescent="0.3">
      <c r="A3252" t="s">
        <v>179</v>
      </c>
      <c r="B3252" t="s">
        <v>287</v>
      </c>
      <c r="C3252" t="s">
        <v>181</v>
      </c>
      <c r="D3252" t="s">
        <v>288</v>
      </c>
      <c r="E3252" t="s">
        <v>181</v>
      </c>
      <c r="F3252">
        <v>0</v>
      </c>
      <c r="G3252">
        <v>0</v>
      </c>
      <c r="H3252" s="51" t="s">
        <v>13968</v>
      </c>
      <c r="I3252">
        <v>0</v>
      </c>
      <c r="J3252">
        <v>0</v>
      </c>
      <c r="L3252">
        <v>0</v>
      </c>
      <c r="M3252">
        <v>0</v>
      </c>
      <c r="N3252">
        <v>0</v>
      </c>
      <c r="O3252">
        <v>0</v>
      </c>
      <c r="P3252" t="s">
        <v>183</v>
      </c>
      <c r="Q3252">
        <v>0</v>
      </c>
      <c r="R3252">
        <v>0</v>
      </c>
      <c r="S3252">
        <v>0</v>
      </c>
      <c r="T3252" t="s">
        <v>181</v>
      </c>
      <c r="U3252">
        <v>0</v>
      </c>
      <c r="V3252" t="s">
        <v>181</v>
      </c>
      <c r="W3252">
        <v>0</v>
      </c>
      <c r="X3252" t="s">
        <v>184</v>
      </c>
    </row>
    <row r="3253" spans="1:24" x14ac:dyDescent="0.3">
      <c r="A3253" t="s">
        <v>179</v>
      </c>
      <c r="B3253" t="s">
        <v>912</v>
      </c>
      <c r="C3253" t="s">
        <v>181</v>
      </c>
      <c r="D3253" t="s">
        <v>913</v>
      </c>
      <c r="E3253" t="s">
        <v>181</v>
      </c>
      <c r="F3253">
        <v>0</v>
      </c>
      <c r="G3253">
        <v>0</v>
      </c>
      <c r="H3253" s="51" t="s">
        <v>13965</v>
      </c>
      <c r="I3253">
        <v>0</v>
      </c>
      <c r="J3253">
        <v>0</v>
      </c>
      <c r="L3253">
        <v>0</v>
      </c>
      <c r="M3253">
        <v>0</v>
      </c>
      <c r="N3253">
        <v>0</v>
      </c>
      <c r="O3253">
        <v>0</v>
      </c>
      <c r="P3253" t="s">
        <v>183</v>
      </c>
      <c r="Q3253">
        <v>0</v>
      </c>
      <c r="R3253">
        <v>0</v>
      </c>
      <c r="S3253">
        <v>0</v>
      </c>
      <c r="T3253" t="s">
        <v>181</v>
      </c>
      <c r="U3253">
        <v>0</v>
      </c>
      <c r="V3253" t="s">
        <v>181</v>
      </c>
      <c r="W3253">
        <v>0</v>
      </c>
      <c r="X3253" t="s">
        <v>184</v>
      </c>
    </row>
    <row r="3254" spans="1:24" x14ac:dyDescent="0.3">
      <c r="A3254" t="s">
        <v>179</v>
      </c>
      <c r="B3254" t="s">
        <v>1004</v>
      </c>
      <c r="C3254" t="s">
        <v>181</v>
      </c>
      <c r="D3254" t="s">
        <v>1005</v>
      </c>
      <c r="E3254" t="s">
        <v>181</v>
      </c>
      <c r="F3254">
        <v>0</v>
      </c>
      <c r="G3254">
        <v>0</v>
      </c>
      <c r="H3254" s="51" t="s">
        <v>13968</v>
      </c>
      <c r="I3254">
        <v>0</v>
      </c>
      <c r="J3254">
        <v>0</v>
      </c>
      <c r="L3254">
        <v>0</v>
      </c>
      <c r="M3254">
        <v>0</v>
      </c>
      <c r="N3254">
        <v>0</v>
      </c>
      <c r="O3254">
        <v>0</v>
      </c>
      <c r="P3254" t="s">
        <v>183</v>
      </c>
      <c r="Q3254">
        <v>0</v>
      </c>
      <c r="R3254">
        <v>0</v>
      </c>
      <c r="S3254">
        <v>0</v>
      </c>
      <c r="T3254" t="s">
        <v>181</v>
      </c>
      <c r="U3254">
        <v>0</v>
      </c>
      <c r="V3254" t="s">
        <v>181</v>
      </c>
      <c r="W3254">
        <v>0</v>
      </c>
      <c r="X3254" t="s">
        <v>184</v>
      </c>
    </row>
    <row r="3255" spans="1:24" x14ac:dyDescent="0.3">
      <c r="A3255" t="s">
        <v>179</v>
      </c>
      <c r="B3255" t="s">
        <v>2163</v>
      </c>
      <c r="C3255" t="s">
        <v>181</v>
      </c>
      <c r="D3255" t="s">
        <v>2164</v>
      </c>
      <c r="E3255" t="s">
        <v>181</v>
      </c>
      <c r="F3255">
        <v>0</v>
      </c>
      <c r="G3255">
        <v>0</v>
      </c>
      <c r="H3255" s="51" t="s">
        <v>13965</v>
      </c>
      <c r="I3255">
        <v>0</v>
      </c>
      <c r="J3255">
        <v>0</v>
      </c>
      <c r="L3255">
        <v>0</v>
      </c>
      <c r="M3255">
        <v>0</v>
      </c>
      <c r="N3255">
        <v>0</v>
      </c>
      <c r="O3255">
        <v>0</v>
      </c>
      <c r="P3255" t="s">
        <v>183</v>
      </c>
      <c r="Q3255">
        <v>0</v>
      </c>
      <c r="R3255">
        <v>0</v>
      </c>
      <c r="S3255">
        <v>0</v>
      </c>
      <c r="T3255" t="s">
        <v>181</v>
      </c>
      <c r="U3255">
        <v>0</v>
      </c>
      <c r="V3255" t="s">
        <v>181</v>
      </c>
      <c r="W3255">
        <v>0</v>
      </c>
      <c r="X3255" t="s">
        <v>184</v>
      </c>
    </row>
    <row r="3256" spans="1:24" x14ac:dyDescent="0.3">
      <c r="A3256" t="s">
        <v>179</v>
      </c>
      <c r="B3256" t="s">
        <v>3344</v>
      </c>
      <c r="C3256" t="s">
        <v>181</v>
      </c>
      <c r="D3256" t="s">
        <v>3345</v>
      </c>
      <c r="E3256" t="s">
        <v>181</v>
      </c>
      <c r="F3256">
        <v>0</v>
      </c>
      <c r="G3256">
        <v>0</v>
      </c>
      <c r="H3256" s="51" t="s">
        <v>13968</v>
      </c>
      <c r="I3256">
        <v>0</v>
      </c>
      <c r="J3256">
        <v>0</v>
      </c>
      <c r="L3256">
        <v>0</v>
      </c>
      <c r="M3256">
        <v>0</v>
      </c>
      <c r="N3256">
        <v>0</v>
      </c>
      <c r="O3256">
        <v>0</v>
      </c>
      <c r="P3256" t="s">
        <v>183</v>
      </c>
      <c r="Q3256">
        <v>0</v>
      </c>
      <c r="R3256">
        <v>0</v>
      </c>
      <c r="S3256">
        <v>0</v>
      </c>
      <c r="T3256" t="s">
        <v>181</v>
      </c>
      <c r="U3256">
        <v>0</v>
      </c>
      <c r="V3256" t="s">
        <v>181</v>
      </c>
      <c r="W3256">
        <v>0</v>
      </c>
      <c r="X3256" t="s">
        <v>184</v>
      </c>
    </row>
    <row r="3257" spans="1:24" x14ac:dyDescent="0.3">
      <c r="A3257" t="s">
        <v>179</v>
      </c>
      <c r="B3257" t="s">
        <v>908</v>
      </c>
      <c r="C3257" t="s">
        <v>181</v>
      </c>
      <c r="D3257" t="s">
        <v>909</v>
      </c>
      <c r="E3257" t="s">
        <v>181</v>
      </c>
      <c r="F3257">
        <v>0</v>
      </c>
      <c r="G3257">
        <v>0</v>
      </c>
      <c r="H3257" s="51" t="s">
        <v>13968</v>
      </c>
      <c r="I3257">
        <v>0</v>
      </c>
      <c r="J3257">
        <v>0</v>
      </c>
      <c r="L3257">
        <v>0</v>
      </c>
      <c r="M3257">
        <v>0</v>
      </c>
      <c r="N3257">
        <v>0</v>
      </c>
      <c r="O3257">
        <v>0</v>
      </c>
      <c r="P3257" t="s">
        <v>183</v>
      </c>
      <c r="Q3257">
        <v>0</v>
      </c>
      <c r="R3257">
        <v>0</v>
      </c>
      <c r="S3257">
        <v>0</v>
      </c>
      <c r="T3257" t="s">
        <v>181</v>
      </c>
      <c r="U3257">
        <v>0</v>
      </c>
      <c r="V3257" t="s">
        <v>181</v>
      </c>
      <c r="W3257">
        <v>0</v>
      </c>
      <c r="X3257" t="s">
        <v>184</v>
      </c>
    </row>
    <row r="3258" spans="1:24" x14ac:dyDescent="0.3">
      <c r="A3258" t="s">
        <v>179</v>
      </c>
      <c r="B3258" t="s">
        <v>2485</v>
      </c>
      <c r="C3258" t="s">
        <v>181</v>
      </c>
      <c r="D3258" t="s">
        <v>909</v>
      </c>
      <c r="E3258" t="s">
        <v>181</v>
      </c>
      <c r="F3258">
        <v>0</v>
      </c>
      <c r="G3258">
        <v>0</v>
      </c>
      <c r="H3258" s="51" t="s">
        <v>13965</v>
      </c>
      <c r="I3258">
        <v>0</v>
      </c>
      <c r="J3258">
        <v>0</v>
      </c>
      <c r="L3258">
        <v>0</v>
      </c>
      <c r="M3258">
        <v>0</v>
      </c>
      <c r="N3258">
        <v>0</v>
      </c>
      <c r="O3258">
        <v>0</v>
      </c>
      <c r="P3258" t="s">
        <v>183</v>
      </c>
      <c r="Q3258">
        <v>0</v>
      </c>
      <c r="R3258">
        <v>0</v>
      </c>
      <c r="S3258">
        <v>0</v>
      </c>
      <c r="T3258" t="s">
        <v>181</v>
      </c>
      <c r="U3258">
        <v>0</v>
      </c>
      <c r="V3258" t="s">
        <v>181</v>
      </c>
      <c r="W3258">
        <v>0</v>
      </c>
      <c r="X3258" t="s">
        <v>184</v>
      </c>
    </row>
    <row r="3259" spans="1:24" x14ac:dyDescent="0.3">
      <c r="A3259" t="s">
        <v>179</v>
      </c>
      <c r="B3259" t="s">
        <v>1969</v>
      </c>
      <c r="C3259" t="s">
        <v>181</v>
      </c>
      <c r="D3259" t="s">
        <v>1970</v>
      </c>
      <c r="E3259" t="s">
        <v>181</v>
      </c>
      <c r="F3259">
        <v>0</v>
      </c>
      <c r="G3259">
        <v>0</v>
      </c>
      <c r="H3259" s="51" t="s">
        <v>13968</v>
      </c>
      <c r="I3259">
        <v>0</v>
      </c>
      <c r="J3259">
        <v>0</v>
      </c>
      <c r="L3259">
        <v>0</v>
      </c>
      <c r="M3259">
        <v>0</v>
      </c>
      <c r="N3259">
        <v>0</v>
      </c>
      <c r="O3259">
        <v>0</v>
      </c>
      <c r="P3259" t="s">
        <v>183</v>
      </c>
      <c r="Q3259">
        <v>0</v>
      </c>
      <c r="R3259">
        <v>0</v>
      </c>
      <c r="S3259">
        <v>0</v>
      </c>
      <c r="T3259" t="s">
        <v>181</v>
      </c>
      <c r="U3259">
        <v>0</v>
      </c>
      <c r="V3259" t="s">
        <v>181</v>
      </c>
      <c r="W3259">
        <v>0</v>
      </c>
      <c r="X3259" t="s">
        <v>184</v>
      </c>
    </row>
    <row r="3260" spans="1:24" x14ac:dyDescent="0.3">
      <c r="A3260" t="s">
        <v>179</v>
      </c>
      <c r="B3260" t="s">
        <v>399</v>
      </c>
      <c r="C3260" t="s">
        <v>181</v>
      </c>
      <c r="D3260" t="s">
        <v>400</v>
      </c>
      <c r="E3260" t="s">
        <v>181</v>
      </c>
      <c r="F3260">
        <v>0</v>
      </c>
      <c r="G3260">
        <v>0</v>
      </c>
      <c r="H3260" s="51" t="s">
        <v>13968</v>
      </c>
      <c r="I3260">
        <v>0</v>
      </c>
      <c r="J3260">
        <v>0</v>
      </c>
      <c r="L3260">
        <v>0</v>
      </c>
      <c r="M3260">
        <v>0</v>
      </c>
      <c r="N3260">
        <v>0</v>
      </c>
      <c r="O3260">
        <v>0</v>
      </c>
      <c r="P3260" t="s">
        <v>183</v>
      </c>
      <c r="Q3260">
        <v>0</v>
      </c>
      <c r="R3260">
        <v>0</v>
      </c>
      <c r="S3260">
        <v>0</v>
      </c>
      <c r="T3260" t="s">
        <v>181</v>
      </c>
      <c r="U3260">
        <v>0</v>
      </c>
      <c r="V3260" t="s">
        <v>181</v>
      </c>
      <c r="W3260">
        <v>0</v>
      </c>
      <c r="X3260" t="s">
        <v>184</v>
      </c>
    </row>
    <row r="3261" spans="1:24" x14ac:dyDescent="0.3">
      <c r="A3261" t="s">
        <v>179</v>
      </c>
      <c r="B3261" t="s">
        <v>3500</v>
      </c>
      <c r="C3261" t="s">
        <v>181</v>
      </c>
      <c r="D3261" t="s">
        <v>3501</v>
      </c>
      <c r="E3261" t="s">
        <v>181</v>
      </c>
      <c r="F3261">
        <v>0</v>
      </c>
      <c r="G3261">
        <v>0</v>
      </c>
      <c r="H3261" s="51" t="s">
        <v>13968</v>
      </c>
      <c r="I3261">
        <v>0</v>
      </c>
      <c r="J3261">
        <v>0</v>
      </c>
      <c r="L3261">
        <v>0</v>
      </c>
      <c r="M3261">
        <v>0</v>
      </c>
      <c r="N3261">
        <v>0</v>
      </c>
      <c r="O3261">
        <v>0</v>
      </c>
      <c r="P3261" t="s">
        <v>183</v>
      </c>
      <c r="Q3261">
        <v>0</v>
      </c>
      <c r="R3261">
        <v>0</v>
      </c>
      <c r="S3261">
        <v>0</v>
      </c>
      <c r="T3261" t="s">
        <v>181</v>
      </c>
      <c r="U3261">
        <v>0</v>
      </c>
      <c r="V3261" t="s">
        <v>181</v>
      </c>
      <c r="W3261">
        <v>0</v>
      </c>
      <c r="X3261" t="s">
        <v>184</v>
      </c>
    </row>
    <row r="3262" spans="1:24" x14ac:dyDescent="0.3">
      <c r="A3262" t="s">
        <v>179</v>
      </c>
      <c r="B3262" t="s">
        <v>4428</v>
      </c>
      <c r="C3262" t="s">
        <v>181</v>
      </c>
      <c r="D3262" t="s">
        <v>4429</v>
      </c>
      <c r="E3262" t="s">
        <v>7</v>
      </c>
      <c r="F3262">
        <v>0</v>
      </c>
      <c r="G3262">
        <v>0</v>
      </c>
      <c r="H3262" s="51" t="s">
        <v>13968</v>
      </c>
      <c r="I3262">
        <v>0</v>
      </c>
      <c r="J3262">
        <v>0</v>
      </c>
      <c r="L3262">
        <v>0</v>
      </c>
      <c r="M3262">
        <v>0</v>
      </c>
      <c r="N3262">
        <v>0</v>
      </c>
      <c r="O3262">
        <v>0</v>
      </c>
      <c r="P3262" t="s">
        <v>183</v>
      </c>
      <c r="Q3262">
        <v>0</v>
      </c>
      <c r="R3262">
        <v>0</v>
      </c>
      <c r="S3262">
        <v>0</v>
      </c>
      <c r="T3262" t="s">
        <v>181</v>
      </c>
      <c r="U3262">
        <v>0</v>
      </c>
      <c r="V3262" t="s">
        <v>181</v>
      </c>
      <c r="W3262">
        <v>0</v>
      </c>
      <c r="X3262" t="s">
        <v>184</v>
      </c>
    </row>
    <row r="3263" spans="1:24" x14ac:dyDescent="0.3">
      <c r="A3263" t="s">
        <v>179</v>
      </c>
      <c r="B3263" t="s">
        <v>4676</v>
      </c>
      <c r="C3263" t="s">
        <v>181</v>
      </c>
      <c r="D3263" t="s">
        <v>4429</v>
      </c>
      <c r="E3263" t="s">
        <v>7</v>
      </c>
      <c r="F3263">
        <v>0</v>
      </c>
      <c r="G3263">
        <v>0</v>
      </c>
      <c r="H3263" s="51" t="s">
        <v>14372</v>
      </c>
      <c r="I3263">
        <v>0</v>
      </c>
      <c r="J3263">
        <v>0</v>
      </c>
      <c r="L3263">
        <v>0</v>
      </c>
      <c r="M3263">
        <v>0</v>
      </c>
      <c r="N3263">
        <v>0</v>
      </c>
      <c r="O3263">
        <v>0</v>
      </c>
      <c r="P3263" t="s">
        <v>183</v>
      </c>
      <c r="Q3263">
        <v>0</v>
      </c>
      <c r="R3263">
        <v>0</v>
      </c>
      <c r="S3263">
        <v>0</v>
      </c>
      <c r="T3263" t="s">
        <v>181</v>
      </c>
      <c r="U3263">
        <v>0</v>
      </c>
      <c r="V3263" t="s">
        <v>181</v>
      </c>
      <c r="W3263">
        <v>0</v>
      </c>
      <c r="X3263" t="s">
        <v>184</v>
      </c>
    </row>
    <row r="3264" spans="1:24" x14ac:dyDescent="0.3">
      <c r="A3264" t="s">
        <v>179</v>
      </c>
      <c r="B3264" t="s">
        <v>1678</v>
      </c>
      <c r="C3264" t="s">
        <v>181</v>
      </c>
      <c r="D3264" t="s">
        <v>1679</v>
      </c>
      <c r="E3264" t="s">
        <v>181</v>
      </c>
      <c r="F3264">
        <v>0</v>
      </c>
      <c r="G3264">
        <v>0</v>
      </c>
      <c r="H3264" s="51" t="s">
        <v>13968</v>
      </c>
      <c r="I3264">
        <v>0</v>
      </c>
      <c r="J3264">
        <v>0</v>
      </c>
      <c r="L3264">
        <v>0</v>
      </c>
      <c r="M3264">
        <v>0</v>
      </c>
      <c r="N3264">
        <v>0</v>
      </c>
      <c r="O3264">
        <v>0</v>
      </c>
      <c r="P3264" t="s">
        <v>183</v>
      </c>
      <c r="Q3264">
        <v>0</v>
      </c>
      <c r="R3264">
        <v>0</v>
      </c>
      <c r="S3264">
        <v>0</v>
      </c>
      <c r="T3264" t="s">
        <v>181</v>
      </c>
      <c r="U3264">
        <v>0</v>
      </c>
      <c r="V3264" t="s">
        <v>181</v>
      </c>
      <c r="W3264">
        <v>0</v>
      </c>
      <c r="X3264" t="s">
        <v>184</v>
      </c>
    </row>
    <row r="3265" spans="1:24" x14ac:dyDescent="0.3">
      <c r="A3265" t="s">
        <v>179</v>
      </c>
      <c r="B3265" t="s">
        <v>2690</v>
      </c>
      <c r="C3265" t="s">
        <v>181</v>
      </c>
      <c r="D3265" t="s">
        <v>2691</v>
      </c>
      <c r="E3265" t="s">
        <v>181</v>
      </c>
      <c r="F3265">
        <v>0</v>
      </c>
      <c r="G3265">
        <v>0</v>
      </c>
      <c r="H3265" s="51" t="s">
        <v>13965</v>
      </c>
      <c r="I3265">
        <v>0</v>
      </c>
      <c r="J3265">
        <v>0</v>
      </c>
      <c r="L3265">
        <v>0</v>
      </c>
      <c r="M3265">
        <v>0</v>
      </c>
      <c r="N3265">
        <v>0</v>
      </c>
      <c r="O3265">
        <v>0</v>
      </c>
      <c r="P3265" t="s">
        <v>183</v>
      </c>
      <c r="Q3265">
        <v>0</v>
      </c>
      <c r="R3265">
        <v>0</v>
      </c>
      <c r="S3265">
        <v>0</v>
      </c>
      <c r="T3265" t="s">
        <v>181</v>
      </c>
      <c r="U3265">
        <v>0</v>
      </c>
      <c r="V3265" t="s">
        <v>181</v>
      </c>
      <c r="W3265">
        <v>0</v>
      </c>
      <c r="X3265" t="s">
        <v>184</v>
      </c>
    </row>
    <row r="3266" spans="1:24" x14ac:dyDescent="0.3">
      <c r="A3266" t="s">
        <v>179</v>
      </c>
      <c r="B3266" t="s">
        <v>3296</v>
      </c>
      <c r="C3266" t="s">
        <v>181</v>
      </c>
      <c r="D3266" t="s">
        <v>3297</v>
      </c>
      <c r="E3266" t="s">
        <v>181</v>
      </c>
      <c r="F3266">
        <v>0</v>
      </c>
      <c r="G3266">
        <v>0</v>
      </c>
      <c r="H3266" s="51" t="s">
        <v>13968</v>
      </c>
      <c r="I3266">
        <v>0</v>
      </c>
      <c r="J3266">
        <v>0</v>
      </c>
      <c r="L3266">
        <v>0</v>
      </c>
      <c r="M3266">
        <v>0</v>
      </c>
      <c r="N3266">
        <v>0</v>
      </c>
      <c r="O3266">
        <v>0</v>
      </c>
      <c r="P3266" t="s">
        <v>183</v>
      </c>
      <c r="Q3266">
        <v>0</v>
      </c>
      <c r="R3266">
        <v>0</v>
      </c>
      <c r="S3266">
        <v>0</v>
      </c>
      <c r="T3266" t="s">
        <v>181</v>
      </c>
      <c r="U3266">
        <v>0</v>
      </c>
      <c r="V3266" t="s">
        <v>181</v>
      </c>
      <c r="W3266">
        <v>0</v>
      </c>
      <c r="X3266" t="s">
        <v>184</v>
      </c>
    </row>
    <row r="3267" spans="1:24" x14ac:dyDescent="0.3">
      <c r="A3267" t="s">
        <v>179</v>
      </c>
      <c r="B3267" t="s">
        <v>4829</v>
      </c>
      <c r="C3267" t="s">
        <v>181</v>
      </c>
      <c r="D3267" t="s">
        <v>4830</v>
      </c>
      <c r="E3267" t="s">
        <v>7</v>
      </c>
      <c r="F3267">
        <v>0</v>
      </c>
      <c r="G3267">
        <v>0</v>
      </c>
      <c r="H3267" s="51" t="s">
        <v>13969</v>
      </c>
      <c r="I3267">
        <v>0</v>
      </c>
      <c r="J3267">
        <v>0</v>
      </c>
      <c r="L3267">
        <v>0</v>
      </c>
      <c r="M3267">
        <v>0</v>
      </c>
      <c r="N3267">
        <v>0</v>
      </c>
      <c r="O3267">
        <v>0</v>
      </c>
      <c r="P3267" t="s">
        <v>183</v>
      </c>
      <c r="Q3267">
        <v>0</v>
      </c>
      <c r="R3267">
        <v>0</v>
      </c>
      <c r="S3267">
        <v>0</v>
      </c>
      <c r="T3267" t="s">
        <v>181</v>
      </c>
      <c r="U3267">
        <v>0</v>
      </c>
      <c r="V3267" t="s">
        <v>181</v>
      </c>
      <c r="W3267">
        <v>0</v>
      </c>
      <c r="X3267" t="s">
        <v>184</v>
      </c>
    </row>
    <row r="3268" spans="1:24" x14ac:dyDescent="0.3">
      <c r="A3268" t="s">
        <v>179</v>
      </c>
      <c r="B3268" t="s">
        <v>6083</v>
      </c>
      <c r="C3268" t="s">
        <v>181</v>
      </c>
      <c r="D3268" t="s">
        <v>6084</v>
      </c>
      <c r="E3268" t="s">
        <v>7</v>
      </c>
      <c r="F3268">
        <v>0</v>
      </c>
      <c r="G3268">
        <v>0</v>
      </c>
      <c r="H3268" s="51" t="s">
        <v>14196</v>
      </c>
      <c r="I3268">
        <v>0</v>
      </c>
      <c r="J3268">
        <v>0</v>
      </c>
      <c r="L3268">
        <v>0</v>
      </c>
      <c r="M3268">
        <v>0</v>
      </c>
      <c r="N3268">
        <v>0</v>
      </c>
      <c r="O3268">
        <v>0</v>
      </c>
      <c r="P3268" t="s">
        <v>183</v>
      </c>
      <c r="Q3268">
        <v>0</v>
      </c>
      <c r="R3268">
        <v>0</v>
      </c>
      <c r="S3268">
        <v>0</v>
      </c>
      <c r="T3268" t="s">
        <v>181</v>
      </c>
      <c r="U3268">
        <v>0</v>
      </c>
      <c r="V3268" t="s">
        <v>181</v>
      </c>
      <c r="W3268">
        <v>0</v>
      </c>
      <c r="X3268" t="s">
        <v>184</v>
      </c>
    </row>
    <row r="3269" spans="1:24" x14ac:dyDescent="0.3">
      <c r="A3269" t="s">
        <v>179</v>
      </c>
      <c r="B3269" t="s">
        <v>2976</v>
      </c>
      <c r="C3269" t="s">
        <v>181</v>
      </c>
      <c r="D3269" t="s">
        <v>2977</v>
      </c>
      <c r="E3269" t="s">
        <v>181</v>
      </c>
      <c r="F3269">
        <v>0</v>
      </c>
      <c r="G3269">
        <v>0</v>
      </c>
      <c r="H3269" s="51" t="s">
        <v>13965</v>
      </c>
      <c r="I3269">
        <v>0</v>
      </c>
      <c r="J3269">
        <v>0</v>
      </c>
      <c r="L3269">
        <v>0</v>
      </c>
      <c r="M3269">
        <v>0</v>
      </c>
      <c r="N3269">
        <v>0</v>
      </c>
      <c r="O3269">
        <v>0</v>
      </c>
      <c r="P3269" t="s">
        <v>183</v>
      </c>
      <c r="Q3269">
        <v>0</v>
      </c>
      <c r="R3269">
        <v>0</v>
      </c>
      <c r="S3269">
        <v>0</v>
      </c>
      <c r="T3269" t="s">
        <v>181</v>
      </c>
      <c r="U3269">
        <v>0</v>
      </c>
      <c r="V3269" t="s">
        <v>181</v>
      </c>
      <c r="W3269">
        <v>0</v>
      </c>
      <c r="X3269" t="s">
        <v>184</v>
      </c>
    </row>
    <row r="3270" spans="1:24" x14ac:dyDescent="0.3">
      <c r="A3270" t="s">
        <v>179</v>
      </c>
      <c r="B3270" t="s">
        <v>2735</v>
      </c>
      <c r="C3270" t="s">
        <v>181</v>
      </c>
      <c r="D3270" t="s">
        <v>2736</v>
      </c>
      <c r="E3270" t="s">
        <v>181</v>
      </c>
      <c r="F3270">
        <v>0</v>
      </c>
      <c r="G3270">
        <v>0</v>
      </c>
      <c r="H3270" s="51" t="s">
        <v>13965</v>
      </c>
      <c r="I3270">
        <v>0</v>
      </c>
      <c r="J3270">
        <v>0</v>
      </c>
      <c r="L3270">
        <v>0</v>
      </c>
      <c r="M3270">
        <v>0</v>
      </c>
      <c r="N3270">
        <v>0</v>
      </c>
      <c r="O3270">
        <v>0</v>
      </c>
      <c r="P3270" t="s">
        <v>183</v>
      </c>
      <c r="Q3270">
        <v>0</v>
      </c>
      <c r="R3270">
        <v>0</v>
      </c>
      <c r="S3270">
        <v>0</v>
      </c>
      <c r="T3270" t="s">
        <v>181</v>
      </c>
      <c r="U3270">
        <v>0</v>
      </c>
      <c r="V3270" t="s">
        <v>181</v>
      </c>
      <c r="W3270">
        <v>0</v>
      </c>
      <c r="X3270" t="s">
        <v>184</v>
      </c>
    </row>
    <row r="3271" spans="1:24" x14ac:dyDescent="0.3">
      <c r="A3271" t="s">
        <v>179</v>
      </c>
      <c r="B3271" t="s">
        <v>1625</v>
      </c>
      <c r="C3271" t="s">
        <v>181</v>
      </c>
      <c r="D3271" t="s">
        <v>1626</v>
      </c>
      <c r="E3271" t="s">
        <v>181</v>
      </c>
      <c r="F3271">
        <v>0</v>
      </c>
      <c r="G3271">
        <v>0</v>
      </c>
      <c r="H3271" s="51" t="s">
        <v>13968</v>
      </c>
      <c r="I3271">
        <v>0</v>
      </c>
      <c r="J3271">
        <v>0</v>
      </c>
      <c r="L3271">
        <v>0</v>
      </c>
      <c r="M3271">
        <v>0</v>
      </c>
      <c r="N3271">
        <v>0</v>
      </c>
      <c r="O3271">
        <v>0</v>
      </c>
      <c r="P3271" t="s">
        <v>183</v>
      </c>
      <c r="Q3271">
        <v>0</v>
      </c>
      <c r="R3271">
        <v>0</v>
      </c>
      <c r="S3271">
        <v>0</v>
      </c>
      <c r="T3271" t="s">
        <v>181</v>
      </c>
      <c r="U3271">
        <v>0</v>
      </c>
      <c r="V3271" t="s">
        <v>181</v>
      </c>
      <c r="W3271">
        <v>0</v>
      </c>
      <c r="X3271" t="s">
        <v>184</v>
      </c>
    </row>
    <row r="3272" spans="1:24" x14ac:dyDescent="0.3">
      <c r="A3272" t="s">
        <v>179</v>
      </c>
      <c r="B3272" t="s">
        <v>3221</v>
      </c>
      <c r="C3272" t="s">
        <v>181</v>
      </c>
      <c r="D3272" t="s">
        <v>3222</v>
      </c>
      <c r="E3272" t="s">
        <v>181</v>
      </c>
      <c r="F3272">
        <v>0</v>
      </c>
      <c r="G3272">
        <v>0</v>
      </c>
      <c r="H3272" s="51" t="s">
        <v>13968</v>
      </c>
      <c r="I3272">
        <v>0</v>
      </c>
      <c r="J3272">
        <v>0</v>
      </c>
      <c r="L3272">
        <v>0</v>
      </c>
      <c r="M3272">
        <v>0</v>
      </c>
      <c r="N3272">
        <v>0</v>
      </c>
      <c r="O3272">
        <v>0</v>
      </c>
      <c r="P3272" t="s">
        <v>183</v>
      </c>
      <c r="Q3272">
        <v>0</v>
      </c>
      <c r="R3272">
        <v>0</v>
      </c>
      <c r="S3272">
        <v>0</v>
      </c>
      <c r="T3272" t="s">
        <v>181</v>
      </c>
      <c r="U3272">
        <v>0</v>
      </c>
      <c r="V3272" t="s">
        <v>181</v>
      </c>
      <c r="W3272">
        <v>0</v>
      </c>
      <c r="X3272" t="s">
        <v>184</v>
      </c>
    </row>
    <row r="3273" spans="1:24" x14ac:dyDescent="0.3">
      <c r="A3273" t="s">
        <v>179</v>
      </c>
      <c r="B3273" t="s">
        <v>5489</v>
      </c>
      <c r="C3273" t="s">
        <v>181</v>
      </c>
      <c r="D3273" t="s">
        <v>5490</v>
      </c>
      <c r="E3273" t="s">
        <v>7</v>
      </c>
      <c r="F3273">
        <v>0</v>
      </c>
      <c r="G3273">
        <v>0</v>
      </c>
      <c r="H3273" s="51" t="s">
        <v>13965</v>
      </c>
      <c r="I3273">
        <v>0</v>
      </c>
      <c r="J3273">
        <v>0</v>
      </c>
      <c r="L3273">
        <v>0</v>
      </c>
      <c r="M3273">
        <v>0</v>
      </c>
      <c r="N3273">
        <v>0</v>
      </c>
      <c r="O3273">
        <v>0</v>
      </c>
      <c r="P3273" t="s">
        <v>183</v>
      </c>
      <c r="Q3273">
        <v>0</v>
      </c>
      <c r="R3273">
        <v>0</v>
      </c>
      <c r="S3273">
        <v>0</v>
      </c>
      <c r="T3273" t="s">
        <v>181</v>
      </c>
      <c r="U3273">
        <v>0</v>
      </c>
      <c r="V3273" t="s">
        <v>181</v>
      </c>
      <c r="W3273">
        <v>0</v>
      </c>
      <c r="X3273" t="s">
        <v>184</v>
      </c>
    </row>
    <row r="3274" spans="1:24" x14ac:dyDescent="0.3">
      <c r="A3274" t="s">
        <v>179</v>
      </c>
      <c r="B3274" t="s">
        <v>2546</v>
      </c>
      <c r="C3274" t="s">
        <v>181</v>
      </c>
      <c r="D3274" t="s">
        <v>2547</v>
      </c>
      <c r="E3274" t="s">
        <v>181</v>
      </c>
      <c r="F3274">
        <v>0</v>
      </c>
      <c r="G3274">
        <v>0</v>
      </c>
      <c r="H3274" s="51" t="s">
        <v>13965</v>
      </c>
      <c r="I3274">
        <v>0</v>
      </c>
      <c r="J3274">
        <v>0</v>
      </c>
      <c r="L3274">
        <v>0</v>
      </c>
      <c r="M3274">
        <v>0</v>
      </c>
      <c r="N3274">
        <v>0</v>
      </c>
      <c r="O3274">
        <v>0</v>
      </c>
      <c r="P3274" t="s">
        <v>183</v>
      </c>
      <c r="Q3274">
        <v>0</v>
      </c>
      <c r="R3274">
        <v>0</v>
      </c>
      <c r="S3274">
        <v>0</v>
      </c>
      <c r="T3274" t="s">
        <v>181</v>
      </c>
      <c r="U3274">
        <v>0</v>
      </c>
      <c r="V3274" t="s">
        <v>181</v>
      </c>
      <c r="W3274">
        <v>0</v>
      </c>
      <c r="X3274" t="s">
        <v>184</v>
      </c>
    </row>
    <row r="3275" spans="1:24" x14ac:dyDescent="0.3">
      <c r="A3275" t="s">
        <v>179</v>
      </c>
      <c r="B3275" t="s">
        <v>4403</v>
      </c>
      <c r="C3275" t="s">
        <v>181</v>
      </c>
      <c r="D3275" t="s">
        <v>4404</v>
      </c>
      <c r="E3275" t="s">
        <v>7</v>
      </c>
      <c r="F3275">
        <v>0</v>
      </c>
      <c r="G3275">
        <v>0</v>
      </c>
      <c r="H3275" s="51" t="s">
        <v>18063</v>
      </c>
      <c r="I3275">
        <v>0</v>
      </c>
      <c r="J3275">
        <v>0</v>
      </c>
      <c r="L3275">
        <v>0</v>
      </c>
      <c r="M3275">
        <v>0</v>
      </c>
      <c r="N3275">
        <v>0</v>
      </c>
      <c r="O3275">
        <v>0</v>
      </c>
      <c r="P3275" t="s">
        <v>183</v>
      </c>
      <c r="Q3275">
        <v>0</v>
      </c>
      <c r="R3275">
        <v>0</v>
      </c>
      <c r="S3275">
        <v>0</v>
      </c>
      <c r="T3275" t="s">
        <v>181</v>
      </c>
      <c r="U3275">
        <v>0</v>
      </c>
      <c r="V3275" t="s">
        <v>181</v>
      </c>
      <c r="W3275">
        <v>0</v>
      </c>
      <c r="X3275" t="s">
        <v>184</v>
      </c>
    </row>
    <row r="3276" spans="1:24" x14ac:dyDescent="0.3">
      <c r="A3276" t="s">
        <v>179</v>
      </c>
      <c r="B3276" t="s">
        <v>4561</v>
      </c>
      <c r="C3276" t="s">
        <v>181</v>
      </c>
      <c r="D3276" t="s">
        <v>4562</v>
      </c>
      <c r="E3276" t="s">
        <v>7</v>
      </c>
      <c r="F3276">
        <v>0</v>
      </c>
      <c r="G3276">
        <v>0</v>
      </c>
      <c r="H3276" s="51" t="s">
        <v>14483</v>
      </c>
      <c r="I3276">
        <v>0</v>
      </c>
      <c r="J3276">
        <v>0</v>
      </c>
      <c r="L3276">
        <v>0</v>
      </c>
      <c r="M3276">
        <v>0</v>
      </c>
      <c r="N3276">
        <v>0</v>
      </c>
      <c r="O3276">
        <v>0</v>
      </c>
      <c r="P3276" t="s">
        <v>183</v>
      </c>
      <c r="Q3276">
        <v>0</v>
      </c>
      <c r="R3276">
        <v>0</v>
      </c>
      <c r="S3276">
        <v>0</v>
      </c>
      <c r="T3276" t="s">
        <v>181</v>
      </c>
      <c r="U3276">
        <v>0</v>
      </c>
      <c r="V3276" t="s">
        <v>181</v>
      </c>
      <c r="W3276">
        <v>0</v>
      </c>
      <c r="X3276" t="s">
        <v>184</v>
      </c>
    </row>
    <row r="3277" spans="1:24" x14ac:dyDescent="0.3">
      <c r="A3277" t="s">
        <v>179</v>
      </c>
      <c r="B3277" t="s">
        <v>7034</v>
      </c>
      <c r="C3277" t="s">
        <v>181</v>
      </c>
      <c r="D3277" t="s">
        <v>7035</v>
      </c>
      <c r="E3277" t="s">
        <v>7</v>
      </c>
      <c r="F3277">
        <v>0</v>
      </c>
      <c r="G3277">
        <v>0</v>
      </c>
      <c r="H3277" s="51" t="s">
        <v>14196</v>
      </c>
      <c r="I3277">
        <v>0</v>
      </c>
      <c r="J3277">
        <v>0</v>
      </c>
      <c r="L3277">
        <v>0</v>
      </c>
      <c r="M3277">
        <v>0</v>
      </c>
      <c r="N3277">
        <v>0</v>
      </c>
      <c r="O3277">
        <v>0</v>
      </c>
      <c r="P3277" t="s">
        <v>183</v>
      </c>
      <c r="Q3277">
        <v>0</v>
      </c>
      <c r="R3277">
        <v>0</v>
      </c>
      <c r="S3277">
        <v>0</v>
      </c>
      <c r="T3277" t="s">
        <v>181</v>
      </c>
      <c r="U3277">
        <v>0</v>
      </c>
      <c r="V3277" t="s">
        <v>181</v>
      </c>
      <c r="W3277">
        <v>0</v>
      </c>
      <c r="X3277" t="s">
        <v>184</v>
      </c>
    </row>
    <row r="3278" spans="1:24" x14ac:dyDescent="0.3">
      <c r="A3278" t="s">
        <v>179</v>
      </c>
      <c r="B3278" t="s">
        <v>5656</v>
      </c>
      <c r="C3278" t="s">
        <v>181</v>
      </c>
      <c r="D3278" t="s">
        <v>5657</v>
      </c>
      <c r="E3278" t="s">
        <v>7</v>
      </c>
      <c r="F3278">
        <v>0</v>
      </c>
      <c r="G3278">
        <v>0</v>
      </c>
      <c r="H3278" s="51" t="s">
        <v>13965</v>
      </c>
      <c r="I3278">
        <v>0</v>
      </c>
      <c r="J3278">
        <v>0</v>
      </c>
      <c r="L3278">
        <v>0</v>
      </c>
      <c r="M3278">
        <v>0</v>
      </c>
      <c r="N3278">
        <v>0</v>
      </c>
      <c r="O3278">
        <v>0</v>
      </c>
      <c r="P3278" t="s">
        <v>183</v>
      </c>
      <c r="Q3278">
        <v>0</v>
      </c>
      <c r="R3278">
        <v>0</v>
      </c>
      <c r="S3278">
        <v>0</v>
      </c>
      <c r="T3278" t="s">
        <v>181</v>
      </c>
      <c r="U3278">
        <v>0</v>
      </c>
      <c r="V3278" t="s">
        <v>181</v>
      </c>
      <c r="W3278">
        <v>0</v>
      </c>
      <c r="X3278" t="s">
        <v>184</v>
      </c>
    </row>
    <row r="3279" spans="1:24" x14ac:dyDescent="0.3">
      <c r="A3279" t="s">
        <v>179</v>
      </c>
      <c r="B3279" t="s">
        <v>5479</v>
      </c>
      <c r="C3279" t="s">
        <v>181</v>
      </c>
      <c r="D3279" t="s">
        <v>5480</v>
      </c>
      <c r="E3279" t="s">
        <v>7</v>
      </c>
      <c r="F3279">
        <v>0</v>
      </c>
      <c r="G3279">
        <v>0</v>
      </c>
      <c r="H3279" s="51" t="s">
        <v>13965</v>
      </c>
      <c r="I3279">
        <v>0</v>
      </c>
      <c r="J3279">
        <v>0</v>
      </c>
      <c r="L3279">
        <v>0</v>
      </c>
      <c r="M3279">
        <v>0</v>
      </c>
      <c r="N3279">
        <v>0</v>
      </c>
      <c r="O3279">
        <v>0</v>
      </c>
      <c r="P3279" t="s">
        <v>183</v>
      </c>
      <c r="Q3279">
        <v>0</v>
      </c>
      <c r="R3279">
        <v>0</v>
      </c>
      <c r="S3279">
        <v>0</v>
      </c>
      <c r="T3279" t="s">
        <v>181</v>
      </c>
      <c r="U3279">
        <v>0</v>
      </c>
      <c r="V3279" t="s">
        <v>181</v>
      </c>
      <c r="W3279">
        <v>0</v>
      </c>
      <c r="X3279" t="s">
        <v>184</v>
      </c>
    </row>
    <row r="3280" spans="1:24" x14ac:dyDescent="0.3">
      <c r="A3280" t="s">
        <v>179</v>
      </c>
      <c r="B3280" t="s">
        <v>5095</v>
      </c>
      <c r="C3280" t="s">
        <v>181</v>
      </c>
      <c r="D3280" t="s">
        <v>5096</v>
      </c>
      <c r="E3280" t="s">
        <v>7</v>
      </c>
      <c r="F3280">
        <v>0</v>
      </c>
      <c r="G3280">
        <v>0</v>
      </c>
      <c r="H3280" s="51" t="s">
        <v>13965</v>
      </c>
      <c r="I3280">
        <v>0</v>
      </c>
      <c r="J3280">
        <v>0</v>
      </c>
      <c r="L3280">
        <v>0</v>
      </c>
      <c r="M3280">
        <v>0</v>
      </c>
      <c r="N3280">
        <v>0</v>
      </c>
      <c r="O3280">
        <v>0</v>
      </c>
      <c r="P3280" t="s">
        <v>183</v>
      </c>
      <c r="Q3280">
        <v>0</v>
      </c>
      <c r="R3280">
        <v>0</v>
      </c>
      <c r="S3280">
        <v>0</v>
      </c>
      <c r="T3280" t="s">
        <v>181</v>
      </c>
      <c r="U3280">
        <v>0</v>
      </c>
      <c r="V3280" t="s">
        <v>181</v>
      </c>
      <c r="W3280">
        <v>0</v>
      </c>
      <c r="X3280" t="s">
        <v>184</v>
      </c>
    </row>
    <row r="3281" spans="1:24" x14ac:dyDescent="0.3">
      <c r="A3281" t="s">
        <v>179</v>
      </c>
      <c r="B3281" t="s">
        <v>5477</v>
      </c>
      <c r="C3281" t="s">
        <v>181</v>
      </c>
      <c r="D3281" t="s">
        <v>5478</v>
      </c>
      <c r="E3281" t="s">
        <v>7</v>
      </c>
      <c r="F3281">
        <v>0</v>
      </c>
      <c r="G3281">
        <v>0</v>
      </c>
      <c r="H3281" s="51" t="s">
        <v>13965</v>
      </c>
      <c r="I3281">
        <v>0</v>
      </c>
      <c r="J3281">
        <v>0</v>
      </c>
      <c r="L3281">
        <v>0</v>
      </c>
      <c r="M3281">
        <v>0</v>
      </c>
      <c r="N3281">
        <v>0</v>
      </c>
      <c r="O3281">
        <v>0</v>
      </c>
      <c r="P3281" t="s">
        <v>183</v>
      </c>
      <c r="Q3281">
        <v>0</v>
      </c>
      <c r="R3281">
        <v>0</v>
      </c>
      <c r="S3281">
        <v>0</v>
      </c>
      <c r="T3281" t="s">
        <v>181</v>
      </c>
      <c r="U3281">
        <v>0</v>
      </c>
      <c r="V3281" t="s">
        <v>181</v>
      </c>
      <c r="W3281">
        <v>0</v>
      </c>
      <c r="X3281" t="s">
        <v>184</v>
      </c>
    </row>
    <row r="3282" spans="1:24" x14ac:dyDescent="0.3">
      <c r="A3282" t="s">
        <v>179</v>
      </c>
      <c r="B3282" t="s">
        <v>5356</v>
      </c>
      <c r="C3282" t="s">
        <v>181</v>
      </c>
      <c r="D3282" t="s">
        <v>5357</v>
      </c>
      <c r="E3282" t="s">
        <v>7</v>
      </c>
      <c r="F3282">
        <v>0</v>
      </c>
      <c r="G3282">
        <v>0</v>
      </c>
      <c r="H3282" s="51" t="s">
        <v>13965</v>
      </c>
      <c r="I3282">
        <v>0</v>
      </c>
      <c r="J3282">
        <v>0</v>
      </c>
      <c r="L3282">
        <v>0</v>
      </c>
      <c r="M3282">
        <v>0</v>
      </c>
      <c r="N3282">
        <v>0</v>
      </c>
      <c r="O3282">
        <v>0</v>
      </c>
      <c r="P3282" t="s">
        <v>183</v>
      </c>
      <c r="Q3282">
        <v>0</v>
      </c>
      <c r="R3282">
        <v>0</v>
      </c>
      <c r="S3282">
        <v>0</v>
      </c>
      <c r="T3282" t="s">
        <v>181</v>
      </c>
      <c r="U3282">
        <v>0</v>
      </c>
      <c r="V3282" t="s">
        <v>181</v>
      </c>
      <c r="W3282">
        <v>0</v>
      </c>
      <c r="X3282" t="s">
        <v>184</v>
      </c>
    </row>
    <row r="3283" spans="1:24" x14ac:dyDescent="0.3">
      <c r="A3283" t="s">
        <v>179</v>
      </c>
      <c r="B3283" t="s">
        <v>1533</v>
      </c>
      <c r="C3283" t="s">
        <v>181</v>
      </c>
      <c r="D3283" t="s">
        <v>1534</v>
      </c>
      <c r="E3283" t="s">
        <v>181</v>
      </c>
      <c r="F3283">
        <v>0</v>
      </c>
      <c r="G3283">
        <v>0</v>
      </c>
      <c r="H3283" s="51" t="s">
        <v>13968</v>
      </c>
      <c r="I3283">
        <v>0</v>
      </c>
      <c r="J3283">
        <v>0</v>
      </c>
      <c r="L3283">
        <v>0</v>
      </c>
      <c r="M3283">
        <v>0</v>
      </c>
      <c r="N3283">
        <v>0</v>
      </c>
      <c r="O3283">
        <v>0</v>
      </c>
      <c r="P3283" t="s">
        <v>183</v>
      </c>
      <c r="Q3283">
        <v>0</v>
      </c>
      <c r="R3283">
        <v>0</v>
      </c>
      <c r="S3283">
        <v>0</v>
      </c>
      <c r="T3283" t="s">
        <v>181</v>
      </c>
      <c r="U3283">
        <v>0</v>
      </c>
      <c r="V3283" t="s">
        <v>181</v>
      </c>
      <c r="W3283">
        <v>0</v>
      </c>
      <c r="X3283" t="s">
        <v>184</v>
      </c>
    </row>
    <row r="3284" spans="1:24" x14ac:dyDescent="0.3">
      <c r="A3284" t="s">
        <v>179</v>
      </c>
      <c r="B3284" t="s">
        <v>970</v>
      </c>
      <c r="C3284" t="s">
        <v>181</v>
      </c>
      <c r="D3284" t="s">
        <v>971</v>
      </c>
      <c r="E3284" t="s">
        <v>181</v>
      </c>
      <c r="F3284">
        <v>0</v>
      </c>
      <c r="G3284">
        <v>0</v>
      </c>
      <c r="H3284" s="51" t="s">
        <v>13968</v>
      </c>
      <c r="I3284">
        <v>0</v>
      </c>
      <c r="J3284">
        <v>0</v>
      </c>
      <c r="L3284">
        <v>0</v>
      </c>
      <c r="M3284">
        <v>0</v>
      </c>
      <c r="N3284">
        <v>0</v>
      </c>
      <c r="O3284">
        <v>0</v>
      </c>
      <c r="P3284" t="s">
        <v>183</v>
      </c>
      <c r="Q3284">
        <v>0</v>
      </c>
      <c r="R3284">
        <v>0</v>
      </c>
      <c r="S3284">
        <v>0</v>
      </c>
      <c r="T3284" t="s">
        <v>181</v>
      </c>
      <c r="U3284">
        <v>0</v>
      </c>
      <c r="V3284" t="s">
        <v>181</v>
      </c>
      <c r="W3284">
        <v>0</v>
      </c>
      <c r="X3284" t="s">
        <v>184</v>
      </c>
    </row>
    <row r="3285" spans="1:24" x14ac:dyDescent="0.3">
      <c r="A3285" t="s">
        <v>179</v>
      </c>
      <c r="B3285" t="s">
        <v>2253</v>
      </c>
      <c r="C3285" t="s">
        <v>181</v>
      </c>
      <c r="D3285" t="s">
        <v>971</v>
      </c>
      <c r="E3285" t="s">
        <v>181</v>
      </c>
      <c r="F3285">
        <v>0</v>
      </c>
      <c r="G3285">
        <v>0</v>
      </c>
      <c r="H3285" s="51" t="s">
        <v>13965</v>
      </c>
      <c r="I3285">
        <v>0</v>
      </c>
      <c r="J3285">
        <v>0</v>
      </c>
      <c r="L3285">
        <v>0</v>
      </c>
      <c r="M3285">
        <v>0</v>
      </c>
      <c r="N3285">
        <v>0</v>
      </c>
      <c r="O3285">
        <v>0</v>
      </c>
      <c r="P3285" t="s">
        <v>183</v>
      </c>
      <c r="Q3285">
        <v>0</v>
      </c>
      <c r="R3285">
        <v>0</v>
      </c>
      <c r="S3285">
        <v>0</v>
      </c>
      <c r="T3285" t="s">
        <v>181</v>
      </c>
      <c r="U3285">
        <v>0</v>
      </c>
      <c r="V3285" t="s">
        <v>181</v>
      </c>
      <c r="W3285">
        <v>0</v>
      </c>
      <c r="X3285" t="s">
        <v>184</v>
      </c>
    </row>
    <row r="3286" spans="1:24" x14ac:dyDescent="0.3">
      <c r="A3286" t="s">
        <v>179</v>
      </c>
      <c r="B3286" t="s">
        <v>1531</v>
      </c>
      <c r="C3286" t="s">
        <v>181</v>
      </c>
      <c r="D3286" t="s">
        <v>1532</v>
      </c>
      <c r="E3286" t="s">
        <v>181</v>
      </c>
      <c r="F3286">
        <v>0</v>
      </c>
      <c r="G3286">
        <v>0</v>
      </c>
      <c r="H3286" s="51" t="s">
        <v>14704</v>
      </c>
      <c r="I3286">
        <v>0</v>
      </c>
      <c r="J3286">
        <v>0</v>
      </c>
      <c r="L3286">
        <v>0</v>
      </c>
      <c r="M3286">
        <v>0</v>
      </c>
      <c r="N3286">
        <v>0</v>
      </c>
      <c r="O3286">
        <v>0</v>
      </c>
      <c r="P3286" t="s">
        <v>183</v>
      </c>
      <c r="Q3286">
        <v>0</v>
      </c>
      <c r="R3286">
        <v>0</v>
      </c>
      <c r="S3286">
        <v>0</v>
      </c>
      <c r="T3286" t="s">
        <v>181</v>
      </c>
      <c r="U3286">
        <v>0</v>
      </c>
      <c r="V3286" t="s">
        <v>181</v>
      </c>
      <c r="W3286">
        <v>0</v>
      </c>
      <c r="X3286" t="s">
        <v>184</v>
      </c>
    </row>
    <row r="3287" spans="1:24" x14ac:dyDescent="0.3">
      <c r="A3287" t="s">
        <v>179</v>
      </c>
      <c r="B3287" t="s">
        <v>4557</v>
      </c>
      <c r="C3287" t="s">
        <v>181</v>
      </c>
      <c r="D3287" t="s">
        <v>4558</v>
      </c>
      <c r="E3287" t="s">
        <v>7</v>
      </c>
      <c r="F3287">
        <v>0</v>
      </c>
      <c r="G3287">
        <v>0</v>
      </c>
      <c r="H3287" s="51" t="s">
        <v>13965</v>
      </c>
      <c r="I3287">
        <v>0</v>
      </c>
      <c r="J3287">
        <v>0</v>
      </c>
      <c r="L3287">
        <v>0</v>
      </c>
      <c r="M3287">
        <v>0</v>
      </c>
      <c r="N3287">
        <v>0</v>
      </c>
      <c r="O3287">
        <v>0</v>
      </c>
      <c r="P3287" t="s">
        <v>183</v>
      </c>
      <c r="Q3287">
        <v>0</v>
      </c>
      <c r="R3287">
        <v>0</v>
      </c>
      <c r="S3287">
        <v>0</v>
      </c>
      <c r="T3287" t="s">
        <v>181</v>
      </c>
      <c r="U3287">
        <v>0</v>
      </c>
      <c r="V3287" t="s">
        <v>181</v>
      </c>
      <c r="W3287">
        <v>0</v>
      </c>
      <c r="X3287" t="s">
        <v>184</v>
      </c>
    </row>
    <row r="3288" spans="1:24" x14ac:dyDescent="0.3">
      <c r="A3288" t="s">
        <v>179</v>
      </c>
      <c r="B3288" t="s">
        <v>1131</v>
      </c>
      <c r="C3288" t="s">
        <v>181</v>
      </c>
      <c r="D3288" t="s">
        <v>1132</v>
      </c>
      <c r="E3288" t="s">
        <v>181</v>
      </c>
      <c r="F3288">
        <v>0</v>
      </c>
      <c r="G3288">
        <v>0</v>
      </c>
      <c r="H3288" s="51" t="s">
        <v>14704</v>
      </c>
      <c r="I3288">
        <v>0</v>
      </c>
      <c r="J3288">
        <v>0</v>
      </c>
      <c r="L3288">
        <v>0</v>
      </c>
      <c r="M3288">
        <v>0</v>
      </c>
      <c r="N3288">
        <v>0</v>
      </c>
      <c r="O3288">
        <v>0</v>
      </c>
      <c r="P3288" t="s">
        <v>183</v>
      </c>
      <c r="Q3288">
        <v>0</v>
      </c>
      <c r="R3288">
        <v>0</v>
      </c>
      <c r="S3288">
        <v>0</v>
      </c>
      <c r="T3288" t="s">
        <v>181</v>
      </c>
      <c r="U3288">
        <v>0</v>
      </c>
      <c r="V3288" t="s">
        <v>181</v>
      </c>
      <c r="W3288">
        <v>0</v>
      </c>
      <c r="X3288" t="s">
        <v>184</v>
      </c>
    </row>
    <row r="3289" spans="1:24" x14ac:dyDescent="0.3">
      <c r="A3289" t="s">
        <v>179</v>
      </c>
      <c r="B3289" t="s">
        <v>3277</v>
      </c>
      <c r="C3289" t="s">
        <v>181</v>
      </c>
      <c r="D3289" t="s">
        <v>3278</v>
      </c>
      <c r="E3289" t="s">
        <v>181</v>
      </c>
      <c r="F3289">
        <v>0</v>
      </c>
      <c r="G3289">
        <v>0</v>
      </c>
      <c r="H3289" s="51" t="s">
        <v>14704</v>
      </c>
      <c r="I3289">
        <v>0</v>
      </c>
      <c r="J3289">
        <v>0</v>
      </c>
      <c r="L3289">
        <v>0</v>
      </c>
      <c r="M3289">
        <v>0</v>
      </c>
      <c r="N3289">
        <v>0</v>
      </c>
      <c r="O3289">
        <v>0</v>
      </c>
      <c r="P3289" t="s">
        <v>183</v>
      </c>
      <c r="Q3289">
        <v>0</v>
      </c>
      <c r="R3289">
        <v>0</v>
      </c>
      <c r="S3289">
        <v>0</v>
      </c>
      <c r="T3289" t="s">
        <v>181</v>
      </c>
      <c r="U3289">
        <v>0</v>
      </c>
      <c r="V3289" t="s">
        <v>181</v>
      </c>
      <c r="W3289">
        <v>0</v>
      </c>
      <c r="X3289" t="s">
        <v>184</v>
      </c>
    </row>
    <row r="3290" spans="1:24" x14ac:dyDescent="0.3">
      <c r="A3290" t="s">
        <v>179</v>
      </c>
      <c r="B3290" t="s">
        <v>1521</v>
      </c>
      <c r="C3290" t="s">
        <v>181</v>
      </c>
      <c r="D3290" t="s">
        <v>1522</v>
      </c>
      <c r="E3290" t="s">
        <v>181</v>
      </c>
      <c r="F3290">
        <v>0</v>
      </c>
      <c r="G3290">
        <v>0</v>
      </c>
      <c r="H3290" s="51" t="s">
        <v>14704</v>
      </c>
      <c r="I3290">
        <v>0</v>
      </c>
      <c r="J3290">
        <v>0</v>
      </c>
      <c r="L3290">
        <v>0</v>
      </c>
      <c r="M3290">
        <v>0</v>
      </c>
      <c r="N3290">
        <v>0</v>
      </c>
      <c r="O3290">
        <v>0</v>
      </c>
      <c r="P3290" t="s">
        <v>183</v>
      </c>
      <c r="Q3290">
        <v>0</v>
      </c>
      <c r="R3290">
        <v>0</v>
      </c>
      <c r="S3290">
        <v>0</v>
      </c>
      <c r="T3290" t="s">
        <v>181</v>
      </c>
      <c r="U3290">
        <v>0</v>
      </c>
      <c r="V3290" t="s">
        <v>181</v>
      </c>
      <c r="W3290">
        <v>0</v>
      </c>
      <c r="X3290" t="s">
        <v>184</v>
      </c>
    </row>
    <row r="3291" spans="1:24" x14ac:dyDescent="0.3">
      <c r="A3291" t="s">
        <v>179</v>
      </c>
      <c r="B3291" t="s">
        <v>1746</v>
      </c>
      <c r="C3291" t="s">
        <v>181</v>
      </c>
      <c r="D3291" t="s">
        <v>1747</v>
      </c>
      <c r="E3291" t="s">
        <v>181</v>
      </c>
      <c r="F3291">
        <v>0</v>
      </c>
      <c r="G3291">
        <v>0</v>
      </c>
      <c r="H3291" s="51" t="s">
        <v>13968</v>
      </c>
      <c r="I3291">
        <v>0</v>
      </c>
      <c r="J3291">
        <v>0</v>
      </c>
      <c r="L3291">
        <v>0</v>
      </c>
      <c r="M3291">
        <v>0</v>
      </c>
      <c r="N3291">
        <v>0</v>
      </c>
      <c r="O3291">
        <v>0</v>
      </c>
      <c r="P3291" t="s">
        <v>183</v>
      </c>
      <c r="Q3291">
        <v>0</v>
      </c>
      <c r="R3291">
        <v>0</v>
      </c>
      <c r="S3291">
        <v>0</v>
      </c>
      <c r="T3291" t="s">
        <v>181</v>
      </c>
      <c r="U3291">
        <v>0</v>
      </c>
      <c r="V3291" t="s">
        <v>181</v>
      </c>
      <c r="W3291">
        <v>0</v>
      </c>
      <c r="X3291" t="s">
        <v>184</v>
      </c>
    </row>
    <row r="3292" spans="1:24" x14ac:dyDescent="0.3">
      <c r="A3292" t="s">
        <v>179</v>
      </c>
      <c r="B3292" t="s">
        <v>2344</v>
      </c>
      <c r="C3292" t="s">
        <v>181</v>
      </c>
      <c r="D3292" t="s">
        <v>1747</v>
      </c>
      <c r="E3292" t="s">
        <v>181</v>
      </c>
      <c r="F3292">
        <v>0</v>
      </c>
      <c r="G3292">
        <v>0</v>
      </c>
      <c r="H3292" s="51" t="s">
        <v>13965</v>
      </c>
      <c r="I3292">
        <v>0</v>
      </c>
      <c r="J3292">
        <v>0</v>
      </c>
      <c r="L3292">
        <v>0</v>
      </c>
      <c r="M3292">
        <v>0</v>
      </c>
      <c r="N3292">
        <v>0</v>
      </c>
      <c r="O3292">
        <v>0</v>
      </c>
      <c r="P3292" t="s">
        <v>183</v>
      </c>
      <c r="Q3292">
        <v>0</v>
      </c>
      <c r="R3292">
        <v>0</v>
      </c>
      <c r="S3292">
        <v>0</v>
      </c>
      <c r="T3292" t="s">
        <v>181</v>
      </c>
      <c r="U3292">
        <v>0</v>
      </c>
      <c r="V3292" t="s">
        <v>181</v>
      </c>
      <c r="W3292">
        <v>0</v>
      </c>
      <c r="X3292" t="s">
        <v>184</v>
      </c>
    </row>
    <row r="3293" spans="1:24" x14ac:dyDescent="0.3">
      <c r="A3293" t="s">
        <v>179</v>
      </c>
      <c r="B3293" t="s">
        <v>2830</v>
      </c>
      <c r="C3293" t="s">
        <v>181</v>
      </c>
      <c r="D3293" t="s">
        <v>2831</v>
      </c>
      <c r="E3293" t="s">
        <v>181</v>
      </c>
      <c r="F3293">
        <v>0</v>
      </c>
      <c r="G3293">
        <v>0</v>
      </c>
      <c r="H3293" s="51" t="s">
        <v>13965</v>
      </c>
      <c r="I3293">
        <v>0</v>
      </c>
      <c r="J3293">
        <v>0</v>
      </c>
      <c r="L3293">
        <v>0</v>
      </c>
      <c r="M3293">
        <v>0</v>
      </c>
      <c r="N3293">
        <v>0</v>
      </c>
      <c r="O3293">
        <v>0</v>
      </c>
      <c r="P3293" t="s">
        <v>183</v>
      </c>
      <c r="Q3293">
        <v>0</v>
      </c>
      <c r="R3293">
        <v>0</v>
      </c>
      <c r="S3293">
        <v>0</v>
      </c>
      <c r="T3293" t="s">
        <v>181</v>
      </c>
      <c r="U3293">
        <v>0</v>
      </c>
      <c r="V3293" t="s">
        <v>181</v>
      </c>
      <c r="W3293">
        <v>0</v>
      </c>
      <c r="X3293" t="s">
        <v>184</v>
      </c>
    </row>
    <row r="3294" spans="1:24" x14ac:dyDescent="0.3">
      <c r="A3294" t="s">
        <v>179</v>
      </c>
      <c r="B3294" t="s">
        <v>14484</v>
      </c>
      <c r="C3294" t="s">
        <v>181</v>
      </c>
      <c r="D3294" t="s">
        <v>14485</v>
      </c>
      <c r="E3294" t="s">
        <v>181</v>
      </c>
      <c r="F3294">
        <v>0</v>
      </c>
      <c r="G3294">
        <v>0</v>
      </c>
      <c r="H3294" s="51" t="s">
        <v>13968</v>
      </c>
      <c r="I3294">
        <v>0</v>
      </c>
      <c r="J3294">
        <v>0</v>
      </c>
      <c r="L3294">
        <v>0</v>
      </c>
      <c r="M3294">
        <v>0</v>
      </c>
      <c r="N3294">
        <v>0</v>
      </c>
      <c r="O3294">
        <v>0</v>
      </c>
      <c r="P3294" t="s">
        <v>183</v>
      </c>
      <c r="Q3294">
        <v>0</v>
      </c>
      <c r="R3294">
        <v>0</v>
      </c>
      <c r="S3294">
        <v>0</v>
      </c>
      <c r="T3294" t="s">
        <v>181</v>
      </c>
      <c r="U3294">
        <v>0</v>
      </c>
      <c r="V3294" t="s">
        <v>181</v>
      </c>
      <c r="W3294">
        <v>0</v>
      </c>
      <c r="X3294" t="s">
        <v>321</v>
      </c>
    </row>
    <row r="3295" spans="1:24" x14ac:dyDescent="0.3">
      <c r="A3295" t="s">
        <v>179</v>
      </c>
      <c r="B3295" t="s">
        <v>2686</v>
      </c>
      <c r="C3295" t="s">
        <v>181</v>
      </c>
      <c r="D3295" t="s">
        <v>2687</v>
      </c>
      <c r="E3295" t="s">
        <v>181</v>
      </c>
      <c r="F3295">
        <v>0</v>
      </c>
      <c r="G3295">
        <v>0</v>
      </c>
      <c r="H3295" s="51" t="s">
        <v>13965</v>
      </c>
      <c r="I3295">
        <v>0</v>
      </c>
      <c r="J3295">
        <v>0</v>
      </c>
      <c r="L3295">
        <v>0</v>
      </c>
      <c r="M3295">
        <v>0</v>
      </c>
      <c r="N3295">
        <v>0</v>
      </c>
      <c r="O3295">
        <v>0</v>
      </c>
      <c r="P3295" t="s">
        <v>183</v>
      </c>
      <c r="Q3295">
        <v>0</v>
      </c>
      <c r="R3295">
        <v>0</v>
      </c>
      <c r="S3295">
        <v>0</v>
      </c>
      <c r="T3295" t="s">
        <v>181</v>
      </c>
      <c r="U3295">
        <v>0</v>
      </c>
      <c r="V3295" t="s">
        <v>181</v>
      </c>
      <c r="W3295">
        <v>0</v>
      </c>
      <c r="X3295" t="s">
        <v>184</v>
      </c>
    </row>
    <row r="3296" spans="1:24" x14ac:dyDescent="0.3">
      <c r="A3296" t="s">
        <v>179</v>
      </c>
      <c r="B3296" t="s">
        <v>1822</v>
      </c>
      <c r="C3296" t="s">
        <v>181</v>
      </c>
      <c r="D3296" t="s">
        <v>1823</v>
      </c>
      <c r="E3296" t="s">
        <v>181</v>
      </c>
      <c r="F3296">
        <v>0</v>
      </c>
      <c r="G3296">
        <v>0</v>
      </c>
      <c r="H3296" s="51" t="s">
        <v>13968</v>
      </c>
      <c r="I3296">
        <v>0</v>
      </c>
      <c r="J3296">
        <v>0</v>
      </c>
      <c r="L3296">
        <v>0</v>
      </c>
      <c r="M3296">
        <v>0</v>
      </c>
      <c r="N3296">
        <v>0</v>
      </c>
      <c r="O3296">
        <v>0</v>
      </c>
      <c r="P3296" t="s">
        <v>183</v>
      </c>
      <c r="Q3296">
        <v>0</v>
      </c>
      <c r="R3296">
        <v>0</v>
      </c>
      <c r="S3296">
        <v>0</v>
      </c>
      <c r="T3296" t="s">
        <v>181</v>
      </c>
      <c r="U3296">
        <v>0</v>
      </c>
      <c r="V3296" t="s">
        <v>181</v>
      </c>
      <c r="W3296">
        <v>0</v>
      </c>
      <c r="X3296" t="s">
        <v>184</v>
      </c>
    </row>
    <row r="3297" spans="1:24" x14ac:dyDescent="0.3">
      <c r="A3297" t="s">
        <v>179</v>
      </c>
      <c r="B3297" t="s">
        <v>2310</v>
      </c>
      <c r="C3297" t="s">
        <v>181</v>
      </c>
      <c r="D3297" t="s">
        <v>1823</v>
      </c>
      <c r="E3297" t="s">
        <v>181</v>
      </c>
      <c r="F3297">
        <v>0</v>
      </c>
      <c r="G3297">
        <v>0</v>
      </c>
      <c r="H3297" s="51" t="s">
        <v>13965</v>
      </c>
      <c r="I3297">
        <v>0</v>
      </c>
      <c r="J3297">
        <v>0</v>
      </c>
      <c r="L3297">
        <v>0</v>
      </c>
      <c r="M3297">
        <v>0</v>
      </c>
      <c r="N3297">
        <v>0</v>
      </c>
      <c r="O3297">
        <v>0</v>
      </c>
      <c r="P3297" t="s">
        <v>183</v>
      </c>
      <c r="Q3297">
        <v>0</v>
      </c>
      <c r="R3297">
        <v>0</v>
      </c>
      <c r="S3297">
        <v>0</v>
      </c>
      <c r="T3297" t="s">
        <v>181</v>
      </c>
      <c r="U3297">
        <v>0</v>
      </c>
      <c r="V3297" t="s">
        <v>181</v>
      </c>
      <c r="W3297">
        <v>0</v>
      </c>
      <c r="X3297" t="s">
        <v>184</v>
      </c>
    </row>
    <row r="3298" spans="1:24" x14ac:dyDescent="0.3">
      <c r="A3298" t="s">
        <v>179</v>
      </c>
      <c r="B3298" t="s">
        <v>2645</v>
      </c>
      <c r="C3298" t="s">
        <v>181</v>
      </c>
      <c r="D3298" t="s">
        <v>2646</v>
      </c>
      <c r="E3298" t="s">
        <v>181</v>
      </c>
      <c r="F3298">
        <v>0</v>
      </c>
      <c r="G3298">
        <v>0</v>
      </c>
      <c r="H3298" s="51" t="s">
        <v>13965</v>
      </c>
      <c r="I3298">
        <v>0</v>
      </c>
      <c r="J3298">
        <v>0</v>
      </c>
      <c r="L3298">
        <v>0</v>
      </c>
      <c r="M3298">
        <v>0</v>
      </c>
      <c r="N3298">
        <v>0</v>
      </c>
      <c r="O3298">
        <v>0</v>
      </c>
      <c r="P3298" t="s">
        <v>183</v>
      </c>
      <c r="Q3298">
        <v>0</v>
      </c>
      <c r="R3298">
        <v>0</v>
      </c>
      <c r="S3298">
        <v>0</v>
      </c>
      <c r="T3298" t="s">
        <v>181</v>
      </c>
      <c r="U3298">
        <v>0</v>
      </c>
      <c r="V3298" t="s">
        <v>181</v>
      </c>
      <c r="W3298">
        <v>0</v>
      </c>
      <c r="X3298" t="s">
        <v>184</v>
      </c>
    </row>
    <row r="3299" spans="1:24" x14ac:dyDescent="0.3">
      <c r="A3299" t="s">
        <v>179</v>
      </c>
      <c r="B3299" t="s">
        <v>4207</v>
      </c>
      <c r="C3299" t="s">
        <v>181</v>
      </c>
      <c r="D3299" t="s">
        <v>4208</v>
      </c>
      <c r="E3299" t="s">
        <v>7</v>
      </c>
      <c r="F3299">
        <v>0</v>
      </c>
      <c r="G3299">
        <v>0</v>
      </c>
      <c r="H3299" s="51" t="s">
        <v>18064</v>
      </c>
      <c r="I3299">
        <v>0</v>
      </c>
      <c r="J3299">
        <v>0</v>
      </c>
      <c r="L3299">
        <v>0</v>
      </c>
      <c r="M3299">
        <v>718.77</v>
      </c>
      <c r="N3299">
        <v>21</v>
      </c>
      <c r="O3299">
        <v>0</v>
      </c>
      <c r="P3299" t="s">
        <v>3733</v>
      </c>
      <c r="Q3299">
        <v>0</v>
      </c>
      <c r="R3299">
        <v>0</v>
      </c>
      <c r="S3299">
        <v>0</v>
      </c>
      <c r="T3299" t="s">
        <v>181</v>
      </c>
      <c r="U3299">
        <v>0</v>
      </c>
      <c r="V3299" t="s">
        <v>181</v>
      </c>
      <c r="W3299">
        <v>0</v>
      </c>
      <c r="X3299" t="s">
        <v>184</v>
      </c>
    </row>
    <row r="3300" spans="1:24" x14ac:dyDescent="0.3">
      <c r="A3300" t="s">
        <v>179</v>
      </c>
      <c r="B3300" t="s">
        <v>1404</v>
      </c>
      <c r="C3300" t="s">
        <v>181</v>
      </c>
      <c r="D3300" t="s">
        <v>1405</v>
      </c>
      <c r="E3300" t="s">
        <v>181</v>
      </c>
      <c r="F3300">
        <v>0</v>
      </c>
      <c r="G3300">
        <v>0</v>
      </c>
      <c r="H3300" s="51" t="s">
        <v>13734</v>
      </c>
      <c r="I3300">
        <v>0</v>
      </c>
      <c r="J3300">
        <v>0</v>
      </c>
      <c r="L3300">
        <v>0</v>
      </c>
      <c r="M3300">
        <v>0</v>
      </c>
      <c r="N3300">
        <v>0</v>
      </c>
      <c r="O3300">
        <v>0</v>
      </c>
      <c r="P3300" t="s">
        <v>183</v>
      </c>
      <c r="Q3300">
        <v>0</v>
      </c>
      <c r="R3300">
        <v>0</v>
      </c>
      <c r="S3300">
        <v>0</v>
      </c>
      <c r="T3300" t="s">
        <v>181</v>
      </c>
      <c r="U3300">
        <v>0</v>
      </c>
      <c r="V3300" t="s">
        <v>181</v>
      </c>
      <c r="W3300">
        <v>0</v>
      </c>
      <c r="X3300" t="s">
        <v>321</v>
      </c>
    </row>
    <row r="3301" spans="1:24" x14ac:dyDescent="0.3">
      <c r="A3301" t="s">
        <v>179</v>
      </c>
      <c r="B3301" t="s">
        <v>4220</v>
      </c>
      <c r="C3301" t="s">
        <v>181</v>
      </c>
      <c r="D3301" t="s">
        <v>4221</v>
      </c>
      <c r="E3301" t="s">
        <v>7</v>
      </c>
      <c r="F3301">
        <v>0</v>
      </c>
      <c r="G3301">
        <v>0</v>
      </c>
      <c r="H3301" s="51" t="s">
        <v>13968</v>
      </c>
      <c r="I3301">
        <v>0</v>
      </c>
      <c r="J3301">
        <v>0</v>
      </c>
      <c r="L3301">
        <v>0</v>
      </c>
      <c r="M3301">
        <v>0</v>
      </c>
      <c r="N3301">
        <v>0</v>
      </c>
      <c r="O3301">
        <v>0</v>
      </c>
      <c r="P3301" t="s">
        <v>183</v>
      </c>
      <c r="Q3301">
        <v>0</v>
      </c>
      <c r="R3301">
        <v>0</v>
      </c>
      <c r="S3301">
        <v>0</v>
      </c>
      <c r="T3301" t="s">
        <v>181</v>
      </c>
      <c r="U3301">
        <v>0</v>
      </c>
      <c r="V3301" t="s">
        <v>181</v>
      </c>
      <c r="W3301">
        <v>0</v>
      </c>
      <c r="X3301" t="s">
        <v>184</v>
      </c>
    </row>
    <row r="3302" spans="1:24" x14ac:dyDescent="0.3">
      <c r="A3302" t="s">
        <v>179</v>
      </c>
      <c r="B3302" t="s">
        <v>4222</v>
      </c>
      <c r="C3302" t="s">
        <v>181</v>
      </c>
      <c r="D3302" t="s">
        <v>4223</v>
      </c>
      <c r="E3302" t="s">
        <v>7</v>
      </c>
      <c r="F3302">
        <v>0</v>
      </c>
      <c r="G3302">
        <v>0</v>
      </c>
      <c r="H3302" s="51" t="s">
        <v>13968</v>
      </c>
      <c r="I3302">
        <v>0</v>
      </c>
      <c r="J3302">
        <v>0</v>
      </c>
      <c r="L3302">
        <v>0</v>
      </c>
      <c r="M3302">
        <v>0</v>
      </c>
      <c r="N3302">
        <v>0</v>
      </c>
      <c r="O3302">
        <v>0</v>
      </c>
      <c r="P3302" t="s">
        <v>183</v>
      </c>
      <c r="Q3302">
        <v>0</v>
      </c>
      <c r="R3302">
        <v>0</v>
      </c>
      <c r="S3302">
        <v>0</v>
      </c>
      <c r="T3302" t="s">
        <v>181</v>
      </c>
      <c r="U3302">
        <v>0</v>
      </c>
      <c r="V3302" t="s">
        <v>181</v>
      </c>
      <c r="W3302">
        <v>0</v>
      </c>
      <c r="X3302" t="s">
        <v>184</v>
      </c>
    </row>
    <row r="3303" spans="1:24" x14ac:dyDescent="0.3">
      <c r="A3303" t="s">
        <v>179</v>
      </c>
      <c r="B3303" t="s">
        <v>4197</v>
      </c>
      <c r="C3303" t="s">
        <v>181</v>
      </c>
      <c r="D3303" t="s">
        <v>4198</v>
      </c>
      <c r="E3303" t="s">
        <v>7</v>
      </c>
      <c r="F3303">
        <v>0</v>
      </c>
      <c r="G3303">
        <v>0</v>
      </c>
      <c r="H3303" s="51" t="s">
        <v>13968</v>
      </c>
      <c r="I3303">
        <v>0</v>
      </c>
      <c r="J3303">
        <v>0</v>
      </c>
      <c r="L3303">
        <v>0</v>
      </c>
      <c r="M3303">
        <v>0</v>
      </c>
      <c r="N3303">
        <v>0</v>
      </c>
      <c r="O3303">
        <v>0</v>
      </c>
      <c r="P3303" t="s">
        <v>183</v>
      </c>
      <c r="Q3303">
        <v>0</v>
      </c>
      <c r="R3303">
        <v>0</v>
      </c>
      <c r="S3303">
        <v>0</v>
      </c>
      <c r="T3303" t="s">
        <v>181</v>
      </c>
      <c r="U3303">
        <v>0</v>
      </c>
      <c r="V3303" t="s">
        <v>181</v>
      </c>
      <c r="W3303">
        <v>0</v>
      </c>
      <c r="X3303" t="s">
        <v>184</v>
      </c>
    </row>
    <row r="3304" spans="1:24" x14ac:dyDescent="0.3">
      <c r="A3304" t="s">
        <v>179</v>
      </c>
      <c r="B3304" t="s">
        <v>4515</v>
      </c>
      <c r="C3304" t="s">
        <v>181</v>
      </c>
      <c r="D3304" t="s">
        <v>4516</v>
      </c>
      <c r="E3304" t="s">
        <v>7</v>
      </c>
      <c r="F3304">
        <v>0</v>
      </c>
      <c r="G3304">
        <v>0</v>
      </c>
      <c r="H3304" s="51" t="s">
        <v>13965</v>
      </c>
      <c r="I3304">
        <v>0</v>
      </c>
      <c r="J3304">
        <v>0</v>
      </c>
      <c r="L3304">
        <v>0</v>
      </c>
      <c r="M3304">
        <v>0</v>
      </c>
      <c r="N3304">
        <v>0</v>
      </c>
      <c r="O3304">
        <v>0</v>
      </c>
      <c r="P3304" t="s">
        <v>183</v>
      </c>
      <c r="Q3304">
        <v>0</v>
      </c>
      <c r="R3304">
        <v>0</v>
      </c>
      <c r="S3304">
        <v>0</v>
      </c>
      <c r="T3304" t="s">
        <v>181</v>
      </c>
      <c r="U3304">
        <v>0</v>
      </c>
      <c r="V3304" t="s">
        <v>181</v>
      </c>
      <c r="W3304">
        <v>0</v>
      </c>
      <c r="X3304" t="s">
        <v>184</v>
      </c>
    </row>
    <row r="3305" spans="1:24" x14ac:dyDescent="0.3">
      <c r="A3305" t="s">
        <v>179</v>
      </c>
      <c r="B3305" t="s">
        <v>4195</v>
      </c>
      <c r="C3305" t="s">
        <v>181</v>
      </c>
      <c r="D3305" t="s">
        <v>4196</v>
      </c>
      <c r="E3305" t="s">
        <v>7</v>
      </c>
      <c r="F3305">
        <v>0</v>
      </c>
      <c r="G3305">
        <v>0</v>
      </c>
      <c r="H3305" s="51" t="s">
        <v>13968</v>
      </c>
      <c r="I3305">
        <v>0</v>
      </c>
      <c r="J3305">
        <v>0</v>
      </c>
      <c r="L3305">
        <v>0</v>
      </c>
      <c r="M3305">
        <v>0</v>
      </c>
      <c r="N3305">
        <v>0</v>
      </c>
      <c r="O3305">
        <v>0</v>
      </c>
      <c r="P3305" t="s">
        <v>183</v>
      </c>
      <c r="Q3305">
        <v>0</v>
      </c>
      <c r="R3305">
        <v>0</v>
      </c>
      <c r="S3305">
        <v>0</v>
      </c>
      <c r="T3305" t="s">
        <v>181</v>
      </c>
      <c r="U3305">
        <v>0</v>
      </c>
      <c r="V3305" t="s">
        <v>181</v>
      </c>
      <c r="W3305">
        <v>0</v>
      </c>
      <c r="X3305" t="s">
        <v>184</v>
      </c>
    </row>
    <row r="3306" spans="1:24" x14ac:dyDescent="0.3">
      <c r="A3306" t="s">
        <v>179</v>
      </c>
      <c r="B3306" t="s">
        <v>4275</v>
      </c>
      <c r="C3306" t="s">
        <v>181</v>
      </c>
      <c r="D3306" t="s">
        <v>4276</v>
      </c>
      <c r="E3306" t="s">
        <v>7</v>
      </c>
      <c r="F3306">
        <v>0</v>
      </c>
      <c r="G3306">
        <v>0</v>
      </c>
      <c r="H3306" s="51" t="s">
        <v>13968</v>
      </c>
      <c r="I3306">
        <v>0</v>
      </c>
      <c r="J3306">
        <v>0</v>
      </c>
      <c r="L3306">
        <v>0</v>
      </c>
      <c r="M3306">
        <v>0</v>
      </c>
      <c r="N3306">
        <v>0</v>
      </c>
      <c r="O3306">
        <v>0</v>
      </c>
      <c r="P3306" t="s">
        <v>183</v>
      </c>
      <c r="Q3306">
        <v>0</v>
      </c>
      <c r="R3306">
        <v>0</v>
      </c>
      <c r="S3306">
        <v>0</v>
      </c>
      <c r="T3306" t="s">
        <v>181</v>
      </c>
      <c r="U3306">
        <v>0</v>
      </c>
      <c r="V3306" t="s">
        <v>181</v>
      </c>
      <c r="W3306">
        <v>0</v>
      </c>
      <c r="X3306" t="s">
        <v>184</v>
      </c>
    </row>
    <row r="3307" spans="1:24" x14ac:dyDescent="0.3">
      <c r="A3307" t="s">
        <v>179</v>
      </c>
      <c r="B3307" t="s">
        <v>567</v>
      </c>
      <c r="C3307" t="s">
        <v>181</v>
      </c>
      <c r="D3307" t="s">
        <v>568</v>
      </c>
      <c r="E3307" t="s">
        <v>181</v>
      </c>
      <c r="F3307">
        <v>0</v>
      </c>
      <c r="G3307">
        <v>0</v>
      </c>
      <c r="H3307" s="51" t="s">
        <v>13968</v>
      </c>
      <c r="I3307">
        <v>0</v>
      </c>
      <c r="J3307">
        <v>0</v>
      </c>
      <c r="L3307">
        <v>0</v>
      </c>
      <c r="M3307">
        <v>0</v>
      </c>
      <c r="N3307">
        <v>0</v>
      </c>
      <c r="O3307">
        <v>0</v>
      </c>
      <c r="P3307" t="s">
        <v>183</v>
      </c>
      <c r="Q3307">
        <v>0</v>
      </c>
      <c r="R3307">
        <v>0</v>
      </c>
      <c r="S3307">
        <v>0</v>
      </c>
      <c r="T3307" t="s">
        <v>181</v>
      </c>
      <c r="U3307">
        <v>0</v>
      </c>
      <c r="V3307" t="s">
        <v>181</v>
      </c>
      <c r="W3307">
        <v>0</v>
      </c>
      <c r="X3307" t="s">
        <v>184</v>
      </c>
    </row>
    <row r="3308" spans="1:24" x14ac:dyDescent="0.3">
      <c r="A3308" t="s">
        <v>179</v>
      </c>
      <c r="B3308" t="s">
        <v>3465</v>
      </c>
      <c r="C3308" t="s">
        <v>181</v>
      </c>
      <c r="D3308" t="s">
        <v>3466</v>
      </c>
      <c r="E3308" t="s">
        <v>181</v>
      </c>
      <c r="F3308">
        <v>0</v>
      </c>
      <c r="G3308">
        <v>0</v>
      </c>
      <c r="H3308" s="51" t="s">
        <v>13968</v>
      </c>
      <c r="I3308">
        <v>0</v>
      </c>
      <c r="J3308">
        <v>0</v>
      </c>
      <c r="L3308">
        <v>0</v>
      </c>
      <c r="M3308">
        <v>0</v>
      </c>
      <c r="N3308">
        <v>0</v>
      </c>
      <c r="O3308">
        <v>0</v>
      </c>
      <c r="P3308" t="s">
        <v>183</v>
      </c>
      <c r="Q3308">
        <v>0</v>
      </c>
      <c r="R3308">
        <v>0</v>
      </c>
      <c r="S3308">
        <v>0</v>
      </c>
      <c r="T3308" t="s">
        <v>181</v>
      </c>
      <c r="U3308">
        <v>0</v>
      </c>
      <c r="V3308" t="s">
        <v>181</v>
      </c>
      <c r="W3308">
        <v>0</v>
      </c>
      <c r="X3308" t="s">
        <v>184</v>
      </c>
    </row>
    <row r="3309" spans="1:24" x14ac:dyDescent="0.3">
      <c r="A3309" t="s">
        <v>179</v>
      </c>
      <c r="B3309" t="s">
        <v>2962</v>
      </c>
      <c r="C3309" t="s">
        <v>181</v>
      </c>
      <c r="D3309" t="s">
        <v>2963</v>
      </c>
      <c r="E3309" t="s">
        <v>181</v>
      </c>
      <c r="F3309">
        <v>0</v>
      </c>
      <c r="G3309">
        <v>0</v>
      </c>
      <c r="H3309" s="51" t="s">
        <v>13965</v>
      </c>
      <c r="I3309">
        <v>0</v>
      </c>
      <c r="J3309">
        <v>0</v>
      </c>
      <c r="L3309">
        <v>0</v>
      </c>
      <c r="M3309">
        <v>0</v>
      </c>
      <c r="N3309">
        <v>0</v>
      </c>
      <c r="O3309">
        <v>0</v>
      </c>
      <c r="P3309" t="s">
        <v>183</v>
      </c>
      <c r="Q3309">
        <v>0</v>
      </c>
      <c r="R3309">
        <v>0</v>
      </c>
      <c r="S3309">
        <v>0</v>
      </c>
      <c r="T3309" t="s">
        <v>181</v>
      </c>
      <c r="U3309">
        <v>0</v>
      </c>
      <c r="V3309" t="s">
        <v>181</v>
      </c>
      <c r="W3309">
        <v>0</v>
      </c>
      <c r="X3309" t="s">
        <v>184</v>
      </c>
    </row>
    <row r="3310" spans="1:24" x14ac:dyDescent="0.3">
      <c r="A3310" t="s">
        <v>179</v>
      </c>
      <c r="B3310" t="s">
        <v>3394</v>
      </c>
      <c r="C3310" t="s">
        <v>181</v>
      </c>
      <c r="D3310" t="s">
        <v>2963</v>
      </c>
      <c r="E3310" t="s">
        <v>181</v>
      </c>
      <c r="F3310">
        <v>0</v>
      </c>
      <c r="G3310">
        <v>0</v>
      </c>
      <c r="H3310" s="51" t="s">
        <v>13968</v>
      </c>
      <c r="I3310">
        <v>0</v>
      </c>
      <c r="J3310">
        <v>0</v>
      </c>
      <c r="L3310">
        <v>0</v>
      </c>
      <c r="M3310">
        <v>0</v>
      </c>
      <c r="N3310">
        <v>0</v>
      </c>
      <c r="O3310">
        <v>0</v>
      </c>
      <c r="P3310" t="s">
        <v>183</v>
      </c>
      <c r="Q3310">
        <v>0</v>
      </c>
      <c r="R3310">
        <v>0</v>
      </c>
      <c r="S3310">
        <v>0</v>
      </c>
      <c r="T3310" t="s">
        <v>181</v>
      </c>
      <c r="U3310">
        <v>0</v>
      </c>
      <c r="V3310" t="s">
        <v>181</v>
      </c>
      <c r="W3310">
        <v>0</v>
      </c>
      <c r="X3310" t="s">
        <v>184</v>
      </c>
    </row>
    <row r="3311" spans="1:24" x14ac:dyDescent="0.3">
      <c r="A3311" t="s">
        <v>179</v>
      </c>
      <c r="B3311" t="s">
        <v>7082</v>
      </c>
      <c r="C3311" t="s">
        <v>181</v>
      </c>
      <c r="D3311" t="s">
        <v>7083</v>
      </c>
      <c r="E3311" t="s">
        <v>7</v>
      </c>
      <c r="F3311">
        <v>0</v>
      </c>
      <c r="G3311">
        <v>0</v>
      </c>
      <c r="H3311" s="51" t="s">
        <v>13965</v>
      </c>
      <c r="I3311">
        <v>0</v>
      </c>
      <c r="J3311">
        <v>0</v>
      </c>
      <c r="L3311">
        <v>0</v>
      </c>
      <c r="M3311">
        <v>0</v>
      </c>
      <c r="N3311">
        <v>0</v>
      </c>
      <c r="O3311">
        <v>0</v>
      </c>
      <c r="P3311" t="s">
        <v>183</v>
      </c>
      <c r="Q3311">
        <v>0</v>
      </c>
      <c r="R3311">
        <v>0</v>
      </c>
      <c r="S3311">
        <v>0</v>
      </c>
      <c r="T3311" t="s">
        <v>181</v>
      </c>
      <c r="U3311">
        <v>0</v>
      </c>
      <c r="V3311" t="s">
        <v>181</v>
      </c>
      <c r="W3311">
        <v>0</v>
      </c>
      <c r="X3311" t="s">
        <v>184</v>
      </c>
    </row>
    <row r="3312" spans="1:24" x14ac:dyDescent="0.3">
      <c r="A3312" t="s">
        <v>179</v>
      </c>
      <c r="B3312" t="s">
        <v>972</v>
      </c>
      <c r="C3312" t="s">
        <v>181</v>
      </c>
      <c r="D3312" t="s">
        <v>973</v>
      </c>
      <c r="E3312" t="s">
        <v>181</v>
      </c>
      <c r="F3312">
        <v>0</v>
      </c>
      <c r="G3312">
        <v>0</v>
      </c>
      <c r="H3312" s="51" t="s">
        <v>13968</v>
      </c>
      <c r="I3312">
        <v>0</v>
      </c>
      <c r="J3312">
        <v>0</v>
      </c>
      <c r="L3312">
        <v>0</v>
      </c>
      <c r="M3312">
        <v>0</v>
      </c>
      <c r="N3312">
        <v>0</v>
      </c>
      <c r="O3312">
        <v>0</v>
      </c>
      <c r="P3312" t="s">
        <v>183</v>
      </c>
      <c r="Q3312">
        <v>0</v>
      </c>
      <c r="R3312">
        <v>0</v>
      </c>
      <c r="S3312">
        <v>0</v>
      </c>
      <c r="T3312" t="s">
        <v>181</v>
      </c>
      <c r="U3312">
        <v>0</v>
      </c>
      <c r="V3312" t="s">
        <v>181</v>
      </c>
      <c r="W3312">
        <v>0</v>
      </c>
      <c r="X3312" t="s">
        <v>184</v>
      </c>
    </row>
    <row r="3313" spans="1:24" x14ac:dyDescent="0.3">
      <c r="A3313" t="s">
        <v>179</v>
      </c>
      <c r="B3313" t="s">
        <v>6081</v>
      </c>
      <c r="C3313" t="s">
        <v>181</v>
      </c>
      <c r="D3313" t="s">
        <v>6082</v>
      </c>
      <c r="E3313" t="s">
        <v>7</v>
      </c>
      <c r="F3313">
        <v>0</v>
      </c>
      <c r="G3313">
        <v>0</v>
      </c>
      <c r="H3313" s="51" t="s">
        <v>13965</v>
      </c>
      <c r="I3313">
        <v>0</v>
      </c>
      <c r="J3313">
        <v>0</v>
      </c>
      <c r="L3313">
        <v>0</v>
      </c>
      <c r="M3313">
        <v>0</v>
      </c>
      <c r="N3313">
        <v>0</v>
      </c>
      <c r="O3313">
        <v>0</v>
      </c>
      <c r="P3313" t="s">
        <v>183</v>
      </c>
      <c r="Q3313">
        <v>0</v>
      </c>
      <c r="R3313">
        <v>0</v>
      </c>
      <c r="S3313">
        <v>0</v>
      </c>
      <c r="T3313" t="s">
        <v>181</v>
      </c>
      <c r="U3313">
        <v>0</v>
      </c>
      <c r="V3313" t="s">
        <v>181</v>
      </c>
      <c r="W3313">
        <v>0</v>
      </c>
      <c r="X3313" t="s">
        <v>184</v>
      </c>
    </row>
    <row r="3314" spans="1:24" x14ac:dyDescent="0.3">
      <c r="A3314" t="s">
        <v>179</v>
      </c>
      <c r="B3314" t="s">
        <v>2083</v>
      </c>
      <c r="C3314" t="s">
        <v>181</v>
      </c>
      <c r="D3314" t="s">
        <v>2084</v>
      </c>
      <c r="E3314" t="s">
        <v>181</v>
      </c>
      <c r="F3314">
        <v>0</v>
      </c>
      <c r="G3314">
        <v>0</v>
      </c>
      <c r="H3314" s="51" t="s">
        <v>14486</v>
      </c>
      <c r="I3314">
        <v>0</v>
      </c>
      <c r="J3314">
        <v>0</v>
      </c>
      <c r="L3314">
        <v>0</v>
      </c>
      <c r="M3314">
        <v>0</v>
      </c>
      <c r="N3314">
        <v>0</v>
      </c>
      <c r="O3314">
        <v>0</v>
      </c>
      <c r="P3314" t="s">
        <v>183</v>
      </c>
      <c r="Q3314">
        <v>0</v>
      </c>
      <c r="R3314">
        <v>0</v>
      </c>
      <c r="S3314">
        <v>0</v>
      </c>
      <c r="T3314" t="s">
        <v>181</v>
      </c>
      <c r="U3314">
        <v>0</v>
      </c>
      <c r="V3314" t="s">
        <v>181</v>
      </c>
      <c r="W3314">
        <v>0</v>
      </c>
      <c r="X3314" t="s">
        <v>184</v>
      </c>
    </row>
    <row r="3315" spans="1:24" x14ac:dyDescent="0.3">
      <c r="A3315" t="s">
        <v>179</v>
      </c>
      <c r="B3315" t="s">
        <v>2081</v>
      </c>
      <c r="C3315" t="s">
        <v>181</v>
      </c>
      <c r="D3315" t="s">
        <v>2082</v>
      </c>
      <c r="E3315" t="s">
        <v>181</v>
      </c>
      <c r="F3315">
        <v>0</v>
      </c>
      <c r="G3315">
        <v>0</v>
      </c>
      <c r="H3315" s="51" t="s">
        <v>14486</v>
      </c>
      <c r="I3315">
        <v>0</v>
      </c>
      <c r="J3315">
        <v>0</v>
      </c>
      <c r="L3315">
        <v>0</v>
      </c>
      <c r="M3315">
        <v>5130</v>
      </c>
      <c r="N3315">
        <v>20</v>
      </c>
      <c r="O3315">
        <v>0</v>
      </c>
      <c r="P3315" t="s">
        <v>3777</v>
      </c>
      <c r="Q3315">
        <v>0</v>
      </c>
      <c r="R3315">
        <v>0</v>
      </c>
      <c r="S3315">
        <v>0</v>
      </c>
      <c r="T3315" t="s">
        <v>181</v>
      </c>
      <c r="U3315">
        <v>0</v>
      </c>
      <c r="V3315" t="s">
        <v>181</v>
      </c>
      <c r="W3315">
        <v>0</v>
      </c>
      <c r="X3315" t="s">
        <v>184</v>
      </c>
    </row>
    <row r="3316" spans="1:24" x14ac:dyDescent="0.3">
      <c r="A3316" t="s">
        <v>179</v>
      </c>
      <c r="B3316" t="s">
        <v>1682</v>
      </c>
      <c r="C3316" t="s">
        <v>181</v>
      </c>
      <c r="D3316" t="s">
        <v>1683</v>
      </c>
      <c r="E3316" t="s">
        <v>181</v>
      </c>
      <c r="F3316">
        <v>0</v>
      </c>
      <c r="G3316">
        <v>0</v>
      </c>
      <c r="H3316" s="51" t="s">
        <v>14704</v>
      </c>
      <c r="I3316">
        <v>0</v>
      </c>
      <c r="J3316">
        <v>0</v>
      </c>
      <c r="L3316">
        <v>0</v>
      </c>
      <c r="M3316">
        <v>0</v>
      </c>
      <c r="N3316">
        <v>0</v>
      </c>
      <c r="O3316">
        <v>0</v>
      </c>
      <c r="P3316" t="s">
        <v>183</v>
      </c>
      <c r="Q3316">
        <v>0</v>
      </c>
      <c r="R3316">
        <v>0</v>
      </c>
      <c r="S3316">
        <v>0</v>
      </c>
      <c r="T3316" t="s">
        <v>181</v>
      </c>
      <c r="U3316">
        <v>0</v>
      </c>
      <c r="V3316" t="s">
        <v>181</v>
      </c>
      <c r="W3316">
        <v>0</v>
      </c>
      <c r="X3316" t="s">
        <v>184</v>
      </c>
    </row>
    <row r="3317" spans="1:24" x14ac:dyDescent="0.3">
      <c r="A3317" t="s">
        <v>179</v>
      </c>
      <c r="B3317" t="s">
        <v>2406</v>
      </c>
      <c r="C3317" t="s">
        <v>181</v>
      </c>
      <c r="D3317" t="s">
        <v>1683</v>
      </c>
      <c r="E3317" t="s">
        <v>181</v>
      </c>
      <c r="F3317">
        <v>0</v>
      </c>
      <c r="G3317">
        <v>0</v>
      </c>
      <c r="H3317" s="51" t="s">
        <v>13524</v>
      </c>
      <c r="I3317">
        <v>0</v>
      </c>
      <c r="J3317">
        <v>0</v>
      </c>
      <c r="L3317">
        <v>0</v>
      </c>
      <c r="M3317">
        <v>0</v>
      </c>
      <c r="N3317">
        <v>0</v>
      </c>
      <c r="O3317">
        <v>0</v>
      </c>
      <c r="P3317" t="s">
        <v>183</v>
      </c>
      <c r="Q3317">
        <v>0</v>
      </c>
      <c r="R3317">
        <v>0</v>
      </c>
      <c r="S3317">
        <v>0</v>
      </c>
      <c r="T3317" t="s">
        <v>181</v>
      </c>
      <c r="U3317">
        <v>0</v>
      </c>
      <c r="V3317" t="s">
        <v>181</v>
      </c>
      <c r="W3317">
        <v>0</v>
      </c>
      <c r="X3317" t="s">
        <v>184</v>
      </c>
    </row>
    <row r="3318" spans="1:24" x14ac:dyDescent="0.3">
      <c r="A3318" t="s">
        <v>179</v>
      </c>
      <c r="B3318" t="s">
        <v>2964</v>
      </c>
      <c r="C3318" t="s">
        <v>181</v>
      </c>
      <c r="D3318" t="s">
        <v>2965</v>
      </c>
      <c r="E3318" t="s">
        <v>181</v>
      </c>
      <c r="F3318">
        <v>0</v>
      </c>
      <c r="G3318">
        <v>0</v>
      </c>
      <c r="H3318" s="51" t="s">
        <v>13524</v>
      </c>
      <c r="I3318">
        <v>0</v>
      </c>
      <c r="J3318">
        <v>0</v>
      </c>
      <c r="L3318">
        <v>0</v>
      </c>
      <c r="M3318">
        <v>0</v>
      </c>
      <c r="N3318">
        <v>0</v>
      </c>
      <c r="O3318">
        <v>0</v>
      </c>
      <c r="P3318" t="s">
        <v>183</v>
      </c>
      <c r="Q3318">
        <v>0</v>
      </c>
      <c r="R3318">
        <v>0</v>
      </c>
      <c r="S3318">
        <v>0</v>
      </c>
      <c r="T3318" t="s">
        <v>181</v>
      </c>
      <c r="U3318">
        <v>0</v>
      </c>
      <c r="V3318" t="s">
        <v>181</v>
      </c>
      <c r="W3318">
        <v>0</v>
      </c>
      <c r="X3318" t="s">
        <v>184</v>
      </c>
    </row>
    <row r="3319" spans="1:24" x14ac:dyDescent="0.3">
      <c r="A3319" t="s">
        <v>179</v>
      </c>
      <c r="B3319" t="s">
        <v>1503</v>
      </c>
      <c r="C3319" t="s">
        <v>181</v>
      </c>
      <c r="D3319" t="s">
        <v>1504</v>
      </c>
      <c r="E3319" t="s">
        <v>181</v>
      </c>
      <c r="F3319">
        <v>0</v>
      </c>
      <c r="G3319">
        <v>0</v>
      </c>
      <c r="H3319" s="51" t="s">
        <v>14704</v>
      </c>
      <c r="I3319">
        <v>0</v>
      </c>
      <c r="J3319">
        <v>0</v>
      </c>
      <c r="L3319">
        <v>0</v>
      </c>
      <c r="M3319">
        <v>0</v>
      </c>
      <c r="N3319">
        <v>0</v>
      </c>
      <c r="O3319">
        <v>0</v>
      </c>
      <c r="P3319" t="s">
        <v>183</v>
      </c>
      <c r="Q3319">
        <v>0</v>
      </c>
      <c r="R3319">
        <v>0</v>
      </c>
      <c r="S3319">
        <v>0</v>
      </c>
      <c r="T3319" t="s">
        <v>181</v>
      </c>
      <c r="U3319">
        <v>0</v>
      </c>
      <c r="V3319" t="s">
        <v>181</v>
      </c>
      <c r="W3319">
        <v>0</v>
      </c>
      <c r="X3319" t="s">
        <v>184</v>
      </c>
    </row>
    <row r="3320" spans="1:24" x14ac:dyDescent="0.3">
      <c r="A3320" t="s">
        <v>179</v>
      </c>
      <c r="B3320" t="s">
        <v>3294</v>
      </c>
      <c r="C3320" t="s">
        <v>181</v>
      </c>
      <c r="D3320" t="s">
        <v>3295</v>
      </c>
      <c r="E3320" t="s">
        <v>181</v>
      </c>
      <c r="F3320">
        <v>0</v>
      </c>
      <c r="G3320">
        <v>0</v>
      </c>
      <c r="H3320" s="51" t="s">
        <v>14704</v>
      </c>
      <c r="I3320">
        <v>0</v>
      </c>
      <c r="J3320">
        <v>0</v>
      </c>
      <c r="L3320">
        <v>0</v>
      </c>
      <c r="M3320">
        <v>0</v>
      </c>
      <c r="N3320">
        <v>0</v>
      </c>
      <c r="O3320">
        <v>0</v>
      </c>
      <c r="P3320" t="s">
        <v>183</v>
      </c>
      <c r="Q3320">
        <v>0</v>
      </c>
      <c r="R3320">
        <v>0</v>
      </c>
      <c r="S3320">
        <v>0</v>
      </c>
      <c r="T3320" t="s">
        <v>181</v>
      </c>
      <c r="U3320">
        <v>0</v>
      </c>
      <c r="V3320" t="s">
        <v>181</v>
      </c>
      <c r="W3320">
        <v>0</v>
      </c>
      <c r="X3320" t="s">
        <v>184</v>
      </c>
    </row>
    <row r="3321" spans="1:24" x14ac:dyDescent="0.3">
      <c r="A3321" t="s">
        <v>179</v>
      </c>
      <c r="B3321" t="s">
        <v>3229</v>
      </c>
      <c r="C3321" t="s">
        <v>181</v>
      </c>
      <c r="D3321" t="s">
        <v>3230</v>
      </c>
      <c r="E3321" t="s">
        <v>181</v>
      </c>
      <c r="F3321">
        <v>0</v>
      </c>
      <c r="G3321">
        <v>0</v>
      </c>
      <c r="H3321" s="51" t="s">
        <v>13968</v>
      </c>
      <c r="I3321">
        <v>0</v>
      </c>
      <c r="J3321">
        <v>0</v>
      </c>
      <c r="L3321">
        <v>0</v>
      </c>
      <c r="M3321">
        <v>0</v>
      </c>
      <c r="N3321">
        <v>0</v>
      </c>
      <c r="O3321">
        <v>0</v>
      </c>
      <c r="P3321" t="s">
        <v>183</v>
      </c>
      <c r="Q3321">
        <v>0</v>
      </c>
      <c r="R3321">
        <v>0</v>
      </c>
      <c r="S3321">
        <v>0</v>
      </c>
      <c r="T3321" t="s">
        <v>181</v>
      </c>
      <c r="U3321">
        <v>0</v>
      </c>
      <c r="V3321" t="s">
        <v>181</v>
      </c>
      <c r="W3321">
        <v>0</v>
      </c>
      <c r="X3321" t="s">
        <v>184</v>
      </c>
    </row>
    <row r="3322" spans="1:24" x14ac:dyDescent="0.3">
      <c r="A3322" t="s">
        <v>179</v>
      </c>
      <c r="B3322" t="s">
        <v>1241</v>
      </c>
      <c r="C3322" t="s">
        <v>181</v>
      </c>
      <c r="D3322" t="s">
        <v>1242</v>
      </c>
      <c r="E3322" t="s">
        <v>181</v>
      </c>
      <c r="F3322">
        <v>0</v>
      </c>
      <c r="G3322">
        <v>0</v>
      </c>
      <c r="H3322" s="51" t="s">
        <v>13524</v>
      </c>
      <c r="I3322">
        <v>0</v>
      </c>
      <c r="J3322">
        <v>0</v>
      </c>
      <c r="L3322">
        <v>0</v>
      </c>
      <c r="M3322">
        <v>0</v>
      </c>
      <c r="N3322">
        <v>0</v>
      </c>
      <c r="O3322">
        <v>0</v>
      </c>
      <c r="P3322" t="s">
        <v>183</v>
      </c>
      <c r="Q3322">
        <v>0</v>
      </c>
      <c r="R3322">
        <v>0</v>
      </c>
      <c r="S3322">
        <v>0</v>
      </c>
      <c r="T3322" t="s">
        <v>181</v>
      </c>
      <c r="U3322">
        <v>0</v>
      </c>
      <c r="V3322" t="s">
        <v>181</v>
      </c>
      <c r="W3322">
        <v>0</v>
      </c>
      <c r="X3322" t="s">
        <v>184</v>
      </c>
    </row>
    <row r="3323" spans="1:24" x14ac:dyDescent="0.3">
      <c r="A3323" t="s">
        <v>179</v>
      </c>
      <c r="B3323" t="s">
        <v>3177</v>
      </c>
      <c r="C3323" t="s">
        <v>181</v>
      </c>
      <c r="D3323" t="s">
        <v>1242</v>
      </c>
      <c r="E3323" t="s">
        <v>181</v>
      </c>
      <c r="F3323">
        <v>0</v>
      </c>
      <c r="G3323">
        <v>0</v>
      </c>
      <c r="H3323" s="51" t="s">
        <v>14704</v>
      </c>
      <c r="I3323">
        <v>0</v>
      </c>
      <c r="J3323">
        <v>0</v>
      </c>
      <c r="L3323">
        <v>0</v>
      </c>
      <c r="M3323">
        <v>0</v>
      </c>
      <c r="N3323">
        <v>0</v>
      </c>
      <c r="O3323">
        <v>0</v>
      </c>
      <c r="P3323" t="s">
        <v>183</v>
      </c>
      <c r="Q3323">
        <v>0</v>
      </c>
      <c r="R3323">
        <v>0</v>
      </c>
      <c r="S3323">
        <v>0</v>
      </c>
      <c r="T3323" t="s">
        <v>181</v>
      </c>
      <c r="U3323">
        <v>0</v>
      </c>
      <c r="V3323" t="s">
        <v>181</v>
      </c>
      <c r="W3323">
        <v>0</v>
      </c>
      <c r="X3323" t="s">
        <v>184</v>
      </c>
    </row>
    <row r="3324" spans="1:24" x14ac:dyDescent="0.3">
      <c r="A3324" t="s">
        <v>179</v>
      </c>
      <c r="B3324" t="s">
        <v>3395</v>
      </c>
      <c r="C3324" t="s">
        <v>181</v>
      </c>
      <c r="D3324" t="s">
        <v>3396</v>
      </c>
      <c r="E3324" t="s">
        <v>181</v>
      </c>
      <c r="F3324">
        <v>0</v>
      </c>
      <c r="G3324">
        <v>0</v>
      </c>
      <c r="H3324" s="51" t="s">
        <v>14704</v>
      </c>
      <c r="I3324">
        <v>0</v>
      </c>
      <c r="J3324">
        <v>0</v>
      </c>
      <c r="L3324">
        <v>0</v>
      </c>
      <c r="M3324">
        <v>0</v>
      </c>
      <c r="N3324">
        <v>0</v>
      </c>
      <c r="O3324">
        <v>0</v>
      </c>
      <c r="P3324" t="s">
        <v>183</v>
      </c>
      <c r="Q3324">
        <v>0</v>
      </c>
      <c r="R3324">
        <v>0</v>
      </c>
      <c r="S3324">
        <v>0</v>
      </c>
      <c r="T3324" t="s">
        <v>181</v>
      </c>
      <c r="U3324">
        <v>0</v>
      </c>
      <c r="V3324" t="s">
        <v>181</v>
      </c>
      <c r="W3324">
        <v>0</v>
      </c>
      <c r="X3324" t="s">
        <v>184</v>
      </c>
    </row>
    <row r="3325" spans="1:24" x14ac:dyDescent="0.3">
      <c r="A3325" t="s">
        <v>179</v>
      </c>
      <c r="B3325" t="s">
        <v>3079</v>
      </c>
      <c r="C3325" t="s">
        <v>181</v>
      </c>
      <c r="D3325" t="s">
        <v>3080</v>
      </c>
      <c r="E3325" t="s">
        <v>181</v>
      </c>
      <c r="F3325">
        <v>0</v>
      </c>
      <c r="G3325">
        <v>0</v>
      </c>
      <c r="H3325" s="51" t="s">
        <v>14704</v>
      </c>
      <c r="I3325">
        <v>0</v>
      </c>
      <c r="J3325">
        <v>0</v>
      </c>
      <c r="L3325">
        <v>0</v>
      </c>
      <c r="M3325">
        <v>0</v>
      </c>
      <c r="N3325">
        <v>0</v>
      </c>
      <c r="O3325">
        <v>0</v>
      </c>
      <c r="P3325" t="s">
        <v>183</v>
      </c>
      <c r="Q3325">
        <v>0</v>
      </c>
      <c r="R3325">
        <v>0</v>
      </c>
      <c r="S3325">
        <v>0</v>
      </c>
      <c r="T3325" t="s">
        <v>181</v>
      </c>
      <c r="U3325">
        <v>0</v>
      </c>
      <c r="V3325" t="s">
        <v>181</v>
      </c>
      <c r="W3325">
        <v>0</v>
      </c>
      <c r="X3325" t="s">
        <v>184</v>
      </c>
    </row>
    <row r="3326" spans="1:24" x14ac:dyDescent="0.3">
      <c r="A3326" t="s">
        <v>179</v>
      </c>
      <c r="B3326" t="s">
        <v>3214</v>
      </c>
      <c r="C3326" t="s">
        <v>181</v>
      </c>
      <c r="D3326" t="s">
        <v>3215</v>
      </c>
      <c r="E3326" t="s">
        <v>181</v>
      </c>
      <c r="F3326">
        <v>0</v>
      </c>
      <c r="G3326">
        <v>0</v>
      </c>
      <c r="H3326" s="51" t="s">
        <v>14704</v>
      </c>
      <c r="I3326">
        <v>0</v>
      </c>
      <c r="J3326">
        <v>0</v>
      </c>
      <c r="L3326">
        <v>0</v>
      </c>
      <c r="M3326">
        <v>4774.72</v>
      </c>
      <c r="N3326">
        <v>1116</v>
      </c>
      <c r="O3326">
        <v>0</v>
      </c>
      <c r="P3326" t="s">
        <v>3216</v>
      </c>
      <c r="Q3326">
        <v>0</v>
      </c>
      <c r="R3326">
        <v>0</v>
      </c>
      <c r="S3326">
        <v>0</v>
      </c>
      <c r="T3326" t="s">
        <v>181</v>
      </c>
      <c r="U3326">
        <v>0</v>
      </c>
      <c r="V3326" t="s">
        <v>181</v>
      </c>
      <c r="W3326">
        <v>0</v>
      </c>
      <c r="X3326" t="s">
        <v>184</v>
      </c>
    </row>
    <row r="3327" spans="1:24" x14ac:dyDescent="0.3">
      <c r="A3327" t="s">
        <v>179</v>
      </c>
      <c r="B3327" t="s">
        <v>14487</v>
      </c>
      <c r="C3327" t="s">
        <v>181</v>
      </c>
      <c r="D3327" t="s">
        <v>14488</v>
      </c>
      <c r="E3327" t="s">
        <v>181</v>
      </c>
      <c r="F3327">
        <v>0</v>
      </c>
      <c r="G3327">
        <v>0</v>
      </c>
      <c r="H3327" s="51" t="s">
        <v>13968</v>
      </c>
      <c r="I3327">
        <v>0</v>
      </c>
      <c r="J3327">
        <v>0</v>
      </c>
      <c r="L3327">
        <v>0</v>
      </c>
      <c r="M3327">
        <v>0</v>
      </c>
      <c r="N3327">
        <v>0</v>
      </c>
      <c r="O3327">
        <v>0</v>
      </c>
      <c r="P3327" t="s">
        <v>183</v>
      </c>
      <c r="Q3327">
        <v>0</v>
      </c>
      <c r="R3327">
        <v>0</v>
      </c>
      <c r="S3327">
        <v>0</v>
      </c>
      <c r="T3327" t="s">
        <v>181</v>
      </c>
      <c r="U3327">
        <v>0</v>
      </c>
      <c r="V3327" t="s">
        <v>181</v>
      </c>
      <c r="W3327">
        <v>0</v>
      </c>
      <c r="X3327" t="s">
        <v>184</v>
      </c>
    </row>
    <row r="3328" spans="1:24" x14ac:dyDescent="0.3">
      <c r="A3328" t="s">
        <v>179</v>
      </c>
      <c r="B3328" t="s">
        <v>546</v>
      </c>
      <c r="C3328" t="s">
        <v>181</v>
      </c>
      <c r="D3328" t="s">
        <v>547</v>
      </c>
      <c r="E3328" t="s">
        <v>181</v>
      </c>
      <c r="F3328">
        <v>0</v>
      </c>
      <c r="G3328">
        <v>0</v>
      </c>
      <c r="H3328" s="51" t="s">
        <v>13968</v>
      </c>
      <c r="I3328">
        <v>0</v>
      </c>
      <c r="J3328">
        <v>0</v>
      </c>
      <c r="L3328">
        <v>0</v>
      </c>
      <c r="M3328">
        <v>0</v>
      </c>
      <c r="N3328">
        <v>0</v>
      </c>
      <c r="O3328">
        <v>0</v>
      </c>
      <c r="P3328" t="s">
        <v>183</v>
      </c>
      <c r="Q3328">
        <v>0</v>
      </c>
      <c r="R3328">
        <v>0</v>
      </c>
      <c r="S3328">
        <v>0</v>
      </c>
      <c r="T3328" t="s">
        <v>181</v>
      </c>
      <c r="U3328">
        <v>0</v>
      </c>
      <c r="V3328" t="s">
        <v>181</v>
      </c>
      <c r="W3328">
        <v>0</v>
      </c>
      <c r="X3328" t="s">
        <v>184</v>
      </c>
    </row>
    <row r="3329" spans="1:24" x14ac:dyDescent="0.3">
      <c r="A3329" t="s">
        <v>179</v>
      </c>
      <c r="B3329" t="s">
        <v>3197</v>
      </c>
      <c r="C3329" t="s">
        <v>181</v>
      </c>
      <c r="D3329" t="s">
        <v>3198</v>
      </c>
      <c r="E3329" t="s">
        <v>181</v>
      </c>
      <c r="F3329">
        <v>0</v>
      </c>
      <c r="G3329">
        <v>0</v>
      </c>
      <c r="H3329" s="51" t="s">
        <v>13968</v>
      </c>
      <c r="I3329">
        <v>0</v>
      </c>
      <c r="J3329">
        <v>0</v>
      </c>
      <c r="L3329">
        <v>0</v>
      </c>
      <c r="M3329">
        <v>0</v>
      </c>
      <c r="N3329">
        <v>0</v>
      </c>
      <c r="O3329">
        <v>0</v>
      </c>
      <c r="P3329" t="s">
        <v>183</v>
      </c>
      <c r="Q3329">
        <v>0</v>
      </c>
      <c r="R3329">
        <v>0</v>
      </c>
      <c r="S3329">
        <v>0</v>
      </c>
      <c r="T3329" t="s">
        <v>181</v>
      </c>
      <c r="U3329">
        <v>0</v>
      </c>
      <c r="V3329" t="s">
        <v>181</v>
      </c>
      <c r="W3329">
        <v>0</v>
      </c>
      <c r="X3329" t="s">
        <v>184</v>
      </c>
    </row>
    <row r="3330" spans="1:24" x14ac:dyDescent="0.3">
      <c r="A3330" t="s">
        <v>179</v>
      </c>
      <c r="B3330" t="s">
        <v>3453</v>
      </c>
      <c r="C3330" t="s">
        <v>181</v>
      </c>
      <c r="D3330" t="s">
        <v>3454</v>
      </c>
      <c r="E3330" t="s">
        <v>181</v>
      </c>
      <c r="F3330">
        <v>0</v>
      </c>
      <c r="G3330">
        <v>0</v>
      </c>
      <c r="H3330" s="51" t="s">
        <v>13968</v>
      </c>
      <c r="I3330">
        <v>0</v>
      </c>
      <c r="J3330">
        <v>0</v>
      </c>
      <c r="L3330">
        <v>0</v>
      </c>
      <c r="M3330">
        <v>0</v>
      </c>
      <c r="N3330">
        <v>0</v>
      </c>
      <c r="O3330">
        <v>0</v>
      </c>
      <c r="P3330" t="s">
        <v>183</v>
      </c>
      <c r="Q3330">
        <v>0</v>
      </c>
      <c r="R3330">
        <v>0</v>
      </c>
      <c r="S3330">
        <v>0</v>
      </c>
      <c r="T3330" t="s">
        <v>181</v>
      </c>
      <c r="U3330">
        <v>0</v>
      </c>
      <c r="V3330" t="s">
        <v>181</v>
      </c>
      <c r="W3330">
        <v>0</v>
      </c>
      <c r="X3330" t="s">
        <v>184</v>
      </c>
    </row>
    <row r="3331" spans="1:24" x14ac:dyDescent="0.3">
      <c r="A3331" t="s">
        <v>179</v>
      </c>
      <c r="B3331" t="s">
        <v>3267</v>
      </c>
      <c r="C3331" t="s">
        <v>181</v>
      </c>
      <c r="D3331" t="s">
        <v>3268</v>
      </c>
      <c r="E3331" t="s">
        <v>181</v>
      </c>
      <c r="F3331">
        <v>0</v>
      </c>
      <c r="G3331">
        <v>0</v>
      </c>
      <c r="H3331" s="51" t="s">
        <v>13968</v>
      </c>
      <c r="I3331">
        <v>0</v>
      </c>
      <c r="J3331">
        <v>0</v>
      </c>
      <c r="L3331">
        <v>0</v>
      </c>
      <c r="M3331">
        <v>0</v>
      </c>
      <c r="N3331">
        <v>0</v>
      </c>
      <c r="O3331">
        <v>0</v>
      </c>
      <c r="P3331" t="s">
        <v>183</v>
      </c>
      <c r="Q3331">
        <v>0</v>
      </c>
      <c r="R3331">
        <v>0</v>
      </c>
      <c r="S3331">
        <v>0</v>
      </c>
      <c r="T3331" t="s">
        <v>181</v>
      </c>
      <c r="U3331">
        <v>0</v>
      </c>
      <c r="V3331" t="s">
        <v>181</v>
      </c>
      <c r="W3331">
        <v>0</v>
      </c>
      <c r="X3331" t="s">
        <v>184</v>
      </c>
    </row>
    <row r="3332" spans="1:24" x14ac:dyDescent="0.3">
      <c r="A3332" t="s">
        <v>179</v>
      </c>
      <c r="B3332" t="s">
        <v>3231</v>
      </c>
      <c r="C3332" t="s">
        <v>181</v>
      </c>
      <c r="D3332" t="s">
        <v>3232</v>
      </c>
      <c r="E3332" t="s">
        <v>181</v>
      </c>
      <c r="F3332">
        <v>0</v>
      </c>
      <c r="G3332">
        <v>0</v>
      </c>
      <c r="H3332" s="51" t="s">
        <v>13968</v>
      </c>
      <c r="I3332">
        <v>0</v>
      </c>
      <c r="J3332">
        <v>0</v>
      </c>
      <c r="L3332">
        <v>0</v>
      </c>
      <c r="M3332">
        <v>0</v>
      </c>
      <c r="N3332">
        <v>0</v>
      </c>
      <c r="O3332">
        <v>0</v>
      </c>
      <c r="P3332" t="s">
        <v>183</v>
      </c>
      <c r="Q3332">
        <v>0</v>
      </c>
      <c r="R3332">
        <v>0</v>
      </c>
      <c r="S3332">
        <v>0</v>
      </c>
      <c r="T3332" t="s">
        <v>181</v>
      </c>
      <c r="U3332">
        <v>0</v>
      </c>
      <c r="V3332" t="s">
        <v>181</v>
      </c>
      <c r="W3332">
        <v>0</v>
      </c>
      <c r="X3332" t="s">
        <v>321</v>
      </c>
    </row>
    <row r="3333" spans="1:24" x14ac:dyDescent="0.3">
      <c r="A3333" t="s">
        <v>179</v>
      </c>
      <c r="B3333" t="s">
        <v>3283</v>
      </c>
      <c r="C3333" t="s">
        <v>181</v>
      </c>
      <c r="D3333" t="s">
        <v>3284</v>
      </c>
      <c r="E3333" t="s">
        <v>181</v>
      </c>
      <c r="F3333">
        <v>0</v>
      </c>
      <c r="G3333">
        <v>0</v>
      </c>
      <c r="H3333" s="51" t="s">
        <v>13968</v>
      </c>
      <c r="I3333">
        <v>0</v>
      </c>
      <c r="J3333">
        <v>0</v>
      </c>
      <c r="L3333">
        <v>0</v>
      </c>
      <c r="M3333">
        <v>0</v>
      </c>
      <c r="N3333">
        <v>0</v>
      </c>
      <c r="O3333">
        <v>0</v>
      </c>
      <c r="P3333" t="s">
        <v>183</v>
      </c>
      <c r="Q3333">
        <v>0</v>
      </c>
      <c r="R3333">
        <v>0</v>
      </c>
      <c r="S3333">
        <v>0</v>
      </c>
      <c r="T3333" t="s">
        <v>181</v>
      </c>
      <c r="U3333">
        <v>0</v>
      </c>
      <c r="V3333" t="s">
        <v>181</v>
      </c>
      <c r="W3333">
        <v>0</v>
      </c>
      <c r="X3333" t="s">
        <v>184</v>
      </c>
    </row>
    <row r="3334" spans="1:24" x14ac:dyDescent="0.3">
      <c r="A3334" t="s">
        <v>179</v>
      </c>
      <c r="B3334" t="s">
        <v>3385</v>
      </c>
      <c r="C3334" t="s">
        <v>181</v>
      </c>
      <c r="D3334" t="s">
        <v>3386</v>
      </c>
      <c r="E3334" t="s">
        <v>181</v>
      </c>
      <c r="F3334">
        <v>0</v>
      </c>
      <c r="G3334">
        <v>0</v>
      </c>
      <c r="H3334" s="51" t="s">
        <v>13968</v>
      </c>
      <c r="I3334">
        <v>0</v>
      </c>
      <c r="J3334">
        <v>0</v>
      </c>
      <c r="L3334">
        <v>0</v>
      </c>
      <c r="M3334">
        <v>0</v>
      </c>
      <c r="N3334">
        <v>0</v>
      </c>
      <c r="O3334">
        <v>0</v>
      </c>
      <c r="P3334" t="s">
        <v>183</v>
      </c>
      <c r="Q3334">
        <v>0</v>
      </c>
      <c r="R3334">
        <v>0</v>
      </c>
      <c r="S3334">
        <v>0</v>
      </c>
      <c r="T3334" t="s">
        <v>181</v>
      </c>
      <c r="U3334">
        <v>0</v>
      </c>
      <c r="V3334" t="s">
        <v>181</v>
      </c>
      <c r="W3334">
        <v>0</v>
      </c>
      <c r="X3334" t="s">
        <v>184</v>
      </c>
    </row>
    <row r="3335" spans="1:24" x14ac:dyDescent="0.3">
      <c r="A3335" t="s">
        <v>179</v>
      </c>
      <c r="B3335" t="s">
        <v>3138</v>
      </c>
      <c r="C3335" t="s">
        <v>181</v>
      </c>
      <c r="D3335" t="s">
        <v>3139</v>
      </c>
      <c r="E3335" t="s">
        <v>181</v>
      </c>
      <c r="F3335">
        <v>0</v>
      </c>
      <c r="G3335">
        <v>0</v>
      </c>
      <c r="H3335" s="51" t="s">
        <v>13968</v>
      </c>
      <c r="I3335">
        <v>0</v>
      </c>
      <c r="J3335">
        <v>0</v>
      </c>
      <c r="L3335">
        <v>0</v>
      </c>
      <c r="M3335">
        <v>1192.73</v>
      </c>
      <c r="N3335">
        <v>186</v>
      </c>
      <c r="O3335">
        <v>0</v>
      </c>
      <c r="P3335" t="s">
        <v>3811</v>
      </c>
      <c r="Q3335">
        <v>0</v>
      </c>
      <c r="R3335">
        <v>0</v>
      </c>
      <c r="S3335">
        <v>0</v>
      </c>
      <c r="T3335" t="s">
        <v>181</v>
      </c>
      <c r="U3335">
        <v>0</v>
      </c>
      <c r="V3335" t="s">
        <v>181</v>
      </c>
      <c r="W3335">
        <v>0</v>
      </c>
      <c r="X3335" t="s">
        <v>184</v>
      </c>
    </row>
    <row r="3336" spans="1:24" x14ac:dyDescent="0.3">
      <c r="A3336" t="s">
        <v>179</v>
      </c>
      <c r="B3336" t="s">
        <v>520</v>
      </c>
      <c r="C3336" t="s">
        <v>181</v>
      </c>
      <c r="D3336" t="s">
        <v>521</v>
      </c>
      <c r="E3336" t="s">
        <v>181</v>
      </c>
      <c r="F3336">
        <v>0</v>
      </c>
      <c r="G3336">
        <v>0</v>
      </c>
      <c r="H3336" s="51" t="s">
        <v>13968</v>
      </c>
      <c r="I3336">
        <v>0</v>
      </c>
      <c r="J3336">
        <v>0</v>
      </c>
      <c r="L3336">
        <v>0</v>
      </c>
      <c r="M3336">
        <v>0</v>
      </c>
      <c r="N3336">
        <v>0</v>
      </c>
      <c r="O3336">
        <v>0</v>
      </c>
      <c r="P3336" t="s">
        <v>183</v>
      </c>
      <c r="Q3336">
        <v>0</v>
      </c>
      <c r="R3336">
        <v>0</v>
      </c>
      <c r="S3336">
        <v>0</v>
      </c>
      <c r="T3336" t="s">
        <v>181</v>
      </c>
      <c r="U3336">
        <v>0</v>
      </c>
      <c r="V3336" t="s">
        <v>181</v>
      </c>
      <c r="W3336">
        <v>0</v>
      </c>
      <c r="X3336" t="s">
        <v>184</v>
      </c>
    </row>
    <row r="3337" spans="1:24" x14ac:dyDescent="0.3">
      <c r="A3337" t="s">
        <v>179</v>
      </c>
      <c r="B3337" t="s">
        <v>3300</v>
      </c>
      <c r="C3337" t="s">
        <v>181</v>
      </c>
      <c r="D3337" t="s">
        <v>3301</v>
      </c>
      <c r="E3337" t="s">
        <v>181</v>
      </c>
      <c r="F3337">
        <v>0</v>
      </c>
      <c r="G3337">
        <v>0</v>
      </c>
      <c r="H3337" s="51" t="s">
        <v>13968</v>
      </c>
      <c r="I3337">
        <v>0</v>
      </c>
      <c r="J3337">
        <v>0</v>
      </c>
      <c r="L3337">
        <v>0</v>
      </c>
      <c r="M3337">
        <v>0</v>
      </c>
      <c r="N3337">
        <v>0</v>
      </c>
      <c r="O3337">
        <v>0</v>
      </c>
      <c r="P3337" t="s">
        <v>183</v>
      </c>
      <c r="Q3337">
        <v>0</v>
      </c>
      <c r="R3337">
        <v>0</v>
      </c>
      <c r="S3337">
        <v>0</v>
      </c>
      <c r="T3337" t="s">
        <v>181</v>
      </c>
      <c r="U3337">
        <v>0</v>
      </c>
      <c r="V3337" t="s">
        <v>181</v>
      </c>
      <c r="W3337">
        <v>0</v>
      </c>
      <c r="X3337" t="s">
        <v>184</v>
      </c>
    </row>
    <row r="3338" spans="1:24" x14ac:dyDescent="0.3">
      <c r="A3338" t="s">
        <v>179</v>
      </c>
      <c r="B3338" t="s">
        <v>3469</v>
      </c>
      <c r="C3338" t="s">
        <v>181</v>
      </c>
      <c r="D3338" t="s">
        <v>3470</v>
      </c>
      <c r="E3338" t="s">
        <v>181</v>
      </c>
      <c r="F3338">
        <v>0</v>
      </c>
      <c r="G3338">
        <v>0</v>
      </c>
      <c r="H3338" s="51" t="s">
        <v>14486</v>
      </c>
      <c r="I3338">
        <v>0</v>
      </c>
      <c r="J3338">
        <v>0</v>
      </c>
      <c r="L3338">
        <v>0</v>
      </c>
      <c r="M3338">
        <v>0</v>
      </c>
      <c r="N3338">
        <v>0</v>
      </c>
      <c r="O3338">
        <v>0</v>
      </c>
      <c r="P3338" t="s">
        <v>183</v>
      </c>
      <c r="Q3338">
        <v>0</v>
      </c>
      <c r="R3338">
        <v>0</v>
      </c>
      <c r="S3338">
        <v>0</v>
      </c>
      <c r="T3338" t="s">
        <v>181</v>
      </c>
      <c r="U3338">
        <v>0</v>
      </c>
      <c r="V3338" t="s">
        <v>181</v>
      </c>
      <c r="W3338">
        <v>0</v>
      </c>
      <c r="X3338" t="s">
        <v>184</v>
      </c>
    </row>
    <row r="3339" spans="1:24" x14ac:dyDescent="0.3">
      <c r="A3339" t="s">
        <v>179</v>
      </c>
      <c r="B3339" t="s">
        <v>3471</v>
      </c>
      <c r="C3339" t="s">
        <v>181</v>
      </c>
      <c r="D3339" t="s">
        <v>3472</v>
      </c>
      <c r="E3339" t="s">
        <v>181</v>
      </c>
      <c r="F3339">
        <v>0</v>
      </c>
      <c r="G3339">
        <v>0</v>
      </c>
      <c r="H3339" s="51" t="s">
        <v>14486</v>
      </c>
      <c r="I3339">
        <v>0</v>
      </c>
      <c r="J3339">
        <v>0</v>
      </c>
      <c r="L3339">
        <v>0</v>
      </c>
      <c r="M3339">
        <v>2308.5</v>
      </c>
      <c r="N3339">
        <v>9</v>
      </c>
      <c r="O3339">
        <v>0</v>
      </c>
      <c r="P3339" t="s">
        <v>3520</v>
      </c>
      <c r="Q3339">
        <v>0</v>
      </c>
      <c r="R3339">
        <v>0</v>
      </c>
      <c r="S3339">
        <v>0</v>
      </c>
      <c r="T3339" t="s">
        <v>181</v>
      </c>
      <c r="U3339">
        <v>0</v>
      </c>
      <c r="V3339" t="s">
        <v>181</v>
      </c>
      <c r="W3339">
        <v>0</v>
      </c>
      <c r="X3339" t="s">
        <v>184</v>
      </c>
    </row>
    <row r="3340" spans="1:24" x14ac:dyDescent="0.3">
      <c r="A3340" t="s">
        <v>179</v>
      </c>
      <c r="B3340" t="s">
        <v>814</v>
      </c>
      <c r="C3340" t="s">
        <v>181</v>
      </c>
      <c r="D3340" t="s">
        <v>815</v>
      </c>
      <c r="E3340" t="s">
        <v>181</v>
      </c>
      <c r="F3340">
        <v>0</v>
      </c>
      <c r="G3340">
        <v>0</v>
      </c>
      <c r="H3340" s="51" t="s">
        <v>13968</v>
      </c>
      <c r="I3340">
        <v>0</v>
      </c>
      <c r="J3340">
        <v>0</v>
      </c>
      <c r="L3340">
        <v>0</v>
      </c>
      <c r="M3340">
        <v>0</v>
      </c>
      <c r="N3340">
        <v>0</v>
      </c>
      <c r="O3340">
        <v>0</v>
      </c>
      <c r="P3340" t="s">
        <v>183</v>
      </c>
      <c r="Q3340">
        <v>0</v>
      </c>
      <c r="R3340">
        <v>0</v>
      </c>
      <c r="S3340">
        <v>0</v>
      </c>
      <c r="T3340" t="s">
        <v>181</v>
      </c>
      <c r="U3340">
        <v>0</v>
      </c>
      <c r="V3340" t="s">
        <v>181</v>
      </c>
      <c r="W3340">
        <v>0</v>
      </c>
      <c r="X3340" t="s">
        <v>184</v>
      </c>
    </row>
    <row r="3341" spans="1:24" x14ac:dyDescent="0.3">
      <c r="A3341" t="s">
        <v>179</v>
      </c>
      <c r="B3341" t="s">
        <v>1129</v>
      </c>
      <c r="C3341" t="s">
        <v>181</v>
      </c>
      <c r="D3341" t="s">
        <v>1130</v>
      </c>
      <c r="E3341" t="s">
        <v>181</v>
      </c>
      <c r="F3341">
        <v>0</v>
      </c>
      <c r="G3341">
        <v>0</v>
      </c>
      <c r="H3341" s="51" t="s">
        <v>13968</v>
      </c>
      <c r="I3341">
        <v>0</v>
      </c>
      <c r="J3341">
        <v>0</v>
      </c>
      <c r="L3341">
        <v>0</v>
      </c>
      <c r="M3341">
        <v>0</v>
      </c>
      <c r="N3341">
        <v>0</v>
      </c>
      <c r="O3341">
        <v>0</v>
      </c>
      <c r="P3341" t="s">
        <v>183</v>
      </c>
      <c r="Q3341">
        <v>0</v>
      </c>
      <c r="R3341">
        <v>0</v>
      </c>
      <c r="S3341">
        <v>0</v>
      </c>
      <c r="T3341" t="s">
        <v>181</v>
      </c>
      <c r="U3341">
        <v>0</v>
      </c>
      <c r="V3341" t="s">
        <v>181</v>
      </c>
      <c r="W3341">
        <v>0</v>
      </c>
      <c r="X3341" t="s">
        <v>184</v>
      </c>
    </row>
    <row r="3342" spans="1:24" x14ac:dyDescent="0.3">
      <c r="A3342" t="s">
        <v>179</v>
      </c>
      <c r="B3342" t="s">
        <v>3431</v>
      </c>
      <c r="C3342" t="s">
        <v>181</v>
      </c>
      <c r="D3342" t="s">
        <v>3432</v>
      </c>
      <c r="E3342" t="s">
        <v>181</v>
      </c>
      <c r="F3342">
        <v>0</v>
      </c>
      <c r="G3342">
        <v>0</v>
      </c>
      <c r="H3342" s="51" t="s">
        <v>14704</v>
      </c>
      <c r="I3342">
        <v>0</v>
      </c>
      <c r="J3342">
        <v>0</v>
      </c>
      <c r="L3342">
        <v>0</v>
      </c>
      <c r="M3342">
        <v>0</v>
      </c>
      <c r="N3342">
        <v>0</v>
      </c>
      <c r="O3342">
        <v>0</v>
      </c>
      <c r="P3342" t="s">
        <v>183</v>
      </c>
      <c r="Q3342">
        <v>0</v>
      </c>
      <c r="R3342">
        <v>0</v>
      </c>
      <c r="S3342">
        <v>0</v>
      </c>
      <c r="T3342" t="s">
        <v>181</v>
      </c>
      <c r="U3342">
        <v>0</v>
      </c>
      <c r="V3342" t="s">
        <v>181</v>
      </c>
      <c r="W3342">
        <v>0</v>
      </c>
      <c r="X3342" t="s">
        <v>321</v>
      </c>
    </row>
    <row r="3343" spans="1:24" x14ac:dyDescent="0.3">
      <c r="A3343" t="s">
        <v>179</v>
      </c>
      <c r="B3343" t="s">
        <v>376</v>
      </c>
      <c r="C3343" t="s">
        <v>181</v>
      </c>
      <c r="D3343" t="s">
        <v>377</v>
      </c>
      <c r="E3343" t="s">
        <v>181</v>
      </c>
      <c r="F3343">
        <v>0</v>
      </c>
      <c r="G3343">
        <v>0</v>
      </c>
      <c r="H3343" s="51" t="s">
        <v>13524</v>
      </c>
      <c r="I3343">
        <v>0</v>
      </c>
      <c r="J3343">
        <v>0</v>
      </c>
      <c r="L3343">
        <v>0</v>
      </c>
      <c r="M3343">
        <v>10359.83</v>
      </c>
      <c r="N3343">
        <v>2596</v>
      </c>
      <c r="O3343">
        <v>0</v>
      </c>
      <c r="P3343" t="s">
        <v>18065</v>
      </c>
      <c r="Q3343">
        <v>-180</v>
      </c>
      <c r="R3343">
        <v>0</v>
      </c>
      <c r="S3343">
        <v>1080</v>
      </c>
      <c r="T3343" t="s">
        <v>181</v>
      </c>
      <c r="U3343">
        <v>0</v>
      </c>
      <c r="V3343" t="s">
        <v>181</v>
      </c>
      <c r="W3343">
        <v>0</v>
      </c>
      <c r="X3343" t="s">
        <v>184</v>
      </c>
    </row>
    <row r="3344" spans="1:24" x14ac:dyDescent="0.3">
      <c r="A3344" t="s">
        <v>179</v>
      </c>
      <c r="B3344" t="s">
        <v>2381</v>
      </c>
      <c r="C3344" t="s">
        <v>181</v>
      </c>
      <c r="D3344" t="s">
        <v>2382</v>
      </c>
      <c r="E3344" t="s">
        <v>181</v>
      </c>
      <c r="F3344">
        <v>0</v>
      </c>
      <c r="G3344">
        <v>0</v>
      </c>
      <c r="H3344" s="51" t="s">
        <v>13524</v>
      </c>
      <c r="I3344">
        <v>0</v>
      </c>
      <c r="J3344">
        <v>0</v>
      </c>
      <c r="L3344">
        <v>0</v>
      </c>
      <c r="M3344">
        <v>0</v>
      </c>
      <c r="N3344">
        <v>0</v>
      </c>
      <c r="O3344">
        <v>0</v>
      </c>
      <c r="P3344" t="s">
        <v>183</v>
      </c>
      <c r="Q3344">
        <v>0</v>
      </c>
      <c r="R3344">
        <v>0</v>
      </c>
      <c r="S3344">
        <v>0</v>
      </c>
      <c r="T3344" t="s">
        <v>181</v>
      </c>
      <c r="U3344">
        <v>0</v>
      </c>
      <c r="V3344" t="s">
        <v>181</v>
      </c>
      <c r="W3344">
        <v>0</v>
      </c>
      <c r="X3344" t="s">
        <v>184</v>
      </c>
    </row>
    <row r="3345" spans="1:24" x14ac:dyDescent="0.3">
      <c r="A3345" t="s">
        <v>179</v>
      </c>
      <c r="B3345" t="s">
        <v>2385</v>
      </c>
      <c r="C3345" t="s">
        <v>181</v>
      </c>
      <c r="D3345" t="s">
        <v>2386</v>
      </c>
      <c r="E3345" t="s">
        <v>7</v>
      </c>
      <c r="F3345">
        <v>0</v>
      </c>
      <c r="G3345">
        <v>0</v>
      </c>
      <c r="H3345" s="51" t="s">
        <v>14704</v>
      </c>
      <c r="I3345">
        <v>0</v>
      </c>
      <c r="J3345">
        <v>0</v>
      </c>
      <c r="L3345">
        <v>0</v>
      </c>
      <c r="M3345">
        <v>10473.57</v>
      </c>
      <c r="N3345">
        <v>2448</v>
      </c>
      <c r="O3345">
        <v>0</v>
      </c>
      <c r="P3345" t="s">
        <v>18066</v>
      </c>
      <c r="Q3345">
        <v>0</v>
      </c>
      <c r="R3345">
        <v>0</v>
      </c>
      <c r="S3345">
        <v>0</v>
      </c>
      <c r="T3345" t="s">
        <v>181</v>
      </c>
      <c r="U3345">
        <v>0</v>
      </c>
      <c r="V3345" t="s">
        <v>181</v>
      </c>
      <c r="W3345">
        <v>0</v>
      </c>
      <c r="X3345" t="s">
        <v>184</v>
      </c>
    </row>
    <row r="3346" spans="1:24" x14ac:dyDescent="0.3">
      <c r="A3346" t="s">
        <v>179</v>
      </c>
      <c r="B3346" t="s">
        <v>4771</v>
      </c>
      <c r="C3346" t="s">
        <v>181</v>
      </c>
      <c r="D3346" t="s">
        <v>4772</v>
      </c>
      <c r="E3346" t="s">
        <v>7</v>
      </c>
      <c r="F3346">
        <v>0</v>
      </c>
      <c r="G3346">
        <v>0</v>
      </c>
      <c r="H3346" s="51" t="s">
        <v>13524</v>
      </c>
      <c r="I3346">
        <v>0</v>
      </c>
      <c r="J3346">
        <v>0</v>
      </c>
      <c r="L3346">
        <v>0</v>
      </c>
      <c r="M3346">
        <v>0</v>
      </c>
      <c r="N3346">
        <v>0</v>
      </c>
      <c r="O3346">
        <v>0</v>
      </c>
      <c r="P3346" t="s">
        <v>183</v>
      </c>
      <c r="Q3346">
        <v>0</v>
      </c>
      <c r="R3346">
        <v>0</v>
      </c>
      <c r="S3346">
        <v>0</v>
      </c>
      <c r="T3346" t="s">
        <v>181</v>
      </c>
      <c r="U3346">
        <v>0</v>
      </c>
      <c r="V3346" t="s">
        <v>181</v>
      </c>
      <c r="W3346">
        <v>0</v>
      </c>
      <c r="X3346" t="s">
        <v>184</v>
      </c>
    </row>
    <row r="3347" spans="1:24" x14ac:dyDescent="0.3">
      <c r="A3347" t="s">
        <v>179</v>
      </c>
      <c r="B3347" t="s">
        <v>6756</v>
      </c>
      <c r="C3347" t="s">
        <v>181</v>
      </c>
      <c r="D3347" t="s">
        <v>6757</v>
      </c>
      <c r="E3347" t="s">
        <v>7</v>
      </c>
      <c r="F3347">
        <v>0</v>
      </c>
      <c r="G3347">
        <v>0</v>
      </c>
      <c r="H3347" s="51" t="s">
        <v>14177</v>
      </c>
      <c r="I3347">
        <v>0</v>
      </c>
      <c r="J3347">
        <v>0</v>
      </c>
      <c r="L3347">
        <v>0</v>
      </c>
      <c r="M3347">
        <v>0</v>
      </c>
      <c r="N3347">
        <v>0</v>
      </c>
      <c r="O3347">
        <v>0</v>
      </c>
      <c r="P3347" t="s">
        <v>183</v>
      </c>
      <c r="Q3347">
        <v>0</v>
      </c>
      <c r="R3347">
        <v>0</v>
      </c>
      <c r="S3347">
        <v>0</v>
      </c>
      <c r="T3347" t="s">
        <v>181</v>
      </c>
      <c r="U3347">
        <v>0</v>
      </c>
      <c r="V3347" t="s">
        <v>181</v>
      </c>
      <c r="W3347">
        <v>0</v>
      </c>
      <c r="X3347" t="s">
        <v>184</v>
      </c>
    </row>
    <row r="3348" spans="1:24" x14ac:dyDescent="0.3">
      <c r="A3348" t="s">
        <v>179</v>
      </c>
      <c r="B3348" t="s">
        <v>6786</v>
      </c>
      <c r="C3348" t="s">
        <v>181</v>
      </c>
      <c r="D3348" t="s">
        <v>6787</v>
      </c>
      <c r="E3348" t="s">
        <v>7</v>
      </c>
      <c r="F3348">
        <v>0</v>
      </c>
      <c r="G3348">
        <v>0</v>
      </c>
      <c r="H3348" s="51" t="s">
        <v>14704</v>
      </c>
      <c r="I3348">
        <v>0</v>
      </c>
      <c r="J3348">
        <v>0</v>
      </c>
      <c r="L3348">
        <v>0</v>
      </c>
      <c r="M3348">
        <v>0</v>
      </c>
      <c r="N3348">
        <v>0</v>
      </c>
      <c r="O3348">
        <v>0</v>
      </c>
      <c r="P3348" t="s">
        <v>183</v>
      </c>
      <c r="Q3348">
        <v>0</v>
      </c>
      <c r="R3348">
        <v>0</v>
      </c>
      <c r="S3348">
        <v>0</v>
      </c>
      <c r="T3348" t="s">
        <v>181</v>
      </c>
      <c r="U3348">
        <v>0</v>
      </c>
      <c r="V3348" t="s">
        <v>181</v>
      </c>
      <c r="W3348">
        <v>0</v>
      </c>
      <c r="X3348" t="s">
        <v>184</v>
      </c>
    </row>
    <row r="3349" spans="1:24" x14ac:dyDescent="0.3">
      <c r="A3349" t="s">
        <v>179</v>
      </c>
      <c r="B3349" t="s">
        <v>14489</v>
      </c>
      <c r="C3349" t="s">
        <v>181</v>
      </c>
      <c r="D3349" t="s">
        <v>14490</v>
      </c>
      <c r="E3349" t="s">
        <v>181</v>
      </c>
      <c r="F3349">
        <v>0</v>
      </c>
      <c r="G3349">
        <v>0</v>
      </c>
      <c r="H3349" s="51" t="s">
        <v>15737</v>
      </c>
      <c r="I3349">
        <v>0</v>
      </c>
      <c r="J3349">
        <v>0</v>
      </c>
      <c r="L3349">
        <v>0</v>
      </c>
      <c r="M3349">
        <v>0</v>
      </c>
      <c r="N3349">
        <v>0</v>
      </c>
      <c r="O3349">
        <v>0</v>
      </c>
      <c r="P3349" t="s">
        <v>183</v>
      </c>
      <c r="Q3349">
        <v>0</v>
      </c>
      <c r="R3349">
        <v>0</v>
      </c>
      <c r="S3349">
        <v>0</v>
      </c>
      <c r="T3349" t="s">
        <v>181</v>
      </c>
      <c r="U3349">
        <v>0</v>
      </c>
      <c r="V3349" t="s">
        <v>181</v>
      </c>
      <c r="W3349">
        <v>0</v>
      </c>
      <c r="X3349" t="s">
        <v>184</v>
      </c>
    </row>
    <row r="3350" spans="1:24" x14ac:dyDescent="0.3">
      <c r="A3350" t="s">
        <v>179</v>
      </c>
      <c r="B3350" t="s">
        <v>6973</v>
      </c>
      <c r="C3350" t="s">
        <v>181</v>
      </c>
      <c r="D3350" t="s">
        <v>6974</v>
      </c>
      <c r="E3350" t="s">
        <v>7</v>
      </c>
      <c r="F3350">
        <v>0</v>
      </c>
      <c r="G3350">
        <v>0</v>
      </c>
      <c r="H3350" s="51" t="s">
        <v>13979</v>
      </c>
      <c r="I3350">
        <v>0</v>
      </c>
      <c r="J3350">
        <v>0</v>
      </c>
      <c r="L3350">
        <v>0</v>
      </c>
      <c r="M3350">
        <v>0</v>
      </c>
      <c r="N3350">
        <v>0</v>
      </c>
      <c r="O3350">
        <v>0</v>
      </c>
      <c r="P3350" t="s">
        <v>183</v>
      </c>
      <c r="Q3350">
        <v>0</v>
      </c>
      <c r="R3350">
        <v>0</v>
      </c>
      <c r="S3350">
        <v>0</v>
      </c>
      <c r="T3350" t="s">
        <v>181</v>
      </c>
      <c r="U3350">
        <v>0</v>
      </c>
      <c r="V3350" t="s">
        <v>181</v>
      </c>
      <c r="W3350">
        <v>0</v>
      </c>
      <c r="X3350" t="s">
        <v>184</v>
      </c>
    </row>
    <row r="3351" spans="1:24" x14ac:dyDescent="0.3">
      <c r="A3351" t="s">
        <v>179</v>
      </c>
      <c r="B3351" t="s">
        <v>1495</v>
      </c>
      <c r="C3351" t="s">
        <v>181</v>
      </c>
      <c r="D3351" t="s">
        <v>1496</v>
      </c>
      <c r="E3351" t="s">
        <v>181</v>
      </c>
      <c r="F3351">
        <v>0</v>
      </c>
      <c r="G3351">
        <v>0</v>
      </c>
      <c r="H3351" s="51" t="s">
        <v>12735</v>
      </c>
      <c r="I3351">
        <v>0</v>
      </c>
      <c r="J3351">
        <v>0</v>
      </c>
      <c r="L3351">
        <v>0</v>
      </c>
      <c r="M3351">
        <v>0</v>
      </c>
      <c r="N3351">
        <v>0</v>
      </c>
      <c r="O3351">
        <v>0</v>
      </c>
      <c r="P3351" t="s">
        <v>183</v>
      </c>
      <c r="Q3351">
        <v>0</v>
      </c>
      <c r="R3351">
        <v>0</v>
      </c>
      <c r="S3351">
        <v>0</v>
      </c>
      <c r="T3351" t="s">
        <v>181</v>
      </c>
      <c r="U3351">
        <v>0</v>
      </c>
      <c r="V3351" t="s">
        <v>181</v>
      </c>
      <c r="W3351">
        <v>0</v>
      </c>
      <c r="X3351" t="s">
        <v>184</v>
      </c>
    </row>
    <row r="3352" spans="1:24" x14ac:dyDescent="0.3">
      <c r="A3352" t="s">
        <v>179</v>
      </c>
      <c r="B3352" t="s">
        <v>1478</v>
      </c>
      <c r="C3352" t="s">
        <v>181</v>
      </c>
      <c r="D3352" t="s">
        <v>1479</v>
      </c>
      <c r="E3352" t="s">
        <v>181</v>
      </c>
      <c r="F3352">
        <v>0</v>
      </c>
      <c r="G3352">
        <v>0</v>
      </c>
      <c r="H3352" s="51" t="s">
        <v>12735</v>
      </c>
      <c r="I3352">
        <v>0</v>
      </c>
      <c r="J3352">
        <v>0</v>
      </c>
      <c r="L3352">
        <v>0</v>
      </c>
      <c r="M3352">
        <v>0</v>
      </c>
      <c r="N3352">
        <v>0</v>
      </c>
      <c r="O3352">
        <v>0</v>
      </c>
      <c r="P3352" t="s">
        <v>183</v>
      </c>
      <c r="Q3352">
        <v>0</v>
      </c>
      <c r="R3352">
        <v>0</v>
      </c>
      <c r="S3352">
        <v>0</v>
      </c>
      <c r="T3352" t="s">
        <v>181</v>
      </c>
      <c r="U3352">
        <v>0</v>
      </c>
      <c r="V3352" t="s">
        <v>181</v>
      </c>
      <c r="W3352">
        <v>0</v>
      </c>
      <c r="X3352" t="s">
        <v>184</v>
      </c>
    </row>
    <row r="3353" spans="1:24" x14ac:dyDescent="0.3">
      <c r="A3353" t="s">
        <v>179</v>
      </c>
      <c r="B3353" t="s">
        <v>2437</v>
      </c>
      <c r="C3353" t="s">
        <v>181</v>
      </c>
      <c r="D3353" t="s">
        <v>1479</v>
      </c>
      <c r="E3353" t="s">
        <v>181</v>
      </c>
      <c r="F3353">
        <v>0</v>
      </c>
      <c r="G3353">
        <v>0</v>
      </c>
      <c r="H3353" s="51" t="s">
        <v>13524</v>
      </c>
      <c r="I3353">
        <v>0</v>
      </c>
      <c r="J3353">
        <v>0</v>
      </c>
      <c r="L3353">
        <v>0</v>
      </c>
      <c r="M3353">
        <v>0</v>
      </c>
      <c r="N3353">
        <v>0</v>
      </c>
      <c r="O3353">
        <v>0</v>
      </c>
      <c r="P3353" t="s">
        <v>183</v>
      </c>
      <c r="Q3353">
        <v>0</v>
      </c>
      <c r="R3353">
        <v>0</v>
      </c>
      <c r="S3353">
        <v>0</v>
      </c>
      <c r="T3353" t="s">
        <v>181</v>
      </c>
      <c r="U3353">
        <v>0</v>
      </c>
      <c r="V3353" t="s">
        <v>181</v>
      </c>
      <c r="W3353">
        <v>0</v>
      </c>
      <c r="X3353" t="s">
        <v>184</v>
      </c>
    </row>
    <row r="3354" spans="1:24" x14ac:dyDescent="0.3">
      <c r="A3354" t="s">
        <v>179</v>
      </c>
      <c r="B3354" t="s">
        <v>6610</v>
      </c>
      <c r="C3354" t="s">
        <v>181</v>
      </c>
      <c r="D3354" t="s">
        <v>6611</v>
      </c>
      <c r="E3354" t="s">
        <v>7</v>
      </c>
      <c r="F3354">
        <v>0</v>
      </c>
      <c r="G3354">
        <v>0</v>
      </c>
      <c r="H3354" s="51" t="s">
        <v>13524</v>
      </c>
      <c r="I3354">
        <v>0</v>
      </c>
      <c r="J3354">
        <v>0</v>
      </c>
      <c r="L3354">
        <v>0</v>
      </c>
      <c r="M3354">
        <v>0</v>
      </c>
      <c r="N3354">
        <v>0</v>
      </c>
      <c r="O3354">
        <v>0</v>
      </c>
      <c r="P3354" t="s">
        <v>183</v>
      </c>
      <c r="Q3354">
        <v>0</v>
      </c>
      <c r="R3354">
        <v>0</v>
      </c>
      <c r="S3354">
        <v>0</v>
      </c>
      <c r="T3354" t="s">
        <v>181</v>
      </c>
      <c r="U3354">
        <v>0</v>
      </c>
      <c r="V3354" t="s">
        <v>181</v>
      </c>
      <c r="W3354">
        <v>0</v>
      </c>
      <c r="X3354" t="s">
        <v>184</v>
      </c>
    </row>
    <row r="3355" spans="1:24" x14ac:dyDescent="0.3">
      <c r="A3355" t="s">
        <v>179</v>
      </c>
      <c r="B3355" t="s">
        <v>14491</v>
      </c>
      <c r="C3355" t="s">
        <v>181</v>
      </c>
      <c r="D3355" t="s">
        <v>14492</v>
      </c>
      <c r="E3355" t="s">
        <v>7</v>
      </c>
      <c r="F3355">
        <v>0</v>
      </c>
      <c r="G3355">
        <v>0</v>
      </c>
      <c r="H3355" s="51" t="s">
        <v>13524</v>
      </c>
      <c r="I3355">
        <v>0</v>
      </c>
      <c r="J3355">
        <v>0</v>
      </c>
      <c r="L3355">
        <v>0</v>
      </c>
      <c r="M3355">
        <v>0</v>
      </c>
      <c r="N3355">
        <v>0</v>
      </c>
      <c r="O3355">
        <v>0</v>
      </c>
      <c r="P3355" t="s">
        <v>183</v>
      </c>
      <c r="Q3355">
        <v>0</v>
      </c>
      <c r="R3355">
        <v>0</v>
      </c>
      <c r="S3355">
        <v>0</v>
      </c>
      <c r="T3355" t="s">
        <v>181</v>
      </c>
      <c r="U3355">
        <v>0</v>
      </c>
      <c r="V3355" t="s">
        <v>181</v>
      </c>
      <c r="W3355">
        <v>0</v>
      </c>
      <c r="X3355" t="s">
        <v>184</v>
      </c>
    </row>
    <row r="3356" spans="1:24" x14ac:dyDescent="0.3">
      <c r="A3356" t="s">
        <v>179</v>
      </c>
      <c r="B3356" t="s">
        <v>3370</v>
      </c>
      <c r="C3356" t="s">
        <v>181</v>
      </c>
      <c r="D3356" t="s">
        <v>3371</v>
      </c>
      <c r="E3356" t="s">
        <v>181</v>
      </c>
      <c r="F3356">
        <v>0</v>
      </c>
      <c r="G3356">
        <v>0</v>
      </c>
      <c r="H3356" s="51" t="s">
        <v>14704</v>
      </c>
      <c r="I3356">
        <v>0</v>
      </c>
      <c r="J3356">
        <v>0</v>
      </c>
      <c r="L3356">
        <v>0</v>
      </c>
      <c r="M3356">
        <v>0</v>
      </c>
      <c r="N3356">
        <v>0</v>
      </c>
      <c r="O3356">
        <v>0</v>
      </c>
      <c r="P3356" t="s">
        <v>183</v>
      </c>
      <c r="Q3356">
        <v>0</v>
      </c>
      <c r="R3356">
        <v>0</v>
      </c>
      <c r="S3356">
        <v>0</v>
      </c>
      <c r="T3356" t="s">
        <v>181</v>
      </c>
      <c r="U3356">
        <v>0</v>
      </c>
      <c r="V3356" t="s">
        <v>181</v>
      </c>
      <c r="W3356">
        <v>0</v>
      </c>
      <c r="X3356" t="s">
        <v>184</v>
      </c>
    </row>
    <row r="3357" spans="1:24" x14ac:dyDescent="0.3">
      <c r="A3357" t="s">
        <v>179</v>
      </c>
      <c r="B3357" t="s">
        <v>5648</v>
      </c>
      <c r="C3357" t="s">
        <v>181</v>
      </c>
      <c r="D3357" t="s">
        <v>5649</v>
      </c>
      <c r="E3357" t="s">
        <v>7</v>
      </c>
      <c r="F3357">
        <v>0</v>
      </c>
      <c r="G3357">
        <v>0</v>
      </c>
      <c r="H3357" s="51" t="s">
        <v>13524</v>
      </c>
      <c r="I3357">
        <v>0</v>
      </c>
      <c r="J3357">
        <v>0</v>
      </c>
      <c r="L3357">
        <v>0</v>
      </c>
      <c r="M3357">
        <v>0</v>
      </c>
      <c r="N3357">
        <v>0</v>
      </c>
      <c r="O3357">
        <v>0</v>
      </c>
      <c r="P3357" t="s">
        <v>183</v>
      </c>
      <c r="Q3357">
        <v>0</v>
      </c>
      <c r="R3357">
        <v>0</v>
      </c>
      <c r="S3357">
        <v>0</v>
      </c>
      <c r="T3357" t="s">
        <v>181</v>
      </c>
      <c r="U3357">
        <v>0</v>
      </c>
      <c r="V3357" t="s">
        <v>181</v>
      </c>
      <c r="W3357">
        <v>0</v>
      </c>
      <c r="X3357" t="s">
        <v>184</v>
      </c>
    </row>
    <row r="3358" spans="1:24" x14ac:dyDescent="0.3">
      <c r="A3358" t="s">
        <v>179</v>
      </c>
      <c r="B3358" t="s">
        <v>14493</v>
      </c>
      <c r="C3358" t="s">
        <v>181</v>
      </c>
      <c r="D3358" t="s">
        <v>14494</v>
      </c>
      <c r="E3358" t="s">
        <v>7</v>
      </c>
      <c r="F3358">
        <v>0</v>
      </c>
      <c r="G3358">
        <v>0</v>
      </c>
      <c r="H3358" s="51" t="s">
        <v>13524</v>
      </c>
      <c r="I3358">
        <v>0</v>
      </c>
      <c r="J3358">
        <v>0</v>
      </c>
      <c r="L3358">
        <v>0</v>
      </c>
      <c r="M3358">
        <v>0</v>
      </c>
      <c r="N3358">
        <v>0</v>
      </c>
      <c r="O3358">
        <v>0</v>
      </c>
      <c r="P3358" t="s">
        <v>183</v>
      </c>
      <c r="Q3358">
        <v>0</v>
      </c>
      <c r="R3358">
        <v>0</v>
      </c>
      <c r="S3358">
        <v>0</v>
      </c>
      <c r="T3358" t="s">
        <v>181</v>
      </c>
      <c r="U3358">
        <v>0</v>
      </c>
      <c r="V3358" t="s">
        <v>181</v>
      </c>
      <c r="W3358">
        <v>0</v>
      </c>
      <c r="X3358" t="s">
        <v>184</v>
      </c>
    </row>
    <row r="3359" spans="1:24" x14ac:dyDescent="0.3">
      <c r="A3359" t="s">
        <v>179</v>
      </c>
      <c r="B3359" t="s">
        <v>14495</v>
      </c>
      <c r="C3359" t="s">
        <v>181</v>
      </c>
      <c r="D3359" t="s">
        <v>14496</v>
      </c>
      <c r="E3359" t="s">
        <v>7</v>
      </c>
      <c r="F3359">
        <v>0</v>
      </c>
      <c r="G3359">
        <v>0</v>
      </c>
      <c r="H3359" s="51" t="s">
        <v>13524</v>
      </c>
      <c r="I3359">
        <v>0</v>
      </c>
      <c r="J3359">
        <v>0</v>
      </c>
      <c r="L3359">
        <v>0</v>
      </c>
      <c r="M3359">
        <v>0</v>
      </c>
      <c r="N3359">
        <v>0</v>
      </c>
      <c r="O3359">
        <v>0</v>
      </c>
      <c r="P3359" t="s">
        <v>183</v>
      </c>
      <c r="Q3359">
        <v>0</v>
      </c>
      <c r="R3359">
        <v>0</v>
      </c>
      <c r="S3359">
        <v>0</v>
      </c>
      <c r="T3359" t="s">
        <v>181</v>
      </c>
      <c r="U3359">
        <v>0</v>
      </c>
      <c r="V3359" t="s">
        <v>181</v>
      </c>
      <c r="W3359">
        <v>0</v>
      </c>
      <c r="X3359" t="s">
        <v>184</v>
      </c>
    </row>
    <row r="3360" spans="1:24" x14ac:dyDescent="0.3">
      <c r="A3360" t="s">
        <v>179</v>
      </c>
      <c r="B3360" t="s">
        <v>6379</v>
      </c>
      <c r="C3360" t="s">
        <v>181</v>
      </c>
      <c r="D3360" t="s">
        <v>6380</v>
      </c>
      <c r="E3360" t="s">
        <v>7</v>
      </c>
      <c r="F3360">
        <v>0</v>
      </c>
      <c r="G3360">
        <v>0</v>
      </c>
      <c r="H3360" s="51" t="s">
        <v>13524</v>
      </c>
      <c r="I3360">
        <v>0</v>
      </c>
      <c r="J3360">
        <v>0</v>
      </c>
      <c r="L3360">
        <v>0</v>
      </c>
      <c r="M3360">
        <v>0</v>
      </c>
      <c r="N3360">
        <v>0</v>
      </c>
      <c r="O3360">
        <v>0</v>
      </c>
      <c r="P3360" t="s">
        <v>183</v>
      </c>
      <c r="Q3360">
        <v>0</v>
      </c>
      <c r="R3360">
        <v>0</v>
      </c>
      <c r="S3360">
        <v>0</v>
      </c>
      <c r="T3360" t="s">
        <v>181</v>
      </c>
      <c r="U3360">
        <v>0</v>
      </c>
      <c r="V3360" t="s">
        <v>181</v>
      </c>
      <c r="W3360">
        <v>0</v>
      </c>
      <c r="X3360" t="s">
        <v>184</v>
      </c>
    </row>
    <row r="3361" spans="1:24" x14ac:dyDescent="0.3">
      <c r="A3361" t="s">
        <v>179</v>
      </c>
      <c r="B3361" t="s">
        <v>6767</v>
      </c>
      <c r="C3361" t="s">
        <v>181</v>
      </c>
      <c r="D3361" t="s">
        <v>6768</v>
      </c>
      <c r="E3361" t="s">
        <v>7</v>
      </c>
      <c r="F3361">
        <v>0</v>
      </c>
      <c r="G3361">
        <v>0</v>
      </c>
      <c r="H3361" s="51" t="s">
        <v>13524</v>
      </c>
      <c r="I3361">
        <v>0</v>
      </c>
      <c r="J3361">
        <v>0</v>
      </c>
      <c r="L3361">
        <v>0</v>
      </c>
      <c r="M3361">
        <v>0</v>
      </c>
      <c r="N3361">
        <v>0</v>
      </c>
      <c r="O3361">
        <v>0</v>
      </c>
      <c r="P3361" t="s">
        <v>183</v>
      </c>
      <c r="Q3361">
        <v>0</v>
      </c>
      <c r="R3361">
        <v>0</v>
      </c>
      <c r="S3361">
        <v>0</v>
      </c>
      <c r="T3361" t="s">
        <v>181</v>
      </c>
      <c r="U3361">
        <v>0</v>
      </c>
      <c r="V3361" t="s">
        <v>181</v>
      </c>
      <c r="W3361">
        <v>0</v>
      </c>
      <c r="X3361" t="s">
        <v>184</v>
      </c>
    </row>
    <row r="3362" spans="1:24" x14ac:dyDescent="0.3">
      <c r="A3362" t="s">
        <v>179</v>
      </c>
      <c r="B3362" t="s">
        <v>6765</v>
      </c>
      <c r="C3362" t="s">
        <v>181</v>
      </c>
      <c r="D3362" t="s">
        <v>6766</v>
      </c>
      <c r="E3362" t="s">
        <v>7</v>
      </c>
      <c r="F3362">
        <v>0</v>
      </c>
      <c r="G3362">
        <v>0</v>
      </c>
      <c r="H3362" s="51" t="s">
        <v>13524</v>
      </c>
      <c r="I3362">
        <v>0</v>
      </c>
      <c r="J3362">
        <v>0</v>
      </c>
      <c r="L3362">
        <v>0</v>
      </c>
      <c r="M3362">
        <v>0</v>
      </c>
      <c r="N3362">
        <v>0</v>
      </c>
      <c r="O3362">
        <v>0</v>
      </c>
      <c r="P3362" t="s">
        <v>183</v>
      </c>
      <c r="Q3362">
        <v>0</v>
      </c>
      <c r="R3362">
        <v>0</v>
      </c>
      <c r="S3362">
        <v>0</v>
      </c>
      <c r="T3362" t="s">
        <v>181</v>
      </c>
      <c r="U3362">
        <v>0</v>
      </c>
      <c r="V3362" t="s">
        <v>181</v>
      </c>
      <c r="W3362">
        <v>0</v>
      </c>
      <c r="X3362" t="s">
        <v>184</v>
      </c>
    </row>
    <row r="3363" spans="1:24" x14ac:dyDescent="0.3">
      <c r="A3363" t="s">
        <v>179</v>
      </c>
      <c r="B3363" t="s">
        <v>1095</v>
      </c>
      <c r="C3363" t="s">
        <v>181</v>
      </c>
      <c r="D3363" t="s">
        <v>1096</v>
      </c>
      <c r="E3363" t="s">
        <v>181</v>
      </c>
      <c r="F3363">
        <v>0</v>
      </c>
      <c r="G3363">
        <v>0</v>
      </c>
      <c r="H3363" s="51" t="s">
        <v>15622</v>
      </c>
      <c r="I3363">
        <v>0</v>
      </c>
      <c r="J3363">
        <v>0</v>
      </c>
      <c r="L3363">
        <v>0</v>
      </c>
      <c r="M3363">
        <v>0</v>
      </c>
      <c r="N3363">
        <v>0</v>
      </c>
      <c r="O3363">
        <v>0</v>
      </c>
      <c r="P3363" t="s">
        <v>183</v>
      </c>
      <c r="Q3363">
        <v>0</v>
      </c>
      <c r="R3363">
        <v>0</v>
      </c>
      <c r="S3363">
        <v>0</v>
      </c>
      <c r="T3363" t="s">
        <v>181</v>
      </c>
      <c r="U3363">
        <v>0</v>
      </c>
      <c r="V3363" t="s">
        <v>181</v>
      </c>
      <c r="W3363">
        <v>0</v>
      </c>
      <c r="X3363" t="s">
        <v>184</v>
      </c>
    </row>
    <row r="3364" spans="1:24" x14ac:dyDescent="0.3">
      <c r="A3364" t="s">
        <v>179</v>
      </c>
      <c r="B3364" t="s">
        <v>6582</v>
      </c>
      <c r="C3364" t="s">
        <v>181</v>
      </c>
      <c r="D3364" t="s">
        <v>6583</v>
      </c>
      <c r="E3364" t="s">
        <v>7</v>
      </c>
      <c r="F3364">
        <v>0</v>
      </c>
      <c r="G3364">
        <v>0</v>
      </c>
      <c r="H3364" s="51" t="s">
        <v>13995</v>
      </c>
      <c r="I3364">
        <v>0</v>
      </c>
      <c r="J3364">
        <v>0</v>
      </c>
      <c r="L3364">
        <v>0</v>
      </c>
      <c r="M3364">
        <v>0</v>
      </c>
      <c r="N3364">
        <v>0</v>
      </c>
      <c r="O3364">
        <v>0</v>
      </c>
      <c r="P3364" t="s">
        <v>183</v>
      </c>
      <c r="Q3364">
        <v>0</v>
      </c>
      <c r="R3364">
        <v>0</v>
      </c>
      <c r="S3364">
        <v>0</v>
      </c>
      <c r="T3364" t="s">
        <v>181</v>
      </c>
      <c r="U3364">
        <v>0</v>
      </c>
      <c r="V3364" t="s">
        <v>181</v>
      </c>
      <c r="W3364">
        <v>0</v>
      </c>
      <c r="X3364" t="s">
        <v>184</v>
      </c>
    </row>
    <row r="3365" spans="1:24" x14ac:dyDescent="0.3">
      <c r="A3365" t="s">
        <v>179</v>
      </c>
      <c r="B3365" t="s">
        <v>14497</v>
      </c>
      <c r="C3365" t="s">
        <v>181</v>
      </c>
      <c r="D3365" t="s">
        <v>14498</v>
      </c>
      <c r="E3365" t="s">
        <v>7</v>
      </c>
      <c r="F3365">
        <v>0</v>
      </c>
      <c r="G3365">
        <v>0</v>
      </c>
      <c r="H3365" s="51" t="s">
        <v>13978</v>
      </c>
      <c r="I3365">
        <v>0</v>
      </c>
      <c r="J3365">
        <v>0</v>
      </c>
      <c r="L3365">
        <v>0</v>
      </c>
      <c r="M3365">
        <v>0</v>
      </c>
      <c r="N3365">
        <v>0</v>
      </c>
      <c r="O3365">
        <v>0</v>
      </c>
      <c r="P3365" t="s">
        <v>183</v>
      </c>
      <c r="Q3365">
        <v>0</v>
      </c>
      <c r="R3365">
        <v>0</v>
      </c>
      <c r="S3365">
        <v>0</v>
      </c>
      <c r="T3365" t="s">
        <v>181</v>
      </c>
      <c r="U3365">
        <v>0</v>
      </c>
      <c r="V3365" t="s">
        <v>181</v>
      </c>
      <c r="W3365">
        <v>0</v>
      </c>
      <c r="X3365" t="s">
        <v>184</v>
      </c>
    </row>
    <row r="3366" spans="1:24" x14ac:dyDescent="0.3">
      <c r="A3366" t="s">
        <v>179</v>
      </c>
      <c r="B3366" t="s">
        <v>6478</v>
      </c>
      <c r="C3366" t="s">
        <v>181</v>
      </c>
      <c r="D3366" t="s">
        <v>6479</v>
      </c>
      <c r="E3366" t="s">
        <v>7</v>
      </c>
      <c r="F3366">
        <v>0</v>
      </c>
      <c r="G3366">
        <v>0</v>
      </c>
      <c r="H3366" s="51" t="s">
        <v>13978</v>
      </c>
      <c r="I3366">
        <v>0</v>
      </c>
      <c r="J3366">
        <v>0</v>
      </c>
      <c r="L3366">
        <v>0</v>
      </c>
      <c r="M3366">
        <v>0</v>
      </c>
      <c r="N3366">
        <v>0</v>
      </c>
      <c r="O3366">
        <v>0</v>
      </c>
      <c r="P3366" t="s">
        <v>183</v>
      </c>
      <c r="Q3366">
        <v>0</v>
      </c>
      <c r="R3366">
        <v>0</v>
      </c>
      <c r="S3366">
        <v>0</v>
      </c>
      <c r="T3366" t="s">
        <v>181</v>
      </c>
      <c r="U3366">
        <v>0</v>
      </c>
      <c r="V3366" t="s">
        <v>181</v>
      </c>
      <c r="W3366">
        <v>0</v>
      </c>
      <c r="X3366" t="s">
        <v>184</v>
      </c>
    </row>
    <row r="3367" spans="1:24" x14ac:dyDescent="0.3">
      <c r="A3367" t="s">
        <v>179</v>
      </c>
      <c r="B3367" t="s">
        <v>2640</v>
      </c>
      <c r="C3367" t="s">
        <v>181</v>
      </c>
      <c r="D3367" t="s">
        <v>2641</v>
      </c>
      <c r="E3367" t="s">
        <v>181</v>
      </c>
      <c r="F3367">
        <v>0</v>
      </c>
      <c r="G3367">
        <v>0</v>
      </c>
      <c r="H3367" s="51" t="s">
        <v>13979</v>
      </c>
      <c r="I3367">
        <v>0</v>
      </c>
      <c r="J3367">
        <v>0</v>
      </c>
      <c r="L3367">
        <v>0</v>
      </c>
      <c r="M3367">
        <v>0</v>
      </c>
      <c r="N3367">
        <v>0</v>
      </c>
      <c r="O3367">
        <v>0</v>
      </c>
      <c r="P3367" t="s">
        <v>183</v>
      </c>
      <c r="Q3367">
        <v>0</v>
      </c>
      <c r="R3367">
        <v>0</v>
      </c>
      <c r="S3367">
        <v>0</v>
      </c>
      <c r="T3367" t="s">
        <v>181</v>
      </c>
      <c r="U3367">
        <v>0</v>
      </c>
      <c r="V3367" t="s">
        <v>181</v>
      </c>
      <c r="W3367">
        <v>0</v>
      </c>
      <c r="X3367" t="s">
        <v>184</v>
      </c>
    </row>
    <row r="3368" spans="1:24" x14ac:dyDescent="0.3">
      <c r="A3368" t="s">
        <v>179</v>
      </c>
      <c r="B3368" t="s">
        <v>2724</v>
      </c>
      <c r="C3368" t="s">
        <v>181</v>
      </c>
      <c r="D3368" t="s">
        <v>2725</v>
      </c>
      <c r="E3368" t="s">
        <v>181</v>
      </c>
      <c r="F3368">
        <v>0</v>
      </c>
      <c r="G3368">
        <v>0</v>
      </c>
      <c r="H3368" s="51" t="s">
        <v>13979</v>
      </c>
      <c r="I3368">
        <v>0</v>
      </c>
      <c r="J3368">
        <v>0</v>
      </c>
      <c r="L3368">
        <v>0</v>
      </c>
      <c r="M3368">
        <v>0</v>
      </c>
      <c r="N3368">
        <v>0</v>
      </c>
      <c r="O3368">
        <v>0</v>
      </c>
      <c r="P3368" t="s">
        <v>183</v>
      </c>
      <c r="Q3368">
        <v>0</v>
      </c>
      <c r="R3368">
        <v>0</v>
      </c>
      <c r="S3368">
        <v>0</v>
      </c>
      <c r="T3368" t="s">
        <v>181</v>
      </c>
      <c r="U3368">
        <v>0</v>
      </c>
      <c r="V3368" t="s">
        <v>181</v>
      </c>
      <c r="W3368">
        <v>0</v>
      </c>
      <c r="X3368" t="s">
        <v>184</v>
      </c>
    </row>
    <row r="3369" spans="1:24" x14ac:dyDescent="0.3">
      <c r="A3369" t="s">
        <v>179</v>
      </c>
      <c r="B3369" t="s">
        <v>4379</v>
      </c>
      <c r="C3369" t="s">
        <v>181</v>
      </c>
      <c r="D3369" t="s">
        <v>4380</v>
      </c>
      <c r="E3369" t="s">
        <v>7</v>
      </c>
      <c r="F3369">
        <v>0</v>
      </c>
      <c r="G3369">
        <v>0</v>
      </c>
      <c r="H3369" s="51" t="s">
        <v>13979</v>
      </c>
      <c r="I3369">
        <v>0</v>
      </c>
      <c r="J3369">
        <v>0</v>
      </c>
      <c r="L3369">
        <v>0</v>
      </c>
      <c r="M3369">
        <v>0</v>
      </c>
      <c r="N3369">
        <v>0</v>
      </c>
      <c r="O3369">
        <v>0</v>
      </c>
      <c r="P3369" t="s">
        <v>183</v>
      </c>
      <c r="Q3369">
        <v>0</v>
      </c>
      <c r="R3369">
        <v>0</v>
      </c>
      <c r="S3369">
        <v>0</v>
      </c>
      <c r="T3369" t="s">
        <v>181</v>
      </c>
      <c r="U3369">
        <v>0</v>
      </c>
      <c r="V3369" t="s">
        <v>181</v>
      </c>
      <c r="W3369">
        <v>0</v>
      </c>
      <c r="X3369" t="s">
        <v>184</v>
      </c>
    </row>
    <row r="3370" spans="1:24" x14ac:dyDescent="0.3">
      <c r="A3370" t="s">
        <v>179</v>
      </c>
      <c r="B3370" t="s">
        <v>4367</v>
      </c>
      <c r="C3370" t="s">
        <v>181</v>
      </c>
      <c r="D3370" t="s">
        <v>4368</v>
      </c>
      <c r="E3370" t="s">
        <v>7</v>
      </c>
      <c r="F3370">
        <v>0</v>
      </c>
      <c r="G3370">
        <v>0</v>
      </c>
      <c r="H3370" s="51" t="s">
        <v>13979</v>
      </c>
      <c r="I3370">
        <v>0</v>
      </c>
      <c r="J3370">
        <v>0</v>
      </c>
      <c r="L3370">
        <v>0</v>
      </c>
      <c r="M3370">
        <v>0</v>
      </c>
      <c r="N3370">
        <v>0</v>
      </c>
      <c r="O3370">
        <v>0</v>
      </c>
      <c r="P3370" t="s">
        <v>183</v>
      </c>
      <c r="Q3370">
        <v>0</v>
      </c>
      <c r="R3370">
        <v>0</v>
      </c>
      <c r="S3370">
        <v>0</v>
      </c>
      <c r="T3370" t="s">
        <v>181</v>
      </c>
      <c r="U3370">
        <v>0</v>
      </c>
      <c r="V3370" t="s">
        <v>181</v>
      </c>
      <c r="W3370">
        <v>0</v>
      </c>
      <c r="X3370" t="s">
        <v>184</v>
      </c>
    </row>
    <row r="3371" spans="1:24" x14ac:dyDescent="0.3">
      <c r="A3371" t="s">
        <v>179</v>
      </c>
      <c r="B3371" t="s">
        <v>6418</v>
      </c>
      <c r="C3371" t="s">
        <v>181</v>
      </c>
      <c r="D3371" t="s">
        <v>6419</v>
      </c>
      <c r="E3371" t="s">
        <v>7</v>
      </c>
      <c r="F3371">
        <v>0</v>
      </c>
      <c r="G3371">
        <v>0</v>
      </c>
      <c r="H3371" s="51" t="s">
        <v>13979</v>
      </c>
      <c r="I3371">
        <v>0</v>
      </c>
      <c r="J3371">
        <v>0</v>
      </c>
      <c r="L3371">
        <v>0</v>
      </c>
      <c r="M3371">
        <v>0</v>
      </c>
      <c r="N3371">
        <v>0</v>
      </c>
      <c r="O3371">
        <v>0</v>
      </c>
      <c r="P3371" t="s">
        <v>183</v>
      </c>
      <c r="Q3371">
        <v>0</v>
      </c>
      <c r="R3371">
        <v>0</v>
      </c>
      <c r="S3371">
        <v>0</v>
      </c>
      <c r="T3371" t="s">
        <v>181</v>
      </c>
      <c r="U3371">
        <v>0</v>
      </c>
      <c r="V3371" t="s">
        <v>181</v>
      </c>
      <c r="W3371">
        <v>0</v>
      </c>
      <c r="X3371" t="s">
        <v>184</v>
      </c>
    </row>
    <row r="3372" spans="1:24" x14ac:dyDescent="0.3">
      <c r="A3372" t="s">
        <v>179</v>
      </c>
      <c r="B3372" t="s">
        <v>14499</v>
      </c>
      <c r="C3372" t="s">
        <v>181</v>
      </c>
      <c r="D3372" t="s">
        <v>14500</v>
      </c>
      <c r="E3372" t="s">
        <v>7</v>
      </c>
      <c r="F3372">
        <v>0</v>
      </c>
      <c r="G3372">
        <v>0</v>
      </c>
      <c r="H3372" s="51" t="s">
        <v>15174</v>
      </c>
      <c r="I3372">
        <v>0</v>
      </c>
      <c r="J3372">
        <v>0</v>
      </c>
      <c r="L3372">
        <v>0</v>
      </c>
      <c r="M3372">
        <v>0</v>
      </c>
      <c r="N3372">
        <v>0</v>
      </c>
      <c r="O3372">
        <v>0</v>
      </c>
      <c r="P3372" t="s">
        <v>183</v>
      </c>
      <c r="Q3372">
        <v>0</v>
      </c>
      <c r="R3372">
        <v>0</v>
      </c>
      <c r="S3372">
        <v>0</v>
      </c>
      <c r="T3372" t="s">
        <v>181</v>
      </c>
      <c r="U3372">
        <v>0</v>
      </c>
      <c r="V3372" t="s">
        <v>181</v>
      </c>
      <c r="W3372">
        <v>0</v>
      </c>
      <c r="X3372" t="s">
        <v>184</v>
      </c>
    </row>
    <row r="3373" spans="1:24" x14ac:dyDescent="0.3">
      <c r="A3373" t="s">
        <v>179</v>
      </c>
      <c r="B3373" t="s">
        <v>5158</v>
      </c>
      <c r="C3373" t="s">
        <v>181</v>
      </c>
      <c r="D3373" t="s">
        <v>5159</v>
      </c>
      <c r="E3373" t="s">
        <v>7</v>
      </c>
      <c r="F3373">
        <v>0</v>
      </c>
      <c r="G3373">
        <v>0</v>
      </c>
      <c r="H3373" s="51" t="s">
        <v>13969</v>
      </c>
      <c r="I3373">
        <v>0</v>
      </c>
      <c r="J3373">
        <v>0</v>
      </c>
      <c r="L3373">
        <v>0</v>
      </c>
      <c r="M3373">
        <v>0</v>
      </c>
      <c r="N3373">
        <v>0</v>
      </c>
      <c r="O3373">
        <v>0</v>
      </c>
      <c r="P3373" t="s">
        <v>183</v>
      </c>
      <c r="Q3373">
        <v>0</v>
      </c>
      <c r="R3373">
        <v>0</v>
      </c>
      <c r="S3373">
        <v>0</v>
      </c>
      <c r="T3373" t="s">
        <v>181</v>
      </c>
      <c r="U3373">
        <v>0</v>
      </c>
      <c r="V3373" t="s">
        <v>181</v>
      </c>
      <c r="W3373">
        <v>0</v>
      </c>
      <c r="X3373" t="s">
        <v>184</v>
      </c>
    </row>
    <row r="3374" spans="1:24" x14ac:dyDescent="0.3">
      <c r="A3374" t="s">
        <v>179</v>
      </c>
      <c r="B3374" t="s">
        <v>5261</v>
      </c>
      <c r="C3374" t="s">
        <v>181</v>
      </c>
      <c r="D3374" t="s">
        <v>5262</v>
      </c>
      <c r="E3374" t="s">
        <v>7</v>
      </c>
      <c r="F3374">
        <v>0</v>
      </c>
      <c r="G3374">
        <v>0</v>
      </c>
      <c r="H3374" s="51" t="s">
        <v>13969</v>
      </c>
      <c r="I3374">
        <v>0</v>
      </c>
      <c r="J3374">
        <v>0</v>
      </c>
      <c r="L3374">
        <v>0</v>
      </c>
      <c r="M3374">
        <v>0</v>
      </c>
      <c r="N3374">
        <v>0</v>
      </c>
      <c r="O3374">
        <v>0</v>
      </c>
      <c r="P3374" t="s">
        <v>183</v>
      </c>
      <c r="Q3374">
        <v>0</v>
      </c>
      <c r="R3374">
        <v>0</v>
      </c>
      <c r="S3374">
        <v>0</v>
      </c>
      <c r="T3374" t="s">
        <v>181</v>
      </c>
      <c r="U3374">
        <v>0</v>
      </c>
      <c r="V3374" t="s">
        <v>181</v>
      </c>
      <c r="W3374">
        <v>0</v>
      </c>
      <c r="X3374" t="s">
        <v>184</v>
      </c>
    </row>
    <row r="3375" spans="1:24" x14ac:dyDescent="0.3">
      <c r="A3375" t="s">
        <v>179</v>
      </c>
      <c r="B3375" t="s">
        <v>1424</v>
      </c>
      <c r="C3375" t="s">
        <v>181</v>
      </c>
      <c r="D3375" t="s">
        <v>1425</v>
      </c>
      <c r="E3375" t="s">
        <v>181</v>
      </c>
      <c r="F3375">
        <v>0</v>
      </c>
      <c r="G3375">
        <v>0</v>
      </c>
      <c r="H3375" s="51" t="s">
        <v>14704</v>
      </c>
      <c r="I3375">
        <v>0</v>
      </c>
      <c r="J3375">
        <v>0</v>
      </c>
      <c r="L3375">
        <v>0</v>
      </c>
      <c r="M3375">
        <v>0</v>
      </c>
      <c r="N3375">
        <v>0</v>
      </c>
      <c r="O3375">
        <v>0</v>
      </c>
      <c r="P3375" t="s">
        <v>183</v>
      </c>
      <c r="Q3375">
        <v>0</v>
      </c>
      <c r="R3375">
        <v>0</v>
      </c>
      <c r="S3375">
        <v>0</v>
      </c>
      <c r="T3375" t="s">
        <v>181</v>
      </c>
      <c r="U3375">
        <v>0</v>
      </c>
      <c r="V3375" t="s">
        <v>181</v>
      </c>
      <c r="W3375">
        <v>0</v>
      </c>
      <c r="X3375" t="s">
        <v>184</v>
      </c>
    </row>
    <row r="3376" spans="1:24" x14ac:dyDescent="0.3">
      <c r="A3376" t="s">
        <v>179</v>
      </c>
      <c r="B3376" t="s">
        <v>1660</v>
      </c>
      <c r="C3376" t="s">
        <v>181</v>
      </c>
      <c r="D3376" t="s">
        <v>1661</v>
      </c>
      <c r="E3376" t="s">
        <v>181</v>
      </c>
      <c r="F3376">
        <v>0</v>
      </c>
      <c r="G3376">
        <v>0</v>
      </c>
      <c r="H3376" s="51" t="s">
        <v>14704</v>
      </c>
      <c r="I3376">
        <v>0</v>
      </c>
      <c r="J3376">
        <v>0</v>
      </c>
      <c r="L3376">
        <v>0</v>
      </c>
      <c r="M3376">
        <v>0</v>
      </c>
      <c r="N3376">
        <v>0</v>
      </c>
      <c r="O3376">
        <v>0</v>
      </c>
      <c r="P3376" t="s">
        <v>183</v>
      </c>
      <c r="Q3376">
        <v>0</v>
      </c>
      <c r="R3376">
        <v>0</v>
      </c>
      <c r="S3376">
        <v>0</v>
      </c>
      <c r="T3376" t="s">
        <v>181</v>
      </c>
      <c r="U3376">
        <v>0</v>
      </c>
      <c r="V3376" t="s">
        <v>181</v>
      </c>
      <c r="W3376">
        <v>0</v>
      </c>
      <c r="X3376" t="s">
        <v>184</v>
      </c>
    </row>
    <row r="3377" spans="1:24" x14ac:dyDescent="0.3">
      <c r="A3377" t="s">
        <v>179</v>
      </c>
      <c r="B3377" t="s">
        <v>14501</v>
      </c>
      <c r="C3377" t="s">
        <v>181</v>
      </c>
      <c r="D3377" t="s">
        <v>1661</v>
      </c>
      <c r="E3377" t="s">
        <v>7</v>
      </c>
      <c r="F3377">
        <v>0</v>
      </c>
      <c r="G3377">
        <v>0</v>
      </c>
      <c r="H3377" s="51" t="s">
        <v>13524</v>
      </c>
      <c r="I3377">
        <v>0</v>
      </c>
      <c r="J3377">
        <v>0</v>
      </c>
      <c r="L3377">
        <v>0</v>
      </c>
      <c r="M3377">
        <v>0</v>
      </c>
      <c r="N3377">
        <v>0</v>
      </c>
      <c r="O3377">
        <v>0</v>
      </c>
      <c r="P3377" t="s">
        <v>183</v>
      </c>
      <c r="Q3377">
        <v>0</v>
      </c>
      <c r="R3377">
        <v>0</v>
      </c>
      <c r="S3377">
        <v>0</v>
      </c>
      <c r="T3377" t="s">
        <v>181</v>
      </c>
      <c r="U3377">
        <v>0</v>
      </c>
      <c r="V3377" t="s">
        <v>181</v>
      </c>
      <c r="W3377">
        <v>0</v>
      </c>
      <c r="X3377" t="s">
        <v>184</v>
      </c>
    </row>
    <row r="3378" spans="1:24" x14ac:dyDescent="0.3">
      <c r="A3378" t="s">
        <v>179</v>
      </c>
      <c r="B3378" t="s">
        <v>1464</v>
      </c>
      <c r="C3378" t="s">
        <v>181</v>
      </c>
      <c r="D3378" t="s">
        <v>1465</v>
      </c>
      <c r="E3378" t="s">
        <v>181</v>
      </c>
      <c r="F3378">
        <v>0</v>
      </c>
      <c r="G3378">
        <v>0</v>
      </c>
      <c r="H3378" s="51" t="s">
        <v>14704</v>
      </c>
      <c r="I3378">
        <v>0</v>
      </c>
      <c r="J3378">
        <v>0</v>
      </c>
      <c r="L3378">
        <v>0</v>
      </c>
      <c r="M3378">
        <v>0</v>
      </c>
      <c r="N3378">
        <v>0</v>
      </c>
      <c r="O3378">
        <v>0</v>
      </c>
      <c r="P3378" t="s">
        <v>183</v>
      </c>
      <c r="Q3378">
        <v>0</v>
      </c>
      <c r="R3378">
        <v>0</v>
      </c>
      <c r="S3378">
        <v>0</v>
      </c>
      <c r="T3378" t="s">
        <v>181</v>
      </c>
      <c r="U3378">
        <v>0</v>
      </c>
      <c r="V3378" t="s">
        <v>181</v>
      </c>
      <c r="W3378">
        <v>0</v>
      </c>
      <c r="X3378" t="s">
        <v>184</v>
      </c>
    </row>
    <row r="3379" spans="1:24" x14ac:dyDescent="0.3">
      <c r="A3379" t="s">
        <v>179</v>
      </c>
      <c r="B3379" t="s">
        <v>1662</v>
      </c>
      <c r="C3379" t="s">
        <v>181</v>
      </c>
      <c r="D3379" t="s">
        <v>1663</v>
      </c>
      <c r="E3379" t="s">
        <v>181</v>
      </c>
      <c r="F3379">
        <v>0</v>
      </c>
      <c r="G3379">
        <v>0</v>
      </c>
      <c r="H3379" s="51" t="s">
        <v>13524</v>
      </c>
      <c r="I3379">
        <v>0</v>
      </c>
      <c r="J3379">
        <v>0</v>
      </c>
      <c r="L3379">
        <v>0</v>
      </c>
      <c r="M3379">
        <v>0</v>
      </c>
      <c r="N3379">
        <v>0</v>
      </c>
      <c r="O3379">
        <v>0</v>
      </c>
      <c r="P3379" t="s">
        <v>183</v>
      </c>
      <c r="Q3379">
        <v>0</v>
      </c>
      <c r="R3379">
        <v>0</v>
      </c>
      <c r="S3379">
        <v>0</v>
      </c>
      <c r="T3379" t="s">
        <v>181</v>
      </c>
      <c r="U3379">
        <v>0</v>
      </c>
      <c r="V3379" t="s">
        <v>181</v>
      </c>
      <c r="W3379">
        <v>0</v>
      </c>
      <c r="X3379" t="s">
        <v>184</v>
      </c>
    </row>
    <row r="3380" spans="1:24" x14ac:dyDescent="0.3">
      <c r="A3380" t="s">
        <v>179</v>
      </c>
      <c r="B3380" t="s">
        <v>606</v>
      </c>
      <c r="C3380" t="s">
        <v>181</v>
      </c>
      <c r="D3380" t="s">
        <v>607</v>
      </c>
      <c r="E3380" t="s">
        <v>181</v>
      </c>
      <c r="F3380">
        <v>0</v>
      </c>
      <c r="G3380">
        <v>0</v>
      </c>
      <c r="H3380" s="51" t="s">
        <v>14704</v>
      </c>
      <c r="I3380">
        <v>0</v>
      </c>
      <c r="J3380">
        <v>0</v>
      </c>
      <c r="L3380">
        <v>0</v>
      </c>
      <c r="M3380">
        <v>0</v>
      </c>
      <c r="N3380">
        <v>0</v>
      </c>
      <c r="O3380">
        <v>0</v>
      </c>
      <c r="P3380" t="s">
        <v>183</v>
      </c>
      <c r="Q3380">
        <v>0</v>
      </c>
      <c r="R3380">
        <v>0</v>
      </c>
      <c r="S3380">
        <v>0</v>
      </c>
      <c r="T3380" t="s">
        <v>181</v>
      </c>
      <c r="U3380">
        <v>0</v>
      </c>
      <c r="V3380" t="s">
        <v>181</v>
      </c>
      <c r="W3380">
        <v>0</v>
      </c>
      <c r="X3380" t="s">
        <v>184</v>
      </c>
    </row>
    <row r="3381" spans="1:24" x14ac:dyDescent="0.3">
      <c r="A3381" t="s">
        <v>179</v>
      </c>
      <c r="B3381" t="s">
        <v>215</v>
      </c>
      <c r="C3381" t="s">
        <v>181</v>
      </c>
      <c r="D3381" t="s">
        <v>216</v>
      </c>
      <c r="E3381" t="s">
        <v>181</v>
      </c>
      <c r="F3381">
        <v>0</v>
      </c>
      <c r="G3381">
        <v>0</v>
      </c>
      <c r="H3381" s="51" t="s">
        <v>14704</v>
      </c>
      <c r="I3381">
        <v>0</v>
      </c>
      <c r="J3381">
        <v>0</v>
      </c>
      <c r="L3381">
        <v>0</v>
      </c>
      <c r="M3381">
        <v>0</v>
      </c>
      <c r="N3381">
        <v>0</v>
      </c>
      <c r="O3381">
        <v>0</v>
      </c>
      <c r="P3381" t="s">
        <v>183</v>
      </c>
      <c r="Q3381">
        <v>0</v>
      </c>
      <c r="R3381">
        <v>0</v>
      </c>
      <c r="S3381">
        <v>0</v>
      </c>
      <c r="T3381" t="s">
        <v>181</v>
      </c>
      <c r="U3381">
        <v>0</v>
      </c>
      <c r="V3381" t="s">
        <v>181</v>
      </c>
      <c r="W3381">
        <v>0</v>
      </c>
      <c r="X3381" t="s">
        <v>184</v>
      </c>
    </row>
    <row r="3382" spans="1:24" x14ac:dyDescent="0.3">
      <c r="A3382" t="s">
        <v>179</v>
      </c>
      <c r="B3382" t="s">
        <v>2397</v>
      </c>
      <c r="C3382" t="s">
        <v>181</v>
      </c>
      <c r="D3382" t="s">
        <v>216</v>
      </c>
      <c r="E3382" t="s">
        <v>181</v>
      </c>
      <c r="F3382">
        <v>0</v>
      </c>
      <c r="G3382">
        <v>0</v>
      </c>
      <c r="H3382" s="51" t="s">
        <v>13524</v>
      </c>
      <c r="I3382">
        <v>0</v>
      </c>
      <c r="J3382">
        <v>0</v>
      </c>
      <c r="L3382">
        <v>0</v>
      </c>
      <c r="M3382">
        <v>0</v>
      </c>
      <c r="N3382">
        <v>0</v>
      </c>
      <c r="O3382">
        <v>0</v>
      </c>
      <c r="P3382" t="s">
        <v>183</v>
      </c>
      <c r="Q3382">
        <v>0</v>
      </c>
      <c r="R3382">
        <v>0</v>
      </c>
      <c r="S3382">
        <v>0</v>
      </c>
      <c r="T3382" t="s">
        <v>181</v>
      </c>
      <c r="U3382">
        <v>0</v>
      </c>
      <c r="V3382" t="s">
        <v>181</v>
      </c>
      <c r="W3382">
        <v>0</v>
      </c>
      <c r="X3382" t="s">
        <v>184</v>
      </c>
    </row>
    <row r="3383" spans="1:24" x14ac:dyDescent="0.3">
      <c r="A3383" t="s">
        <v>179</v>
      </c>
      <c r="B3383" t="s">
        <v>2601</v>
      </c>
      <c r="C3383" t="s">
        <v>181</v>
      </c>
      <c r="D3383" t="s">
        <v>2602</v>
      </c>
      <c r="E3383" t="s">
        <v>181</v>
      </c>
      <c r="F3383">
        <v>0</v>
      </c>
      <c r="G3383">
        <v>0</v>
      </c>
      <c r="H3383" s="51" t="s">
        <v>13524</v>
      </c>
      <c r="I3383">
        <v>0</v>
      </c>
      <c r="J3383">
        <v>0</v>
      </c>
      <c r="L3383">
        <v>0</v>
      </c>
      <c r="M3383">
        <v>0</v>
      </c>
      <c r="N3383">
        <v>0</v>
      </c>
      <c r="O3383">
        <v>0</v>
      </c>
      <c r="P3383" t="s">
        <v>183</v>
      </c>
      <c r="Q3383">
        <v>0</v>
      </c>
      <c r="R3383">
        <v>0</v>
      </c>
      <c r="S3383">
        <v>0</v>
      </c>
      <c r="T3383" t="s">
        <v>181</v>
      </c>
      <c r="U3383">
        <v>0</v>
      </c>
      <c r="V3383" t="s">
        <v>181</v>
      </c>
      <c r="W3383">
        <v>0</v>
      </c>
      <c r="X3383" t="s">
        <v>184</v>
      </c>
    </row>
    <row r="3384" spans="1:24" x14ac:dyDescent="0.3">
      <c r="A3384" t="s">
        <v>179</v>
      </c>
      <c r="B3384" t="s">
        <v>940</v>
      </c>
      <c r="C3384" t="s">
        <v>181</v>
      </c>
      <c r="D3384" t="s">
        <v>941</v>
      </c>
      <c r="E3384" t="s">
        <v>181</v>
      </c>
      <c r="F3384">
        <v>0</v>
      </c>
      <c r="G3384">
        <v>0</v>
      </c>
      <c r="H3384" s="51" t="s">
        <v>14704</v>
      </c>
      <c r="I3384">
        <v>0</v>
      </c>
      <c r="J3384">
        <v>0</v>
      </c>
      <c r="L3384">
        <v>0</v>
      </c>
      <c r="M3384">
        <v>0</v>
      </c>
      <c r="N3384">
        <v>0</v>
      </c>
      <c r="O3384">
        <v>0</v>
      </c>
      <c r="P3384" t="s">
        <v>183</v>
      </c>
      <c r="Q3384">
        <v>0</v>
      </c>
      <c r="R3384">
        <v>0</v>
      </c>
      <c r="S3384">
        <v>0</v>
      </c>
      <c r="T3384" t="s">
        <v>181</v>
      </c>
      <c r="U3384">
        <v>0</v>
      </c>
      <c r="V3384" t="s">
        <v>181</v>
      </c>
      <c r="W3384">
        <v>0</v>
      </c>
      <c r="X3384" t="s">
        <v>184</v>
      </c>
    </row>
    <row r="3385" spans="1:24" x14ac:dyDescent="0.3">
      <c r="A3385" t="s">
        <v>179</v>
      </c>
      <c r="B3385" t="s">
        <v>1245</v>
      </c>
      <c r="C3385" t="s">
        <v>181</v>
      </c>
      <c r="D3385" t="s">
        <v>941</v>
      </c>
      <c r="E3385" t="s">
        <v>181</v>
      </c>
      <c r="F3385">
        <v>0</v>
      </c>
      <c r="G3385">
        <v>0</v>
      </c>
      <c r="H3385" s="51" t="s">
        <v>13524</v>
      </c>
      <c r="I3385">
        <v>0</v>
      </c>
      <c r="J3385">
        <v>0</v>
      </c>
      <c r="L3385">
        <v>0</v>
      </c>
      <c r="M3385">
        <v>0</v>
      </c>
      <c r="N3385">
        <v>0</v>
      </c>
      <c r="O3385">
        <v>0</v>
      </c>
      <c r="P3385" t="s">
        <v>183</v>
      </c>
      <c r="Q3385">
        <v>0</v>
      </c>
      <c r="R3385">
        <v>0</v>
      </c>
      <c r="S3385">
        <v>0</v>
      </c>
      <c r="T3385" t="s">
        <v>181</v>
      </c>
      <c r="U3385">
        <v>0</v>
      </c>
      <c r="V3385" t="s">
        <v>181</v>
      </c>
      <c r="W3385">
        <v>0</v>
      </c>
      <c r="X3385" t="s">
        <v>184</v>
      </c>
    </row>
    <row r="3386" spans="1:24" x14ac:dyDescent="0.3">
      <c r="A3386" t="s">
        <v>179</v>
      </c>
      <c r="B3386" t="s">
        <v>1759</v>
      </c>
      <c r="C3386" t="s">
        <v>181</v>
      </c>
      <c r="D3386" t="s">
        <v>1760</v>
      </c>
      <c r="E3386" t="s">
        <v>181</v>
      </c>
      <c r="F3386">
        <v>0</v>
      </c>
      <c r="G3386">
        <v>0</v>
      </c>
      <c r="H3386" s="51" t="s">
        <v>14704</v>
      </c>
      <c r="I3386">
        <v>0</v>
      </c>
      <c r="J3386">
        <v>0</v>
      </c>
      <c r="L3386">
        <v>0</v>
      </c>
      <c r="M3386">
        <v>0</v>
      </c>
      <c r="N3386">
        <v>0</v>
      </c>
      <c r="O3386">
        <v>0</v>
      </c>
      <c r="P3386" t="s">
        <v>183</v>
      </c>
      <c r="Q3386">
        <v>0</v>
      </c>
      <c r="R3386">
        <v>0</v>
      </c>
      <c r="S3386">
        <v>0</v>
      </c>
      <c r="T3386" t="s">
        <v>181</v>
      </c>
      <c r="U3386">
        <v>0</v>
      </c>
      <c r="V3386" t="s">
        <v>181</v>
      </c>
      <c r="W3386">
        <v>0</v>
      </c>
      <c r="X3386" t="s">
        <v>184</v>
      </c>
    </row>
    <row r="3387" spans="1:24" x14ac:dyDescent="0.3">
      <c r="A3387" t="s">
        <v>179</v>
      </c>
      <c r="B3387" t="s">
        <v>14502</v>
      </c>
      <c r="C3387" t="s">
        <v>181</v>
      </c>
      <c r="D3387" t="s">
        <v>14503</v>
      </c>
      <c r="E3387" t="s">
        <v>7</v>
      </c>
      <c r="F3387">
        <v>0</v>
      </c>
      <c r="G3387">
        <v>0</v>
      </c>
      <c r="H3387" s="51" t="s">
        <v>14704</v>
      </c>
      <c r="I3387">
        <v>0</v>
      </c>
      <c r="J3387">
        <v>0</v>
      </c>
      <c r="L3387">
        <v>0</v>
      </c>
      <c r="M3387">
        <v>0</v>
      </c>
      <c r="N3387">
        <v>0</v>
      </c>
      <c r="O3387">
        <v>0</v>
      </c>
      <c r="P3387" t="s">
        <v>183</v>
      </c>
      <c r="Q3387">
        <v>0</v>
      </c>
      <c r="R3387">
        <v>0</v>
      </c>
      <c r="S3387">
        <v>0</v>
      </c>
      <c r="T3387" t="s">
        <v>181</v>
      </c>
      <c r="U3387">
        <v>0</v>
      </c>
      <c r="V3387" t="s">
        <v>181</v>
      </c>
      <c r="W3387">
        <v>0</v>
      </c>
      <c r="X3387" t="s">
        <v>184</v>
      </c>
    </row>
    <row r="3388" spans="1:24" x14ac:dyDescent="0.3">
      <c r="A3388" t="s">
        <v>179</v>
      </c>
      <c r="B3388" t="s">
        <v>5624</v>
      </c>
      <c r="C3388" t="s">
        <v>181</v>
      </c>
      <c r="D3388" t="s">
        <v>5625</v>
      </c>
      <c r="E3388" t="s">
        <v>7</v>
      </c>
      <c r="F3388">
        <v>0</v>
      </c>
      <c r="G3388">
        <v>0</v>
      </c>
      <c r="H3388" s="51" t="s">
        <v>13524</v>
      </c>
      <c r="I3388">
        <v>0</v>
      </c>
      <c r="J3388">
        <v>0</v>
      </c>
      <c r="L3388">
        <v>0</v>
      </c>
      <c r="M3388">
        <v>0</v>
      </c>
      <c r="N3388">
        <v>0</v>
      </c>
      <c r="O3388">
        <v>0</v>
      </c>
      <c r="P3388" t="s">
        <v>183</v>
      </c>
      <c r="Q3388">
        <v>0</v>
      </c>
      <c r="R3388">
        <v>0</v>
      </c>
      <c r="S3388">
        <v>0</v>
      </c>
      <c r="T3388" t="s">
        <v>181</v>
      </c>
      <c r="U3388">
        <v>0</v>
      </c>
      <c r="V3388" t="s">
        <v>181</v>
      </c>
      <c r="W3388">
        <v>0</v>
      </c>
      <c r="X3388" t="s">
        <v>184</v>
      </c>
    </row>
    <row r="3389" spans="1:24" x14ac:dyDescent="0.3">
      <c r="A3389" t="s">
        <v>179</v>
      </c>
      <c r="B3389" t="s">
        <v>6530</v>
      </c>
      <c r="C3389" t="s">
        <v>181</v>
      </c>
      <c r="D3389" t="s">
        <v>6531</v>
      </c>
      <c r="E3389" t="s">
        <v>7</v>
      </c>
      <c r="F3389">
        <v>0</v>
      </c>
      <c r="G3389">
        <v>0</v>
      </c>
      <c r="H3389" s="51" t="s">
        <v>13524</v>
      </c>
      <c r="I3389">
        <v>0</v>
      </c>
      <c r="J3389">
        <v>0</v>
      </c>
      <c r="L3389">
        <v>0</v>
      </c>
      <c r="M3389">
        <v>0</v>
      </c>
      <c r="N3389">
        <v>0</v>
      </c>
      <c r="O3389">
        <v>0</v>
      </c>
      <c r="P3389" t="s">
        <v>183</v>
      </c>
      <c r="Q3389">
        <v>0</v>
      </c>
      <c r="R3389">
        <v>0</v>
      </c>
      <c r="S3389">
        <v>0</v>
      </c>
      <c r="T3389" t="s">
        <v>181</v>
      </c>
      <c r="U3389">
        <v>0</v>
      </c>
      <c r="V3389" t="s">
        <v>181</v>
      </c>
      <c r="W3389">
        <v>0</v>
      </c>
      <c r="X3389" t="s">
        <v>184</v>
      </c>
    </row>
    <row r="3390" spans="1:24" x14ac:dyDescent="0.3">
      <c r="A3390" t="s">
        <v>179</v>
      </c>
      <c r="B3390" t="s">
        <v>2181</v>
      </c>
      <c r="C3390" t="s">
        <v>181</v>
      </c>
      <c r="D3390" t="s">
        <v>2182</v>
      </c>
      <c r="E3390" t="s">
        <v>181</v>
      </c>
      <c r="F3390">
        <v>0</v>
      </c>
      <c r="G3390">
        <v>0</v>
      </c>
      <c r="H3390" s="51" t="s">
        <v>13524</v>
      </c>
      <c r="I3390">
        <v>0</v>
      </c>
      <c r="J3390">
        <v>0</v>
      </c>
      <c r="L3390">
        <v>0</v>
      </c>
      <c r="M3390">
        <v>12941.81</v>
      </c>
      <c r="N3390">
        <v>3243</v>
      </c>
      <c r="O3390">
        <v>0</v>
      </c>
      <c r="P3390" t="s">
        <v>18067</v>
      </c>
      <c r="Q3390">
        <v>0</v>
      </c>
      <c r="R3390">
        <v>0</v>
      </c>
      <c r="S3390">
        <v>0</v>
      </c>
      <c r="T3390" t="s">
        <v>181</v>
      </c>
      <c r="U3390">
        <v>0</v>
      </c>
      <c r="V3390" t="s">
        <v>181</v>
      </c>
      <c r="W3390">
        <v>0</v>
      </c>
      <c r="X3390" t="s">
        <v>184</v>
      </c>
    </row>
    <row r="3391" spans="1:24" x14ac:dyDescent="0.3">
      <c r="A3391" t="s">
        <v>179</v>
      </c>
      <c r="B3391" t="s">
        <v>3149</v>
      </c>
      <c r="C3391" t="s">
        <v>181</v>
      </c>
      <c r="D3391" t="s">
        <v>2182</v>
      </c>
      <c r="E3391" t="s">
        <v>181</v>
      </c>
      <c r="F3391">
        <v>0</v>
      </c>
      <c r="G3391">
        <v>0</v>
      </c>
      <c r="H3391" s="51" t="s">
        <v>14704</v>
      </c>
      <c r="I3391">
        <v>0</v>
      </c>
      <c r="J3391">
        <v>0</v>
      </c>
      <c r="L3391">
        <v>0</v>
      </c>
      <c r="M3391">
        <v>0</v>
      </c>
      <c r="N3391">
        <v>0</v>
      </c>
      <c r="O3391">
        <v>0</v>
      </c>
      <c r="P3391" t="s">
        <v>183</v>
      </c>
      <c r="Q3391">
        <v>0</v>
      </c>
      <c r="R3391">
        <v>0</v>
      </c>
      <c r="S3391">
        <v>0</v>
      </c>
      <c r="T3391" t="s">
        <v>181</v>
      </c>
      <c r="U3391">
        <v>0</v>
      </c>
      <c r="V3391" t="s">
        <v>181</v>
      </c>
      <c r="W3391">
        <v>0</v>
      </c>
      <c r="X3391" t="s">
        <v>184</v>
      </c>
    </row>
    <row r="3392" spans="1:24" x14ac:dyDescent="0.3">
      <c r="A3392" t="s">
        <v>179</v>
      </c>
      <c r="B3392" t="s">
        <v>5544</v>
      </c>
      <c r="C3392" t="s">
        <v>181</v>
      </c>
      <c r="D3392" t="s">
        <v>5545</v>
      </c>
      <c r="E3392" t="s">
        <v>7</v>
      </c>
      <c r="F3392">
        <v>0</v>
      </c>
      <c r="G3392">
        <v>0</v>
      </c>
      <c r="H3392" s="51" t="s">
        <v>13524</v>
      </c>
      <c r="I3392">
        <v>0</v>
      </c>
      <c r="J3392">
        <v>0</v>
      </c>
      <c r="L3392">
        <v>0</v>
      </c>
      <c r="M3392">
        <v>0</v>
      </c>
      <c r="N3392">
        <v>0</v>
      </c>
      <c r="O3392">
        <v>0</v>
      </c>
      <c r="P3392" t="s">
        <v>183</v>
      </c>
      <c r="Q3392">
        <v>0</v>
      </c>
      <c r="R3392">
        <v>0</v>
      </c>
      <c r="S3392">
        <v>0</v>
      </c>
      <c r="T3392" t="s">
        <v>181</v>
      </c>
      <c r="U3392">
        <v>0</v>
      </c>
      <c r="V3392" t="s">
        <v>181</v>
      </c>
      <c r="W3392">
        <v>0</v>
      </c>
      <c r="X3392" t="s">
        <v>184</v>
      </c>
    </row>
    <row r="3393" spans="1:24" x14ac:dyDescent="0.3">
      <c r="A3393" t="s">
        <v>179</v>
      </c>
      <c r="B3393" t="s">
        <v>18068</v>
      </c>
      <c r="C3393" t="s">
        <v>181</v>
      </c>
      <c r="D3393" t="s">
        <v>18069</v>
      </c>
      <c r="E3393" t="s">
        <v>7</v>
      </c>
      <c r="F3393">
        <v>0</v>
      </c>
      <c r="G3393">
        <v>0</v>
      </c>
      <c r="H3393" s="51" t="s">
        <v>14704</v>
      </c>
      <c r="I3393">
        <v>0</v>
      </c>
      <c r="J3393">
        <v>0</v>
      </c>
      <c r="L3393">
        <v>0</v>
      </c>
      <c r="M3393">
        <v>0</v>
      </c>
      <c r="N3393">
        <v>0</v>
      </c>
      <c r="O3393">
        <v>0</v>
      </c>
      <c r="P3393" t="s">
        <v>183</v>
      </c>
      <c r="Q3393">
        <v>360</v>
      </c>
      <c r="R3393">
        <v>-360</v>
      </c>
      <c r="S3393">
        <v>360</v>
      </c>
      <c r="T3393" t="s">
        <v>181</v>
      </c>
      <c r="U3393">
        <v>0</v>
      </c>
      <c r="V3393" t="s">
        <v>181</v>
      </c>
      <c r="W3393">
        <v>0</v>
      </c>
      <c r="X3393" t="s">
        <v>184</v>
      </c>
    </row>
    <row r="3394" spans="1:24" x14ac:dyDescent="0.3">
      <c r="A3394" t="s">
        <v>179</v>
      </c>
      <c r="B3394" t="s">
        <v>1623</v>
      </c>
      <c r="C3394" t="s">
        <v>181</v>
      </c>
      <c r="D3394" t="s">
        <v>1624</v>
      </c>
      <c r="E3394" t="s">
        <v>181</v>
      </c>
      <c r="F3394">
        <v>0</v>
      </c>
      <c r="G3394">
        <v>0</v>
      </c>
      <c r="H3394" s="51" t="s">
        <v>14704</v>
      </c>
      <c r="I3394">
        <v>0</v>
      </c>
      <c r="J3394">
        <v>0</v>
      </c>
      <c r="L3394">
        <v>0</v>
      </c>
      <c r="M3394">
        <v>0</v>
      </c>
      <c r="N3394">
        <v>0</v>
      </c>
      <c r="O3394">
        <v>0</v>
      </c>
      <c r="P3394" t="s">
        <v>183</v>
      </c>
      <c r="Q3394">
        <v>0</v>
      </c>
      <c r="R3394">
        <v>0</v>
      </c>
      <c r="S3394">
        <v>0</v>
      </c>
      <c r="T3394" t="s">
        <v>181</v>
      </c>
      <c r="U3394">
        <v>0</v>
      </c>
      <c r="V3394" t="s">
        <v>181</v>
      </c>
      <c r="W3394">
        <v>0</v>
      </c>
      <c r="X3394" t="s">
        <v>184</v>
      </c>
    </row>
    <row r="3395" spans="1:24" x14ac:dyDescent="0.3">
      <c r="A3395" t="s">
        <v>179</v>
      </c>
      <c r="B3395" t="s">
        <v>14504</v>
      </c>
      <c r="C3395" t="s">
        <v>181</v>
      </c>
      <c r="D3395" t="s">
        <v>14505</v>
      </c>
      <c r="E3395" t="s">
        <v>7</v>
      </c>
      <c r="F3395">
        <v>0</v>
      </c>
      <c r="G3395">
        <v>0</v>
      </c>
      <c r="H3395" s="51" t="s">
        <v>13524</v>
      </c>
      <c r="I3395">
        <v>0</v>
      </c>
      <c r="J3395">
        <v>0</v>
      </c>
      <c r="L3395">
        <v>0</v>
      </c>
      <c r="M3395">
        <v>0</v>
      </c>
      <c r="N3395">
        <v>0</v>
      </c>
      <c r="O3395">
        <v>0</v>
      </c>
      <c r="P3395" t="s">
        <v>183</v>
      </c>
      <c r="Q3395">
        <v>0</v>
      </c>
      <c r="R3395">
        <v>0</v>
      </c>
      <c r="S3395">
        <v>0</v>
      </c>
      <c r="T3395" t="s">
        <v>181</v>
      </c>
      <c r="U3395">
        <v>0</v>
      </c>
      <c r="V3395" t="s">
        <v>181</v>
      </c>
      <c r="W3395">
        <v>0</v>
      </c>
      <c r="X3395" t="s">
        <v>184</v>
      </c>
    </row>
    <row r="3396" spans="1:24" x14ac:dyDescent="0.3">
      <c r="A3396" t="s">
        <v>179</v>
      </c>
      <c r="B3396" t="s">
        <v>6370</v>
      </c>
      <c r="C3396" t="s">
        <v>181</v>
      </c>
      <c r="D3396" t="s">
        <v>6371</v>
      </c>
      <c r="E3396" t="s">
        <v>7</v>
      </c>
      <c r="F3396">
        <v>0</v>
      </c>
      <c r="G3396">
        <v>0</v>
      </c>
      <c r="H3396" s="51" t="s">
        <v>13524</v>
      </c>
      <c r="I3396">
        <v>0</v>
      </c>
      <c r="J3396">
        <v>0</v>
      </c>
      <c r="L3396">
        <v>0</v>
      </c>
      <c r="M3396">
        <v>0</v>
      </c>
      <c r="N3396">
        <v>0</v>
      </c>
      <c r="O3396">
        <v>0</v>
      </c>
      <c r="P3396" t="s">
        <v>183</v>
      </c>
      <c r="Q3396">
        <v>0</v>
      </c>
      <c r="R3396">
        <v>0</v>
      </c>
      <c r="S3396">
        <v>0</v>
      </c>
      <c r="T3396" t="s">
        <v>181</v>
      </c>
      <c r="U3396">
        <v>0</v>
      </c>
      <c r="V3396" t="s">
        <v>181</v>
      </c>
      <c r="W3396">
        <v>0</v>
      </c>
      <c r="X3396" t="s">
        <v>184</v>
      </c>
    </row>
    <row r="3397" spans="1:24" x14ac:dyDescent="0.3">
      <c r="A3397" t="s">
        <v>179</v>
      </c>
      <c r="B3397" t="s">
        <v>1127</v>
      </c>
      <c r="C3397" t="s">
        <v>181</v>
      </c>
      <c r="D3397" t="s">
        <v>1128</v>
      </c>
      <c r="E3397" t="s">
        <v>181</v>
      </c>
      <c r="F3397">
        <v>0</v>
      </c>
      <c r="G3397">
        <v>0</v>
      </c>
      <c r="H3397" s="51" t="s">
        <v>18070</v>
      </c>
      <c r="I3397">
        <v>0</v>
      </c>
      <c r="J3397">
        <v>0</v>
      </c>
      <c r="L3397">
        <v>0</v>
      </c>
      <c r="M3397">
        <v>0</v>
      </c>
      <c r="N3397">
        <v>0</v>
      </c>
      <c r="O3397">
        <v>0</v>
      </c>
      <c r="P3397" t="s">
        <v>183</v>
      </c>
      <c r="Q3397">
        <v>0</v>
      </c>
      <c r="R3397">
        <v>0</v>
      </c>
      <c r="S3397">
        <v>0</v>
      </c>
      <c r="T3397" t="s">
        <v>181</v>
      </c>
      <c r="U3397">
        <v>0</v>
      </c>
      <c r="V3397" t="s">
        <v>181</v>
      </c>
      <c r="W3397">
        <v>0</v>
      </c>
      <c r="X3397" t="s">
        <v>184</v>
      </c>
    </row>
    <row r="3398" spans="1:24" x14ac:dyDescent="0.3">
      <c r="A3398" t="s">
        <v>179</v>
      </c>
      <c r="B3398" t="s">
        <v>1029</v>
      </c>
      <c r="C3398" t="s">
        <v>181</v>
      </c>
      <c r="D3398" t="s">
        <v>1030</v>
      </c>
      <c r="E3398" t="s">
        <v>181</v>
      </c>
      <c r="F3398">
        <v>0</v>
      </c>
      <c r="G3398">
        <v>0</v>
      </c>
      <c r="H3398" s="51" t="s">
        <v>14028</v>
      </c>
      <c r="I3398">
        <v>0</v>
      </c>
      <c r="J3398">
        <v>0</v>
      </c>
      <c r="L3398">
        <v>0</v>
      </c>
      <c r="M3398">
        <v>0</v>
      </c>
      <c r="N3398">
        <v>0</v>
      </c>
      <c r="O3398">
        <v>0</v>
      </c>
      <c r="P3398" t="s">
        <v>183</v>
      </c>
      <c r="Q3398">
        <v>0</v>
      </c>
      <c r="R3398">
        <v>0</v>
      </c>
      <c r="S3398">
        <v>0</v>
      </c>
      <c r="T3398" t="s">
        <v>181</v>
      </c>
      <c r="U3398">
        <v>0</v>
      </c>
      <c r="V3398" t="s">
        <v>181</v>
      </c>
      <c r="W3398">
        <v>0</v>
      </c>
      <c r="X3398" t="s">
        <v>184</v>
      </c>
    </row>
    <row r="3399" spans="1:24" x14ac:dyDescent="0.3">
      <c r="A3399" t="s">
        <v>179</v>
      </c>
      <c r="B3399" t="s">
        <v>14506</v>
      </c>
      <c r="C3399" t="s">
        <v>181</v>
      </c>
      <c r="D3399" t="s">
        <v>14507</v>
      </c>
      <c r="E3399" t="s">
        <v>7</v>
      </c>
      <c r="F3399">
        <v>0</v>
      </c>
      <c r="G3399">
        <v>0</v>
      </c>
      <c r="H3399" s="51" t="s">
        <v>14704</v>
      </c>
      <c r="I3399">
        <v>0</v>
      </c>
      <c r="J3399">
        <v>0</v>
      </c>
      <c r="L3399">
        <v>0</v>
      </c>
      <c r="M3399">
        <v>0</v>
      </c>
      <c r="N3399">
        <v>0</v>
      </c>
      <c r="O3399">
        <v>0</v>
      </c>
      <c r="P3399" t="s">
        <v>183</v>
      </c>
      <c r="Q3399">
        <v>0</v>
      </c>
      <c r="R3399">
        <v>0</v>
      </c>
      <c r="S3399">
        <v>0</v>
      </c>
      <c r="T3399" t="s">
        <v>181</v>
      </c>
      <c r="U3399">
        <v>0</v>
      </c>
      <c r="V3399" t="s">
        <v>181</v>
      </c>
      <c r="W3399">
        <v>0</v>
      </c>
      <c r="X3399" t="s">
        <v>184</v>
      </c>
    </row>
    <row r="3400" spans="1:24" x14ac:dyDescent="0.3">
      <c r="A3400" t="s">
        <v>179</v>
      </c>
      <c r="B3400" t="s">
        <v>5761</v>
      </c>
      <c r="C3400" t="s">
        <v>181</v>
      </c>
      <c r="D3400" t="s">
        <v>5762</v>
      </c>
      <c r="E3400" t="s">
        <v>7</v>
      </c>
      <c r="F3400">
        <v>0</v>
      </c>
      <c r="G3400">
        <v>0</v>
      </c>
      <c r="H3400" s="51" t="s">
        <v>13524</v>
      </c>
      <c r="I3400">
        <v>0</v>
      </c>
      <c r="J3400">
        <v>0</v>
      </c>
      <c r="L3400">
        <v>0</v>
      </c>
      <c r="M3400">
        <v>0</v>
      </c>
      <c r="N3400">
        <v>0</v>
      </c>
      <c r="O3400">
        <v>0</v>
      </c>
      <c r="P3400" t="s">
        <v>183</v>
      </c>
      <c r="Q3400">
        <v>0</v>
      </c>
      <c r="R3400">
        <v>0</v>
      </c>
      <c r="S3400">
        <v>0</v>
      </c>
      <c r="T3400" t="s">
        <v>181</v>
      </c>
      <c r="U3400">
        <v>0</v>
      </c>
      <c r="V3400" t="s">
        <v>181</v>
      </c>
      <c r="W3400">
        <v>0</v>
      </c>
      <c r="X3400" t="s">
        <v>184</v>
      </c>
    </row>
    <row r="3401" spans="1:24" x14ac:dyDescent="0.3">
      <c r="A3401" t="s">
        <v>179</v>
      </c>
      <c r="B3401" t="s">
        <v>2147</v>
      </c>
      <c r="C3401" t="s">
        <v>181</v>
      </c>
      <c r="D3401" t="s">
        <v>2148</v>
      </c>
      <c r="E3401" t="s">
        <v>181</v>
      </c>
      <c r="F3401">
        <v>0</v>
      </c>
      <c r="G3401">
        <v>0</v>
      </c>
      <c r="H3401" s="51" t="s">
        <v>13524</v>
      </c>
      <c r="I3401">
        <v>0</v>
      </c>
      <c r="J3401">
        <v>0</v>
      </c>
      <c r="L3401">
        <v>0</v>
      </c>
      <c r="M3401">
        <v>0</v>
      </c>
      <c r="N3401">
        <v>0</v>
      </c>
      <c r="O3401">
        <v>0</v>
      </c>
      <c r="P3401" t="s">
        <v>183</v>
      </c>
      <c r="Q3401">
        <v>0</v>
      </c>
      <c r="R3401">
        <v>0</v>
      </c>
      <c r="S3401">
        <v>0</v>
      </c>
      <c r="T3401" t="s">
        <v>181</v>
      </c>
      <c r="U3401">
        <v>0</v>
      </c>
      <c r="V3401" t="s">
        <v>181</v>
      </c>
      <c r="W3401">
        <v>0</v>
      </c>
      <c r="X3401" t="s">
        <v>184</v>
      </c>
    </row>
    <row r="3402" spans="1:24" x14ac:dyDescent="0.3">
      <c r="A3402" t="s">
        <v>179</v>
      </c>
      <c r="B3402" t="s">
        <v>2521</v>
      </c>
      <c r="C3402" t="s">
        <v>181</v>
      </c>
      <c r="D3402" t="s">
        <v>2522</v>
      </c>
      <c r="E3402" t="s">
        <v>181</v>
      </c>
      <c r="F3402">
        <v>0</v>
      </c>
      <c r="G3402">
        <v>0</v>
      </c>
      <c r="H3402" s="51" t="s">
        <v>13524</v>
      </c>
      <c r="I3402">
        <v>0</v>
      </c>
      <c r="J3402">
        <v>0</v>
      </c>
      <c r="L3402">
        <v>0</v>
      </c>
      <c r="M3402">
        <v>0</v>
      </c>
      <c r="N3402">
        <v>0</v>
      </c>
      <c r="O3402">
        <v>0</v>
      </c>
      <c r="P3402" t="s">
        <v>183</v>
      </c>
      <c r="Q3402">
        <v>0</v>
      </c>
      <c r="R3402">
        <v>0</v>
      </c>
      <c r="S3402">
        <v>0</v>
      </c>
      <c r="T3402" t="s">
        <v>181</v>
      </c>
      <c r="U3402">
        <v>0</v>
      </c>
      <c r="V3402" t="s">
        <v>181</v>
      </c>
      <c r="W3402">
        <v>0</v>
      </c>
      <c r="X3402" t="s">
        <v>184</v>
      </c>
    </row>
    <row r="3403" spans="1:24" x14ac:dyDescent="0.3">
      <c r="A3403" t="s">
        <v>179</v>
      </c>
      <c r="B3403" t="s">
        <v>5819</v>
      </c>
      <c r="C3403" t="s">
        <v>181</v>
      </c>
      <c r="D3403" t="s">
        <v>5820</v>
      </c>
      <c r="E3403" t="s">
        <v>7</v>
      </c>
      <c r="F3403">
        <v>0</v>
      </c>
      <c r="G3403">
        <v>0</v>
      </c>
      <c r="H3403" s="51" t="s">
        <v>13524</v>
      </c>
      <c r="I3403">
        <v>0</v>
      </c>
      <c r="J3403">
        <v>0</v>
      </c>
      <c r="L3403">
        <v>0</v>
      </c>
      <c r="M3403">
        <v>0</v>
      </c>
      <c r="N3403">
        <v>0</v>
      </c>
      <c r="O3403">
        <v>0</v>
      </c>
      <c r="P3403" t="s">
        <v>183</v>
      </c>
      <c r="Q3403">
        <v>0</v>
      </c>
      <c r="R3403">
        <v>0</v>
      </c>
      <c r="S3403">
        <v>0</v>
      </c>
      <c r="T3403" t="s">
        <v>181</v>
      </c>
      <c r="U3403">
        <v>0</v>
      </c>
      <c r="V3403" t="s">
        <v>181</v>
      </c>
      <c r="W3403">
        <v>0</v>
      </c>
      <c r="X3403" t="s">
        <v>184</v>
      </c>
    </row>
    <row r="3404" spans="1:24" x14ac:dyDescent="0.3">
      <c r="A3404" t="s">
        <v>179</v>
      </c>
      <c r="B3404" t="s">
        <v>5821</v>
      </c>
      <c r="C3404" t="s">
        <v>181</v>
      </c>
      <c r="D3404" t="s">
        <v>5822</v>
      </c>
      <c r="E3404" t="s">
        <v>7</v>
      </c>
      <c r="F3404">
        <v>0</v>
      </c>
      <c r="G3404">
        <v>0</v>
      </c>
      <c r="H3404" s="51" t="s">
        <v>13524</v>
      </c>
      <c r="I3404">
        <v>0</v>
      </c>
      <c r="J3404">
        <v>0</v>
      </c>
      <c r="L3404">
        <v>0</v>
      </c>
      <c r="M3404">
        <v>0</v>
      </c>
      <c r="N3404">
        <v>0</v>
      </c>
      <c r="O3404">
        <v>0</v>
      </c>
      <c r="P3404" t="s">
        <v>183</v>
      </c>
      <c r="Q3404">
        <v>0</v>
      </c>
      <c r="R3404">
        <v>0</v>
      </c>
      <c r="S3404">
        <v>0</v>
      </c>
      <c r="T3404" t="s">
        <v>181</v>
      </c>
      <c r="U3404">
        <v>0</v>
      </c>
      <c r="V3404" t="s">
        <v>181</v>
      </c>
      <c r="W3404">
        <v>0</v>
      </c>
      <c r="X3404" t="s">
        <v>184</v>
      </c>
    </row>
    <row r="3405" spans="1:24" x14ac:dyDescent="0.3">
      <c r="A3405" t="s">
        <v>179</v>
      </c>
      <c r="B3405" t="s">
        <v>4601</v>
      </c>
      <c r="C3405" t="s">
        <v>181</v>
      </c>
      <c r="D3405" t="s">
        <v>4602</v>
      </c>
      <c r="E3405" t="s">
        <v>7</v>
      </c>
      <c r="F3405">
        <v>0</v>
      </c>
      <c r="G3405">
        <v>0</v>
      </c>
      <c r="H3405" s="51" t="s">
        <v>13524</v>
      </c>
      <c r="I3405">
        <v>0</v>
      </c>
      <c r="J3405">
        <v>0</v>
      </c>
      <c r="L3405">
        <v>0</v>
      </c>
      <c r="M3405">
        <v>0</v>
      </c>
      <c r="N3405">
        <v>0</v>
      </c>
      <c r="O3405">
        <v>0</v>
      </c>
      <c r="P3405" t="s">
        <v>183</v>
      </c>
      <c r="Q3405">
        <v>0</v>
      </c>
      <c r="R3405">
        <v>0</v>
      </c>
      <c r="S3405">
        <v>0</v>
      </c>
      <c r="T3405" t="s">
        <v>181</v>
      </c>
      <c r="U3405">
        <v>0</v>
      </c>
      <c r="V3405" t="s">
        <v>181</v>
      </c>
      <c r="W3405">
        <v>0</v>
      </c>
      <c r="X3405" t="s">
        <v>184</v>
      </c>
    </row>
    <row r="3406" spans="1:24" x14ac:dyDescent="0.3">
      <c r="A3406" t="s">
        <v>179</v>
      </c>
      <c r="B3406" t="s">
        <v>1938</v>
      </c>
      <c r="C3406" t="s">
        <v>181</v>
      </c>
      <c r="D3406" t="s">
        <v>1939</v>
      </c>
      <c r="E3406" t="s">
        <v>181</v>
      </c>
      <c r="F3406">
        <v>0</v>
      </c>
      <c r="G3406">
        <v>0</v>
      </c>
      <c r="H3406" s="51" t="s">
        <v>14704</v>
      </c>
      <c r="I3406">
        <v>0</v>
      </c>
      <c r="J3406">
        <v>0</v>
      </c>
      <c r="L3406">
        <v>0</v>
      </c>
      <c r="M3406">
        <v>0</v>
      </c>
      <c r="N3406">
        <v>0</v>
      </c>
      <c r="O3406">
        <v>0</v>
      </c>
      <c r="P3406" t="s">
        <v>183</v>
      </c>
      <c r="Q3406">
        <v>0</v>
      </c>
      <c r="R3406">
        <v>0</v>
      </c>
      <c r="S3406">
        <v>0</v>
      </c>
      <c r="T3406" t="s">
        <v>181</v>
      </c>
      <c r="U3406">
        <v>0</v>
      </c>
      <c r="V3406" t="s">
        <v>181</v>
      </c>
      <c r="W3406">
        <v>0</v>
      </c>
      <c r="X3406" t="s">
        <v>184</v>
      </c>
    </row>
    <row r="3407" spans="1:24" x14ac:dyDescent="0.3">
      <c r="A3407" t="s">
        <v>179</v>
      </c>
      <c r="B3407" t="s">
        <v>14508</v>
      </c>
      <c r="C3407" t="s">
        <v>181</v>
      </c>
      <c r="D3407" t="s">
        <v>14509</v>
      </c>
      <c r="E3407" t="s">
        <v>7</v>
      </c>
      <c r="F3407">
        <v>0</v>
      </c>
      <c r="G3407">
        <v>0</v>
      </c>
      <c r="H3407" s="51" t="s">
        <v>14704</v>
      </c>
      <c r="I3407">
        <v>0</v>
      </c>
      <c r="J3407">
        <v>0</v>
      </c>
      <c r="L3407">
        <v>0</v>
      </c>
      <c r="M3407">
        <v>0</v>
      </c>
      <c r="N3407">
        <v>0</v>
      </c>
      <c r="O3407">
        <v>0</v>
      </c>
      <c r="P3407" t="s">
        <v>183</v>
      </c>
      <c r="Q3407">
        <v>0</v>
      </c>
      <c r="R3407">
        <v>0</v>
      </c>
      <c r="S3407">
        <v>0</v>
      </c>
      <c r="T3407" t="s">
        <v>181</v>
      </c>
      <c r="U3407">
        <v>0</v>
      </c>
      <c r="V3407" t="s">
        <v>181</v>
      </c>
      <c r="W3407">
        <v>0</v>
      </c>
      <c r="X3407" t="s">
        <v>184</v>
      </c>
    </row>
    <row r="3408" spans="1:24" x14ac:dyDescent="0.3">
      <c r="A3408" t="s">
        <v>179</v>
      </c>
      <c r="B3408" t="s">
        <v>5308</v>
      </c>
      <c r="C3408" t="s">
        <v>181</v>
      </c>
      <c r="D3408" t="s">
        <v>5309</v>
      </c>
      <c r="E3408" t="s">
        <v>7</v>
      </c>
      <c r="F3408">
        <v>0</v>
      </c>
      <c r="G3408">
        <v>0</v>
      </c>
      <c r="H3408" s="51" t="s">
        <v>13524</v>
      </c>
      <c r="I3408">
        <v>0</v>
      </c>
      <c r="J3408">
        <v>0</v>
      </c>
      <c r="L3408">
        <v>0</v>
      </c>
      <c r="M3408">
        <v>0</v>
      </c>
      <c r="N3408">
        <v>0</v>
      </c>
      <c r="O3408">
        <v>0</v>
      </c>
      <c r="P3408" t="s">
        <v>183</v>
      </c>
      <c r="Q3408">
        <v>0</v>
      </c>
      <c r="R3408">
        <v>0</v>
      </c>
      <c r="S3408">
        <v>0</v>
      </c>
      <c r="T3408" t="s">
        <v>181</v>
      </c>
      <c r="U3408">
        <v>0</v>
      </c>
      <c r="V3408" t="s">
        <v>181</v>
      </c>
      <c r="W3408">
        <v>0</v>
      </c>
      <c r="X3408" t="s">
        <v>321</v>
      </c>
    </row>
    <row r="3409" spans="1:24" x14ac:dyDescent="0.3">
      <c r="A3409" t="s">
        <v>179</v>
      </c>
      <c r="B3409" t="s">
        <v>255</v>
      </c>
      <c r="C3409" t="s">
        <v>181</v>
      </c>
      <c r="D3409" t="s">
        <v>256</v>
      </c>
      <c r="E3409" t="s">
        <v>181</v>
      </c>
      <c r="F3409">
        <v>0</v>
      </c>
      <c r="G3409">
        <v>0</v>
      </c>
      <c r="H3409" s="51" t="s">
        <v>14704</v>
      </c>
      <c r="I3409">
        <v>0</v>
      </c>
      <c r="J3409">
        <v>0</v>
      </c>
      <c r="L3409">
        <v>0</v>
      </c>
      <c r="M3409">
        <v>0</v>
      </c>
      <c r="N3409">
        <v>0</v>
      </c>
      <c r="O3409">
        <v>0</v>
      </c>
      <c r="P3409" t="s">
        <v>183</v>
      </c>
      <c r="Q3409">
        <v>0</v>
      </c>
      <c r="R3409">
        <v>0</v>
      </c>
      <c r="S3409">
        <v>0</v>
      </c>
      <c r="T3409" t="s">
        <v>181</v>
      </c>
      <c r="U3409">
        <v>0</v>
      </c>
      <c r="V3409" t="s">
        <v>181</v>
      </c>
      <c r="W3409">
        <v>0</v>
      </c>
      <c r="X3409" t="s">
        <v>184</v>
      </c>
    </row>
    <row r="3410" spans="1:24" x14ac:dyDescent="0.3">
      <c r="A3410" t="s">
        <v>179</v>
      </c>
      <c r="B3410" t="s">
        <v>5103</v>
      </c>
      <c r="C3410" t="s">
        <v>181</v>
      </c>
      <c r="D3410" t="s">
        <v>5104</v>
      </c>
      <c r="E3410" t="s">
        <v>7</v>
      </c>
      <c r="F3410">
        <v>0</v>
      </c>
      <c r="G3410">
        <v>0</v>
      </c>
      <c r="H3410" s="51" t="s">
        <v>13524</v>
      </c>
      <c r="I3410">
        <v>0</v>
      </c>
      <c r="J3410">
        <v>0</v>
      </c>
      <c r="L3410">
        <v>0</v>
      </c>
      <c r="M3410">
        <v>0</v>
      </c>
      <c r="N3410">
        <v>0</v>
      </c>
      <c r="O3410">
        <v>0</v>
      </c>
      <c r="P3410" t="s">
        <v>183</v>
      </c>
      <c r="Q3410">
        <v>0</v>
      </c>
      <c r="R3410">
        <v>0</v>
      </c>
      <c r="S3410">
        <v>0</v>
      </c>
      <c r="T3410" t="s">
        <v>181</v>
      </c>
      <c r="U3410">
        <v>0</v>
      </c>
      <c r="V3410" t="s">
        <v>181</v>
      </c>
      <c r="W3410">
        <v>0</v>
      </c>
      <c r="X3410" t="s">
        <v>184</v>
      </c>
    </row>
    <row r="3411" spans="1:24" x14ac:dyDescent="0.3">
      <c r="A3411" t="s">
        <v>179</v>
      </c>
      <c r="B3411" t="s">
        <v>2729</v>
      </c>
      <c r="C3411" t="s">
        <v>181</v>
      </c>
      <c r="D3411" t="s">
        <v>2730</v>
      </c>
      <c r="E3411" t="s">
        <v>181</v>
      </c>
      <c r="F3411">
        <v>0</v>
      </c>
      <c r="G3411">
        <v>0</v>
      </c>
      <c r="H3411" s="51" t="s">
        <v>13524</v>
      </c>
      <c r="I3411">
        <v>0</v>
      </c>
      <c r="J3411">
        <v>0</v>
      </c>
      <c r="L3411">
        <v>0</v>
      </c>
      <c r="M3411">
        <v>0</v>
      </c>
      <c r="N3411">
        <v>0</v>
      </c>
      <c r="O3411">
        <v>0</v>
      </c>
      <c r="P3411" t="s">
        <v>183</v>
      </c>
      <c r="Q3411">
        <v>0</v>
      </c>
      <c r="R3411">
        <v>0</v>
      </c>
      <c r="S3411">
        <v>0</v>
      </c>
      <c r="T3411" t="s">
        <v>181</v>
      </c>
      <c r="U3411">
        <v>0</v>
      </c>
      <c r="V3411" t="s">
        <v>181</v>
      </c>
      <c r="W3411">
        <v>0</v>
      </c>
      <c r="X3411" t="s">
        <v>184</v>
      </c>
    </row>
    <row r="3412" spans="1:24" x14ac:dyDescent="0.3">
      <c r="A3412" t="s">
        <v>179</v>
      </c>
      <c r="B3412" t="s">
        <v>3380</v>
      </c>
      <c r="C3412" t="s">
        <v>181</v>
      </c>
      <c r="D3412" t="s">
        <v>2730</v>
      </c>
      <c r="E3412" t="s">
        <v>181</v>
      </c>
      <c r="F3412">
        <v>0</v>
      </c>
      <c r="G3412">
        <v>0</v>
      </c>
      <c r="H3412" s="51" t="s">
        <v>14704</v>
      </c>
      <c r="I3412">
        <v>0</v>
      </c>
      <c r="J3412">
        <v>0</v>
      </c>
      <c r="L3412">
        <v>0</v>
      </c>
      <c r="M3412">
        <v>0</v>
      </c>
      <c r="N3412">
        <v>0</v>
      </c>
      <c r="O3412">
        <v>0</v>
      </c>
      <c r="P3412" t="s">
        <v>183</v>
      </c>
      <c r="Q3412">
        <v>0</v>
      </c>
      <c r="R3412">
        <v>0</v>
      </c>
      <c r="S3412">
        <v>0</v>
      </c>
      <c r="T3412" t="s">
        <v>181</v>
      </c>
      <c r="U3412">
        <v>0</v>
      </c>
      <c r="V3412" t="s">
        <v>181</v>
      </c>
      <c r="W3412">
        <v>0</v>
      </c>
      <c r="X3412" t="s">
        <v>184</v>
      </c>
    </row>
    <row r="3413" spans="1:24" x14ac:dyDescent="0.3">
      <c r="A3413" t="s">
        <v>179</v>
      </c>
      <c r="B3413" t="s">
        <v>14510</v>
      </c>
      <c r="C3413" t="s">
        <v>181</v>
      </c>
      <c r="D3413" t="s">
        <v>14511</v>
      </c>
      <c r="E3413" t="s">
        <v>7</v>
      </c>
      <c r="F3413">
        <v>0</v>
      </c>
      <c r="G3413">
        <v>0</v>
      </c>
      <c r="H3413" s="51" t="s">
        <v>14704</v>
      </c>
      <c r="I3413">
        <v>0</v>
      </c>
      <c r="J3413">
        <v>0</v>
      </c>
      <c r="L3413">
        <v>0</v>
      </c>
      <c r="M3413">
        <v>0</v>
      </c>
      <c r="N3413">
        <v>0</v>
      </c>
      <c r="O3413">
        <v>0</v>
      </c>
      <c r="P3413" t="s">
        <v>183</v>
      </c>
      <c r="Q3413">
        <v>0</v>
      </c>
      <c r="R3413">
        <v>0</v>
      </c>
      <c r="S3413">
        <v>0</v>
      </c>
      <c r="T3413" t="s">
        <v>181</v>
      </c>
      <c r="U3413">
        <v>0</v>
      </c>
      <c r="V3413" t="s">
        <v>181</v>
      </c>
      <c r="W3413">
        <v>0</v>
      </c>
      <c r="X3413" t="s">
        <v>184</v>
      </c>
    </row>
    <row r="3414" spans="1:24" x14ac:dyDescent="0.3">
      <c r="A3414" t="s">
        <v>179</v>
      </c>
      <c r="B3414" t="s">
        <v>6925</v>
      </c>
      <c r="C3414" t="s">
        <v>181</v>
      </c>
      <c r="D3414" t="s">
        <v>6926</v>
      </c>
      <c r="E3414" t="s">
        <v>7</v>
      </c>
      <c r="F3414">
        <v>0</v>
      </c>
      <c r="G3414">
        <v>0</v>
      </c>
      <c r="H3414" s="51" t="s">
        <v>13524</v>
      </c>
      <c r="I3414">
        <v>0</v>
      </c>
      <c r="J3414">
        <v>0</v>
      </c>
      <c r="L3414">
        <v>0</v>
      </c>
      <c r="M3414">
        <v>63.85</v>
      </c>
      <c r="N3414">
        <v>16</v>
      </c>
      <c r="O3414">
        <v>0</v>
      </c>
      <c r="P3414" t="s">
        <v>1261</v>
      </c>
      <c r="Q3414">
        <v>0</v>
      </c>
      <c r="R3414">
        <v>0</v>
      </c>
      <c r="S3414">
        <v>0</v>
      </c>
      <c r="T3414" t="s">
        <v>181</v>
      </c>
      <c r="U3414">
        <v>0</v>
      </c>
      <c r="V3414" t="s">
        <v>181</v>
      </c>
      <c r="W3414">
        <v>0</v>
      </c>
      <c r="X3414" t="s">
        <v>184</v>
      </c>
    </row>
    <row r="3415" spans="1:24" x14ac:dyDescent="0.3">
      <c r="A3415" t="s">
        <v>179</v>
      </c>
      <c r="B3415" t="s">
        <v>14512</v>
      </c>
      <c r="C3415" t="s">
        <v>181</v>
      </c>
      <c r="D3415" t="s">
        <v>14513</v>
      </c>
      <c r="E3415" t="s">
        <v>7</v>
      </c>
      <c r="F3415">
        <v>0</v>
      </c>
      <c r="G3415">
        <v>0</v>
      </c>
      <c r="H3415" s="51" t="s">
        <v>13524</v>
      </c>
      <c r="I3415">
        <v>0</v>
      </c>
      <c r="J3415">
        <v>0</v>
      </c>
      <c r="L3415">
        <v>0</v>
      </c>
      <c r="M3415">
        <v>0</v>
      </c>
      <c r="N3415">
        <v>0</v>
      </c>
      <c r="O3415">
        <v>0</v>
      </c>
      <c r="P3415" t="s">
        <v>183</v>
      </c>
      <c r="Q3415">
        <v>0</v>
      </c>
      <c r="R3415">
        <v>0</v>
      </c>
      <c r="S3415">
        <v>0</v>
      </c>
      <c r="T3415" t="s">
        <v>181</v>
      </c>
      <c r="U3415">
        <v>0</v>
      </c>
      <c r="V3415" t="s">
        <v>181</v>
      </c>
      <c r="W3415">
        <v>0</v>
      </c>
      <c r="X3415" t="s">
        <v>184</v>
      </c>
    </row>
    <row r="3416" spans="1:24" x14ac:dyDescent="0.3">
      <c r="A3416" t="s">
        <v>179</v>
      </c>
      <c r="B3416" t="s">
        <v>5339</v>
      </c>
      <c r="C3416" t="s">
        <v>181</v>
      </c>
      <c r="D3416" t="s">
        <v>5340</v>
      </c>
      <c r="E3416" t="s">
        <v>7</v>
      </c>
      <c r="F3416">
        <v>0</v>
      </c>
      <c r="G3416">
        <v>0</v>
      </c>
      <c r="H3416" s="51" t="s">
        <v>13524</v>
      </c>
      <c r="I3416">
        <v>0</v>
      </c>
      <c r="J3416">
        <v>0</v>
      </c>
      <c r="L3416">
        <v>0</v>
      </c>
      <c r="M3416">
        <v>0</v>
      </c>
      <c r="N3416">
        <v>0</v>
      </c>
      <c r="O3416">
        <v>0</v>
      </c>
      <c r="P3416" t="s">
        <v>183</v>
      </c>
      <c r="Q3416">
        <v>0</v>
      </c>
      <c r="R3416">
        <v>0</v>
      </c>
      <c r="S3416">
        <v>0</v>
      </c>
      <c r="T3416" t="s">
        <v>181</v>
      </c>
      <c r="U3416">
        <v>0</v>
      </c>
      <c r="V3416" t="s">
        <v>181</v>
      </c>
      <c r="W3416">
        <v>0</v>
      </c>
      <c r="X3416" t="s">
        <v>184</v>
      </c>
    </row>
    <row r="3417" spans="1:24" x14ac:dyDescent="0.3">
      <c r="A3417" t="s">
        <v>179</v>
      </c>
      <c r="B3417" t="s">
        <v>14514</v>
      </c>
      <c r="C3417" t="s">
        <v>181</v>
      </c>
      <c r="D3417" t="s">
        <v>5340</v>
      </c>
      <c r="E3417" t="s">
        <v>7</v>
      </c>
      <c r="F3417">
        <v>0</v>
      </c>
      <c r="G3417">
        <v>0</v>
      </c>
      <c r="H3417" s="51" t="s">
        <v>14704</v>
      </c>
      <c r="I3417">
        <v>0</v>
      </c>
      <c r="J3417">
        <v>0</v>
      </c>
      <c r="L3417">
        <v>0</v>
      </c>
      <c r="M3417">
        <v>0</v>
      </c>
      <c r="N3417">
        <v>0</v>
      </c>
      <c r="O3417">
        <v>0</v>
      </c>
      <c r="P3417" t="s">
        <v>183</v>
      </c>
      <c r="Q3417">
        <v>1440</v>
      </c>
      <c r="R3417">
        <v>-1440</v>
      </c>
      <c r="S3417">
        <v>1440</v>
      </c>
      <c r="T3417" t="s">
        <v>181</v>
      </c>
      <c r="U3417">
        <v>0</v>
      </c>
      <c r="V3417" t="s">
        <v>181</v>
      </c>
      <c r="W3417">
        <v>0</v>
      </c>
      <c r="X3417" t="s">
        <v>184</v>
      </c>
    </row>
    <row r="3418" spans="1:24" x14ac:dyDescent="0.3">
      <c r="A3418" t="s">
        <v>179</v>
      </c>
      <c r="B3418" t="s">
        <v>4847</v>
      </c>
      <c r="C3418" t="s">
        <v>181</v>
      </c>
      <c r="D3418" t="s">
        <v>4848</v>
      </c>
      <c r="E3418" t="s">
        <v>7</v>
      </c>
      <c r="F3418">
        <v>0</v>
      </c>
      <c r="G3418">
        <v>0</v>
      </c>
      <c r="H3418" s="51" t="s">
        <v>13524</v>
      </c>
      <c r="I3418">
        <v>0</v>
      </c>
      <c r="J3418">
        <v>0</v>
      </c>
      <c r="L3418">
        <v>0</v>
      </c>
      <c r="M3418">
        <v>0</v>
      </c>
      <c r="N3418">
        <v>0</v>
      </c>
      <c r="O3418">
        <v>0</v>
      </c>
      <c r="P3418" t="s">
        <v>183</v>
      </c>
      <c r="Q3418">
        <v>0</v>
      </c>
      <c r="R3418">
        <v>0</v>
      </c>
      <c r="S3418">
        <v>0</v>
      </c>
      <c r="T3418" t="s">
        <v>181</v>
      </c>
      <c r="U3418">
        <v>0</v>
      </c>
      <c r="V3418" t="s">
        <v>181</v>
      </c>
      <c r="W3418">
        <v>0</v>
      </c>
      <c r="X3418" t="s">
        <v>184</v>
      </c>
    </row>
    <row r="3419" spans="1:24" x14ac:dyDescent="0.3">
      <c r="A3419" t="s">
        <v>179</v>
      </c>
      <c r="B3419" t="s">
        <v>14515</v>
      </c>
      <c r="C3419" t="s">
        <v>181</v>
      </c>
      <c r="D3419" t="s">
        <v>4848</v>
      </c>
      <c r="E3419" t="s">
        <v>7</v>
      </c>
      <c r="F3419">
        <v>0</v>
      </c>
      <c r="G3419">
        <v>0</v>
      </c>
      <c r="H3419" s="51" t="s">
        <v>14704</v>
      </c>
      <c r="I3419">
        <v>0</v>
      </c>
      <c r="J3419">
        <v>0</v>
      </c>
      <c r="L3419">
        <v>0</v>
      </c>
      <c r="M3419">
        <v>0</v>
      </c>
      <c r="N3419">
        <v>0</v>
      </c>
      <c r="O3419">
        <v>0</v>
      </c>
      <c r="P3419" t="s">
        <v>183</v>
      </c>
      <c r="Q3419">
        <v>0</v>
      </c>
      <c r="R3419">
        <v>0</v>
      </c>
      <c r="S3419">
        <v>0</v>
      </c>
      <c r="T3419" t="s">
        <v>181</v>
      </c>
      <c r="U3419">
        <v>0</v>
      </c>
      <c r="V3419" t="s">
        <v>181</v>
      </c>
      <c r="W3419">
        <v>0</v>
      </c>
      <c r="X3419" t="s">
        <v>184</v>
      </c>
    </row>
    <row r="3420" spans="1:24" x14ac:dyDescent="0.3">
      <c r="A3420" t="s">
        <v>179</v>
      </c>
      <c r="B3420" t="s">
        <v>1918</v>
      </c>
      <c r="C3420" t="s">
        <v>181</v>
      </c>
      <c r="D3420" t="s">
        <v>1919</v>
      </c>
      <c r="E3420" t="s">
        <v>181</v>
      </c>
      <c r="F3420">
        <v>0</v>
      </c>
      <c r="G3420">
        <v>0</v>
      </c>
      <c r="H3420" s="51" t="s">
        <v>14704</v>
      </c>
      <c r="I3420">
        <v>0</v>
      </c>
      <c r="J3420">
        <v>0</v>
      </c>
      <c r="L3420">
        <v>0</v>
      </c>
      <c r="M3420">
        <v>0</v>
      </c>
      <c r="N3420">
        <v>0</v>
      </c>
      <c r="O3420">
        <v>0</v>
      </c>
      <c r="P3420" t="s">
        <v>183</v>
      </c>
      <c r="Q3420">
        <v>0</v>
      </c>
      <c r="R3420">
        <v>0</v>
      </c>
      <c r="S3420">
        <v>0</v>
      </c>
      <c r="T3420" t="s">
        <v>181</v>
      </c>
      <c r="U3420">
        <v>0</v>
      </c>
      <c r="V3420" t="s">
        <v>181</v>
      </c>
      <c r="W3420">
        <v>0</v>
      </c>
      <c r="X3420" t="s">
        <v>184</v>
      </c>
    </row>
    <row r="3421" spans="1:24" x14ac:dyDescent="0.3">
      <c r="A3421" t="s">
        <v>179</v>
      </c>
      <c r="B3421" t="s">
        <v>2319</v>
      </c>
      <c r="C3421" t="s">
        <v>181</v>
      </c>
      <c r="D3421" t="s">
        <v>1919</v>
      </c>
      <c r="E3421" t="s">
        <v>181</v>
      </c>
      <c r="F3421">
        <v>0</v>
      </c>
      <c r="G3421">
        <v>0</v>
      </c>
      <c r="H3421" s="51" t="s">
        <v>13524</v>
      </c>
      <c r="I3421">
        <v>0</v>
      </c>
      <c r="J3421">
        <v>0</v>
      </c>
      <c r="L3421">
        <v>0</v>
      </c>
      <c r="M3421">
        <v>0</v>
      </c>
      <c r="N3421">
        <v>0</v>
      </c>
      <c r="O3421">
        <v>0</v>
      </c>
      <c r="P3421" t="s">
        <v>183</v>
      </c>
      <c r="Q3421">
        <v>0</v>
      </c>
      <c r="R3421">
        <v>0</v>
      </c>
      <c r="S3421">
        <v>0</v>
      </c>
      <c r="T3421" t="s">
        <v>181</v>
      </c>
      <c r="U3421">
        <v>0</v>
      </c>
      <c r="V3421" t="s">
        <v>181</v>
      </c>
      <c r="W3421">
        <v>0</v>
      </c>
      <c r="X3421" t="s">
        <v>184</v>
      </c>
    </row>
    <row r="3422" spans="1:24" x14ac:dyDescent="0.3">
      <c r="A3422" t="s">
        <v>179</v>
      </c>
      <c r="B3422" t="s">
        <v>6804</v>
      </c>
      <c r="C3422" t="s">
        <v>181</v>
      </c>
      <c r="D3422" t="s">
        <v>6805</v>
      </c>
      <c r="E3422" t="s">
        <v>7</v>
      </c>
      <c r="F3422">
        <v>0</v>
      </c>
      <c r="G3422">
        <v>0</v>
      </c>
      <c r="H3422" s="51" t="s">
        <v>13524</v>
      </c>
      <c r="I3422">
        <v>0</v>
      </c>
      <c r="J3422">
        <v>0</v>
      </c>
      <c r="L3422">
        <v>0</v>
      </c>
      <c r="M3422">
        <v>0</v>
      </c>
      <c r="N3422">
        <v>0</v>
      </c>
      <c r="O3422">
        <v>0</v>
      </c>
      <c r="P3422" t="s">
        <v>183</v>
      </c>
      <c r="Q3422">
        <v>0</v>
      </c>
      <c r="R3422">
        <v>0</v>
      </c>
      <c r="S3422">
        <v>0</v>
      </c>
      <c r="T3422" t="s">
        <v>181</v>
      </c>
      <c r="U3422">
        <v>0</v>
      </c>
      <c r="V3422" t="s">
        <v>181</v>
      </c>
      <c r="W3422">
        <v>0</v>
      </c>
      <c r="X3422" t="s">
        <v>184</v>
      </c>
    </row>
    <row r="3423" spans="1:24" x14ac:dyDescent="0.3">
      <c r="A3423" t="s">
        <v>179</v>
      </c>
      <c r="B3423" t="s">
        <v>2111</v>
      </c>
      <c r="C3423" t="s">
        <v>181</v>
      </c>
      <c r="D3423" t="s">
        <v>2112</v>
      </c>
      <c r="E3423" t="s">
        <v>181</v>
      </c>
      <c r="F3423">
        <v>0</v>
      </c>
      <c r="G3423">
        <v>0</v>
      </c>
      <c r="H3423" s="51" t="s">
        <v>14704</v>
      </c>
      <c r="I3423">
        <v>0</v>
      </c>
      <c r="J3423">
        <v>0</v>
      </c>
      <c r="L3423">
        <v>0</v>
      </c>
      <c r="M3423">
        <v>0</v>
      </c>
      <c r="N3423">
        <v>0</v>
      </c>
      <c r="O3423">
        <v>0</v>
      </c>
      <c r="P3423" t="s">
        <v>183</v>
      </c>
      <c r="Q3423">
        <v>0</v>
      </c>
      <c r="R3423">
        <v>0</v>
      </c>
      <c r="S3423">
        <v>0</v>
      </c>
      <c r="T3423" t="s">
        <v>181</v>
      </c>
      <c r="U3423">
        <v>0</v>
      </c>
      <c r="V3423" t="s">
        <v>181</v>
      </c>
      <c r="W3423">
        <v>0</v>
      </c>
      <c r="X3423" t="s">
        <v>184</v>
      </c>
    </row>
    <row r="3424" spans="1:24" x14ac:dyDescent="0.3">
      <c r="A3424" t="s">
        <v>179</v>
      </c>
      <c r="B3424" t="s">
        <v>5111</v>
      </c>
      <c r="C3424" t="s">
        <v>181</v>
      </c>
      <c r="D3424" t="s">
        <v>5112</v>
      </c>
      <c r="E3424" t="s">
        <v>7</v>
      </c>
      <c r="F3424">
        <v>0</v>
      </c>
      <c r="G3424">
        <v>0</v>
      </c>
      <c r="H3424" s="51" t="s">
        <v>13524</v>
      </c>
      <c r="I3424">
        <v>0</v>
      </c>
      <c r="J3424">
        <v>0</v>
      </c>
      <c r="L3424">
        <v>0</v>
      </c>
      <c r="M3424">
        <v>0</v>
      </c>
      <c r="N3424">
        <v>0</v>
      </c>
      <c r="O3424">
        <v>0</v>
      </c>
      <c r="P3424" t="s">
        <v>183</v>
      </c>
      <c r="Q3424">
        <v>0</v>
      </c>
      <c r="R3424">
        <v>0</v>
      </c>
      <c r="S3424">
        <v>0</v>
      </c>
      <c r="T3424" t="s">
        <v>181</v>
      </c>
      <c r="U3424">
        <v>0</v>
      </c>
      <c r="V3424" t="s">
        <v>181</v>
      </c>
      <c r="W3424">
        <v>0</v>
      </c>
      <c r="X3424" t="s">
        <v>184</v>
      </c>
    </row>
    <row r="3425" spans="1:24" x14ac:dyDescent="0.3">
      <c r="A3425" t="s">
        <v>179</v>
      </c>
      <c r="B3425" t="s">
        <v>944</v>
      </c>
      <c r="C3425" t="s">
        <v>181</v>
      </c>
      <c r="D3425" t="s">
        <v>945</v>
      </c>
      <c r="E3425" t="s">
        <v>181</v>
      </c>
      <c r="F3425">
        <v>0</v>
      </c>
      <c r="G3425">
        <v>0</v>
      </c>
      <c r="H3425" s="51" t="s">
        <v>14704</v>
      </c>
      <c r="I3425">
        <v>0</v>
      </c>
      <c r="J3425">
        <v>0</v>
      </c>
      <c r="L3425">
        <v>0</v>
      </c>
      <c r="M3425">
        <v>0</v>
      </c>
      <c r="N3425">
        <v>0</v>
      </c>
      <c r="O3425">
        <v>0</v>
      </c>
      <c r="P3425" t="s">
        <v>183</v>
      </c>
      <c r="Q3425">
        <v>0</v>
      </c>
      <c r="R3425">
        <v>0</v>
      </c>
      <c r="S3425">
        <v>0</v>
      </c>
      <c r="T3425" t="s">
        <v>181</v>
      </c>
      <c r="U3425">
        <v>0</v>
      </c>
      <c r="V3425" t="s">
        <v>181</v>
      </c>
      <c r="W3425">
        <v>0</v>
      </c>
      <c r="X3425" t="s">
        <v>184</v>
      </c>
    </row>
    <row r="3426" spans="1:24" x14ac:dyDescent="0.3">
      <c r="A3426" t="s">
        <v>179</v>
      </c>
      <c r="B3426" t="s">
        <v>5170</v>
      </c>
      <c r="C3426" t="s">
        <v>181</v>
      </c>
      <c r="D3426" t="s">
        <v>945</v>
      </c>
      <c r="E3426" t="s">
        <v>7</v>
      </c>
      <c r="F3426">
        <v>0</v>
      </c>
      <c r="G3426">
        <v>0</v>
      </c>
      <c r="H3426" s="51" t="s">
        <v>13524</v>
      </c>
      <c r="I3426">
        <v>0</v>
      </c>
      <c r="J3426">
        <v>0</v>
      </c>
      <c r="L3426">
        <v>0</v>
      </c>
      <c r="M3426">
        <v>0</v>
      </c>
      <c r="N3426">
        <v>0</v>
      </c>
      <c r="O3426">
        <v>0</v>
      </c>
      <c r="P3426" t="s">
        <v>183</v>
      </c>
      <c r="Q3426">
        <v>0</v>
      </c>
      <c r="R3426">
        <v>0</v>
      </c>
      <c r="S3426">
        <v>0</v>
      </c>
      <c r="T3426" t="s">
        <v>181</v>
      </c>
      <c r="U3426">
        <v>0</v>
      </c>
      <c r="V3426" t="s">
        <v>181</v>
      </c>
      <c r="W3426">
        <v>0</v>
      </c>
      <c r="X3426" t="s">
        <v>184</v>
      </c>
    </row>
    <row r="3427" spans="1:24" x14ac:dyDescent="0.3">
      <c r="A3427" t="s">
        <v>179</v>
      </c>
      <c r="B3427" t="s">
        <v>2154</v>
      </c>
      <c r="C3427" t="s">
        <v>181</v>
      </c>
      <c r="D3427" t="s">
        <v>2155</v>
      </c>
      <c r="E3427" t="s">
        <v>181</v>
      </c>
      <c r="F3427">
        <v>0</v>
      </c>
      <c r="G3427">
        <v>0</v>
      </c>
      <c r="H3427" s="51" t="s">
        <v>14704</v>
      </c>
      <c r="I3427">
        <v>0</v>
      </c>
      <c r="J3427">
        <v>0</v>
      </c>
      <c r="L3427">
        <v>0</v>
      </c>
      <c r="M3427">
        <v>0</v>
      </c>
      <c r="N3427">
        <v>0</v>
      </c>
      <c r="O3427">
        <v>0</v>
      </c>
      <c r="P3427" t="s">
        <v>183</v>
      </c>
      <c r="Q3427">
        <v>0</v>
      </c>
      <c r="R3427">
        <v>0</v>
      </c>
      <c r="S3427">
        <v>0</v>
      </c>
      <c r="T3427" t="s">
        <v>181</v>
      </c>
      <c r="U3427">
        <v>0</v>
      </c>
      <c r="V3427" t="s">
        <v>181</v>
      </c>
      <c r="W3427">
        <v>0</v>
      </c>
      <c r="X3427" t="s">
        <v>184</v>
      </c>
    </row>
    <row r="3428" spans="1:24" x14ac:dyDescent="0.3">
      <c r="A3428" t="s">
        <v>179</v>
      </c>
      <c r="B3428" t="s">
        <v>2085</v>
      </c>
      <c r="C3428" t="s">
        <v>181</v>
      </c>
      <c r="D3428" t="s">
        <v>2086</v>
      </c>
      <c r="E3428" t="s">
        <v>181</v>
      </c>
      <c r="F3428">
        <v>0</v>
      </c>
      <c r="G3428">
        <v>0</v>
      </c>
      <c r="H3428" s="51" t="s">
        <v>14704</v>
      </c>
      <c r="I3428">
        <v>0</v>
      </c>
      <c r="J3428">
        <v>0</v>
      </c>
      <c r="L3428">
        <v>0</v>
      </c>
      <c r="M3428">
        <v>0</v>
      </c>
      <c r="N3428">
        <v>0</v>
      </c>
      <c r="O3428">
        <v>0</v>
      </c>
      <c r="P3428" t="s">
        <v>183</v>
      </c>
      <c r="Q3428">
        <v>0</v>
      </c>
      <c r="R3428">
        <v>0</v>
      </c>
      <c r="S3428">
        <v>0</v>
      </c>
      <c r="T3428" t="s">
        <v>181</v>
      </c>
      <c r="U3428">
        <v>0</v>
      </c>
      <c r="V3428" t="s">
        <v>181</v>
      </c>
      <c r="W3428">
        <v>0</v>
      </c>
      <c r="X3428" t="s">
        <v>184</v>
      </c>
    </row>
    <row r="3429" spans="1:24" x14ac:dyDescent="0.3">
      <c r="A3429" t="s">
        <v>179</v>
      </c>
      <c r="B3429" t="s">
        <v>3415</v>
      </c>
      <c r="C3429" t="s">
        <v>181</v>
      </c>
      <c r="D3429" t="s">
        <v>3416</v>
      </c>
      <c r="E3429" t="s">
        <v>181</v>
      </c>
      <c r="F3429">
        <v>0</v>
      </c>
      <c r="G3429">
        <v>0</v>
      </c>
      <c r="H3429" s="51" t="s">
        <v>14704</v>
      </c>
      <c r="I3429">
        <v>0</v>
      </c>
      <c r="J3429">
        <v>0</v>
      </c>
      <c r="L3429">
        <v>0</v>
      </c>
      <c r="M3429">
        <v>0</v>
      </c>
      <c r="N3429">
        <v>0</v>
      </c>
      <c r="O3429">
        <v>0</v>
      </c>
      <c r="P3429" t="s">
        <v>183</v>
      </c>
      <c r="Q3429">
        <v>0</v>
      </c>
      <c r="R3429">
        <v>0</v>
      </c>
      <c r="S3429">
        <v>0</v>
      </c>
      <c r="T3429" t="s">
        <v>181</v>
      </c>
      <c r="U3429">
        <v>0</v>
      </c>
      <c r="V3429" t="s">
        <v>181</v>
      </c>
      <c r="W3429">
        <v>0</v>
      </c>
      <c r="X3429" t="s">
        <v>184</v>
      </c>
    </row>
    <row r="3430" spans="1:24" x14ac:dyDescent="0.3">
      <c r="A3430" t="s">
        <v>179</v>
      </c>
      <c r="B3430" t="s">
        <v>6313</v>
      </c>
      <c r="C3430" t="s">
        <v>181</v>
      </c>
      <c r="D3430" t="s">
        <v>6314</v>
      </c>
      <c r="E3430" t="s">
        <v>7</v>
      </c>
      <c r="F3430">
        <v>0</v>
      </c>
      <c r="G3430">
        <v>0</v>
      </c>
      <c r="H3430" s="51" t="s">
        <v>13524</v>
      </c>
      <c r="I3430">
        <v>0</v>
      </c>
      <c r="J3430">
        <v>0</v>
      </c>
      <c r="L3430">
        <v>0</v>
      </c>
      <c r="M3430">
        <v>0</v>
      </c>
      <c r="N3430">
        <v>0</v>
      </c>
      <c r="O3430">
        <v>0</v>
      </c>
      <c r="P3430" t="s">
        <v>183</v>
      </c>
      <c r="Q3430">
        <v>0</v>
      </c>
      <c r="R3430">
        <v>0</v>
      </c>
      <c r="S3430">
        <v>0</v>
      </c>
      <c r="T3430" t="s">
        <v>181</v>
      </c>
      <c r="U3430">
        <v>0</v>
      </c>
      <c r="V3430" t="s">
        <v>181</v>
      </c>
      <c r="W3430">
        <v>0</v>
      </c>
      <c r="X3430" t="s">
        <v>184</v>
      </c>
    </row>
    <row r="3431" spans="1:24" x14ac:dyDescent="0.3">
      <c r="A3431" t="s">
        <v>179</v>
      </c>
      <c r="B3431" t="s">
        <v>6490</v>
      </c>
      <c r="C3431" t="s">
        <v>181</v>
      </c>
      <c r="D3431" t="s">
        <v>6491</v>
      </c>
      <c r="E3431" t="s">
        <v>7</v>
      </c>
      <c r="F3431">
        <v>0</v>
      </c>
      <c r="G3431">
        <v>0</v>
      </c>
      <c r="H3431" s="51" t="s">
        <v>13524</v>
      </c>
      <c r="I3431">
        <v>0</v>
      </c>
      <c r="J3431">
        <v>0</v>
      </c>
      <c r="L3431">
        <v>0</v>
      </c>
      <c r="M3431">
        <v>0</v>
      </c>
      <c r="N3431">
        <v>0</v>
      </c>
      <c r="O3431">
        <v>0</v>
      </c>
      <c r="P3431" t="s">
        <v>183</v>
      </c>
      <c r="Q3431">
        <v>0</v>
      </c>
      <c r="R3431">
        <v>0</v>
      </c>
      <c r="S3431">
        <v>0</v>
      </c>
      <c r="T3431" t="s">
        <v>181</v>
      </c>
      <c r="U3431">
        <v>0</v>
      </c>
      <c r="V3431" t="s">
        <v>181</v>
      </c>
      <c r="W3431">
        <v>0</v>
      </c>
      <c r="X3431" t="s">
        <v>184</v>
      </c>
    </row>
    <row r="3432" spans="1:24" x14ac:dyDescent="0.3">
      <c r="A3432" t="s">
        <v>179</v>
      </c>
      <c r="B3432" t="s">
        <v>4831</v>
      </c>
      <c r="C3432" t="s">
        <v>181</v>
      </c>
      <c r="D3432" t="s">
        <v>4832</v>
      </c>
      <c r="E3432" t="s">
        <v>7</v>
      </c>
      <c r="F3432">
        <v>0</v>
      </c>
      <c r="G3432">
        <v>0</v>
      </c>
      <c r="H3432" s="51" t="s">
        <v>13524</v>
      </c>
      <c r="I3432">
        <v>0</v>
      </c>
      <c r="J3432">
        <v>0</v>
      </c>
      <c r="L3432">
        <v>0</v>
      </c>
      <c r="M3432">
        <v>0</v>
      </c>
      <c r="N3432">
        <v>0</v>
      </c>
      <c r="O3432">
        <v>0</v>
      </c>
      <c r="P3432" t="s">
        <v>183</v>
      </c>
      <c r="Q3432">
        <v>0</v>
      </c>
      <c r="R3432">
        <v>0</v>
      </c>
      <c r="S3432">
        <v>0</v>
      </c>
      <c r="T3432" t="s">
        <v>181</v>
      </c>
      <c r="U3432">
        <v>0</v>
      </c>
      <c r="V3432" t="s">
        <v>181</v>
      </c>
      <c r="W3432">
        <v>0</v>
      </c>
      <c r="X3432" t="s">
        <v>184</v>
      </c>
    </row>
    <row r="3433" spans="1:24" x14ac:dyDescent="0.3">
      <c r="A3433" t="s">
        <v>179</v>
      </c>
      <c r="B3433" t="s">
        <v>4808</v>
      </c>
      <c r="C3433" t="s">
        <v>181</v>
      </c>
      <c r="D3433" t="s">
        <v>4809</v>
      </c>
      <c r="E3433" t="s">
        <v>7</v>
      </c>
      <c r="F3433">
        <v>0</v>
      </c>
      <c r="G3433">
        <v>0</v>
      </c>
      <c r="H3433" s="51" t="s">
        <v>13524</v>
      </c>
      <c r="I3433">
        <v>0</v>
      </c>
      <c r="J3433">
        <v>0</v>
      </c>
      <c r="L3433">
        <v>0</v>
      </c>
      <c r="M3433">
        <v>1867.64</v>
      </c>
      <c r="N3433">
        <v>468</v>
      </c>
      <c r="O3433">
        <v>0</v>
      </c>
      <c r="P3433" t="s">
        <v>7792</v>
      </c>
      <c r="Q3433">
        <v>0</v>
      </c>
      <c r="R3433">
        <v>0</v>
      </c>
      <c r="S3433">
        <v>0</v>
      </c>
      <c r="T3433" t="s">
        <v>181</v>
      </c>
      <c r="U3433">
        <v>0</v>
      </c>
      <c r="V3433" t="s">
        <v>181</v>
      </c>
      <c r="W3433">
        <v>0</v>
      </c>
      <c r="X3433" t="s">
        <v>184</v>
      </c>
    </row>
    <row r="3434" spans="1:24" x14ac:dyDescent="0.3">
      <c r="A3434" t="s">
        <v>179</v>
      </c>
      <c r="B3434" t="s">
        <v>14516</v>
      </c>
      <c r="C3434" t="s">
        <v>181</v>
      </c>
      <c r="D3434" t="s">
        <v>4809</v>
      </c>
      <c r="E3434" t="s">
        <v>7</v>
      </c>
      <c r="F3434">
        <v>0</v>
      </c>
      <c r="G3434">
        <v>0</v>
      </c>
      <c r="H3434" s="51" t="s">
        <v>14704</v>
      </c>
      <c r="I3434">
        <v>0</v>
      </c>
      <c r="J3434">
        <v>0</v>
      </c>
      <c r="L3434">
        <v>0</v>
      </c>
      <c r="M3434">
        <v>0</v>
      </c>
      <c r="N3434">
        <v>0</v>
      </c>
      <c r="O3434">
        <v>0</v>
      </c>
      <c r="P3434" t="s">
        <v>183</v>
      </c>
      <c r="Q3434">
        <v>0</v>
      </c>
      <c r="R3434">
        <v>0</v>
      </c>
      <c r="S3434">
        <v>0</v>
      </c>
      <c r="T3434" t="s">
        <v>181</v>
      </c>
      <c r="U3434">
        <v>0</v>
      </c>
      <c r="V3434" t="s">
        <v>181</v>
      </c>
      <c r="W3434">
        <v>0</v>
      </c>
      <c r="X3434" t="s">
        <v>184</v>
      </c>
    </row>
    <row r="3435" spans="1:24" x14ac:dyDescent="0.3">
      <c r="A3435" t="s">
        <v>179</v>
      </c>
      <c r="B3435" t="s">
        <v>6877</v>
      </c>
      <c r="C3435" t="s">
        <v>181</v>
      </c>
      <c r="D3435" t="s">
        <v>6878</v>
      </c>
      <c r="E3435" t="s">
        <v>7</v>
      </c>
      <c r="F3435">
        <v>0</v>
      </c>
      <c r="G3435">
        <v>0</v>
      </c>
      <c r="H3435" s="51" t="s">
        <v>13524</v>
      </c>
      <c r="I3435">
        <v>0</v>
      </c>
      <c r="J3435">
        <v>0</v>
      </c>
      <c r="L3435">
        <v>0</v>
      </c>
      <c r="M3435">
        <v>0</v>
      </c>
      <c r="N3435">
        <v>0</v>
      </c>
      <c r="O3435">
        <v>0</v>
      </c>
      <c r="P3435" t="s">
        <v>183</v>
      </c>
      <c r="Q3435">
        <v>0</v>
      </c>
      <c r="R3435">
        <v>0</v>
      </c>
      <c r="S3435">
        <v>0</v>
      </c>
      <c r="T3435" t="s">
        <v>181</v>
      </c>
      <c r="U3435">
        <v>0</v>
      </c>
      <c r="V3435" t="s">
        <v>181</v>
      </c>
      <c r="W3435">
        <v>0</v>
      </c>
      <c r="X3435" t="s">
        <v>184</v>
      </c>
    </row>
    <row r="3436" spans="1:24" x14ac:dyDescent="0.3">
      <c r="A3436" t="s">
        <v>179</v>
      </c>
      <c r="B3436" t="s">
        <v>14517</v>
      </c>
      <c r="C3436" t="s">
        <v>181</v>
      </c>
      <c r="D3436" t="s">
        <v>14518</v>
      </c>
      <c r="E3436" t="s">
        <v>7</v>
      </c>
      <c r="F3436">
        <v>0</v>
      </c>
      <c r="G3436">
        <v>0</v>
      </c>
      <c r="H3436" s="51" t="s">
        <v>13524</v>
      </c>
      <c r="I3436">
        <v>0</v>
      </c>
      <c r="J3436">
        <v>0</v>
      </c>
      <c r="L3436">
        <v>0</v>
      </c>
      <c r="M3436">
        <v>32037.26</v>
      </c>
      <c r="N3436">
        <v>8028</v>
      </c>
      <c r="O3436">
        <v>0</v>
      </c>
      <c r="P3436" t="s">
        <v>18071</v>
      </c>
      <c r="Q3436">
        <v>0</v>
      </c>
      <c r="R3436">
        <v>0</v>
      </c>
      <c r="S3436">
        <v>0</v>
      </c>
      <c r="T3436" t="s">
        <v>181</v>
      </c>
      <c r="U3436">
        <v>0</v>
      </c>
      <c r="V3436" t="s">
        <v>181</v>
      </c>
      <c r="W3436">
        <v>0</v>
      </c>
      <c r="X3436" t="s">
        <v>184</v>
      </c>
    </row>
    <row r="3437" spans="1:24" x14ac:dyDescent="0.3">
      <c r="A3437" t="s">
        <v>179</v>
      </c>
      <c r="B3437" t="s">
        <v>14519</v>
      </c>
      <c r="C3437" t="s">
        <v>181</v>
      </c>
      <c r="D3437" t="s">
        <v>14520</v>
      </c>
      <c r="E3437" t="s">
        <v>7</v>
      </c>
      <c r="F3437">
        <v>0</v>
      </c>
      <c r="G3437">
        <v>0</v>
      </c>
      <c r="H3437" s="51" t="s">
        <v>13524</v>
      </c>
      <c r="I3437">
        <v>0</v>
      </c>
      <c r="J3437">
        <v>0</v>
      </c>
      <c r="L3437">
        <v>0</v>
      </c>
      <c r="M3437">
        <v>0</v>
      </c>
      <c r="N3437">
        <v>0</v>
      </c>
      <c r="O3437">
        <v>0</v>
      </c>
      <c r="P3437" t="s">
        <v>183</v>
      </c>
      <c r="Q3437">
        <v>0</v>
      </c>
      <c r="R3437">
        <v>0</v>
      </c>
      <c r="S3437">
        <v>0</v>
      </c>
      <c r="T3437" t="s">
        <v>181</v>
      </c>
      <c r="U3437">
        <v>0</v>
      </c>
      <c r="V3437" t="s">
        <v>181</v>
      </c>
      <c r="W3437">
        <v>0</v>
      </c>
      <c r="X3437" t="s">
        <v>321</v>
      </c>
    </row>
    <row r="3438" spans="1:24" x14ac:dyDescent="0.3">
      <c r="A3438" t="s">
        <v>179</v>
      </c>
      <c r="B3438" t="s">
        <v>5598</v>
      </c>
      <c r="C3438" t="s">
        <v>181</v>
      </c>
      <c r="D3438" t="s">
        <v>5599</v>
      </c>
      <c r="E3438" t="s">
        <v>7</v>
      </c>
      <c r="F3438">
        <v>0</v>
      </c>
      <c r="G3438">
        <v>0</v>
      </c>
      <c r="H3438" s="51" t="s">
        <v>13524</v>
      </c>
      <c r="I3438">
        <v>0</v>
      </c>
      <c r="J3438">
        <v>0</v>
      </c>
      <c r="L3438">
        <v>0</v>
      </c>
      <c r="M3438">
        <v>0</v>
      </c>
      <c r="N3438">
        <v>0</v>
      </c>
      <c r="O3438">
        <v>0</v>
      </c>
      <c r="P3438" t="s">
        <v>183</v>
      </c>
      <c r="Q3438">
        <v>0</v>
      </c>
      <c r="R3438">
        <v>0</v>
      </c>
      <c r="S3438">
        <v>0</v>
      </c>
      <c r="T3438" t="s">
        <v>181</v>
      </c>
      <c r="U3438">
        <v>0</v>
      </c>
      <c r="V3438" t="s">
        <v>181</v>
      </c>
      <c r="W3438">
        <v>0</v>
      </c>
      <c r="X3438" t="s">
        <v>184</v>
      </c>
    </row>
    <row r="3439" spans="1:24" x14ac:dyDescent="0.3">
      <c r="A3439" t="s">
        <v>179</v>
      </c>
      <c r="B3439" t="s">
        <v>2091</v>
      </c>
      <c r="C3439" t="s">
        <v>181</v>
      </c>
      <c r="D3439" t="s">
        <v>2092</v>
      </c>
      <c r="E3439" t="s">
        <v>181</v>
      </c>
      <c r="F3439">
        <v>0</v>
      </c>
      <c r="G3439">
        <v>0</v>
      </c>
      <c r="H3439" s="51" t="s">
        <v>14704</v>
      </c>
      <c r="I3439">
        <v>0</v>
      </c>
      <c r="J3439">
        <v>0</v>
      </c>
      <c r="L3439">
        <v>0</v>
      </c>
      <c r="M3439">
        <v>0</v>
      </c>
      <c r="N3439">
        <v>0</v>
      </c>
      <c r="O3439">
        <v>0</v>
      </c>
      <c r="P3439" t="s">
        <v>183</v>
      </c>
      <c r="Q3439">
        <v>0</v>
      </c>
      <c r="R3439">
        <v>0</v>
      </c>
      <c r="S3439">
        <v>0</v>
      </c>
      <c r="T3439" t="s">
        <v>181</v>
      </c>
      <c r="U3439">
        <v>0</v>
      </c>
      <c r="V3439" t="s">
        <v>181</v>
      </c>
      <c r="W3439">
        <v>0</v>
      </c>
      <c r="X3439" t="s">
        <v>184</v>
      </c>
    </row>
    <row r="3440" spans="1:24" x14ac:dyDescent="0.3">
      <c r="A3440" t="s">
        <v>179</v>
      </c>
      <c r="B3440" t="s">
        <v>2653</v>
      </c>
      <c r="C3440" t="s">
        <v>181</v>
      </c>
      <c r="D3440" t="s">
        <v>2092</v>
      </c>
      <c r="E3440" t="s">
        <v>181</v>
      </c>
      <c r="F3440">
        <v>0</v>
      </c>
      <c r="G3440">
        <v>0</v>
      </c>
      <c r="H3440" s="51" t="s">
        <v>13524</v>
      </c>
      <c r="I3440">
        <v>0</v>
      </c>
      <c r="J3440">
        <v>0</v>
      </c>
      <c r="L3440">
        <v>0</v>
      </c>
      <c r="M3440">
        <v>0</v>
      </c>
      <c r="N3440">
        <v>0</v>
      </c>
      <c r="O3440">
        <v>0</v>
      </c>
      <c r="P3440" t="s">
        <v>183</v>
      </c>
      <c r="Q3440">
        <v>0</v>
      </c>
      <c r="R3440">
        <v>0</v>
      </c>
      <c r="S3440">
        <v>0</v>
      </c>
      <c r="T3440" t="s">
        <v>181</v>
      </c>
      <c r="U3440">
        <v>0</v>
      </c>
      <c r="V3440" t="s">
        <v>181</v>
      </c>
      <c r="W3440">
        <v>0</v>
      </c>
      <c r="X3440" t="s">
        <v>184</v>
      </c>
    </row>
    <row r="3441" spans="1:24" x14ac:dyDescent="0.3">
      <c r="A3441" t="s">
        <v>179</v>
      </c>
      <c r="B3441" t="s">
        <v>1619</v>
      </c>
      <c r="C3441" t="s">
        <v>181</v>
      </c>
      <c r="D3441" t="s">
        <v>1620</v>
      </c>
      <c r="E3441" t="s">
        <v>181</v>
      </c>
      <c r="F3441">
        <v>0</v>
      </c>
      <c r="G3441">
        <v>0</v>
      </c>
      <c r="H3441" s="51" t="s">
        <v>14704</v>
      </c>
      <c r="I3441">
        <v>0</v>
      </c>
      <c r="J3441">
        <v>0</v>
      </c>
      <c r="L3441">
        <v>0</v>
      </c>
      <c r="M3441">
        <v>0</v>
      </c>
      <c r="N3441">
        <v>0</v>
      </c>
      <c r="O3441">
        <v>0</v>
      </c>
      <c r="P3441" t="s">
        <v>183</v>
      </c>
      <c r="Q3441">
        <v>0</v>
      </c>
      <c r="R3441">
        <v>0</v>
      </c>
      <c r="S3441">
        <v>0</v>
      </c>
      <c r="T3441" t="s">
        <v>181</v>
      </c>
      <c r="U3441">
        <v>0</v>
      </c>
      <c r="V3441" t="s">
        <v>181</v>
      </c>
      <c r="W3441">
        <v>0</v>
      </c>
      <c r="X3441" t="s">
        <v>184</v>
      </c>
    </row>
    <row r="3442" spans="1:24" x14ac:dyDescent="0.3">
      <c r="A3442" t="s">
        <v>179</v>
      </c>
      <c r="B3442" t="s">
        <v>6576</v>
      </c>
      <c r="C3442" t="s">
        <v>181</v>
      </c>
      <c r="D3442" t="s">
        <v>6577</v>
      </c>
      <c r="E3442" t="s">
        <v>7</v>
      </c>
      <c r="F3442">
        <v>0</v>
      </c>
      <c r="G3442">
        <v>0</v>
      </c>
      <c r="H3442" s="51" t="s">
        <v>13524</v>
      </c>
      <c r="I3442">
        <v>0</v>
      </c>
      <c r="J3442">
        <v>0</v>
      </c>
      <c r="L3442">
        <v>0</v>
      </c>
      <c r="M3442">
        <v>0</v>
      </c>
      <c r="N3442">
        <v>0</v>
      </c>
      <c r="O3442">
        <v>0</v>
      </c>
      <c r="P3442" t="s">
        <v>183</v>
      </c>
      <c r="Q3442">
        <v>0</v>
      </c>
      <c r="R3442">
        <v>0</v>
      </c>
      <c r="S3442">
        <v>0</v>
      </c>
      <c r="T3442" t="s">
        <v>181</v>
      </c>
      <c r="U3442">
        <v>0</v>
      </c>
      <c r="V3442" t="s">
        <v>181</v>
      </c>
      <c r="W3442">
        <v>0</v>
      </c>
      <c r="X3442" t="s">
        <v>184</v>
      </c>
    </row>
    <row r="3443" spans="1:24" x14ac:dyDescent="0.3">
      <c r="A3443" t="s">
        <v>179</v>
      </c>
      <c r="B3443" t="s">
        <v>2400</v>
      </c>
      <c r="C3443" t="s">
        <v>181</v>
      </c>
      <c r="D3443" t="s">
        <v>2401</v>
      </c>
      <c r="E3443" t="s">
        <v>181</v>
      </c>
      <c r="F3443">
        <v>0</v>
      </c>
      <c r="G3443">
        <v>0</v>
      </c>
      <c r="H3443" s="51" t="s">
        <v>13524</v>
      </c>
      <c r="I3443">
        <v>0</v>
      </c>
      <c r="J3443">
        <v>0</v>
      </c>
      <c r="L3443">
        <v>0</v>
      </c>
      <c r="M3443">
        <v>0</v>
      </c>
      <c r="N3443">
        <v>0</v>
      </c>
      <c r="O3443">
        <v>0</v>
      </c>
      <c r="P3443" t="s">
        <v>183</v>
      </c>
      <c r="Q3443">
        <v>0</v>
      </c>
      <c r="R3443">
        <v>0</v>
      </c>
      <c r="S3443">
        <v>0</v>
      </c>
      <c r="T3443" t="s">
        <v>181</v>
      </c>
      <c r="U3443">
        <v>0</v>
      </c>
      <c r="V3443" t="s">
        <v>181</v>
      </c>
      <c r="W3443">
        <v>0</v>
      </c>
      <c r="X3443" t="s">
        <v>184</v>
      </c>
    </row>
    <row r="3444" spans="1:24" x14ac:dyDescent="0.3">
      <c r="A3444" t="s">
        <v>179</v>
      </c>
      <c r="B3444" t="s">
        <v>14521</v>
      </c>
      <c r="C3444" t="s">
        <v>181</v>
      </c>
      <c r="D3444" t="s">
        <v>14522</v>
      </c>
      <c r="E3444" t="s">
        <v>7</v>
      </c>
      <c r="F3444">
        <v>0</v>
      </c>
      <c r="G3444">
        <v>0</v>
      </c>
      <c r="H3444" s="51" t="s">
        <v>14704</v>
      </c>
      <c r="I3444">
        <v>0</v>
      </c>
      <c r="J3444">
        <v>0</v>
      </c>
      <c r="L3444">
        <v>0</v>
      </c>
      <c r="M3444">
        <v>0</v>
      </c>
      <c r="N3444">
        <v>0</v>
      </c>
      <c r="O3444">
        <v>0</v>
      </c>
      <c r="P3444" t="s">
        <v>183</v>
      </c>
      <c r="Q3444">
        <v>0</v>
      </c>
      <c r="R3444">
        <v>0</v>
      </c>
      <c r="S3444">
        <v>0</v>
      </c>
      <c r="T3444" t="s">
        <v>181</v>
      </c>
      <c r="U3444">
        <v>0</v>
      </c>
      <c r="V3444" t="s">
        <v>181</v>
      </c>
      <c r="W3444">
        <v>0</v>
      </c>
      <c r="X3444" t="s">
        <v>184</v>
      </c>
    </row>
    <row r="3445" spans="1:24" x14ac:dyDescent="0.3">
      <c r="A3445" t="s">
        <v>179</v>
      </c>
      <c r="B3445" t="s">
        <v>5658</v>
      </c>
      <c r="C3445" t="s">
        <v>181</v>
      </c>
      <c r="D3445" t="s">
        <v>5659</v>
      </c>
      <c r="E3445" t="s">
        <v>7</v>
      </c>
      <c r="F3445">
        <v>0</v>
      </c>
      <c r="G3445">
        <v>0</v>
      </c>
      <c r="H3445" s="51" t="s">
        <v>13524</v>
      </c>
      <c r="I3445">
        <v>0</v>
      </c>
      <c r="J3445">
        <v>0</v>
      </c>
      <c r="L3445">
        <v>0</v>
      </c>
      <c r="M3445">
        <v>0</v>
      </c>
      <c r="N3445">
        <v>0</v>
      </c>
      <c r="O3445">
        <v>0</v>
      </c>
      <c r="P3445" t="s">
        <v>183</v>
      </c>
      <c r="Q3445">
        <v>0</v>
      </c>
      <c r="R3445">
        <v>0</v>
      </c>
      <c r="S3445">
        <v>0</v>
      </c>
      <c r="T3445" t="s">
        <v>181</v>
      </c>
      <c r="U3445">
        <v>0</v>
      </c>
      <c r="V3445" t="s">
        <v>181</v>
      </c>
      <c r="W3445">
        <v>0</v>
      </c>
      <c r="X3445" t="s">
        <v>184</v>
      </c>
    </row>
    <row r="3446" spans="1:24" x14ac:dyDescent="0.3">
      <c r="A3446" t="s">
        <v>179</v>
      </c>
      <c r="B3446" t="s">
        <v>14523</v>
      </c>
      <c r="C3446" t="s">
        <v>181</v>
      </c>
      <c r="D3446" t="s">
        <v>5659</v>
      </c>
      <c r="E3446" t="s">
        <v>7</v>
      </c>
      <c r="F3446">
        <v>0</v>
      </c>
      <c r="G3446">
        <v>0</v>
      </c>
      <c r="H3446" s="51" t="s">
        <v>14704</v>
      </c>
      <c r="I3446">
        <v>0</v>
      </c>
      <c r="J3446">
        <v>0</v>
      </c>
      <c r="L3446">
        <v>0</v>
      </c>
      <c r="M3446">
        <v>0</v>
      </c>
      <c r="N3446">
        <v>0</v>
      </c>
      <c r="O3446">
        <v>0</v>
      </c>
      <c r="P3446" t="s">
        <v>183</v>
      </c>
      <c r="Q3446">
        <v>1080</v>
      </c>
      <c r="R3446">
        <v>-1080</v>
      </c>
      <c r="S3446">
        <v>1080</v>
      </c>
      <c r="T3446" t="s">
        <v>181</v>
      </c>
      <c r="U3446">
        <v>0</v>
      </c>
      <c r="V3446" t="s">
        <v>181</v>
      </c>
      <c r="W3446">
        <v>0</v>
      </c>
      <c r="X3446" t="s">
        <v>184</v>
      </c>
    </row>
    <row r="3447" spans="1:24" x14ac:dyDescent="0.3">
      <c r="A3447" t="s">
        <v>179</v>
      </c>
      <c r="B3447" t="s">
        <v>544</v>
      </c>
      <c r="C3447" t="s">
        <v>181</v>
      </c>
      <c r="D3447" t="s">
        <v>545</v>
      </c>
      <c r="E3447" t="s">
        <v>181</v>
      </c>
      <c r="F3447">
        <v>0</v>
      </c>
      <c r="G3447">
        <v>0</v>
      </c>
      <c r="H3447" s="51" t="s">
        <v>14704</v>
      </c>
      <c r="I3447">
        <v>0</v>
      </c>
      <c r="J3447">
        <v>0</v>
      </c>
      <c r="L3447">
        <v>0</v>
      </c>
      <c r="M3447">
        <v>1540.23</v>
      </c>
      <c r="N3447">
        <v>360</v>
      </c>
      <c r="O3447">
        <v>0</v>
      </c>
      <c r="P3447" t="s">
        <v>605</v>
      </c>
      <c r="Q3447">
        <v>0</v>
      </c>
      <c r="R3447">
        <v>0</v>
      </c>
      <c r="S3447">
        <v>0</v>
      </c>
      <c r="T3447" t="s">
        <v>181</v>
      </c>
      <c r="U3447">
        <v>0</v>
      </c>
      <c r="V3447" t="s">
        <v>181</v>
      </c>
      <c r="W3447">
        <v>0</v>
      </c>
      <c r="X3447" t="s">
        <v>184</v>
      </c>
    </row>
    <row r="3448" spans="1:24" x14ac:dyDescent="0.3">
      <c r="A3448" t="s">
        <v>179</v>
      </c>
      <c r="B3448" t="s">
        <v>2719</v>
      </c>
      <c r="C3448" t="s">
        <v>181</v>
      </c>
      <c r="D3448" t="s">
        <v>545</v>
      </c>
      <c r="E3448" t="s">
        <v>181</v>
      </c>
      <c r="F3448">
        <v>0</v>
      </c>
      <c r="G3448">
        <v>0</v>
      </c>
      <c r="H3448" s="51" t="s">
        <v>13524</v>
      </c>
      <c r="I3448">
        <v>0</v>
      </c>
      <c r="J3448">
        <v>0</v>
      </c>
      <c r="L3448">
        <v>0</v>
      </c>
      <c r="M3448">
        <v>0</v>
      </c>
      <c r="N3448">
        <v>0</v>
      </c>
      <c r="O3448">
        <v>0</v>
      </c>
      <c r="P3448" t="s">
        <v>183</v>
      </c>
      <c r="Q3448">
        <v>0</v>
      </c>
      <c r="R3448">
        <v>0</v>
      </c>
      <c r="S3448">
        <v>0</v>
      </c>
      <c r="T3448" t="s">
        <v>181</v>
      </c>
      <c r="U3448">
        <v>0</v>
      </c>
      <c r="V3448" t="s">
        <v>181</v>
      </c>
      <c r="W3448">
        <v>0</v>
      </c>
      <c r="X3448" t="s">
        <v>184</v>
      </c>
    </row>
    <row r="3449" spans="1:24" x14ac:dyDescent="0.3">
      <c r="A3449" t="s">
        <v>179</v>
      </c>
      <c r="B3449" t="s">
        <v>1097</v>
      </c>
      <c r="C3449" t="s">
        <v>181</v>
      </c>
      <c r="D3449" t="s">
        <v>1098</v>
      </c>
      <c r="E3449" t="s">
        <v>181</v>
      </c>
      <c r="F3449">
        <v>0</v>
      </c>
      <c r="G3449">
        <v>0</v>
      </c>
      <c r="H3449" s="51" t="s">
        <v>14704</v>
      </c>
      <c r="I3449">
        <v>0</v>
      </c>
      <c r="J3449">
        <v>0</v>
      </c>
      <c r="L3449">
        <v>0</v>
      </c>
      <c r="M3449">
        <v>0</v>
      </c>
      <c r="N3449">
        <v>0</v>
      </c>
      <c r="O3449">
        <v>0</v>
      </c>
      <c r="P3449" t="s">
        <v>183</v>
      </c>
      <c r="Q3449">
        <v>0</v>
      </c>
      <c r="R3449">
        <v>0</v>
      </c>
      <c r="S3449">
        <v>0</v>
      </c>
      <c r="T3449" t="s">
        <v>181</v>
      </c>
      <c r="U3449">
        <v>0</v>
      </c>
      <c r="V3449" t="s">
        <v>181</v>
      </c>
      <c r="W3449">
        <v>0</v>
      </c>
      <c r="X3449" t="s">
        <v>184</v>
      </c>
    </row>
    <row r="3450" spans="1:24" x14ac:dyDescent="0.3">
      <c r="A3450" t="s">
        <v>179</v>
      </c>
      <c r="B3450" t="s">
        <v>4934</v>
      </c>
      <c r="C3450" t="s">
        <v>181</v>
      </c>
      <c r="D3450" t="s">
        <v>4935</v>
      </c>
      <c r="E3450" t="s">
        <v>7</v>
      </c>
      <c r="F3450">
        <v>0</v>
      </c>
      <c r="G3450">
        <v>0</v>
      </c>
      <c r="H3450" s="51" t="s">
        <v>13524</v>
      </c>
      <c r="I3450">
        <v>0</v>
      </c>
      <c r="J3450">
        <v>0</v>
      </c>
      <c r="L3450">
        <v>0</v>
      </c>
      <c r="M3450">
        <v>0</v>
      </c>
      <c r="N3450">
        <v>0</v>
      </c>
      <c r="O3450">
        <v>0</v>
      </c>
      <c r="P3450" t="s">
        <v>183</v>
      </c>
      <c r="Q3450">
        <v>0</v>
      </c>
      <c r="R3450">
        <v>0</v>
      </c>
      <c r="S3450">
        <v>0</v>
      </c>
      <c r="T3450" t="s">
        <v>181</v>
      </c>
      <c r="U3450">
        <v>0</v>
      </c>
      <c r="V3450" t="s">
        <v>181</v>
      </c>
      <c r="W3450">
        <v>0</v>
      </c>
      <c r="X3450" t="s">
        <v>184</v>
      </c>
    </row>
    <row r="3451" spans="1:24" x14ac:dyDescent="0.3">
      <c r="A3451" t="s">
        <v>179</v>
      </c>
      <c r="B3451" t="s">
        <v>5836</v>
      </c>
      <c r="C3451" t="s">
        <v>181</v>
      </c>
      <c r="D3451" t="s">
        <v>5837</v>
      </c>
      <c r="E3451" t="s">
        <v>7</v>
      </c>
      <c r="F3451">
        <v>0</v>
      </c>
      <c r="G3451">
        <v>0</v>
      </c>
      <c r="H3451" s="51" t="s">
        <v>13524</v>
      </c>
      <c r="I3451">
        <v>0</v>
      </c>
      <c r="J3451">
        <v>0</v>
      </c>
      <c r="L3451">
        <v>0</v>
      </c>
      <c r="M3451">
        <v>0</v>
      </c>
      <c r="N3451">
        <v>0</v>
      </c>
      <c r="O3451">
        <v>0</v>
      </c>
      <c r="P3451" t="s">
        <v>183</v>
      </c>
      <c r="Q3451">
        <v>0</v>
      </c>
      <c r="R3451">
        <v>0</v>
      </c>
      <c r="S3451">
        <v>0</v>
      </c>
      <c r="T3451" t="s">
        <v>181</v>
      </c>
      <c r="U3451">
        <v>0</v>
      </c>
      <c r="V3451" t="s">
        <v>181</v>
      </c>
      <c r="W3451">
        <v>0</v>
      </c>
      <c r="X3451" t="s">
        <v>184</v>
      </c>
    </row>
    <row r="3452" spans="1:24" x14ac:dyDescent="0.3">
      <c r="A3452" t="s">
        <v>179</v>
      </c>
      <c r="B3452" t="s">
        <v>5897</v>
      </c>
      <c r="C3452" t="s">
        <v>181</v>
      </c>
      <c r="D3452" t="s">
        <v>5898</v>
      </c>
      <c r="E3452" t="s">
        <v>7</v>
      </c>
      <c r="F3452">
        <v>0</v>
      </c>
      <c r="G3452">
        <v>0</v>
      </c>
      <c r="H3452" s="51" t="s">
        <v>13524</v>
      </c>
      <c r="I3452">
        <v>0</v>
      </c>
      <c r="J3452">
        <v>0</v>
      </c>
      <c r="L3452">
        <v>0</v>
      </c>
      <c r="M3452">
        <v>0</v>
      </c>
      <c r="N3452">
        <v>0</v>
      </c>
      <c r="O3452">
        <v>0</v>
      </c>
      <c r="P3452" t="s">
        <v>183</v>
      </c>
      <c r="Q3452">
        <v>0</v>
      </c>
      <c r="R3452">
        <v>0</v>
      </c>
      <c r="S3452">
        <v>0</v>
      </c>
      <c r="T3452" t="s">
        <v>181</v>
      </c>
      <c r="U3452">
        <v>0</v>
      </c>
      <c r="V3452" t="s">
        <v>181</v>
      </c>
      <c r="W3452">
        <v>0</v>
      </c>
      <c r="X3452" t="s">
        <v>184</v>
      </c>
    </row>
    <row r="3453" spans="1:24" x14ac:dyDescent="0.3">
      <c r="A3453" t="s">
        <v>179</v>
      </c>
      <c r="B3453" t="s">
        <v>6378</v>
      </c>
      <c r="C3453" t="s">
        <v>181</v>
      </c>
      <c r="D3453" t="s">
        <v>5898</v>
      </c>
      <c r="E3453" t="s">
        <v>7</v>
      </c>
      <c r="F3453">
        <v>0</v>
      </c>
      <c r="G3453">
        <v>0</v>
      </c>
      <c r="H3453" s="51" t="s">
        <v>14704</v>
      </c>
      <c r="I3453">
        <v>0</v>
      </c>
      <c r="J3453">
        <v>0</v>
      </c>
      <c r="L3453">
        <v>0</v>
      </c>
      <c r="M3453">
        <v>0</v>
      </c>
      <c r="N3453">
        <v>0</v>
      </c>
      <c r="O3453">
        <v>0</v>
      </c>
      <c r="P3453" t="s">
        <v>183</v>
      </c>
      <c r="Q3453">
        <v>0</v>
      </c>
      <c r="R3453">
        <v>0</v>
      </c>
      <c r="S3453">
        <v>0</v>
      </c>
      <c r="T3453" t="s">
        <v>181</v>
      </c>
      <c r="U3453">
        <v>0</v>
      </c>
      <c r="V3453" t="s">
        <v>181</v>
      </c>
      <c r="W3453">
        <v>0</v>
      </c>
      <c r="X3453" t="s">
        <v>184</v>
      </c>
    </row>
    <row r="3454" spans="1:24" x14ac:dyDescent="0.3">
      <c r="A3454" t="s">
        <v>179</v>
      </c>
      <c r="B3454" t="s">
        <v>6206</v>
      </c>
      <c r="C3454" t="s">
        <v>181</v>
      </c>
      <c r="D3454" t="s">
        <v>6207</v>
      </c>
      <c r="E3454" t="s">
        <v>7</v>
      </c>
      <c r="F3454">
        <v>0</v>
      </c>
      <c r="G3454">
        <v>0</v>
      </c>
      <c r="H3454" s="51" t="s">
        <v>14704</v>
      </c>
      <c r="I3454">
        <v>0</v>
      </c>
      <c r="J3454">
        <v>0</v>
      </c>
      <c r="L3454">
        <v>0</v>
      </c>
      <c r="M3454">
        <v>0</v>
      </c>
      <c r="N3454">
        <v>0</v>
      </c>
      <c r="O3454">
        <v>0</v>
      </c>
      <c r="P3454" t="s">
        <v>183</v>
      </c>
      <c r="Q3454">
        <v>0</v>
      </c>
      <c r="R3454">
        <v>0</v>
      </c>
      <c r="S3454">
        <v>0</v>
      </c>
      <c r="T3454" t="s">
        <v>181</v>
      </c>
      <c r="U3454">
        <v>0</v>
      </c>
      <c r="V3454" t="s">
        <v>181</v>
      </c>
      <c r="W3454">
        <v>0</v>
      </c>
      <c r="X3454" t="s">
        <v>321</v>
      </c>
    </row>
    <row r="3455" spans="1:24" x14ac:dyDescent="0.3">
      <c r="A3455" t="s">
        <v>179</v>
      </c>
      <c r="B3455" t="s">
        <v>5958</v>
      </c>
      <c r="C3455" t="s">
        <v>181</v>
      </c>
      <c r="D3455" t="s">
        <v>5959</v>
      </c>
      <c r="E3455" t="s">
        <v>7</v>
      </c>
      <c r="F3455">
        <v>0</v>
      </c>
      <c r="G3455">
        <v>0</v>
      </c>
      <c r="H3455" s="51" t="s">
        <v>13524</v>
      </c>
      <c r="I3455">
        <v>0</v>
      </c>
      <c r="J3455">
        <v>0</v>
      </c>
      <c r="L3455">
        <v>0</v>
      </c>
      <c r="M3455">
        <v>0</v>
      </c>
      <c r="N3455">
        <v>0</v>
      </c>
      <c r="O3455">
        <v>0</v>
      </c>
      <c r="P3455" t="s">
        <v>183</v>
      </c>
      <c r="Q3455">
        <v>0</v>
      </c>
      <c r="R3455">
        <v>0</v>
      </c>
      <c r="S3455">
        <v>0</v>
      </c>
      <c r="T3455" t="s">
        <v>181</v>
      </c>
      <c r="U3455">
        <v>0</v>
      </c>
      <c r="V3455" t="s">
        <v>181</v>
      </c>
      <c r="W3455">
        <v>0</v>
      </c>
      <c r="X3455" t="s">
        <v>184</v>
      </c>
    </row>
    <row r="3456" spans="1:24" x14ac:dyDescent="0.3">
      <c r="A3456" t="s">
        <v>179</v>
      </c>
      <c r="B3456" t="s">
        <v>4679</v>
      </c>
      <c r="C3456" t="s">
        <v>181</v>
      </c>
      <c r="D3456" t="s">
        <v>4680</v>
      </c>
      <c r="E3456" t="s">
        <v>7</v>
      </c>
      <c r="F3456">
        <v>0</v>
      </c>
      <c r="G3456">
        <v>0</v>
      </c>
      <c r="H3456" s="51" t="s">
        <v>13524</v>
      </c>
      <c r="I3456">
        <v>0</v>
      </c>
      <c r="J3456">
        <v>0</v>
      </c>
      <c r="L3456">
        <v>0</v>
      </c>
      <c r="M3456">
        <v>0</v>
      </c>
      <c r="N3456">
        <v>0</v>
      </c>
      <c r="O3456">
        <v>0</v>
      </c>
      <c r="P3456" t="s">
        <v>183</v>
      </c>
      <c r="Q3456">
        <v>0</v>
      </c>
      <c r="R3456">
        <v>0</v>
      </c>
      <c r="S3456">
        <v>0</v>
      </c>
      <c r="T3456" t="s">
        <v>181</v>
      </c>
      <c r="U3456">
        <v>0</v>
      </c>
      <c r="V3456" t="s">
        <v>181</v>
      </c>
      <c r="W3456">
        <v>0</v>
      </c>
      <c r="X3456" t="s">
        <v>184</v>
      </c>
    </row>
    <row r="3457" spans="1:24" x14ac:dyDescent="0.3">
      <c r="A3457" t="s">
        <v>179</v>
      </c>
      <c r="B3457" t="s">
        <v>4341</v>
      </c>
      <c r="C3457" t="s">
        <v>181</v>
      </c>
      <c r="D3457" t="s">
        <v>4342</v>
      </c>
      <c r="E3457" t="s">
        <v>7</v>
      </c>
      <c r="F3457">
        <v>0</v>
      </c>
      <c r="G3457">
        <v>0</v>
      </c>
      <c r="H3457" s="51" t="s">
        <v>13524</v>
      </c>
      <c r="I3457">
        <v>0</v>
      </c>
      <c r="J3457">
        <v>0</v>
      </c>
      <c r="L3457">
        <v>0</v>
      </c>
      <c r="M3457">
        <v>0</v>
      </c>
      <c r="N3457">
        <v>0</v>
      </c>
      <c r="O3457">
        <v>0</v>
      </c>
      <c r="P3457" t="s">
        <v>183</v>
      </c>
      <c r="Q3457">
        <v>0</v>
      </c>
      <c r="R3457">
        <v>0</v>
      </c>
      <c r="S3457">
        <v>0</v>
      </c>
      <c r="T3457" t="s">
        <v>181</v>
      </c>
      <c r="U3457">
        <v>0</v>
      </c>
      <c r="V3457" t="s">
        <v>181</v>
      </c>
      <c r="W3457">
        <v>0</v>
      </c>
      <c r="X3457" t="s">
        <v>184</v>
      </c>
    </row>
    <row r="3458" spans="1:24" x14ac:dyDescent="0.3">
      <c r="A3458" t="s">
        <v>179</v>
      </c>
      <c r="B3458" t="s">
        <v>358</v>
      </c>
      <c r="C3458" t="s">
        <v>181</v>
      </c>
      <c r="D3458" t="s">
        <v>359</v>
      </c>
      <c r="E3458" t="s">
        <v>181</v>
      </c>
      <c r="F3458">
        <v>0</v>
      </c>
      <c r="G3458">
        <v>0</v>
      </c>
      <c r="H3458" s="51" t="s">
        <v>14704</v>
      </c>
      <c r="I3458">
        <v>0</v>
      </c>
      <c r="J3458">
        <v>0</v>
      </c>
      <c r="L3458">
        <v>0</v>
      </c>
      <c r="M3458">
        <v>0</v>
      </c>
      <c r="N3458">
        <v>0</v>
      </c>
      <c r="O3458">
        <v>0</v>
      </c>
      <c r="P3458" t="s">
        <v>183</v>
      </c>
      <c r="Q3458">
        <v>0</v>
      </c>
      <c r="R3458">
        <v>0</v>
      </c>
      <c r="S3458">
        <v>0</v>
      </c>
      <c r="T3458" t="s">
        <v>181</v>
      </c>
      <c r="U3458">
        <v>0</v>
      </c>
      <c r="V3458" t="s">
        <v>181</v>
      </c>
      <c r="W3458">
        <v>0</v>
      </c>
      <c r="X3458" t="s">
        <v>184</v>
      </c>
    </row>
    <row r="3459" spans="1:24" x14ac:dyDescent="0.3">
      <c r="A3459" t="s">
        <v>179</v>
      </c>
      <c r="B3459" t="s">
        <v>6701</v>
      </c>
      <c r="C3459" t="s">
        <v>181</v>
      </c>
      <c r="D3459" t="s">
        <v>6702</v>
      </c>
      <c r="E3459" t="s">
        <v>7</v>
      </c>
      <c r="F3459">
        <v>0</v>
      </c>
      <c r="G3459">
        <v>0</v>
      </c>
      <c r="H3459" s="51" t="s">
        <v>13524</v>
      </c>
      <c r="I3459">
        <v>0</v>
      </c>
      <c r="J3459">
        <v>0</v>
      </c>
      <c r="L3459">
        <v>0</v>
      </c>
      <c r="M3459">
        <v>0</v>
      </c>
      <c r="N3459">
        <v>0</v>
      </c>
      <c r="O3459">
        <v>0</v>
      </c>
      <c r="P3459" t="s">
        <v>183</v>
      </c>
      <c r="Q3459">
        <v>0</v>
      </c>
      <c r="R3459">
        <v>0</v>
      </c>
      <c r="S3459">
        <v>0</v>
      </c>
      <c r="T3459" t="s">
        <v>181</v>
      </c>
      <c r="U3459">
        <v>0</v>
      </c>
      <c r="V3459" t="s">
        <v>181</v>
      </c>
      <c r="W3459">
        <v>0</v>
      </c>
      <c r="X3459" t="s">
        <v>184</v>
      </c>
    </row>
    <row r="3460" spans="1:24" x14ac:dyDescent="0.3">
      <c r="A3460" t="s">
        <v>179</v>
      </c>
      <c r="B3460" t="s">
        <v>672</v>
      </c>
      <c r="C3460" t="s">
        <v>181</v>
      </c>
      <c r="D3460" t="s">
        <v>673</v>
      </c>
      <c r="E3460" t="s">
        <v>181</v>
      </c>
      <c r="F3460">
        <v>0</v>
      </c>
      <c r="G3460">
        <v>0</v>
      </c>
      <c r="H3460" s="51" t="s">
        <v>14704</v>
      </c>
      <c r="I3460">
        <v>0</v>
      </c>
      <c r="J3460">
        <v>0</v>
      </c>
      <c r="L3460">
        <v>0</v>
      </c>
      <c r="M3460">
        <v>0</v>
      </c>
      <c r="N3460">
        <v>0</v>
      </c>
      <c r="O3460">
        <v>0</v>
      </c>
      <c r="P3460" t="s">
        <v>183</v>
      </c>
      <c r="Q3460">
        <v>0</v>
      </c>
      <c r="R3460">
        <v>0</v>
      </c>
      <c r="S3460">
        <v>0</v>
      </c>
      <c r="T3460" t="s">
        <v>181</v>
      </c>
      <c r="U3460">
        <v>0</v>
      </c>
      <c r="V3460" t="s">
        <v>181</v>
      </c>
      <c r="W3460">
        <v>0</v>
      </c>
      <c r="X3460" t="s">
        <v>184</v>
      </c>
    </row>
    <row r="3461" spans="1:24" x14ac:dyDescent="0.3">
      <c r="A3461" t="s">
        <v>179</v>
      </c>
      <c r="B3461" t="s">
        <v>2308</v>
      </c>
      <c r="C3461" t="s">
        <v>181</v>
      </c>
      <c r="D3461" t="s">
        <v>673</v>
      </c>
      <c r="E3461" t="s">
        <v>181</v>
      </c>
      <c r="F3461">
        <v>0</v>
      </c>
      <c r="G3461">
        <v>0</v>
      </c>
      <c r="H3461" s="51" t="s">
        <v>13524</v>
      </c>
      <c r="I3461">
        <v>0</v>
      </c>
      <c r="J3461">
        <v>0</v>
      </c>
      <c r="L3461">
        <v>0</v>
      </c>
      <c r="M3461">
        <v>0</v>
      </c>
      <c r="N3461">
        <v>0</v>
      </c>
      <c r="O3461">
        <v>0</v>
      </c>
      <c r="P3461" t="s">
        <v>183</v>
      </c>
      <c r="Q3461">
        <v>0</v>
      </c>
      <c r="R3461">
        <v>0</v>
      </c>
      <c r="S3461">
        <v>0</v>
      </c>
      <c r="T3461" t="s">
        <v>181</v>
      </c>
      <c r="U3461">
        <v>0</v>
      </c>
      <c r="V3461" t="s">
        <v>181</v>
      </c>
      <c r="W3461">
        <v>0</v>
      </c>
      <c r="X3461" t="s">
        <v>184</v>
      </c>
    </row>
    <row r="3462" spans="1:24" x14ac:dyDescent="0.3">
      <c r="A3462" t="s">
        <v>179</v>
      </c>
      <c r="B3462" t="s">
        <v>2808</v>
      </c>
      <c r="C3462" t="s">
        <v>181</v>
      </c>
      <c r="D3462" t="s">
        <v>871</v>
      </c>
      <c r="E3462" t="s">
        <v>181</v>
      </c>
      <c r="F3462">
        <v>0</v>
      </c>
      <c r="G3462">
        <v>0</v>
      </c>
      <c r="H3462" s="51" t="s">
        <v>13524</v>
      </c>
      <c r="I3462">
        <v>0</v>
      </c>
      <c r="J3462">
        <v>0</v>
      </c>
      <c r="L3462">
        <v>0</v>
      </c>
      <c r="M3462">
        <v>2202.86</v>
      </c>
      <c r="N3462">
        <v>552</v>
      </c>
      <c r="O3462">
        <v>0</v>
      </c>
      <c r="P3462" t="s">
        <v>2809</v>
      </c>
      <c r="Q3462">
        <v>0</v>
      </c>
      <c r="R3462">
        <v>0</v>
      </c>
      <c r="S3462">
        <v>0</v>
      </c>
      <c r="T3462" t="s">
        <v>181</v>
      </c>
      <c r="U3462">
        <v>0</v>
      </c>
      <c r="V3462" t="s">
        <v>181</v>
      </c>
      <c r="W3462">
        <v>0</v>
      </c>
      <c r="X3462" t="s">
        <v>184</v>
      </c>
    </row>
    <row r="3463" spans="1:24" x14ac:dyDescent="0.3">
      <c r="A3463" t="s">
        <v>179</v>
      </c>
      <c r="B3463" t="s">
        <v>870</v>
      </c>
      <c r="C3463" t="s">
        <v>181</v>
      </c>
      <c r="D3463" t="s">
        <v>871</v>
      </c>
      <c r="E3463" t="s">
        <v>181</v>
      </c>
      <c r="F3463">
        <v>0</v>
      </c>
      <c r="G3463">
        <v>0</v>
      </c>
      <c r="H3463" s="51" t="s">
        <v>14704</v>
      </c>
      <c r="I3463">
        <v>0</v>
      </c>
      <c r="J3463">
        <v>0</v>
      </c>
      <c r="L3463">
        <v>0</v>
      </c>
      <c r="M3463">
        <v>0</v>
      </c>
      <c r="N3463">
        <v>0</v>
      </c>
      <c r="O3463">
        <v>0</v>
      </c>
      <c r="P3463" t="s">
        <v>183</v>
      </c>
      <c r="Q3463">
        <v>0</v>
      </c>
      <c r="R3463">
        <v>0</v>
      </c>
      <c r="S3463">
        <v>0</v>
      </c>
      <c r="T3463" t="s">
        <v>181</v>
      </c>
      <c r="U3463">
        <v>0</v>
      </c>
      <c r="V3463" t="s">
        <v>181</v>
      </c>
      <c r="W3463">
        <v>0</v>
      </c>
      <c r="X3463" t="s">
        <v>184</v>
      </c>
    </row>
    <row r="3464" spans="1:24" x14ac:dyDescent="0.3">
      <c r="A3464" t="s">
        <v>179</v>
      </c>
      <c r="B3464" t="s">
        <v>5495</v>
      </c>
      <c r="C3464" t="s">
        <v>181</v>
      </c>
      <c r="D3464" t="s">
        <v>5496</v>
      </c>
      <c r="E3464" t="s">
        <v>7</v>
      </c>
      <c r="F3464">
        <v>0</v>
      </c>
      <c r="G3464">
        <v>0</v>
      </c>
      <c r="H3464" s="51" t="s">
        <v>13524</v>
      </c>
      <c r="I3464">
        <v>0</v>
      </c>
      <c r="J3464">
        <v>0</v>
      </c>
      <c r="L3464">
        <v>0</v>
      </c>
      <c r="M3464">
        <v>0</v>
      </c>
      <c r="N3464">
        <v>0</v>
      </c>
      <c r="O3464">
        <v>0</v>
      </c>
      <c r="P3464" t="s">
        <v>183</v>
      </c>
      <c r="Q3464">
        <v>0</v>
      </c>
      <c r="R3464">
        <v>0</v>
      </c>
      <c r="S3464">
        <v>0</v>
      </c>
      <c r="T3464" t="s">
        <v>181</v>
      </c>
      <c r="U3464">
        <v>0</v>
      </c>
      <c r="V3464" t="s">
        <v>181</v>
      </c>
      <c r="W3464">
        <v>0</v>
      </c>
      <c r="X3464" t="s">
        <v>184</v>
      </c>
    </row>
    <row r="3465" spans="1:24" x14ac:dyDescent="0.3">
      <c r="A3465" t="s">
        <v>179</v>
      </c>
      <c r="B3465" t="s">
        <v>2651</v>
      </c>
      <c r="C3465" t="s">
        <v>181</v>
      </c>
      <c r="D3465" t="s">
        <v>2652</v>
      </c>
      <c r="E3465" t="s">
        <v>181</v>
      </c>
      <c r="F3465">
        <v>0</v>
      </c>
      <c r="G3465">
        <v>0</v>
      </c>
      <c r="H3465" s="51" t="s">
        <v>13524</v>
      </c>
      <c r="I3465">
        <v>0</v>
      </c>
      <c r="J3465">
        <v>0</v>
      </c>
      <c r="L3465">
        <v>0</v>
      </c>
      <c r="M3465">
        <v>0</v>
      </c>
      <c r="N3465">
        <v>0</v>
      </c>
      <c r="O3465">
        <v>0</v>
      </c>
      <c r="P3465" t="s">
        <v>183</v>
      </c>
      <c r="Q3465">
        <v>0</v>
      </c>
      <c r="R3465">
        <v>0</v>
      </c>
      <c r="S3465">
        <v>0</v>
      </c>
      <c r="T3465" t="s">
        <v>181</v>
      </c>
      <c r="U3465">
        <v>0</v>
      </c>
      <c r="V3465" t="s">
        <v>181</v>
      </c>
      <c r="W3465">
        <v>0</v>
      </c>
      <c r="X3465" t="s">
        <v>184</v>
      </c>
    </row>
    <row r="3466" spans="1:24" x14ac:dyDescent="0.3">
      <c r="A3466" t="s">
        <v>179</v>
      </c>
      <c r="B3466" t="s">
        <v>2609</v>
      </c>
      <c r="C3466" t="s">
        <v>181</v>
      </c>
      <c r="D3466" t="s">
        <v>2610</v>
      </c>
      <c r="E3466" t="s">
        <v>181</v>
      </c>
      <c r="F3466">
        <v>0</v>
      </c>
      <c r="G3466">
        <v>0</v>
      </c>
      <c r="H3466" s="51" t="s">
        <v>13524</v>
      </c>
      <c r="I3466">
        <v>0</v>
      </c>
      <c r="J3466">
        <v>0</v>
      </c>
      <c r="L3466">
        <v>0</v>
      </c>
      <c r="M3466">
        <v>0</v>
      </c>
      <c r="N3466">
        <v>0</v>
      </c>
      <c r="O3466">
        <v>0</v>
      </c>
      <c r="P3466" t="s">
        <v>183</v>
      </c>
      <c r="Q3466">
        <v>0</v>
      </c>
      <c r="R3466">
        <v>0</v>
      </c>
      <c r="S3466">
        <v>0</v>
      </c>
      <c r="T3466" t="s">
        <v>181</v>
      </c>
      <c r="U3466">
        <v>0</v>
      </c>
      <c r="V3466" t="s">
        <v>181</v>
      </c>
      <c r="W3466">
        <v>0</v>
      </c>
      <c r="X3466" t="s">
        <v>184</v>
      </c>
    </row>
    <row r="3467" spans="1:24" x14ac:dyDescent="0.3">
      <c r="A3467" t="s">
        <v>179</v>
      </c>
      <c r="B3467" t="s">
        <v>3068</v>
      </c>
      <c r="C3467" t="s">
        <v>181</v>
      </c>
      <c r="D3467" t="s">
        <v>3069</v>
      </c>
      <c r="E3467" t="s">
        <v>181</v>
      </c>
      <c r="F3467">
        <v>0</v>
      </c>
      <c r="G3467">
        <v>0</v>
      </c>
      <c r="H3467" s="51" t="s">
        <v>13524</v>
      </c>
      <c r="I3467">
        <v>0</v>
      </c>
      <c r="J3467">
        <v>0</v>
      </c>
      <c r="L3467">
        <v>0</v>
      </c>
      <c r="M3467">
        <v>0</v>
      </c>
      <c r="N3467">
        <v>0</v>
      </c>
      <c r="O3467">
        <v>0</v>
      </c>
      <c r="P3467" t="s">
        <v>183</v>
      </c>
      <c r="Q3467">
        <v>0</v>
      </c>
      <c r="R3467">
        <v>0</v>
      </c>
      <c r="S3467">
        <v>0</v>
      </c>
      <c r="T3467" t="s">
        <v>181</v>
      </c>
      <c r="U3467">
        <v>0</v>
      </c>
      <c r="V3467" t="s">
        <v>181</v>
      </c>
      <c r="W3467">
        <v>0</v>
      </c>
      <c r="X3467" t="s">
        <v>184</v>
      </c>
    </row>
    <row r="3468" spans="1:24" x14ac:dyDescent="0.3">
      <c r="A3468" t="s">
        <v>179</v>
      </c>
      <c r="B3468" t="s">
        <v>3446</v>
      </c>
      <c r="C3468" t="s">
        <v>181</v>
      </c>
      <c r="D3468" t="s">
        <v>3069</v>
      </c>
      <c r="E3468" t="s">
        <v>181</v>
      </c>
      <c r="F3468">
        <v>0</v>
      </c>
      <c r="G3468">
        <v>0</v>
      </c>
      <c r="H3468" s="51" t="s">
        <v>14704</v>
      </c>
      <c r="I3468">
        <v>0</v>
      </c>
      <c r="J3468">
        <v>0</v>
      </c>
      <c r="L3468">
        <v>0</v>
      </c>
      <c r="M3468">
        <v>0</v>
      </c>
      <c r="N3468">
        <v>0</v>
      </c>
      <c r="O3468">
        <v>0</v>
      </c>
      <c r="P3468" t="s">
        <v>183</v>
      </c>
      <c r="Q3468">
        <v>0</v>
      </c>
      <c r="R3468">
        <v>0</v>
      </c>
      <c r="S3468">
        <v>0</v>
      </c>
      <c r="T3468" t="s">
        <v>181</v>
      </c>
      <c r="U3468">
        <v>0</v>
      </c>
      <c r="V3468" t="s">
        <v>181</v>
      </c>
      <c r="W3468">
        <v>0</v>
      </c>
      <c r="X3468" t="s">
        <v>184</v>
      </c>
    </row>
    <row r="3469" spans="1:24" x14ac:dyDescent="0.3">
      <c r="A3469" t="s">
        <v>179</v>
      </c>
      <c r="B3469" t="s">
        <v>7014</v>
      </c>
      <c r="C3469" t="s">
        <v>181</v>
      </c>
      <c r="D3469" t="s">
        <v>7015</v>
      </c>
      <c r="E3469" t="s">
        <v>7</v>
      </c>
      <c r="F3469">
        <v>0</v>
      </c>
      <c r="G3469">
        <v>0</v>
      </c>
      <c r="H3469" s="51" t="s">
        <v>13524</v>
      </c>
      <c r="I3469">
        <v>0</v>
      </c>
      <c r="J3469">
        <v>0</v>
      </c>
      <c r="L3469">
        <v>0</v>
      </c>
      <c r="M3469">
        <v>0</v>
      </c>
      <c r="N3469">
        <v>0</v>
      </c>
      <c r="O3469">
        <v>0</v>
      </c>
      <c r="P3469" t="s">
        <v>183</v>
      </c>
      <c r="Q3469">
        <v>0</v>
      </c>
      <c r="R3469">
        <v>0</v>
      </c>
      <c r="S3469">
        <v>0</v>
      </c>
      <c r="T3469" t="s">
        <v>181</v>
      </c>
      <c r="U3469">
        <v>0</v>
      </c>
      <c r="V3469" t="s">
        <v>181</v>
      </c>
      <c r="W3469">
        <v>0</v>
      </c>
      <c r="X3469" t="s">
        <v>184</v>
      </c>
    </row>
    <row r="3470" spans="1:24" x14ac:dyDescent="0.3">
      <c r="A3470" t="s">
        <v>179</v>
      </c>
      <c r="B3470" t="s">
        <v>14524</v>
      </c>
      <c r="C3470" t="s">
        <v>181</v>
      </c>
      <c r="D3470" t="s">
        <v>7015</v>
      </c>
      <c r="E3470" t="s">
        <v>7</v>
      </c>
      <c r="F3470">
        <v>0</v>
      </c>
      <c r="G3470">
        <v>0</v>
      </c>
      <c r="H3470" s="51" t="s">
        <v>14704</v>
      </c>
      <c r="I3470">
        <v>0</v>
      </c>
      <c r="J3470">
        <v>0</v>
      </c>
      <c r="L3470">
        <v>0</v>
      </c>
      <c r="M3470">
        <v>0</v>
      </c>
      <c r="N3470">
        <v>0</v>
      </c>
      <c r="O3470">
        <v>0</v>
      </c>
      <c r="P3470" t="s">
        <v>183</v>
      </c>
      <c r="Q3470">
        <v>0</v>
      </c>
      <c r="R3470">
        <v>0</v>
      </c>
      <c r="S3470">
        <v>0</v>
      </c>
      <c r="T3470" t="s">
        <v>181</v>
      </c>
      <c r="U3470">
        <v>0</v>
      </c>
      <c r="V3470" t="s">
        <v>181</v>
      </c>
      <c r="W3470">
        <v>0</v>
      </c>
      <c r="X3470" t="s">
        <v>184</v>
      </c>
    </row>
    <row r="3471" spans="1:24" x14ac:dyDescent="0.3">
      <c r="A3471" t="s">
        <v>179</v>
      </c>
      <c r="B3471" t="s">
        <v>700</v>
      </c>
      <c r="C3471" t="s">
        <v>181</v>
      </c>
      <c r="D3471" t="s">
        <v>701</v>
      </c>
      <c r="E3471" t="s">
        <v>181</v>
      </c>
      <c r="F3471">
        <v>0</v>
      </c>
      <c r="G3471">
        <v>0</v>
      </c>
      <c r="H3471" s="51" t="s">
        <v>14704</v>
      </c>
      <c r="I3471">
        <v>0</v>
      </c>
      <c r="J3471">
        <v>0</v>
      </c>
      <c r="L3471">
        <v>0</v>
      </c>
      <c r="M3471">
        <v>0</v>
      </c>
      <c r="N3471">
        <v>0</v>
      </c>
      <c r="O3471">
        <v>0</v>
      </c>
      <c r="P3471" t="s">
        <v>183</v>
      </c>
      <c r="Q3471">
        <v>0</v>
      </c>
      <c r="R3471">
        <v>0</v>
      </c>
      <c r="S3471">
        <v>0</v>
      </c>
      <c r="T3471" t="s">
        <v>181</v>
      </c>
      <c r="U3471">
        <v>0</v>
      </c>
      <c r="V3471" t="s">
        <v>181</v>
      </c>
      <c r="W3471">
        <v>0</v>
      </c>
      <c r="X3471" t="s">
        <v>184</v>
      </c>
    </row>
    <row r="3472" spans="1:24" x14ac:dyDescent="0.3">
      <c r="A3472" t="s">
        <v>179</v>
      </c>
      <c r="B3472" t="s">
        <v>2835</v>
      </c>
      <c r="C3472" t="s">
        <v>181</v>
      </c>
      <c r="D3472" t="s">
        <v>2836</v>
      </c>
      <c r="E3472" t="s">
        <v>181</v>
      </c>
      <c r="F3472">
        <v>0</v>
      </c>
      <c r="G3472">
        <v>0</v>
      </c>
      <c r="H3472" s="51" t="s">
        <v>13524</v>
      </c>
      <c r="I3472">
        <v>0</v>
      </c>
      <c r="J3472">
        <v>0</v>
      </c>
      <c r="L3472">
        <v>0</v>
      </c>
      <c r="M3472">
        <v>0</v>
      </c>
      <c r="N3472">
        <v>0</v>
      </c>
      <c r="O3472">
        <v>0</v>
      </c>
      <c r="P3472" t="s">
        <v>183</v>
      </c>
      <c r="Q3472">
        <v>0</v>
      </c>
      <c r="R3472">
        <v>0</v>
      </c>
      <c r="S3472">
        <v>0</v>
      </c>
      <c r="T3472" t="s">
        <v>181</v>
      </c>
      <c r="U3472">
        <v>0</v>
      </c>
      <c r="V3472" t="s">
        <v>181</v>
      </c>
      <c r="W3472">
        <v>0</v>
      </c>
      <c r="X3472" t="s">
        <v>184</v>
      </c>
    </row>
    <row r="3473" spans="1:24" x14ac:dyDescent="0.3">
      <c r="A3473" t="s">
        <v>179</v>
      </c>
      <c r="B3473" t="s">
        <v>14525</v>
      </c>
      <c r="C3473" t="s">
        <v>181</v>
      </c>
      <c r="D3473" t="s">
        <v>14526</v>
      </c>
      <c r="E3473" t="s">
        <v>7</v>
      </c>
      <c r="F3473">
        <v>0</v>
      </c>
      <c r="G3473">
        <v>0</v>
      </c>
      <c r="H3473" s="51" t="s">
        <v>14704</v>
      </c>
      <c r="I3473">
        <v>0</v>
      </c>
      <c r="J3473">
        <v>0</v>
      </c>
      <c r="L3473">
        <v>0</v>
      </c>
      <c r="M3473">
        <v>0</v>
      </c>
      <c r="N3473">
        <v>0</v>
      </c>
      <c r="O3473">
        <v>0</v>
      </c>
      <c r="P3473" t="s">
        <v>183</v>
      </c>
      <c r="Q3473">
        <v>0</v>
      </c>
      <c r="R3473">
        <v>0</v>
      </c>
      <c r="S3473">
        <v>0</v>
      </c>
      <c r="T3473" t="s">
        <v>181</v>
      </c>
      <c r="U3473">
        <v>0</v>
      </c>
      <c r="V3473" t="s">
        <v>181</v>
      </c>
      <c r="W3473">
        <v>0</v>
      </c>
      <c r="X3473" t="s">
        <v>184</v>
      </c>
    </row>
    <row r="3474" spans="1:24" x14ac:dyDescent="0.3">
      <c r="A3474" t="s">
        <v>179</v>
      </c>
      <c r="B3474" t="s">
        <v>6687</v>
      </c>
      <c r="C3474" t="s">
        <v>181</v>
      </c>
      <c r="D3474" t="s">
        <v>6688</v>
      </c>
      <c r="E3474" t="s">
        <v>7</v>
      </c>
      <c r="F3474">
        <v>0</v>
      </c>
      <c r="G3474">
        <v>0</v>
      </c>
      <c r="H3474" s="51" t="s">
        <v>13524</v>
      </c>
      <c r="I3474">
        <v>0</v>
      </c>
      <c r="J3474">
        <v>0</v>
      </c>
      <c r="L3474">
        <v>0</v>
      </c>
      <c r="M3474">
        <v>0</v>
      </c>
      <c r="N3474">
        <v>0</v>
      </c>
      <c r="O3474">
        <v>0</v>
      </c>
      <c r="P3474" t="s">
        <v>183</v>
      </c>
      <c r="Q3474">
        <v>0</v>
      </c>
      <c r="R3474">
        <v>0</v>
      </c>
      <c r="S3474">
        <v>0</v>
      </c>
      <c r="T3474" t="s">
        <v>181</v>
      </c>
      <c r="U3474">
        <v>0</v>
      </c>
      <c r="V3474" t="s">
        <v>181</v>
      </c>
      <c r="W3474">
        <v>0</v>
      </c>
      <c r="X3474" t="s">
        <v>184</v>
      </c>
    </row>
    <row r="3475" spans="1:24" x14ac:dyDescent="0.3">
      <c r="A3475" t="s">
        <v>179</v>
      </c>
      <c r="B3475" t="s">
        <v>14527</v>
      </c>
      <c r="C3475" t="s">
        <v>181</v>
      </c>
      <c r="D3475" t="s">
        <v>14528</v>
      </c>
      <c r="E3475" t="s">
        <v>7</v>
      </c>
      <c r="F3475">
        <v>0</v>
      </c>
      <c r="G3475">
        <v>0</v>
      </c>
      <c r="H3475" s="51" t="s">
        <v>14704</v>
      </c>
      <c r="I3475">
        <v>0</v>
      </c>
      <c r="J3475">
        <v>0</v>
      </c>
      <c r="L3475">
        <v>0</v>
      </c>
      <c r="M3475">
        <v>0</v>
      </c>
      <c r="N3475">
        <v>0</v>
      </c>
      <c r="O3475">
        <v>0</v>
      </c>
      <c r="P3475" t="s">
        <v>183</v>
      </c>
      <c r="Q3475">
        <v>0</v>
      </c>
      <c r="R3475">
        <v>0</v>
      </c>
      <c r="S3475">
        <v>0</v>
      </c>
      <c r="T3475" t="s">
        <v>181</v>
      </c>
      <c r="U3475">
        <v>0</v>
      </c>
      <c r="V3475" t="s">
        <v>181</v>
      </c>
      <c r="W3475">
        <v>0</v>
      </c>
      <c r="X3475" t="s">
        <v>184</v>
      </c>
    </row>
    <row r="3476" spans="1:24" x14ac:dyDescent="0.3">
      <c r="A3476" t="s">
        <v>179</v>
      </c>
      <c r="B3476" t="s">
        <v>1257</v>
      </c>
      <c r="C3476" t="s">
        <v>181</v>
      </c>
      <c r="D3476" t="s">
        <v>1258</v>
      </c>
      <c r="E3476" t="s">
        <v>181</v>
      </c>
      <c r="F3476">
        <v>0</v>
      </c>
      <c r="G3476">
        <v>0</v>
      </c>
      <c r="H3476" s="51" t="s">
        <v>14704</v>
      </c>
      <c r="I3476">
        <v>0</v>
      </c>
      <c r="J3476">
        <v>0</v>
      </c>
      <c r="L3476">
        <v>0</v>
      </c>
      <c r="M3476">
        <v>0</v>
      </c>
      <c r="N3476">
        <v>0</v>
      </c>
      <c r="O3476">
        <v>0</v>
      </c>
      <c r="P3476" t="s">
        <v>183</v>
      </c>
      <c r="Q3476">
        <v>0</v>
      </c>
      <c r="R3476">
        <v>0</v>
      </c>
      <c r="S3476">
        <v>0</v>
      </c>
      <c r="T3476" t="s">
        <v>181</v>
      </c>
      <c r="U3476">
        <v>0</v>
      </c>
      <c r="V3476" t="s">
        <v>181</v>
      </c>
      <c r="W3476">
        <v>0</v>
      </c>
      <c r="X3476" t="s">
        <v>184</v>
      </c>
    </row>
    <row r="3477" spans="1:24" x14ac:dyDescent="0.3">
      <c r="A3477" t="s">
        <v>179</v>
      </c>
      <c r="B3477" t="s">
        <v>2355</v>
      </c>
      <c r="C3477" t="s">
        <v>181</v>
      </c>
      <c r="D3477" t="s">
        <v>1258</v>
      </c>
      <c r="E3477" t="s">
        <v>181</v>
      </c>
      <c r="F3477">
        <v>0</v>
      </c>
      <c r="G3477">
        <v>0</v>
      </c>
      <c r="H3477" s="51" t="s">
        <v>13524</v>
      </c>
      <c r="I3477">
        <v>0</v>
      </c>
      <c r="J3477">
        <v>0</v>
      </c>
      <c r="L3477">
        <v>0</v>
      </c>
      <c r="M3477">
        <v>0</v>
      </c>
      <c r="N3477">
        <v>0</v>
      </c>
      <c r="O3477">
        <v>0</v>
      </c>
      <c r="P3477" t="s">
        <v>183</v>
      </c>
      <c r="Q3477">
        <v>0</v>
      </c>
      <c r="R3477">
        <v>0</v>
      </c>
      <c r="S3477">
        <v>0</v>
      </c>
      <c r="T3477" t="s">
        <v>181</v>
      </c>
      <c r="U3477">
        <v>0</v>
      </c>
      <c r="V3477" t="s">
        <v>181</v>
      </c>
      <c r="W3477">
        <v>0</v>
      </c>
      <c r="X3477" t="s">
        <v>184</v>
      </c>
    </row>
    <row r="3478" spans="1:24" x14ac:dyDescent="0.3">
      <c r="A3478" t="s">
        <v>179</v>
      </c>
      <c r="B3478" t="s">
        <v>4559</v>
      </c>
      <c r="C3478" t="s">
        <v>181</v>
      </c>
      <c r="D3478" t="s">
        <v>4560</v>
      </c>
      <c r="E3478" t="s">
        <v>7</v>
      </c>
      <c r="F3478">
        <v>0</v>
      </c>
      <c r="G3478">
        <v>0</v>
      </c>
      <c r="H3478" s="51" t="s">
        <v>13524</v>
      </c>
      <c r="I3478">
        <v>0</v>
      </c>
      <c r="J3478">
        <v>0</v>
      </c>
      <c r="L3478">
        <v>0</v>
      </c>
      <c r="M3478">
        <v>0</v>
      </c>
      <c r="N3478">
        <v>0</v>
      </c>
      <c r="O3478">
        <v>0</v>
      </c>
      <c r="P3478" t="s">
        <v>183</v>
      </c>
      <c r="Q3478">
        <v>0</v>
      </c>
      <c r="R3478">
        <v>0</v>
      </c>
      <c r="S3478">
        <v>0</v>
      </c>
      <c r="T3478" t="s">
        <v>181</v>
      </c>
      <c r="U3478">
        <v>0</v>
      </c>
      <c r="V3478" t="s">
        <v>181</v>
      </c>
      <c r="W3478">
        <v>0</v>
      </c>
      <c r="X3478" t="s">
        <v>184</v>
      </c>
    </row>
    <row r="3479" spans="1:24" x14ac:dyDescent="0.3">
      <c r="A3479" t="s">
        <v>179</v>
      </c>
      <c r="B3479" t="s">
        <v>5314</v>
      </c>
      <c r="C3479" t="s">
        <v>181</v>
      </c>
      <c r="D3479" t="s">
        <v>5315</v>
      </c>
      <c r="E3479" t="s">
        <v>7</v>
      </c>
      <c r="F3479">
        <v>0</v>
      </c>
      <c r="G3479">
        <v>0</v>
      </c>
      <c r="H3479" s="51" t="s">
        <v>13524</v>
      </c>
      <c r="I3479">
        <v>0</v>
      </c>
      <c r="J3479">
        <v>0</v>
      </c>
      <c r="L3479">
        <v>0</v>
      </c>
      <c r="M3479">
        <v>0</v>
      </c>
      <c r="N3479">
        <v>0</v>
      </c>
      <c r="O3479">
        <v>0</v>
      </c>
      <c r="P3479" t="s">
        <v>183</v>
      </c>
      <c r="Q3479">
        <v>0</v>
      </c>
      <c r="R3479">
        <v>0</v>
      </c>
      <c r="S3479">
        <v>0</v>
      </c>
      <c r="T3479" t="s">
        <v>181</v>
      </c>
      <c r="U3479">
        <v>0</v>
      </c>
      <c r="V3479" t="s">
        <v>181</v>
      </c>
      <c r="W3479">
        <v>0</v>
      </c>
      <c r="X3479" t="s">
        <v>184</v>
      </c>
    </row>
    <row r="3480" spans="1:24" x14ac:dyDescent="0.3">
      <c r="A3480" t="s">
        <v>179</v>
      </c>
      <c r="B3480" t="s">
        <v>2398</v>
      </c>
      <c r="C3480" t="s">
        <v>181</v>
      </c>
      <c r="D3480" t="s">
        <v>2399</v>
      </c>
      <c r="E3480" t="s">
        <v>181</v>
      </c>
      <c r="F3480">
        <v>0</v>
      </c>
      <c r="G3480">
        <v>0</v>
      </c>
      <c r="H3480" s="51" t="s">
        <v>13524</v>
      </c>
      <c r="I3480">
        <v>0</v>
      </c>
      <c r="J3480">
        <v>0</v>
      </c>
      <c r="L3480">
        <v>0</v>
      </c>
      <c r="M3480">
        <v>0</v>
      </c>
      <c r="N3480">
        <v>0</v>
      </c>
      <c r="O3480">
        <v>0</v>
      </c>
      <c r="P3480" t="s">
        <v>183</v>
      </c>
      <c r="Q3480">
        <v>0</v>
      </c>
      <c r="R3480">
        <v>0</v>
      </c>
      <c r="S3480">
        <v>0</v>
      </c>
      <c r="T3480" t="s">
        <v>181</v>
      </c>
      <c r="U3480">
        <v>0</v>
      </c>
      <c r="V3480" t="s">
        <v>181</v>
      </c>
      <c r="W3480">
        <v>0</v>
      </c>
      <c r="X3480" t="s">
        <v>184</v>
      </c>
    </row>
    <row r="3481" spans="1:24" x14ac:dyDescent="0.3">
      <c r="A3481" t="s">
        <v>179</v>
      </c>
      <c r="B3481" t="s">
        <v>5449</v>
      </c>
      <c r="C3481" t="s">
        <v>181</v>
      </c>
      <c r="D3481" t="s">
        <v>5450</v>
      </c>
      <c r="E3481" t="s">
        <v>7</v>
      </c>
      <c r="F3481">
        <v>0</v>
      </c>
      <c r="G3481">
        <v>0</v>
      </c>
      <c r="H3481" s="51" t="s">
        <v>13524</v>
      </c>
      <c r="I3481">
        <v>0</v>
      </c>
      <c r="J3481">
        <v>0</v>
      </c>
      <c r="L3481">
        <v>0</v>
      </c>
      <c r="M3481">
        <v>0</v>
      </c>
      <c r="N3481">
        <v>0</v>
      </c>
      <c r="O3481">
        <v>0</v>
      </c>
      <c r="P3481" t="s">
        <v>183</v>
      </c>
      <c r="Q3481">
        <v>0</v>
      </c>
      <c r="R3481">
        <v>0</v>
      </c>
      <c r="S3481">
        <v>0</v>
      </c>
      <c r="T3481" t="s">
        <v>181</v>
      </c>
      <c r="U3481">
        <v>0</v>
      </c>
      <c r="V3481" t="s">
        <v>181</v>
      </c>
      <c r="W3481">
        <v>0</v>
      </c>
      <c r="X3481" t="s">
        <v>184</v>
      </c>
    </row>
    <row r="3482" spans="1:24" x14ac:dyDescent="0.3">
      <c r="A3482" t="s">
        <v>179</v>
      </c>
      <c r="B3482" t="s">
        <v>1379</v>
      </c>
      <c r="C3482" t="s">
        <v>181</v>
      </c>
      <c r="D3482" t="s">
        <v>1380</v>
      </c>
      <c r="E3482" t="s">
        <v>181</v>
      </c>
      <c r="F3482">
        <v>0</v>
      </c>
      <c r="G3482">
        <v>0</v>
      </c>
      <c r="H3482" s="51" t="s">
        <v>12735</v>
      </c>
      <c r="I3482">
        <v>0</v>
      </c>
      <c r="J3482">
        <v>0</v>
      </c>
      <c r="L3482">
        <v>0</v>
      </c>
      <c r="M3482">
        <v>0</v>
      </c>
      <c r="N3482">
        <v>0</v>
      </c>
      <c r="O3482">
        <v>0</v>
      </c>
      <c r="P3482" t="s">
        <v>183</v>
      </c>
      <c r="Q3482">
        <v>0</v>
      </c>
      <c r="R3482">
        <v>0</v>
      </c>
      <c r="S3482">
        <v>0</v>
      </c>
      <c r="T3482" t="s">
        <v>181</v>
      </c>
      <c r="U3482">
        <v>0</v>
      </c>
      <c r="V3482" t="s">
        <v>181</v>
      </c>
      <c r="W3482">
        <v>0</v>
      </c>
      <c r="X3482" t="s">
        <v>184</v>
      </c>
    </row>
    <row r="3483" spans="1:24" x14ac:dyDescent="0.3">
      <c r="A3483" t="s">
        <v>179</v>
      </c>
      <c r="B3483" t="s">
        <v>5726</v>
      </c>
      <c r="C3483" t="s">
        <v>181</v>
      </c>
      <c r="D3483" t="s">
        <v>5727</v>
      </c>
      <c r="E3483" t="s">
        <v>7</v>
      </c>
      <c r="F3483">
        <v>0</v>
      </c>
      <c r="G3483">
        <v>0</v>
      </c>
      <c r="H3483" s="51" t="s">
        <v>13524</v>
      </c>
      <c r="I3483">
        <v>0</v>
      </c>
      <c r="J3483">
        <v>0</v>
      </c>
      <c r="L3483">
        <v>0</v>
      </c>
      <c r="M3483">
        <v>0</v>
      </c>
      <c r="N3483">
        <v>0</v>
      </c>
      <c r="O3483">
        <v>0</v>
      </c>
      <c r="P3483" t="s">
        <v>183</v>
      </c>
      <c r="Q3483">
        <v>0</v>
      </c>
      <c r="R3483">
        <v>0</v>
      </c>
      <c r="S3483">
        <v>0</v>
      </c>
      <c r="T3483" t="s">
        <v>181</v>
      </c>
      <c r="U3483">
        <v>0</v>
      </c>
      <c r="V3483" t="s">
        <v>181</v>
      </c>
      <c r="W3483">
        <v>0</v>
      </c>
      <c r="X3483" t="s">
        <v>184</v>
      </c>
    </row>
    <row r="3484" spans="1:24" x14ac:dyDescent="0.3">
      <c r="A3484" t="s">
        <v>179</v>
      </c>
      <c r="B3484" t="s">
        <v>726</v>
      </c>
      <c r="C3484" t="s">
        <v>181</v>
      </c>
      <c r="D3484" t="s">
        <v>727</v>
      </c>
      <c r="E3484" t="s">
        <v>181</v>
      </c>
      <c r="F3484">
        <v>0</v>
      </c>
      <c r="G3484">
        <v>0</v>
      </c>
      <c r="H3484" s="51" t="s">
        <v>14704</v>
      </c>
      <c r="I3484">
        <v>0</v>
      </c>
      <c r="J3484">
        <v>0</v>
      </c>
      <c r="L3484">
        <v>0</v>
      </c>
      <c r="M3484">
        <v>0</v>
      </c>
      <c r="N3484">
        <v>0</v>
      </c>
      <c r="O3484">
        <v>0</v>
      </c>
      <c r="P3484" t="s">
        <v>183</v>
      </c>
      <c r="Q3484">
        <v>0</v>
      </c>
      <c r="R3484">
        <v>0</v>
      </c>
      <c r="S3484">
        <v>0</v>
      </c>
      <c r="T3484" t="s">
        <v>181</v>
      </c>
      <c r="U3484">
        <v>0</v>
      </c>
      <c r="V3484" t="s">
        <v>181</v>
      </c>
      <c r="W3484">
        <v>0</v>
      </c>
      <c r="X3484" t="s">
        <v>184</v>
      </c>
    </row>
    <row r="3485" spans="1:24" x14ac:dyDescent="0.3">
      <c r="A3485" t="s">
        <v>179</v>
      </c>
      <c r="B3485" t="s">
        <v>960</v>
      </c>
      <c r="C3485" t="s">
        <v>181</v>
      </c>
      <c r="D3485" t="s">
        <v>961</v>
      </c>
      <c r="E3485" t="s">
        <v>181</v>
      </c>
      <c r="F3485">
        <v>0</v>
      </c>
      <c r="G3485">
        <v>0</v>
      </c>
      <c r="H3485" s="51" t="s">
        <v>14704</v>
      </c>
      <c r="I3485">
        <v>0</v>
      </c>
      <c r="J3485">
        <v>0</v>
      </c>
      <c r="L3485">
        <v>0</v>
      </c>
      <c r="M3485">
        <v>0</v>
      </c>
      <c r="N3485">
        <v>0</v>
      </c>
      <c r="O3485">
        <v>0</v>
      </c>
      <c r="P3485" t="s">
        <v>183</v>
      </c>
      <c r="Q3485">
        <v>0</v>
      </c>
      <c r="R3485">
        <v>0</v>
      </c>
      <c r="S3485">
        <v>0</v>
      </c>
      <c r="T3485" t="s">
        <v>181</v>
      </c>
      <c r="U3485">
        <v>0</v>
      </c>
      <c r="V3485" t="s">
        <v>181</v>
      </c>
      <c r="W3485">
        <v>0</v>
      </c>
      <c r="X3485" t="s">
        <v>184</v>
      </c>
    </row>
    <row r="3486" spans="1:24" x14ac:dyDescent="0.3">
      <c r="A3486" t="s">
        <v>179</v>
      </c>
      <c r="B3486" t="s">
        <v>14529</v>
      </c>
      <c r="C3486" t="s">
        <v>181</v>
      </c>
      <c r="D3486" t="s">
        <v>14530</v>
      </c>
      <c r="E3486" t="s">
        <v>7</v>
      </c>
      <c r="F3486">
        <v>0</v>
      </c>
      <c r="G3486">
        <v>0</v>
      </c>
      <c r="H3486" s="51" t="s">
        <v>13524</v>
      </c>
      <c r="I3486">
        <v>0</v>
      </c>
      <c r="J3486">
        <v>0</v>
      </c>
      <c r="L3486">
        <v>0</v>
      </c>
      <c r="M3486">
        <v>0</v>
      </c>
      <c r="N3486">
        <v>0</v>
      </c>
      <c r="O3486">
        <v>0</v>
      </c>
      <c r="P3486" t="s">
        <v>183</v>
      </c>
      <c r="Q3486">
        <v>0</v>
      </c>
      <c r="R3486">
        <v>0</v>
      </c>
      <c r="S3486">
        <v>0</v>
      </c>
      <c r="T3486" t="s">
        <v>181</v>
      </c>
      <c r="U3486">
        <v>0</v>
      </c>
      <c r="V3486" t="s">
        <v>181</v>
      </c>
      <c r="W3486">
        <v>0</v>
      </c>
      <c r="X3486" t="s">
        <v>184</v>
      </c>
    </row>
    <row r="3487" spans="1:24" x14ac:dyDescent="0.3">
      <c r="A3487" t="s">
        <v>179</v>
      </c>
      <c r="B3487" t="s">
        <v>411</v>
      </c>
      <c r="C3487" t="s">
        <v>181</v>
      </c>
      <c r="D3487" t="s">
        <v>412</v>
      </c>
      <c r="E3487" t="s">
        <v>181</v>
      </c>
      <c r="F3487">
        <v>0</v>
      </c>
      <c r="G3487">
        <v>0</v>
      </c>
      <c r="H3487" s="51" t="s">
        <v>14704</v>
      </c>
      <c r="I3487">
        <v>0</v>
      </c>
      <c r="J3487">
        <v>0</v>
      </c>
      <c r="L3487">
        <v>0</v>
      </c>
      <c r="M3487">
        <v>0</v>
      </c>
      <c r="N3487">
        <v>0</v>
      </c>
      <c r="O3487">
        <v>0</v>
      </c>
      <c r="P3487" t="s">
        <v>183</v>
      </c>
      <c r="Q3487">
        <v>0</v>
      </c>
      <c r="R3487">
        <v>0</v>
      </c>
      <c r="S3487">
        <v>0</v>
      </c>
      <c r="T3487" t="s">
        <v>181</v>
      </c>
      <c r="U3487">
        <v>0</v>
      </c>
      <c r="V3487" t="s">
        <v>181</v>
      </c>
      <c r="W3487">
        <v>0</v>
      </c>
      <c r="X3487" t="s">
        <v>184</v>
      </c>
    </row>
    <row r="3488" spans="1:24" x14ac:dyDescent="0.3">
      <c r="A3488" t="s">
        <v>179</v>
      </c>
      <c r="B3488" t="s">
        <v>1652</v>
      </c>
      <c r="C3488" t="s">
        <v>181</v>
      </c>
      <c r="D3488" t="s">
        <v>1653</v>
      </c>
      <c r="E3488" t="s">
        <v>181</v>
      </c>
      <c r="F3488">
        <v>0</v>
      </c>
      <c r="G3488">
        <v>0</v>
      </c>
      <c r="H3488" s="51" t="s">
        <v>14704</v>
      </c>
      <c r="I3488">
        <v>0</v>
      </c>
      <c r="J3488">
        <v>0</v>
      </c>
      <c r="L3488">
        <v>0</v>
      </c>
      <c r="M3488">
        <v>0</v>
      </c>
      <c r="N3488">
        <v>0</v>
      </c>
      <c r="O3488">
        <v>0</v>
      </c>
      <c r="P3488" t="s">
        <v>183</v>
      </c>
      <c r="Q3488">
        <v>0</v>
      </c>
      <c r="R3488">
        <v>0</v>
      </c>
      <c r="S3488">
        <v>0</v>
      </c>
      <c r="T3488" t="s">
        <v>181</v>
      </c>
      <c r="U3488">
        <v>0</v>
      </c>
      <c r="V3488" t="s">
        <v>181</v>
      </c>
      <c r="W3488">
        <v>0</v>
      </c>
      <c r="X3488" t="s">
        <v>184</v>
      </c>
    </row>
    <row r="3489" spans="1:24" x14ac:dyDescent="0.3">
      <c r="A3489" t="s">
        <v>179</v>
      </c>
      <c r="B3489" t="s">
        <v>1646</v>
      </c>
      <c r="C3489" t="s">
        <v>181</v>
      </c>
      <c r="D3489" t="s">
        <v>1647</v>
      </c>
      <c r="E3489" t="s">
        <v>181</v>
      </c>
      <c r="F3489">
        <v>0</v>
      </c>
      <c r="G3489">
        <v>0</v>
      </c>
      <c r="H3489" s="51" t="s">
        <v>14704</v>
      </c>
      <c r="I3489">
        <v>0</v>
      </c>
      <c r="J3489">
        <v>0</v>
      </c>
      <c r="L3489">
        <v>0</v>
      </c>
      <c r="M3489">
        <v>0</v>
      </c>
      <c r="N3489">
        <v>0</v>
      </c>
      <c r="O3489">
        <v>0</v>
      </c>
      <c r="P3489" t="s">
        <v>183</v>
      </c>
      <c r="Q3489">
        <v>0</v>
      </c>
      <c r="R3489">
        <v>0</v>
      </c>
      <c r="S3489">
        <v>0</v>
      </c>
      <c r="T3489" t="s">
        <v>181</v>
      </c>
      <c r="U3489">
        <v>0</v>
      </c>
      <c r="V3489" t="s">
        <v>181</v>
      </c>
      <c r="W3489">
        <v>0</v>
      </c>
      <c r="X3489" t="s">
        <v>184</v>
      </c>
    </row>
    <row r="3490" spans="1:24" x14ac:dyDescent="0.3">
      <c r="A3490" t="s">
        <v>179</v>
      </c>
      <c r="B3490" t="s">
        <v>435</v>
      </c>
      <c r="C3490" t="s">
        <v>181</v>
      </c>
      <c r="D3490" t="s">
        <v>436</v>
      </c>
      <c r="E3490" t="s">
        <v>181</v>
      </c>
      <c r="F3490">
        <v>0</v>
      </c>
      <c r="G3490">
        <v>0</v>
      </c>
      <c r="H3490" s="51" t="s">
        <v>14704</v>
      </c>
      <c r="I3490">
        <v>0</v>
      </c>
      <c r="J3490">
        <v>0</v>
      </c>
      <c r="L3490">
        <v>0</v>
      </c>
      <c r="M3490">
        <v>0</v>
      </c>
      <c r="N3490">
        <v>0</v>
      </c>
      <c r="O3490">
        <v>0</v>
      </c>
      <c r="P3490" t="s">
        <v>183</v>
      </c>
      <c r="Q3490">
        <v>0</v>
      </c>
      <c r="R3490">
        <v>0</v>
      </c>
      <c r="S3490">
        <v>0</v>
      </c>
      <c r="T3490" t="s">
        <v>181</v>
      </c>
      <c r="U3490">
        <v>0</v>
      </c>
      <c r="V3490" t="s">
        <v>181</v>
      </c>
      <c r="W3490">
        <v>0</v>
      </c>
      <c r="X3490" t="s">
        <v>184</v>
      </c>
    </row>
    <row r="3491" spans="1:24" x14ac:dyDescent="0.3">
      <c r="A3491" t="s">
        <v>179</v>
      </c>
      <c r="B3491" t="s">
        <v>5178</v>
      </c>
      <c r="C3491" t="s">
        <v>181</v>
      </c>
      <c r="D3491" t="s">
        <v>436</v>
      </c>
      <c r="E3491" t="s">
        <v>7</v>
      </c>
      <c r="F3491">
        <v>0</v>
      </c>
      <c r="G3491">
        <v>0</v>
      </c>
      <c r="H3491" s="51" t="s">
        <v>13524</v>
      </c>
      <c r="I3491">
        <v>0</v>
      </c>
      <c r="J3491">
        <v>0</v>
      </c>
      <c r="L3491">
        <v>0</v>
      </c>
      <c r="M3491">
        <v>0</v>
      </c>
      <c r="N3491">
        <v>0</v>
      </c>
      <c r="O3491">
        <v>0</v>
      </c>
      <c r="P3491" t="s">
        <v>183</v>
      </c>
      <c r="Q3491">
        <v>0</v>
      </c>
      <c r="R3491">
        <v>0</v>
      </c>
      <c r="S3491">
        <v>0</v>
      </c>
      <c r="T3491" t="s">
        <v>181</v>
      </c>
      <c r="U3491">
        <v>0</v>
      </c>
      <c r="V3491" t="s">
        <v>181</v>
      </c>
      <c r="W3491">
        <v>0</v>
      </c>
      <c r="X3491" t="s">
        <v>184</v>
      </c>
    </row>
    <row r="3492" spans="1:24" x14ac:dyDescent="0.3">
      <c r="A3492" t="s">
        <v>179</v>
      </c>
      <c r="B3492" t="s">
        <v>2895</v>
      </c>
      <c r="C3492" t="s">
        <v>181</v>
      </c>
      <c r="D3492" t="s">
        <v>2896</v>
      </c>
      <c r="E3492" t="s">
        <v>181</v>
      </c>
      <c r="F3492">
        <v>0</v>
      </c>
      <c r="G3492">
        <v>0</v>
      </c>
      <c r="H3492" s="51" t="s">
        <v>13524</v>
      </c>
      <c r="I3492">
        <v>0</v>
      </c>
      <c r="J3492">
        <v>0</v>
      </c>
      <c r="L3492">
        <v>0</v>
      </c>
      <c r="M3492">
        <v>0</v>
      </c>
      <c r="N3492">
        <v>0</v>
      </c>
      <c r="O3492">
        <v>0</v>
      </c>
      <c r="P3492" t="s">
        <v>183</v>
      </c>
      <c r="Q3492">
        <v>0</v>
      </c>
      <c r="R3492">
        <v>0</v>
      </c>
      <c r="S3492">
        <v>0</v>
      </c>
      <c r="T3492" t="s">
        <v>181</v>
      </c>
      <c r="U3492">
        <v>0</v>
      </c>
      <c r="V3492" t="s">
        <v>181</v>
      </c>
      <c r="W3492">
        <v>0</v>
      </c>
      <c r="X3492" t="s">
        <v>184</v>
      </c>
    </row>
    <row r="3493" spans="1:24" x14ac:dyDescent="0.3">
      <c r="A3493" t="s">
        <v>179</v>
      </c>
      <c r="B3493" t="s">
        <v>4960</v>
      </c>
      <c r="C3493" t="s">
        <v>181</v>
      </c>
      <c r="D3493" t="s">
        <v>4961</v>
      </c>
      <c r="E3493" t="s">
        <v>7</v>
      </c>
      <c r="F3493">
        <v>0</v>
      </c>
      <c r="G3493">
        <v>0</v>
      </c>
      <c r="H3493" s="51" t="s">
        <v>13524</v>
      </c>
      <c r="I3493">
        <v>0</v>
      </c>
      <c r="J3493">
        <v>0</v>
      </c>
      <c r="L3493">
        <v>0</v>
      </c>
      <c r="M3493">
        <v>0</v>
      </c>
      <c r="N3493">
        <v>0</v>
      </c>
      <c r="O3493">
        <v>0</v>
      </c>
      <c r="P3493" t="s">
        <v>183</v>
      </c>
      <c r="Q3493">
        <v>0</v>
      </c>
      <c r="R3493">
        <v>0</v>
      </c>
      <c r="S3493">
        <v>0</v>
      </c>
      <c r="T3493" t="s">
        <v>181</v>
      </c>
      <c r="U3493">
        <v>0</v>
      </c>
      <c r="V3493" t="s">
        <v>181</v>
      </c>
      <c r="W3493">
        <v>0</v>
      </c>
      <c r="X3493" t="s">
        <v>184</v>
      </c>
    </row>
    <row r="3494" spans="1:24" x14ac:dyDescent="0.3">
      <c r="A3494" t="s">
        <v>179</v>
      </c>
      <c r="B3494" t="s">
        <v>1141</v>
      </c>
      <c r="C3494" t="s">
        <v>181</v>
      </c>
      <c r="D3494" t="s">
        <v>1142</v>
      </c>
      <c r="E3494" t="s">
        <v>181</v>
      </c>
      <c r="F3494">
        <v>0</v>
      </c>
      <c r="G3494">
        <v>0</v>
      </c>
      <c r="H3494" s="51" t="s">
        <v>14704</v>
      </c>
      <c r="I3494">
        <v>0</v>
      </c>
      <c r="J3494">
        <v>0</v>
      </c>
      <c r="L3494">
        <v>0</v>
      </c>
      <c r="M3494">
        <v>0</v>
      </c>
      <c r="N3494">
        <v>0</v>
      </c>
      <c r="O3494">
        <v>0</v>
      </c>
      <c r="P3494" t="s">
        <v>183</v>
      </c>
      <c r="Q3494">
        <v>0</v>
      </c>
      <c r="R3494">
        <v>0</v>
      </c>
      <c r="S3494">
        <v>0</v>
      </c>
      <c r="T3494" t="s">
        <v>181</v>
      </c>
      <c r="U3494">
        <v>0</v>
      </c>
      <c r="V3494" t="s">
        <v>181</v>
      </c>
      <c r="W3494">
        <v>0</v>
      </c>
      <c r="X3494" t="s">
        <v>184</v>
      </c>
    </row>
    <row r="3495" spans="1:24" x14ac:dyDescent="0.3">
      <c r="A3495" t="s">
        <v>179</v>
      </c>
      <c r="B3495" t="s">
        <v>14531</v>
      </c>
      <c r="C3495" t="s">
        <v>181</v>
      </c>
      <c r="D3495" t="s">
        <v>14532</v>
      </c>
      <c r="E3495" t="s">
        <v>7</v>
      </c>
      <c r="F3495">
        <v>0</v>
      </c>
      <c r="G3495">
        <v>0</v>
      </c>
      <c r="H3495" s="51" t="s">
        <v>14704</v>
      </c>
      <c r="I3495">
        <v>0</v>
      </c>
      <c r="J3495">
        <v>0</v>
      </c>
      <c r="L3495">
        <v>0</v>
      </c>
      <c r="M3495">
        <v>0</v>
      </c>
      <c r="N3495">
        <v>0</v>
      </c>
      <c r="O3495">
        <v>0</v>
      </c>
      <c r="P3495" t="s">
        <v>183</v>
      </c>
      <c r="Q3495">
        <v>0</v>
      </c>
      <c r="R3495">
        <v>0</v>
      </c>
      <c r="S3495">
        <v>0</v>
      </c>
      <c r="T3495" t="s">
        <v>181</v>
      </c>
      <c r="U3495">
        <v>0</v>
      </c>
      <c r="V3495" t="s">
        <v>181</v>
      </c>
      <c r="W3495">
        <v>0</v>
      </c>
      <c r="X3495" t="s">
        <v>184</v>
      </c>
    </row>
    <row r="3496" spans="1:24" x14ac:dyDescent="0.3">
      <c r="A3496" t="s">
        <v>179</v>
      </c>
      <c r="B3496" t="s">
        <v>3425</v>
      </c>
      <c r="C3496" t="s">
        <v>181</v>
      </c>
      <c r="D3496" t="s">
        <v>3426</v>
      </c>
      <c r="E3496" t="s">
        <v>181</v>
      </c>
      <c r="F3496">
        <v>0</v>
      </c>
      <c r="G3496">
        <v>0</v>
      </c>
      <c r="H3496" s="51" t="s">
        <v>14704</v>
      </c>
      <c r="I3496">
        <v>0</v>
      </c>
      <c r="J3496">
        <v>0</v>
      </c>
      <c r="L3496">
        <v>0</v>
      </c>
      <c r="M3496">
        <v>0</v>
      </c>
      <c r="N3496">
        <v>0</v>
      </c>
      <c r="O3496">
        <v>0</v>
      </c>
      <c r="P3496" t="s">
        <v>183</v>
      </c>
      <c r="Q3496">
        <v>0</v>
      </c>
      <c r="R3496">
        <v>0</v>
      </c>
      <c r="S3496">
        <v>0</v>
      </c>
      <c r="T3496" t="s">
        <v>181</v>
      </c>
      <c r="U3496">
        <v>0</v>
      </c>
      <c r="V3496" t="s">
        <v>181</v>
      </c>
      <c r="W3496">
        <v>0</v>
      </c>
      <c r="X3496" t="s">
        <v>184</v>
      </c>
    </row>
    <row r="3497" spans="1:24" x14ac:dyDescent="0.3">
      <c r="A3497" t="s">
        <v>179</v>
      </c>
      <c r="B3497" t="s">
        <v>2052</v>
      </c>
      <c r="C3497" t="s">
        <v>181</v>
      </c>
      <c r="D3497" t="s">
        <v>2053</v>
      </c>
      <c r="E3497" t="s">
        <v>181</v>
      </c>
      <c r="F3497">
        <v>0</v>
      </c>
      <c r="G3497">
        <v>0</v>
      </c>
      <c r="H3497" s="51" t="s">
        <v>14704</v>
      </c>
      <c r="I3497">
        <v>0</v>
      </c>
      <c r="J3497">
        <v>0</v>
      </c>
      <c r="L3497">
        <v>0</v>
      </c>
      <c r="M3497">
        <v>0</v>
      </c>
      <c r="N3497">
        <v>0</v>
      </c>
      <c r="O3497">
        <v>0</v>
      </c>
      <c r="P3497" t="s">
        <v>183</v>
      </c>
      <c r="Q3497">
        <v>0</v>
      </c>
      <c r="R3497">
        <v>0</v>
      </c>
      <c r="S3497">
        <v>0</v>
      </c>
      <c r="T3497" t="s">
        <v>181</v>
      </c>
      <c r="U3497">
        <v>0</v>
      </c>
      <c r="V3497" t="s">
        <v>181</v>
      </c>
      <c r="W3497">
        <v>0</v>
      </c>
      <c r="X3497" t="s">
        <v>184</v>
      </c>
    </row>
    <row r="3498" spans="1:24" x14ac:dyDescent="0.3">
      <c r="A3498" t="s">
        <v>179</v>
      </c>
      <c r="B3498" t="s">
        <v>2482</v>
      </c>
      <c r="C3498" t="s">
        <v>181</v>
      </c>
      <c r="D3498" t="s">
        <v>2053</v>
      </c>
      <c r="E3498" t="s">
        <v>181</v>
      </c>
      <c r="F3498">
        <v>0</v>
      </c>
      <c r="G3498">
        <v>0</v>
      </c>
      <c r="H3498" s="51" t="s">
        <v>13524</v>
      </c>
      <c r="I3498">
        <v>0</v>
      </c>
      <c r="J3498">
        <v>0</v>
      </c>
      <c r="L3498">
        <v>0</v>
      </c>
      <c r="M3498">
        <v>0</v>
      </c>
      <c r="N3498">
        <v>0</v>
      </c>
      <c r="O3498">
        <v>0</v>
      </c>
      <c r="P3498" t="s">
        <v>183</v>
      </c>
      <c r="Q3498">
        <v>0</v>
      </c>
      <c r="R3498">
        <v>0</v>
      </c>
      <c r="S3498">
        <v>0</v>
      </c>
      <c r="T3498" t="s">
        <v>181</v>
      </c>
      <c r="U3498">
        <v>0</v>
      </c>
      <c r="V3498" t="s">
        <v>181</v>
      </c>
      <c r="W3498">
        <v>0</v>
      </c>
      <c r="X3498" t="s">
        <v>184</v>
      </c>
    </row>
    <row r="3499" spans="1:24" x14ac:dyDescent="0.3">
      <c r="A3499" t="s">
        <v>179</v>
      </c>
      <c r="B3499" t="s">
        <v>2615</v>
      </c>
      <c r="C3499" t="s">
        <v>181</v>
      </c>
      <c r="D3499" t="s">
        <v>2616</v>
      </c>
      <c r="E3499" t="s">
        <v>181</v>
      </c>
      <c r="F3499">
        <v>0</v>
      </c>
      <c r="G3499">
        <v>0</v>
      </c>
      <c r="H3499" s="51" t="s">
        <v>13524</v>
      </c>
      <c r="I3499">
        <v>0</v>
      </c>
      <c r="J3499">
        <v>0</v>
      </c>
      <c r="L3499">
        <v>0</v>
      </c>
      <c r="M3499">
        <v>0</v>
      </c>
      <c r="N3499">
        <v>0</v>
      </c>
      <c r="O3499">
        <v>0</v>
      </c>
      <c r="P3499" t="s">
        <v>183</v>
      </c>
      <c r="Q3499">
        <v>0</v>
      </c>
      <c r="R3499">
        <v>0</v>
      </c>
      <c r="S3499">
        <v>0</v>
      </c>
      <c r="T3499" t="s">
        <v>181</v>
      </c>
      <c r="U3499">
        <v>0</v>
      </c>
      <c r="V3499" t="s">
        <v>181</v>
      </c>
      <c r="W3499">
        <v>0</v>
      </c>
      <c r="X3499" t="s">
        <v>184</v>
      </c>
    </row>
    <row r="3500" spans="1:24" x14ac:dyDescent="0.3">
      <c r="A3500" t="s">
        <v>179</v>
      </c>
      <c r="B3500" t="s">
        <v>3115</v>
      </c>
      <c r="C3500" t="s">
        <v>181</v>
      </c>
      <c r="D3500" t="s">
        <v>2616</v>
      </c>
      <c r="E3500" t="s">
        <v>181</v>
      </c>
      <c r="F3500">
        <v>0</v>
      </c>
      <c r="G3500">
        <v>0</v>
      </c>
      <c r="H3500" s="51" t="s">
        <v>14704</v>
      </c>
      <c r="I3500">
        <v>0</v>
      </c>
      <c r="J3500">
        <v>0</v>
      </c>
      <c r="L3500">
        <v>0</v>
      </c>
      <c r="M3500">
        <v>0</v>
      </c>
      <c r="N3500">
        <v>0</v>
      </c>
      <c r="O3500">
        <v>0</v>
      </c>
      <c r="P3500" t="s">
        <v>183</v>
      </c>
      <c r="Q3500">
        <v>0</v>
      </c>
      <c r="R3500">
        <v>0</v>
      </c>
      <c r="S3500">
        <v>0</v>
      </c>
      <c r="T3500" t="s">
        <v>181</v>
      </c>
      <c r="U3500">
        <v>0</v>
      </c>
      <c r="V3500" t="s">
        <v>181</v>
      </c>
      <c r="W3500">
        <v>0</v>
      </c>
      <c r="X3500" t="s">
        <v>184</v>
      </c>
    </row>
    <row r="3501" spans="1:24" x14ac:dyDescent="0.3">
      <c r="A3501" t="s">
        <v>179</v>
      </c>
      <c r="B3501" t="s">
        <v>4488</v>
      </c>
      <c r="C3501" t="s">
        <v>181</v>
      </c>
      <c r="D3501" t="s">
        <v>4489</v>
      </c>
      <c r="E3501" t="s">
        <v>7</v>
      </c>
      <c r="F3501">
        <v>0</v>
      </c>
      <c r="G3501">
        <v>0</v>
      </c>
      <c r="H3501" s="51" t="s">
        <v>13524</v>
      </c>
      <c r="I3501">
        <v>0</v>
      </c>
      <c r="J3501">
        <v>0</v>
      </c>
      <c r="L3501">
        <v>0</v>
      </c>
      <c r="M3501">
        <v>0</v>
      </c>
      <c r="N3501">
        <v>0</v>
      </c>
      <c r="O3501">
        <v>0</v>
      </c>
      <c r="P3501" t="s">
        <v>183</v>
      </c>
      <c r="Q3501">
        <v>0</v>
      </c>
      <c r="R3501">
        <v>0</v>
      </c>
      <c r="S3501">
        <v>0</v>
      </c>
      <c r="T3501" t="s">
        <v>181</v>
      </c>
      <c r="U3501">
        <v>0</v>
      </c>
      <c r="V3501" t="s">
        <v>181</v>
      </c>
      <c r="W3501">
        <v>0</v>
      </c>
      <c r="X3501" t="s">
        <v>184</v>
      </c>
    </row>
    <row r="3502" spans="1:24" x14ac:dyDescent="0.3">
      <c r="A3502" t="s">
        <v>179</v>
      </c>
      <c r="B3502" t="s">
        <v>1571</v>
      </c>
      <c r="C3502" t="s">
        <v>181</v>
      </c>
      <c r="D3502" t="s">
        <v>1572</v>
      </c>
      <c r="E3502" t="s">
        <v>181</v>
      </c>
      <c r="F3502">
        <v>0</v>
      </c>
      <c r="G3502">
        <v>0</v>
      </c>
      <c r="H3502" s="51" t="s">
        <v>14704</v>
      </c>
      <c r="I3502">
        <v>0</v>
      </c>
      <c r="J3502">
        <v>0</v>
      </c>
      <c r="L3502">
        <v>0</v>
      </c>
      <c r="M3502">
        <v>0</v>
      </c>
      <c r="N3502">
        <v>0</v>
      </c>
      <c r="O3502">
        <v>0</v>
      </c>
      <c r="P3502" t="s">
        <v>183</v>
      </c>
      <c r="Q3502">
        <v>0</v>
      </c>
      <c r="R3502">
        <v>0</v>
      </c>
      <c r="S3502">
        <v>0</v>
      </c>
      <c r="T3502" t="s">
        <v>181</v>
      </c>
      <c r="U3502">
        <v>0</v>
      </c>
      <c r="V3502" t="s">
        <v>181</v>
      </c>
      <c r="W3502">
        <v>0</v>
      </c>
      <c r="X3502" t="s">
        <v>184</v>
      </c>
    </row>
    <row r="3503" spans="1:24" x14ac:dyDescent="0.3">
      <c r="A3503" t="s">
        <v>179</v>
      </c>
      <c r="B3503" t="s">
        <v>2170</v>
      </c>
      <c r="C3503" t="s">
        <v>181</v>
      </c>
      <c r="D3503" t="s">
        <v>2171</v>
      </c>
      <c r="E3503" t="s">
        <v>181</v>
      </c>
      <c r="F3503">
        <v>0</v>
      </c>
      <c r="G3503">
        <v>0</v>
      </c>
      <c r="H3503" s="51" t="s">
        <v>13524</v>
      </c>
      <c r="I3503">
        <v>0</v>
      </c>
      <c r="J3503">
        <v>0</v>
      </c>
      <c r="L3503">
        <v>0</v>
      </c>
      <c r="M3503">
        <v>0</v>
      </c>
      <c r="N3503">
        <v>0</v>
      </c>
      <c r="O3503">
        <v>0</v>
      </c>
      <c r="P3503" t="s">
        <v>183</v>
      </c>
      <c r="Q3503">
        <v>0</v>
      </c>
      <c r="R3503">
        <v>0</v>
      </c>
      <c r="S3503">
        <v>0</v>
      </c>
      <c r="T3503" t="s">
        <v>181</v>
      </c>
      <c r="U3503">
        <v>0</v>
      </c>
      <c r="V3503" t="s">
        <v>181</v>
      </c>
      <c r="W3503">
        <v>0</v>
      </c>
      <c r="X3503" t="s">
        <v>184</v>
      </c>
    </row>
    <row r="3504" spans="1:24" x14ac:dyDescent="0.3">
      <c r="A3504" t="s">
        <v>179</v>
      </c>
      <c r="B3504" t="s">
        <v>1621</v>
      </c>
      <c r="C3504" t="s">
        <v>181</v>
      </c>
      <c r="D3504" t="s">
        <v>1622</v>
      </c>
      <c r="E3504" t="s">
        <v>181</v>
      </c>
      <c r="F3504">
        <v>0</v>
      </c>
      <c r="G3504">
        <v>0</v>
      </c>
      <c r="H3504" s="51" t="s">
        <v>14704</v>
      </c>
      <c r="I3504">
        <v>0</v>
      </c>
      <c r="J3504">
        <v>0</v>
      </c>
      <c r="L3504">
        <v>0</v>
      </c>
      <c r="M3504">
        <v>0</v>
      </c>
      <c r="N3504">
        <v>0</v>
      </c>
      <c r="O3504">
        <v>0</v>
      </c>
      <c r="P3504" t="s">
        <v>183</v>
      </c>
      <c r="Q3504">
        <v>0</v>
      </c>
      <c r="R3504">
        <v>0</v>
      </c>
      <c r="S3504">
        <v>0</v>
      </c>
      <c r="T3504" t="s">
        <v>181</v>
      </c>
      <c r="U3504">
        <v>0</v>
      </c>
      <c r="V3504" t="s">
        <v>181</v>
      </c>
      <c r="W3504">
        <v>0</v>
      </c>
      <c r="X3504" t="s">
        <v>184</v>
      </c>
    </row>
    <row r="3505" spans="1:24" x14ac:dyDescent="0.3">
      <c r="A3505" t="s">
        <v>179</v>
      </c>
      <c r="B3505" t="s">
        <v>4749</v>
      </c>
      <c r="C3505" t="s">
        <v>181</v>
      </c>
      <c r="D3505" t="s">
        <v>4750</v>
      </c>
      <c r="E3505" t="s">
        <v>7</v>
      </c>
      <c r="F3505">
        <v>0</v>
      </c>
      <c r="G3505">
        <v>0</v>
      </c>
      <c r="H3505" s="51" t="s">
        <v>13524</v>
      </c>
      <c r="I3505">
        <v>0</v>
      </c>
      <c r="J3505">
        <v>0</v>
      </c>
      <c r="L3505">
        <v>0</v>
      </c>
      <c r="M3505">
        <v>0</v>
      </c>
      <c r="N3505">
        <v>0</v>
      </c>
      <c r="O3505">
        <v>0</v>
      </c>
      <c r="P3505" t="s">
        <v>183</v>
      </c>
      <c r="Q3505">
        <v>0</v>
      </c>
      <c r="R3505">
        <v>0</v>
      </c>
      <c r="S3505">
        <v>0</v>
      </c>
      <c r="T3505" t="s">
        <v>181</v>
      </c>
      <c r="U3505">
        <v>0</v>
      </c>
      <c r="V3505" t="s">
        <v>181</v>
      </c>
      <c r="W3505">
        <v>0</v>
      </c>
      <c r="X3505" t="s">
        <v>184</v>
      </c>
    </row>
    <row r="3506" spans="1:24" x14ac:dyDescent="0.3">
      <c r="A3506" t="s">
        <v>179</v>
      </c>
      <c r="B3506" t="s">
        <v>516</v>
      </c>
      <c r="C3506" t="s">
        <v>181</v>
      </c>
      <c r="D3506" t="s">
        <v>517</v>
      </c>
      <c r="E3506" t="s">
        <v>181</v>
      </c>
      <c r="F3506">
        <v>0</v>
      </c>
      <c r="G3506">
        <v>0</v>
      </c>
      <c r="H3506" s="51" t="s">
        <v>14704</v>
      </c>
      <c r="I3506">
        <v>0</v>
      </c>
      <c r="J3506">
        <v>0</v>
      </c>
      <c r="L3506">
        <v>0</v>
      </c>
      <c r="M3506">
        <v>0</v>
      </c>
      <c r="N3506">
        <v>0</v>
      </c>
      <c r="O3506">
        <v>0</v>
      </c>
      <c r="P3506" t="s">
        <v>183</v>
      </c>
      <c r="Q3506">
        <v>0</v>
      </c>
      <c r="R3506">
        <v>0</v>
      </c>
      <c r="S3506">
        <v>0</v>
      </c>
      <c r="T3506" t="s">
        <v>181</v>
      </c>
      <c r="U3506">
        <v>0</v>
      </c>
      <c r="V3506" t="s">
        <v>181</v>
      </c>
      <c r="W3506">
        <v>0</v>
      </c>
      <c r="X3506" t="s">
        <v>184</v>
      </c>
    </row>
    <row r="3507" spans="1:24" x14ac:dyDescent="0.3">
      <c r="A3507" t="s">
        <v>179</v>
      </c>
      <c r="B3507" t="s">
        <v>14533</v>
      </c>
      <c r="C3507" t="s">
        <v>181</v>
      </c>
      <c r="D3507" t="s">
        <v>14534</v>
      </c>
      <c r="E3507" t="s">
        <v>181</v>
      </c>
      <c r="F3507">
        <v>0</v>
      </c>
      <c r="G3507">
        <v>0</v>
      </c>
      <c r="H3507" s="51" t="s">
        <v>13524</v>
      </c>
      <c r="I3507">
        <v>0</v>
      </c>
      <c r="J3507">
        <v>0</v>
      </c>
      <c r="L3507">
        <v>0</v>
      </c>
      <c r="M3507">
        <v>0</v>
      </c>
      <c r="N3507">
        <v>0</v>
      </c>
      <c r="O3507">
        <v>0</v>
      </c>
      <c r="P3507" t="s">
        <v>183</v>
      </c>
      <c r="Q3507">
        <v>0</v>
      </c>
      <c r="R3507">
        <v>0</v>
      </c>
      <c r="S3507">
        <v>0</v>
      </c>
      <c r="T3507" t="s">
        <v>181</v>
      </c>
      <c r="U3507">
        <v>0</v>
      </c>
      <c r="V3507" t="s">
        <v>181</v>
      </c>
      <c r="W3507">
        <v>0</v>
      </c>
      <c r="X3507" t="s">
        <v>321</v>
      </c>
    </row>
    <row r="3508" spans="1:24" x14ac:dyDescent="0.3">
      <c r="A3508" t="s">
        <v>179</v>
      </c>
      <c r="B3508" t="s">
        <v>3361</v>
      </c>
      <c r="C3508" t="s">
        <v>181</v>
      </c>
      <c r="D3508" t="s">
        <v>3362</v>
      </c>
      <c r="E3508" t="s">
        <v>181</v>
      </c>
      <c r="F3508">
        <v>0</v>
      </c>
      <c r="G3508">
        <v>0</v>
      </c>
      <c r="H3508" s="51" t="s">
        <v>14704</v>
      </c>
      <c r="I3508">
        <v>0</v>
      </c>
      <c r="J3508">
        <v>0</v>
      </c>
      <c r="L3508">
        <v>0</v>
      </c>
      <c r="M3508">
        <v>0</v>
      </c>
      <c r="N3508">
        <v>0</v>
      </c>
      <c r="O3508">
        <v>0</v>
      </c>
      <c r="P3508" t="s">
        <v>183</v>
      </c>
      <c r="Q3508">
        <v>0</v>
      </c>
      <c r="R3508">
        <v>0</v>
      </c>
      <c r="S3508">
        <v>0</v>
      </c>
      <c r="T3508" t="s">
        <v>181</v>
      </c>
      <c r="U3508">
        <v>0</v>
      </c>
      <c r="V3508" t="s">
        <v>181</v>
      </c>
      <c r="W3508">
        <v>0</v>
      </c>
      <c r="X3508" t="s">
        <v>184</v>
      </c>
    </row>
    <row r="3509" spans="1:24" x14ac:dyDescent="0.3">
      <c r="A3509" t="s">
        <v>179</v>
      </c>
      <c r="B3509" t="s">
        <v>1152</v>
      </c>
      <c r="C3509" t="s">
        <v>181</v>
      </c>
      <c r="D3509" t="s">
        <v>1153</v>
      </c>
      <c r="E3509" t="s">
        <v>181</v>
      </c>
      <c r="F3509">
        <v>0</v>
      </c>
      <c r="G3509">
        <v>0</v>
      </c>
      <c r="H3509" s="51" t="s">
        <v>14704</v>
      </c>
      <c r="I3509">
        <v>0</v>
      </c>
      <c r="J3509">
        <v>0</v>
      </c>
      <c r="L3509">
        <v>0</v>
      </c>
      <c r="M3509">
        <v>0</v>
      </c>
      <c r="N3509">
        <v>0</v>
      </c>
      <c r="O3509">
        <v>0</v>
      </c>
      <c r="P3509" t="s">
        <v>183</v>
      </c>
      <c r="Q3509">
        <v>0</v>
      </c>
      <c r="R3509">
        <v>0</v>
      </c>
      <c r="S3509">
        <v>0</v>
      </c>
      <c r="T3509" t="s">
        <v>181</v>
      </c>
      <c r="U3509">
        <v>0</v>
      </c>
      <c r="V3509" t="s">
        <v>181</v>
      </c>
      <c r="W3509">
        <v>0</v>
      </c>
      <c r="X3509" t="s">
        <v>184</v>
      </c>
    </row>
    <row r="3510" spans="1:24" x14ac:dyDescent="0.3">
      <c r="A3510" t="s">
        <v>179</v>
      </c>
      <c r="B3510" t="s">
        <v>3000</v>
      </c>
      <c r="C3510" t="s">
        <v>181</v>
      </c>
      <c r="D3510" t="s">
        <v>1153</v>
      </c>
      <c r="E3510" t="s">
        <v>181</v>
      </c>
      <c r="F3510">
        <v>0</v>
      </c>
      <c r="G3510">
        <v>0</v>
      </c>
      <c r="H3510" s="51" t="s">
        <v>13524</v>
      </c>
      <c r="I3510">
        <v>0</v>
      </c>
      <c r="J3510">
        <v>0</v>
      </c>
      <c r="L3510">
        <v>0</v>
      </c>
      <c r="M3510">
        <v>0</v>
      </c>
      <c r="N3510">
        <v>0</v>
      </c>
      <c r="O3510">
        <v>0</v>
      </c>
      <c r="P3510" t="s">
        <v>183</v>
      </c>
      <c r="Q3510">
        <v>0</v>
      </c>
      <c r="R3510">
        <v>0</v>
      </c>
      <c r="S3510">
        <v>0</v>
      </c>
      <c r="T3510" t="s">
        <v>181</v>
      </c>
      <c r="U3510">
        <v>0</v>
      </c>
      <c r="V3510" t="s">
        <v>181</v>
      </c>
      <c r="W3510">
        <v>0</v>
      </c>
      <c r="X3510" t="s">
        <v>184</v>
      </c>
    </row>
    <row r="3511" spans="1:24" x14ac:dyDescent="0.3">
      <c r="A3511" t="s">
        <v>179</v>
      </c>
      <c r="B3511" t="s">
        <v>781</v>
      </c>
      <c r="C3511" t="s">
        <v>181</v>
      </c>
      <c r="D3511" t="s">
        <v>782</v>
      </c>
      <c r="E3511" t="s">
        <v>181</v>
      </c>
      <c r="F3511">
        <v>0</v>
      </c>
      <c r="G3511">
        <v>0</v>
      </c>
      <c r="H3511" s="51" t="s">
        <v>14704</v>
      </c>
      <c r="I3511">
        <v>0</v>
      </c>
      <c r="J3511">
        <v>0</v>
      </c>
      <c r="L3511">
        <v>0</v>
      </c>
      <c r="M3511">
        <v>0</v>
      </c>
      <c r="N3511">
        <v>0</v>
      </c>
      <c r="O3511">
        <v>0</v>
      </c>
      <c r="P3511" t="s">
        <v>183</v>
      </c>
      <c r="Q3511">
        <v>0</v>
      </c>
      <c r="R3511">
        <v>0</v>
      </c>
      <c r="S3511">
        <v>0</v>
      </c>
      <c r="T3511" t="s">
        <v>181</v>
      </c>
      <c r="U3511">
        <v>0</v>
      </c>
      <c r="V3511" t="s">
        <v>181</v>
      </c>
      <c r="W3511">
        <v>0</v>
      </c>
      <c r="X3511" t="s">
        <v>184</v>
      </c>
    </row>
    <row r="3512" spans="1:24" x14ac:dyDescent="0.3">
      <c r="A3512" t="s">
        <v>179</v>
      </c>
      <c r="B3512" t="s">
        <v>3070</v>
      </c>
      <c r="C3512" t="s">
        <v>181</v>
      </c>
      <c r="D3512" t="s">
        <v>3071</v>
      </c>
      <c r="E3512" t="s">
        <v>181</v>
      </c>
      <c r="F3512">
        <v>0</v>
      </c>
      <c r="G3512">
        <v>0</v>
      </c>
      <c r="H3512" s="51" t="s">
        <v>13524</v>
      </c>
      <c r="I3512">
        <v>0</v>
      </c>
      <c r="J3512">
        <v>0</v>
      </c>
      <c r="L3512">
        <v>0</v>
      </c>
      <c r="M3512">
        <v>0</v>
      </c>
      <c r="N3512">
        <v>0</v>
      </c>
      <c r="O3512">
        <v>0</v>
      </c>
      <c r="P3512" t="s">
        <v>183</v>
      </c>
      <c r="Q3512">
        <v>0</v>
      </c>
      <c r="R3512">
        <v>0</v>
      </c>
      <c r="S3512">
        <v>0</v>
      </c>
      <c r="T3512" t="s">
        <v>181</v>
      </c>
      <c r="U3512">
        <v>0</v>
      </c>
      <c r="V3512" t="s">
        <v>181</v>
      </c>
      <c r="W3512">
        <v>0</v>
      </c>
      <c r="X3512" t="s">
        <v>184</v>
      </c>
    </row>
    <row r="3513" spans="1:24" x14ac:dyDescent="0.3">
      <c r="A3513" t="s">
        <v>179</v>
      </c>
      <c r="B3513" t="s">
        <v>3450</v>
      </c>
      <c r="C3513" t="s">
        <v>181</v>
      </c>
      <c r="D3513" t="s">
        <v>3071</v>
      </c>
      <c r="E3513" t="s">
        <v>181</v>
      </c>
      <c r="F3513">
        <v>0</v>
      </c>
      <c r="G3513">
        <v>0</v>
      </c>
      <c r="H3513" s="51" t="s">
        <v>14704</v>
      </c>
      <c r="I3513">
        <v>0</v>
      </c>
      <c r="J3513">
        <v>0</v>
      </c>
      <c r="L3513">
        <v>0</v>
      </c>
      <c r="M3513">
        <v>0</v>
      </c>
      <c r="N3513">
        <v>0</v>
      </c>
      <c r="O3513">
        <v>0</v>
      </c>
      <c r="P3513" t="s">
        <v>183</v>
      </c>
      <c r="Q3513">
        <v>0</v>
      </c>
      <c r="R3513">
        <v>0</v>
      </c>
      <c r="S3513">
        <v>0</v>
      </c>
      <c r="T3513" t="s">
        <v>181</v>
      </c>
      <c r="U3513">
        <v>0</v>
      </c>
      <c r="V3513" t="s">
        <v>181</v>
      </c>
      <c r="W3513">
        <v>0</v>
      </c>
      <c r="X3513" t="s">
        <v>184</v>
      </c>
    </row>
    <row r="3514" spans="1:24" x14ac:dyDescent="0.3">
      <c r="A3514" t="s">
        <v>179</v>
      </c>
      <c r="B3514" t="s">
        <v>14535</v>
      </c>
      <c r="C3514" t="s">
        <v>181</v>
      </c>
      <c r="D3514" t="s">
        <v>14536</v>
      </c>
      <c r="E3514" t="s">
        <v>181</v>
      </c>
      <c r="F3514">
        <v>0</v>
      </c>
      <c r="G3514">
        <v>0</v>
      </c>
      <c r="H3514" s="51" t="s">
        <v>14704</v>
      </c>
      <c r="I3514">
        <v>0</v>
      </c>
      <c r="J3514">
        <v>0</v>
      </c>
      <c r="L3514">
        <v>0</v>
      </c>
      <c r="M3514">
        <v>0</v>
      </c>
      <c r="N3514">
        <v>0</v>
      </c>
      <c r="O3514">
        <v>0</v>
      </c>
      <c r="P3514" t="s">
        <v>183</v>
      </c>
      <c r="Q3514">
        <v>0</v>
      </c>
      <c r="R3514">
        <v>0</v>
      </c>
      <c r="S3514">
        <v>0</v>
      </c>
      <c r="T3514" t="s">
        <v>181</v>
      </c>
      <c r="U3514">
        <v>0</v>
      </c>
      <c r="V3514" t="s">
        <v>181</v>
      </c>
      <c r="W3514">
        <v>0</v>
      </c>
      <c r="X3514" t="s">
        <v>321</v>
      </c>
    </row>
    <row r="3515" spans="1:24" x14ac:dyDescent="0.3">
      <c r="A3515" t="s">
        <v>179</v>
      </c>
      <c r="B3515" t="s">
        <v>1262</v>
      </c>
      <c r="C3515" t="s">
        <v>181</v>
      </c>
      <c r="D3515" t="s">
        <v>1263</v>
      </c>
      <c r="E3515" t="s">
        <v>181</v>
      </c>
      <c r="F3515">
        <v>0</v>
      </c>
      <c r="G3515">
        <v>0</v>
      </c>
      <c r="H3515" s="51" t="s">
        <v>14704</v>
      </c>
      <c r="I3515">
        <v>0</v>
      </c>
      <c r="J3515">
        <v>0</v>
      </c>
      <c r="L3515">
        <v>0</v>
      </c>
      <c r="M3515">
        <v>0</v>
      </c>
      <c r="N3515">
        <v>0</v>
      </c>
      <c r="O3515">
        <v>0</v>
      </c>
      <c r="P3515" t="s">
        <v>183</v>
      </c>
      <c r="Q3515">
        <v>0</v>
      </c>
      <c r="R3515">
        <v>0</v>
      </c>
      <c r="S3515">
        <v>0</v>
      </c>
      <c r="T3515" t="s">
        <v>181</v>
      </c>
      <c r="U3515">
        <v>0</v>
      </c>
      <c r="V3515" t="s">
        <v>181</v>
      </c>
      <c r="W3515">
        <v>0</v>
      </c>
      <c r="X3515" t="s">
        <v>184</v>
      </c>
    </row>
    <row r="3516" spans="1:24" x14ac:dyDescent="0.3">
      <c r="A3516" t="s">
        <v>179</v>
      </c>
      <c r="B3516" t="s">
        <v>2886</v>
      </c>
      <c r="C3516" t="s">
        <v>181</v>
      </c>
      <c r="D3516" t="s">
        <v>2887</v>
      </c>
      <c r="E3516" t="s">
        <v>181</v>
      </c>
      <c r="F3516">
        <v>0</v>
      </c>
      <c r="G3516">
        <v>0</v>
      </c>
      <c r="H3516" s="51" t="s">
        <v>14704</v>
      </c>
      <c r="I3516">
        <v>0</v>
      </c>
      <c r="J3516">
        <v>0</v>
      </c>
      <c r="L3516">
        <v>0</v>
      </c>
      <c r="M3516">
        <v>0</v>
      </c>
      <c r="N3516">
        <v>0</v>
      </c>
      <c r="O3516">
        <v>0</v>
      </c>
      <c r="P3516" t="s">
        <v>183</v>
      </c>
      <c r="Q3516">
        <v>720</v>
      </c>
      <c r="R3516">
        <v>-720</v>
      </c>
      <c r="S3516">
        <v>720</v>
      </c>
      <c r="T3516" t="s">
        <v>181</v>
      </c>
      <c r="U3516">
        <v>0</v>
      </c>
      <c r="V3516" t="s">
        <v>181</v>
      </c>
      <c r="W3516">
        <v>0</v>
      </c>
      <c r="X3516" t="s">
        <v>184</v>
      </c>
    </row>
    <row r="3517" spans="1:24" x14ac:dyDescent="0.3">
      <c r="A3517" t="s">
        <v>179</v>
      </c>
      <c r="B3517" t="s">
        <v>628</v>
      </c>
      <c r="C3517" t="s">
        <v>181</v>
      </c>
      <c r="D3517" t="s">
        <v>629</v>
      </c>
      <c r="E3517" t="s">
        <v>181</v>
      </c>
      <c r="F3517">
        <v>0</v>
      </c>
      <c r="G3517">
        <v>0</v>
      </c>
      <c r="H3517" s="51" t="s">
        <v>14704</v>
      </c>
      <c r="I3517">
        <v>0</v>
      </c>
      <c r="J3517">
        <v>0</v>
      </c>
      <c r="L3517">
        <v>0</v>
      </c>
      <c r="M3517">
        <v>0</v>
      </c>
      <c r="N3517">
        <v>0</v>
      </c>
      <c r="O3517">
        <v>0</v>
      </c>
      <c r="P3517" t="s">
        <v>183</v>
      </c>
      <c r="Q3517">
        <v>0</v>
      </c>
      <c r="R3517">
        <v>0</v>
      </c>
      <c r="S3517">
        <v>0</v>
      </c>
      <c r="T3517" t="s">
        <v>181</v>
      </c>
      <c r="U3517">
        <v>0</v>
      </c>
      <c r="V3517" t="s">
        <v>181</v>
      </c>
      <c r="W3517">
        <v>0</v>
      </c>
      <c r="X3517" t="s">
        <v>321</v>
      </c>
    </row>
    <row r="3518" spans="1:24" x14ac:dyDescent="0.3">
      <c r="A3518" t="s">
        <v>179</v>
      </c>
      <c r="B3518" t="s">
        <v>757</v>
      </c>
      <c r="C3518" t="s">
        <v>181</v>
      </c>
      <c r="D3518" t="s">
        <v>758</v>
      </c>
      <c r="E3518" t="s">
        <v>181</v>
      </c>
      <c r="F3518">
        <v>0</v>
      </c>
      <c r="G3518">
        <v>0</v>
      </c>
      <c r="H3518" s="51" t="s">
        <v>14704</v>
      </c>
      <c r="I3518">
        <v>0</v>
      </c>
      <c r="J3518">
        <v>0</v>
      </c>
      <c r="L3518">
        <v>0</v>
      </c>
      <c r="M3518">
        <v>0</v>
      </c>
      <c r="N3518">
        <v>0</v>
      </c>
      <c r="O3518">
        <v>0</v>
      </c>
      <c r="P3518" t="s">
        <v>183</v>
      </c>
      <c r="Q3518">
        <v>0</v>
      </c>
      <c r="R3518">
        <v>0</v>
      </c>
      <c r="S3518">
        <v>0</v>
      </c>
      <c r="T3518" t="s">
        <v>181</v>
      </c>
      <c r="U3518">
        <v>0</v>
      </c>
      <c r="V3518" t="s">
        <v>181</v>
      </c>
      <c r="W3518">
        <v>0</v>
      </c>
      <c r="X3518" t="s">
        <v>184</v>
      </c>
    </row>
    <row r="3519" spans="1:24" x14ac:dyDescent="0.3">
      <c r="A3519" t="s">
        <v>179</v>
      </c>
      <c r="B3519" t="s">
        <v>4298</v>
      </c>
      <c r="C3519" t="s">
        <v>181</v>
      </c>
      <c r="D3519" t="s">
        <v>758</v>
      </c>
      <c r="E3519" t="s">
        <v>7</v>
      </c>
      <c r="F3519">
        <v>0</v>
      </c>
      <c r="G3519">
        <v>0</v>
      </c>
      <c r="H3519" s="51" t="s">
        <v>13524</v>
      </c>
      <c r="I3519">
        <v>0</v>
      </c>
      <c r="J3519">
        <v>0</v>
      </c>
      <c r="L3519">
        <v>0</v>
      </c>
      <c r="M3519">
        <v>0</v>
      </c>
      <c r="N3519">
        <v>0</v>
      </c>
      <c r="O3519">
        <v>0</v>
      </c>
      <c r="P3519" t="s">
        <v>183</v>
      </c>
      <c r="Q3519">
        <v>0</v>
      </c>
      <c r="R3519">
        <v>0</v>
      </c>
      <c r="S3519">
        <v>0</v>
      </c>
      <c r="T3519" t="s">
        <v>181</v>
      </c>
      <c r="U3519">
        <v>0</v>
      </c>
      <c r="V3519" t="s">
        <v>181</v>
      </c>
      <c r="W3519">
        <v>0</v>
      </c>
      <c r="X3519" t="s">
        <v>184</v>
      </c>
    </row>
    <row r="3520" spans="1:24" x14ac:dyDescent="0.3">
      <c r="A3520" t="s">
        <v>179</v>
      </c>
      <c r="B3520" t="s">
        <v>1487</v>
      </c>
      <c r="C3520" t="s">
        <v>181</v>
      </c>
      <c r="D3520" t="s">
        <v>1488</v>
      </c>
      <c r="E3520" t="s">
        <v>181</v>
      </c>
      <c r="F3520">
        <v>0</v>
      </c>
      <c r="G3520">
        <v>0</v>
      </c>
      <c r="H3520" s="51" t="s">
        <v>13737</v>
      </c>
      <c r="I3520">
        <v>0</v>
      </c>
      <c r="J3520">
        <v>0</v>
      </c>
      <c r="L3520">
        <v>0</v>
      </c>
      <c r="M3520">
        <v>0</v>
      </c>
      <c r="N3520">
        <v>0</v>
      </c>
      <c r="O3520">
        <v>0</v>
      </c>
      <c r="P3520" t="s">
        <v>183</v>
      </c>
      <c r="Q3520">
        <v>0</v>
      </c>
      <c r="R3520">
        <v>0</v>
      </c>
      <c r="S3520">
        <v>0</v>
      </c>
      <c r="T3520" t="s">
        <v>181</v>
      </c>
      <c r="U3520">
        <v>0</v>
      </c>
      <c r="V3520" t="s">
        <v>181</v>
      </c>
      <c r="W3520">
        <v>0</v>
      </c>
      <c r="X3520" t="s">
        <v>184</v>
      </c>
    </row>
    <row r="3521" spans="1:24" x14ac:dyDescent="0.3">
      <c r="A3521" t="s">
        <v>179</v>
      </c>
      <c r="B3521" t="s">
        <v>3383</v>
      </c>
      <c r="C3521" t="s">
        <v>181</v>
      </c>
      <c r="D3521" t="s">
        <v>3384</v>
      </c>
      <c r="E3521" t="s">
        <v>181</v>
      </c>
      <c r="F3521">
        <v>0</v>
      </c>
      <c r="G3521">
        <v>0</v>
      </c>
      <c r="H3521" s="51" t="s">
        <v>14704</v>
      </c>
      <c r="I3521">
        <v>0</v>
      </c>
      <c r="J3521">
        <v>0</v>
      </c>
      <c r="L3521">
        <v>0</v>
      </c>
      <c r="M3521">
        <v>0</v>
      </c>
      <c r="N3521">
        <v>0</v>
      </c>
      <c r="O3521">
        <v>0</v>
      </c>
      <c r="P3521" t="s">
        <v>183</v>
      </c>
      <c r="Q3521">
        <v>0</v>
      </c>
      <c r="R3521">
        <v>0</v>
      </c>
      <c r="S3521">
        <v>0</v>
      </c>
      <c r="T3521" t="s">
        <v>181</v>
      </c>
      <c r="U3521">
        <v>0</v>
      </c>
      <c r="V3521" t="s">
        <v>181</v>
      </c>
      <c r="W3521">
        <v>0</v>
      </c>
      <c r="X3521" t="s">
        <v>184</v>
      </c>
    </row>
    <row r="3522" spans="1:24" x14ac:dyDescent="0.3">
      <c r="A3522" t="s">
        <v>179</v>
      </c>
      <c r="B3522" t="s">
        <v>3388</v>
      </c>
      <c r="C3522" t="s">
        <v>181</v>
      </c>
      <c r="D3522" t="s">
        <v>3389</v>
      </c>
      <c r="E3522" t="s">
        <v>181</v>
      </c>
      <c r="F3522">
        <v>0</v>
      </c>
      <c r="G3522">
        <v>0</v>
      </c>
      <c r="H3522" s="51" t="s">
        <v>14704</v>
      </c>
      <c r="I3522">
        <v>0</v>
      </c>
      <c r="J3522">
        <v>0</v>
      </c>
      <c r="L3522">
        <v>0</v>
      </c>
      <c r="M3522">
        <v>0</v>
      </c>
      <c r="N3522">
        <v>0</v>
      </c>
      <c r="O3522">
        <v>0</v>
      </c>
      <c r="P3522" t="s">
        <v>183</v>
      </c>
      <c r="Q3522">
        <v>0</v>
      </c>
      <c r="R3522">
        <v>0</v>
      </c>
      <c r="S3522">
        <v>0</v>
      </c>
      <c r="T3522" t="s">
        <v>181</v>
      </c>
      <c r="U3522">
        <v>0</v>
      </c>
      <c r="V3522" t="s">
        <v>181</v>
      </c>
      <c r="W3522">
        <v>0</v>
      </c>
      <c r="X3522" t="s">
        <v>184</v>
      </c>
    </row>
    <row r="3523" spans="1:24" x14ac:dyDescent="0.3">
      <c r="A3523" t="s">
        <v>179</v>
      </c>
      <c r="B3523" t="s">
        <v>2295</v>
      </c>
      <c r="C3523" t="s">
        <v>181</v>
      </c>
      <c r="D3523" t="s">
        <v>2296</v>
      </c>
      <c r="E3523" t="s">
        <v>181</v>
      </c>
      <c r="F3523">
        <v>0</v>
      </c>
      <c r="G3523">
        <v>0</v>
      </c>
      <c r="H3523" s="51" t="s">
        <v>13524</v>
      </c>
      <c r="I3523">
        <v>0</v>
      </c>
      <c r="J3523">
        <v>0</v>
      </c>
      <c r="L3523">
        <v>0</v>
      </c>
      <c r="M3523">
        <v>0</v>
      </c>
      <c r="N3523">
        <v>0</v>
      </c>
      <c r="O3523">
        <v>0</v>
      </c>
      <c r="P3523" t="s">
        <v>183</v>
      </c>
      <c r="Q3523">
        <v>0</v>
      </c>
      <c r="R3523">
        <v>0</v>
      </c>
      <c r="S3523">
        <v>0</v>
      </c>
      <c r="T3523" t="s">
        <v>181</v>
      </c>
      <c r="U3523">
        <v>0</v>
      </c>
      <c r="V3523" t="s">
        <v>181</v>
      </c>
      <c r="W3523">
        <v>0</v>
      </c>
      <c r="X3523" t="s">
        <v>184</v>
      </c>
    </row>
    <row r="3524" spans="1:24" x14ac:dyDescent="0.3">
      <c r="A3524" t="s">
        <v>179</v>
      </c>
      <c r="B3524" t="s">
        <v>3428</v>
      </c>
      <c r="C3524" t="s">
        <v>181</v>
      </c>
      <c r="D3524" t="s">
        <v>2296</v>
      </c>
      <c r="E3524" t="s">
        <v>181</v>
      </c>
      <c r="F3524">
        <v>0</v>
      </c>
      <c r="G3524">
        <v>0</v>
      </c>
      <c r="H3524" s="51" t="s">
        <v>14704</v>
      </c>
      <c r="I3524">
        <v>0</v>
      </c>
      <c r="J3524">
        <v>0</v>
      </c>
      <c r="L3524">
        <v>0</v>
      </c>
      <c r="M3524">
        <v>0</v>
      </c>
      <c r="N3524">
        <v>0</v>
      </c>
      <c r="O3524">
        <v>0</v>
      </c>
      <c r="P3524" t="s">
        <v>183</v>
      </c>
      <c r="Q3524">
        <v>5760</v>
      </c>
      <c r="R3524">
        <v>-5760</v>
      </c>
      <c r="S3524">
        <v>5760</v>
      </c>
      <c r="T3524" t="s">
        <v>181</v>
      </c>
      <c r="U3524">
        <v>0</v>
      </c>
      <c r="V3524" t="s">
        <v>181</v>
      </c>
      <c r="W3524">
        <v>0</v>
      </c>
      <c r="X3524" t="s">
        <v>184</v>
      </c>
    </row>
    <row r="3525" spans="1:24" x14ac:dyDescent="0.3">
      <c r="A3525" t="s">
        <v>179</v>
      </c>
      <c r="B3525" t="s">
        <v>4952</v>
      </c>
      <c r="C3525" t="s">
        <v>181</v>
      </c>
      <c r="D3525" t="s">
        <v>4953</v>
      </c>
      <c r="E3525" t="s">
        <v>7</v>
      </c>
      <c r="F3525">
        <v>0</v>
      </c>
      <c r="G3525">
        <v>0</v>
      </c>
      <c r="H3525" s="51" t="s">
        <v>13524</v>
      </c>
      <c r="I3525">
        <v>0</v>
      </c>
      <c r="J3525">
        <v>0</v>
      </c>
      <c r="L3525">
        <v>0</v>
      </c>
      <c r="M3525">
        <v>0</v>
      </c>
      <c r="N3525">
        <v>0</v>
      </c>
      <c r="O3525">
        <v>0</v>
      </c>
      <c r="P3525" t="s">
        <v>183</v>
      </c>
      <c r="Q3525">
        <v>0</v>
      </c>
      <c r="R3525">
        <v>0</v>
      </c>
      <c r="S3525">
        <v>0</v>
      </c>
      <c r="T3525" t="s">
        <v>181</v>
      </c>
      <c r="U3525">
        <v>0</v>
      </c>
      <c r="V3525" t="s">
        <v>181</v>
      </c>
      <c r="W3525">
        <v>0</v>
      </c>
      <c r="X3525" t="s">
        <v>184</v>
      </c>
    </row>
    <row r="3526" spans="1:24" x14ac:dyDescent="0.3">
      <c r="A3526" t="s">
        <v>179</v>
      </c>
      <c r="B3526" t="s">
        <v>14538</v>
      </c>
      <c r="C3526" t="s">
        <v>181</v>
      </c>
      <c r="D3526" t="s">
        <v>14539</v>
      </c>
      <c r="E3526" t="s">
        <v>7</v>
      </c>
      <c r="F3526">
        <v>0</v>
      </c>
      <c r="G3526">
        <v>0</v>
      </c>
      <c r="H3526" s="51" t="s">
        <v>14704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 t="s">
        <v>183</v>
      </c>
      <c r="Q3526">
        <v>0</v>
      </c>
      <c r="R3526">
        <v>0</v>
      </c>
      <c r="S3526">
        <v>0</v>
      </c>
      <c r="T3526" t="s">
        <v>181</v>
      </c>
      <c r="U3526">
        <v>0</v>
      </c>
      <c r="V3526" t="s">
        <v>181</v>
      </c>
      <c r="W3526">
        <v>0</v>
      </c>
      <c r="X3526" t="s">
        <v>184</v>
      </c>
    </row>
    <row r="3527" spans="1:24" x14ac:dyDescent="0.3">
      <c r="A3527" t="s">
        <v>179</v>
      </c>
      <c r="B3527" t="s">
        <v>4814</v>
      </c>
      <c r="C3527" t="s">
        <v>181</v>
      </c>
      <c r="D3527" t="s">
        <v>4815</v>
      </c>
      <c r="E3527" t="s">
        <v>7</v>
      </c>
      <c r="F3527">
        <v>0</v>
      </c>
      <c r="G3527">
        <v>0</v>
      </c>
      <c r="H3527" s="51" t="s">
        <v>13524</v>
      </c>
      <c r="I3527">
        <v>0</v>
      </c>
      <c r="J3527">
        <v>0</v>
      </c>
      <c r="L3527">
        <v>0</v>
      </c>
      <c r="M3527">
        <v>0</v>
      </c>
      <c r="N3527">
        <v>0</v>
      </c>
      <c r="O3527">
        <v>0</v>
      </c>
      <c r="P3527" t="s">
        <v>183</v>
      </c>
      <c r="Q3527">
        <v>0</v>
      </c>
      <c r="R3527">
        <v>0</v>
      </c>
      <c r="S3527">
        <v>0</v>
      </c>
      <c r="T3527" t="s">
        <v>181</v>
      </c>
      <c r="U3527">
        <v>0</v>
      </c>
      <c r="V3527" t="s">
        <v>181</v>
      </c>
      <c r="W3527">
        <v>0</v>
      </c>
      <c r="X3527" t="s">
        <v>184</v>
      </c>
    </row>
    <row r="3528" spans="1:24" x14ac:dyDescent="0.3">
      <c r="A3528" t="s">
        <v>179</v>
      </c>
      <c r="B3528" t="s">
        <v>14540</v>
      </c>
      <c r="C3528" t="s">
        <v>181</v>
      </c>
      <c r="D3528" t="s">
        <v>14541</v>
      </c>
      <c r="E3528" t="s">
        <v>7</v>
      </c>
      <c r="F3528">
        <v>0</v>
      </c>
      <c r="G3528">
        <v>0</v>
      </c>
      <c r="H3528" s="51" t="s">
        <v>14704</v>
      </c>
      <c r="I3528">
        <v>0</v>
      </c>
      <c r="J3528">
        <v>0</v>
      </c>
      <c r="L3528">
        <v>0</v>
      </c>
      <c r="M3528">
        <v>0</v>
      </c>
      <c r="N3528">
        <v>0</v>
      </c>
      <c r="O3528">
        <v>0</v>
      </c>
      <c r="P3528" t="s">
        <v>183</v>
      </c>
      <c r="Q3528">
        <v>0</v>
      </c>
      <c r="R3528">
        <v>0</v>
      </c>
      <c r="S3528">
        <v>0</v>
      </c>
      <c r="T3528" t="s">
        <v>181</v>
      </c>
      <c r="U3528">
        <v>0</v>
      </c>
      <c r="V3528" t="s">
        <v>181</v>
      </c>
      <c r="W3528">
        <v>0</v>
      </c>
      <c r="X3528" t="s">
        <v>184</v>
      </c>
    </row>
    <row r="3529" spans="1:24" x14ac:dyDescent="0.3">
      <c r="A3529" t="s">
        <v>179</v>
      </c>
      <c r="B3529" t="s">
        <v>5973</v>
      </c>
      <c r="C3529" t="s">
        <v>181</v>
      </c>
      <c r="D3529" t="s">
        <v>5974</v>
      </c>
      <c r="E3529" t="s">
        <v>7</v>
      </c>
      <c r="F3529">
        <v>0</v>
      </c>
      <c r="G3529">
        <v>0</v>
      </c>
      <c r="H3529" s="51" t="s">
        <v>14704</v>
      </c>
      <c r="I3529">
        <v>0</v>
      </c>
      <c r="J3529">
        <v>0</v>
      </c>
      <c r="L3529">
        <v>0</v>
      </c>
      <c r="M3529">
        <v>0</v>
      </c>
      <c r="N3529">
        <v>0</v>
      </c>
      <c r="O3529">
        <v>0</v>
      </c>
      <c r="P3529" t="s">
        <v>183</v>
      </c>
      <c r="Q3529">
        <v>0</v>
      </c>
      <c r="R3529">
        <v>0</v>
      </c>
      <c r="S3529">
        <v>0</v>
      </c>
      <c r="T3529" t="s">
        <v>181</v>
      </c>
      <c r="U3529">
        <v>0</v>
      </c>
      <c r="V3529" t="s">
        <v>181</v>
      </c>
      <c r="W3529">
        <v>0</v>
      </c>
      <c r="X3529" t="s">
        <v>184</v>
      </c>
    </row>
    <row r="3530" spans="1:24" x14ac:dyDescent="0.3">
      <c r="A3530" t="s">
        <v>179</v>
      </c>
      <c r="B3530" t="s">
        <v>4767</v>
      </c>
      <c r="C3530" t="s">
        <v>181</v>
      </c>
      <c r="D3530" t="s">
        <v>4768</v>
      </c>
      <c r="E3530" t="s">
        <v>7</v>
      </c>
      <c r="F3530">
        <v>0</v>
      </c>
      <c r="G3530">
        <v>0</v>
      </c>
      <c r="H3530" s="51" t="s">
        <v>13524</v>
      </c>
      <c r="I3530">
        <v>0</v>
      </c>
      <c r="J3530">
        <v>0</v>
      </c>
      <c r="L3530">
        <v>0</v>
      </c>
      <c r="M3530">
        <v>0</v>
      </c>
      <c r="N3530">
        <v>0</v>
      </c>
      <c r="O3530">
        <v>0</v>
      </c>
      <c r="P3530" t="s">
        <v>183</v>
      </c>
      <c r="Q3530">
        <v>0</v>
      </c>
      <c r="R3530">
        <v>0</v>
      </c>
      <c r="S3530">
        <v>0</v>
      </c>
      <c r="T3530" t="s">
        <v>181</v>
      </c>
      <c r="U3530">
        <v>0</v>
      </c>
      <c r="V3530" t="s">
        <v>181</v>
      </c>
      <c r="W3530">
        <v>0</v>
      </c>
      <c r="X3530" t="s">
        <v>184</v>
      </c>
    </row>
    <row r="3531" spans="1:24" x14ac:dyDescent="0.3">
      <c r="A3531" t="s">
        <v>179</v>
      </c>
      <c r="B3531" t="s">
        <v>806</v>
      </c>
      <c r="C3531" t="s">
        <v>181</v>
      </c>
      <c r="D3531" t="s">
        <v>807</v>
      </c>
      <c r="E3531" t="s">
        <v>181</v>
      </c>
      <c r="F3531">
        <v>0</v>
      </c>
      <c r="G3531">
        <v>0</v>
      </c>
      <c r="H3531" s="51" t="s">
        <v>14704</v>
      </c>
      <c r="I3531">
        <v>0</v>
      </c>
      <c r="J3531">
        <v>0</v>
      </c>
      <c r="L3531">
        <v>0</v>
      </c>
      <c r="M3531">
        <v>0</v>
      </c>
      <c r="N3531">
        <v>0</v>
      </c>
      <c r="O3531">
        <v>0</v>
      </c>
      <c r="P3531" t="s">
        <v>183</v>
      </c>
      <c r="Q3531">
        <v>0</v>
      </c>
      <c r="R3531">
        <v>0</v>
      </c>
      <c r="S3531">
        <v>0</v>
      </c>
      <c r="T3531" t="s">
        <v>181</v>
      </c>
      <c r="U3531">
        <v>0</v>
      </c>
      <c r="V3531" t="s">
        <v>181</v>
      </c>
      <c r="W3531">
        <v>0</v>
      </c>
      <c r="X3531" t="s">
        <v>184</v>
      </c>
    </row>
    <row r="3532" spans="1:24" x14ac:dyDescent="0.3">
      <c r="A3532" t="s">
        <v>179</v>
      </c>
      <c r="B3532" t="s">
        <v>2660</v>
      </c>
      <c r="C3532" t="s">
        <v>181</v>
      </c>
      <c r="D3532" t="s">
        <v>807</v>
      </c>
      <c r="E3532" t="s">
        <v>181</v>
      </c>
      <c r="F3532">
        <v>0</v>
      </c>
      <c r="G3532">
        <v>0</v>
      </c>
      <c r="H3532" s="51" t="s">
        <v>13524</v>
      </c>
      <c r="I3532">
        <v>0</v>
      </c>
      <c r="J3532">
        <v>0</v>
      </c>
      <c r="L3532">
        <v>0</v>
      </c>
      <c r="M3532">
        <v>0</v>
      </c>
      <c r="N3532">
        <v>0</v>
      </c>
      <c r="O3532">
        <v>0</v>
      </c>
      <c r="P3532" t="s">
        <v>183</v>
      </c>
      <c r="Q3532">
        <v>0</v>
      </c>
      <c r="R3532">
        <v>0</v>
      </c>
      <c r="S3532">
        <v>0</v>
      </c>
      <c r="T3532" t="s">
        <v>181</v>
      </c>
      <c r="U3532">
        <v>0</v>
      </c>
      <c r="V3532" t="s">
        <v>181</v>
      </c>
      <c r="W3532">
        <v>0</v>
      </c>
      <c r="X3532" t="s">
        <v>184</v>
      </c>
    </row>
    <row r="3533" spans="1:24" x14ac:dyDescent="0.3">
      <c r="A3533" t="s">
        <v>179</v>
      </c>
      <c r="B3533" t="s">
        <v>4652</v>
      </c>
      <c r="C3533" t="s">
        <v>181</v>
      </c>
      <c r="D3533" t="s">
        <v>4653</v>
      </c>
      <c r="E3533" t="s">
        <v>7</v>
      </c>
      <c r="F3533">
        <v>0</v>
      </c>
      <c r="G3533">
        <v>0</v>
      </c>
      <c r="H3533" s="51" t="s">
        <v>13524</v>
      </c>
      <c r="I3533">
        <v>0</v>
      </c>
      <c r="J3533">
        <v>0</v>
      </c>
      <c r="L3533">
        <v>0</v>
      </c>
      <c r="M3533">
        <v>0</v>
      </c>
      <c r="N3533">
        <v>0</v>
      </c>
      <c r="O3533">
        <v>0</v>
      </c>
      <c r="P3533" t="s">
        <v>183</v>
      </c>
      <c r="Q3533">
        <v>0</v>
      </c>
      <c r="R3533">
        <v>0</v>
      </c>
      <c r="S3533">
        <v>0</v>
      </c>
      <c r="T3533" t="s">
        <v>181</v>
      </c>
      <c r="U3533">
        <v>0</v>
      </c>
      <c r="V3533" t="s">
        <v>181</v>
      </c>
      <c r="W3533">
        <v>0</v>
      </c>
      <c r="X3533" t="s">
        <v>184</v>
      </c>
    </row>
    <row r="3534" spans="1:24" x14ac:dyDescent="0.3">
      <c r="A3534" t="s">
        <v>179</v>
      </c>
      <c r="B3534" t="s">
        <v>6137</v>
      </c>
      <c r="C3534" t="s">
        <v>181</v>
      </c>
      <c r="D3534" t="s">
        <v>6138</v>
      </c>
      <c r="E3534" t="s">
        <v>7</v>
      </c>
      <c r="F3534">
        <v>0</v>
      </c>
      <c r="G3534">
        <v>0</v>
      </c>
      <c r="H3534" s="51" t="s">
        <v>13524</v>
      </c>
      <c r="I3534">
        <v>0</v>
      </c>
      <c r="J3534">
        <v>0</v>
      </c>
      <c r="L3534">
        <v>0</v>
      </c>
      <c r="M3534">
        <v>0</v>
      </c>
      <c r="N3534">
        <v>0</v>
      </c>
      <c r="O3534">
        <v>0</v>
      </c>
      <c r="P3534" t="s">
        <v>183</v>
      </c>
      <c r="Q3534">
        <v>0</v>
      </c>
      <c r="R3534">
        <v>0</v>
      </c>
      <c r="S3534">
        <v>0</v>
      </c>
      <c r="T3534" t="s">
        <v>181</v>
      </c>
      <c r="U3534">
        <v>0</v>
      </c>
      <c r="V3534" t="s">
        <v>181</v>
      </c>
      <c r="W3534">
        <v>0</v>
      </c>
      <c r="X3534" t="s">
        <v>184</v>
      </c>
    </row>
    <row r="3535" spans="1:24" x14ac:dyDescent="0.3">
      <c r="A3535" t="s">
        <v>179</v>
      </c>
      <c r="B3535" t="s">
        <v>5312</v>
      </c>
      <c r="C3535" t="s">
        <v>181</v>
      </c>
      <c r="D3535" t="s">
        <v>5313</v>
      </c>
      <c r="E3535" t="s">
        <v>7</v>
      </c>
      <c r="F3535">
        <v>0</v>
      </c>
      <c r="G3535">
        <v>0</v>
      </c>
      <c r="H3535" s="51" t="s">
        <v>13524</v>
      </c>
      <c r="I3535">
        <v>0</v>
      </c>
      <c r="J3535">
        <v>0</v>
      </c>
      <c r="L3535">
        <v>0</v>
      </c>
      <c r="M3535">
        <v>0</v>
      </c>
      <c r="N3535">
        <v>0</v>
      </c>
      <c r="O3535">
        <v>0</v>
      </c>
      <c r="P3535" t="s">
        <v>183</v>
      </c>
      <c r="Q3535">
        <v>0</v>
      </c>
      <c r="R3535">
        <v>0</v>
      </c>
      <c r="S3535">
        <v>0</v>
      </c>
      <c r="T3535" t="s">
        <v>181</v>
      </c>
      <c r="U3535">
        <v>0</v>
      </c>
      <c r="V3535" t="s">
        <v>181</v>
      </c>
      <c r="W3535">
        <v>0</v>
      </c>
      <c r="X3535" t="s">
        <v>184</v>
      </c>
    </row>
    <row r="3536" spans="1:24" x14ac:dyDescent="0.3">
      <c r="A3536" t="s">
        <v>179</v>
      </c>
      <c r="B3536" t="s">
        <v>2107</v>
      </c>
      <c r="C3536" t="s">
        <v>181</v>
      </c>
      <c r="D3536" t="s">
        <v>2108</v>
      </c>
      <c r="E3536" t="s">
        <v>181</v>
      </c>
      <c r="F3536">
        <v>0</v>
      </c>
      <c r="G3536">
        <v>0</v>
      </c>
      <c r="H3536" s="51" t="s">
        <v>12735</v>
      </c>
      <c r="I3536">
        <v>0</v>
      </c>
      <c r="J3536">
        <v>0</v>
      </c>
      <c r="L3536">
        <v>0</v>
      </c>
      <c r="M3536">
        <v>0</v>
      </c>
      <c r="N3536">
        <v>0</v>
      </c>
      <c r="O3536">
        <v>0</v>
      </c>
      <c r="P3536" t="s">
        <v>183</v>
      </c>
      <c r="Q3536">
        <v>0</v>
      </c>
      <c r="R3536">
        <v>0</v>
      </c>
      <c r="S3536">
        <v>0</v>
      </c>
      <c r="T3536" t="s">
        <v>181</v>
      </c>
      <c r="U3536">
        <v>0</v>
      </c>
      <c r="V3536" t="s">
        <v>181</v>
      </c>
      <c r="W3536">
        <v>0</v>
      </c>
      <c r="X3536" t="s">
        <v>184</v>
      </c>
    </row>
    <row r="3537" spans="1:24" x14ac:dyDescent="0.3">
      <c r="A3537" t="s">
        <v>179</v>
      </c>
      <c r="B3537" t="s">
        <v>2631</v>
      </c>
      <c r="C3537" t="s">
        <v>181</v>
      </c>
      <c r="D3537" t="s">
        <v>2108</v>
      </c>
      <c r="E3537" t="s">
        <v>181</v>
      </c>
      <c r="F3537">
        <v>0</v>
      </c>
      <c r="G3537">
        <v>0</v>
      </c>
      <c r="H3537" s="51" t="s">
        <v>13524</v>
      </c>
      <c r="I3537">
        <v>0</v>
      </c>
      <c r="J3537">
        <v>0</v>
      </c>
      <c r="L3537">
        <v>0</v>
      </c>
      <c r="M3537">
        <v>0</v>
      </c>
      <c r="N3537">
        <v>0</v>
      </c>
      <c r="O3537">
        <v>0</v>
      </c>
      <c r="P3537" t="s">
        <v>183</v>
      </c>
      <c r="Q3537">
        <v>0</v>
      </c>
      <c r="R3537">
        <v>0</v>
      </c>
      <c r="S3537">
        <v>0</v>
      </c>
      <c r="T3537" t="s">
        <v>181</v>
      </c>
      <c r="U3537">
        <v>0</v>
      </c>
      <c r="V3537" t="s">
        <v>181</v>
      </c>
      <c r="W3537">
        <v>0</v>
      </c>
      <c r="X3537" t="s">
        <v>184</v>
      </c>
    </row>
    <row r="3538" spans="1:24" x14ac:dyDescent="0.3">
      <c r="A3538" t="s">
        <v>179</v>
      </c>
      <c r="B3538" t="s">
        <v>5275</v>
      </c>
      <c r="C3538" t="s">
        <v>181</v>
      </c>
      <c r="D3538" t="s">
        <v>5276</v>
      </c>
      <c r="E3538" t="s">
        <v>7</v>
      </c>
      <c r="F3538">
        <v>0</v>
      </c>
      <c r="G3538">
        <v>0</v>
      </c>
      <c r="H3538" s="51" t="s">
        <v>13524</v>
      </c>
      <c r="I3538">
        <v>0</v>
      </c>
      <c r="J3538">
        <v>0</v>
      </c>
      <c r="L3538">
        <v>0</v>
      </c>
      <c r="M3538">
        <v>0</v>
      </c>
      <c r="N3538">
        <v>0</v>
      </c>
      <c r="O3538">
        <v>0</v>
      </c>
      <c r="P3538" t="s">
        <v>183</v>
      </c>
      <c r="Q3538">
        <v>0</v>
      </c>
      <c r="R3538">
        <v>0</v>
      </c>
      <c r="S3538">
        <v>0</v>
      </c>
      <c r="T3538" t="s">
        <v>181</v>
      </c>
      <c r="U3538">
        <v>0</v>
      </c>
      <c r="V3538" t="s">
        <v>181</v>
      </c>
      <c r="W3538">
        <v>0</v>
      </c>
      <c r="X3538" t="s">
        <v>184</v>
      </c>
    </row>
    <row r="3539" spans="1:24" x14ac:dyDescent="0.3">
      <c r="A3539" t="s">
        <v>179</v>
      </c>
      <c r="B3539" t="s">
        <v>5739</v>
      </c>
      <c r="C3539" t="s">
        <v>181</v>
      </c>
      <c r="D3539" t="s">
        <v>5276</v>
      </c>
      <c r="E3539" t="s">
        <v>7</v>
      </c>
      <c r="F3539">
        <v>0</v>
      </c>
      <c r="G3539">
        <v>0</v>
      </c>
      <c r="H3539" s="51" t="s">
        <v>14704</v>
      </c>
      <c r="I3539">
        <v>0</v>
      </c>
      <c r="J3539">
        <v>0</v>
      </c>
      <c r="L3539">
        <v>0</v>
      </c>
      <c r="M3539">
        <v>0</v>
      </c>
      <c r="N3539">
        <v>0</v>
      </c>
      <c r="O3539">
        <v>0</v>
      </c>
      <c r="P3539" t="s">
        <v>183</v>
      </c>
      <c r="Q3539">
        <v>0</v>
      </c>
      <c r="R3539">
        <v>0</v>
      </c>
      <c r="S3539">
        <v>0</v>
      </c>
      <c r="T3539" t="s">
        <v>181</v>
      </c>
      <c r="U3539">
        <v>0</v>
      </c>
      <c r="V3539" t="s">
        <v>181</v>
      </c>
      <c r="W3539">
        <v>0</v>
      </c>
      <c r="X3539" t="s">
        <v>184</v>
      </c>
    </row>
    <row r="3540" spans="1:24" x14ac:dyDescent="0.3">
      <c r="A3540" t="s">
        <v>179</v>
      </c>
      <c r="B3540" t="s">
        <v>5445</v>
      </c>
      <c r="C3540" t="s">
        <v>181</v>
      </c>
      <c r="D3540" t="s">
        <v>5446</v>
      </c>
      <c r="E3540" t="s">
        <v>7</v>
      </c>
      <c r="F3540">
        <v>0</v>
      </c>
      <c r="G3540">
        <v>0</v>
      </c>
      <c r="H3540" s="51" t="s">
        <v>13524</v>
      </c>
      <c r="I3540">
        <v>0</v>
      </c>
      <c r="J3540">
        <v>0</v>
      </c>
      <c r="L3540">
        <v>0</v>
      </c>
      <c r="M3540">
        <v>0</v>
      </c>
      <c r="N3540">
        <v>0</v>
      </c>
      <c r="O3540">
        <v>0</v>
      </c>
      <c r="P3540" t="s">
        <v>183</v>
      </c>
      <c r="Q3540">
        <v>0</v>
      </c>
      <c r="R3540">
        <v>0</v>
      </c>
      <c r="S3540">
        <v>0</v>
      </c>
      <c r="T3540" t="s">
        <v>181</v>
      </c>
      <c r="U3540">
        <v>0</v>
      </c>
      <c r="V3540" t="s">
        <v>181</v>
      </c>
      <c r="W3540">
        <v>0</v>
      </c>
      <c r="X3540" t="s">
        <v>184</v>
      </c>
    </row>
    <row r="3541" spans="1:24" x14ac:dyDescent="0.3">
      <c r="A3541" t="s">
        <v>179</v>
      </c>
      <c r="B3541" t="s">
        <v>6020</v>
      </c>
      <c r="C3541" t="s">
        <v>181</v>
      </c>
      <c r="D3541" t="s">
        <v>6021</v>
      </c>
      <c r="E3541" t="s">
        <v>7</v>
      </c>
      <c r="F3541">
        <v>0</v>
      </c>
      <c r="G3541">
        <v>0</v>
      </c>
      <c r="H3541" s="51" t="s">
        <v>13524</v>
      </c>
      <c r="I3541">
        <v>0</v>
      </c>
      <c r="J3541">
        <v>0</v>
      </c>
      <c r="L3541">
        <v>0</v>
      </c>
      <c r="M3541">
        <v>0</v>
      </c>
      <c r="N3541">
        <v>0</v>
      </c>
      <c r="O3541">
        <v>0</v>
      </c>
      <c r="P3541" t="s">
        <v>183</v>
      </c>
      <c r="Q3541">
        <v>0</v>
      </c>
      <c r="R3541">
        <v>0</v>
      </c>
      <c r="S3541">
        <v>0</v>
      </c>
      <c r="T3541" t="s">
        <v>181</v>
      </c>
      <c r="U3541">
        <v>0</v>
      </c>
      <c r="V3541" t="s">
        <v>181</v>
      </c>
      <c r="W3541">
        <v>0</v>
      </c>
      <c r="X3541" t="s">
        <v>184</v>
      </c>
    </row>
    <row r="3542" spans="1:24" x14ac:dyDescent="0.3">
      <c r="A3542" t="s">
        <v>179</v>
      </c>
      <c r="B3542" t="s">
        <v>4765</v>
      </c>
      <c r="C3542" t="s">
        <v>181</v>
      </c>
      <c r="D3542" t="s">
        <v>14542</v>
      </c>
      <c r="E3542" t="s">
        <v>7</v>
      </c>
      <c r="F3542">
        <v>0</v>
      </c>
      <c r="G3542">
        <v>0</v>
      </c>
      <c r="H3542" s="51" t="s">
        <v>13524</v>
      </c>
      <c r="I3542">
        <v>0</v>
      </c>
      <c r="J3542">
        <v>0</v>
      </c>
      <c r="L3542">
        <v>0</v>
      </c>
      <c r="M3542">
        <v>0</v>
      </c>
      <c r="N3542">
        <v>0</v>
      </c>
      <c r="O3542">
        <v>0</v>
      </c>
      <c r="P3542" t="s">
        <v>183</v>
      </c>
      <c r="Q3542">
        <v>0</v>
      </c>
      <c r="R3542">
        <v>0</v>
      </c>
      <c r="S3542">
        <v>0</v>
      </c>
      <c r="T3542" t="s">
        <v>181</v>
      </c>
      <c r="U3542">
        <v>0</v>
      </c>
      <c r="V3542" t="s">
        <v>181</v>
      </c>
      <c r="W3542">
        <v>0</v>
      </c>
      <c r="X3542" t="s">
        <v>184</v>
      </c>
    </row>
    <row r="3543" spans="1:24" x14ac:dyDescent="0.3">
      <c r="A3543" t="s">
        <v>179</v>
      </c>
      <c r="B3543" t="s">
        <v>14543</v>
      </c>
      <c r="C3543" t="s">
        <v>181</v>
      </c>
      <c r="D3543" t="s">
        <v>14544</v>
      </c>
      <c r="E3543" t="s">
        <v>7</v>
      </c>
      <c r="F3543">
        <v>0</v>
      </c>
      <c r="G3543">
        <v>0</v>
      </c>
      <c r="H3543" s="51" t="s">
        <v>14704</v>
      </c>
      <c r="I3543">
        <v>0</v>
      </c>
      <c r="J3543">
        <v>0</v>
      </c>
      <c r="L3543">
        <v>0</v>
      </c>
      <c r="M3543">
        <v>0</v>
      </c>
      <c r="N3543">
        <v>0</v>
      </c>
      <c r="O3543">
        <v>0</v>
      </c>
      <c r="P3543" t="s">
        <v>183</v>
      </c>
      <c r="Q3543">
        <v>0</v>
      </c>
      <c r="R3543">
        <v>0</v>
      </c>
      <c r="S3543">
        <v>0</v>
      </c>
      <c r="T3543" t="s">
        <v>181</v>
      </c>
      <c r="U3543">
        <v>0</v>
      </c>
      <c r="V3543" t="s">
        <v>181</v>
      </c>
      <c r="W3543">
        <v>0</v>
      </c>
      <c r="X3543" t="s">
        <v>184</v>
      </c>
    </row>
    <row r="3544" spans="1:24" x14ac:dyDescent="0.3">
      <c r="A3544" t="s">
        <v>179</v>
      </c>
      <c r="B3544" t="s">
        <v>5673</v>
      </c>
      <c r="C3544" t="s">
        <v>181</v>
      </c>
      <c r="D3544" t="s">
        <v>5674</v>
      </c>
      <c r="E3544" t="s">
        <v>7</v>
      </c>
      <c r="F3544">
        <v>0</v>
      </c>
      <c r="G3544">
        <v>0</v>
      </c>
      <c r="H3544" s="51" t="s">
        <v>13524</v>
      </c>
      <c r="I3544">
        <v>0</v>
      </c>
      <c r="J3544">
        <v>0</v>
      </c>
      <c r="L3544">
        <v>0</v>
      </c>
      <c r="M3544">
        <v>0</v>
      </c>
      <c r="N3544">
        <v>0</v>
      </c>
      <c r="O3544">
        <v>0</v>
      </c>
      <c r="P3544" t="s">
        <v>183</v>
      </c>
      <c r="Q3544">
        <v>0</v>
      </c>
      <c r="R3544">
        <v>0</v>
      </c>
      <c r="S3544">
        <v>0</v>
      </c>
      <c r="T3544" t="s">
        <v>181</v>
      </c>
      <c r="U3544">
        <v>0</v>
      </c>
      <c r="V3544" t="s">
        <v>181</v>
      </c>
      <c r="W3544">
        <v>0</v>
      </c>
      <c r="X3544" t="s">
        <v>184</v>
      </c>
    </row>
    <row r="3545" spans="1:24" x14ac:dyDescent="0.3">
      <c r="A3545" t="s">
        <v>179</v>
      </c>
      <c r="B3545" t="s">
        <v>14545</v>
      </c>
      <c r="C3545" t="s">
        <v>181</v>
      </c>
      <c r="D3545" t="s">
        <v>14546</v>
      </c>
      <c r="E3545" t="s">
        <v>7</v>
      </c>
      <c r="F3545">
        <v>0</v>
      </c>
      <c r="G3545">
        <v>0</v>
      </c>
      <c r="H3545" s="51" t="s">
        <v>13524</v>
      </c>
      <c r="I3545">
        <v>0</v>
      </c>
      <c r="J3545">
        <v>0</v>
      </c>
      <c r="L3545">
        <v>0</v>
      </c>
      <c r="M3545">
        <v>0</v>
      </c>
      <c r="N3545">
        <v>0</v>
      </c>
      <c r="O3545">
        <v>0</v>
      </c>
      <c r="P3545" t="s">
        <v>183</v>
      </c>
      <c r="Q3545">
        <v>0</v>
      </c>
      <c r="R3545">
        <v>0</v>
      </c>
      <c r="S3545">
        <v>0</v>
      </c>
      <c r="T3545" t="s">
        <v>181</v>
      </c>
      <c r="U3545">
        <v>0</v>
      </c>
      <c r="V3545" t="s">
        <v>181</v>
      </c>
      <c r="W3545">
        <v>0</v>
      </c>
      <c r="X3545" t="s">
        <v>184</v>
      </c>
    </row>
    <row r="3546" spans="1:24" x14ac:dyDescent="0.3">
      <c r="A3546" t="s">
        <v>179</v>
      </c>
      <c r="B3546" t="s">
        <v>14547</v>
      </c>
      <c r="C3546" t="s">
        <v>181</v>
      </c>
      <c r="D3546" t="s">
        <v>14548</v>
      </c>
      <c r="E3546" t="s">
        <v>7</v>
      </c>
      <c r="F3546">
        <v>0</v>
      </c>
      <c r="G3546">
        <v>0</v>
      </c>
      <c r="H3546" s="51" t="s">
        <v>13524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 t="s">
        <v>183</v>
      </c>
      <c r="Q3546">
        <v>0</v>
      </c>
      <c r="R3546">
        <v>0</v>
      </c>
      <c r="S3546">
        <v>0</v>
      </c>
      <c r="T3546" t="s">
        <v>181</v>
      </c>
      <c r="U3546">
        <v>0</v>
      </c>
      <c r="V3546" t="s">
        <v>181</v>
      </c>
      <c r="W3546">
        <v>0</v>
      </c>
      <c r="X3546" t="s">
        <v>184</v>
      </c>
    </row>
    <row r="3547" spans="1:24" x14ac:dyDescent="0.3">
      <c r="A3547" t="s">
        <v>179</v>
      </c>
      <c r="B3547" t="s">
        <v>6923</v>
      </c>
      <c r="C3547" t="s">
        <v>181</v>
      </c>
      <c r="D3547" t="s">
        <v>6924</v>
      </c>
      <c r="E3547" t="s">
        <v>7</v>
      </c>
      <c r="F3547">
        <v>0</v>
      </c>
      <c r="G3547">
        <v>0</v>
      </c>
      <c r="H3547" s="51" t="s">
        <v>13524</v>
      </c>
      <c r="I3547">
        <v>0</v>
      </c>
      <c r="J3547">
        <v>0</v>
      </c>
      <c r="L3547">
        <v>0</v>
      </c>
      <c r="M3547">
        <v>0</v>
      </c>
      <c r="N3547">
        <v>0</v>
      </c>
      <c r="O3547">
        <v>0</v>
      </c>
      <c r="P3547" t="s">
        <v>183</v>
      </c>
      <c r="Q3547">
        <v>0</v>
      </c>
      <c r="R3547">
        <v>0</v>
      </c>
      <c r="S3547">
        <v>0</v>
      </c>
      <c r="T3547" t="s">
        <v>181</v>
      </c>
      <c r="U3547">
        <v>0</v>
      </c>
      <c r="V3547" t="s">
        <v>181</v>
      </c>
      <c r="W3547">
        <v>0</v>
      </c>
      <c r="X3547" t="s">
        <v>184</v>
      </c>
    </row>
    <row r="3548" spans="1:24" x14ac:dyDescent="0.3">
      <c r="A3548" t="s">
        <v>179</v>
      </c>
      <c r="B3548" t="s">
        <v>5650</v>
      </c>
      <c r="C3548" t="s">
        <v>181</v>
      </c>
      <c r="D3548" t="s">
        <v>5651</v>
      </c>
      <c r="E3548" t="s">
        <v>7</v>
      </c>
      <c r="F3548">
        <v>0</v>
      </c>
      <c r="G3548">
        <v>0</v>
      </c>
      <c r="H3548" s="51" t="s">
        <v>14704</v>
      </c>
      <c r="I3548">
        <v>0</v>
      </c>
      <c r="J3548">
        <v>0</v>
      </c>
      <c r="L3548">
        <v>0</v>
      </c>
      <c r="M3548">
        <v>0</v>
      </c>
      <c r="N3548">
        <v>0</v>
      </c>
      <c r="O3548">
        <v>0</v>
      </c>
      <c r="P3548" t="s">
        <v>183</v>
      </c>
      <c r="Q3548">
        <v>0</v>
      </c>
      <c r="R3548">
        <v>0</v>
      </c>
      <c r="S3548">
        <v>0</v>
      </c>
      <c r="T3548" t="s">
        <v>181</v>
      </c>
      <c r="U3548">
        <v>0</v>
      </c>
      <c r="V3548" t="s">
        <v>181</v>
      </c>
      <c r="W3548">
        <v>0</v>
      </c>
      <c r="X3548" t="s">
        <v>184</v>
      </c>
    </row>
    <row r="3549" spans="1:24" x14ac:dyDescent="0.3">
      <c r="A3549" t="s">
        <v>179</v>
      </c>
      <c r="B3549" t="s">
        <v>5335</v>
      </c>
      <c r="C3549" t="s">
        <v>181</v>
      </c>
      <c r="D3549" t="s">
        <v>5336</v>
      </c>
      <c r="E3549" t="s">
        <v>7</v>
      </c>
      <c r="F3549">
        <v>0</v>
      </c>
      <c r="G3549">
        <v>0</v>
      </c>
      <c r="H3549" s="51" t="s">
        <v>13524</v>
      </c>
      <c r="I3549">
        <v>0</v>
      </c>
      <c r="J3549">
        <v>0</v>
      </c>
      <c r="L3549">
        <v>0</v>
      </c>
      <c r="M3549">
        <v>0</v>
      </c>
      <c r="N3549">
        <v>0</v>
      </c>
      <c r="O3549">
        <v>0</v>
      </c>
      <c r="P3549" t="s">
        <v>183</v>
      </c>
      <c r="Q3549">
        <v>0</v>
      </c>
      <c r="R3549">
        <v>0</v>
      </c>
      <c r="S3549">
        <v>0</v>
      </c>
      <c r="T3549" t="s">
        <v>181</v>
      </c>
      <c r="U3549">
        <v>0</v>
      </c>
      <c r="V3549" t="s">
        <v>181</v>
      </c>
      <c r="W3549">
        <v>0</v>
      </c>
      <c r="X3549" t="s">
        <v>184</v>
      </c>
    </row>
    <row r="3550" spans="1:24" x14ac:dyDescent="0.3">
      <c r="A3550" t="s">
        <v>179</v>
      </c>
      <c r="B3550" t="s">
        <v>6648</v>
      </c>
      <c r="C3550" t="s">
        <v>181</v>
      </c>
      <c r="D3550" t="s">
        <v>6649</v>
      </c>
      <c r="E3550" t="s">
        <v>7</v>
      </c>
      <c r="F3550">
        <v>0</v>
      </c>
      <c r="G3550">
        <v>0</v>
      </c>
      <c r="H3550" s="51" t="s">
        <v>13524</v>
      </c>
      <c r="I3550">
        <v>0</v>
      </c>
      <c r="J3550">
        <v>0</v>
      </c>
      <c r="L3550">
        <v>0</v>
      </c>
      <c r="M3550">
        <v>0</v>
      </c>
      <c r="N3550">
        <v>0</v>
      </c>
      <c r="O3550">
        <v>0</v>
      </c>
      <c r="P3550" t="s">
        <v>183</v>
      </c>
      <c r="Q3550">
        <v>0</v>
      </c>
      <c r="R3550">
        <v>0</v>
      </c>
      <c r="S3550">
        <v>0</v>
      </c>
      <c r="T3550" t="s">
        <v>181</v>
      </c>
      <c r="U3550">
        <v>0</v>
      </c>
      <c r="V3550" t="s">
        <v>181</v>
      </c>
      <c r="W3550">
        <v>0</v>
      </c>
      <c r="X3550" t="s">
        <v>184</v>
      </c>
    </row>
    <row r="3551" spans="1:24" x14ac:dyDescent="0.3">
      <c r="A3551" t="s">
        <v>179</v>
      </c>
      <c r="B3551" t="s">
        <v>5341</v>
      </c>
      <c r="C3551" t="s">
        <v>181</v>
      </c>
      <c r="D3551" t="s">
        <v>5342</v>
      </c>
      <c r="E3551" t="s">
        <v>7</v>
      </c>
      <c r="F3551">
        <v>0</v>
      </c>
      <c r="G3551">
        <v>0</v>
      </c>
      <c r="H3551" s="51" t="s">
        <v>13524</v>
      </c>
      <c r="I3551">
        <v>0</v>
      </c>
      <c r="J3551">
        <v>0</v>
      </c>
      <c r="L3551">
        <v>0</v>
      </c>
      <c r="M3551">
        <v>0</v>
      </c>
      <c r="N3551">
        <v>0</v>
      </c>
      <c r="O3551">
        <v>0</v>
      </c>
      <c r="P3551" t="s">
        <v>183</v>
      </c>
      <c r="Q3551">
        <v>0</v>
      </c>
      <c r="R3551">
        <v>0</v>
      </c>
      <c r="S3551">
        <v>0</v>
      </c>
      <c r="T3551" t="s">
        <v>181</v>
      </c>
      <c r="U3551">
        <v>0</v>
      </c>
      <c r="V3551" t="s">
        <v>181</v>
      </c>
      <c r="W3551">
        <v>0</v>
      </c>
      <c r="X3551" t="s">
        <v>184</v>
      </c>
    </row>
    <row r="3552" spans="1:24" x14ac:dyDescent="0.3">
      <c r="A3552" t="s">
        <v>179</v>
      </c>
      <c r="B3552" t="s">
        <v>6945</v>
      </c>
      <c r="C3552" t="s">
        <v>181</v>
      </c>
      <c r="D3552" t="s">
        <v>6946</v>
      </c>
      <c r="E3552" t="s">
        <v>7</v>
      </c>
      <c r="F3552">
        <v>0</v>
      </c>
      <c r="G3552">
        <v>0</v>
      </c>
      <c r="H3552" s="51" t="s">
        <v>13524</v>
      </c>
      <c r="I3552">
        <v>0</v>
      </c>
      <c r="J3552">
        <v>0</v>
      </c>
      <c r="L3552">
        <v>0</v>
      </c>
      <c r="M3552">
        <v>0</v>
      </c>
      <c r="N3552">
        <v>0</v>
      </c>
      <c r="O3552">
        <v>0</v>
      </c>
      <c r="P3552" t="s">
        <v>183</v>
      </c>
      <c r="Q3552">
        <v>0</v>
      </c>
      <c r="R3552">
        <v>0</v>
      </c>
      <c r="S3552">
        <v>0</v>
      </c>
      <c r="T3552" t="s">
        <v>181</v>
      </c>
      <c r="U3552">
        <v>0</v>
      </c>
      <c r="V3552" t="s">
        <v>181</v>
      </c>
      <c r="W3552">
        <v>0</v>
      </c>
      <c r="X3552" t="s">
        <v>184</v>
      </c>
    </row>
    <row r="3553" spans="1:24" x14ac:dyDescent="0.3">
      <c r="A3553" t="s">
        <v>179</v>
      </c>
      <c r="B3553" t="s">
        <v>6887</v>
      </c>
      <c r="C3553" t="s">
        <v>181</v>
      </c>
      <c r="D3553" t="s">
        <v>6888</v>
      </c>
      <c r="E3553" t="s">
        <v>7</v>
      </c>
      <c r="F3553">
        <v>0</v>
      </c>
      <c r="G3553">
        <v>0</v>
      </c>
      <c r="H3553" s="51" t="s">
        <v>13524</v>
      </c>
      <c r="I3553">
        <v>0</v>
      </c>
      <c r="J3553">
        <v>0</v>
      </c>
      <c r="L3553">
        <v>0</v>
      </c>
      <c r="M3553">
        <v>0</v>
      </c>
      <c r="N3553">
        <v>0</v>
      </c>
      <c r="O3553">
        <v>0</v>
      </c>
      <c r="P3553" t="s">
        <v>183</v>
      </c>
      <c r="Q3553">
        <v>0</v>
      </c>
      <c r="R3553">
        <v>0</v>
      </c>
      <c r="S3553">
        <v>0</v>
      </c>
      <c r="T3553" t="s">
        <v>181</v>
      </c>
      <c r="U3553">
        <v>0</v>
      </c>
      <c r="V3553" t="s">
        <v>181</v>
      </c>
      <c r="W3553">
        <v>0</v>
      </c>
      <c r="X3553" t="s">
        <v>184</v>
      </c>
    </row>
    <row r="3554" spans="1:24" x14ac:dyDescent="0.3">
      <c r="A3554" t="s">
        <v>179</v>
      </c>
      <c r="B3554" t="s">
        <v>14549</v>
      </c>
      <c r="C3554" t="s">
        <v>181</v>
      </c>
      <c r="D3554" t="s">
        <v>14550</v>
      </c>
      <c r="E3554" t="s">
        <v>7</v>
      </c>
      <c r="F3554">
        <v>0</v>
      </c>
      <c r="G3554">
        <v>0</v>
      </c>
      <c r="H3554" s="51" t="s">
        <v>13524</v>
      </c>
      <c r="I3554">
        <v>0</v>
      </c>
      <c r="J3554">
        <v>0</v>
      </c>
      <c r="L3554">
        <v>0</v>
      </c>
      <c r="M3554">
        <v>0</v>
      </c>
      <c r="N3554">
        <v>0</v>
      </c>
      <c r="O3554">
        <v>0</v>
      </c>
      <c r="P3554" t="s">
        <v>183</v>
      </c>
      <c r="Q3554">
        <v>0</v>
      </c>
      <c r="R3554">
        <v>0</v>
      </c>
      <c r="S3554">
        <v>0</v>
      </c>
      <c r="T3554" t="s">
        <v>181</v>
      </c>
      <c r="U3554">
        <v>0</v>
      </c>
      <c r="V3554" t="s">
        <v>181</v>
      </c>
      <c r="W3554">
        <v>0</v>
      </c>
      <c r="X3554" t="s">
        <v>184</v>
      </c>
    </row>
    <row r="3555" spans="1:24" x14ac:dyDescent="0.3">
      <c r="A3555" t="s">
        <v>179</v>
      </c>
      <c r="B3555" t="s">
        <v>14551</v>
      </c>
      <c r="C3555" t="s">
        <v>181</v>
      </c>
      <c r="D3555" t="s">
        <v>14550</v>
      </c>
      <c r="E3555" t="s">
        <v>7</v>
      </c>
      <c r="F3555">
        <v>0</v>
      </c>
      <c r="G3555">
        <v>0</v>
      </c>
      <c r="H3555" s="51" t="s">
        <v>14704</v>
      </c>
      <c r="I3555">
        <v>0</v>
      </c>
      <c r="J3555">
        <v>0</v>
      </c>
      <c r="L3555">
        <v>0</v>
      </c>
      <c r="M3555">
        <v>0</v>
      </c>
      <c r="N3555">
        <v>0</v>
      </c>
      <c r="O3555">
        <v>0</v>
      </c>
      <c r="P3555" t="s">
        <v>183</v>
      </c>
      <c r="Q3555">
        <v>0</v>
      </c>
      <c r="R3555">
        <v>0</v>
      </c>
      <c r="S3555">
        <v>0</v>
      </c>
      <c r="T3555" t="s">
        <v>181</v>
      </c>
      <c r="U3555">
        <v>0</v>
      </c>
      <c r="V3555" t="s">
        <v>181</v>
      </c>
      <c r="W3555">
        <v>0</v>
      </c>
      <c r="X3555" t="s">
        <v>184</v>
      </c>
    </row>
    <row r="3556" spans="1:24" x14ac:dyDescent="0.3">
      <c r="A3556" t="s">
        <v>179</v>
      </c>
      <c r="B3556" t="s">
        <v>6673</v>
      </c>
      <c r="C3556" t="s">
        <v>181</v>
      </c>
      <c r="D3556" t="s">
        <v>6674</v>
      </c>
      <c r="E3556" t="s">
        <v>7</v>
      </c>
      <c r="F3556">
        <v>0</v>
      </c>
      <c r="G3556">
        <v>0</v>
      </c>
      <c r="H3556" s="51" t="s">
        <v>13524</v>
      </c>
      <c r="I3556">
        <v>0</v>
      </c>
      <c r="J3556">
        <v>0</v>
      </c>
      <c r="L3556">
        <v>0</v>
      </c>
      <c r="M3556">
        <v>0</v>
      </c>
      <c r="N3556">
        <v>0</v>
      </c>
      <c r="O3556">
        <v>0</v>
      </c>
      <c r="P3556" t="s">
        <v>183</v>
      </c>
      <c r="Q3556">
        <v>0</v>
      </c>
      <c r="R3556">
        <v>0</v>
      </c>
      <c r="S3556">
        <v>0</v>
      </c>
      <c r="T3556" t="s">
        <v>181</v>
      </c>
      <c r="U3556">
        <v>0</v>
      </c>
      <c r="V3556" t="s">
        <v>181</v>
      </c>
      <c r="W3556">
        <v>0</v>
      </c>
      <c r="X3556" t="s">
        <v>184</v>
      </c>
    </row>
    <row r="3557" spans="1:24" x14ac:dyDescent="0.3">
      <c r="A3557" t="s">
        <v>179</v>
      </c>
      <c r="B3557" t="s">
        <v>4438</v>
      </c>
      <c r="C3557" t="s">
        <v>181</v>
      </c>
      <c r="D3557" t="s">
        <v>4439</v>
      </c>
      <c r="E3557" t="s">
        <v>7</v>
      </c>
      <c r="F3557">
        <v>0</v>
      </c>
      <c r="G3557">
        <v>0</v>
      </c>
      <c r="H3557" s="51" t="s">
        <v>13524</v>
      </c>
      <c r="I3557">
        <v>0</v>
      </c>
      <c r="J3557">
        <v>0</v>
      </c>
      <c r="L3557">
        <v>0</v>
      </c>
      <c r="M3557">
        <v>0</v>
      </c>
      <c r="N3557">
        <v>0</v>
      </c>
      <c r="O3557">
        <v>0</v>
      </c>
      <c r="P3557" t="s">
        <v>183</v>
      </c>
      <c r="Q3557">
        <v>0</v>
      </c>
      <c r="R3557">
        <v>0</v>
      </c>
      <c r="S3557">
        <v>0</v>
      </c>
      <c r="T3557" t="s">
        <v>181</v>
      </c>
      <c r="U3557">
        <v>0</v>
      </c>
      <c r="V3557" t="s">
        <v>181</v>
      </c>
      <c r="W3557">
        <v>0</v>
      </c>
      <c r="X3557" t="s">
        <v>184</v>
      </c>
    </row>
    <row r="3558" spans="1:24" x14ac:dyDescent="0.3">
      <c r="A3558" t="s">
        <v>179</v>
      </c>
      <c r="B3558" t="s">
        <v>5879</v>
      </c>
      <c r="C3558" t="s">
        <v>181</v>
      </c>
      <c r="D3558" t="s">
        <v>5880</v>
      </c>
      <c r="E3558" t="s">
        <v>7</v>
      </c>
      <c r="F3558">
        <v>0</v>
      </c>
      <c r="G3558">
        <v>0</v>
      </c>
      <c r="H3558" s="51" t="s">
        <v>13524</v>
      </c>
      <c r="I3558">
        <v>0</v>
      </c>
      <c r="J3558">
        <v>0</v>
      </c>
      <c r="L3558">
        <v>0</v>
      </c>
      <c r="M3558">
        <v>0</v>
      </c>
      <c r="N3558">
        <v>0</v>
      </c>
      <c r="O3558">
        <v>0</v>
      </c>
      <c r="P3558" t="s">
        <v>183</v>
      </c>
      <c r="Q3558">
        <v>0</v>
      </c>
      <c r="R3558">
        <v>0</v>
      </c>
      <c r="S3558">
        <v>0</v>
      </c>
      <c r="T3558" t="s">
        <v>181</v>
      </c>
      <c r="U3558">
        <v>0</v>
      </c>
      <c r="V3558" t="s">
        <v>181</v>
      </c>
      <c r="W3558">
        <v>0</v>
      </c>
      <c r="X3558" t="s">
        <v>184</v>
      </c>
    </row>
    <row r="3559" spans="1:24" x14ac:dyDescent="0.3">
      <c r="A3559" t="s">
        <v>179</v>
      </c>
      <c r="B3559" t="s">
        <v>14552</v>
      </c>
      <c r="C3559" t="s">
        <v>181</v>
      </c>
      <c r="D3559" t="s">
        <v>5880</v>
      </c>
      <c r="E3559" t="s">
        <v>7</v>
      </c>
      <c r="F3559">
        <v>0</v>
      </c>
      <c r="G3559">
        <v>0</v>
      </c>
      <c r="H3559" s="51" t="s">
        <v>14704</v>
      </c>
      <c r="I3559">
        <v>0</v>
      </c>
      <c r="J3559">
        <v>0</v>
      </c>
      <c r="L3559">
        <v>0</v>
      </c>
      <c r="M3559">
        <v>0</v>
      </c>
      <c r="N3559">
        <v>0</v>
      </c>
      <c r="O3559">
        <v>0</v>
      </c>
      <c r="P3559" t="s">
        <v>183</v>
      </c>
      <c r="Q3559">
        <v>0</v>
      </c>
      <c r="R3559">
        <v>0</v>
      </c>
      <c r="S3559">
        <v>0</v>
      </c>
      <c r="T3559" t="s">
        <v>181</v>
      </c>
      <c r="U3559">
        <v>0</v>
      </c>
      <c r="V3559" t="s">
        <v>181</v>
      </c>
      <c r="W3559">
        <v>0</v>
      </c>
      <c r="X3559" t="s">
        <v>184</v>
      </c>
    </row>
    <row r="3560" spans="1:24" x14ac:dyDescent="0.3">
      <c r="A3560" t="s">
        <v>179</v>
      </c>
      <c r="B3560" t="s">
        <v>6862</v>
      </c>
      <c r="C3560" t="s">
        <v>181</v>
      </c>
      <c r="D3560" t="s">
        <v>6863</v>
      </c>
      <c r="E3560" t="s">
        <v>7</v>
      </c>
      <c r="F3560">
        <v>0</v>
      </c>
      <c r="G3560">
        <v>0</v>
      </c>
      <c r="H3560" s="51" t="s">
        <v>13524</v>
      </c>
      <c r="I3560">
        <v>0</v>
      </c>
      <c r="J3560">
        <v>0</v>
      </c>
      <c r="L3560">
        <v>0</v>
      </c>
      <c r="M3560">
        <v>0</v>
      </c>
      <c r="N3560">
        <v>0</v>
      </c>
      <c r="O3560">
        <v>0</v>
      </c>
      <c r="P3560" t="s">
        <v>183</v>
      </c>
      <c r="Q3560">
        <v>0</v>
      </c>
      <c r="R3560">
        <v>0</v>
      </c>
      <c r="S3560">
        <v>0</v>
      </c>
      <c r="T3560" t="s">
        <v>181</v>
      </c>
      <c r="U3560">
        <v>0</v>
      </c>
      <c r="V3560" t="s">
        <v>181</v>
      </c>
      <c r="W3560">
        <v>0</v>
      </c>
      <c r="X3560" t="s">
        <v>184</v>
      </c>
    </row>
    <row r="3561" spans="1:24" x14ac:dyDescent="0.3">
      <c r="A3561" t="s">
        <v>179</v>
      </c>
      <c r="B3561" t="s">
        <v>4837</v>
      </c>
      <c r="C3561" t="s">
        <v>181</v>
      </c>
      <c r="D3561" t="s">
        <v>4838</v>
      </c>
      <c r="E3561" t="s">
        <v>7</v>
      </c>
      <c r="F3561">
        <v>0</v>
      </c>
      <c r="G3561">
        <v>0</v>
      </c>
      <c r="H3561" s="51" t="s">
        <v>13524</v>
      </c>
      <c r="I3561">
        <v>0</v>
      </c>
      <c r="J3561">
        <v>0</v>
      </c>
      <c r="L3561">
        <v>0</v>
      </c>
      <c r="M3561">
        <v>0</v>
      </c>
      <c r="N3561">
        <v>0</v>
      </c>
      <c r="O3561">
        <v>0</v>
      </c>
      <c r="P3561" t="s">
        <v>183</v>
      </c>
      <c r="Q3561">
        <v>0</v>
      </c>
      <c r="R3561">
        <v>0</v>
      </c>
      <c r="S3561">
        <v>0</v>
      </c>
      <c r="T3561" t="s">
        <v>181</v>
      </c>
      <c r="U3561">
        <v>0</v>
      </c>
      <c r="V3561" t="s">
        <v>181</v>
      </c>
      <c r="W3561">
        <v>0</v>
      </c>
      <c r="X3561" t="s">
        <v>184</v>
      </c>
    </row>
    <row r="3562" spans="1:24" x14ac:dyDescent="0.3">
      <c r="A3562" t="s">
        <v>179</v>
      </c>
      <c r="B3562" t="s">
        <v>14553</v>
      </c>
      <c r="C3562" t="s">
        <v>181</v>
      </c>
      <c r="D3562" t="s">
        <v>14554</v>
      </c>
      <c r="E3562" t="s">
        <v>7</v>
      </c>
      <c r="F3562">
        <v>0</v>
      </c>
      <c r="G3562">
        <v>0</v>
      </c>
      <c r="H3562" s="51" t="s">
        <v>13524</v>
      </c>
      <c r="I3562">
        <v>0</v>
      </c>
      <c r="J3562">
        <v>0</v>
      </c>
      <c r="L3562">
        <v>0</v>
      </c>
      <c r="M3562">
        <v>0</v>
      </c>
      <c r="N3562">
        <v>0</v>
      </c>
      <c r="O3562">
        <v>0</v>
      </c>
      <c r="P3562" t="s">
        <v>183</v>
      </c>
      <c r="Q3562">
        <v>0</v>
      </c>
      <c r="R3562">
        <v>0</v>
      </c>
      <c r="S3562">
        <v>0</v>
      </c>
      <c r="T3562" t="s">
        <v>181</v>
      </c>
      <c r="U3562">
        <v>0</v>
      </c>
      <c r="V3562" t="s">
        <v>181</v>
      </c>
      <c r="W3562">
        <v>0</v>
      </c>
      <c r="X3562" t="s">
        <v>184</v>
      </c>
    </row>
    <row r="3563" spans="1:24" x14ac:dyDescent="0.3">
      <c r="A3563" t="s">
        <v>179</v>
      </c>
      <c r="B3563" t="s">
        <v>14555</v>
      </c>
      <c r="C3563" t="s">
        <v>181</v>
      </c>
      <c r="D3563" t="s">
        <v>14556</v>
      </c>
      <c r="E3563" t="s">
        <v>7</v>
      </c>
      <c r="F3563">
        <v>0</v>
      </c>
      <c r="G3563">
        <v>0</v>
      </c>
      <c r="H3563" s="51" t="s">
        <v>14704</v>
      </c>
      <c r="I3563">
        <v>0</v>
      </c>
      <c r="J3563">
        <v>0</v>
      </c>
      <c r="L3563">
        <v>0</v>
      </c>
      <c r="M3563">
        <v>0</v>
      </c>
      <c r="N3563">
        <v>0</v>
      </c>
      <c r="O3563">
        <v>0</v>
      </c>
      <c r="P3563" t="s">
        <v>183</v>
      </c>
      <c r="Q3563">
        <v>0</v>
      </c>
      <c r="R3563">
        <v>0</v>
      </c>
      <c r="S3563">
        <v>0</v>
      </c>
      <c r="T3563" t="s">
        <v>181</v>
      </c>
      <c r="U3563">
        <v>0</v>
      </c>
      <c r="V3563" t="s">
        <v>181</v>
      </c>
      <c r="W3563">
        <v>0</v>
      </c>
      <c r="X3563" t="s">
        <v>184</v>
      </c>
    </row>
    <row r="3564" spans="1:24" x14ac:dyDescent="0.3">
      <c r="A3564" t="s">
        <v>179</v>
      </c>
      <c r="B3564" t="s">
        <v>5784</v>
      </c>
      <c r="C3564" t="s">
        <v>181</v>
      </c>
      <c r="D3564" t="s">
        <v>5785</v>
      </c>
      <c r="E3564" t="s">
        <v>7</v>
      </c>
      <c r="F3564">
        <v>0</v>
      </c>
      <c r="G3564">
        <v>0</v>
      </c>
      <c r="H3564" s="51" t="s">
        <v>13524</v>
      </c>
      <c r="I3564">
        <v>0</v>
      </c>
      <c r="J3564">
        <v>0</v>
      </c>
      <c r="L3564">
        <v>0</v>
      </c>
      <c r="M3564">
        <v>0</v>
      </c>
      <c r="N3564">
        <v>0</v>
      </c>
      <c r="O3564">
        <v>0</v>
      </c>
      <c r="P3564" t="s">
        <v>183</v>
      </c>
      <c r="Q3564">
        <v>0</v>
      </c>
      <c r="R3564">
        <v>0</v>
      </c>
      <c r="S3564">
        <v>0</v>
      </c>
      <c r="T3564" t="s">
        <v>181</v>
      </c>
      <c r="U3564">
        <v>0</v>
      </c>
      <c r="V3564" t="s">
        <v>181</v>
      </c>
      <c r="W3564">
        <v>0</v>
      </c>
      <c r="X3564" t="s">
        <v>184</v>
      </c>
    </row>
    <row r="3565" spans="1:24" x14ac:dyDescent="0.3">
      <c r="A3565" t="s">
        <v>179</v>
      </c>
      <c r="B3565" t="s">
        <v>6851</v>
      </c>
      <c r="C3565" t="s">
        <v>181</v>
      </c>
      <c r="D3565" t="s">
        <v>6852</v>
      </c>
      <c r="E3565" t="s">
        <v>7</v>
      </c>
      <c r="F3565">
        <v>0</v>
      </c>
      <c r="G3565">
        <v>0</v>
      </c>
      <c r="H3565" s="51" t="s">
        <v>13524</v>
      </c>
      <c r="I3565">
        <v>0</v>
      </c>
      <c r="J3565">
        <v>0</v>
      </c>
      <c r="L3565">
        <v>0</v>
      </c>
      <c r="M3565">
        <v>0</v>
      </c>
      <c r="N3565">
        <v>0</v>
      </c>
      <c r="O3565">
        <v>0</v>
      </c>
      <c r="P3565" t="s">
        <v>183</v>
      </c>
      <c r="Q3565">
        <v>0</v>
      </c>
      <c r="R3565">
        <v>0</v>
      </c>
      <c r="S3565">
        <v>0</v>
      </c>
      <c r="T3565" t="s">
        <v>181</v>
      </c>
      <c r="U3565">
        <v>0</v>
      </c>
      <c r="V3565" t="s">
        <v>181</v>
      </c>
      <c r="W3565">
        <v>0</v>
      </c>
      <c r="X3565" t="s">
        <v>184</v>
      </c>
    </row>
    <row r="3566" spans="1:24" x14ac:dyDescent="0.3">
      <c r="A3566" t="s">
        <v>179</v>
      </c>
      <c r="B3566" t="s">
        <v>6802</v>
      </c>
      <c r="C3566" t="s">
        <v>181</v>
      </c>
      <c r="D3566" t="s">
        <v>6803</v>
      </c>
      <c r="E3566" t="s">
        <v>7</v>
      </c>
      <c r="F3566">
        <v>0</v>
      </c>
      <c r="G3566">
        <v>0</v>
      </c>
      <c r="H3566" s="51" t="s">
        <v>13524</v>
      </c>
      <c r="I3566">
        <v>0</v>
      </c>
      <c r="J3566">
        <v>0</v>
      </c>
      <c r="L3566">
        <v>0</v>
      </c>
      <c r="M3566">
        <v>0</v>
      </c>
      <c r="N3566">
        <v>0</v>
      </c>
      <c r="O3566">
        <v>0</v>
      </c>
      <c r="P3566" t="s">
        <v>183</v>
      </c>
      <c r="Q3566">
        <v>0</v>
      </c>
      <c r="R3566">
        <v>0</v>
      </c>
      <c r="S3566">
        <v>0</v>
      </c>
      <c r="T3566" t="s">
        <v>181</v>
      </c>
      <c r="U3566">
        <v>0</v>
      </c>
      <c r="V3566" t="s">
        <v>181</v>
      </c>
      <c r="W3566">
        <v>0</v>
      </c>
      <c r="X3566" t="s">
        <v>184</v>
      </c>
    </row>
    <row r="3567" spans="1:24" x14ac:dyDescent="0.3">
      <c r="A3567" t="s">
        <v>179</v>
      </c>
      <c r="B3567" t="s">
        <v>6492</v>
      </c>
      <c r="C3567" t="s">
        <v>181</v>
      </c>
      <c r="D3567" t="s">
        <v>6493</v>
      </c>
      <c r="E3567" t="s">
        <v>7</v>
      </c>
      <c r="F3567">
        <v>0</v>
      </c>
      <c r="G3567">
        <v>0</v>
      </c>
      <c r="H3567" s="51" t="s">
        <v>13524</v>
      </c>
      <c r="I3567">
        <v>0</v>
      </c>
      <c r="J3567">
        <v>0</v>
      </c>
      <c r="L3567">
        <v>0</v>
      </c>
      <c r="M3567">
        <v>0</v>
      </c>
      <c r="N3567">
        <v>0</v>
      </c>
      <c r="O3567">
        <v>0</v>
      </c>
      <c r="P3567" t="s">
        <v>183</v>
      </c>
      <c r="Q3567">
        <v>0</v>
      </c>
      <c r="R3567">
        <v>0</v>
      </c>
      <c r="S3567">
        <v>0</v>
      </c>
      <c r="T3567" t="s">
        <v>181</v>
      </c>
      <c r="U3567">
        <v>0</v>
      </c>
      <c r="V3567" t="s">
        <v>181</v>
      </c>
      <c r="W3567">
        <v>0</v>
      </c>
      <c r="X3567" t="s">
        <v>184</v>
      </c>
    </row>
    <row r="3568" spans="1:24" x14ac:dyDescent="0.3">
      <c r="A3568" t="s">
        <v>179</v>
      </c>
      <c r="B3568" t="s">
        <v>6691</v>
      </c>
      <c r="C3568" t="s">
        <v>181</v>
      </c>
      <c r="D3568" t="s">
        <v>6692</v>
      </c>
      <c r="E3568" t="s">
        <v>7</v>
      </c>
      <c r="F3568">
        <v>0</v>
      </c>
      <c r="G3568">
        <v>0</v>
      </c>
      <c r="H3568" s="51" t="s">
        <v>13524</v>
      </c>
      <c r="I3568">
        <v>0</v>
      </c>
      <c r="J3568">
        <v>0</v>
      </c>
      <c r="L3568">
        <v>0</v>
      </c>
      <c r="M3568">
        <v>0</v>
      </c>
      <c r="N3568">
        <v>0</v>
      </c>
      <c r="O3568">
        <v>0</v>
      </c>
      <c r="P3568" t="s">
        <v>183</v>
      </c>
      <c r="Q3568">
        <v>0</v>
      </c>
      <c r="R3568">
        <v>0</v>
      </c>
      <c r="S3568">
        <v>0</v>
      </c>
      <c r="T3568" t="s">
        <v>181</v>
      </c>
      <c r="U3568">
        <v>0</v>
      </c>
      <c r="V3568" t="s">
        <v>181</v>
      </c>
      <c r="W3568">
        <v>0</v>
      </c>
      <c r="X3568" t="s">
        <v>184</v>
      </c>
    </row>
    <row r="3569" spans="1:24" x14ac:dyDescent="0.3">
      <c r="A3569" t="s">
        <v>179</v>
      </c>
      <c r="B3569" t="s">
        <v>6724</v>
      </c>
      <c r="C3569" t="s">
        <v>181</v>
      </c>
      <c r="D3569" t="s">
        <v>6725</v>
      </c>
      <c r="E3569" t="s">
        <v>7</v>
      </c>
      <c r="F3569">
        <v>0</v>
      </c>
      <c r="G3569">
        <v>0</v>
      </c>
      <c r="H3569" s="51" t="s">
        <v>13524</v>
      </c>
      <c r="I3569">
        <v>0</v>
      </c>
      <c r="J3569">
        <v>0</v>
      </c>
      <c r="L3569">
        <v>0</v>
      </c>
      <c r="M3569">
        <v>0</v>
      </c>
      <c r="N3569">
        <v>0</v>
      </c>
      <c r="O3569">
        <v>0</v>
      </c>
      <c r="P3569" t="s">
        <v>183</v>
      </c>
      <c r="Q3569">
        <v>0</v>
      </c>
      <c r="R3569">
        <v>0</v>
      </c>
      <c r="S3569">
        <v>0</v>
      </c>
      <c r="T3569" t="s">
        <v>181</v>
      </c>
      <c r="U3569">
        <v>0</v>
      </c>
      <c r="V3569" t="s">
        <v>181</v>
      </c>
      <c r="W3569">
        <v>0</v>
      </c>
      <c r="X3569" t="s">
        <v>184</v>
      </c>
    </row>
    <row r="3570" spans="1:24" x14ac:dyDescent="0.3">
      <c r="A3570" t="s">
        <v>179</v>
      </c>
      <c r="B3570" t="s">
        <v>14557</v>
      </c>
      <c r="C3570" t="s">
        <v>181</v>
      </c>
      <c r="D3570" t="s">
        <v>6725</v>
      </c>
      <c r="E3570" t="s">
        <v>7</v>
      </c>
      <c r="F3570">
        <v>0</v>
      </c>
      <c r="G3570">
        <v>0</v>
      </c>
      <c r="H3570" s="51" t="s">
        <v>14704</v>
      </c>
      <c r="I3570">
        <v>0</v>
      </c>
      <c r="J3570">
        <v>0</v>
      </c>
      <c r="L3570">
        <v>0</v>
      </c>
      <c r="M3570">
        <v>0</v>
      </c>
      <c r="N3570">
        <v>0</v>
      </c>
      <c r="O3570">
        <v>0</v>
      </c>
      <c r="P3570" t="s">
        <v>183</v>
      </c>
      <c r="Q3570">
        <v>1800</v>
      </c>
      <c r="R3570">
        <v>-1800</v>
      </c>
      <c r="S3570">
        <v>1800</v>
      </c>
      <c r="T3570" t="s">
        <v>181</v>
      </c>
      <c r="U3570">
        <v>0</v>
      </c>
      <c r="V3570" t="s">
        <v>181</v>
      </c>
      <c r="W3570">
        <v>0</v>
      </c>
      <c r="X3570" t="s">
        <v>184</v>
      </c>
    </row>
    <row r="3571" spans="1:24" x14ac:dyDescent="0.3">
      <c r="A3571" t="s">
        <v>179</v>
      </c>
      <c r="B3571" t="s">
        <v>4451</v>
      </c>
      <c r="C3571" t="s">
        <v>181</v>
      </c>
      <c r="D3571" t="s">
        <v>4452</v>
      </c>
      <c r="E3571" t="s">
        <v>7</v>
      </c>
      <c r="F3571">
        <v>0</v>
      </c>
      <c r="G3571">
        <v>0</v>
      </c>
      <c r="H3571" s="51" t="s">
        <v>13524</v>
      </c>
      <c r="I3571">
        <v>0</v>
      </c>
      <c r="J3571">
        <v>0</v>
      </c>
      <c r="L3571">
        <v>0</v>
      </c>
      <c r="M3571">
        <v>0</v>
      </c>
      <c r="N3571">
        <v>0</v>
      </c>
      <c r="O3571">
        <v>0</v>
      </c>
      <c r="P3571" t="s">
        <v>183</v>
      </c>
      <c r="Q3571">
        <v>0</v>
      </c>
      <c r="R3571">
        <v>0</v>
      </c>
      <c r="S3571">
        <v>0</v>
      </c>
      <c r="T3571" t="s">
        <v>181</v>
      </c>
      <c r="U3571">
        <v>0</v>
      </c>
      <c r="V3571" t="s">
        <v>181</v>
      </c>
      <c r="W3571">
        <v>0</v>
      </c>
      <c r="X3571" t="s">
        <v>184</v>
      </c>
    </row>
    <row r="3572" spans="1:24" x14ac:dyDescent="0.3">
      <c r="A3572" t="s">
        <v>179</v>
      </c>
      <c r="B3572" t="s">
        <v>2607</v>
      </c>
      <c r="C3572" t="s">
        <v>181</v>
      </c>
      <c r="D3572" t="s">
        <v>2608</v>
      </c>
      <c r="E3572" t="s">
        <v>181</v>
      </c>
      <c r="F3572">
        <v>0</v>
      </c>
      <c r="G3572">
        <v>0</v>
      </c>
      <c r="H3572" s="51" t="s">
        <v>13524</v>
      </c>
      <c r="I3572">
        <v>0</v>
      </c>
      <c r="J3572">
        <v>0</v>
      </c>
      <c r="L3572">
        <v>0</v>
      </c>
      <c r="M3572">
        <v>0</v>
      </c>
      <c r="N3572">
        <v>0</v>
      </c>
      <c r="O3572">
        <v>0</v>
      </c>
      <c r="P3572" t="s">
        <v>183</v>
      </c>
      <c r="Q3572">
        <v>0</v>
      </c>
      <c r="R3572">
        <v>0</v>
      </c>
      <c r="S3572">
        <v>0</v>
      </c>
      <c r="T3572" t="s">
        <v>181</v>
      </c>
      <c r="U3572">
        <v>0</v>
      </c>
      <c r="V3572" t="s">
        <v>181</v>
      </c>
      <c r="W3572">
        <v>0</v>
      </c>
      <c r="X3572" t="s">
        <v>184</v>
      </c>
    </row>
    <row r="3573" spans="1:24" x14ac:dyDescent="0.3">
      <c r="A3573" t="s">
        <v>179</v>
      </c>
      <c r="B3573" t="s">
        <v>5507</v>
      </c>
      <c r="C3573" t="s">
        <v>181</v>
      </c>
      <c r="D3573" t="s">
        <v>5508</v>
      </c>
      <c r="E3573" t="s">
        <v>7</v>
      </c>
      <c r="F3573">
        <v>0</v>
      </c>
      <c r="G3573">
        <v>0</v>
      </c>
      <c r="H3573" s="51" t="s">
        <v>13524</v>
      </c>
      <c r="I3573">
        <v>0</v>
      </c>
      <c r="J3573">
        <v>0</v>
      </c>
      <c r="L3573">
        <v>0</v>
      </c>
      <c r="M3573">
        <v>0</v>
      </c>
      <c r="N3573">
        <v>0</v>
      </c>
      <c r="O3573">
        <v>0</v>
      </c>
      <c r="P3573" t="s">
        <v>183</v>
      </c>
      <c r="Q3573">
        <v>0</v>
      </c>
      <c r="R3573">
        <v>0</v>
      </c>
      <c r="S3573">
        <v>0</v>
      </c>
      <c r="T3573" t="s">
        <v>181</v>
      </c>
      <c r="U3573">
        <v>0</v>
      </c>
      <c r="V3573" t="s">
        <v>181</v>
      </c>
      <c r="W3573">
        <v>0</v>
      </c>
      <c r="X3573" t="s">
        <v>184</v>
      </c>
    </row>
    <row r="3574" spans="1:24" x14ac:dyDescent="0.3">
      <c r="A3574" t="s">
        <v>179</v>
      </c>
      <c r="B3574" t="s">
        <v>6172</v>
      </c>
      <c r="C3574" t="s">
        <v>181</v>
      </c>
      <c r="D3574" t="s">
        <v>6173</v>
      </c>
      <c r="E3574" t="s">
        <v>7</v>
      </c>
      <c r="F3574">
        <v>0</v>
      </c>
      <c r="G3574">
        <v>0</v>
      </c>
      <c r="H3574" s="51" t="s">
        <v>13524</v>
      </c>
      <c r="I3574">
        <v>0</v>
      </c>
      <c r="J3574">
        <v>0</v>
      </c>
      <c r="L3574">
        <v>0</v>
      </c>
      <c r="M3574">
        <v>0</v>
      </c>
      <c r="N3574">
        <v>0</v>
      </c>
      <c r="O3574">
        <v>0</v>
      </c>
      <c r="P3574" t="s">
        <v>183</v>
      </c>
      <c r="Q3574">
        <v>0</v>
      </c>
      <c r="R3574">
        <v>0</v>
      </c>
      <c r="S3574">
        <v>0</v>
      </c>
      <c r="T3574" t="s">
        <v>181</v>
      </c>
      <c r="U3574">
        <v>0</v>
      </c>
      <c r="V3574" t="s">
        <v>181</v>
      </c>
      <c r="W3574">
        <v>0</v>
      </c>
      <c r="X3574" t="s">
        <v>184</v>
      </c>
    </row>
    <row r="3575" spans="1:24" x14ac:dyDescent="0.3">
      <c r="A3575" t="s">
        <v>179</v>
      </c>
      <c r="B3575" t="s">
        <v>14558</v>
      </c>
      <c r="C3575" t="s">
        <v>181</v>
      </c>
      <c r="D3575" t="s">
        <v>6173</v>
      </c>
      <c r="E3575" t="s">
        <v>7</v>
      </c>
      <c r="F3575">
        <v>0</v>
      </c>
      <c r="G3575">
        <v>0</v>
      </c>
      <c r="H3575" s="51" t="s">
        <v>14704</v>
      </c>
      <c r="I3575">
        <v>0</v>
      </c>
      <c r="J3575">
        <v>0</v>
      </c>
      <c r="L3575">
        <v>0</v>
      </c>
      <c r="M3575">
        <v>0</v>
      </c>
      <c r="N3575">
        <v>0</v>
      </c>
      <c r="O3575">
        <v>0</v>
      </c>
      <c r="P3575" t="s">
        <v>183</v>
      </c>
      <c r="Q3575">
        <v>0</v>
      </c>
      <c r="R3575">
        <v>0</v>
      </c>
      <c r="S3575">
        <v>0</v>
      </c>
      <c r="T3575" t="s">
        <v>181</v>
      </c>
      <c r="U3575">
        <v>0</v>
      </c>
      <c r="V3575" t="s">
        <v>181</v>
      </c>
      <c r="W3575">
        <v>0</v>
      </c>
      <c r="X3575" t="s">
        <v>184</v>
      </c>
    </row>
    <row r="3576" spans="1:24" x14ac:dyDescent="0.3">
      <c r="A3576" t="s">
        <v>179</v>
      </c>
      <c r="B3576" t="s">
        <v>5522</v>
      </c>
      <c r="C3576" t="s">
        <v>181</v>
      </c>
      <c r="D3576" t="s">
        <v>5523</v>
      </c>
      <c r="E3576" t="s">
        <v>7</v>
      </c>
      <c r="F3576">
        <v>0</v>
      </c>
      <c r="G3576">
        <v>0</v>
      </c>
      <c r="H3576" s="51" t="s">
        <v>13524</v>
      </c>
      <c r="I3576">
        <v>0</v>
      </c>
      <c r="J3576">
        <v>0</v>
      </c>
      <c r="L3576">
        <v>0</v>
      </c>
      <c r="M3576">
        <v>0</v>
      </c>
      <c r="N3576">
        <v>0</v>
      </c>
      <c r="O3576">
        <v>0</v>
      </c>
      <c r="P3576" t="s">
        <v>183</v>
      </c>
      <c r="Q3576">
        <v>0</v>
      </c>
      <c r="R3576">
        <v>0</v>
      </c>
      <c r="S3576">
        <v>0</v>
      </c>
      <c r="T3576" t="s">
        <v>181</v>
      </c>
      <c r="U3576">
        <v>0</v>
      </c>
      <c r="V3576" t="s">
        <v>181</v>
      </c>
      <c r="W3576">
        <v>0</v>
      </c>
      <c r="X3576" t="s">
        <v>184</v>
      </c>
    </row>
    <row r="3577" spans="1:24" x14ac:dyDescent="0.3">
      <c r="A3577" t="s">
        <v>179</v>
      </c>
      <c r="B3577" t="s">
        <v>14559</v>
      </c>
      <c r="C3577" t="s">
        <v>181</v>
      </c>
      <c r="D3577" t="s">
        <v>14560</v>
      </c>
      <c r="E3577" t="s">
        <v>7</v>
      </c>
      <c r="F3577">
        <v>0</v>
      </c>
      <c r="G3577">
        <v>0</v>
      </c>
      <c r="H3577" s="51" t="s">
        <v>13524</v>
      </c>
      <c r="I3577">
        <v>0</v>
      </c>
      <c r="J3577">
        <v>0</v>
      </c>
      <c r="L3577">
        <v>0</v>
      </c>
      <c r="M3577">
        <v>0</v>
      </c>
      <c r="N3577">
        <v>0</v>
      </c>
      <c r="O3577">
        <v>0</v>
      </c>
      <c r="P3577" t="s">
        <v>183</v>
      </c>
      <c r="Q3577">
        <v>0</v>
      </c>
      <c r="R3577">
        <v>0</v>
      </c>
      <c r="S3577">
        <v>0</v>
      </c>
      <c r="T3577" t="s">
        <v>181</v>
      </c>
      <c r="U3577">
        <v>0</v>
      </c>
      <c r="V3577" t="s">
        <v>181</v>
      </c>
      <c r="W3577">
        <v>0</v>
      </c>
      <c r="X3577" t="s">
        <v>184</v>
      </c>
    </row>
    <row r="3578" spans="1:24" x14ac:dyDescent="0.3">
      <c r="A3578" t="s">
        <v>179</v>
      </c>
      <c r="B3578" t="s">
        <v>6504</v>
      </c>
      <c r="C3578" t="s">
        <v>181</v>
      </c>
      <c r="D3578" t="s">
        <v>6505</v>
      </c>
      <c r="E3578" t="s">
        <v>7</v>
      </c>
      <c r="F3578">
        <v>0</v>
      </c>
      <c r="G3578">
        <v>0</v>
      </c>
      <c r="H3578" s="51" t="s">
        <v>13524</v>
      </c>
      <c r="I3578">
        <v>0</v>
      </c>
      <c r="J3578">
        <v>0</v>
      </c>
      <c r="L3578">
        <v>0</v>
      </c>
      <c r="M3578">
        <v>0</v>
      </c>
      <c r="N3578">
        <v>0</v>
      </c>
      <c r="O3578">
        <v>0</v>
      </c>
      <c r="P3578" t="s">
        <v>183</v>
      </c>
      <c r="Q3578">
        <v>0</v>
      </c>
      <c r="R3578">
        <v>0</v>
      </c>
      <c r="S3578">
        <v>0</v>
      </c>
      <c r="T3578" t="s">
        <v>181</v>
      </c>
      <c r="U3578">
        <v>0</v>
      </c>
      <c r="V3578" t="s">
        <v>181</v>
      </c>
      <c r="W3578">
        <v>0</v>
      </c>
      <c r="X3578" t="s">
        <v>184</v>
      </c>
    </row>
    <row r="3579" spans="1:24" x14ac:dyDescent="0.3">
      <c r="A3579" t="s">
        <v>179</v>
      </c>
      <c r="B3579" t="s">
        <v>6889</v>
      </c>
      <c r="C3579" t="s">
        <v>181</v>
      </c>
      <c r="D3579" t="s">
        <v>6890</v>
      </c>
      <c r="E3579" t="s">
        <v>7</v>
      </c>
      <c r="F3579">
        <v>0</v>
      </c>
      <c r="G3579">
        <v>0</v>
      </c>
      <c r="H3579" s="51" t="s">
        <v>13524</v>
      </c>
      <c r="I3579">
        <v>0</v>
      </c>
      <c r="J3579">
        <v>0</v>
      </c>
      <c r="L3579">
        <v>0</v>
      </c>
      <c r="M3579">
        <v>0</v>
      </c>
      <c r="N3579">
        <v>0</v>
      </c>
      <c r="O3579">
        <v>0</v>
      </c>
      <c r="P3579" t="s">
        <v>183</v>
      </c>
      <c r="Q3579">
        <v>0</v>
      </c>
      <c r="R3579">
        <v>0</v>
      </c>
      <c r="S3579">
        <v>0</v>
      </c>
      <c r="T3579" t="s">
        <v>181</v>
      </c>
      <c r="U3579">
        <v>0</v>
      </c>
      <c r="V3579" t="s">
        <v>181</v>
      </c>
      <c r="W3579">
        <v>0</v>
      </c>
      <c r="X3579" t="s">
        <v>184</v>
      </c>
    </row>
    <row r="3580" spans="1:24" x14ac:dyDescent="0.3">
      <c r="A3580" t="s">
        <v>179</v>
      </c>
      <c r="B3580" t="s">
        <v>14561</v>
      </c>
      <c r="C3580" t="s">
        <v>181</v>
      </c>
      <c r="D3580" t="s">
        <v>6890</v>
      </c>
      <c r="E3580" t="s">
        <v>7</v>
      </c>
      <c r="F3580">
        <v>0</v>
      </c>
      <c r="G3580">
        <v>0</v>
      </c>
      <c r="H3580" s="51" t="s">
        <v>14704</v>
      </c>
      <c r="I3580">
        <v>0</v>
      </c>
      <c r="J3580">
        <v>0</v>
      </c>
      <c r="L3580">
        <v>0</v>
      </c>
      <c r="M3580">
        <v>0</v>
      </c>
      <c r="N3580">
        <v>0</v>
      </c>
      <c r="O3580">
        <v>0</v>
      </c>
      <c r="P3580" t="s">
        <v>183</v>
      </c>
      <c r="Q3580">
        <v>0</v>
      </c>
      <c r="R3580">
        <v>0</v>
      </c>
      <c r="S3580">
        <v>0</v>
      </c>
      <c r="T3580" t="s">
        <v>181</v>
      </c>
      <c r="U3580">
        <v>0</v>
      </c>
      <c r="V3580" t="s">
        <v>181</v>
      </c>
      <c r="W3580">
        <v>0</v>
      </c>
      <c r="X3580" t="s">
        <v>184</v>
      </c>
    </row>
    <row r="3581" spans="1:24" x14ac:dyDescent="0.3">
      <c r="A3581" t="s">
        <v>179</v>
      </c>
      <c r="B3581" t="s">
        <v>5347</v>
      </c>
      <c r="C3581" t="s">
        <v>181</v>
      </c>
      <c r="D3581" t="s">
        <v>5348</v>
      </c>
      <c r="E3581" t="s">
        <v>7</v>
      </c>
      <c r="F3581">
        <v>0</v>
      </c>
      <c r="G3581">
        <v>0</v>
      </c>
      <c r="H3581" s="51" t="s">
        <v>13524</v>
      </c>
      <c r="I3581">
        <v>0</v>
      </c>
      <c r="J3581">
        <v>0</v>
      </c>
      <c r="L3581">
        <v>0</v>
      </c>
      <c r="M3581">
        <v>0</v>
      </c>
      <c r="N3581">
        <v>0</v>
      </c>
      <c r="O3581">
        <v>0</v>
      </c>
      <c r="P3581" t="s">
        <v>183</v>
      </c>
      <c r="Q3581">
        <v>0</v>
      </c>
      <c r="R3581">
        <v>0</v>
      </c>
      <c r="S3581">
        <v>0</v>
      </c>
      <c r="T3581" t="s">
        <v>181</v>
      </c>
      <c r="U3581">
        <v>0</v>
      </c>
      <c r="V3581" t="s">
        <v>181</v>
      </c>
      <c r="W3581">
        <v>0</v>
      </c>
      <c r="X3581" t="s">
        <v>184</v>
      </c>
    </row>
    <row r="3582" spans="1:24" x14ac:dyDescent="0.3">
      <c r="A3582" t="s">
        <v>179</v>
      </c>
      <c r="B3582" t="s">
        <v>5424</v>
      </c>
      <c r="C3582" t="s">
        <v>181</v>
      </c>
      <c r="D3582" t="s">
        <v>5425</v>
      </c>
      <c r="E3582" t="s">
        <v>7</v>
      </c>
      <c r="F3582">
        <v>0</v>
      </c>
      <c r="G3582">
        <v>0</v>
      </c>
      <c r="H3582" s="51" t="s">
        <v>13524</v>
      </c>
      <c r="I3582">
        <v>0</v>
      </c>
      <c r="J3582">
        <v>0</v>
      </c>
      <c r="L3582">
        <v>0</v>
      </c>
      <c r="M3582">
        <v>0</v>
      </c>
      <c r="N3582">
        <v>0</v>
      </c>
      <c r="O3582">
        <v>0</v>
      </c>
      <c r="P3582" t="s">
        <v>183</v>
      </c>
      <c r="Q3582">
        <v>0</v>
      </c>
      <c r="R3582">
        <v>0</v>
      </c>
      <c r="S3582">
        <v>0</v>
      </c>
      <c r="T3582" t="s">
        <v>181</v>
      </c>
      <c r="U3582">
        <v>0</v>
      </c>
      <c r="V3582" t="s">
        <v>181</v>
      </c>
      <c r="W3582">
        <v>0</v>
      </c>
      <c r="X3582" t="s">
        <v>184</v>
      </c>
    </row>
    <row r="3583" spans="1:24" x14ac:dyDescent="0.3">
      <c r="A3583" t="s">
        <v>179</v>
      </c>
      <c r="B3583" t="s">
        <v>6458</v>
      </c>
      <c r="C3583" t="s">
        <v>181</v>
      </c>
      <c r="D3583" t="s">
        <v>14562</v>
      </c>
      <c r="E3583" t="s">
        <v>7</v>
      </c>
      <c r="F3583">
        <v>0</v>
      </c>
      <c r="G3583">
        <v>0</v>
      </c>
      <c r="H3583" s="51" t="s">
        <v>13524</v>
      </c>
      <c r="I3583">
        <v>0</v>
      </c>
      <c r="J3583">
        <v>0</v>
      </c>
      <c r="L3583">
        <v>0</v>
      </c>
      <c r="M3583">
        <v>0</v>
      </c>
      <c r="N3583">
        <v>0</v>
      </c>
      <c r="O3583">
        <v>0</v>
      </c>
      <c r="P3583" t="s">
        <v>183</v>
      </c>
      <c r="Q3583">
        <v>0</v>
      </c>
      <c r="R3583">
        <v>0</v>
      </c>
      <c r="S3583">
        <v>0</v>
      </c>
      <c r="T3583" t="s">
        <v>181</v>
      </c>
      <c r="U3583">
        <v>0</v>
      </c>
      <c r="V3583" t="s">
        <v>181</v>
      </c>
      <c r="W3583">
        <v>0</v>
      </c>
      <c r="X3583" t="s">
        <v>184</v>
      </c>
    </row>
    <row r="3584" spans="1:24" x14ac:dyDescent="0.3">
      <c r="A3584" t="s">
        <v>179</v>
      </c>
      <c r="B3584" t="s">
        <v>14563</v>
      </c>
      <c r="C3584" t="s">
        <v>181</v>
      </c>
      <c r="D3584" t="s">
        <v>14564</v>
      </c>
      <c r="E3584" t="s">
        <v>7</v>
      </c>
      <c r="F3584">
        <v>0</v>
      </c>
      <c r="G3584">
        <v>0</v>
      </c>
      <c r="H3584" s="51" t="s">
        <v>14704</v>
      </c>
      <c r="I3584">
        <v>0</v>
      </c>
      <c r="J3584">
        <v>0</v>
      </c>
      <c r="L3584">
        <v>0</v>
      </c>
      <c r="M3584">
        <v>0</v>
      </c>
      <c r="N3584">
        <v>0</v>
      </c>
      <c r="O3584">
        <v>0</v>
      </c>
      <c r="P3584" t="s">
        <v>183</v>
      </c>
      <c r="Q3584">
        <v>0</v>
      </c>
      <c r="R3584">
        <v>0</v>
      </c>
      <c r="S3584">
        <v>0</v>
      </c>
      <c r="T3584" t="s">
        <v>181</v>
      </c>
      <c r="U3584">
        <v>0</v>
      </c>
      <c r="V3584" t="s">
        <v>181</v>
      </c>
      <c r="W3584">
        <v>0</v>
      </c>
      <c r="X3584" t="s">
        <v>184</v>
      </c>
    </row>
    <row r="3585" spans="1:24" x14ac:dyDescent="0.3">
      <c r="A3585" t="s">
        <v>179</v>
      </c>
      <c r="B3585" t="s">
        <v>5390</v>
      </c>
      <c r="C3585" t="s">
        <v>181</v>
      </c>
      <c r="D3585" t="s">
        <v>5391</v>
      </c>
      <c r="E3585" t="s">
        <v>7</v>
      </c>
      <c r="F3585">
        <v>0</v>
      </c>
      <c r="G3585">
        <v>0</v>
      </c>
      <c r="H3585" s="51" t="s">
        <v>13524</v>
      </c>
      <c r="I3585">
        <v>0</v>
      </c>
      <c r="J3585">
        <v>0</v>
      </c>
      <c r="L3585">
        <v>0</v>
      </c>
      <c r="M3585">
        <v>0</v>
      </c>
      <c r="N3585">
        <v>0</v>
      </c>
      <c r="O3585">
        <v>0</v>
      </c>
      <c r="P3585" t="s">
        <v>183</v>
      </c>
      <c r="Q3585">
        <v>0</v>
      </c>
      <c r="R3585">
        <v>0</v>
      </c>
      <c r="S3585">
        <v>0</v>
      </c>
      <c r="T3585" t="s">
        <v>181</v>
      </c>
      <c r="U3585">
        <v>0</v>
      </c>
      <c r="V3585" t="s">
        <v>181</v>
      </c>
      <c r="W3585">
        <v>0</v>
      </c>
      <c r="X3585" t="s">
        <v>184</v>
      </c>
    </row>
    <row r="3586" spans="1:24" x14ac:dyDescent="0.3">
      <c r="A3586" t="s">
        <v>179</v>
      </c>
      <c r="B3586" t="s">
        <v>5576</v>
      </c>
      <c r="C3586" t="s">
        <v>181</v>
      </c>
      <c r="D3586" t="s">
        <v>5577</v>
      </c>
      <c r="E3586" t="s">
        <v>7</v>
      </c>
      <c r="F3586">
        <v>0</v>
      </c>
      <c r="G3586">
        <v>0</v>
      </c>
      <c r="H3586" s="51" t="s">
        <v>13524</v>
      </c>
      <c r="I3586">
        <v>0</v>
      </c>
      <c r="J3586">
        <v>0</v>
      </c>
      <c r="L3586">
        <v>0</v>
      </c>
      <c r="M3586">
        <v>0</v>
      </c>
      <c r="N3586">
        <v>0</v>
      </c>
      <c r="O3586">
        <v>0</v>
      </c>
      <c r="P3586" t="s">
        <v>183</v>
      </c>
      <c r="Q3586">
        <v>0</v>
      </c>
      <c r="R3586">
        <v>0</v>
      </c>
      <c r="S3586">
        <v>0</v>
      </c>
      <c r="T3586" t="s">
        <v>181</v>
      </c>
      <c r="U3586">
        <v>0</v>
      </c>
      <c r="V3586" t="s">
        <v>181</v>
      </c>
      <c r="W3586">
        <v>0</v>
      </c>
      <c r="X3586" t="s">
        <v>184</v>
      </c>
    </row>
    <row r="3587" spans="1:24" x14ac:dyDescent="0.3">
      <c r="A3587" t="s">
        <v>179</v>
      </c>
      <c r="B3587" t="s">
        <v>5695</v>
      </c>
      <c r="C3587" t="s">
        <v>181</v>
      </c>
      <c r="D3587" t="s">
        <v>5696</v>
      </c>
      <c r="E3587" t="s">
        <v>7</v>
      </c>
      <c r="F3587">
        <v>0</v>
      </c>
      <c r="G3587">
        <v>0</v>
      </c>
      <c r="H3587" s="51" t="s">
        <v>13524</v>
      </c>
      <c r="I3587">
        <v>0</v>
      </c>
      <c r="J3587">
        <v>0</v>
      </c>
      <c r="L3587">
        <v>0</v>
      </c>
      <c r="M3587">
        <v>0</v>
      </c>
      <c r="N3587">
        <v>0</v>
      </c>
      <c r="O3587">
        <v>0</v>
      </c>
      <c r="P3587" t="s">
        <v>183</v>
      </c>
      <c r="Q3587">
        <v>0</v>
      </c>
      <c r="R3587">
        <v>0</v>
      </c>
      <c r="S3587">
        <v>0</v>
      </c>
      <c r="T3587" t="s">
        <v>181</v>
      </c>
      <c r="U3587">
        <v>0</v>
      </c>
      <c r="V3587" t="s">
        <v>181</v>
      </c>
      <c r="W3587">
        <v>0</v>
      </c>
      <c r="X3587" t="s">
        <v>184</v>
      </c>
    </row>
    <row r="3588" spans="1:24" x14ac:dyDescent="0.3">
      <c r="A3588" t="s">
        <v>179</v>
      </c>
      <c r="B3588" t="s">
        <v>5422</v>
      </c>
      <c r="C3588" t="s">
        <v>181</v>
      </c>
      <c r="D3588" t="s">
        <v>5423</v>
      </c>
      <c r="E3588" t="s">
        <v>7</v>
      </c>
      <c r="F3588">
        <v>0</v>
      </c>
      <c r="G3588">
        <v>0</v>
      </c>
      <c r="H3588" s="51" t="s">
        <v>13524</v>
      </c>
      <c r="I3588">
        <v>0</v>
      </c>
      <c r="J3588">
        <v>0</v>
      </c>
      <c r="L3588">
        <v>0</v>
      </c>
      <c r="M3588">
        <v>0</v>
      </c>
      <c r="N3588">
        <v>0</v>
      </c>
      <c r="O3588">
        <v>0</v>
      </c>
      <c r="P3588" t="s">
        <v>183</v>
      </c>
      <c r="Q3588">
        <v>0</v>
      </c>
      <c r="R3588">
        <v>0</v>
      </c>
      <c r="S3588">
        <v>0</v>
      </c>
      <c r="T3588" t="s">
        <v>181</v>
      </c>
      <c r="U3588">
        <v>0</v>
      </c>
      <c r="V3588" t="s">
        <v>181</v>
      </c>
      <c r="W3588">
        <v>0</v>
      </c>
      <c r="X3588" t="s">
        <v>184</v>
      </c>
    </row>
    <row r="3589" spans="1:24" x14ac:dyDescent="0.3">
      <c r="A3589" t="s">
        <v>179</v>
      </c>
      <c r="B3589" t="s">
        <v>14565</v>
      </c>
      <c r="C3589" t="s">
        <v>181</v>
      </c>
      <c r="D3589" t="s">
        <v>14566</v>
      </c>
      <c r="E3589" t="s">
        <v>7</v>
      </c>
      <c r="F3589">
        <v>0</v>
      </c>
      <c r="G3589">
        <v>0</v>
      </c>
      <c r="H3589" s="51" t="s">
        <v>13524</v>
      </c>
      <c r="I3589">
        <v>0</v>
      </c>
      <c r="J3589">
        <v>0</v>
      </c>
      <c r="L3589">
        <v>0</v>
      </c>
      <c r="M3589">
        <v>0</v>
      </c>
      <c r="N3589">
        <v>0</v>
      </c>
      <c r="O3589">
        <v>0</v>
      </c>
      <c r="P3589" t="s">
        <v>183</v>
      </c>
      <c r="Q3589">
        <v>0</v>
      </c>
      <c r="R3589">
        <v>0</v>
      </c>
      <c r="S3589">
        <v>0</v>
      </c>
      <c r="T3589" t="s">
        <v>181</v>
      </c>
      <c r="U3589">
        <v>0</v>
      </c>
      <c r="V3589" t="s">
        <v>181</v>
      </c>
      <c r="W3589">
        <v>0</v>
      </c>
      <c r="X3589" t="s">
        <v>184</v>
      </c>
    </row>
    <row r="3590" spans="1:24" x14ac:dyDescent="0.3">
      <c r="A3590" t="s">
        <v>179</v>
      </c>
      <c r="B3590" t="s">
        <v>6720</v>
      </c>
      <c r="C3590" t="s">
        <v>181</v>
      </c>
      <c r="D3590" t="s">
        <v>6721</v>
      </c>
      <c r="E3590" t="s">
        <v>7</v>
      </c>
      <c r="F3590">
        <v>0</v>
      </c>
      <c r="G3590">
        <v>0</v>
      </c>
      <c r="H3590" s="51" t="s">
        <v>13524</v>
      </c>
      <c r="I3590">
        <v>0</v>
      </c>
      <c r="J3590">
        <v>0</v>
      </c>
      <c r="L3590">
        <v>0</v>
      </c>
      <c r="M3590">
        <v>0</v>
      </c>
      <c r="N3590">
        <v>0</v>
      </c>
      <c r="O3590">
        <v>0</v>
      </c>
      <c r="P3590" t="s">
        <v>183</v>
      </c>
      <c r="Q3590">
        <v>0</v>
      </c>
      <c r="R3590">
        <v>0</v>
      </c>
      <c r="S3590">
        <v>0</v>
      </c>
      <c r="T3590" t="s">
        <v>181</v>
      </c>
      <c r="U3590">
        <v>0</v>
      </c>
      <c r="V3590" t="s">
        <v>181</v>
      </c>
      <c r="W3590">
        <v>0</v>
      </c>
      <c r="X3590" t="s">
        <v>184</v>
      </c>
    </row>
    <row r="3591" spans="1:24" x14ac:dyDescent="0.3">
      <c r="A3591" t="s">
        <v>179</v>
      </c>
      <c r="B3591" t="s">
        <v>6849</v>
      </c>
      <c r="C3591" t="s">
        <v>181</v>
      </c>
      <c r="D3591" t="s">
        <v>6850</v>
      </c>
      <c r="E3591" t="s">
        <v>7</v>
      </c>
      <c r="F3591">
        <v>0</v>
      </c>
      <c r="G3591">
        <v>0</v>
      </c>
      <c r="H3591" s="51" t="s">
        <v>13524</v>
      </c>
      <c r="I3591">
        <v>0</v>
      </c>
      <c r="J3591">
        <v>0</v>
      </c>
      <c r="L3591">
        <v>0</v>
      </c>
      <c r="M3591">
        <v>0</v>
      </c>
      <c r="N3591">
        <v>0</v>
      </c>
      <c r="O3591">
        <v>0</v>
      </c>
      <c r="P3591" t="s">
        <v>183</v>
      </c>
      <c r="Q3591">
        <v>0</v>
      </c>
      <c r="R3591">
        <v>0</v>
      </c>
      <c r="S3591">
        <v>0</v>
      </c>
      <c r="T3591" t="s">
        <v>181</v>
      </c>
      <c r="U3591">
        <v>0</v>
      </c>
      <c r="V3591" t="s">
        <v>181</v>
      </c>
      <c r="W3591">
        <v>0</v>
      </c>
      <c r="X3591" t="s">
        <v>184</v>
      </c>
    </row>
    <row r="3592" spans="1:24" x14ac:dyDescent="0.3">
      <c r="A3592" t="s">
        <v>179</v>
      </c>
      <c r="B3592" t="s">
        <v>3372</v>
      </c>
      <c r="C3592" t="s">
        <v>181</v>
      </c>
      <c r="D3592" t="s">
        <v>3373</v>
      </c>
      <c r="E3592" t="s">
        <v>181</v>
      </c>
      <c r="F3592">
        <v>0</v>
      </c>
      <c r="G3592">
        <v>0</v>
      </c>
      <c r="H3592" s="51" t="s">
        <v>14704</v>
      </c>
      <c r="I3592">
        <v>0</v>
      </c>
      <c r="J3592">
        <v>0</v>
      </c>
      <c r="L3592">
        <v>0</v>
      </c>
      <c r="M3592">
        <v>4312.6499999999996</v>
      </c>
      <c r="N3592">
        <v>1008</v>
      </c>
      <c r="O3592">
        <v>0</v>
      </c>
      <c r="P3592" t="s">
        <v>3374</v>
      </c>
      <c r="Q3592">
        <v>0</v>
      </c>
      <c r="R3592">
        <v>0</v>
      </c>
      <c r="S3592">
        <v>0</v>
      </c>
      <c r="T3592" t="s">
        <v>181</v>
      </c>
      <c r="U3592">
        <v>0</v>
      </c>
      <c r="V3592" t="s">
        <v>181</v>
      </c>
      <c r="W3592">
        <v>0</v>
      </c>
      <c r="X3592" t="s">
        <v>184</v>
      </c>
    </row>
    <row r="3593" spans="1:24" x14ac:dyDescent="0.3">
      <c r="A3593" t="s">
        <v>179</v>
      </c>
      <c r="B3593" t="s">
        <v>5168</v>
      </c>
      <c r="C3593" t="s">
        <v>181</v>
      </c>
      <c r="D3593" t="s">
        <v>5169</v>
      </c>
      <c r="E3593" t="s">
        <v>7</v>
      </c>
      <c r="F3593">
        <v>0</v>
      </c>
      <c r="G3593">
        <v>0</v>
      </c>
      <c r="H3593" s="51" t="s">
        <v>13524</v>
      </c>
      <c r="I3593">
        <v>0</v>
      </c>
      <c r="J3593">
        <v>0</v>
      </c>
      <c r="L3593">
        <v>0</v>
      </c>
      <c r="M3593">
        <v>0</v>
      </c>
      <c r="N3593">
        <v>0</v>
      </c>
      <c r="O3593">
        <v>0</v>
      </c>
      <c r="P3593" t="s">
        <v>183</v>
      </c>
      <c r="Q3593">
        <v>0</v>
      </c>
      <c r="R3593">
        <v>0</v>
      </c>
      <c r="S3593">
        <v>0</v>
      </c>
      <c r="T3593" t="s">
        <v>181</v>
      </c>
      <c r="U3593">
        <v>0</v>
      </c>
      <c r="V3593" t="s">
        <v>181</v>
      </c>
      <c r="W3593">
        <v>0</v>
      </c>
      <c r="X3593" t="s">
        <v>184</v>
      </c>
    </row>
    <row r="3594" spans="1:24" x14ac:dyDescent="0.3">
      <c r="A3594" t="s">
        <v>179</v>
      </c>
      <c r="B3594" t="s">
        <v>14567</v>
      </c>
      <c r="C3594" t="s">
        <v>181</v>
      </c>
      <c r="D3594" t="s">
        <v>5169</v>
      </c>
      <c r="E3594" t="s">
        <v>7</v>
      </c>
      <c r="F3594">
        <v>0</v>
      </c>
      <c r="G3594">
        <v>0</v>
      </c>
      <c r="H3594" s="51" t="s">
        <v>14704</v>
      </c>
      <c r="I3594">
        <v>0</v>
      </c>
      <c r="J3594">
        <v>0</v>
      </c>
      <c r="L3594">
        <v>0</v>
      </c>
      <c r="M3594">
        <v>0</v>
      </c>
      <c r="N3594">
        <v>0</v>
      </c>
      <c r="O3594">
        <v>0</v>
      </c>
      <c r="P3594" t="s">
        <v>183</v>
      </c>
      <c r="Q3594">
        <v>0</v>
      </c>
      <c r="R3594">
        <v>0</v>
      </c>
      <c r="S3594">
        <v>0</v>
      </c>
      <c r="T3594" t="s">
        <v>181</v>
      </c>
      <c r="U3594">
        <v>0</v>
      </c>
      <c r="V3594" t="s">
        <v>181</v>
      </c>
      <c r="W3594">
        <v>0</v>
      </c>
      <c r="X3594" t="s">
        <v>184</v>
      </c>
    </row>
    <row r="3595" spans="1:24" x14ac:dyDescent="0.3">
      <c r="A3595" t="s">
        <v>179</v>
      </c>
      <c r="B3595" t="s">
        <v>14568</v>
      </c>
      <c r="C3595" t="s">
        <v>181</v>
      </c>
      <c r="D3595" t="s">
        <v>14569</v>
      </c>
      <c r="E3595" t="s">
        <v>7</v>
      </c>
      <c r="F3595">
        <v>0</v>
      </c>
      <c r="G3595">
        <v>0</v>
      </c>
      <c r="H3595" s="51" t="s">
        <v>14704</v>
      </c>
      <c r="I3595">
        <v>0</v>
      </c>
      <c r="J3595">
        <v>0</v>
      </c>
      <c r="L3595">
        <v>0</v>
      </c>
      <c r="M3595">
        <v>0</v>
      </c>
      <c r="N3595">
        <v>0</v>
      </c>
      <c r="O3595">
        <v>0</v>
      </c>
      <c r="P3595" t="s">
        <v>183</v>
      </c>
      <c r="Q3595">
        <v>0</v>
      </c>
      <c r="R3595">
        <v>0</v>
      </c>
      <c r="S3595">
        <v>0</v>
      </c>
      <c r="T3595" t="s">
        <v>181</v>
      </c>
      <c r="U3595">
        <v>0</v>
      </c>
      <c r="V3595" t="s">
        <v>181</v>
      </c>
      <c r="W3595">
        <v>0</v>
      </c>
      <c r="X3595" t="s">
        <v>184</v>
      </c>
    </row>
    <row r="3596" spans="1:24" x14ac:dyDescent="0.3">
      <c r="A3596" t="s">
        <v>179</v>
      </c>
      <c r="B3596" t="s">
        <v>4969</v>
      </c>
      <c r="C3596" t="s">
        <v>181</v>
      </c>
      <c r="D3596" t="s">
        <v>4970</v>
      </c>
      <c r="E3596" t="s">
        <v>7</v>
      </c>
      <c r="F3596">
        <v>0</v>
      </c>
      <c r="G3596">
        <v>0</v>
      </c>
      <c r="H3596" s="51" t="s">
        <v>13524</v>
      </c>
      <c r="I3596">
        <v>0</v>
      </c>
      <c r="J3596">
        <v>0</v>
      </c>
      <c r="L3596">
        <v>0</v>
      </c>
      <c r="M3596">
        <v>0</v>
      </c>
      <c r="N3596">
        <v>0</v>
      </c>
      <c r="O3596">
        <v>0</v>
      </c>
      <c r="P3596" t="s">
        <v>183</v>
      </c>
      <c r="Q3596">
        <v>0</v>
      </c>
      <c r="R3596">
        <v>0</v>
      </c>
      <c r="S3596">
        <v>0</v>
      </c>
      <c r="T3596" t="s">
        <v>181</v>
      </c>
      <c r="U3596">
        <v>0</v>
      </c>
      <c r="V3596" t="s">
        <v>181</v>
      </c>
      <c r="W3596">
        <v>0</v>
      </c>
      <c r="X3596" t="s">
        <v>184</v>
      </c>
    </row>
    <row r="3597" spans="1:24" x14ac:dyDescent="0.3">
      <c r="A3597" t="s">
        <v>179</v>
      </c>
      <c r="B3597" t="s">
        <v>14570</v>
      </c>
      <c r="C3597" t="s">
        <v>181</v>
      </c>
      <c r="D3597" t="s">
        <v>14571</v>
      </c>
      <c r="E3597" t="s">
        <v>7</v>
      </c>
      <c r="F3597">
        <v>0</v>
      </c>
      <c r="G3597">
        <v>0</v>
      </c>
      <c r="H3597" s="51" t="s">
        <v>13524</v>
      </c>
      <c r="I3597">
        <v>0</v>
      </c>
      <c r="J3597">
        <v>0</v>
      </c>
      <c r="L3597">
        <v>0</v>
      </c>
      <c r="M3597">
        <v>0</v>
      </c>
      <c r="N3597">
        <v>0</v>
      </c>
      <c r="O3597">
        <v>0</v>
      </c>
      <c r="P3597" t="s">
        <v>183</v>
      </c>
      <c r="Q3597">
        <v>0</v>
      </c>
      <c r="R3597">
        <v>0</v>
      </c>
      <c r="S3597">
        <v>0</v>
      </c>
      <c r="T3597" t="s">
        <v>181</v>
      </c>
      <c r="U3597">
        <v>0</v>
      </c>
      <c r="V3597" t="s">
        <v>181</v>
      </c>
      <c r="W3597">
        <v>0</v>
      </c>
      <c r="X3597" t="s">
        <v>184</v>
      </c>
    </row>
    <row r="3598" spans="1:24" x14ac:dyDescent="0.3">
      <c r="A3598" t="s">
        <v>179</v>
      </c>
      <c r="B3598" t="s">
        <v>14572</v>
      </c>
      <c r="C3598" t="s">
        <v>181</v>
      </c>
      <c r="D3598" t="s">
        <v>14571</v>
      </c>
      <c r="E3598" t="s">
        <v>7</v>
      </c>
      <c r="F3598">
        <v>0</v>
      </c>
      <c r="G3598">
        <v>0</v>
      </c>
      <c r="H3598" s="51" t="s">
        <v>14704</v>
      </c>
      <c r="I3598">
        <v>0</v>
      </c>
      <c r="J3598">
        <v>0</v>
      </c>
      <c r="L3598">
        <v>0</v>
      </c>
      <c r="M3598">
        <v>0</v>
      </c>
      <c r="N3598">
        <v>0</v>
      </c>
      <c r="O3598">
        <v>0</v>
      </c>
      <c r="P3598" t="s">
        <v>183</v>
      </c>
      <c r="Q3598">
        <v>0</v>
      </c>
      <c r="R3598">
        <v>0</v>
      </c>
      <c r="S3598">
        <v>0</v>
      </c>
      <c r="T3598" t="s">
        <v>181</v>
      </c>
      <c r="U3598">
        <v>0</v>
      </c>
      <c r="V3598" t="s">
        <v>181</v>
      </c>
      <c r="W3598">
        <v>0</v>
      </c>
      <c r="X3598" t="s">
        <v>184</v>
      </c>
    </row>
    <row r="3599" spans="1:24" x14ac:dyDescent="0.3">
      <c r="A3599" t="s">
        <v>179</v>
      </c>
      <c r="B3599" t="s">
        <v>1420</v>
      </c>
      <c r="C3599" t="s">
        <v>181</v>
      </c>
      <c r="D3599" t="s">
        <v>1421</v>
      </c>
      <c r="E3599" t="s">
        <v>181</v>
      </c>
      <c r="F3599">
        <v>0</v>
      </c>
      <c r="G3599">
        <v>0</v>
      </c>
      <c r="H3599" s="51" t="s">
        <v>12735</v>
      </c>
      <c r="I3599">
        <v>0</v>
      </c>
      <c r="J3599">
        <v>0</v>
      </c>
      <c r="L3599">
        <v>0</v>
      </c>
      <c r="M3599">
        <v>0</v>
      </c>
      <c r="N3599">
        <v>0</v>
      </c>
      <c r="O3599">
        <v>0</v>
      </c>
      <c r="P3599" t="s">
        <v>183</v>
      </c>
      <c r="Q3599">
        <v>0</v>
      </c>
      <c r="R3599">
        <v>0</v>
      </c>
      <c r="S3599">
        <v>0</v>
      </c>
      <c r="T3599" t="s">
        <v>181</v>
      </c>
      <c r="U3599">
        <v>0</v>
      </c>
      <c r="V3599" t="s">
        <v>181</v>
      </c>
      <c r="W3599">
        <v>0</v>
      </c>
      <c r="X3599" t="s">
        <v>184</v>
      </c>
    </row>
    <row r="3600" spans="1:24" x14ac:dyDescent="0.3">
      <c r="A3600" t="s">
        <v>179</v>
      </c>
      <c r="B3600" t="s">
        <v>6236</v>
      </c>
      <c r="C3600" t="s">
        <v>181</v>
      </c>
      <c r="D3600" t="s">
        <v>1421</v>
      </c>
      <c r="E3600" t="s">
        <v>7</v>
      </c>
      <c r="F3600">
        <v>0</v>
      </c>
      <c r="G3600">
        <v>0</v>
      </c>
      <c r="H3600" s="51" t="s">
        <v>13524</v>
      </c>
      <c r="I3600">
        <v>0</v>
      </c>
      <c r="J3600">
        <v>0</v>
      </c>
      <c r="L3600">
        <v>0</v>
      </c>
      <c r="M3600">
        <v>0</v>
      </c>
      <c r="N3600">
        <v>0</v>
      </c>
      <c r="O3600">
        <v>0</v>
      </c>
      <c r="P3600" t="s">
        <v>183</v>
      </c>
      <c r="Q3600">
        <v>0</v>
      </c>
      <c r="R3600">
        <v>0</v>
      </c>
      <c r="S3600">
        <v>0</v>
      </c>
      <c r="T3600" t="s">
        <v>181</v>
      </c>
      <c r="U3600">
        <v>0</v>
      </c>
      <c r="V3600" t="s">
        <v>181</v>
      </c>
      <c r="W3600">
        <v>0</v>
      </c>
      <c r="X3600" t="s">
        <v>184</v>
      </c>
    </row>
    <row r="3601" spans="1:24" x14ac:dyDescent="0.3">
      <c r="A3601" t="s">
        <v>179</v>
      </c>
      <c r="B3601" t="s">
        <v>14573</v>
      </c>
      <c r="C3601" t="s">
        <v>181</v>
      </c>
      <c r="D3601" t="s">
        <v>14574</v>
      </c>
      <c r="E3601" t="s">
        <v>7</v>
      </c>
      <c r="F3601">
        <v>0</v>
      </c>
      <c r="G3601">
        <v>0</v>
      </c>
      <c r="H3601" s="51" t="s">
        <v>14704</v>
      </c>
      <c r="I3601">
        <v>0</v>
      </c>
      <c r="J3601">
        <v>0</v>
      </c>
      <c r="L3601">
        <v>0</v>
      </c>
      <c r="M3601">
        <v>0</v>
      </c>
      <c r="N3601">
        <v>0</v>
      </c>
      <c r="O3601">
        <v>0</v>
      </c>
      <c r="P3601" t="s">
        <v>183</v>
      </c>
      <c r="Q3601">
        <v>0</v>
      </c>
      <c r="R3601">
        <v>0</v>
      </c>
      <c r="S3601">
        <v>0</v>
      </c>
      <c r="T3601" t="s">
        <v>181</v>
      </c>
      <c r="U3601">
        <v>0</v>
      </c>
      <c r="V3601" t="s">
        <v>181</v>
      </c>
      <c r="W3601">
        <v>0</v>
      </c>
      <c r="X3601" t="s">
        <v>184</v>
      </c>
    </row>
    <row r="3602" spans="1:24" x14ac:dyDescent="0.3">
      <c r="A3602" t="s">
        <v>179</v>
      </c>
      <c r="B3602" t="s">
        <v>4642</v>
      </c>
      <c r="C3602" t="s">
        <v>181</v>
      </c>
      <c r="D3602" t="s">
        <v>4643</v>
      </c>
      <c r="E3602" t="s">
        <v>7</v>
      </c>
      <c r="F3602">
        <v>0</v>
      </c>
      <c r="G3602">
        <v>0</v>
      </c>
      <c r="H3602" s="51" t="s">
        <v>13524</v>
      </c>
      <c r="I3602">
        <v>0</v>
      </c>
      <c r="J3602">
        <v>0</v>
      </c>
      <c r="L3602">
        <v>0</v>
      </c>
      <c r="M3602">
        <v>0</v>
      </c>
      <c r="N3602">
        <v>0</v>
      </c>
      <c r="O3602">
        <v>0</v>
      </c>
      <c r="P3602" t="s">
        <v>183</v>
      </c>
      <c r="Q3602">
        <v>0</v>
      </c>
      <c r="R3602">
        <v>0</v>
      </c>
      <c r="S3602">
        <v>0</v>
      </c>
      <c r="T3602" t="s">
        <v>181</v>
      </c>
      <c r="U3602">
        <v>0</v>
      </c>
      <c r="V3602" t="s">
        <v>181</v>
      </c>
      <c r="W3602">
        <v>0</v>
      </c>
      <c r="X3602" t="s">
        <v>184</v>
      </c>
    </row>
    <row r="3603" spans="1:24" x14ac:dyDescent="0.3">
      <c r="A3603" t="s">
        <v>179</v>
      </c>
      <c r="B3603" t="s">
        <v>14575</v>
      </c>
      <c r="C3603" t="s">
        <v>181</v>
      </c>
      <c r="D3603" t="s">
        <v>4643</v>
      </c>
      <c r="E3603" t="s">
        <v>7</v>
      </c>
      <c r="F3603">
        <v>0</v>
      </c>
      <c r="G3603">
        <v>0</v>
      </c>
      <c r="H3603" s="51" t="s">
        <v>14704</v>
      </c>
      <c r="I3603">
        <v>0</v>
      </c>
      <c r="J3603">
        <v>0</v>
      </c>
      <c r="L3603">
        <v>0</v>
      </c>
      <c r="M3603">
        <v>0</v>
      </c>
      <c r="N3603">
        <v>0</v>
      </c>
      <c r="O3603">
        <v>0</v>
      </c>
      <c r="P3603" t="s">
        <v>183</v>
      </c>
      <c r="Q3603">
        <v>0</v>
      </c>
      <c r="R3603">
        <v>0</v>
      </c>
      <c r="S3603">
        <v>0</v>
      </c>
      <c r="T3603" t="s">
        <v>181</v>
      </c>
      <c r="U3603">
        <v>0</v>
      </c>
      <c r="V3603" t="s">
        <v>181</v>
      </c>
      <c r="W3603">
        <v>0</v>
      </c>
      <c r="X3603" t="s">
        <v>184</v>
      </c>
    </row>
    <row r="3604" spans="1:24" x14ac:dyDescent="0.3">
      <c r="A3604" t="s">
        <v>179</v>
      </c>
      <c r="B3604" t="s">
        <v>1509</v>
      </c>
      <c r="C3604" t="s">
        <v>181</v>
      </c>
      <c r="D3604" t="s">
        <v>1510</v>
      </c>
      <c r="E3604" t="s">
        <v>181</v>
      </c>
      <c r="F3604">
        <v>0</v>
      </c>
      <c r="G3604">
        <v>0</v>
      </c>
      <c r="H3604" s="51" t="s">
        <v>14704</v>
      </c>
      <c r="I3604">
        <v>0</v>
      </c>
      <c r="J3604">
        <v>0</v>
      </c>
      <c r="L3604">
        <v>0</v>
      </c>
      <c r="M3604">
        <v>0</v>
      </c>
      <c r="N3604">
        <v>0</v>
      </c>
      <c r="O3604">
        <v>0</v>
      </c>
      <c r="P3604" t="s">
        <v>183</v>
      </c>
      <c r="Q3604">
        <v>0</v>
      </c>
      <c r="R3604">
        <v>0</v>
      </c>
      <c r="S3604">
        <v>0</v>
      </c>
      <c r="T3604" t="s">
        <v>181</v>
      </c>
      <c r="U3604">
        <v>0</v>
      </c>
      <c r="V3604" t="s">
        <v>181</v>
      </c>
      <c r="W3604">
        <v>0</v>
      </c>
      <c r="X3604" t="s">
        <v>184</v>
      </c>
    </row>
    <row r="3605" spans="1:24" x14ac:dyDescent="0.3">
      <c r="A3605" t="s">
        <v>179</v>
      </c>
      <c r="B3605" t="s">
        <v>5933</v>
      </c>
      <c r="C3605" t="s">
        <v>181</v>
      </c>
      <c r="D3605" t="s">
        <v>5934</v>
      </c>
      <c r="E3605" t="s">
        <v>7</v>
      </c>
      <c r="F3605">
        <v>0</v>
      </c>
      <c r="G3605">
        <v>0</v>
      </c>
      <c r="H3605" s="51" t="s">
        <v>13965</v>
      </c>
      <c r="I3605">
        <v>0</v>
      </c>
      <c r="J3605">
        <v>0</v>
      </c>
      <c r="L3605">
        <v>0</v>
      </c>
      <c r="M3605">
        <v>0</v>
      </c>
      <c r="N3605">
        <v>0</v>
      </c>
      <c r="O3605">
        <v>0</v>
      </c>
      <c r="P3605" t="s">
        <v>183</v>
      </c>
      <c r="Q3605">
        <v>0</v>
      </c>
      <c r="R3605">
        <v>0</v>
      </c>
      <c r="S3605">
        <v>0</v>
      </c>
      <c r="T3605" t="s">
        <v>181</v>
      </c>
      <c r="U3605">
        <v>0</v>
      </c>
      <c r="V3605" t="s">
        <v>181</v>
      </c>
      <c r="W3605">
        <v>0</v>
      </c>
      <c r="X3605" t="s">
        <v>184</v>
      </c>
    </row>
    <row r="3606" spans="1:24" x14ac:dyDescent="0.3">
      <c r="A3606" t="s">
        <v>179</v>
      </c>
      <c r="B3606" t="s">
        <v>930</v>
      </c>
      <c r="C3606" t="s">
        <v>181</v>
      </c>
      <c r="D3606" t="s">
        <v>931</v>
      </c>
      <c r="E3606" t="s">
        <v>181</v>
      </c>
      <c r="F3606">
        <v>0</v>
      </c>
      <c r="G3606">
        <v>0</v>
      </c>
      <c r="H3606" s="51" t="s">
        <v>13968</v>
      </c>
      <c r="I3606">
        <v>0</v>
      </c>
      <c r="J3606">
        <v>0</v>
      </c>
      <c r="L3606">
        <v>0</v>
      </c>
      <c r="M3606">
        <v>0</v>
      </c>
      <c r="N3606">
        <v>0</v>
      </c>
      <c r="O3606">
        <v>0</v>
      </c>
      <c r="P3606" t="s">
        <v>183</v>
      </c>
      <c r="Q3606">
        <v>0</v>
      </c>
      <c r="R3606">
        <v>0</v>
      </c>
      <c r="S3606">
        <v>0</v>
      </c>
      <c r="T3606" t="s">
        <v>181</v>
      </c>
      <c r="U3606">
        <v>0</v>
      </c>
      <c r="V3606" t="s">
        <v>181</v>
      </c>
      <c r="W3606">
        <v>0</v>
      </c>
      <c r="X3606" t="s">
        <v>184</v>
      </c>
    </row>
    <row r="3607" spans="1:24" x14ac:dyDescent="0.3">
      <c r="A3607" t="s">
        <v>179</v>
      </c>
      <c r="B3607" t="s">
        <v>6715</v>
      </c>
      <c r="C3607" t="s">
        <v>181</v>
      </c>
      <c r="D3607" t="s">
        <v>931</v>
      </c>
      <c r="E3607" t="s">
        <v>7</v>
      </c>
      <c r="F3607">
        <v>0</v>
      </c>
      <c r="G3607">
        <v>0</v>
      </c>
      <c r="H3607" s="51" t="s">
        <v>13965</v>
      </c>
      <c r="I3607">
        <v>0</v>
      </c>
      <c r="J3607">
        <v>0</v>
      </c>
      <c r="L3607">
        <v>0</v>
      </c>
      <c r="M3607">
        <v>0</v>
      </c>
      <c r="N3607">
        <v>0</v>
      </c>
      <c r="O3607">
        <v>0</v>
      </c>
      <c r="P3607" t="s">
        <v>183</v>
      </c>
      <c r="Q3607">
        <v>0</v>
      </c>
      <c r="R3607">
        <v>0</v>
      </c>
      <c r="S3607">
        <v>0</v>
      </c>
      <c r="T3607" t="s">
        <v>181</v>
      </c>
      <c r="U3607">
        <v>0</v>
      </c>
      <c r="V3607" t="s">
        <v>181</v>
      </c>
      <c r="W3607">
        <v>0</v>
      </c>
      <c r="X3607" t="s">
        <v>184</v>
      </c>
    </row>
    <row r="3608" spans="1:24" x14ac:dyDescent="0.3">
      <c r="A3608" t="s">
        <v>179</v>
      </c>
      <c r="B3608" t="s">
        <v>14576</v>
      </c>
      <c r="C3608" t="s">
        <v>181</v>
      </c>
      <c r="D3608" t="s">
        <v>14577</v>
      </c>
      <c r="E3608" t="s">
        <v>7</v>
      </c>
      <c r="F3608">
        <v>0</v>
      </c>
      <c r="G3608">
        <v>0</v>
      </c>
      <c r="H3608" s="51" t="s">
        <v>13965</v>
      </c>
      <c r="I3608">
        <v>0</v>
      </c>
      <c r="J3608">
        <v>0</v>
      </c>
      <c r="L3608">
        <v>0</v>
      </c>
      <c r="M3608">
        <v>0</v>
      </c>
      <c r="N3608">
        <v>0</v>
      </c>
      <c r="O3608">
        <v>0</v>
      </c>
      <c r="P3608" t="s">
        <v>183</v>
      </c>
      <c r="Q3608">
        <v>0</v>
      </c>
      <c r="R3608">
        <v>0</v>
      </c>
      <c r="S3608">
        <v>0</v>
      </c>
      <c r="T3608" t="s">
        <v>181</v>
      </c>
      <c r="U3608">
        <v>0</v>
      </c>
      <c r="V3608" t="s">
        <v>181</v>
      </c>
      <c r="W3608">
        <v>0</v>
      </c>
      <c r="X3608" t="s">
        <v>184</v>
      </c>
    </row>
    <row r="3609" spans="1:24" x14ac:dyDescent="0.3">
      <c r="A3609" t="s">
        <v>179</v>
      </c>
      <c r="B3609" t="s">
        <v>899</v>
      </c>
      <c r="C3609" t="s">
        <v>181</v>
      </c>
      <c r="D3609" t="s">
        <v>900</v>
      </c>
      <c r="E3609" t="s">
        <v>181</v>
      </c>
      <c r="F3609">
        <v>0</v>
      </c>
      <c r="G3609">
        <v>0</v>
      </c>
      <c r="H3609" s="51" t="s">
        <v>13968</v>
      </c>
      <c r="I3609">
        <v>0</v>
      </c>
      <c r="J3609">
        <v>0</v>
      </c>
      <c r="L3609">
        <v>0</v>
      </c>
      <c r="M3609">
        <v>0</v>
      </c>
      <c r="N3609">
        <v>0</v>
      </c>
      <c r="O3609">
        <v>0</v>
      </c>
      <c r="P3609" t="s">
        <v>183</v>
      </c>
      <c r="Q3609">
        <v>0</v>
      </c>
      <c r="R3609">
        <v>0</v>
      </c>
      <c r="S3609">
        <v>0</v>
      </c>
      <c r="T3609" t="s">
        <v>181</v>
      </c>
      <c r="U3609">
        <v>0</v>
      </c>
      <c r="V3609" t="s">
        <v>181</v>
      </c>
      <c r="W3609">
        <v>0</v>
      </c>
      <c r="X3609" t="s">
        <v>184</v>
      </c>
    </row>
    <row r="3610" spans="1:24" x14ac:dyDescent="0.3">
      <c r="A3610" t="s">
        <v>179</v>
      </c>
      <c r="B3610" t="s">
        <v>239</v>
      </c>
      <c r="C3610" t="s">
        <v>181</v>
      </c>
      <c r="D3610" t="s">
        <v>240</v>
      </c>
      <c r="E3610" t="s">
        <v>181</v>
      </c>
      <c r="F3610">
        <v>0</v>
      </c>
      <c r="G3610">
        <v>0</v>
      </c>
      <c r="H3610" s="51" t="s">
        <v>13968</v>
      </c>
      <c r="I3610">
        <v>0</v>
      </c>
      <c r="J3610">
        <v>0</v>
      </c>
      <c r="L3610">
        <v>0</v>
      </c>
      <c r="M3610">
        <v>0</v>
      </c>
      <c r="N3610">
        <v>0</v>
      </c>
      <c r="O3610">
        <v>0</v>
      </c>
      <c r="P3610" t="s">
        <v>183</v>
      </c>
      <c r="Q3610">
        <v>0</v>
      </c>
      <c r="R3610">
        <v>0</v>
      </c>
      <c r="S3610">
        <v>0</v>
      </c>
      <c r="T3610" t="s">
        <v>181</v>
      </c>
      <c r="U3610">
        <v>0</v>
      </c>
      <c r="V3610" t="s">
        <v>181</v>
      </c>
      <c r="W3610">
        <v>0</v>
      </c>
      <c r="X3610" t="s">
        <v>184</v>
      </c>
    </row>
    <row r="3611" spans="1:24" x14ac:dyDescent="0.3">
      <c r="A3611" t="s">
        <v>179</v>
      </c>
      <c r="B3611" t="s">
        <v>1933</v>
      </c>
      <c r="C3611" t="s">
        <v>181</v>
      </c>
      <c r="D3611" t="s">
        <v>1934</v>
      </c>
      <c r="E3611" t="s">
        <v>181</v>
      </c>
      <c r="F3611">
        <v>0</v>
      </c>
      <c r="G3611">
        <v>0</v>
      </c>
      <c r="H3611" s="51" t="s">
        <v>13968</v>
      </c>
      <c r="I3611">
        <v>0</v>
      </c>
      <c r="J3611">
        <v>0</v>
      </c>
      <c r="L3611">
        <v>0</v>
      </c>
      <c r="M3611">
        <v>0</v>
      </c>
      <c r="N3611">
        <v>0</v>
      </c>
      <c r="O3611">
        <v>0</v>
      </c>
      <c r="P3611" t="s">
        <v>183</v>
      </c>
      <c r="Q3611">
        <v>0</v>
      </c>
      <c r="R3611">
        <v>0</v>
      </c>
      <c r="S3611">
        <v>0</v>
      </c>
      <c r="T3611" t="s">
        <v>181</v>
      </c>
      <c r="U3611">
        <v>0</v>
      </c>
      <c r="V3611" t="s">
        <v>181</v>
      </c>
      <c r="W3611">
        <v>0</v>
      </c>
      <c r="X3611" t="s">
        <v>184</v>
      </c>
    </row>
    <row r="3612" spans="1:24" x14ac:dyDescent="0.3">
      <c r="A3612" t="s">
        <v>179</v>
      </c>
      <c r="B3612" t="s">
        <v>4313</v>
      </c>
      <c r="C3612" t="s">
        <v>181</v>
      </c>
      <c r="D3612" t="s">
        <v>4314</v>
      </c>
      <c r="E3612" t="s">
        <v>7</v>
      </c>
      <c r="F3612">
        <v>0</v>
      </c>
      <c r="G3612">
        <v>0</v>
      </c>
      <c r="H3612" s="51" t="s">
        <v>13965</v>
      </c>
      <c r="I3612">
        <v>0</v>
      </c>
      <c r="J3612">
        <v>0</v>
      </c>
      <c r="L3612">
        <v>0</v>
      </c>
      <c r="M3612">
        <v>0</v>
      </c>
      <c r="N3612">
        <v>0</v>
      </c>
      <c r="O3612">
        <v>0</v>
      </c>
      <c r="P3612" t="s">
        <v>183</v>
      </c>
      <c r="Q3612">
        <v>0</v>
      </c>
      <c r="R3612">
        <v>0</v>
      </c>
      <c r="S3612">
        <v>0</v>
      </c>
      <c r="T3612" t="s">
        <v>181</v>
      </c>
      <c r="U3612">
        <v>0</v>
      </c>
      <c r="V3612" t="s">
        <v>181</v>
      </c>
      <c r="W3612">
        <v>0</v>
      </c>
      <c r="X3612" t="s">
        <v>184</v>
      </c>
    </row>
    <row r="3613" spans="1:24" x14ac:dyDescent="0.3">
      <c r="A3613" t="s">
        <v>179</v>
      </c>
      <c r="B3613" t="s">
        <v>451</v>
      </c>
      <c r="C3613" t="s">
        <v>181</v>
      </c>
      <c r="D3613" t="s">
        <v>452</v>
      </c>
      <c r="E3613" t="s">
        <v>181</v>
      </c>
      <c r="F3613">
        <v>0</v>
      </c>
      <c r="G3613">
        <v>0</v>
      </c>
      <c r="H3613" s="51" t="s">
        <v>13968</v>
      </c>
      <c r="I3613">
        <v>0</v>
      </c>
      <c r="J3613">
        <v>0</v>
      </c>
      <c r="L3613">
        <v>0</v>
      </c>
      <c r="M3613">
        <v>0</v>
      </c>
      <c r="N3613">
        <v>0</v>
      </c>
      <c r="O3613">
        <v>0</v>
      </c>
      <c r="P3613" t="s">
        <v>183</v>
      </c>
      <c r="Q3613">
        <v>0</v>
      </c>
      <c r="R3613">
        <v>0</v>
      </c>
      <c r="S3613">
        <v>0</v>
      </c>
      <c r="T3613" t="s">
        <v>181</v>
      </c>
      <c r="U3613">
        <v>0</v>
      </c>
      <c r="V3613" t="s">
        <v>181</v>
      </c>
      <c r="W3613">
        <v>0</v>
      </c>
      <c r="X3613" t="s">
        <v>184</v>
      </c>
    </row>
    <row r="3614" spans="1:24" x14ac:dyDescent="0.3">
      <c r="A3614" t="s">
        <v>179</v>
      </c>
      <c r="B3614" t="s">
        <v>5420</v>
      </c>
      <c r="C3614" t="s">
        <v>181</v>
      </c>
      <c r="D3614" t="s">
        <v>5421</v>
      </c>
      <c r="E3614" t="s">
        <v>7</v>
      </c>
      <c r="F3614">
        <v>0</v>
      </c>
      <c r="G3614">
        <v>0</v>
      </c>
      <c r="H3614" s="51" t="s">
        <v>13965</v>
      </c>
      <c r="I3614">
        <v>0</v>
      </c>
      <c r="J3614">
        <v>0</v>
      </c>
      <c r="L3614">
        <v>0</v>
      </c>
      <c r="M3614">
        <v>0</v>
      </c>
      <c r="N3614">
        <v>0</v>
      </c>
      <c r="O3614">
        <v>0</v>
      </c>
      <c r="P3614" t="s">
        <v>183</v>
      </c>
      <c r="Q3614">
        <v>0</v>
      </c>
      <c r="R3614">
        <v>0</v>
      </c>
      <c r="S3614">
        <v>0</v>
      </c>
      <c r="T3614" t="s">
        <v>181</v>
      </c>
      <c r="U3614">
        <v>0</v>
      </c>
      <c r="V3614" t="s">
        <v>181</v>
      </c>
      <c r="W3614">
        <v>0</v>
      </c>
      <c r="X3614" t="s">
        <v>184</v>
      </c>
    </row>
    <row r="3615" spans="1:24" x14ac:dyDescent="0.3">
      <c r="A3615" t="s">
        <v>179</v>
      </c>
      <c r="B3615" t="s">
        <v>6502</v>
      </c>
      <c r="C3615" t="s">
        <v>181</v>
      </c>
      <c r="D3615" t="s">
        <v>6503</v>
      </c>
      <c r="E3615" t="s">
        <v>7</v>
      </c>
      <c r="F3615">
        <v>0</v>
      </c>
      <c r="G3615">
        <v>0</v>
      </c>
      <c r="H3615" s="51" t="s">
        <v>13965</v>
      </c>
      <c r="I3615">
        <v>0</v>
      </c>
      <c r="J3615">
        <v>0</v>
      </c>
      <c r="L3615">
        <v>0</v>
      </c>
      <c r="M3615">
        <v>0</v>
      </c>
      <c r="N3615">
        <v>0</v>
      </c>
      <c r="O3615">
        <v>0</v>
      </c>
      <c r="P3615" t="s">
        <v>183</v>
      </c>
      <c r="Q3615">
        <v>0</v>
      </c>
      <c r="R3615">
        <v>0</v>
      </c>
      <c r="S3615">
        <v>0</v>
      </c>
      <c r="T3615" t="s">
        <v>181</v>
      </c>
      <c r="U3615">
        <v>0</v>
      </c>
      <c r="V3615" t="s">
        <v>181</v>
      </c>
      <c r="W3615">
        <v>0</v>
      </c>
      <c r="X3615" t="s">
        <v>184</v>
      </c>
    </row>
    <row r="3616" spans="1:24" x14ac:dyDescent="0.3">
      <c r="A3616" t="s">
        <v>179</v>
      </c>
      <c r="B3616" t="s">
        <v>1529</v>
      </c>
      <c r="C3616" t="s">
        <v>181</v>
      </c>
      <c r="D3616" t="s">
        <v>1530</v>
      </c>
      <c r="E3616" t="s">
        <v>181</v>
      </c>
      <c r="F3616">
        <v>0</v>
      </c>
      <c r="G3616">
        <v>0</v>
      </c>
      <c r="H3616" s="51" t="s">
        <v>13968</v>
      </c>
      <c r="I3616">
        <v>0</v>
      </c>
      <c r="J3616">
        <v>0</v>
      </c>
      <c r="L3616">
        <v>0</v>
      </c>
      <c r="M3616">
        <v>0</v>
      </c>
      <c r="N3616">
        <v>0</v>
      </c>
      <c r="O3616">
        <v>0</v>
      </c>
      <c r="P3616" t="s">
        <v>183</v>
      </c>
      <c r="Q3616">
        <v>0</v>
      </c>
      <c r="R3616">
        <v>0</v>
      </c>
      <c r="S3616">
        <v>0</v>
      </c>
      <c r="T3616" t="s">
        <v>181</v>
      </c>
      <c r="U3616">
        <v>0</v>
      </c>
      <c r="V3616" t="s">
        <v>181</v>
      </c>
      <c r="W3616">
        <v>0</v>
      </c>
      <c r="X3616" t="s">
        <v>184</v>
      </c>
    </row>
    <row r="3617" spans="1:24" x14ac:dyDescent="0.3">
      <c r="A3617" t="s">
        <v>179</v>
      </c>
      <c r="B3617" t="s">
        <v>4951</v>
      </c>
      <c r="C3617" t="s">
        <v>181</v>
      </c>
      <c r="D3617" t="s">
        <v>1530</v>
      </c>
      <c r="E3617" t="s">
        <v>7</v>
      </c>
      <c r="F3617">
        <v>0</v>
      </c>
      <c r="G3617">
        <v>0</v>
      </c>
      <c r="H3617" s="51" t="s">
        <v>13965</v>
      </c>
      <c r="I3617">
        <v>0</v>
      </c>
      <c r="J3617">
        <v>0</v>
      </c>
      <c r="L3617">
        <v>0</v>
      </c>
      <c r="M3617">
        <v>0</v>
      </c>
      <c r="N3617">
        <v>0</v>
      </c>
      <c r="O3617">
        <v>0</v>
      </c>
      <c r="P3617" t="s">
        <v>183</v>
      </c>
      <c r="Q3617">
        <v>0</v>
      </c>
      <c r="R3617">
        <v>0</v>
      </c>
      <c r="S3617">
        <v>0</v>
      </c>
      <c r="T3617" t="s">
        <v>181</v>
      </c>
      <c r="U3617">
        <v>0</v>
      </c>
      <c r="V3617" t="s">
        <v>181</v>
      </c>
      <c r="W3617">
        <v>0</v>
      </c>
      <c r="X3617" t="s">
        <v>184</v>
      </c>
    </row>
    <row r="3618" spans="1:24" x14ac:dyDescent="0.3">
      <c r="A3618" t="s">
        <v>179</v>
      </c>
      <c r="B3618" t="s">
        <v>4640</v>
      </c>
      <c r="C3618" t="s">
        <v>181</v>
      </c>
      <c r="D3618" t="s">
        <v>4641</v>
      </c>
      <c r="E3618" t="s">
        <v>7</v>
      </c>
      <c r="F3618">
        <v>0</v>
      </c>
      <c r="G3618">
        <v>0</v>
      </c>
      <c r="H3618" s="51" t="s">
        <v>13965</v>
      </c>
      <c r="I3618">
        <v>0</v>
      </c>
      <c r="J3618">
        <v>0</v>
      </c>
      <c r="L3618">
        <v>0</v>
      </c>
      <c r="M3618">
        <v>0</v>
      </c>
      <c r="N3618">
        <v>0</v>
      </c>
      <c r="O3618">
        <v>0</v>
      </c>
      <c r="P3618" t="s">
        <v>183</v>
      </c>
      <c r="Q3618">
        <v>0</v>
      </c>
      <c r="R3618">
        <v>0</v>
      </c>
      <c r="S3618">
        <v>0</v>
      </c>
      <c r="T3618" t="s">
        <v>181</v>
      </c>
      <c r="U3618">
        <v>0</v>
      </c>
      <c r="V3618" t="s">
        <v>181</v>
      </c>
      <c r="W3618">
        <v>0</v>
      </c>
      <c r="X3618" t="s">
        <v>184</v>
      </c>
    </row>
    <row r="3619" spans="1:24" x14ac:dyDescent="0.3">
      <c r="A3619" t="s">
        <v>179</v>
      </c>
      <c r="B3619" t="s">
        <v>6740</v>
      </c>
      <c r="C3619" t="s">
        <v>181</v>
      </c>
      <c r="D3619" t="s">
        <v>6741</v>
      </c>
      <c r="E3619" t="s">
        <v>7</v>
      </c>
      <c r="F3619">
        <v>0</v>
      </c>
      <c r="G3619">
        <v>0</v>
      </c>
      <c r="H3619" s="51" t="s">
        <v>14252</v>
      </c>
      <c r="I3619">
        <v>0</v>
      </c>
      <c r="J3619">
        <v>0</v>
      </c>
      <c r="L3619">
        <v>0</v>
      </c>
      <c r="M3619">
        <v>0</v>
      </c>
      <c r="N3619">
        <v>0</v>
      </c>
      <c r="O3619">
        <v>0</v>
      </c>
      <c r="P3619" t="s">
        <v>183</v>
      </c>
      <c r="Q3619">
        <v>0</v>
      </c>
      <c r="R3619">
        <v>0</v>
      </c>
      <c r="S3619">
        <v>0</v>
      </c>
      <c r="T3619" t="s">
        <v>181</v>
      </c>
      <c r="U3619">
        <v>0</v>
      </c>
      <c r="V3619" t="s">
        <v>181</v>
      </c>
      <c r="W3619">
        <v>0</v>
      </c>
      <c r="X3619" t="s">
        <v>184</v>
      </c>
    </row>
    <row r="3620" spans="1:24" x14ac:dyDescent="0.3">
      <c r="A3620" t="s">
        <v>179</v>
      </c>
      <c r="B3620" t="s">
        <v>14578</v>
      </c>
      <c r="C3620" t="s">
        <v>181</v>
      </c>
      <c r="D3620" t="s">
        <v>14579</v>
      </c>
      <c r="E3620" t="s">
        <v>7</v>
      </c>
      <c r="F3620">
        <v>0</v>
      </c>
      <c r="G3620">
        <v>0</v>
      </c>
      <c r="H3620" s="51" t="s">
        <v>13965</v>
      </c>
      <c r="I3620">
        <v>0</v>
      </c>
      <c r="J3620">
        <v>0</v>
      </c>
      <c r="L3620">
        <v>0</v>
      </c>
      <c r="M3620">
        <v>0</v>
      </c>
      <c r="N3620">
        <v>0</v>
      </c>
      <c r="O3620">
        <v>0</v>
      </c>
      <c r="P3620" t="s">
        <v>183</v>
      </c>
      <c r="Q3620">
        <v>0</v>
      </c>
      <c r="R3620">
        <v>0</v>
      </c>
      <c r="S3620">
        <v>0</v>
      </c>
      <c r="T3620" t="s">
        <v>181</v>
      </c>
      <c r="U3620">
        <v>0</v>
      </c>
      <c r="V3620" t="s">
        <v>181</v>
      </c>
      <c r="W3620">
        <v>0</v>
      </c>
      <c r="X3620" t="s">
        <v>184</v>
      </c>
    </row>
    <row r="3621" spans="1:24" x14ac:dyDescent="0.3">
      <c r="A3621" t="s">
        <v>179</v>
      </c>
      <c r="B3621" t="s">
        <v>7032</v>
      </c>
      <c r="C3621" t="s">
        <v>181</v>
      </c>
      <c r="D3621" t="s">
        <v>7033</v>
      </c>
      <c r="E3621" t="s">
        <v>7</v>
      </c>
      <c r="F3621">
        <v>0</v>
      </c>
      <c r="G3621">
        <v>0</v>
      </c>
      <c r="H3621" s="51" t="s">
        <v>13968</v>
      </c>
      <c r="I3621">
        <v>0</v>
      </c>
      <c r="J3621">
        <v>0</v>
      </c>
      <c r="L3621">
        <v>0</v>
      </c>
      <c r="M3621">
        <v>0</v>
      </c>
      <c r="N3621">
        <v>0</v>
      </c>
      <c r="O3621">
        <v>0</v>
      </c>
      <c r="P3621" t="s">
        <v>183</v>
      </c>
      <c r="Q3621">
        <v>0</v>
      </c>
      <c r="R3621">
        <v>0</v>
      </c>
      <c r="S3621">
        <v>0</v>
      </c>
      <c r="T3621" t="s">
        <v>181</v>
      </c>
      <c r="U3621">
        <v>0</v>
      </c>
      <c r="V3621" t="s">
        <v>181</v>
      </c>
      <c r="W3621">
        <v>0</v>
      </c>
      <c r="X3621" t="s">
        <v>184</v>
      </c>
    </row>
    <row r="3622" spans="1:24" x14ac:dyDescent="0.3">
      <c r="A3622" t="s">
        <v>179</v>
      </c>
      <c r="B3622" t="s">
        <v>6540</v>
      </c>
      <c r="C3622" t="s">
        <v>181</v>
      </c>
      <c r="D3622" t="s">
        <v>6373</v>
      </c>
      <c r="E3622" t="s">
        <v>7</v>
      </c>
      <c r="F3622">
        <v>0</v>
      </c>
      <c r="G3622">
        <v>0</v>
      </c>
      <c r="H3622" s="51" t="s">
        <v>13965</v>
      </c>
      <c r="I3622">
        <v>0</v>
      </c>
      <c r="J3622">
        <v>0</v>
      </c>
      <c r="L3622">
        <v>0</v>
      </c>
      <c r="M3622">
        <v>149.53</v>
      </c>
      <c r="N3622">
        <v>25</v>
      </c>
      <c r="O3622">
        <v>0</v>
      </c>
      <c r="P3622" t="s">
        <v>4096</v>
      </c>
      <c r="Q3622">
        <v>0</v>
      </c>
      <c r="R3622">
        <v>0</v>
      </c>
      <c r="S3622">
        <v>0</v>
      </c>
      <c r="T3622" t="s">
        <v>181</v>
      </c>
      <c r="U3622">
        <v>0</v>
      </c>
      <c r="V3622" t="s">
        <v>181</v>
      </c>
      <c r="W3622">
        <v>0</v>
      </c>
      <c r="X3622" t="s">
        <v>184</v>
      </c>
    </row>
    <row r="3623" spans="1:24" x14ac:dyDescent="0.3">
      <c r="A3623" t="s">
        <v>179</v>
      </c>
      <c r="B3623" t="s">
        <v>6372</v>
      </c>
      <c r="C3623" t="s">
        <v>181</v>
      </c>
      <c r="D3623" t="s">
        <v>6373</v>
      </c>
      <c r="E3623" t="s">
        <v>7</v>
      </c>
      <c r="F3623">
        <v>0</v>
      </c>
      <c r="G3623">
        <v>0</v>
      </c>
      <c r="H3623" s="51" t="s">
        <v>13968</v>
      </c>
      <c r="I3623">
        <v>0</v>
      </c>
      <c r="J3623">
        <v>0</v>
      </c>
      <c r="L3623">
        <v>0</v>
      </c>
      <c r="M3623">
        <v>0</v>
      </c>
      <c r="N3623">
        <v>0</v>
      </c>
      <c r="O3623">
        <v>0</v>
      </c>
      <c r="P3623" t="s">
        <v>183</v>
      </c>
      <c r="Q3623">
        <v>0</v>
      </c>
      <c r="R3623">
        <v>0</v>
      </c>
      <c r="S3623">
        <v>0</v>
      </c>
      <c r="T3623" t="s">
        <v>181</v>
      </c>
      <c r="U3623">
        <v>0</v>
      </c>
      <c r="V3623" t="s">
        <v>181</v>
      </c>
      <c r="W3623">
        <v>0</v>
      </c>
      <c r="X3623" t="s">
        <v>184</v>
      </c>
    </row>
    <row r="3624" spans="1:24" x14ac:dyDescent="0.3">
      <c r="A3624" t="s">
        <v>179</v>
      </c>
      <c r="B3624" t="s">
        <v>6374</v>
      </c>
      <c r="C3624" t="s">
        <v>181</v>
      </c>
      <c r="D3624" t="s">
        <v>6375</v>
      </c>
      <c r="E3624" t="s">
        <v>7</v>
      </c>
      <c r="F3624">
        <v>0</v>
      </c>
      <c r="G3624">
        <v>0</v>
      </c>
      <c r="H3624" s="51" t="s">
        <v>13968</v>
      </c>
      <c r="I3624">
        <v>0</v>
      </c>
      <c r="J3624">
        <v>0</v>
      </c>
      <c r="L3624">
        <v>0</v>
      </c>
      <c r="M3624">
        <v>0</v>
      </c>
      <c r="N3624">
        <v>0</v>
      </c>
      <c r="O3624">
        <v>0</v>
      </c>
      <c r="P3624" t="s">
        <v>183</v>
      </c>
      <c r="Q3624">
        <v>0</v>
      </c>
      <c r="R3624">
        <v>0</v>
      </c>
      <c r="S3624">
        <v>0</v>
      </c>
      <c r="T3624" t="s">
        <v>181</v>
      </c>
      <c r="U3624">
        <v>0</v>
      </c>
      <c r="V3624" t="s">
        <v>181</v>
      </c>
      <c r="W3624">
        <v>0</v>
      </c>
      <c r="X3624" t="s">
        <v>184</v>
      </c>
    </row>
    <row r="3625" spans="1:24" x14ac:dyDescent="0.3">
      <c r="A3625" t="s">
        <v>179</v>
      </c>
      <c r="B3625" t="s">
        <v>6536</v>
      </c>
      <c r="C3625" t="s">
        <v>181</v>
      </c>
      <c r="D3625" t="s">
        <v>6537</v>
      </c>
      <c r="E3625" t="s">
        <v>7</v>
      </c>
      <c r="F3625">
        <v>0</v>
      </c>
      <c r="G3625">
        <v>0</v>
      </c>
      <c r="H3625" s="51" t="s">
        <v>13965</v>
      </c>
      <c r="I3625">
        <v>0</v>
      </c>
      <c r="J3625">
        <v>0</v>
      </c>
      <c r="L3625">
        <v>0</v>
      </c>
      <c r="M3625">
        <v>0</v>
      </c>
      <c r="N3625">
        <v>0</v>
      </c>
      <c r="O3625">
        <v>0</v>
      </c>
      <c r="P3625" t="s">
        <v>183</v>
      </c>
      <c r="Q3625">
        <v>0</v>
      </c>
      <c r="R3625">
        <v>0</v>
      </c>
      <c r="S3625">
        <v>0</v>
      </c>
      <c r="T3625" t="s">
        <v>181</v>
      </c>
      <c r="U3625">
        <v>0</v>
      </c>
      <c r="V3625" t="s">
        <v>181</v>
      </c>
      <c r="W3625">
        <v>0</v>
      </c>
      <c r="X3625" t="s">
        <v>184</v>
      </c>
    </row>
    <row r="3626" spans="1:24" x14ac:dyDescent="0.3">
      <c r="A3626" t="s">
        <v>179</v>
      </c>
      <c r="B3626" t="s">
        <v>6538</v>
      </c>
      <c r="C3626" t="s">
        <v>181</v>
      </c>
      <c r="D3626" t="s">
        <v>6539</v>
      </c>
      <c r="E3626" t="s">
        <v>7</v>
      </c>
      <c r="F3626">
        <v>0</v>
      </c>
      <c r="G3626">
        <v>0</v>
      </c>
      <c r="H3626" s="51" t="s">
        <v>13965</v>
      </c>
      <c r="I3626">
        <v>0</v>
      </c>
      <c r="J3626">
        <v>0</v>
      </c>
      <c r="L3626">
        <v>0</v>
      </c>
      <c r="M3626">
        <v>0</v>
      </c>
      <c r="N3626">
        <v>0</v>
      </c>
      <c r="O3626">
        <v>0</v>
      </c>
      <c r="P3626" t="s">
        <v>183</v>
      </c>
      <c r="Q3626">
        <v>0</v>
      </c>
      <c r="R3626">
        <v>0</v>
      </c>
      <c r="S3626">
        <v>0</v>
      </c>
      <c r="T3626" t="s">
        <v>181</v>
      </c>
      <c r="U3626">
        <v>0</v>
      </c>
      <c r="V3626" t="s">
        <v>181</v>
      </c>
      <c r="W3626">
        <v>0</v>
      </c>
      <c r="X3626" t="s">
        <v>184</v>
      </c>
    </row>
    <row r="3627" spans="1:24" x14ac:dyDescent="0.3">
      <c r="A3627" t="s">
        <v>179</v>
      </c>
      <c r="B3627" t="s">
        <v>14580</v>
      </c>
      <c r="C3627" t="s">
        <v>181</v>
      </c>
      <c r="D3627" t="s">
        <v>14581</v>
      </c>
      <c r="E3627" t="s">
        <v>7</v>
      </c>
      <c r="F3627">
        <v>0</v>
      </c>
      <c r="G3627">
        <v>0</v>
      </c>
      <c r="H3627" s="51" t="s">
        <v>13968</v>
      </c>
      <c r="I3627">
        <v>0</v>
      </c>
      <c r="J3627">
        <v>0</v>
      </c>
      <c r="L3627">
        <v>0</v>
      </c>
      <c r="M3627">
        <v>0</v>
      </c>
      <c r="N3627">
        <v>0</v>
      </c>
      <c r="O3627">
        <v>0</v>
      </c>
      <c r="P3627" t="s">
        <v>183</v>
      </c>
      <c r="Q3627">
        <v>0</v>
      </c>
      <c r="R3627">
        <v>0</v>
      </c>
      <c r="S3627">
        <v>0</v>
      </c>
      <c r="T3627" t="s">
        <v>181</v>
      </c>
      <c r="U3627">
        <v>0</v>
      </c>
      <c r="V3627" t="s">
        <v>181</v>
      </c>
      <c r="W3627">
        <v>0</v>
      </c>
      <c r="X3627" t="s">
        <v>184</v>
      </c>
    </row>
    <row r="3628" spans="1:24" x14ac:dyDescent="0.3">
      <c r="A3628" t="s">
        <v>179</v>
      </c>
      <c r="B3628" t="s">
        <v>14582</v>
      </c>
      <c r="C3628" t="s">
        <v>181</v>
      </c>
      <c r="D3628" t="s">
        <v>14583</v>
      </c>
      <c r="E3628" t="s">
        <v>7</v>
      </c>
      <c r="F3628">
        <v>0</v>
      </c>
      <c r="G3628">
        <v>0</v>
      </c>
      <c r="H3628" s="51" t="s">
        <v>13965</v>
      </c>
      <c r="I3628">
        <v>0</v>
      </c>
      <c r="J3628">
        <v>0</v>
      </c>
      <c r="L3628">
        <v>0</v>
      </c>
      <c r="M3628">
        <v>0</v>
      </c>
      <c r="N3628">
        <v>0</v>
      </c>
      <c r="O3628">
        <v>0</v>
      </c>
      <c r="P3628" t="s">
        <v>183</v>
      </c>
      <c r="Q3628">
        <v>0</v>
      </c>
      <c r="R3628">
        <v>0</v>
      </c>
      <c r="S3628">
        <v>0</v>
      </c>
      <c r="T3628" t="s">
        <v>181</v>
      </c>
      <c r="U3628">
        <v>0</v>
      </c>
      <c r="V3628" t="s">
        <v>181</v>
      </c>
      <c r="W3628">
        <v>0</v>
      </c>
      <c r="X3628" t="s">
        <v>184</v>
      </c>
    </row>
    <row r="3629" spans="1:24" x14ac:dyDescent="0.3">
      <c r="A3629" t="s">
        <v>179</v>
      </c>
      <c r="B3629" t="s">
        <v>6290</v>
      </c>
      <c r="C3629" t="s">
        <v>181</v>
      </c>
      <c r="D3629" t="s">
        <v>6291</v>
      </c>
      <c r="E3629" t="s">
        <v>7</v>
      </c>
      <c r="F3629">
        <v>0</v>
      </c>
      <c r="G3629">
        <v>0</v>
      </c>
      <c r="H3629" s="51" t="s">
        <v>13965</v>
      </c>
      <c r="I3629">
        <v>0</v>
      </c>
      <c r="J3629">
        <v>0</v>
      </c>
      <c r="L3629">
        <v>0</v>
      </c>
      <c r="M3629">
        <v>0</v>
      </c>
      <c r="N3629">
        <v>0</v>
      </c>
      <c r="O3629">
        <v>0</v>
      </c>
      <c r="P3629" t="s">
        <v>183</v>
      </c>
      <c r="Q3629">
        <v>-240</v>
      </c>
      <c r="R3629">
        <v>0</v>
      </c>
      <c r="S3629">
        <v>0</v>
      </c>
      <c r="T3629" t="s">
        <v>181</v>
      </c>
      <c r="U3629">
        <v>0</v>
      </c>
      <c r="V3629" t="s">
        <v>181</v>
      </c>
      <c r="W3629">
        <v>0</v>
      </c>
      <c r="X3629" t="s">
        <v>184</v>
      </c>
    </row>
    <row r="3630" spans="1:24" x14ac:dyDescent="0.3">
      <c r="A3630" t="s">
        <v>179</v>
      </c>
      <c r="B3630" t="s">
        <v>6575</v>
      </c>
      <c r="C3630" t="s">
        <v>181</v>
      </c>
      <c r="D3630" t="s">
        <v>6291</v>
      </c>
      <c r="E3630" t="s">
        <v>7</v>
      </c>
      <c r="F3630">
        <v>0</v>
      </c>
      <c r="G3630">
        <v>0</v>
      </c>
      <c r="H3630" s="51" t="s">
        <v>18041</v>
      </c>
      <c r="I3630">
        <v>0</v>
      </c>
      <c r="J3630">
        <v>0</v>
      </c>
      <c r="L3630">
        <v>0</v>
      </c>
      <c r="M3630">
        <v>0</v>
      </c>
      <c r="N3630">
        <v>0</v>
      </c>
      <c r="O3630">
        <v>0</v>
      </c>
      <c r="P3630" t="s">
        <v>183</v>
      </c>
      <c r="Q3630">
        <v>0</v>
      </c>
      <c r="R3630">
        <v>0</v>
      </c>
      <c r="S3630">
        <v>0</v>
      </c>
      <c r="T3630" t="s">
        <v>181</v>
      </c>
      <c r="U3630">
        <v>0</v>
      </c>
      <c r="V3630" t="s">
        <v>181</v>
      </c>
      <c r="W3630">
        <v>0</v>
      </c>
      <c r="X3630" t="s">
        <v>184</v>
      </c>
    </row>
    <row r="3631" spans="1:24" x14ac:dyDescent="0.3">
      <c r="A3631" t="s">
        <v>179</v>
      </c>
      <c r="B3631" t="s">
        <v>7126</v>
      </c>
      <c r="C3631" t="s">
        <v>181</v>
      </c>
      <c r="D3631" t="s">
        <v>7127</v>
      </c>
      <c r="E3631" t="s">
        <v>7</v>
      </c>
      <c r="F3631">
        <v>0</v>
      </c>
      <c r="G3631">
        <v>0</v>
      </c>
      <c r="H3631" s="51" t="s">
        <v>13965</v>
      </c>
      <c r="I3631">
        <v>0</v>
      </c>
      <c r="J3631">
        <v>0</v>
      </c>
      <c r="L3631">
        <v>0</v>
      </c>
      <c r="M3631">
        <v>0</v>
      </c>
      <c r="N3631">
        <v>0</v>
      </c>
      <c r="O3631">
        <v>0</v>
      </c>
      <c r="P3631" t="s">
        <v>183</v>
      </c>
      <c r="Q3631">
        <v>0</v>
      </c>
      <c r="R3631">
        <v>0</v>
      </c>
      <c r="S3631">
        <v>0</v>
      </c>
      <c r="T3631" t="s">
        <v>181</v>
      </c>
      <c r="U3631">
        <v>0</v>
      </c>
      <c r="V3631" t="s">
        <v>181</v>
      </c>
      <c r="W3631">
        <v>0</v>
      </c>
      <c r="X3631" t="s">
        <v>184</v>
      </c>
    </row>
    <row r="3632" spans="1:24" x14ac:dyDescent="0.3">
      <c r="A3632" t="s">
        <v>179</v>
      </c>
      <c r="B3632" t="s">
        <v>6228</v>
      </c>
      <c r="C3632" t="s">
        <v>181</v>
      </c>
      <c r="D3632" t="s">
        <v>6229</v>
      </c>
      <c r="E3632" t="s">
        <v>7</v>
      </c>
      <c r="F3632">
        <v>0</v>
      </c>
      <c r="G3632">
        <v>0</v>
      </c>
      <c r="H3632" s="51" t="s">
        <v>18041</v>
      </c>
      <c r="I3632">
        <v>0</v>
      </c>
      <c r="J3632">
        <v>0</v>
      </c>
      <c r="L3632">
        <v>0</v>
      </c>
      <c r="M3632">
        <v>0</v>
      </c>
      <c r="N3632">
        <v>0</v>
      </c>
      <c r="O3632">
        <v>0</v>
      </c>
      <c r="P3632" t="s">
        <v>183</v>
      </c>
      <c r="Q3632">
        <v>0</v>
      </c>
      <c r="R3632">
        <v>0</v>
      </c>
      <c r="S3632">
        <v>0</v>
      </c>
      <c r="T3632" t="s">
        <v>181</v>
      </c>
      <c r="U3632">
        <v>0</v>
      </c>
      <c r="V3632" t="s">
        <v>181</v>
      </c>
      <c r="W3632">
        <v>0</v>
      </c>
      <c r="X3632" t="s">
        <v>184</v>
      </c>
    </row>
    <row r="3633" spans="1:24" x14ac:dyDescent="0.3">
      <c r="A3633" t="s">
        <v>179</v>
      </c>
      <c r="B3633" t="s">
        <v>712</v>
      </c>
      <c r="C3633" t="s">
        <v>181</v>
      </c>
      <c r="D3633" t="s">
        <v>713</v>
      </c>
      <c r="E3633" t="s">
        <v>181</v>
      </c>
      <c r="F3633">
        <v>0</v>
      </c>
      <c r="G3633">
        <v>0</v>
      </c>
      <c r="H3633" s="51" t="s">
        <v>13968</v>
      </c>
      <c r="I3633">
        <v>0</v>
      </c>
      <c r="J3633">
        <v>0</v>
      </c>
      <c r="L3633">
        <v>0</v>
      </c>
      <c r="M3633">
        <v>0</v>
      </c>
      <c r="N3633">
        <v>0</v>
      </c>
      <c r="O3633">
        <v>0</v>
      </c>
      <c r="P3633" t="s">
        <v>183</v>
      </c>
      <c r="Q3633">
        <v>0</v>
      </c>
      <c r="R3633">
        <v>0</v>
      </c>
      <c r="S3633">
        <v>0</v>
      </c>
      <c r="T3633" t="s">
        <v>181</v>
      </c>
      <c r="U3633">
        <v>0</v>
      </c>
      <c r="V3633" t="s">
        <v>181</v>
      </c>
      <c r="W3633">
        <v>0</v>
      </c>
      <c r="X3633" t="s">
        <v>184</v>
      </c>
    </row>
    <row r="3634" spans="1:24" x14ac:dyDescent="0.3">
      <c r="A3634" t="s">
        <v>179</v>
      </c>
      <c r="B3634" t="s">
        <v>718</v>
      </c>
      <c r="C3634" t="s">
        <v>181</v>
      </c>
      <c r="D3634" t="s">
        <v>719</v>
      </c>
      <c r="E3634" t="s">
        <v>181</v>
      </c>
      <c r="F3634">
        <v>0</v>
      </c>
      <c r="G3634">
        <v>0</v>
      </c>
      <c r="H3634" s="51" t="s">
        <v>13968</v>
      </c>
      <c r="I3634">
        <v>0</v>
      </c>
      <c r="J3634">
        <v>0</v>
      </c>
      <c r="L3634">
        <v>0</v>
      </c>
      <c r="M3634">
        <v>0</v>
      </c>
      <c r="N3634">
        <v>0</v>
      </c>
      <c r="O3634">
        <v>0</v>
      </c>
      <c r="P3634" t="s">
        <v>183</v>
      </c>
      <c r="Q3634">
        <v>0</v>
      </c>
      <c r="R3634">
        <v>0</v>
      </c>
      <c r="S3634">
        <v>0</v>
      </c>
      <c r="T3634" t="s">
        <v>181</v>
      </c>
      <c r="U3634">
        <v>0</v>
      </c>
      <c r="V3634" t="s">
        <v>181</v>
      </c>
      <c r="W3634">
        <v>0</v>
      </c>
      <c r="X3634" t="s">
        <v>184</v>
      </c>
    </row>
    <row r="3635" spans="1:24" x14ac:dyDescent="0.3">
      <c r="A3635" t="s">
        <v>179</v>
      </c>
      <c r="B3635" t="s">
        <v>716</v>
      </c>
      <c r="C3635" t="s">
        <v>181</v>
      </c>
      <c r="D3635" t="s">
        <v>717</v>
      </c>
      <c r="E3635" t="s">
        <v>181</v>
      </c>
      <c r="F3635">
        <v>0</v>
      </c>
      <c r="G3635">
        <v>0</v>
      </c>
      <c r="H3635" s="51" t="s">
        <v>13968</v>
      </c>
      <c r="I3635">
        <v>0</v>
      </c>
      <c r="J3635">
        <v>0</v>
      </c>
      <c r="L3635">
        <v>0</v>
      </c>
      <c r="M3635">
        <v>0</v>
      </c>
      <c r="N3635">
        <v>0</v>
      </c>
      <c r="O3635">
        <v>0</v>
      </c>
      <c r="P3635" t="s">
        <v>183</v>
      </c>
      <c r="Q3635">
        <v>0</v>
      </c>
      <c r="R3635">
        <v>0</v>
      </c>
      <c r="S3635">
        <v>0</v>
      </c>
      <c r="T3635" t="s">
        <v>181</v>
      </c>
      <c r="U3635">
        <v>0</v>
      </c>
      <c r="V3635" t="s">
        <v>181</v>
      </c>
      <c r="W3635">
        <v>0</v>
      </c>
      <c r="X3635" t="s">
        <v>184</v>
      </c>
    </row>
    <row r="3636" spans="1:24" x14ac:dyDescent="0.3">
      <c r="A3636" t="s">
        <v>179</v>
      </c>
      <c r="B3636" t="s">
        <v>714</v>
      </c>
      <c r="C3636" t="s">
        <v>181</v>
      </c>
      <c r="D3636" t="s">
        <v>715</v>
      </c>
      <c r="E3636" t="s">
        <v>181</v>
      </c>
      <c r="F3636">
        <v>0</v>
      </c>
      <c r="G3636">
        <v>0</v>
      </c>
      <c r="H3636" s="51" t="s">
        <v>13968</v>
      </c>
      <c r="I3636">
        <v>0</v>
      </c>
      <c r="J3636">
        <v>0</v>
      </c>
      <c r="L3636">
        <v>0</v>
      </c>
      <c r="M3636">
        <v>0</v>
      </c>
      <c r="N3636">
        <v>0</v>
      </c>
      <c r="O3636">
        <v>0</v>
      </c>
      <c r="P3636" t="s">
        <v>183</v>
      </c>
      <c r="Q3636">
        <v>0</v>
      </c>
      <c r="R3636">
        <v>0</v>
      </c>
      <c r="S3636">
        <v>0</v>
      </c>
      <c r="T3636" t="s">
        <v>181</v>
      </c>
      <c r="U3636">
        <v>0</v>
      </c>
      <c r="V3636" t="s">
        <v>181</v>
      </c>
      <c r="W3636">
        <v>0</v>
      </c>
      <c r="X3636" t="s">
        <v>184</v>
      </c>
    </row>
    <row r="3637" spans="1:24" x14ac:dyDescent="0.3">
      <c r="A3637" t="s">
        <v>179</v>
      </c>
      <c r="B3637" t="s">
        <v>710</v>
      </c>
      <c r="C3637" t="s">
        <v>181</v>
      </c>
      <c r="D3637" t="s">
        <v>711</v>
      </c>
      <c r="E3637" t="s">
        <v>181</v>
      </c>
      <c r="F3637">
        <v>0</v>
      </c>
      <c r="G3637">
        <v>0</v>
      </c>
      <c r="H3637" s="51" t="s">
        <v>13968</v>
      </c>
      <c r="I3637">
        <v>0</v>
      </c>
      <c r="J3637">
        <v>0</v>
      </c>
      <c r="L3637">
        <v>0</v>
      </c>
      <c r="M3637">
        <v>0</v>
      </c>
      <c r="N3637">
        <v>0</v>
      </c>
      <c r="O3637">
        <v>0</v>
      </c>
      <c r="P3637" t="s">
        <v>183</v>
      </c>
      <c r="Q3637">
        <v>0</v>
      </c>
      <c r="R3637">
        <v>0</v>
      </c>
      <c r="S3637">
        <v>0</v>
      </c>
      <c r="T3637" t="s">
        <v>181</v>
      </c>
      <c r="U3637">
        <v>0</v>
      </c>
      <c r="V3637" t="s">
        <v>181</v>
      </c>
      <c r="W3637">
        <v>0</v>
      </c>
      <c r="X3637" t="s">
        <v>184</v>
      </c>
    </row>
    <row r="3638" spans="1:24" x14ac:dyDescent="0.3">
      <c r="A3638" t="s">
        <v>179</v>
      </c>
      <c r="B3638" t="s">
        <v>6820</v>
      </c>
      <c r="C3638" t="s">
        <v>181</v>
      </c>
      <c r="D3638" t="s">
        <v>6821</v>
      </c>
      <c r="E3638" t="s">
        <v>7</v>
      </c>
      <c r="F3638">
        <v>0</v>
      </c>
      <c r="G3638">
        <v>0</v>
      </c>
      <c r="H3638" s="51" t="s">
        <v>13965</v>
      </c>
      <c r="I3638">
        <v>0</v>
      </c>
      <c r="J3638">
        <v>0</v>
      </c>
      <c r="L3638">
        <v>0</v>
      </c>
      <c r="M3638">
        <v>9043.65</v>
      </c>
      <c r="N3638">
        <v>1512</v>
      </c>
      <c r="O3638">
        <v>0</v>
      </c>
      <c r="P3638" t="s">
        <v>14584</v>
      </c>
      <c r="Q3638">
        <v>0</v>
      </c>
      <c r="R3638">
        <v>0</v>
      </c>
      <c r="S3638">
        <v>0</v>
      </c>
      <c r="T3638" t="s">
        <v>181</v>
      </c>
      <c r="U3638">
        <v>0</v>
      </c>
      <c r="V3638" t="s">
        <v>181</v>
      </c>
      <c r="W3638">
        <v>0</v>
      </c>
      <c r="X3638" t="s">
        <v>184</v>
      </c>
    </row>
    <row r="3639" spans="1:24" x14ac:dyDescent="0.3">
      <c r="A3639" t="s">
        <v>179</v>
      </c>
      <c r="B3639" t="s">
        <v>14585</v>
      </c>
      <c r="C3639" t="s">
        <v>181</v>
      </c>
      <c r="D3639" t="s">
        <v>6821</v>
      </c>
      <c r="E3639" t="s">
        <v>7</v>
      </c>
      <c r="F3639">
        <v>0</v>
      </c>
      <c r="G3639">
        <v>0</v>
      </c>
      <c r="H3639" s="51" t="s">
        <v>18041</v>
      </c>
      <c r="I3639">
        <v>0</v>
      </c>
      <c r="J3639">
        <v>0</v>
      </c>
      <c r="L3639">
        <v>0</v>
      </c>
      <c r="M3639">
        <v>0</v>
      </c>
      <c r="N3639">
        <v>0</v>
      </c>
      <c r="O3639">
        <v>0</v>
      </c>
      <c r="P3639" t="s">
        <v>183</v>
      </c>
      <c r="Q3639">
        <v>0</v>
      </c>
      <c r="R3639">
        <v>0</v>
      </c>
      <c r="S3639">
        <v>0</v>
      </c>
      <c r="T3639" t="s">
        <v>181</v>
      </c>
      <c r="U3639">
        <v>0</v>
      </c>
      <c r="V3639" t="s">
        <v>181</v>
      </c>
      <c r="W3639">
        <v>0</v>
      </c>
      <c r="X3639" t="s">
        <v>184</v>
      </c>
    </row>
    <row r="3640" spans="1:24" x14ac:dyDescent="0.3">
      <c r="A3640" t="s">
        <v>179</v>
      </c>
      <c r="B3640" t="s">
        <v>6230</v>
      </c>
      <c r="C3640" t="s">
        <v>181</v>
      </c>
      <c r="D3640" t="s">
        <v>6231</v>
      </c>
      <c r="E3640" t="s">
        <v>7</v>
      </c>
      <c r="F3640">
        <v>0</v>
      </c>
      <c r="G3640">
        <v>0</v>
      </c>
      <c r="H3640" s="51" t="s">
        <v>18041</v>
      </c>
      <c r="I3640">
        <v>0</v>
      </c>
      <c r="J3640">
        <v>0</v>
      </c>
      <c r="L3640">
        <v>0</v>
      </c>
      <c r="M3640">
        <v>0</v>
      </c>
      <c r="N3640">
        <v>0</v>
      </c>
      <c r="O3640">
        <v>0</v>
      </c>
      <c r="P3640" t="s">
        <v>183</v>
      </c>
      <c r="Q3640">
        <v>0</v>
      </c>
      <c r="R3640">
        <v>0</v>
      </c>
      <c r="S3640">
        <v>0</v>
      </c>
      <c r="T3640" t="s">
        <v>181</v>
      </c>
      <c r="U3640">
        <v>0</v>
      </c>
      <c r="V3640" t="s">
        <v>181</v>
      </c>
      <c r="W3640">
        <v>0</v>
      </c>
      <c r="X3640" t="s">
        <v>184</v>
      </c>
    </row>
    <row r="3641" spans="1:24" x14ac:dyDescent="0.3">
      <c r="A3641" t="s">
        <v>179</v>
      </c>
      <c r="B3641" t="s">
        <v>14586</v>
      </c>
      <c r="C3641" t="s">
        <v>181</v>
      </c>
      <c r="D3641" t="s">
        <v>14587</v>
      </c>
      <c r="E3641" t="s">
        <v>7</v>
      </c>
      <c r="F3641">
        <v>0</v>
      </c>
      <c r="G3641">
        <v>0</v>
      </c>
      <c r="H3641" s="51" t="s">
        <v>18072</v>
      </c>
      <c r="I3641">
        <v>0</v>
      </c>
      <c r="J3641">
        <v>0</v>
      </c>
      <c r="L3641">
        <v>0</v>
      </c>
      <c r="M3641">
        <v>65407.5</v>
      </c>
      <c r="N3641">
        <v>170</v>
      </c>
      <c r="O3641">
        <v>114</v>
      </c>
      <c r="P3641" t="s">
        <v>3093</v>
      </c>
      <c r="Q3641">
        <v>0</v>
      </c>
      <c r="R3641">
        <v>0</v>
      </c>
      <c r="S3641">
        <v>56</v>
      </c>
      <c r="T3641" t="s">
        <v>181</v>
      </c>
      <c r="U3641">
        <v>0</v>
      </c>
      <c r="V3641" t="s">
        <v>181</v>
      </c>
      <c r="W3641">
        <v>0</v>
      </c>
      <c r="X3641" t="s">
        <v>184</v>
      </c>
    </row>
    <row r="3642" spans="1:24" x14ac:dyDescent="0.3">
      <c r="A3642" t="s">
        <v>179</v>
      </c>
      <c r="B3642" t="s">
        <v>7042</v>
      </c>
      <c r="C3642" t="s">
        <v>181</v>
      </c>
      <c r="D3642" t="s">
        <v>7043</v>
      </c>
      <c r="E3642" t="s">
        <v>7</v>
      </c>
      <c r="F3642">
        <v>0</v>
      </c>
      <c r="G3642">
        <v>0</v>
      </c>
      <c r="H3642" s="51" t="s">
        <v>13965</v>
      </c>
      <c r="I3642">
        <v>0</v>
      </c>
      <c r="J3642">
        <v>0</v>
      </c>
      <c r="L3642">
        <v>0</v>
      </c>
      <c r="M3642">
        <v>0</v>
      </c>
      <c r="N3642">
        <v>0</v>
      </c>
      <c r="O3642">
        <v>0</v>
      </c>
      <c r="P3642" t="s">
        <v>183</v>
      </c>
      <c r="Q3642">
        <v>0</v>
      </c>
      <c r="R3642">
        <v>0</v>
      </c>
      <c r="S3642">
        <v>0</v>
      </c>
      <c r="T3642" t="s">
        <v>181</v>
      </c>
      <c r="U3642">
        <v>0</v>
      </c>
      <c r="V3642" t="s">
        <v>181</v>
      </c>
      <c r="W3642">
        <v>0</v>
      </c>
      <c r="X3642" t="s">
        <v>184</v>
      </c>
    </row>
    <row r="3643" spans="1:24" x14ac:dyDescent="0.3">
      <c r="A3643" t="s">
        <v>179</v>
      </c>
      <c r="B3643" t="s">
        <v>6824</v>
      </c>
      <c r="C3643" t="s">
        <v>181</v>
      </c>
      <c r="D3643" t="s">
        <v>6825</v>
      </c>
      <c r="E3643" t="s">
        <v>7</v>
      </c>
      <c r="F3643">
        <v>0</v>
      </c>
      <c r="G3643">
        <v>0</v>
      </c>
      <c r="H3643" s="51" t="s">
        <v>13965</v>
      </c>
      <c r="I3643">
        <v>0</v>
      </c>
      <c r="J3643">
        <v>0</v>
      </c>
      <c r="L3643">
        <v>0</v>
      </c>
      <c r="M3643">
        <v>0</v>
      </c>
      <c r="N3643">
        <v>0</v>
      </c>
      <c r="O3643">
        <v>0</v>
      </c>
      <c r="P3643" t="s">
        <v>183</v>
      </c>
      <c r="Q3643">
        <v>0</v>
      </c>
      <c r="R3643">
        <v>0</v>
      </c>
      <c r="S3643">
        <v>0</v>
      </c>
      <c r="T3643" t="s">
        <v>181</v>
      </c>
      <c r="U3643">
        <v>0</v>
      </c>
      <c r="V3643" t="s">
        <v>181</v>
      </c>
      <c r="W3643">
        <v>0</v>
      </c>
      <c r="X3643" t="s">
        <v>184</v>
      </c>
    </row>
    <row r="3644" spans="1:24" x14ac:dyDescent="0.3">
      <c r="A3644" t="s">
        <v>179</v>
      </c>
      <c r="B3644" t="s">
        <v>14588</v>
      </c>
      <c r="C3644" t="s">
        <v>181</v>
      </c>
      <c r="D3644" t="s">
        <v>6825</v>
      </c>
      <c r="E3644" t="s">
        <v>7</v>
      </c>
      <c r="F3644">
        <v>0</v>
      </c>
      <c r="G3644">
        <v>0</v>
      </c>
      <c r="H3644" s="51" t="s">
        <v>18041</v>
      </c>
      <c r="I3644">
        <v>0</v>
      </c>
      <c r="J3644">
        <v>0</v>
      </c>
      <c r="L3644">
        <v>0</v>
      </c>
      <c r="M3644">
        <v>0</v>
      </c>
      <c r="N3644">
        <v>0</v>
      </c>
      <c r="O3644">
        <v>0</v>
      </c>
      <c r="P3644" t="s">
        <v>183</v>
      </c>
      <c r="Q3644">
        <v>0</v>
      </c>
      <c r="R3644">
        <v>0</v>
      </c>
      <c r="S3644">
        <v>0</v>
      </c>
      <c r="T3644" t="s">
        <v>181</v>
      </c>
      <c r="U3644">
        <v>0</v>
      </c>
      <c r="V3644" t="s">
        <v>181</v>
      </c>
      <c r="W3644">
        <v>0</v>
      </c>
      <c r="X3644" t="s">
        <v>184</v>
      </c>
    </row>
    <row r="3645" spans="1:24" x14ac:dyDescent="0.3">
      <c r="A3645" t="s">
        <v>179</v>
      </c>
      <c r="B3645" t="s">
        <v>7124</v>
      </c>
      <c r="C3645" t="s">
        <v>181</v>
      </c>
      <c r="D3645" t="s">
        <v>7125</v>
      </c>
      <c r="E3645" t="s">
        <v>7</v>
      </c>
      <c r="F3645">
        <v>0</v>
      </c>
      <c r="G3645">
        <v>0</v>
      </c>
      <c r="H3645" s="51" t="s">
        <v>13965</v>
      </c>
      <c r="I3645">
        <v>0</v>
      </c>
      <c r="J3645">
        <v>0</v>
      </c>
      <c r="L3645">
        <v>0</v>
      </c>
      <c r="M3645">
        <v>0</v>
      </c>
      <c r="N3645">
        <v>0</v>
      </c>
      <c r="O3645">
        <v>0</v>
      </c>
      <c r="P3645" t="s">
        <v>183</v>
      </c>
      <c r="Q3645">
        <v>0</v>
      </c>
      <c r="R3645">
        <v>0</v>
      </c>
      <c r="S3645">
        <v>0</v>
      </c>
      <c r="T3645" t="s">
        <v>181</v>
      </c>
      <c r="U3645">
        <v>0</v>
      </c>
      <c r="V3645" t="s">
        <v>181</v>
      </c>
      <c r="W3645">
        <v>0</v>
      </c>
      <c r="X3645" t="s">
        <v>184</v>
      </c>
    </row>
    <row r="3646" spans="1:24" x14ac:dyDescent="0.3">
      <c r="A3646" t="s">
        <v>179</v>
      </c>
      <c r="B3646" t="s">
        <v>14589</v>
      </c>
      <c r="C3646" t="s">
        <v>181</v>
      </c>
      <c r="D3646" t="s">
        <v>14590</v>
      </c>
      <c r="E3646" t="s">
        <v>7</v>
      </c>
      <c r="F3646">
        <v>0</v>
      </c>
      <c r="G3646">
        <v>0</v>
      </c>
      <c r="H3646" s="51" t="s">
        <v>18041</v>
      </c>
      <c r="I3646">
        <v>0</v>
      </c>
      <c r="J3646">
        <v>0</v>
      </c>
      <c r="L3646">
        <v>0</v>
      </c>
      <c r="M3646">
        <v>0</v>
      </c>
      <c r="N3646">
        <v>0</v>
      </c>
      <c r="O3646">
        <v>0</v>
      </c>
      <c r="P3646" t="s">
        <v>183</v>
      </c>
      <c r="Q3646">
        <v>0</v>
      </c>
      <c r="R3646">
        <v>0</v>
      </c>
      <c r="S3646">
        <v>0</v>
      </c>
      <c r="T3646" t="s">
        <v>181</v>
      </c>
      <c r="U3646">
        <v>0</v>
      </c>
      <c r="V3646" t="s">
        <v>181</v>
      </c>
      <c r="W3646">
        <v>0</v>
      </c>
      <c r="X3646" t="s">
        <v>184</v>
      </c>
    </row>
    <row r="3647" spans="1:24" x14ac:dyDescent="0.3">
      <c r="A3647" t="s">
        <v>179</v>
      </c>
      <c r="B3647" t="s">
        <v>14591</v>
      </c>
      <c r="C3647" t="s">
        <v>181</v>
      </c>
      <c r="D3647" t="s">
        <v>14592</v>
      </c>
      <c r="E3647" t="s">
        <v>7</v>
      </c>
      <c r="F3647">
        <v>0</v>
      </c>
      <c r="G3647">
        <v>0</v>
      </c>
      <c r="H3647" s="51" t="s">
        <v>18041</v>
      </c>
      <c r="I3647">
        <v>0</v>
      </c>
      <c r="J3647">
        <v>0</v>
      </c>
      <c r="L3647">
        <v>0</v>
      </c>
      <c r="M3647">
        <v>0</v>
      </c>
      <c r="N3647">
        <v>0</v>
      </c>
      <c r="O3647">
        <v>0</v>
      </c>
      <c r="P3647" t="s">
        <v>183</v>
      </c>
      <c r="Q3647">
        <v>0</v>
      </c>
      <c r="R3647">
        <v>0</v>
      </c>
      <c r="S3647">
        <v>0</v>
      </c>
      <c r="T3647" t="s">
        <v>181</v>
      </c>
      <c r="U3647">
        <v>0</v>
      </c>
      <c r="V3647" t="s">
        <v>181</v>
      </c>
      <c r="W3647">
        <v>0</v>
      </c>
      <c r="X3647" t="s">
        <v>184</v>
      </c>
    </row>
    <row r="3648" spans="1:24" x14ac:dyDescent="0.3">
      <c r="A3648" t="s">
        <v>179</v>
      </c>
      <c r="B3648" t="s">
        <v>14593</v>
      </c>
      <c r="C3648" t="s">
        <v>181</v>
      </c>
      <c r="D3648" t="s">
        <v>14594</v>
      </c>
      <c r="E3648" t="s">
        <v>7</v>
      </c>
      <c r="F3648">
        <v>0</v>
      </c>
      <c r="G3648">
        <v>0</v>
      </c>
      <c r="H3648" s="51" t="s">
        <v>13965</v>
      </c>
      <c r="I3648">
        <v>0</v>
      </c>
      <c r="J3648">
        <v>0</v>
      </c>
      <c r="L3648">
        <v>0</v>
      </c>
      <c r="M3648">
        <v>0</v>
      </c>
      <c r="N3648">
        <v>0</v>
      </c>
      <c r="O3648">
        <v>0</v>
      </c>
      <c r="P3648" t="s">
        <v>183</v>
      </c>
      <c r="Q3648">
        <v>0</v>
      </c>
      <c r="R3648">
        <v>0</v>
      </c>
      <c r="S3648">
        <v>0</v>
      </c>
      <c r="T3648" t="s">
        <v>181</v>
      </c>
      <c r="U3648">
        <v>0</v>
      </c>
      <c r="V3648" t="s">
        <v>181</v>
      </c>
      <c r="W3648">
        <v>0</v>
      </c>
      <c r="X3648" t="s">
        <v>184</v>
      </c>
    </row>
    <row r="3649" spans="1:24" x14ac:dyDescent="0.3">
      <c r="A3649" t="s">
        <v>179</v>
      </c>
      <c r="B3649" t="s">
        <v>14595</v>
      </c>
      <c r="C3649" t="s">
        <v>181</v>
      </c>
      <c r="D3649" t="s">
        <v>14596</v>
      </c>
      <c r="E3649" t="s">
        <v>7</v>
      </c>
      <c r="F3649">
        <v>0</v>
      </c>
      <c r="G3649">
        <v>0</v>
      </c>
      <c r="H3649" s="51" t="s">
        <v>13968</v>
      </c>
      <c r="I3649">
        <v>0</v>
      </c>
      <c r="J3649">
        <v>0</v>
      </c>
      <c r="L3649">
        <v>0</v>
      </c>
      <c r="M3649">
        <v>0</v>
      </c>
      <c r="N3649">
        <v>0</v>
      </c>
      <c r="O3649">
        <v>0</v>
      </c>
      <c r="P3649" t="s">
        <v>183</v>
      </c>
      <c r="Q3649">
        <v>0</v>
      </c>
      <c r="R3649">
        <v>0</v>
      </c>
      <c r="S3649">
        <v>0</v>
      </c>
      <c r="T3649" t="s">
        <v>181</v>
      </c>
      <c r="U3649">
        <v>0</v>
      </c>
      <c r="V3649" t="s">
        <v>181</v>
      </c>
      <c r="W3649">
        <v>0</v>
      </c>
      <c r="X3649" t="s">
        <v>184</v>
      </c>
    </row>
    <row r="3650" spans="1:24" x14ac:dyDescent="0.3">
      <c r="A3650" t="s">
        <v>179</v>
      </c>
      <c r="B3650" t="s">
        <v>7068</v>
      </c>
      <c r="C3650" t="s">
        <v>181</v>
      </c>
      <c r="D3650" t="s">
        <v>7069</v>
      </c>
      <c r="E3650" t="s">
        <v>7</v>
      </c>
      <c r="F3650">
        <v>0</v>
      </c>
      <c r="G3650">
        <v>0</v>
      </c>
      <c r="H3650" s="51" t="s">
        <v>13965</v>
      </c>
      <c r="I3650">
        <v>0</v>
      </c>
      <c r="J3650">
        <v>0</v>
      </c>
      <c r="L3650">
        <v>0</v>
      </c>
      <c r="M3650">
        <v>0</v>
      </c>
      <c r="N3650">
        <v>0</v>
      </c>
      <c r="O3650">
        <v>0</v>
      </c>
      <c r="P3650" t="s">
        <v>183</v>
      </c>
      <c r="Q3650">
        <v>0</v>
      </c>
      <c r="R3650">
        <v>0</v>
      </c>
      <c r="S3650">
        <v>0</v>
      </c>
      <c r="T3650" t="s">
        <v>181</v>
      </c>
      <c r="U3650">
        <v>0</v>
      </c>
      <c r="V3650" t="s">
        <v>181</v>
      </c>
      <c r="W3650">
        <v>0</v>
      </c>
      <c r="X3650" t="s">
        <v>184</v>
      </c>
    </row>
    <row r="3651" spans="1:24" x14ac:dyDescent="0.3">
      <c r="A3651" t="s">
        <v>179</v>
      </c>
      <c r="B3651" t="s">
        <v>14597</v>
      </c>
      <c r="C3651" t="s">
        <v>181</v>
      </c>
      <c r="D3651" t="s">
        <v>14598</v>
      </c>
      <c r="E3651" t="s">
        <v>7</v>
      </c>
      <c r="F3651">
        <v>0</v>
      </c>
      <c r="G3651">
        <v>0</v>
      </c>
      <c r="H3651" s="51" t="s">
        <v>18041</v>
      </c>
      <c r="I3651">
        <v>0</v>
      </c>
      <c r="J3651">
        <v>0</v>
      </c>
      <c r="L3651">
        <v>0</v>
      </c>
      <c r="M3651">
        <v>0</v>
      </c>
      <c r="N3651">
        <v>0</v>
      </c>
      <c r="O3651">
        <v>0</v>
      </c>
      <c r="P3651" t="s">
        <v>183</v>
      </c>
      <c r="Q3651">
        <v>0</v>
      </c>
      <c r="R3651">
        <v>0</v>
      </c>
      <c r="S3651">
        <v>0</v>
      </c>
      <c r="T3651" t="s">
        <v>181</v>
      </c>
      <c r="U3651">
        <v>0</v>
      </c>
      <c r="V3651" t="s">
        <v>181</v>
      </c>
      <c r="W3651">
        <v>0</v>
      </c>
      <c r="X3651" t="s">
        <v>184</v>
      </c>
    </row>
    <row r="3652" spans="1:24" x14ac:dyDescent="0.3">
      <c r="A3652" t="s">
        <v>179</v>
      </c>
      <c r="B3652" t="s">
        <v>6921</v>
      </c>
      <c r="C3652" t="s">
        <v>181</v>
      </c>
      <c r="D3652" t="s">
        <v>6922</v>
      </c>
      <c r="E3652" t="s">
        <v>7</v>
      </c>
      <c r="F3652">
        <v>0</v>
      </c>
      <c r="G3652">
        <v>0</v>
      </c>
      <c r="H3652" s="51" t="s">
        <v>13965</v>
      </c>
      <c r="I3652">
        <v>0</v>
      </c>
      <c r="J3652">
        <v>0</v>
      </c>
      <c r="L3652">
        <v>0</v>
      </c>
      <c r="M3652">
        <v>0</v>
      </c>
      <c r="N3652">
        <v>0</v>
      </c>
      <c r="O3652">
        <v>0</v>
      </c>
      <c r="P3652" t="s">
        <v>183</v>
      </c>
      <c r="Q3652">
        <v>0</v>
      </c>
      <c r="R3652">
        <v>0</v>
      </c>
      <c r="S3652">
        <v>0</v>
      </c>
      <c r="T3652" t="s">
        <v>181</v>
      </c>
      <c r="U3652">
        <v>0</v>
      </c>
      <c r="V3652" t="s">
        <v>181</v>
      </c>
      <c r="W3652">
        <v>0</v>
      </c>
      <c r="X3652" t="s">
        <v>184</v>
      </c>
    </row>
    <row r="3653" spans="1:24" x14ac:dyDescent="0.3">
      <c r="A3653" t="s">
        <v>179</v>
      </c>
      <c r="B3653" t="s">
        <v>14599</v>
      </c>
      <c r="C3653" t="s">
        <v>181</v>
      </c>
      <c r="D3653" t="s">
        <v>6922</v>
      </c>
      <c r="E3653" t="s">
        <v>7</v>
      </c>
      <c r="F3653">
        <v>0</v>
      </c>
      <c r="G3653">
        <v>0</v>
      </c>
      <c r="H3653" s="51" t="s">
        <v>18041</v>
      </c>
      <c r="I3653">
        <v>0</v>
      </c>
      <c r="J3653">
        <v>0</v>
      </c>
      <c r="L3653">
        <v>0</v>
      </c>
      <c r="M3653">
        <v>0</v>
      </c>
      <c r="N3653">
        <v>0</v>
      </c>
      <c r="O3653">
        <v>0</v>
      </c>
      <c r="P3653" t="s">
        <v>183</v>
      </c>
      <c r="Q3653">
        <v>0</v>
      </c>
      <c r="R3653">
        <v>0</v>
      </c>
      <c r="S3653">
        <v>0</v>
      </c>
      <c r="T3653" t="s">
        <v>181</v>
      </c>
      <c r="U3653">
        <v>0</v>
      </c>
      <c r="V3653" t="s">
        <v>181</v>
      </c>
      <c r="W3653">
        <v>0</v>
      </c>
      <c r="X3653" t="s">
        <v>184</v>
      </c>
    </row>
    <row r="3654" spans="1:24" x14ac:dyDescent="0.3">
      <c r="A3654" t="s">
        <v>179</v>
      </c>
      <c r="B3654" t="s">
        <v>14600</v>
      </c>
      <c r="C3654" t="s">
        <v>181</v>
      </c>
      <c r="D3654" t="s">
        <v>14601</v>
      </c>
      <c r="E3654" t="s">
        <v>7</v>
      </c>
      <c r="F3654">
        <v>0</v>
      </c>
      <c r="G3654">
        <v>0</v>
      </c>
      <c r="H3654" s="51" t="s">
        <v>18041</v>
      </c>
      <c r="I3654">
        <v>0</v>
      </c>
      <c r="J3654">
        <v>0</v>
      </c>
      <c r="L3654">
        <v>0</v>
      </c>
      <c r="M3654">
        <v>0</v>
      </c>
      <c r="N3654">
        <v>0</v>
      </c>
      <c r="O3654">
        <v>0</v>
      </c>
      <c r="P3654" t="s">
        <v>183</v>
      </c>
      <c r="Q3654">
        <v>0</v>
      </c>
      <c r="R3654">
        <v>0</v>
      </c>
      <c r="S3654">
        <v>0</v>
      </c>
      <c r="T3654" t="s">
        <v>181</v>
      </c>
      <c r="U3654">
        <v>0</v>
      </c>
      <c r="V3654" t="s">
        <v>181</v>
      </c>
      <c r="W3654">
        <v>0</v>
      </c>
      <c r="X3654" t="s">
        <v>184</v>
      </c>
    </row>
    <row r="3655" spans="1:24" x14ac:dyDescent="0.3">
      <c r="A3655" t="s">
        <v>179</v>
      </c>
      <c r="B3655" t="s">
        <v>7072</v>
      </c>
      <c r="C3655" t="s">
        <v>181</v>
      </c>
      <c r="D3655" t="s">
        <v>7073</v>
      </c>
      <c r="E3655" t="s">
        <v>7</v>
      </c>
      <c r="F3655">
        <v>0</v>
      </c>
      <c r="G3655">
        <v>0</v>
      </c>
      <c r="H3655" s="51" t="s">
        <v>14196</v>
      </c>
      <c r="I3655">
        <v>0</v>
      </c>
      <c r="J3655">
        <v>0</v>
      </c>
      <c r="L3655">
        <v>0</v>
      </c>
      <c r="M3655">
        <v>0</v>
      </c>
      <c r="N3655">
        <v>0</v>
      </c>
      <c r="O3655">
        <v>0</v>
      </c>
      <c r="P3655" t="s">
        <v>183</v>
      </c>
      <c r="Q3655">
        <v>0</v>
      </c>
      <c r="R3655">
        <v>0</v>
      </c>
      <c r="S3655">
        <v>0</v>
      </c>
      <c r="T3655" t="s">
        <v>181</v>
      </c>
      <c r="U3655">
        <v>0</v>
      </c>
      <c r="V3655" t="s">
        <v>181</v>
      </c>
      <c r="W3655">
        <v>0</v>
      </c>
      <c r="X3655" t="s">
        <v>184</v>
      </c>
    </row>
    <row r="3656" spans="1:24" x14ac:dyDescent="0.3">
      <c r="A3656" t="s">
        <v>179</v>
      </c>
      <c r="B3656" t="s">
        <v>14602</v>
      </c>
      <c r="C3656" t="s">
        <v>181</v>
      </c>
      <c r="D3656" t="s">
        <v>14603</v>
      </c>
      <c r="E3656" t="s">
        <v>7</v>
      </c>
      <c r="F3656">
        <v>0</v>
      </c>
      <c r="G3656">
        <v>0</v>
      </c>
      <c r="H3656" s="51" t="s">
        <v>13965</v>
      </c>
      <c r="I3656">
        <v>0</v>
      </c>
      <c r="J3656">
        <v>0</v>
      </c>
      <c r="L3656">
        <v>0</v>
      </c>
      <c r="M3656">
        <v>59860.35</v>
      </c>
      <c r="N3656">
        <v>10008</v>
      </c>
      <c r="O3656">
        <v>0</v>
      </c>
      <c r="P3656" t="s">
        <v>18073</v>
      </c>
      <c r="Q3656">
        <v>0</v>
      </c>
      <c r="R3656">
        <v>0</v>
      </c>
      <c r="S3656">
        <v>0</v>
      </c>
      <c r="T3656" t="s">
        <v>181</v>
      </c>
      <c r="U3656">
        <v>0</v>
      </c>
      <c r="V3656" t="s">
        <v>181</v>
      </c>
      <c r="W3656">
        <v>0</v>
      </c>
      <c r="X3656" t="s">
        <v>184</v>
      </c>
    </row>
    <row r="3657" spans="1:24" x14ac:dyDescent="0.3">
      <c r="A3657" t="s">
        <v>179</v>
      </c>
      <c r="B3657" t="s">
        <v>14604</v>
      </c>
      <c r="C3657" t="s">
        <v>181</v>
      </c>
      <c r="D3657" t="s">
        <v>14605</v>
      </c>
      <c r="E3657" t="s">
        <v>7</v>
      </c>
      <c r="F3657">
        <v>0</v>
      </c>
      <c r="G3657">
        <v>0</v>
      </c>
      <c r="H3657" s="51" t="s">
        <v>13968</v>
      </c>
      <c r="I3657">
        <v>0</v>
      </c>
      <c r="J3657">
        <v>0</v>
      </c>
      <c r="L3657">
        <v>0</v>
      </c>
      <c r="M3657">
        <v>0</v>
      </c>
      <c r="N3657">
        <v>0</v>
      </c>
      <c r="O3657">
        <v>0</v>
      </c>
      <c r="P3657" t="s">
        <v>183</v>
      </c>
      <c r="Q3657">
        <v>0</v>
      </c>
      <c r="R3657">
        <v>0</v>
      </c>
      <c r="S3657">
        <v>0</v>
      </c>
      <c r="T3657" t="s">
        <v>181</v>
      </c>
      <c r="U3657">
        <v>0</v>
      </c>
      <c r="V3657" t="s">
        <v>181</v>
      </c>
      <c r="W3657">
        <v>0</v>
      </c>
      <c r="X3657" t="s">
        <v>321</v>
      </c>
    </row>
    <row r="3658" spans="1:24" x14ac:dyDescent="0.3">
      <c r="A3658" t="s">
        <v>179</v>
      </c>
      <c r="B3658" t="s">
        <v>6210</v>
      </c>
      <c r="C3658" t="s">
        <v>181</v>
      </c>
      <c r="D3658" t="s">
        <v>6211</v>
      </c>
      <c r="E3658" t="s">
        <v>7</v>
      </c>
      <c r="F3658">
        <v>0</v>
      </c>
      <c r="G3658">
        <v>0</v>
      </c>
      <c r="H3658" s="51" t="s">
        <v>13965</v>
      </c>
      <c r="I3658">
        <v>0</v>
      </c>
      <c r="J3658">
        <v>0</v>
      </c>
      <c r="L3658">
        <v>0</v>
      </c>
      <c r="M3658">
        <v>0</v>
      </c>
      <c r="N3658">
        <v>0</v>
      </c>
      <c r="O3658">
        <v>0</v>
      </c>
      <c r="P3658" t="s">
        <v>183</v>
      </c>
      <c r="Q3658">
        <v>0</v>
      </c>
      <c r="R3658">
        <v>0</v>
      </c>
      <c r="S3658">
        <v>0</v>
      </c>
      <c r="T3658" t="s">
        <v>181</v>
      </c>
      <c r="U3658">
        <v>0</v>
      </c>
      <c r="V3658" t="s">
        <v>181</v>
      </c>
      <c r="W3658">
        <v>0</v>
      </c>
      <c r="X3658" t="s">
        <v>184</v>
      </c>
    </row>
    <row r="3659" spans="1:24" x14ac:dyDescent="0.3">
      <c r="A3659" t="s">
        <v>179</v>
      </c>
      <c r="B3659" t="s">
        <v>14606</v>
      </c>
      <c r="C3659" t="s">
        <v>181</v>
      </c>
      <c r="D3659" t="s">
        <v>14607</v>
      </c>
      <c r="E3659" t="s">
        <v>7</v>
      </c>
      <c r="F3659">
        <v>0</v>
      </c>
      <c r="G3659">
        <v>0</v>
      </c>
      <c r="H3659" s="51" t="s">
        <v>13968</v>
      </c>
      <c r="I3659">
        <v>0</v>
      </c>
      <c r="J3659">
        <v>0</v>
      </c>
      <c r="L3659">
        <v>0</v>
      </c>
      <c r="M3659">
        <v>0</v>
      </c>
      <c r="N3659">
        <v>0</v>
      </c>
      <c r="O3659">
        <v>0</v>
      </c>
      <c r="P3659" t="s">
        <v>183</v>
      </c>
      <c r="Q3659">
        <v>0</v>
      </c>
      <c r="R3659">
        <v>0</v>
      </c>
      <c r="S3659">
        <v>0</v>
      </c>
      <c r="T3659" t="s">
        <v>181</v>
      </c>
      <c r="U3659">
        <v>0</v>
      </c>
      <c r="V3659" t="s">
        <v>181</v>
      </c>
      <c r="W3659">
        <v>0</v>
      </c>
      <c r="X3659" t="s">
        <v>184</v>
      </c>
    </row>
    <row r="3660" spans="1:24" x14ac:dyDescent="0.3">
      <c r="A3660" t="s">
        <v>179</v>
      </c>
      <c r="B3660" t="s">
        <v>7122</v>
      </c>
      <c r="C3660" t="s">
        <v>181</v>
      </c>
      <c r="D3660" t="s">
        <v>7123</v>
      </c>
      <c r="E3660" t="s">
        <v>7</v>
      </c>
      <c r="F3660">
        <v>0</v>
      </c>
      <c r="G3660">
        <v>0</v>
      </c>
      <c r="H3660" s="51" t="s">
        <v>13965</v>
      </c>
      <c r="I3660">
        <v>0</v>
      </c>
      <c r="J3660">
        <v>0</v>
      </c>
      <c r="L3660">
        <v>0</v>
      </c>
      <c r="M3660">
        <v>2871</v>
      </c>
      <c r="N3660">
        <v>480</v>
      </c>
      <c r="O3660">
        <v>0</v>
      </c>
      <c r="P3660" t="s">
        <v>1014</v>
      </c>
      <c r="Q3660">
        <v>480</v>
      </c>
      <c r="R3660">
        <v>0</v>
      </c>
      <c r="S3660">
        <v>0</v>
      </c>
      <c r="T3660" t="s">
        <v>181</v>
      </c>
      <c r="U3660">
        <v>0</v>
      </c>
      <c r="V3660" t="s">
        <v>181</v>
      </c>
      <c r="W3660">
        <v>0</v>
      </c>
      <c r="X3660" t="s">
        <v>184</v>
      </c>
    </row>
    <row r="3661" spans="1:24" x14ac:dyDescent="0.3">
      <c r="A3661" t="s">
        <v>179</v>
      </c>
      <c r="B3661" t="s">
        <v>5985</v>
      </c>
      <c r="C3661" t="s">
        <v>181</v>
      </c>
      <c r="D3661" t="s">
        <v>5986</v>
      </c>
      <c r="E3661" t="s">
        <v>7</v>
      </c>
      <c r="F3661">
        <v>0</v>
      </c>
      <c r="G3661">
        <v>0</v>
      </c>
      <c r="H3661" s="51" t="s">
        <v>14199</v>
      </c>
      <c r="I3661">
        <v>0</v>
      </c>
      <c r="J3661">
        <v>0</v>
      </c>
      <c r="L3661">
        <v>0</v>
      </c>
      <c r="M3661">
        <v>11484</v>
      </c>
      <c r="N3661">
        <v>80</v>
      </c>
      <c r="O3661">
        <v>0</v>
      </c>
      <c r="P3661" t="s">
        <v>2644</v>
      </c>
      <c r="Q3661">
        <v>0</v>
      </c>
      <c r="R3661">
        <v>0</v>
      </c>
      <c r="S3661">
        <v>0</v>
      </c>
      <c r="T3661" t="s">
        <v>181</v>
      </c>
      <c r="U3661">
        <v>0</v>
      </c>
      <c r="V3661" t="s">
        <v>181</v>
      </c>
      <c r="W3661">
        <v>0</v>
      </c>
      <c r="X3661" t="s">
        <v>184</v>
      </c>
    </row>
    <row r="3662" spans="1:24" x14ac:dyDescent="0.3">
      <c r="A3662" t="s">
        <v>179</v>
      </c>
      <c r="B3662" t="s">
        <v>7113</v>
      </c>
      <c r="C3662" t="s">
        <v>181</v>
      </c>
      <c r="D3662" t="s">
        <v>7114</v>
      </c>
      <c r="E3662" t="s">
        <v>7</v>
      </c>
      <c r="F3662">
        <v>0</v>
      </c>
      <c r="G3662">
        <v>0</v>
      </c>
      <c r="H3662" s="51" t="s">
        <v>13965</v>
      </c>
      <c r="I3662">
        <v>0</v>
      </c>
      <c r="J3662">
        <v>0</v>
      </c>
      <c r="L3662">
        <v>0</v>
      </c>
      <c r="M3662">
        <v>0</v>
      </c>
      <c r="N3662">
        <v>0</v>
      </c>
      <c r="O3662">
        <v>0</v>
      </c>
      <c r="P3662" t="s">
        <v>183</v>
      </c>
      <c r="Q3662">
        <v>0</v>
      </c>
      <c r="R3662">
        <v>0</v>
      </c>
      <c r="S3662">
        <v>0</v>
      </c>
      <c r="T3662" t="s">
        <v>181</v>
      </c>
      <c r="U3662">
        <v>0</v>
      </c>
      <c r="V3662" t="s">
        <v>181</v>
      </c>
      <c r="W3662">
        <v>0</v>
      </c>
      <c r="X3662" t="s">
        <v>184</v>
      </c>
    </row>
    <row r="3663" spans="1:24" x14ac:dyDescent="0.3">
      <c r="A3663" t="s">
        <v>179</v>
      </c>
      <c r="B3663" t="s">
        <v>7062</v>
      </c>
      <c r="C3663" t="s">
        <v>181</v>
      </c>
      <c r="D3663" t="s">
        <v>7063</v>
      </c>
      <c r="E3663" t="s">
        <v>7</v>
      </c>
      <c r="F3663">
        <v>0</v>
      </c>
      <c r="G3663">
        <v>0</v>
      </c>
      <c r="H3663" s="51" t="s">
        <v>13965</v>
      </c>
      <c r="I3663">
        <v>0</v>
      </c>
      <c r="J3663">
        <v>0</v>
      </c>
      <c r="L3663">
        <v>0</v>
      </c>
      <c r="M3663">
        <v>0</v>
      </c>
      <c r="N3663">
        <v>0</v>
      </c>
      <c r="O3663">
        <v>0</v>
      </c>
      <c r="P3663" t="s">
        <v>183</v>
      </c>
      <c r="Q3663">
        <v>0</v>
      </c>
      <c r="R3663">
        <v>0</v>
      </c>
      <c r="S3663">
        <v>0</v>
      </c>
      <c r="T3663" t="s">
        <v>181</v>
      </c>
      <c r="U3663">
        <v>0</v>
      </c>
      <c r="V3663" t="s">
        <v>181</v>
      </c>
      <c r="W3663">
        <v>0</v>
      </c>
      <c r="X3663" t="s">
        <v>184</v>
      </c>
    </row>
    <row r="3664" spans="1:24" x14ac:dyDescent="0.3">
      <c r="A3664" t="s">
        <v>179</v>
      </c>
      <c r="B3664" t="s">
        <v>14608</v>
      </c>
      <c r="C3664" t="s">
        <v>181</v>
      </c>
      <c r="D3664" t="s">
        <v>14609</v>
      </c>
      <c r="E3664" t="s">
        <v>7</v>
      </c>
      <c r="F3664">
        <v>0</v>
      </c>
      <c r="G3664">
        <v>0</v>
      </c>
      <c r="H3664" s="51" t="s">
        <v>13965</v>
      </c>
      <c r="I3664">
        <v>0</v>
      </c>
      <c r="J3664">
        <v>0</v>
      </c>
      <c r="L3664">
        <v>0</v>
      </c>
      <c r="M3664">
        <v>0</v>
      </c>
      <c r="N3664">
        <v>0</v>
      </c>
      <c r="O3664">
        <v>0</v>
      </c>
      <c r="P3664" t="s">
        <v>183</v>
      </c>
      <c r="Q3664">
        <v>0</v>
      </c>
      <c r="R3664">
        <v>0</v>
      </c>
      <c r="S3664">
        <v>0</v>
      </c>
      <c r="T3664" t="s">
        <v>181</v>
      </c>
      <c r="U3664">
        <v>0</v>
      </c>
      <c r="V3664" t="s">
        <v>181</v>
      </c>
      <c r="W3664">
        <v>0</v>
      </c>
      <c r="X3664" t="s">
        <v>184</v>
      </c>
    </row>
    <row r="3665" spans="1:24" x14ac:dyDescent="0.3">
      <c r="A3665" t="s">
        <v>179</v>
      </c>
      <c r="B3665" t="s">
        <v>6989</v>
      </c>
      <c r="C3665" t="s">
        <v>181</v>
      </c>
      <c r="D3665" t="s">
        <v>6990</v>
      </c>
      <c r="E3665" t="s">
        <v>7</v>
      </c>
      <c r="F3665">
        <v>0</v>
      </c>
      <c r="G3665">
        <v>0</v>
      </c>
      <c r="H3665" s="51" t="s">
        <v>13965</v>
      </c>
      <c r="I3665">
        <v>0</v>
      </c>
      <c r="J3665">
        <v>0</v>
      </c>
      <c r="L3665">
        <v>0</v>
      </c>
      <c r="M3665">
        <v>0</v>
      </c>
      <c r="N3665">
        <v>0</v>
      </c>
      <c r="O3665">
        <v>0</v>
      </c>
      <c r="P3665" t="s">
        <v>183</v>
      </c>
      <c r="Q3665">
        <v>0</v>
      </c>
      <c r="R3665">
        <v>0</v>
      </c>
      <c r="S3665">
        <v>0</v>
      </c>
      <c r="T3665" t="s">
        <v>181</v>
      </c>
      <c r="U3665">
        <v>0</v>
      </c>
      <c r="V3665" t="s">
        <v>181</v>
      </c>
      <c r="W3665">
        <v>0</v>
      </c>
      <c r="X3665" t="s">
        <v>184</v>
      </c>
    </row>
    <row r="3666" spans="1:24" x14ac:dyDescent="0.3">
      <c r="A3666" t="s">
        <v>179</v>
      </c>
      <c r="B3666" t="s">
        <v>14610</v>
      </c>
      <c r="C3666" t="s">
        <v>181</v>
      </c>
      <c r="D3666" t="s">
        <v>6990</v>
      </c>
      <c r="E3666" t="s">
        <v>7</v>
      </c>
      <c r="F3666">
        <v>0</v>
      </c>
      <c r="G3666" t="s">
        <v>14611</v>
      </c>
      <c r="H3666" s="51" t="s">
        <v>18041</v>
      </c>
      <c r="I3666">
        <v>25490.880000000001</v>
      </c>
      <c r="J3666">
        <v>0</v>
      </c>
      <c r="L3666">
        <v>0</v>
      </c>
      <c r="M3666">
        <v>0</v>
      </c>
      <c r="N3666">
        <v>0</v>
      </c>
      <c r="O3666">
        <v>0</v>
      </c>
      <c r="P3666" t="s">
        <v>183</v>
      </c>
      <c r="Q3666">
        <v>4008</v>
      </c>
      <c r="R3666">
        <v>-4008</v>
      </c>
      <c r="S3666">
        <v>0</v>
      </c>
      <c r="T3666" t="s">
        <v>181</v>
      </c>
      <c r="U3666">
        <v>0</v>
      </c>
      <c r="V3666" t="s">
        <v>181</v>
      </c>
      <c r="W3666">
        <v>0</v>
      </c>
      <c r="X3666" t="s">
        <v>184</v>
      </c>
    </row>
    <row r="3667" spans="1:24" x14ac:dyDescent="0.3">
      <c r="A3667" t="s">
        <v>179</v>
      </c>
      <c r="B3667" t="s">
        <v>3433</v>
      </c>
      <c r="C3667" t="s">
        <v>181</v>
      </c>
      <c r="D3667" t="s">
        <v>14612</v>
      </c>
      <c r="E3667" t="s">
        <v>7</v>
      </c>
      <c r="F3667">
        <v>0</v>
      </c>
      <c r="G3667">
        <v>0</v>
      </c>
      <c r="H3667" s="51" t="s">
        <v>13965</v>
      </c>
      <c r="I3667">
        <v>0</v>
      </c>
      <c r="J3667">
        <v>0</v>
      </c>
      <c r="L3667">
        <v>0</v>
      </c>
      <c r="M3667">
        <v>57192.71</v>
      </c>
      <c r="N3667">
        <v>9562</v>
      </c>
      <c r="O3667">
        <v>0</v>
      </c>
      <c r="P3667" t="s">
        <v>18074</v>
      </c>
      <c r="Q3667">
        <v>-168</v>
      </c>
      <c r="R3667">
        <v>0</v>
      </c>
      <c r="S3667">
        <v>720</v>
      </c>
      <c r="T3667" t="s">
        <v>181</v>
      </c>
      <c r="U3667">
        <v>0</v>
      </c>
      <c r="V3667" t="s">
        <v>181</v>
      </c>
      <c r="W3667">
        <v>0</v>
      </c>
      <c r="X3667" t="s">
        <v>184</v>
      </c>
    </row>
    <row r="3668" spans="1:24" x14ac:dyDescent="0.3">
      <c r="A3668" t="s">
        <v>179</v>
      </c>
      <c r="B3668" t="s">
        <v>6991</v>
      </c>
      <c r="C3668" t="s">
        <v>181</v>
      </c>
      <c r="D3668" t="s">
        <v>6992</v>
      </c>
      <c r="E3668" t="s">
        <v>7</v>
      </c>
      <c r="F3668">
        <v>0</v>
      </c>
      <c r="G3668">
        <v>0</v>
      </c>
      <c r="H3668" s="51" t="s">
        <v>13965</v>
      </c>
      <c r="I3668">
        <v>0</v>
      </c>
      <c r="J3668">
        <v>0</v>
      </c>
      <c r="L3668">
        <v>0</v>
      </c>
      <c r="M3668">
        <v>0</v>
      </c>
      <c r="N3668">
        <v>0</v>
      </c>
      <c r="O3668">
        <v>0</v>
      </c>
      <c r="P3668" t="s">
        <v>183</v>
      </c>
      <c r="Q3668">
        <v>0</v>
      </c>
      <c r="R3668">
        <v>0</v>
      </c>
      <c r="S3668">
        <v>0</v>
      </c>
      <c r="T3668" t="s">
        <v>181</v>
      </c>
      <c r="U3668">
        <v>0</v>
      </c>
      <c r="V3668" t="s">
        <v>181</v>
      </c>
      <c r="W3668">
        <v>0</v>
      </c>
      <c r="X3668" t="s">
        <v>184</v>
      </c>
    </row>
    <row r="3669" spans="1:24" x14ac:dyDescent="0.3">
      <c r="A3669" t="s">
        <v>179</v>
      </c>
      <c r="B3669" t="s">
        <v>14613</v>
      </c>
      <c r="C3669" t="s">
        <v>181</v>
      </c>
      <c r="D3669" t="s">
        <v>6992</v>
      </c>
      <c r="E3669" t="s">
        <v>7</v>
      </c>
      <c r="F3669">
        <v>0</v>
      </c>
      <c r="G3669" t="s">
        <v>17880</v>
      </c>
      <c r="H3669" s="51" t="s">
        <v>18041</v>
      </c>
      <c r="I3669">
        <v>16027.2</v>
      </c>
      <c r="J3669">
        <v>0</v>
      </c>
      <c r="L3669">
        <v>0</v>
      </c>
      <c r="M3669">
        <v>0</v>
      </c>
      <c r="N3669">
        <v>0</v>
      </c>
      <c r="O3669">
        <v>0</v>
      </c>
      <c r="P3669" t="s">
        <v>183</v>
      </c>
      <c r="Q3669">
        <v>2520</v>
      </c>
      <c r="R3669">
        <v>-2520</v>
      </c>
      <c r="S3669">
        <v>0</v>
      </c>
      <c r="T3669" t="s">
        <v>181</v>
      </c>
      <c r="U3669">
        <v>0</v>
      </c>
      <c r="V3669" t="s">
        <v>181</v>
      </c>
      <c r="W3669">
        <v>0</v>
      </c>
      <c r="X3669" t="s">
        <v>184</v>
      </c>
    </row>
    <row r="3670" spans="1:24" x14ac:dyDescent="0.3">
      <c r="A3670" t="s">
        <v>179</v>
      </c>
      <c r="B3670" t="s">
        <v>6541</v>
      </c>
      <c r="C3670" t="s">
        <v>181</v>
      </c>
      <c r="D3670" t="s">
        <v>6542</v>
      </c>
      <c r="E3670" t="s">
        <v>7</v>
      </c>
      <c r="F3670">
        <v>0</v>
      </c>
      <c r="G3670">
        <v>0</v>
      </c>
      <c r="H3670" s="51" t="s">
        <v>13965</v>
      </c>
      <c r="I3670">
        <v>0</v>
      </c>
      <c r="J3670">
        <v>0</v>
      </c>
      <c r="L3670">
        <v>0</v>
      </c>
      <c r="M3670">
        <v>9330.75</v>
      </c>
      <c r="N3670">
        <v>1560</v>
      </c>
      <c r="O3670">
        <v>0</v>
      </c>
      <c r="P3670" t="s">
        <v>14614</v>
      </c>
      <c r="Q3670">
        <v>0</v>
      </c>
      <c r="R3670">
        <v>0</v>
      </c>
      <c r="S3670">
        <v>0</v>
      </c>
      <c r="T3670" t="s">
        <v>181</v>
      </c>
      <c r="U3670">
        <v>0</v>
      </c>
      <c r="V3670" t="s">
        <v>181</v>
      </c>
      <c r="W3670">
        <v>0</v>
      </c>
      <c r="X3670" t="s">
        <v>184</v>
      </c>
    </row>
    <row r="3671" spans="1:24" x14ac:dyDescent="0.3">
      <c r="A3671" t="s">
        <v>179</v>
      </c>
      <c r="B3671" t="s">
        <v>2720</v>
      </c>
      <c r="C3671" t="s">
        <v>181</v>
      </c>
      <c r="D3671" t="s">
        <v>2721</v>
      </c>
      <c r="E3671" t="s">
        <v>181</v>
      </c>
      <c r="F3671">
        <v>0</v>
      </c>
      <c r="G3671">
        <v>0</v>
      </c>
      <c r="H3671" s="51" t="s">
        <v>14196</v>
      </c>
      <c r="I3671">
        <v>0</v>
      </c>
      <c r="J3671">
        <v>0</v>
      </c>
      <c r="L3671">
        <v>0</v>
      </c>
      <c r="M3671">
        <v>0</v>
      </c>
      <c r="N3671">
        <v>0</v>
      </c>
      <c r="O3671">
        <v>0</v>
      </c>
      <c r="P3671" t="s">
        <v>183</v>
      </c>
      <c r="Q3671">
        <v>0</v>
      </c>
      <c r="R3671">
        <v>0</v>
      </c>
      <c r="S3671">
        <v>0</v>
      </c>
      <c r="T3671" t="s">
        <v>181</v>
      </c>
      <c r="U3671">
        <v>0</v>
      </c>
      <c r="V3671" t="s">
        <v>181</v>
      </c>
      <c r="W3671">
        <v>0</v>
      </c>
      <c r="X3671" t="s">
        <v>184</v>
      </c>
    </row>
    <row r="3672" spans="1:24" x14ac:dyDescent="0.3">
      <c r="A3672" t="s">
        <v>179</v>
      </c>
      <c r="B3672" t="s">
        <v>777</v>
      </c>
      <c r="C3672" t="s">
        <v>181</v>
      </c>
      <c r="D3672" t="s">
        <v>778</v>
      </c>
      <c r="E3672" t="s">
        <v>181</v>
      </c>
      <c r="F3672">
        <v>0</v>
      </c>
      <c r="G3672">
        <v>0</v>
      </c>
      <c r="H3672" s="51" t="s">
        <v>13968</v>
      </c>
      <c r="I3672">
        <v>0</v>
      </c>
      <c r="J3672">
        <v>0</v>
      </c>
      <c r="L3672">
        <v>0</v>
      </c>
      <c r="M3672">
        <v>0</v>
      </c>
      <c r="N3672">
        <v>0</v>
      </c>
      <c r="O3672">
        <v>0</v>
      </c>
      <c r="P3672" t="s">
        <v>183</v>
      </c>
      <c r="Q3672">
        <v>0</v>
      </c>
      <c r="R3672">
        <v>0</v>
      </c>
      <c r="S3672">
        <v>0</v>
      </c>
      <c r="T3672" t="s">
        <v>181</v>
      </c>
      <c r="U3672">
        <v>0</v>
      </c>
      <c r="V3672" t="s">
        <v>181</v>
      </c>
      <c r="W3672">
        <v>0</v>
      </c>
      <c r="X3672" t="s">
        <v>184</v>
      </c>
    </row>
    <row r="3673" spans="1:24" x14ac:dyDescent="0.3">
      <c r="A3673" t="s">
        <v>179</v>
      </c>
      <c r="B3673" t="s">
        <v>4603</v>
      </c>
      <c r="C3673" t="s">
        <v>181</v>
      </c>
      <c r="D3673" t="s">
        <v>4604</v>
      </c>
      <c r="E3673" t="s">
        <v>7</v>
      </c>
      <c r="F3673">
        <v>0</v>
      </c>
      <c r="G3673">
        <v>0</v>
      </c>
      <c r="H3673" s="51" t="s">
        <v>13965</v>
      </c>
      <c r="I3673">
        <v>0</v>
      </c>
      <c r="J3673">
        <v>0</v>
      </c>
      <c r="L3673">
        <v>0</v>
      </c>
      <c r="M3673">
        <v>0</v>
      </c>
      <c r="N3673">
        <v>0</v>
      </c>
      <c r="O3673">
        <v>0</v>
      </c>
      <c r="P3673" t="s">
        <v>183</v>
      </c>
      <c r="Q3673">
        <v>0</v>
      </c>
      <c r="R3673">
        <v>0</v>
      </c>
      <c r="S3673">
        <v>0</v>
      </c>
      <c r="T3673" t="s">
        <v>181</v>
      </c>
      <c r="U3673">
        <v>0</v>
      </c>
      <c r="V3673" t="s">
        <v>181</v>
      </c>
      <c r="W3673">
        <v>0</v>
      </c>
      <c r="X3673" t="s">
        <v>184</v>
      </c>
    </row>
    <row r="3674" spans="1:24" x14ac:dyDescent="0.3">
      <c r="A3674" t="s">
        <v>179</v>
      </c>
      <c r="B3674" t="s">
        <v>14615</v>
      </c>
      <c r="C3674" t="s">
        <v>181</v>
      </c>
      <c r="D3674" t="s">
        <v>14616</v>
      </c>
      <c r="E3674" t="s">
        <v>7</v>
      </c>
      <c r="F3674">
        <v>0</v>
      </c>
      <c r="G3674">
        <v>0</v>
      </c>
      <c r="H3674" s="51" t="s">
        <v>13968</v>
      </c>
      <c r="I3674">
        <v>0</v>
      </c>
      <c r="J3674">
        <v>0</v>
      </c>
      <c r="L3674">
        <v>0</v>
      </c>
      <c r="M3674">
        <v>0</v>
      </c>
      <c r="N3674">
        <v>0</v>
      </c>
      <c r="O3674">
        <v>0</v>
      </c>
      <c r="P3674" t="s">
        <v>183</v>
      </c>
      <c r="Q3674">
        <v>0</v>
      </c>
      <c r="R3674">
        <v>0</v>
      </c>
      <c r="S3674">
        <v>0</v>
      </c>
      <c r="T3674" t="s">
        <v>181</v>
      </c>
      <c r="U3674">
        <v>0</v>
      </c>
      <c r="V3674" t="s">
        <v>181</v>
      </c>
      <c r="W3674">
        <v>0</v>
      </c>
      <c r="X3674" t="s">
        <v>321</v>
      </c>
    </row>
    <row r="3675" spans="1:24" x14ac:dyDescent="0.3">
      <c r="A3675" t="s">
        <v>179</v>
      </c>
      <c r="B3675" t="s">
        <v>2054</v>
      </c>
      <c r="C3675" t="s">
        <v>181</v>
      </c>
      <c r="D3675" t="s">
        <v>2055</v>
      </c>
      <c r="E3675" t="s">
        <v>181</v>
      </c>
      <c r="F3675">
        <v>0</v>
      </c>
      <c r="G3675">
        <v>0</v>
      </c>
      <c r="H3675" s="51" t="s">
        <v>13968</v>
      </c>
      <c r="I3675">
        <v>0</v>
      </c>
      <c r="J3675">
        <v>0</v>
      </c>
      <c r="L3675">
        <v>0</v>
      </c>
      <c r="M3675">
        <v>0</v>
      </c>
      <c r="N3675">
        <v>0</v>
      </c>
      <c r="O3675">
        <v>0</v>
      </c>
      <c r="P3675" t="s">
        <v>183</v>
      </c>
      <c r="Q3675">
        <v>0</v>
      </c>
      <c r="R3675">
        <v>0</v>
      </c>
      <c r="S3675">
        <v>0</v>
      </c>
      <c r="T3675" t="s">
        <v>181</v>
      </c>
      <c r="U3675">
        <v>0</v>
      </c>
      <c r="V3675" t="s">
        <v>181</v>
      </c>
      <c r="W3675">
        <v>0</v>
      </c>
      <c r="X3675" t="s">
        <v>184</v>
      </c>
    </row>
    <row r="3676" spans="1:24" x14ac:dyDescent="0.3">
      <c r="A3676" t="s">
        <v>179</v>
      </c>
      <c r="B3676" t="s">
        <v>6875</v>
      </c>
      <c r="C3676" t="s">
        <v>181</v>
      </c>
      <c r="D3676" t="s">
        <v>6876</v>
      </c>
      <c r="E3676" t="s">
        <v>7</v>
      </c>
      <c r="F3676">
        <v>0</v>
      </c>
      <c r="G3676">
        <v>0</v>
      </c>
      <c r="H3676" s="51" t="s">
        <v>14466</v>
      </c>
      <c r="I3676">
        <v>0</v>
      </c>
      <c r="J3676">
        <v>0</v>
      </c>
      <c r="L3676">
        <v>0</v>
      </c>
      <c r="M3676">
        <v>0</v>
      </c>
      <c r="N3676">
        <v>0</v>
      </c>
      <c r="O3676">
        <v>0</v>
      </c>
      <c r="P3676" t="s">
        <v>183</v>
      </c>
      <c r="Q3676">
        <v>0</v>
      </c>
      <c r="R3676">
        <v>0</v>
      </c>
      <c r="S3676">
        <v>0</v>
      </c>
      <c r="T3676" t="s">
        <v>181</v>
      </c>
      <c r="U3676">
        <v>0</v>
      </c>
      <c r="V3676" t="s">
        <v>181</v>
      </c>
      <c r="W3676">
        <v>0</v>
      </c>
      <c r="X3676" t="s">
        <v>184</v>
      </c>
    </row>
    <row r="3677" spans="1:24" x14ac:dyDescent="0.3">
      <c r="A3677" t="s">
        <v>179</v>
      </c>
      <c r="B3677" t="s">
        <v>6873</v>
      </c>
      <c r="C3677" t="s">
        <v>181</v>
      </c>
      <c r="D3677" t="s">
        <v>6874</v>
      </c>
      <c r="E3677" t="s">
        <v>7</v>
      </c>
      <c r="F3677">
        <v>0</v>
      </c>
      <c r="G3677">
        <v>0</v>
      </c>
      <c r="H3677" s="51" t="s">
        <v>14466</v>
      </c>
      <c r="I3677">
        <v>0</v>
      </c>
      <c r="J3677">
        <v>0</v>
      </c>
      <c r="L3677">
        <v>0</v>
      </c>
      <c r="M3677">
        <v>0</v>
      </c>
      <c r="N3677">
        <v>0</v>
      </c>
      <c r="O3677">
        <v>0</v>
      </c>
      <c r="P3677" t="s">
        <v>183</v>
      </c>
      <c r="Q3677">
        <v>0</v>
      </c>
      <c r="R3677">
        <v>0</v>
      </c>
      <c r="S3677">
        <v>0</v>
      </c>
      <c r="T3677" t="s">
        <v>181</v>
      </c>
      <c r="U3677">
        <v>0</v>
      </c>
      <c r="V3677" t="s">
        <v>181</v>
      </c>
      <c r="W3677">
        <v>0</v>
      </c>
      <c r="X3677" t="s">
        <v>184</v>
      </c>
    </row>
    <row r="3678" spans="1:24" x14ac:dyDescent="0.3">
      <c r="A3678" t="s">
        <v>179</v>
      </c>
      <c r="B3678" t="s">
        <v>14617</v>
      </c>
      <c r="C3678" t="s">
        <v>181</v>
      </c>
      <c r="D3678" t="s">
        <v>14618</v>
      </c>
      <c r="E3678" t="s">
        <v>7</v>
      </c>
      <c r="F3678">
        <v>0</v>
      </c>
      <c r="G3678">
        <v>0</v>
      </c>
      <c r="H3678" s="51" t="s">
        <v>13968</v>
      </c>
      <c r="I3678">
        <v>0</v>
      </c>
      <c r="J3678">
        <v>0</v>
      </c>
      <c r="L3678">
        <v>0</v>
      </c>
      <c r="M3678">
        <v>0</v>
      </c>
      <c r="N3678">
        <v>0</v>
      </c>
      <c r="O3678">
        <v>0</v>
      </c>
      <c r="P3678" t="s">
        <v>183</v>
      </c>
      <c r="Q3678">
        <v>0</v>
      </c>
      <c r="R3678">
        <v>0</v>
      </c>
      <c r="S3678">
        <v>0</v>
      </c>
      <c r="T3678" t="s">
        <v>181</v>
      </c>
      <c r="U3678">
        <v>0</v>
      </c>
      <c r="V3678" t="s">
        <v>181</v>
      </c>
      <c r="W3678">
        <v>0</v>
      </c>
      <c r="X3678" t="s">
        <v>184</v>
      </c>
    </row>
    <row r="3679" spans="1:24" x14ac:dyDescent="0.3">
      <c r="A3679" t="s">
        <v>179</v>
      </c>
      <c r="B3679" t="s">
        <v>2471</v>
      </c>
      <c r="C3679" t="s">
        <v>181</v>
      </c>
      <c r="D3679" t="s">
        <v>2472</v>
      </c>
      <c r="E3679" t="s">
        <v>181</v>
      </c>
      <c r="F3679">
        <v>0</v>
      </c>
      <c r="G3679">
        <v>0</v>
      </c>
      <c r="H3679" s="51" t="s">
        <v>14199</v>
      </c>
      <c r="I3679">
        <v>0</v>
      </c>
      <c r="J3679">
        <v>0</v>
      </c>
      <c r="L3679">
        <v>0</v>
      </c>
      <c r="M3679">
        <v>0</v>
      </c>
      <c r="N3679">
        <v>0</v>
      </c>
      <c r="O3679">
        <v>0</v>
      </c>
      <c r="P3679" t="s">
        <v>183</v>
      </c>
      <c r="Q3679">
        <v>0</v>
      </c>
      <c r="R3679">
        <v>0</v>
      </c>
      <c r="S3679">
        <v>0</v>
      </c>
      <c r="T3679" t="s">
        <v>181</v>
      </c>
      <c r="U3679">
        <v>0</v>
      </c>
      <c r="V3679" t="s">
        <v>181</v>
      </c>
      <c r="W3679">
        <v>0</v>
      </c>
      <c r="X3679" t="s">
        <v>321</v>
      </c>
    </row>
    <row r="3680" spans="1:24" x14ac:dyDescent="0.3">
      <c r="A3680" t="s">
        <v>179</v>
      </c>
      <c r="B3680" t="s">
        <v>5604</v>
      </c>
      <c r="C3680" t="s">
        <v>181</v>
      </c>
      <c r="D3680" t="s">
        <v>5605</v>
      </c>
      <c r="E3680" t="s">
        <v>7</v>
      </c>
      <c r="F3680">
        <v>0</v>
      </c>
      <c r="G3680">
        <v>0</v>
      </c>
      <c r="H3680" s="51" t="s">
        <v>13965</v>
      </c>
      <c r="I3680">
        <v>0</v>
      </c>
      <c r="J3680">
        <v>0</v>
      </c>
      <c r="L3680">
        <v>0</v>
      </c>
      <c r="M3680">
        <v>0</v>
      </c>
      <c r="N3680">
        <v>0</v>
      </c>
      <c r="O3680">
        <v>0</v>
      </c>
      <c r="P3680" t="s">
        <v>183</v>
      </c>
      <c r="Q3680">
        <v>0</v>
      </c>
      <c r="R3680">
        <v>0</v>
      </c>
      <c r="S3680">
        <v>0</v>
      </c>
      <c r="T3680" t="s">
        <v>181</v>
      </c>
      <c r="U3680">
        <v>0</v>
      </c>
      <c r="V3680" t="s">
        <v>181</v>
      </c>
      <c r="W3680">
        <v>0</v>
      </c>
      <c r="X3680" t="s">
        <v>184</v>
      </c>
    </row>
    <row r="3681" spans="1:24" x14ac:dyDescent="0.3">
      <c r="A3681" t="s">
        <v>179</v>
      </c>
      <c r="B3681" t="s">
        <v>14619</v>
      </c>
      <c r="C3681" t="s">
        <v>181</v>
      </c>
      <c r="D3681" t="s">
        <v>14620</v>
      </c>
      <c r="E3681" t="s">
        <v>7</v>
      </c>
      <c r="F3681">
        <v>0</v>
      </c>
      <c r="G3681">
        <v>0</v>
      </c>
      <c r="H3681" s="51" t="s">
        <v>13965</v>
      </c>
      <c r="I3681">
        <v>0</v>
      </c>
      <c r="J3681">
        <v>0</v>
      </c>
      <c r="L3681">
        <v>0</v>
      </c>
      <c r="M3681">
        <v>0</v>
      </c>
      <c r="N3681">
        <v>0</v>
      </c>
      <c r="O3681">
        <v>0</v>
      </c>
      <c r="P3681" t="s">
        <v>183</v>
      </c>
      <c r="Q3681">
        <v>0</v>
      </c>
      <c r="R3681">
        <v>0</v>
      </c>
      <c r="S3681">
        <v>0</v>
      </c>
      <c r="T3681" t="s">
        <v>181</v>
      </c>
      <c r="U3681">
        <v>0</v>
      </c>
      <c r="V3681" t="s">
        <v>181</v>
      </c>
      <c r="W3681">
        <v>0</v>
      </c>
      <c r="X3681" t="s">
        <v>184</v>
      </c>
    </row>
    <row r="3682" spans="1:24" x14ac:dyDescent="0.3">
      <c r="A3682" t="s">
        <v>179</v>
      </c>
      <c r="B3682" t="s">
        <v>1527</v>
      </c>
      <c r="C3682" t="s">
        <v>181</v>
      </c>
      <c r="D3682" t="s">
        <v>1528</v>
      </c>
      <c r="E3682" t="s">
        <v>181</v>
      </c>
      <c r="F3682">
        <v>0</v>
      </c>
      <c r="G3682">
        <v>0</v>
      </c>
      <c r="H3682" s="51" t="s">
        <v>13734</v>
      </c>
      <c r="I3682">
        <v>0</v>
      </c>
      <c r="J3682">
        <v>0</v>
      </c>
      <c r="L3682">
        <v>0</v>
      </c>
      <c r="M3682">
        <v>0</v>
      </c>
      <c r="N3682">
        <v>0</v>
      </c>
      <c r="O3682">
        <v>0</v>
      </c>
      <c r="P3682" t="s">
        <v>183</v>
      </c>
      <c r="Q3682">
        <v>0</v>
      </c>
      <c r="R3682">
        <v>0</v>
      </c>
      <c r="S3682">
        <v>0</v>
      </c>
      <c r="T3682" t="s">
        <v>181</v>
      </c>
      <c r="U3682">
        <v>0</v>
      </c>
      <c r="V3682" t="s">
        <v>181</v>
      </c>
      <c r="W3682">
        <v>0</v>
      </c>
      <c r="X3682" t="s">
        <v>184</v>
      </c>
    </row>
    <row r="3683" spans="1:24" x14ac:dyDescent="0.3">
      <c r="A3683" t="s">
        <v>179</v>
      </c>
      <c r="B3683" t="s">
        <v>2505</v>
      </c>
      <c r="C3683" t="s">
        <v>181</v>
      </c>
      <c r="D3683" t="s">
        <v>1528</v>
      </c>
      <c r="E3683" t="s">
        <v>181</v>
      </c>
      <c r="F3683">
        <v>0</v>
      </c>
      <c r="G3683">
        <v>0</v>
      </c>
      <c r="H3683" s="51" t="s">
        <v>14372</v>
      </c>
      <c r="I3683">
        <v>0</v>
      </c>
      <c r="J3683">
        <v>0</v>
      </c>
      <c r="L3683">
        <v>0</v>
      </c>
      <c r="M3683">
        <v>0</v>
      </c>
      <c r="N3683">
        <v>0</v>
      </c>
      <c r="O3683">
        <v>0</v>
      </c>
      <c r="P3683" t="s">
        <v>183</v>
      </c>
      <c r="Q3683">
        <v>0</v>
      </c>
      <c r="R3683">
        <v>0</v>
      </c>
      <c r="S3683">
        <v>0</v>
      </c>
      <c r="T3683" t="s">
        <v>181</v>
      </c>
      <c r="U3683">
        <v>0</v>
      </c>
      <c r="V3683" t="s">
        <v>181</v>
      </c>
      <c r="W3683">
        <v>0</v>
      </c>
      <c r="X3683" t="s">
        <v>184</v>
      </c>
    </row>
    <row r="3684" spans="1:24" x14ac:dyDescent="0.3">
      <c r="A3684" t="s">
        <v>179</v>
      </c>
      <c r="B3684" t="s">
        <v>2828</v>
      </c>
      <c r="C3684" t="s">
        <v>181</v>
      </c>
      <c r="D3684" t="s">
        <v>2829</v>
      </c>
      <c r="E3684" t="s">
        <v>181</v>
      </c>
      <c r="F3684">
        <v>0</v>
      </c>
      <c r="G3684">
        <v>0</v>
      </c>
      <c r="H3684" s="51" t="s">
        <v>13965</v>
      </c>
      <c r="I3684">
        <v>0</v>
      </c>
      <c r="J3684">
        <v>0</v>
      </c>
      <c r="L3684">
        <v>0</v>
      </c>
      <c r="M3684">
        <v>0</v>
      </c>
      <c r="N3684">
        <v>0</v>
      </c>
      <c r="O3684">
        <v>0</v>
      </c>
      <c r="P3684" t="s">
        <v>183</v>
      </c>
      <c r="Q3684">
        <v>0</v>
      </c>
      <c r="R3684">
        <v>0</v>
      </c>
      <c r="S3684">
        <v>0</v>
      </c>
      <c r="T3684" t="s">
        <v>181</v>
      </c>
      <c r="U3684">
        <v>0</v>
      </c>
      <c r="V3684" t="s">
        <v>181</v>
      </c>
      <c r="W3684">
        <v>0</v>
      </c>
      <c r="X3684" t="s">
        <v>184</v>
      </c>
    </row>
    <row r="3685" spans="1:24" x14ac:dyDescent="0.3">
      <c r="A3685" t="s">
        <v>179</v>
      </c>
      <c r="B3685" t="s">
        <v>1706</v>
      </c>
      <c r="C3685" t="s">
        <v>181</v>
      </c>
      <c r="D3685" t="s">
        <v>1707</v>
      </c>
      <c r="E3685" t="s">
        <v>181</v>
      </c>
      <c r="F3685">
        <v>0</v>
      </c>
      <c r="G3685">
        <v>0</v>
      </c>
      <c r="H3685" s="51" t="s">
        <v>13968</v>
      </c>
      <c r="I3685">
        <v>0</v>
      </c>
      <c r="J3685">
        <v>0</v>
      </c>
      <c r="L3685">
        <v>0</v>
      </c>
      <c r="M3685">
        <v>0</v>
      </c>
      <c r="N3685">
        <v>0</v>
      </c>
      <c r="O3685">
        <v>0</v>
      </c>
      <c r="P3685" t="s">
        <v>183</v>
      </c>
      <c r="Q3685">
        <v>0</v>
      </c>
      <c r="R3685">
        <v>0</v>
      </c>
      <c r="S3685">
        <v>0</v>
      </c>
      <c r="T3685" t="s">
        <v>181</v>
      </c>
      <c r="U3685">
        <v>0</v>
      </c>
      <c r="V3685" t="s">
        <v>181</v>
      </c>
      <c r="W3685">
        <v>0</v>
      </c>
      <c r="X3685" t="s">
        <v>321</v>
      </c>
    </row>
    <row r="3686" spans="1:24" x14ac:dyDescent="0.3">
      <c r="A3686" t="s">
        <v>179</v>
      </c>
      <c r="B3686" t="s">
        <v>14621</v>
      </c>
      <c r="C3686" t="s">
        <v>181</v>
      </c>
      <c r="D3686" t="s">
        <v>14622</v>
      </c>
      <c r="E3686" t="s">
        <v>7</v>
      </c>
      <c r="F3686">
        <v>0</v>
      </c>
      <c r="G3686">
        <v>0</v>
      </c>
      <c r="H3686" s="51" t="s">
        <v>13965</v>
      </c>
      <c r="I3686">
        <v>0</v>
      </c>
      <c r="J3686">
        <v>0</v>
      </c>
      <c r="L3686">
        <v>0</v>
      </c>
      <c r="M3686">
        <v>0</v>
      </c>
      <c r="N3686">
        <v>0</v>
      </c>
      <c r="O3686">
        <v>0</v>
      </c>
      <c r="P3686" t="s">
        <v>183</v>
      </c>
      <c r="Q3686">
        <v>0</v>
      </c>
      <c r="R3686">
        <v>0</v>
      </c>
      <c r="S3686">
        <v>0</v>
      </c>
      <c r="T3686" t="s">
        <v>181</v>
      </c>
      <c r="U3686">
        <v>0</v>
      </c>
      <c r="V3686" t="s">
        <v>181</v>
      </c>
      <c r="W3686">
        <v>0</v>
      </c>
      <c r="X3686" t="s">
        <v>184</v>
      </c>
    </row>
    <row r="3687" spans="1:24" x14ac:dyDescent="0.3">
      <c r="A3687" t="s">
        <v>179</v>
      </c>
      <c r="B3687" t="s">
        <v>313</v>
      </c>
      <c r="C3687" t="s">
        <v>181</v>
      </c>
      <c r="D3687" t="s">
        <v>314</v>
      </c>
      <c r="E3687" t="s">
        <v>181</v>
      </c>
      <c r="F3687">
        <v>0</v>
      </c>
      <c r="G3687">
        <v>0</v>
      </c>
      <c r="H3687" s="51" t="s">
        <v>13968</v>
      </c>
      <c r="I3687">
        <v>0</v>
      </c>
      <c r="J3687">
        <v>0</v>
      </c>
      <c r="L3687">
        <v>0</v>
      </c>
      <c r="M3687">
        <v>0</v>
      </c>
      <c r="N3687">
        <v>0</v>
      </c>
      <c r="O3687">
        <v>0</v>
      </c>
      <c r="P3687" t="s">
        <v>183</v>
      </c>
      <c r="Q3687">
        <v>0</v>
      </c>
      <c r="R3687">
        <v>0</v>
      </c>
      <c r="S3687">
        <v>0</v>
      </c>
      <c r="T3687" t="s">
        <v>181</v>
      </c>
      <c r="U3687">
        <v>0</v>
      </c>
      <c r="V3687" t="s">
        <v>181</v>
      </c>
      <c r="W3687">
        <v>0</v>
      </c>
      <c r="X3687" t="s">
        <v>184</v>
      </c>
    </row>
    <row r="3688" spans="1:24" x14ac:dyDescent="0.3">
      <c r="A3688" t="s">
        <v>179</v>
      </c>
      <c r="B3688" t="s">
        <v>419</v>
      </c>
      <c r="C3688" t="s">
        <v>181</v>
      </c>
      <c r="D3688" t="s">
        <v>420</v>
      </c>
      <c r="E3688" t="s">
        <v>181</v>
      </c>
      <c r="F3688">
        <v>0</v>
      </c>
      <c r="G3688">
        <v>0</v>
      </c>
      <c r="H3688" s="51" t="s">
        <v>13968</v>
      </c>
      <c r="I3688">
        <v>0</v>
      </c>
      <c r="J3688">
        <v>0</v>
      </c>
      <c r="L3688">
        <v>0</v>
      </c>
      <c r="M3688">
        <v>0</v>
      </c>
      <c r="N3688">
        <v>0</v>
      </c>
      <c r="O3688">
        <v>0</v>
      </c>
      <c r="P3688" t="s">
        <v>183</v>
      </c>
      <c r="Q3688">
        <v>0</v>
      </c>
      <c r="R3688">
        <v>0</v>
      </c>
      <c r="S3688">
        <v>0</v>
      </c>
      <c r="T3688" t="s">
        <v>181</v>
      </c>
      <c r="U3688">
        <v>0</v>
      </c>
      <c r="V3688" t="s">
        <v>181</v>
      </c>
      <c r="W3688">
        <v>0</v>
      </c>
      <c r="X3688" t="s">
        <v>184</v>
      </c>
    </row>
    <row r="3689" spans="1:24" x14ac:dyDescent="0.3">
      <c r="A3689" t="s">
        <v>179</v>
      </c>
      <c r="B3689" t="s">
        <v>1045</v>
      </c>
      <c r="C3689" t="s">
        <v>181</v>
      </c>
      <c r="D3689" t="s">
        <v>1046</v>
      </c>
      <c r="E3689" t="s">
        <v>181</v>
      </c>
      <c r="F3689">
        <v>0</v>
      </c>
      <c r="G3689">
        <v>0</v>
      </c>
      <c r="H3689" s="51" t="s">
        <v>13968</v>
      </c>
      <c r="I3689">
        <v>0</v>
      </c>
      <c r="J3689">
        <v>0</v>
      </c>
      <c r="L3689">
        <v>0</v>
      </c>
      <c r="M3689">
        <v>0</v>
      </c>
      <c r="N3689">
        <v>0</v>
      </c>
      <c r="O3689">
        <v>0</v>
      </c>
      <c r="P3689" t="s">
        <v>183</v>
      </c>
      <c r="Q3689">
        <v>0</v>
      </c>
      <c r="R3689">
        <v>0</v>
      </c>
      <c r="S3689">
        <v>0</v>
      </c>
      <c r="T3689" t="s">
        <v>181</v>
      </c>
      <c r="U3689">
        <v>0</v>
      </c>
      <c r="V3689" t="s">
        <v>181</v>
      </c>
      <c r="W3689">
        <v>0</v>
      </c>
      <c r="X3689" t="s">
        <v>184</v>
      </c>
    </row>
    <row r="3690" spans="1:24" x14ac:dyDescent="0.3">
      <c r="A3690" t="s">
        <v>179</v>
      </c>
      <c r="B3690" t="s">
        <v>5987</v>
      </c>
      <c r="C3690" t="s">
        <v>181</v>
      </c>
      <c r="D3690" t="s">
        <v>5988</v>
      </c>
      <c r="E3690" t="s">
        <v>7</v>
      </c>
      <c r="F3690">
        <v>0</v>
      </c>
      <c r="G3690">
        <v>0</v>
      </c>
      <c r="H3690" s="51" t="s">
        <v>18041</v>
      </c>
      <c r="I3690">
        <v>0</v>
      </c>
      <c r="J3690">
        <v>0</v>
      </c>
      <c r="L3690">
        <v>0</v>
      </c>
      <c r="M3690">
        <v>0</v>
      </c>
      <c r="N3690">
        <v>0</v>
      </c>
      <c r="O3690">
        <v>0</v>
      </c>
      <c r="P3690" t="s">
        <v>183</v>
      </c>
      <c r="Q3690">
        <v>0</v>
      </c>
      <c r="R3690">
        <v>0</v>
      </c>
      <c r="S3690">
        <v>0</v>
      </c>
      <c r="T3690" t="s">
        <v>181</v>
      </c>
      <c r="U3690">
        <v>0</v>
      </c>
      <c r="V3690" t="s">
        <v>181</v>
      </c>
      <c r="W3690">
        <v>0</v>
      </c>
      <c r="X3690" t="s">
        <v>321</v>
      </c>
    </row>
    <row r="3691" spans="1:24" x14ac:dyDescent="0.3">
      <c r="A3691" t="s">
        <v>179</v>
      </c>
      <c r="B3691" t="s">
        <v>7109</v>
      </c>
      <c r="C3691" t="s">
        <v>181</v>
      </c>
      <c r="D3691" t="s">
        <v>7110</v>
      </c>
      <c r="E3691" t="s">
        <v>7</v>
      </c>
      <c r="F3691">
        <v>0</v>
      </c>
      <c r="G3691">
        <v>0</v>
      </c>
      <c r="H3691" s="51" t="s">
        <v>18043</v>
      </c>
      <c r="I3691">
        <v>0</v>
      </c>
      <c r="J3691">
        <v>0</v>
      </c>
      <c r="L3691">
        <v>0</v>
      </c>
      <c r="M3691">
        <v>0</v>
      </c>
      <c r="N3691">
        <v>0</v>
      </c>
      <c r="O3691">
        <v>0</v>
      </c>
      <c r="P3691" t="s">
        <v>183</v>
      </c>
      <c r="Q3691">
        <v>0</v>
      </c>
      <c r="R3691">
        <v>0</v>
      </c>
      <c r="S3691">
        <v>0</v>
      </c>
      <c r="T3691" t="s">
        <v>181</v>
      </c>
      <c r="U3691">
        <v>0</v>
      </c>
      <c r="V3691" t="s">
        <v>181</v>
      </c>
      <c r="W3691">
        <v>0</v>
      </c>
      <c r="X3691" t="s">
        <v>184</v>
      </c>
    </row>
    <row r="3692" spans="1:24" x14ac:dyDescent="0.3">
      <c r="A3692" t="s">
        <v>179</v>
      </c>
      <c r="B3692" t="s">
        <v>7106</v>
      </c>
      <c r="C3692" t="s">
        <v>181</v>
      </c>
      <c r="D3692" t="s">
        <v>7107</v>
      </c>
      <c r="E3692" t="s">
        <v>7</v>
      </c>
      <c r="F3692">
        <v>0</v>
      </c>
      <c r="G3692">
        <v>0</v>
      </c>
      <c r="H3692" s="51" t="s">
        <v>18043</v>
      </c>
      <c r="I3692">
        <v>0</v>
      </c>
      <c r="J3692">
        <v>0</v>
      </c>
      <c r="L3692">
        <v>0</v>
      </c>
      <c r="M3692">
        <v>0</v>
      </c>
      <c r="N3692">
        <v>0</v>
      </c>
      <c r="O3692">
        <v>0</v>
      </c>
      <c r="P3692" t="s">
        <v>183</v>
      </c>
      <c r="Q3692">
        <v>0</v>
      </c>
      <c r="R3692">
        <v>0</v>
      </c>
      <c r="S3692">
        <v>0</v>
      </c>
      <c r="T3692" t="s">
        <v>181</v>
      </c>
      <c r="U3692">
        <v>0</v>
      </c>
      <c r="V3692" t="s">
        <v>181</v>
      </c>
      <c r="W3692">
        <v>0</v>
      </c>
      <c r="X3692" t="s">
        <v>321</v>
      </c>
    </row>
    <row r="3693" spans="1:24" x14ac:dyDescent="0.3">
      <c r="A3693" t="s">
        <v>179</v>
      </c>
      <c r="B3693" t="s">
        <v>14623</v>
      </c>
      <c r="C3693" t="s">
        <v>181</v>
      </c>
      <c r="D3693" t="s">
        <v>14624</v>
      </c>
      <c r="E3693" t="s">
        <v>7</v>
      </c>
      <c r="F3693">
        <v>0</v>
      </c>
      <c r="G3693">
        <v>0</v>
      </c>
      <c r="H3693" s="51" t="s">
        <v>13706</v>
      </c>
      <c r="I3693">
        <v>0</v>
      </c>
      <c r="J3693">
        <v>0</v>
      </c>
      <c r="L3693">
        <v>0</v>
      </c>
      <c r="M3693">
        <v>0</v>
      </c>
      <c r="N3693">
        <v>0</v>
      </c>
      <c r="O3693">
        <v>0</v>
      </c>
      <c r="P3693" t="s">
        <v>183</v>
      </c>
      <c r="Q3693">
        <v>0</v>
      </c>
      <c r="R3693">
        <v>0</v>
      </c>
      <c r="S3693">
        <v>0</v>
      </c>
      <c r="T3693" t="s">
        <v>181</v>
      </c>
      <c r="U3693">
        <v>0</v>
      </c>
      <c r="V3693" t="s">
        <v>181</v>
      </c>
      <c r="W3693">
        <v>0</v>
      </c>
      <c r="X3693" t="s">
        <v>184</v>
      </c>
    </row>
    <row r="3694" spans="1:24" x14ac:dyDescent="0.3">
      <c r="A3694" t="s">
        <v>179</v>
      </c>
      <c r="B3694" t="s">
        <v>14625</v>
      </c>
      <c r="C3694" t="s">
        <v>181</v>
      </c>
      <c r="D3694" t="s">
        <v>14626</v>
      </c>
      <c r="E3694" t="s">
        <v>7</v>
      </c>
      <c r="F3694">
        <v>0</v>
      </c>
      <c r="G3694">
        <v>0</v>
      </c>
      <c r="H3694" s="51" t="s">
        <v>14196</v>
      </c>
      <c r="I3694">
        <v>0</v>
      </c>
      <c r="J3694">
        <v>0</v>
      </c>
      <c r="L3694">
        <v>0</v>
      </c>
      <c r="M3694">
        <v>0</v>
      </c>
      <c r="N3694">
        <v>0</v>
      </c>
      <c r="O3694">
        <v>0</v>
      </c>
      <c r="P3694" t="s">
        <v>183</v>
      </c>
      <c r="Q3694">
        <v>0</v>
      </c>
      <c r="R3694">
        <v>0</v>
      </c>
      <c r="S3694">
        <v>0</v>
      </c>
      <c r="T3694" t="s">
        <v>181</v>
      </c>
      <c r="U3694">
        <v>0</v>
      </c>
      <c r="V3694" t="s">
        <v>181</v>
      </c>
      <c r="W3694">
        <v>0</v>
      </c>
      <c r="X3694" t="s">
        <v>184</v>
      </c>
    </row>
    <row r="3695" spans="1:24" x14ac:dyDescent="0.3">
      <c r="A3695" t="s">
        <v>179</v>
      </c>
      <c r="B3695" t="s">
        <v>4820</v>
      </c>
      <c r="C3695" t="s">
        <v>181</v>
      </c>
      <c r="D3695" t="s">
        <v>4821</v>
      </c>
      <c r="E3695" t="s">
        <v>7</v>
      </c>
      <c r="F3695">
        <v>0</v>
      </c>
      <c r="G3695">
        <v>0</v>
      </c>
      <c r="H3695" s="51" t="s">
        <v>14196</v>
      </c>
      <c r="I3695">
        <v>0</v>
      </c>
      <c r="J3695">
        <v>0</v>
      </c>
      <c r="L3695">
        <v>0</v>
      </c>
      <c r="M3695">
        <v>0</v>
      </c>
      <c r="N3695">
        <v>0</v>
      </c>
      <c r="O3695">
        <v>0</v>
      </c>
      <c r="P3695" t="s">
        <v>183</v>
      </c>
      <c r="Q3695">
        <v>0</v>
      </c>
      <c r="R3695">
        <v>0</v>
      </c>
      <c r="S3695">
        <v>0</v>
      </c>
      <c r="T3695" t="s">
        <v>181</v>
      </c>
      <c r="U3695">
        <v>0</v>
      </c>
      <c r="V3695" t="s">
        <v>181</v>
      </c>
      <c r="W3695">
        <v>0</v>
      </c>
      <c r="X3695" t="s">
        <v>184</v>
      </c>
    </row>
    <row r="3696" spans="1:24" x14ac:dyDescent="0.3">
      <c r="A3696" t="s">
        <v>179</v>
      </c>
      <c r="B3696" t="s">
        <v>4882</v>
      </c>
      <c r="C3696" t="s">
        <v>181</v>
      </c>
      <c r="D3696" t="s">
        <v>4883</v>
      </c>
      <c r="E3696" t="s">
        <v>7</v>
      </c>
      <c r="F3696">
        <v>0</v>
      </c>
      <c r="G3696">
        <v>0</v>
      </c>
      <c r="H3696" s="51" t="s">
        <v>14196</v>
      </c>
      <c r="I3696">
        <v>0</v>
      </c>
      <c r="J3696">
        <v>0</v>
      </c>
      <c r="L3696">
        <v>0</v>
      </c>
      <c r="M3696">
        <v>0</v>
      </c>
      <c r="N3696">
        <v>0</v>
      </c>
      <c r="O3696">
        <v>0</v>
      </c>
      <c r="P3696" t="s">
        <v>183</v>
      </c>
      <c r="Q3696">
        <v>0</v>
      </c>
      <c r="R3696">
        <v>0</v>
      </c>
      <c r="S3696">
        <v>0</v>
      </c>
      <c r="T3696" t="s">
        <v>181</v>
      </c>
      <c r="U3696">
        <v>0</v>
      </c>
      <c r="V3696" t="s">
        <v>181</v>
      </c>
      <c r="W3696">
        <v>0</v>
      </c>
      <c r="X3696" t="s">
        <v>184</v>
      </c>
    </row>
    <row r="3697" spans="1:24" x14ac:dyDescent="0.3">
      <c r="A3697" t="s">
        <v>179</v>
      </c>
      <c r="B3697" t="s">
        <v>4884</v>
      </c>
      <c r="C3697" t="s">
        <v>181</v>
      </c>
      <c r="D3697" t="s">
        <v>4885</v>
      </c>
      <c r="E3697" t="s">
        <v>7</v>
      </c>
      <c r="F3697">
        <v>0</v>
      </c>
      <c r="G3697">
        <v>0</v>
      </c>
      <c r="H3697" s="51" t="s">
        <v>14196</v>
      </c>
      <c r="I3697">
        <v>0</v>
      </c>
      <c r="J3697">
        <v>0</v>
      </c>
      <c r="L3697">
        <v>0</v>
      </c>
      <c r="M3697">
        <v>0</v>
      </c>
      <c r="N3697">
        <v>0</v>
      </c>
      <c r="O3697">
        <v>0</v>
      </c>
      <c r="P3697" t="s">
        <v>183</v>
      </c>
      <c r="Q3697">
        <v>0</v>
      </c>
      <c r="R3697">
        <v>0</v>
      </c>
      <c r="S3697">
        <v>0</v>
      </c>
      <c r="T3697" t="s">
        <v>181</v>
      </c>
      <c r="U3697">
        <v>0</v>
      </c>
      <c r="V3697" t="s">
        <v>181</v>
      </c>
      <c r="W3697">
        <v>0</v>
      </c>
      <c r="X3697" t="s">
        <v>184</v>
      </c>
    </row>
    <row r="3698" spans="1:24" x14ac:dyDescent="0.3">
      <c r="A3698" t="s">
        <v>179</v>
      </c>
      <c r="B3698" t="s">
        <v>5617</v>
      </c>
      <c r="C3698" t="s">
        <v>181</v>
      </c>
      <c r="D3698" t="s">
        <v>5618</v>
      </c>
      <c r="E3698" t="s">
        <v>7</v>
      </c>
      <c r="F3698">
        <v>0</v>
      </c>
      <c r="G3698">
        <v>0</v>
      </c>
      <c r="H3698" s="51" t="s">
        <v>14196</v>
      </c>
      <c r="I3698">
        <v>0</v>
      </c>
      <c r="J3698">
        <v>0</v>
      </c>
      <c r="L3698">
        <v>0</v>
      </c>
      <c r="M3698">
        <v>0</v>
      </c>
      <c r="N3698">
        <v>0</v>
      </c>
      <c r="O3698">
        <v>0</v>
      </c>
      <c r="P3698" t="s">
        <v>183</v>
      </c>
      <c r="Q3698">
        <v>0</v>
      </c>
      <c r="R3698">
        <v>0</v>
      </c>
      <c r="S3698">
        <v>0</v>
      </c>
      <c r="T3698" t="s">
        <v>181</v>
      </c>
      <c r="U3698">
        <v>0</v>
      </c>
      <c r="V3698" t="s">
        <v>181</v>
      </c>
      <c r="W3698">
        <v>0</v>
      </c>
      <c r="X3698" t="s">
        <v>184</v>
      </c>
    </row>
    <row r="3699" spans="1:24" x14ac:dyDescent="0.3">
      <c r="A3699" t="s">
        <v>179</v>
      </c>
      <c r="B3699" t="s">
        <v>1556</v>
      </c>
      <c r="C3699" t="s">
        <v>181</v>
      </c>
      <c r="D3699" t="s">
        <v>1557</v>
      </c>
      <c r="E3699" t="s">
        <v>181</v>
      </c>
      <c r="F3699">
        <v>0</v>
      </c>
      <c r="G3699">
        <v>0</v>
      </c>
      <c r="H3699" s="51" t="s">
        <v>13968</v>
      </c>
      <c r="I3699">
        <v>0</v>
      </c>
      <c r="J3699">
        <v>0</v>
      </c>
      <c r="L3699">
        <v>0</v>
      </c>
      <c r="M3699">
        <v>0</v>
      </c>
      <c r="N3699">
        <v>0</v>
      </c>
      <c r="O3699">
        <v>0</v>
      </c>
      <c r="P3699" t="s">
        <v>183</v>
      </c>
      <c r="Q3699">
        <v>0</v>
      </c>
      <c r="R3699">
        <v>0</v>
      </c>
      <c r="S3699">
        <v>0</v>
      </c>
      <c r="T3699" t="s">
        <v>181</v>
      </c>
      <c r="U3699">
        <v>0</v>
      </c>
      <c r="V3699" t="s">
        <v>181</v>
      </c>
      <c r="W3699">
        <v>0</v>
      </c>
      <c r="X3699" t="s">
        <v>184</v>
      </c>
    </row>
    <row r="3700" spans="1:24" x14ac:dyDescent="0.3">
      <c r="A3700" t="s">
        <v>179</v>
      </c>
      <c r="B3700" t="s">
        <v>6434</v>
      </c>
      <c r="C3700" t="s">
        <v>181</v>
      </c>
      <c r="D3700" t="s">
        <v>6435</v>
      </c>
      <c r="E3700" t="s">
        <v>7</v>
      </c>
      <c r="F3700">
        <v>0</v>
      </c>
      <c r="G3700">
        <v>0</v>
      </c>
      <c r="H3700" s="51" t="s">
        <v>18041</v>
      </c>
      <c r="I3700">
        <v>0</v>
      </c>
      <c r="J3700">
        <v>0</v>
      </c>
      <c r="L3700">
        <v>0</v>
      </c>
      <c r="M3700">
        <v>0</v>
      </c>
      <c r="N3700">
        <v>0</v>
      </c>
      <c r="O3700">
        <v>0</v>
      </c>
      <c r="P3700" t="s">
        <v>183</v>
      </c>
      <c r="Q3700">
        <v>0</v>
      </c>
      <c r="R3700">
        <v>0</v>
      </c>
      <c r="S3700">
        <v>0</v>
      </c>
      <c r="T3700" t="s">
        <v>181</v>
      </c>
      <c r="U3700">
        <v>0</v>
      </c>
      <c r="V3700" t="s">
        <v>181</v>
      </c>
      <c r="W3700">
        <v>0</v>
      </c>
      <c r="X3700" t="s">
        <v>184</v>
      </c>
    </row>
    <row r="3701" spans="1:24" x14ac:dyDescent="0.3">
      <c r="A3701" t="s">
        <v>179</v>
      </c>
      <c r="B3701" t="s">
        <v>3055</v>
      </c>
      <c r="C3701" t="s">
        <v>181</v>
      </c>
      <c r="D3701" t="s">
        <v>3056</v>
      </c>
      <c r="E3701" t="s">
        <v>181</v>
      </c>
      <c r="F3701">
        <v>0</v>
      </c>
      <c r="G3701">
        <v>0</v>
      </c>
      <c r="H3701" s="51" t="s">
        <v>13965</v>
      </c>
      <c r="I3701">
        <v>0</v>
      </c>
      <c r="J3701">
        <v>0</v>
      </c>
      <c r="L3701">
        <v>0</v>
      </c>
      <c r="M3701">
        <v>4755.09</v>
      </c>
      <c r="N3701">
        <v>795</v>
      </c>
      <c r="O3701">
        <v>120</v>
      </c>
      <c r="P3701" t="s">
        <v>16607</v>
      </c>
      <c r="Q3701">
        <v>0</v>
      </c>
      <c r="R3701">
        <v>0</v>
      </c>
      <c r="S3701">
        <v>0</v>
      </c>
      <c r="T3701" t="s">
        <v>181</v>
      </c>
      <c r="U3701">
        <v>0</v>
      </c>
      <c r="V3701" t="s">
        <v>181</v>
      </c>
      <c r="W3701">
        <v>0</v>
      </c>
      <c r="X3701" t="s">
        <v>184</v>
      </c>
    </row>
    <row r="3702" spans="1:24" x14ac:dyDescent="0.3">
      <c r="A3702" t="s">
        <v>179</v>
      </c>
      <c r="B3702" t="s">
        <v>779</v>
      </c>
      <c r="C3702" t="s">
        <v>181</v>
      </c>
      <c r="D3702" t="s">
        <v>780</v>
      </c>
      <c r="E3702" t="s">
        <v>181</v>
      </c>
      <c r="F3702">
        <v>0</v>
      </c>
      <c r="G3702">
        <v>0</v>
      </c>
      <c r="H3702" s="51" t="s">
        <v>13968</v>
      </c>
      <c r="I3702">
        <v>0</v>
      </c>
      <c r="J3702">
        <v>0</v>
      </c>
      <c r="L3702">
        <v>0</v>
      </c>
      <c r="M3702">
        <v>0</v>
      </c>
      <c r="N3702">
        <v>0</v>
      </c>
      <c r="O3702">
        <v>0</v>
      </c>
      <c r="P3702" t="s">
        <v>183</v>
      </c>
      <c r="Q3702">
        <v>0</v>
      </c>
      <c r="R3702">
        <v>0</v>
      </c>
      <c r="S3702">
        <v>0</v>
      </c>
      <c r="T3702" t="s">
        <v>181</v>
      </c>
      <c r="U3702">
        <v>0</v>
      </c>
      <c r="V3702" t="s">
        <v>181</v>
      </c>
      <c r="W3702">
        <v>0</v>
      </c>
      <c r="X3702" t="s">
        <v>184</v>
      </c>
    </row>
    <row r="3703" spans="1:24" x14ac:dyDescent="0.3">
      <c r="A3703" t="s">
        <v>179</v>
      </c>
      <c r="B3703" t="s">
        <v>6469</v>
      </c>
      <c r="C3703" t="s">
        <v>181</v>
      </c>
      <c r="D3703" t="s">
        <v>6470</v>
      </c>
      <c r="E3703" t="s">
        <v>7</v>
      </c>
      <c r="F3703">
        <v>0</v>
      </c>
      <c r="G3703">
        <v>0</v>
      </c>
      <c r="H3703" s="51" t="s">
        <v>18039</v>
      </c>
      <c r="I3703">
        <v>0</v>
      </c>
      <c r="J3703">
        <v>0</v>
      </c>
      <c r="L3703">
        <v>0</v>
      </c>
      <c r="M3703">
        <v>0</v>
      </c>
      <c r="N3703">
        <v>0</v>
      </c>
      <c r="O3703">
        <v>0</v>
      </c>
      <c r="P3703" t="s">
        <v>183</v>
      </c>
      <c r="Q3703">
        <v>0</v>
      </c>
      <c r="R3703">
        <v>0</v>
      </c>
      <c r="S3703">
        <v>0</v>
      </c>
      <c r="T3703" t="s">
        <v>181</v>
      </c>
      <c r="U3703">
        <v>0</v>
      </c>
      <c r="V3703" t="s">
        <v>181</v>
      </c>
      <c r="W3703">
        <v>0</v>
      </c>
      <c r="X3703" t="s">
        <v>184</v>
      </c>
    </row>
    <row r="3704" spans="1:24" x14ac:dyDescent="0.3">
      <c r="A3704" t="s">
        <v>179</v>
      </c>
      <c r="B3704" t="s">
        <v>860</v>
      </c>
      <c r="C3704" t="s">
        <v>181</v>
      </c>
      <c r="D3704" t="s">
        <v>861</v>
      </c>
      <c r="E3704" t="s">
        <v>181</v>
      </c>
      <c r="F3704">
        <v>0</v>
      </c>
      <c r="G3704">
        <v>0</v>
      </c>
      <c r="H3704" s="51" t="s">
        <v>13968</v>
      </c>
      <c r="I3704">
        <v>0</v>
      </c>
      <c r="J3704">
        <v>0</v>
      </c>
      <c r="L3704">
        <v>0</v>
      </c>
      <c r="M3704">
        <v>0</v>
      </c>
      <c r="N3704">
        <v>0</v>
      </c>
      <c r="O3704">
        <v>0</v>
      </c>
      <c r="P3704" t="s">
        <v>183</v>
      </c>
      <c r="Q3704">
        <v>0</v>
      </c>
      <c r="R3704">
        <v>0</v>
      </c>
      <c r="S3704">
        <v>0</v>
      </c>
      <c r="T3704" t="s">
        <v>181</v>
      </c>
      <c r="U3704">
        <v>0</v>
      </c>
      <c r="V3704" t="s">
        <v>181</v>
      </c>
      <c r="W3704">
        <v>0</v>
      </c>
      <c r="X3704" t="s">
        <v>184</v>
      </c>
    </row>
    <row r="3705" spans="1:24" x14ac:dyDescent="0.3">
      <c r="A3705" t="s">
        <v>179</v>
      </c>
      <c r="B3705" t="s">
        <v>5374</v>
      </c>
      <c r="C3705" t="s">
        <v>181</v>
      </c>
      <c r="D3705" t="s">
        <v>5375</v>
      </c>
      <c r="E3705" t="s">
        <v>7</v>
      </c>
      <c r="F3705">
        <v>0</v>
      </c>
      <c r="G3705">
        <v>0</v>
      </c>
      <c r="H3705" s="51" t="s">
        <v>13965</v>
      </c>
      <c r="I3705">
        <v>0</v>
      </c>
      <c r="J3705">
        <v>0</v>
      </c>
      <c r="L3705">
        <v>0</v>
      </c>
      <c r="M3705">
        <v>0</v>
      </c>
      <c r="N3705">
        <v>0</v>
      </c>
      <c r="O3705">
        <v>0</v>
      </c>
      <c r="P3705" t="s">
        <v>183</v>
      </c>
      <c r="Q3705">
        <v>0</v>
      </c>
      <c r="R3705">
        <v>0</v>
      </c>
      <c r="S3705">
        <v>0</v>
      </c>
      <c r="T3705" t="s">
        <v>181</v>
      </c>
      <c r="U3705">
        <v>0</v>
      </c>
      <c r="V3705" t="s">
        <v>181</v>
      </c>
      <c r="W3705">
        <v>0</v>
      </c>
      <c r="X3705" t="s">
        <v>184</v>
      </c>
    </row>
    <row r="3706" spans="1:24" x14ac:dyDescent="0.3">
      <c r="A3706" t="s">
        <v>179</v>
      </c>
      <c r="B3706" t="s">
        <v>6993</v>
      </c>
      <c r="C3706" t="s">
        <v>181</v>
      </c>
      <c r="D3706" t="s">
        <v>5375</v>
      </c>
      <c r="E3706" t="s">
        <v>7</v>
      </c>
      <c r="F3706">
        <v>0</v>
      </c>
      <c r="G3706">
        <v>0</v>
      </c>
      <c r="H3706" s="51" t="s">
        <v>13968</v>
      </c>
      <c r="I3706">
        <v>0</v>
      </c>
      <c r="J3706">
        <v>0</v>
      </c>
      <c r="L3706">
        <v>0</v>
      </c>
      <c r="M3706">
        <v>0</v>
      </c>
      <c r="N3706">
        <v>0</v>
      </c>
      <c r="O3706">
        <v>0</v>
      </c>
      <c r="P3706" t="s">
        <v>183</v>
      </c>
      <c r="Q3706">
        <v>0</v>
      </c>
      <c r="R3706">
        <v>0</v>
      </c>
      <c r="S3706">
        <v>0</v>
      </c>
      <c r="T3706" t="s">
        <v>181</v>
      </c>
      <c r="U3706">
        <v>0</v>
      </c>
      <c r="V3706" t="s">
        <v>181</v>
      </c>
      <c r="W3706">
        <v>0</v>
      </c>
      <c r="X3706" t="s">
        <v>184</v>
      </c>
    </row>
    <row r="3707" spans="1:24" x14ac:dyDescent="0.3">
      <c r="A3707" t="s">
        <v>179</v>
      </c>
      <c r="B3707" t="s">
        <v>5588</v>
      </c>
      <c r="C3707" t="s">
        <v>181</v>
      </c>
      <c r="D3707" t="s">
        <v>5589</v>
      </c>
      <c r="E3707" t="s">
        <v>7</v>
      </c>
      <c r="F3707">
        <v>0</v>
      </c>
      <c r="G3707">
        <v>0</v>
      </c>
      <c r="H3707" s="51" t="s">
        <v>13965</v>
      </c>
      <c r="I3707">
        <v>0</v>
      </c>
      <c r="J3707">
        <v>0</v>
      </c>
      <c r="L3707">
        <v>0</v>
      </c>
      <c r="M3707">
        <v>0</v>
      </c>
      <c r="N3707">
        <v>0</v>
      </c>
      <c r="O3707">
        <v>0</v>
      </c>
      <c r="P3707" t="s">
        <v>183</v>
      </c>
      <c r="Q3707">
        <v>0</v>
      </c>
      <c r="R3707">
        <v>0</v>
      </c>
      <c r="S3707">
        <v>0</v>
      </c>
      <c r="T3707" t="s">
        <v>181</v>
      </c>
      <c r="U3707">
        <v>0</v>
      </c>
      <c r="V3707" t="s">
        <v>181</v>
      </c>
      <c r="W3707">
        <v>0</v>
      </c>
      <c r="X3707" t="s">
        <v>184</v>
      </c>
    </row>
    <row r="3708" spans="1:24" x14ac:dyDescent="0.3">
      <c r="A3708" t="s">
        <v>179</v>
      </c>
      <c r="B3708" t="s">
        <v>2967</v>
      </c>
      <c r="C3708" t="s">
        <v>181</v>
      </c>
      <c r="D3708" t="s">
        <v>2968</v>
      </c>
      <c r="E3708" t="s">
        <v>181</v>
      </c>
      <c r="F3708">
        <v>0</v>
      </c>
      <c r="G3708">
        <v>0</v>
      </c>
      <c r="H3708" s="51" t="s">
        <v>13965</v>
      </c>
      <c r="I3708">
        <v>0</v>
      </c>
      <c r="J3708">
        <v>0</v>
      </c>
      <c r="L3708">
        <v>0</v>
      </c>
      <c r="M3708">
        <v>0</v>
      </c>
      <c r="N3708">
        <v>0</v>
      </c>
      <c r="O3708">
        <v>0</v>
      </c>
      <c r="P3708" t="s">
        <v>183</v>
      </c>
      <c r="Q3708">
        <v>0</v>
      </c>
      <c r="R3708">
        <v>0</v>
      </c>
      <c r="S3708">
        <v>0</v>
      </c>
      <c r="T3708" t="s">
        <v>181</v>
      </c>
      <c r="U3708">
        <v>0</v>
      </c>
      <c r="V3708" t="s">
        <v>181</v>
      </c>
      <c r="W3708">
        <v>0</v>
      </c>
      <c r="X3708" t="s">
        <v>184</v>
      </c>
    </row>
    <row r="3709" spans="1:24" x14ac:dyDescent="0.3">
      <c r="A3709" t="s">
        <v>179</v>
      </c>
      <c r="B3709" t="s">
        <v>6226</v>
      </c>
      <c r="C3709" t="s">
        <v>181</v>
      </c>
      <c r="D3709" t="s">
        <v>6227</v>
      </c>
      <c r="E3709" t="s">
        <v>7</v>
      </c>
      <c r="F3709">
        <v>0</v>
      </c>
      <c r="G3709">
        <v>0</v>
      </c>
      <c r="H3709" s="51" t="s">
        <v>18041</v>
      </c>
      <c r="I3709">
        <v>0</v>
      </c>
      <c r="J3709">
        <v>0</v>
      </c>
      <c r="L3709">
        <v>0</v>
      </c>
      <c r="M3709">
        <v>0</v>
      </c>
      <c r="N3709">
        <v>0</v>
      </c>
      <c r="O3709">
        <v>0</v>
      </c>
      <c r="P3709" t="s">
        <v>183</v>
      </c>
      <c r="Q3709">
        <v>0</v>
      </c>
      <c r="R3709">
        <v>0</v>
      </c>
      <c r="S3709">
        <v>0</v>
      </c>
      <c r="T3709" t="s">
        <v>181</v>
      </c>
      <c r="U3709">
        <v>0</v>
      </c>
      <c r="V3709" t="s">
        <v>181</v>
      </c>
      <c r="W3709">
        <v>0</v>
      </c>
      <c r="X3709" t="s">
        <v>184</v>
      </c>
    </row>
    <row r="3710" spans="1:24" x14ac:dyDescent="0.3">
      <c r="A3710" t="s">
        <v>179</v>
      </c>
      <c r="B3710" t="s">
        <v>5037</v>
      </c>
      <c r="C3710" t="s">
        <v>181</v>
      </c>
      <c r="D3710" t="s">
        <v>5038</v>
      </c>
      <c r="E3710" t="s">
        <v>7</v>
      </c>
      <c r="F3710">
        <v>0</v>
      </c>
      <c r="G3710">
        <v>0</v>
      </c>
      <c r="H3710" s="51" t="s">
        <v>13965</v>
      </c>
      <c r="I3710">
        <v>0</v>
      </c>
      <c r="J3710">
        <v>0</v>
      </c>
      <c r="L3710">
        <v>0</v>
      </c>
      <c r="M3710">
        <v>0</v>
      </c>
      <c r="N3710">
        <v>0</v>
      </c>
      <c r="O3710">
        <v>0</v>
      </c>
      <c r="P3710" t="s">
        <v>183</v>
      </c>
      <c r="Q3710">
        <v>0</v>
      </c>
      <c r="R3710">
        <v>0</v>
      </c>
      <c r="S3710">
        <v>0</v>
      </c>
      <c r="T3710" t="s">
        <v>181</v>
      </c>
      <c r="U3710">
        <v>0</v>
      </c>
      <c r="V3710" t="s">
        <v>181</v>
      </c>
      <c r="W3710">
        <v>0</v>
      </c>
      <c r="X3710" t="s">
        <v>184</v>
      </c>
    </row>
    <row r="3711" spans="1:24" x14ac:dyDescent="0.3">
      <c r="A3711" t="s">
        <v>179</v>
      </c>
      <c r="B3711" t="s">
        <v>5035</v>
      </c>
      <c r="C3711" t="s">
        <v>181</v>
      </c>
      <c r="D3711" t="s">
        <v>5036</v>
      </c>
      <c r="E3711" t="s">
        <v>7</v>
      </c>
      <c r="F3711">
        <v>0</v>
      </c>
      <c r="G3711">
        <v>0</v>
      </c>
      <c r="H3711" s="51" t="s">
        <v>13965</v>
      </c>
      <c r="I3711">
        <v>0</v>
      </c>
      <c r="J3711">
        <v>0</v>
      </c>
      <c r="L3711">
        <v>0</v>
      </c>
      <c r="M3711">
        <v>0</v>
      </c>
      <c r="N3711">
        <v>0</v>
      </c>
      <c r="O3711">
        <v>0</v>
      </c>
      <c r="P3711" t="s">
        <v>183</v>
      </c>
      <c r="Q3711">
        <v>0</v>
      </c>
      <c r="R3711">
        <v>0</v>
      </c>
      <c r="S3711">
        <v>0</v>
      </c>
      <c r="T3711" t="s">
        <v>181</v>
      </c>
      <c r="U3711">
        <v>0</v>
      </c>
      <c r="V3711" t="s">
        <v>181</v>
      </c>
      <c r="W3711">
        <v>0</v>
      </c>
      <c r="X3711" t="s">
        <v>184</v>
      </c>
    </row>
    <row r="3712" spans="1:24" x14ac:dyDescent="0.3">
      <c r="A3712" t="s">
        <v>179</v>
      </c>
      <c r="B3712" t="s">
        <v>5220</v>
      </c>
      <c r="C3712" t="s">
        <v>181</v>
      </c>
      <c r="D3712" t="s">
        <v>5221</v>
      </c>
      <c r="E3712" t="s">
        <v>7</v>
      </c>
      <c r="F3712">
        <v>0</v>
      </c>
      <c r="G3712">
        <v>0</v>
      </c>
      <c r="H3712" s="51" t="s">
        <v>13965</v>
      </c>
      <c r="I3712">
        <v>0</v>
      </c>
      <c r="J3712">
        <v>0</v>
      </c>
      <c r="L3712">
        <v>0</v>
      </c>
      <c r="M3712">
        <v>0</v>
      </c>
      <c r="N3712">
        <v>0</v>
      </c>
      <c r="O3712">
        <v>0</v>
      </c>
      <c r="P3712" t="s">
        <v>183</v>
      </c>
      <c r="Q3712">
        <v>0</v>
      </c>
      <c r="R3712">
        <v>0</v>
      </c>
      <c r="S3712">
        <v>0</v>
      </c>
      <c r="T3712" t="s">
        <v>181</v>
      </c>
      <c r="U3712">
        <v>0</v>
      </c>
      <c r="V3712" t="s">
        <v>181</v>
      </c>
      <c r="W3712">
        <v>0</v>
      </c>
      <c r="X3712" t="s">
        <v>184</v>
      </c>
    </row>
    <row r="3713" spans="1:24" x14ac:dyDescent="0.3">
      <c r="A3713" t="s">
        <v>179</v>
      </c>
      <c r="B3713" t="s">
        <v>2438</v>
      </c>
      <c r="C3713" t="s">
        <v>181</v>
      </c>
      <c r="D3713" t="s">
        <v>2439</v>
      </c>
      <c r="E3713" t="s">
        <v>181</v>
      </c>
      <c r="F3713">
        <v>0</v>
      </c>
      <c r="G3713">
        <v>0</v>
      </c>
      <c r="H3713" s="51" t="s">
        <v>13965</v>
      </c>
      <c r="I3713">
        <v>0</v>
      </c>
      <c r="J3713">
        <v>0</v>
      </c>
      <c r="L3713">
        <v>0</v>
      </c>
      <c r="M3713">
        <v>0</v>
      </c>
      <c r="N3713">
        <v>0</v>
      </c>
      <c r="O3713">
        <v>0</v>
      </c>
      <c r="P3713" t="s">
        <v>183</v>
      </c>
      <c r="Q3713">
        <v>0</v>
      </c>
      <c r="R3713">
        <v>0</v>
      </c>
      <c r="S3713">
        <v>0</v>
      </c>
      <c r="T3713" t="s">
        <v>181</v>
      </c>
      <c r="U3713">
        <v>0</v>
      </c>
      <c r="V3713" t="s">
        <v>181</v>
      </c>
      <c r="W3713">
        <v>0</v>
      </c>
      <c r="X3713" t="s">
        <v>184</v>
      </c>
    </row>
    <row r="3714" spans="1:24" x14ac:dyDescent="0.3">
      <c r="A3714" t="s">
        <v>179</v>
      </c>
      <c r="B3714" t="s">
        <v>1927</v>
      </c>
      <c r="C3714" t="s">
        <v>181</v>
      </c>
      <c r="D3714" t="s">
        <v>1928</v>
      </c>
      <c r="E3714" t="s">
        <v>181</v>
      </c>
      <c r="F3714">
        <v>0</v>
      </c>
      <c r="G3714">
        <v>0</v>
      </c>
      <c r="H3714" s="51" t="s">
        <v>13968</v>
      </c>
      <c r="I3714">
        <v>0</v>
      </c>
      <c r="J3714">
        <v>0</v>
      </c>
      <c r="L3714">
        <v>0</v>
      </c>
      <c r="M3714">
        <v>0</v>
      </c>
      <c r="N3714">
        <v>0</v>
      </c>
      <c r="O3714">
        <v>0</v>
      </c>
      <c r="P3714" t="s">
        <v>183</v>
      </c>
      <c r="Q3714">
        <v>0</v>
      </c>
      <c r="R3714">
        <v>0</v>
      </c>
      <c r="S3714">
        <v>0</v>
      </c>
      <c r="T3714" t="s">
        <v>181</v>
      </c>
      <c r="U3714">
        <v>0</v>
      </c>
      <c r="V3714" t="s">
        <v>181</v>
      </c>
      <c r="W3714">
        <v>0</v>
      </c>
      <c r="X3714" t="s">
        <v>184</v>
      </c>
    </row>
    <row r="3715" spans="1:24" x14ac:dyDescent="0.3">
      <c r="A3715" t="s">
        <v>179</v>
      </c>
      <c r="B3715" t="s">
        <v>1027</v>
      </c>
      <c r="C3715" t="s">
        <v>181</v>
      </c>
      <c r="D3715" t="s">
        <v>1028</v>
      </c>
      <c r="E3715" t="s">
        <v>181</v>
      </c>
      <c r="F3715">
        <v>0</v>
      </c>
      <c r="G3715">
        <v>0</v>
      </c>
      <c r="H3715" s="51" t="s">
        <v>14627</v>
      </c>
      <c r="I3715">
        <v>0</v>
      </c>
      <c r="J3715">
        <v>0</v>
      </c>
      <c r="L3715">
        <v>0</v>
      </c>
      <c r="M3715">
        <v>0</v>
      </c>
      <c r="N3715">
        <v>0</v>
      </c>
      <c r="O3715">
        <v>0</v>
      </c>
      <c r="P3715" t="s">
        <v>183</v>
      </c>
      <c r="Q3715">
        <v>0</v>
      </c>
      <c r="R3715">
        <v>0</v>
      </c>
      <c r="S3715">
        <v>0</v>
      </c>
      <c r="T3715" t="s">
        <v>181</v>
      </c>
      <c r="U3715">
        <v>0</v>
      </c>
      <c r="V3715" t="s">
        <v>181</v>
      </c>
      <c r="W3715">
        <v>0</v>
      </c>
      <c r="X3715" t="s">
        <v>184</v>
      </c>
    </row>
    <row r="3716" spans="1:24" x14ac:dyDescent="0.3">
      <c r="A3716" t="s">
        <v>179</v>
      </c>
      <c r="B3716" t="s">
        <v>2693</v>
      </c>
      <c r="C3716" t="s">
        <v>181</v>
      </c>
      <c r="D3716" t="s">
        <v>2694</v>
      </c>
      <c r="E3716" t="s">
        <v>181</v>
      </c>
      <c r="F3716">
        <v>0</v>
      </c>
      <c r="G3716">
        <v>0</v>
      </c>
      <c r="H3716" s="51" t="s">
        <v>13965</v>
      </c>
      <c r="I3716">
        <v>0</v>
      </c>
      <c r="J3716">
        <v>0</v>
      </c>
      <c r="L3716">
        <v>0</v>
      </c>
      <c r="M3716">
        <v>0</v>
      </c>
      <c r="N3716">
        <v>0</v>
      </c>
      <c r="O3716">
        <v>0</v>
      </c>
      <c r="P3716" t="s">
        <v>183</v>
      </c>
      <c r="Q3716">
        <v>0</v>
      </c>
      <c r="R3716">
        <v>0</v>
      </c>
      <c r="S3716">
        <v>0</v>
      </c>
      <c r="T3716" t="s">
        <v>181</v>
      </c>
      <c r="U3716">
        <v>0</v>
      </c>
      <c r="V3716" t="s">
        <v>181</v>
      </c>
      <c r="W3716">
        <v>0</v>
      </c>
      <c r="X3716" t="s">
        <v>184</v>
      </c>
    </row>
    <row r="3717" spans="1:24" x14ac:dyDescent="0.3">
      <c r="A3717" t="s">
        <v>179</v>
      </c>
      <c r="B3717" t="s">
        <v>14628</v>
      </c>
      <c r="C3717" t="s">
        <v>181</v>
      </c>
      <c r="D3717" t="s">
        <v>14629</v>
      </c>
      <c r="E3717" t="s">
        <v>7</v>
      </c>
      <c r="F3717">
        <v>0</v>
      </c>
      <c r="G3717">
        <v>0</v>
      </c>
      <c r="H3717" s="51" t="s">
        <v>13965</v>
      </c>
      <c r="I3717">
        <v>0</v>
      </c>
      <c r="J3717">
        <v>0</v>
      </c>
      <c r="L3717">
        <v>0</v>
      </c>
      <c r="M3717">
        <v>0</v>
      </c>
      <c r="N3717">
        <v>0</v>
      </c>
      <c r="O3717">
        <v>0</v>
      </c>
      <c r="P3717" t="s">
        <v>183</v>
      </c>
      <c r="Q3717">
        <v>0</v>
      </c>
      <c r="R3717">
        <v>0</v>
      </c>
      <c r="S3717">
        <v>0</v>
      </c>
      <c r="T3717" t="s">
        <v>181</v>
      </c>
      <c r="U3717">
        <v>0</v>
      </c>
      <c r="V3717" t="s">
        <v>181</v>
      </c>
      <c r="W3717">
        <v>0</v>
      </c>
      <c r="X3717" t="s">
        <v>184</v>
      </c>
    </row>
    <row r="3718" spans="1:24" x14ac:dyDescent="0.3">
      <c r="A3718" t="s">
        <v>179</v>
      </c>
      <c r="B3718" t="s">
        <v>5817</v>
      </c>
      <c r="C3718" t="s">
        <v>181</v>
      </c>
      <c r="D3718" t="s">
        <v>5818</v>
      </c>
      <c r="E3718" t="s">
        <v>7</v>
      </c>
      <c r="F3718">
        <v>0</v>
      </c>
      <c r="G3718">
        <v>0</v>
      </c>
      <c r="H3718" s="51" t="s">
        <v>13965</v>
      </c>
      <c r="I3718">
        <v>0</v>
      </c>
      <c r="J3718">
        <v>0</v>
      </c>
      <c r="L3718">
        <v>0</v>
      </c>
      <c r="M3718">
        <v>0</v>
      </c>
      <c r="N3718">
        <v>0</v>
      </c>
      <c r="O3718">
        <v>0</v>
      </c>
      <c r="P3718" t="s">
        <v>183</v>
      </c>
      <c r="Q3718">
        <v>0</v>
      </c>
      <c r="R3718">
        <v>0</v>
      </c>
      <c r="S3718">
        <v>0</v>
      </c>
      <c r="T3718" t="s">
        <v>181</v>
      </c>
      <c r="U3718">
        <v>0</v>
      </c>
      <c r="V3718" t="s">
        <v>181</v>
      </c>
      <c r="W3718">
        <v>0</v>
      </c>
      <c r="X3718" t="s">
        <v>184</v>
      </c>
    </row>
    <row r="3719" spans="1:24" x14ac:dyDescent="0.3">
      <c r="A3719" t="s">
        <v>179</v>
      </c>
      <c r="B3719" t="s">
        <v>2341</v>
      </c>
      <c r="C3719" t="s">
        <v>181</v>
      </c>
      <c r="D3719" t="s">
        <v>2342</v>
      </c>
      <c r="E3719" t="s">
        <v>181</v>
      </c>
      <c r="F3719">
        <v>0</v>
      </c>
      <c r="G3719">
        <v>0</v>
      </c>
      <c r="H3719" s="51" t="s">
        <v>13965</v>
      </c>
      <c r="I3719">
        <v>0</v>
      </c>
      <c r="J3719">
        <v>0</v>
      </c>
      <c r="L3719">
        <v>0</v>
      </c>
      <c r="M3719">
        <v>0</v>
      </c>
      <c r="N3719">
        <v>0</v>
      </c>
      <c r="O3719">
        <v>0</v>
      </c>
      <c r="P3719" t="s">
        <v>183</v>
      </c>
      <c r="Q3719">
        <v>0</v>
      </c>
      <c r="R3719">
        <v>0</v>
      </c>
      <c r="S3719">
        <v>0</v>
      </c>
      <c r="T3719" t="s">
        <v>181</v>
      </c>
      <c r="U3719">
        <v>0</v>
      </c>
      <c r="V3719" t="s">
        <v>181</v>
      </c>
      <c r="W3719">
        <v>0</v>
      </c>
      <c r="X3719" t="s">
        <v>184</v>
      </c>
    </row>
    <row r="3720" spans="1:24" x14ac:dyDescent="0.3">
      <c r="A3720" t="s">
        <v>179</v>
      </c>
      <c r="B3720" t="s">
        <v>3325</v>
      </c>
      <c r="C3720" t="s">
        <v>181</v>
      </c>
      <c r="D3720" t="s">
        <v>2342</v>
      </c>
      <c r="E3720" t="s">
        <v>181</v>
      </c>
      <c r="F3720">
        <v>0</v>
      </c>
      <c r="G3720">
        <v>0</v>
      </c>
      <c r="H3720" s="51" t="s">
        <v>13968</v>
      </c>
      <c r="I3720">
        <v>0</v>
      </c>
      <c r="J3720">
        <v>0</v>
      </c>
      <c r="L3720">
        <v>0</v>
      </c>
      <c r="M3720">
        <v>0</v>
      </c>
      <c r="N3720">
        <v>0</v>
      </c>
      <c r="O3720">
        <v>0</v>
      </c>
      <c r="P3720" t="s">
        <v>183</v>
      </c>
      <c r="Q3720">
        <v>0</v>
      </c>
      <c r="R3720">
        <v>0</v>
      </c>
      <c r="S3720">
        <v>0</v>
      </c>
      <c r="T3720" t="s">
        <v>181</v>
      </c>
      <c r="U3720">
        <v>0</v>
      </c>
      <c r="V3720" t="s">
        <v>181</v>
      </c>
      <c r="W3720">
        <v>0</v>
      </c>
      <c r="X3720" t="s">
        <v>184</v>
      </c>
    </row>
    <row r="3721" spans="1:24" x14ac:dyDescent="0.3">
      <c r="A3721" t="s">
        <v>179</v>
      </c>
      <c r="B3721" t="s">
        <v>5753</v>
      </c>
      <c r="C3721" t="s">
        <v>181</v>
      </c>
      <c r="D3721" t="s">
        <v>5754</v>
      </c>
      <c r="E3721" t="s">
        <v>7</v>
      </c>
      <c r="F3721">
        <v>0</v>
      </c>
      <c r="G3721">
        <v>0</v>
      </c>
      <c r="H3721" s="51" t="s">
        <v>13965</v>
      </c>
      <c r="I3721">
        <v>0</v>
      </c>
      <c r="J3721">
        <v>0</v>
      </c>
      <c r="L3721">
        <v>0</v>
      </c>
      <c r="M3721">
        <v>0</v>
      </c>
      <c r="N3721">
        <v>0</v>
      </c>
      <c r="O3721">
        <v>0</v>
      </c>
      <c r="P3721" t="s">
        <v>183</v>
      </c>
      <c r="Q3721">
        <v>0</v>
      </c>
      <c r="R3721">
        <v>0</v>
      </c>
      <c r="S3721">
        <v>0</v>
      </c>
      <c r="T3721" t="s">
        <v>181</v>
      </c>
      <c r="U3721">
        <v>0</v>
      </c>
      <c r="V3721" t="s">
        <v>181</v>
      </c>
      <c r="W3721">
        <v>0</v>
      </c>
      <c r="X3721" t="s">
        <v>184</v>
      </c>
    </row>
    <row r="3722" spans="1:24" x14ac:dyDescent="0.3">
      <c r="A3722" t="s">
        <v>179</v>
      </c>
      <c r="B3722" t="s">
        <v>1854</v>
      </c>
      <c r="C3722" t="s">
        <v>181</v>
      </c>
      <c r="D3722" t="s">
        <v>1855</v>
      </c>
      <c r="E3722" t="s">
        <v>181</v>
      </c>
      <c r="F3722">
        <v>0</v>
      </c>
      <c r="G3722">
        <v>0</v>
      </c>
      <c r="H3722" s="51" t="s">
        <v>13968</v>
      </c>
      <c r="I3722">
        <v>0</v>
      </c>
      <c r="J3722">
        <v>0</v>
      </c>
      <c r="L3722">
        <v>0</v>
      </c>
      <c r="M3722">
        <v>0</v>
      </c>
      <c r="N3722">
        <v>0</v>
      </c>
      <c r="O3722">
        <v>0</v>
      </c>
      <c r="P3722" t="s">
        <v>183</v>
      </c>
      <c r="Q3722">
        <v>0</v>
      </c>
      <c r="R3722">
        <v>0</v>
      </c>
      <c r="S3722">
        <v>0</v>
      </c>
      <c r="T3722" t="s">
        <v>181</v>
      </c>
      <c r="U3722">
        <v>0</v>
      </c>
      <c r="V3722" t="s">
        <v>181</v>
      </c>
      <c r="W3722">
        <v>0</v>
      </c>
      <c r="X3722" t="s">
        <v>184</v>
      </c>
    </row>
    <row r="3723" spans="1:24" x14ac:dyDescent="0.3">
      <c r="A3723" t="s">
        <v>179</v>
      </c>
      <c r="B3723" t="s">
        <v>2261</v>
      </c>
      <c r="C3723" t="s">
        <v>181</v>
      </c>
      <c r="D3723" t="s">
        <v>1855</v>
      </c>
      <c r="E3723" t="s">
        <v>181</v>
      </c>
      <c r="F3723">
        <v>0</v>
      </c>
      <c r="G3723">
        <v>0</v>
      </c>
      <c r="H3723" s="51" t="s">
        <v>13965</v>
      </c>
      <c r="I3723">
        <v>0</v>
      </c>
      <c r="J3723">
        <v>0</v>
      </c>
      <c r="L3723">
        <v>0</v>
      </c>
      <c r="M3723">
        <v>0</v>
      </c>
      <c r="N3723">
        <v>0</v>
      </c>
      <c r="O3723">
        <v>0</v>
      </c>
      <c r="P3723" t="s">
        <v>183</v>
      </c>
      <c r="Q3723">
        <v>0</v>
      </c>
      <c r="R3723">
        <v>0</v>
      </c>
      <c r="S3723">
        <v>0</v>
      </c>
      <c r="T3723" t="s">
        <v>181</v>
      </c>
      <c r="U3723">
        <v>0</v>
      </c>
      <c r="V3723" t="s">
        <v>181</v>
      </c>
      <c r="W3723">
        <v>0</v>
      </c>
      <c r="X3723" t="s">
        <v>184</v>
      </c>
    </row>
    <row r="3724" spans="1:24" x14ac:dyDescent="0.3">
      <c r="A3724" t="s">
        <v>179</v>
      </c>
      <c r="B3724" t="s">
        <v>6432</v>
      </c>
      <c r="C3724" t="s">
        <v>181</v>
      </c>
      <c r="D3724" t="s">
        <v>6433</v>
      </c>
      <c r="E3724" t="s">
        <v>7</v>
      </c>
      <c r="F3724">
        <v>0</v>
      </c>
      <c r="G3724">
        <v>0</v>
      </c>
      <c r="H3724" s="51" t="s">
        <v>18041</v>
      </c>
      <c r="I3724">
        <v>0</v>
      </c>
      <c r="J3724">
        <v>0</v>
      </c>
      <c r="L3724">
        <v>0</v>
      </c>
      <c r="M3724">
        <v>0</v>
      </c>
      <c r="N3724">
        <v>0</v>
      </c>
      <c r="O3724">
        <v>0</v>
      </c>
      <c r="P3724" t="s">
        <v>183</v>
      </c>
      <c r="Q3724">
        <v>0</v>
      </c>
      <c r="R3724">
        <v>0</v>
      </c>
      <c r="S3724">
        <v>0</v>
      </c>
      <c r="T3724" t="s">
        <v>181</v>
      </c>
      <c r="U3724">
        <v>0</v>
      </c>
      <c r="V3724" t="s">
        <v>181</v>
      </c>
      <c r="W3724">
        <v>0</v>
      </c>
      <c r="X3724" t="s">
        <v>184</v>
      </c>
    </row>
    <row r="3725" spans="1:24" x14ac:dyDescent="0.3">
      <c r="A3725" t="s">
        <v>179</v>
      </c>
      <c r="B3725" t="s">
        <v>14630</v>
      </c>
      <c r="C3725" t="s">
        <v>181</v>
      </c>
      <c r="D3725" t="s">
        <v>14631</v>
      </c>
      <c r="E3725" t="s">
        <v>7</v>
      </c>
      <c r="F3725">
        <v>0</v>
      </c>
      <c r="G3725">
        <v>0</v>
      </c>
      <c r="H3725" s="51" t="s">
        <v>18041</v>
      </c>
      <c r="I3725">
        <v>0</v>
      </c>
      <c r="J3725">
        <v>0</v>
      </c>
      <c r="L3725">
        <v>0</v>
      </c>
      <c r="M3725">
        <v>0</v>
      </c>
      <c r="N3725">
        <v>0</v>
      </c>
      <c r="O3725">
        <v>0</v>
      </c>
      <c r="P3725" t="s">
        <v>183</v>
      </c>
      <c r="Q3725">
        <v>0</v>
      </c>
      <c r="R3725">
        <v>0</v>
      </c>
      <c r="S3725">
        <v>0</v>
      </c>
      <c r="T3725" t="s">
        <v>181</v>
      </c>
      <c r="U3725">
        <v>0</v>
      </c>
      <c r="V3725" t="s">
        <v>181</v>
      </c>
      <c r="W3725">
        <v>0</v>
      </c>
      <c r="X3725" t="s">
        <v>184</v>
      </c>
    </row>
    <row r="3726" spans="1:24" x14ac:dyDescent="0.3">
      <c r="A3726" t="s">
        <v>179</v>
      </c>
      <c r="B3726" t="s">
        <v>6931</v>
      </c>
      <c r="C3726" t="s">
        <v>181</v>
      </c>
      <c r="D3726" t="s">
        <v>6932</v>
      </c>
      <c r="E3726" t="s">
        <v>7</v>
      </c>
      <c r="F3726">
        <v>0</v>
      </c>
      <c r="G3726">
        <v>0</v>
      </c>
      <c r="H3726" s="51" t="s">
        <v>13965</v>
      </c>
      <c r="I3726">
        <v>0</v>
      </c>
      <c r="J3726">
        <v>0</v>
      </c>
      <c r="L3726">
        <v>0</v>
      </c>
      <c r="M3726">
        <v>0</v>
      </c>
      <c r="N3726">
        <v>0</v>
      </c>
      <c r="O3726">
        <v>0</v>
      </c>
      <c r="P3726" t="s">
        <v>183</v>
      </c>
      <c r="Q3726">
        <v>0</v>
      </c>
      <c r="R3726">
        <v>0</v>
      </c>
      <c r="S3726">
        <v>0</v>
      </c>
      <c r="T3726" t="s">
        <v>181</v>
      </c>
      <c r="U3726">
        <v>0</v>
      </c>
      <c r="V3726" t="s">
        <v>181</v>
      </c>
      <c r="W3726">
        <v>0</v>
      </c>
      <c r="X3726" t="s">
        <v>184</v>
      </c>
    </row>
    <row r="3727" spans="1:24" x14ac:dyDescent="0.3">
      <c r="A3727" t="s">
        <v>179</v>
      </c>
      <c r="B3727" t="s">
        <v>4845</v>
      </c>
      <c r="C3727" t="s">
        <v>181</v>
      </c>
      <c r="D3727" t="s">
        <v>4846</v>
      </c>
      <c r="E3727" t="s">
        <v>7</v>
      </c>
      <c r="F3727">
        <v>0</v>
      </c>
      <c r="G3727">
        <v>0</v>
      </c>
      <c r="H3727" s="51" t="s">
        <v>13965</v>
      </c>
      <c r="I3727">
        <v>0</v>
      </c>
      <c r="J3727">
        <v>0</v>
      </c>
      <c r="L3727">
        <v>0</v>
      </c>
      <c r="M3727">
        <v>0</v>
      </c>
      <c r="N3727">
        <v>0</v>
      </c>
      <c r="O3727">
        <v>0</v>
      </c>
      <c r="P3727" t="s">
        <v>183</v>
      </c>
      <c r="Q3727">
        <v>0</v>
      </c>
      <c r="R3727">
        <v>0</v>
      </c>
      <c r="S3727">
        <v>0</v>
      </c>
      <c r="T3727" t="s">
        <v>181</v>
      </c>
      <c r="U3727">
        <v>0</v>
      </c>
      <c r="V3727" t="s">
        <v>181</v>
      </c>
      <c r="W3727">
        <v>0</v>
      </c>
      <c r="X3727" t="s">
        <v>184</v>
      </c>
    </row>
    <row r="3728" spans="1:24" x14ac:dyDescent="0.3">
      <c r="A3728" t="s">
        <v>179</v>
      </c>
      <c r="B3728" t="s">
        <v>5247</v>
      </c>
      <c r="C3728" t="s">
        <v>181</v>
      </c>
      <c r="D3728" t="s">
        <v>5248</v>
      </c>
      <c r="E3728" t="s">
        <v>7</v>
      </c>
      <c r="F3728">
        <v>0</v>
      </c>
      <c r="G3728">
        <v>0</v>
      </c>
      <c r="H3728" s="51" t="s">
        <v>13965</v>
      </c>
      <c r="I3728">
        <v>0</v>
      </c>
      <c r="J3728">
        <v>0</v>
      </c>
      <c r="L3728">
        <v>0</v>
      </c>
      <c r="M3728">
        <v>0</v>
      </c>
      <c r="N3728">
        <v>0</v>
      </c>
      <c r="O3728">
        <v>0</v>
      </c>
      <c r="P3728" t="s">
        <v>183</v>
      </c>
      <c r="Q3728">
        <v>-120</v>
      </c>
      <c r="R3728">
        <v>0</v>
      </c>
      <c r="S3728">
        <v>0</v>
      </c>
      <c r="T3728" t="s">
        <v>181</v>
      </c>
      <c r="U3728">
        <v>0</v>
      </c>
      <c r="V3728" t="s">
        <v>181</v>
      </c>
      <c r="W3728">
        <v>0</v>
      </c>
      <c r="X3728" t="s">
        <v>184</v>
      </c>
    </row>
    <row r="3729" spans="1:24" x14ac:dyDescent="0.3">
      <c r="A3729" t="s">
        <v>179</v>
      </c>
      <c r="B3729" t="s">
        <v>5245</v>
      </c>
      <c r="C3729" t="s">
        <v>181</v>
      </c>
      <c r="D3729" t="s">
        <v>5246</v>
      </c>
      <c r="E3729" t="s">
        <v>7</v>
      </c>
      <c r="F3729">
        <v>0</v>
      </c>
      <c r="G3729">
        <v>0</v>
      </c>
      <c r="H3729" s="51" t="s">
        <v>13965</v>
      </c>
      <c r="I3729">
        <v>0</v>
      </c>
      <c r="J3729">
        <v>0</v>
      </c>
      <c r="L3729">
        <v>0</v>
      </c>
      <c r="M3729">
        <v>0</v>
      </c>
      <c r="N3729">
        <v>0</v>
      </c>
      <c r="O3729">
        <v>0</v>
      </c>
      <c r="P3729" t="s">
        <v>183</v>
      </c>
      <c r="Q3729">
        <v>-120</v>
      </c>
      <c r="R3729">
        <v>0</v>
      </c>
      <c r="S3729">
        <v>0</v>
      </c>
      <c r="T3729" t="s">
        <v>181</v>
      </c>
      <c r="U3729">
        <v>0</v>
      </c>
      <c r="V3729" t="s">
        <v>181</v>
      </c>
      <c r="W3729">
        <v>0</v>
      </c>
      <c r="X3729" t="s">
        <v>184</v>
      </c>
    </row>
    <row r="3730" spans="1:24" x14ac:dyDescent="0.3">
      <c r="A3730" t="s">
        <v>179</v>
      </c>
      <c r="B3730" t="s">
        <v>1862</v>
      </c>
      <c r="C3730" t="s">
        <v>181</v>
      </c>
      <c r="D3730" t="s">
        <v>1863</v>
      </c>
      <c r="E3730" t="s">
        <v>181</v>
      </c>
      <c r="F3730">
        <v>0</v>
      </c>
      <c r="G3730">
        <v>0</v>
      </c>
      <c r="H3730" s="51" t="s">
        <v>13968</v>
      </c>
      <c r="I3730">
        <v>0</v>
      </c>
      <c r="J3730">
        <v>0</v>
      </c>
      <c r="L3730">
        <v>0</v>
      </c>
      <c r="M3730">
        <v>0</v>
      </c>
      <c r="N3730">
        <v>0</v>
      </c>
      <c r="O3730">
        <v>0</v>
      </c>
      <c r="P3730" t="s">
        <v>183</v>
      </c>
      <c r="Q3730">
        <v>0</v>
      </c>
      <c r="R3730">
        <v>0</v>
      </c>
      <c r="S3730">
        <v>0</v>
      </c>
      <c r="T3730" t="s">
        <v>181</v>
      </c>
      <c r="U3730">
        <v>0</v>
      </c>
      <c r="V3730" t="s">
        <v>181</v>
      </c>
      <c r="W3730">
        <v>0</v>
      </c>
      <c r="X3730" t="s">
        <v>184</v>
      </c>
    </row>
    <row r="3731" spans="1:24" x14ac:dyDescent="0.3">
      <c r="A3731" t="s">
        <v>179</v>
      </c>
      <c r="B3731" t="s">
        <v>5230</v>
      </c>
      <c r="C3731" t="s">
        <v>181</v>
      </c>
      <c r="D3731" t="s">
        <v>5231</v>
      </c>
      <c r="E3731" t="s">
        <v>7</v>
      </c>
      <c r="F3731">
        <v>0</v>
      </c>
      <c r="G3731">
        <v>0</v>
      </c>
      <c r="H3731" s="51" t="s">
        <v>13965</v>
      </c>
      <c r="I3731">
        <v>0</v>
      </c>
      <c r="J3731">
        <v>0</v>
      </c>
      <c r="L3731">
        <v>0</v>
      </c>
      <c r="M3731">
        <v>0</v>
      </c>
      <c r="N3731">
        <v>0</v>
      </c>
      <c r="O3731">
        <v>0</v>
      </c>
      <c r="P3731" t="s">
        <v>183</v>
      </c>
      <c r="Q3731">
        <v>0</v>
      </c>
      <c r="R3731">
        <v>0</v>
      </c>
      <c r="S3731">
        <v>0</v>
      </c>
      <c r="T3731" t="s">
        <v>181</v>
      </c>
      <c r="U3731">
        <v>0</v>
      </c>
      <c r="V3731" t="s">
        <v>181</v>
      </c>
      <c r="W3731">
        <v>0</v>
      </c>
      <c r="X3731" t="s">
        <v>184</v>
      </c>
    </row>
    <row r="3732" spans="1:24" x14ac:dyDescent="0.3">
      <c r="A3732" t="s">
        <v>179</v>
      </c>
      <c r="B3732" t="s">
        <v>5232</v>
      </c>
      <c r="C3732" t="s">
        <v>181</v>
      </c>
      <c r="D3732" t="s">
        <v>5233</v>
      </c>
      <c r="E3732" t="s">
        <v>7</v>
      </c>
      <c r="F3732">
        <v>0</v>
      </c>
      <c r="G3732">
        <v>0</v>
      </c>
      <c r="H3732" s="51" t="s">
        <v>13965</v>
      </c>
      <c r="I3732">
        <v>0</v>
      </c>
      <c r="J3732">
        <v>0</v>
      </c>
      <c r="L3732">
        <v>0</v>
      </c>
      <c r="M3732">
        <v>0</v>
      </c>
      <c r="N3732">
        <v>0</v>
      </c>
      <c r="O3732">
        <v>0</v>
      </c>
      <c r="P3732" t="s">
        <v>183</v>
      </c>
      <c r="Q3732">
        <v>0</v>
      </c>
      <c r="R3732">
        <v>0</v>
      </c>
      <c r="S3732">
        <v>0</v>
      </c>
      <c r="T3732" t="s">
        <v>181</v>
      </c>
      <c r="U3732">
        <v>0</v>
      </c>
      <c r="V3732" t="s">
        <v>181</v>
      </c>
      <c r="W3732">
        <v>0</v>
      </c>
      <c r="X3732" t="s">
        <v>184</v>
      </c>
    </row>
    <row r="3733" spans="1:24" x14ac:dyDescent="0.3">
      <c r="A3733" t="s">
        <v>179</v>
      </c>
      <c r="B3733" t="s">
        <v>5234</v>
      </c>
      <c r="C3733" t="s">
        <v>181</v>
      </c>
      <c r="D3733" t="s">
        <v>5235</v>
      </c>
      <c r="E3733" t="s">
        <v>7</v>
      </c>
      <c r="F3733">
        <v>0</v>
      </c>
      <c r="G3733">
        <v>0</v>
      </c>
      <c r="H3733" s="51" t="s">
        <v>13965</v>
      </c>
      <c r="I3733">
        <v>0</v>
      </c>
      <c r="J3733">
        <v>0</v>
      </c>
      <c r="L3733">
        <v>0</v>
      </c>
      <c r="M3733">
        <v>0</v>
      </c>
      <c r="N3733">
        <v>0</v>
      </c>
      <c r="O3733">
        <v>0</v>
      </c>
      <c r="P3733" t="s">
        <v>183</v>
      </c>
      <c r="Q3733">
        <v>0</v>
      </c>
      <c r="R3733">
        <v>0</v>
      </c>
      <c r="S3733">
        <v>0</v>
      </c>
      <c r="T3733" t="s">
        <v>181</v>
      </c>
      <c r="U3733">
        <v>0</v>
      </c>
      <c r="V3733" t="s">
        <v>181</v>
      </c>
      <c r="W3733">
        <v>0</v>
      </c>
      <c r="X3733" t="s">
        <v>184</v>
      </c>
    </row>
    <row r="3734" spans="1:24" x14ac:dyDescent="0.3">
      <c r="A3734" t="s">
        <v>179</v>
      </c>
      <c r="B3734" t="s">
        <v>6163</v>
      </c>
      <c r="C3734" t="s">
        <v>181</v>
      </c>
      <c r="D3734" t="s">
        <v>6164</v>
      </c>
      <c r="E3734" t="s">
        <v>7</v>
      </c>
      <c r="F3734">
        <v>0</v>
      </c>
      <c r="G3734">
        <v>0</v>
      </c>
      <c r="H3734" s="51" t="s">
        <v>13965</v>
      </c>
      <c r="I3734">
        <v>0</v>
      </c>
      <c r="J3734">
        <v>0</v>
      </c>
      <c r="L3734">
        <v>0</v>
      </c>
      <c r="M3734">
        <v>0</v>
      </c>
      <c r="N3734">
        <v>0</v>
      </c>
      <c r="O3734">
        <v>0</v>
      </c>
      <c r="P3734" t="s">
        <v>183</v>
      </c>
      <c r="Q3734">
        <v>0</v>
      </c>
      <c r="R3734">
        <v>0</v>
      </c>
      <c r="S3734">
        <v>0</v>
      </c>
      <c r="T3734" t="s">
        <v>181</v>
      </c>
      <c r="U3734">
        <v>0</v>
      </c>
      <c r="V3734" t="s">
        <v>181</v>
      </c>
      <c r="W3734">
        <v>0</v>
      </c>
      <c r="X3734" t="s">
        <v>184</v>
      </c>
    </row>
    <row r="3735" spans="1:24" x14ac:dyDescent="0.3">
      <c r="A3735" t="s">
        <v>179</v>
      </c>
      <c r="B3735" t="s">
        <v>2826</v>
      </c>
      <c r="C3735" t="s">
        <v>181</v>
      </c>
      <c r="D3735" t="s">
        <v>2827</v>
      </c>
      <c r="E3735" t="s">
        <v>181</v>
      </c>
      <c r="F3735">
        <v>0</v>
      </c>
      <c r="G3735">
        <v>0</v>
      </c>
      <c r="H3735" s="51" t="s">
        <v>13965</v>
      </c>
      <c r="I3735">
        <v>0</v>
      </c>
      <c r="J3735">
        <v>0</v>
      </c>
      <c r="L3735">
        <v>0</v>
      </c>
      <c r="M3735">
        <v>0</v>
      </c>
      <c r="N3735">
        <v>0</v>
      </c>
      <c r="O3735">
        <v>0</v>
      </c>
      <c r="P3735" t="s">
        <v>183</v>
      </c>
      <c r="Q3735">
        <v>0</v>
      </c>
      <c r="R3735">
        <v>0</v>
      </c>
      <c r="S3735">
        <v>0</v>
      </c>
      <c r="T3735" t="s">
        <v>181</v>
      </c>
      <c r="U3735">
        <v>0</v>
      </c>
      <c r="V3735" t="s">
        <v>181</v>
      </c>
      <c r="W3735">
        <v>0</v>
      </c>
      <c r="X3735" t="s">
        <v>184</v>
      </c>
    </row>
    <row r="3736" spans="1:24" x14ac:dyDescent="0.3">
      <c r="A3736" t="s">
        <v>179</v>
      </c>
      <c r="B3736" t="s">
        <v>14632</v>
      </c>
      <c r="C3736" t="s">
        <v>181</v>
      </c>
      <c r="D3736" t="s">
        <v>14633</v>
      </c>
      <c r="E3736" t="s">
        <v>181</v>
      </c>
      <c r="F3736">
        <v>0</v>
      </c>
      <c r="G3736">
        <v>0</v>
      </c>
      <c r="H3736" s="51" t="s">
        <v>13968</v>
      </c>
      <c r="I3736">
        <v>0</v>
      </c>
      <c r="J3736">
        <v>0</v>
      </c>
      <c r="L3736">
        <v>0</v>
      </c>
      <c r="M3736">
        <v>0</v>
      </c>
      <c r="N3736">
        <v>0</v>
      </c>
      <c r="O3736">
        <v>0</v>
      </c>
      <c r="P3736" t="s">
        <v>183</v>
      </c>
      <c r="Q3736">
        <v>0</v>
      </c>
      <c r="R3736">
        <v>0</v>
      </c>
      <c r="S3736">
        <v>0</v>
      </c>
      <c r="T3736" t="s">
        <v>181</v>
      </c>
      <c r="U3736">
        <v>0</v>
      </c>
      <c r="V3736" t="s">
        <v>181</v>
      </c>
      <c r="W3736">
        <v>0</v>
      </c>
      <c r="X3736" t="s">
        <v>321</v>
      </c>
    </row>
    <row r="3737" spans="1:24" x14ac:dyDescent="0.3">
      <c r="A3737" t="s">
        <v>179</v>
      </c>
      <c r="B3737" t="s">
        <v>18075</v>
      </c>
      <c r="C3737" t="s">
        <v>181</v>
      </c>
      <c r="D3737" t="s">
        <v>18076</v>
      </c>
      <c r="E3737" t="s">
        <v>7</v>
      </c>
      <c r="F3737">
        <v>0</v>
      </c>
      <c r="G3737">
        <v>0</v>
      </c>
      <c r="H3737" s="51" t="s">
        <v>18041</v>
      </c>
      <c r="I3737">
        <v>0</v>
      </c>
      <c r="J3737">
        <v>0</v>
      </c>
      <c r="L3737">
        <v>0</v>
      </c>
      <c r="M3737">
        <v>0</v>
      </c>
      <c r="N3737">
        <v>0</v>
      </c>
      <c r="O3737">
        <v>0</v>
      </c>
      <c r="P3737" t="s">
        <v>183</v>
      </c>
      <c r="Q3737">
        <v>0</v>
      </c>
      <c r="R3737">
        <v>0</v>
      </c>
      <c r="S3737">
        <v>0</v>
      </c>
      <c r="T3737" t="s">
        <v>181</v>
      </c>
      <c r="U3737">
        <v>0</v>
      </c>
      <c r="V3737" t="s">
        <v>181</v>
      </c>
      <c r="W3737">
        <v>0</v>
      </c>
      <c r="X3737" t="s">
        <v>184</v>
      </c>
    </row>
    <row r="3738" spans="1:24" x14ac:dyDescent="0.3">
      <c r="A3738" t="s">
        <v>179</v>
      </c>
      <c r="B3738" t="s">
        <v>4907</v>
      </c>
      <c r="C3738" t="s">
        <v>181</v>
      </c>
      <c r="D3738" t="s">
        <v>4908</v>
      </c>
      <c r="E3738" t="s">
        <v>7</v>
      </c>
      <c r="F3738">
        <v>0</v>
      </c>
      <c r="G3738">
        <v>0</v>
      </c>
      <c r="H3738" s="51" t="s">
        <v>13965</v>
      </c>
      <c r="I3738">
        <v>0</v>
      </c>
      <c r="J3738">
        <v>0</v>
      </c>
      <c r="L3738">
        <v>0</v>
      </c>
      <c r="M3738">
        <v>0</v>
      </c>
      <c r="N3738">
        <v>0</v>
      </c>
      <c r="O3738">
        <v>0</v>
      </c>
      <c r="P3738" t="s">
        <v>183</v>
      </c>
      <c r="Q3738">
        <v>0</v>
      </c>
      <c r="R3738">
        <v>0</v>
      </c>
      <c r="S3738">
        <v>0</v>
      </c>
      <c r="T3738" t="s">
        <v>181</v>
      </c>
      <c r="U3738">
        <v>0</v>
      </c>
      <c r="V3738" t="s">
        <v>181</v>
      </c>
      <c r="W3738">
        <v>0</v>
      </c>
      <c r="X3738" t="s">
        <v>184</v>
      </c>
    </row>
    <row r="3739" spans="1:24" x14ac:dyDescent="0.3">
      <c r="A3739" t="s">
        <v>179</v>
      </c>
      <c r="B3739" t="s">
        <v>2717</v>
      </c>
      <c r="C3739" t="s">
        <v>181</v>
      </c>
      <c r="D3739" t="s">
        <v>2718</v>
      </c>
      <c r="E3739" t="s">
        <v>181</v>
      </c>
      <c r="F3739">
        <v>0</v>
      </c>
      <c r="G3739">
        <v>0</v>
      </c>
      <c r="H3739" s="51" t="s">
        <v>13965</v>
      </c>
      <c r="I3739">
        <v>0</v>
      </c>
      <c r="J3739">
        <v>0</v>
      </c>
      <c r="L3739">
        <v>0</v>
      </c>
      <c r="M3739">
        <v>0</v>
      </c>
      <c r="N3739">
        <v>0</v>
      </c>
      <c r="O3739">
        <v>0</v>
      </c>
      <c r="P3739" t="s">
        <v>183</v>
      </c>
      <c r="Q3739">
        <v>0</v>
      </c>
      <c r="R3739">
        <v>0</v>
      </c>
      <c r="S3739">
        <v>0</v>
      </c>
      <c r="T3739" t="s">
        <v>181</v>
      </c>
      <c r="U3739">
        <v>0</v>
      </c>
      <c r="V3739" t="s">
        <v>181</v>
      </c>
      <c r="W3739">
        <v>0</v>
      </c>
      <c r="X3739" t="s">
        <v>184</v>
      </c>
    </row>
    <row r="3740" spans="1:24" x14ac:dyDescent="0.3">
      <c r="A3740" t="s">
        <v>179</v>
      </c>
      <c r="B3740" t="s">
        <v>243</v>
      </c>
      <c r="C3740" t="s">
        <v>181</v>
      </c>
      <c r="D3740" t="s">
        <v>244</v>
      </c>
      <c r="E3740" t="s">
        <v>181</v>
      </c>
      <c r="F3740">
        <v>0</v>
      </c>
      <c r="G3740">
        <v>0</v>
      </c>
      <c r="H3740" s="51" t="s">
        <v>13968</v>
      </c>
      <c r="I3740">
        <v>0</v>
      </c>
      <c r="J3740">
        <v>0</v>
      </c>
      <c r="L3740">
        <v>0</v>
      </c>
      <c r="M3740">
        <v>0</v>
      </c>
      <c r="N3740">
        <v>0</v>
      </c>
      <c r="O3740">
        <v>0</v>
      </c>
      <c r="P3740" t="s">
        <v>183</v>
      </c>
      <c r="Q3740">
        <v>0</v>
      </c>
      <c r="R3740">
        <v>0</v>
      </c>
      <c r="S3740">
        <v>0</v>
      </c>
      <c r="T3740" t="s">
        <v>181</v>
      </c>
      <c r="U3740">
        <v>0</v>
      </c>
      <c r="V3740" t="s">
        <v>181</v>
      </c>
      <c r="W3740">
        <v>0</v>
      </c>
      <c r="X3740" t="s">
        <v>184</v>
      </c>
    </row>
    <row r="3741" spans="1:24" x14ac:dyDescent="0.3">
      <c r="A3741" t="s">
        <v>179</v>
      </c>
      <c r="B3741" t="s">
        <v>6703</v>
      </c>
      <c r="C3741" t="s">
        <v>181</v>
      </c>
      <c r="D3741" t="s">
        <v>6704</v>
      </c>
      <c r="E3741" t="s">
        <v>7</v>
      </c>
      <c r="F3741">
        <v>0</v>
      </c>
      <c r="G3741">
        <v>0</v>
      </c>
      <c r="H3741" s="51" t="s">
        <v>13965</v>
      </c>
      <c r="I3741">
        <v>0</v>
      </c>
      <c r="J3741">
        <v>0</v>
      </c>
      <c r="L3741">
        <v>0</v>
      </c>
      <c r="M3741">
        <v>0</v>
      </c>
      <c r="N3741">
        <v>0</v>
      </c>
      <c r="O3741">
        <v>0</v>
      </c>
      <c r="P3741" t="s">
        <v>183</v>
      </c>
      <c r="Q3741">
        <v>0</v>
      </c>
      <c r="R3741">
        <v>0</v>
      </c>
      <c r="S3741">
        <v>0</v>
      </c>
      <c r="T3741" t="s">
        <v>181</v>
      </c>
      <c r="U3741">
        <v>0</v>
      </c>
      <c r="V3741" t="s">
        <v>181</v>
      </c>
      <c r="W3741">
        <v>0</v>
      </c>
      <c r="X3741" t="s">
        <v>184</v>
      </c>
    </row>
    <row r="3742" spans="1:24" x14ac:dyDescent="0.3">
      <c r="A3742" t="s">
        <v>179</v>
      </c>
      <c r="B3742" t="s">
        <v>14634</v>
      </c>
      <c r="C3742" t="s">
        <v>181</v>
      </c>
      <c r="D3742" t="s">
        <v>14635</v>
      </c>
      <c r="E3742" t="s">
        <v>7</v>
      </c>
      <c r="F3742">
        <v>0</v>
      </c>
      <c r="G3742">
        <v>0</v>
      </c>
      <c r="H3742" s="51" t="s">
        <v>18041</v>
      </c>
      <c r="I3742">
        <v>0</v>
      </c>
      <c r="J3742">
        <v>0</v>
      </c>
      <c r="L3742">
        <v>0</v>
      </c>
      <c r="M3742">
        <v>0</v>
      </c>
      <c r="N3742">
        <v>0</v>
      </c>
      <c r="O3742">
        <v>0</v>
      </c>
      <c r="P3742" t="s">
        <v>183</v>
      </c>
      <c r="Q3742">
        <v>0</v>
      </c>
      <c r="R3742">
        <v>0</v>
      </c>
      <c r="S3742">
        <v>0</v>
      </c>
      <c r="T3742" t="s">
        <v>181</v>
      </c>
      <c r="U3742">
        <v>0</v>
      </c>
      <c r="V3742" t="s">
        <v>181</v>
      </c>
      <c r="W3742">
        <v>0</v>
      </c>
      <c r="X3742" t="s">
        <v>184</v>
      </c>
    </row>
    <row r="3743" spans="1:24" x14ac:dyDescent="0.3">
      <c r="A3743" t="s">
        <v>179</v>
      </c>
      <c r="B3743" t="s">
        <v>1650</v>
      </c>
      <c r="C3743" t="s">
        <v>181</v>
      </c>
      <c r="D3743" t="s">
        <v>1651</v>
      </c>
      <c r="E3743" t="s">
        <v>181</v>
      </c>
      <c r="F3743">
        <v>0</v>
      </c>
      <c r="G3743">
        <v>0</v>
      </c>
      <c r="H3743" s="51" t="s">
        <v>13968</v>
      </c>
      <c r="I3743">
        <v>0</v>
      </c>
      <c r="J3743">
        <v>0</v>
      </c>
      <c r="L3743">
        <v>0</v>
      </c>
      <c r="M3743">
        <v>0</v>
      </c>
      <c r="N3743">
        <v>0</v>
      </c>
      <c r="O3743">
        <v>0</v>
      </c>
      <c r="P3743" t="s">
        <v>183</v>
      </c>
      <c r="Q3743">
        <v>0</v>
      </c>
      <c r="R3743">
        <v>0</v>
      </c>
      <c r="S3743">
        <v>0</v>
      </c>
      <c r="T3743" t="s">
        <v>181</v>
      </c>
      <c r="U3743">
        <v>0</v>
      </c>
      <c r="V3743" t="s">
        <v>181</v>
      </c>
      <c r="W3743">
        <v>0</v>
      </c>
      <c r="X3743" t="s">
        <v>184</v>
      </c>
    </row>
    <row r="3744" spans="1:24" x14ac:dyDescent="0.3">
      <c r="A3744" t="s">
        <v>179</v>
      </c>
      <c r="B3744" t="s">
        <v>2041</v>
      </c>
      <c r="C3744" t="s">
        <v>181</v>
      </c>
      <c r="D3744" t="s">
        <v>2042</v>
      </c>
      <c r="E3744" t="s">
        <v>181</v>
      </c>
      <c r="F3744">
        <v>0</v>
      </c>
      <c r="G3744">
        <v>0</v>
      </c>
      <c r="H3744" s="51" t="s">
        <v>13968</v>
      </c>
      <c r="I3744">
        <v>0</v>
      </c>
      <c r="J3744">
        <v>0</v>
      </c>
      <c r="L3744">
        <v>0</v>
      </c>
      <c r="M3744">
        <v>0</v>
      </c>
      <c r="N3744">
        <v>0</v>
      </c>
      <c r="O3744">
        <v>0</v>
      </c>
      <c r="P3744" t="s">
        <v>183</v>
      </c>
      <c r="Q3744">
        <v>0</v>
      </c>
      <c r="R3744">
        <v>0</v>
      </c>
      <c r="S3744">
        <v>0</v>
      </c>
      <c r="T3744" t="s">
        <v>181</v>
      </c>
      <c r="U3744">
        <v>0</v>
      </c>
      <c r="V3744" t="s">
        <v>181</v>
      </c>
      <c r="W3744">
        <v>0</v>
      </c>
      <c r="X3744" t="s">
        <v>184</v>
      </c>
    </row>
    <row r="3745" spans="1:24" x14ac:dyDescent="0.3">
      <c r="A3745" t="s">
        <v>179</v>
      </c>
      <c r="B3745" t="s">
        <v>2198</v>
      </c>
      <c r="C3745" t="s">
        <v>181</v>
      </c>
      <c r="D3745" t="s">
        <v>2042</v>
      </c>
      <c r="E3745" t="s">
        <v>181</v>
      </c>
      <c r="F3745">
        <v>0</v>
      </c>
      <c r="G3745">
        <v>0</v>
      </c>
      <c r="H3745" s="51" t="s">
        <v>13965</v>
      </c>
      <c r="I3745">
        <v>0</v>
      </c>
      <c r="J3745">
        <v>0</v>
      </c>
      <c r="L3745">
        <v>0</v>
      </c>
      <c r="M3745">
        <v>0</v>
      </c>
      <c r="N3745">
        <v>0</v>
      </c>
      <c r="O3745">
        <v>0</v>
      </c>
      <c r="P3745" t="s">
        <v>183</v>
      </c>
      <c r="Q3745">
        <v>0</v>
      </c>
      <c r="R3745">
        <v>0</v>
      </c>
      <c r="S3745">
        <v>0</v>
      </c>
      <c r="T3745" t="s">
        <v>181</v>
      </c>
      <c r="U3745">
        <v>0</v>
      </c>
      <c r="V3745" t="s">
        <v>181</v>
      </c>
      <c r="W3745">
        <v>0</v>
      </c>
      <c r="X3745" t="s">
        <v>184</v>
      </c>
    </row>
    <row r="3746" spans="1:24" x14ac:dyDescent="0.3">
      <c r="A3746" t="s">
        <v>179</v>
      </c>
      <c r="B3746" t="s">
        <v>4862</v>
      </c>
      <c r="C3746" t="s">
        <v>181</v>
      </c>
      <c r="D3746" t="s">
        <v>4863</v>
      </c>
      <c r="E3746" t="s">
        <v>7</v>
      </c>
      <c r="F3746">
        <v>0</v>
      </c>
      <c r="G3746">
        <v>0</v>
      </c>
      <c r="H3746" s="51" t="s">
        <v>13965</v>
      </c>
      <c r="I3746">
        <v>0</v>
      </c>
      <c r="J3746">
        <v>0</v>
      </c>
      <c r="L3746">
        <v>0</v>
      </c>
      <c r="M3746">
        <v>0</v>
      </c>
      <c r="N3746">
        <v>0</v>
      </c>
      <c r="O3746">
        <v>0</v>
      </c>
      <c r="P3746" t="s">
        <v>183</v>
      </c>
      <c r="Q3746">
        <v>0</v>
      </c>
      <c r="R3746">
        <v>0</v>
      </c>
      <c r="S3746">
        <v>0</v>
      </c>
      <c r="T3746" t="s">
        <v>181</v>
      </c>
      <c r="U3746">
        <v>0</v>
      </c>
      <c r="V3746" t="s">
        <v>181</v>
      </c>
      <c r="W3746">
        <v>0</v>
      </c>
      <c r="X3746" t="s">
        <v>184</v>
      </c>
    </row>
    <row r="3747" spans="1:24" x14ac:dyDescent="0.3">
      <c r="A3747" t="s">
        <v>179</v>
      </c>
      <c r="B3747" t="s">
        <v>2230</v>
      </c>
      <c r="C3747" t="s">
        <v>181</v>
      </c>
      <c r="D3747" t="s">
        <v>2231</v>
      </c>
      <c r="E3747" t="s">
        <v>181</v>
      </c>
      <c r="F3747">
        <v>0</v>
      </c>
      <c r="G3747">
        <v>0</v>
      </c>
      <c r="H3747" s="51" t="s">
        <v>13965</v>
      </c>
      <c r="I3747">
        <v>0</v>
      </c>
      <c r="J3747">
        <v>0</v>
      </c>
      <c r="L3747">
        <v>0</v>
      </c>
      <c r="M3747">
        <v>0</v>
      </c>
      <c r="N3747">
        <v>0</v>
      </c>
      <c r="O3747">
        <v>0</v>
      </c>
      <c r="P3747" t="s">
        <v>183</v>
      </c>
      <c r="Q3747">
        <v>0</v>
      </c>
      <c r="R3747">
        <v>0</v>
      </c>
      <c r="S3747">
        <v>0</v>
      </c>
      <c r="T3747" t="s">
        <v>181</v>
      </c>
      <c r="U3747">
        <v>0</v>
      </c>
      <c r="V3747" t="s">
        <v>181</v>
      </c>
      <c r="W3747">
        <v>0</v>
      </c>
      <c r="X3747" t="s">
        <v>184</v>
      </c>
    </row>
    <row r="3748" spans="1:24" x14ac:dyDescent="0.3">
      <c r="A3748" t="s">
        <v>179</v>
      </c>
      <c r="B3748" t="s">
        <v>3476</v>
      </c>
      <c r="C3748" t="s">
        <v>181</v>
      </c>
      <c r="D3748" t="s">
        <v>2231</v>
      </c>
      <c r="E3748" t="s">
        <v>181</v>
      </c>
      <c r="F3748">
        <v>0</v>
      </c>
      <c r="G3748">
        <v>0</v>
      </c>
      <c r="H3748" s="51" t="s">
        <v>13968</v>
      </c>
      <c r="I3748">
        <v>0</v>
      </c>
      <c r="J3748">
        <v>0</v>
      </c>
      <c r="L3748">
        <v>0</v>
      </c>
      <c r="M3748">
        <v>0</v>
      </c>
      <c r="N3748">
        <v>0</v>
      </c>
      <c r="O3748">
        <v>0</v>
      </c>
      <c r="P3748" t="s">
        <v>183</v>
      </c>
      <c r="Q3748">
        <v>0</v>
      </c>
      <c r="R3748">
        <v>0</v>
      </c>
      <c r="S3748">
        <v>0</v>
      </c>
      <c r="T3748" t="s">
        <v>181</v>
      </c>
      <c r="U3748">
        <v>0</v>
      </c>
      <c r="V3748" t="s">
        <v>181</v>
      </c>
      <c r="W3748">
        <v>0</v>
      </c>
      <c r="X3748" t="s">
        <v>184</v>
      </c>
    </row>
    <row r="3749" spans="1:24" x14ac:dyDescent="0.3">
      <c r="A3749" t="s">
        <v>179</v>
      </c>
      <c r="B3749" t="s">
        <v>794</v>
      </c>
      <c r="C3749" t="s">
        <v>181</v>
      </c>
      <c r="D3749" t="s">
        <v>795</v>
      </c>
      <c r="E3749" t="s">
        <v>181</v>
      </c>
      <c r="F3749">
        <v>0</v>
      </c>
      <c r="G3749">
        <v>0</v>
      </c>
      <c r="H3749" s="51" t="s">
        <v>13968</v>
      </c>
      <c r="I3749">
        <v>0</v>
      </c>
      <c r="J3749">
        <v>0</v>
      </c>
      <c r="L3749">
        <v>0</v>
      </c>
      <c r="M3749">
        <v>0</v>
      </c>
      <c r="N3749">
        <v>0</v>
      </c>
      <c r="O3749">
        <v>0</v>
      </c>
      <c r="P3749" t="s">
        <v>183</v>
      </c>
      <c r="Q3749">
        <v>0</v>
      </c>
      <c r="R3749">
        <v>0</v>
      </c>
      <c r="S3749">
        <v>0</v>
      </c>
      <c r="T3749" t="s">
        <v>181</v>
      </c>
      <c r="U3749">
        <v>0</v>
      </c>
      <c r="V3749" t="s">
        <v>181</v>
      </c>
      <c r="W3749">
        <v>0</v>
      </c>
      <c r="X3749" t="s">
        <v>184</v>
      </c>
    </row>
    <row r="3750" spans="1:24" x14ac:dyDescent="0.3">
      <c r="A3750" t="s">
        <v>179</v>
      </c>
      <c r="B3750" t="s">
        <v>2247</v>
      </c>
      <c r="C3750" t="s">
        <v>181</v>
      </c>
      <c r="D3750" t="s">
        <v>2248</v>
      </c>
      <c r="E3750" t="s">
        <v>181</v>
      </c>
      <c r="F3750">
        <v>0</v>
      </c>
      <c r="G3750">
        <v>0</v>
      </c>
      <c r="H3750" s="51" t="s">
        <v>13965</v>
      </c>
      <c r="I3750">
        <v>0</v>
      </c>
      <c r="J3750">
        <v>0</v>
      </c>
      <c r="L3750">
        <v>0</v>
      </c>
      <c r="M3750">
        <v>0</v>
      </c>
      <c r="N3750">
        <v>0</v>
      </c>
      <c r="O3750">
        <v>0</v>
      </c>
      <c r="P3750" t="s">
        <v>183</v>
      </c>
      <c r="Q3750">
        <v>0</v>
      </c>
      <c r="R3750">
        <v>0</v>
      </c>
      <c r="S3750">
        <v>0</v>
      </c>
      <c r="T3750" t="s">
        <v>181</v>
      </c>
      <c r="U3750">
        <v>0</v>
      </c>
      <c r="V3750" t="s">
        <v>181</v>
      </c>
      <c r="W3750">
        <v>0</v>
      </c>
      <c r="X3750" t="s">
        <v>184</v>
      </c>
    </row>
    <row r="3751" spans="1:24" x14ac:dyDescent="0.3">
      <c r="A3751" t="s">
        <v>179</v>
      </c>
      <c r="B3751" t="s">
        <v>2297</v>
      </c>
      <c r="C3751" t="s">
        <v>181</v>
      </c>
      <c r="D3751" t="s">
        <v>2298</v>
      </c>
      <c r="E3751" t="s">
        <v>181</v>
      </c>
      <c r="F3751">
        <v>0</v>
      </c>
      <c r="G3751">
        <v>0</v>
      </c>
      <c r="H3751" s="51" t="s">
        <v>13965</v>
      </c>
      <c r="I3751">
        <v>0</v>
      </c>
      <c r="J3751">
        <v>0</v>
      </c>
      <c r="L3751">
        <v>0</v>
      </c>
      <c r="M3751">
        <v>0</v>
      </c>
      <c r="N3751">
        <v>0</v>
      </c>
      <c r="O3751">
        <v>0</v>
      </c>
      <c r="P3751" t="s">
        <v>183</v>
      </c>
      <c r="Q3751">
        <v>0</v>
      </c>
      <c r="R3751">
        <v>0</v>
      </c>
      <c r="S3751">
        <v>0</v>
      </c>
      <c r="T3751" t="s">
        <v>181</v>
      </c>
      <c r="U3751">
        <v>0</v>
      </c>
      <c r="V3751" t="s">
        <v>181</v>
      </c>
      <c r="W3751">
        <v>0</v>
      </c>
      <c r="X3751" t="s">
        <v>184</v>
      </c>
    </row>
    <row r="3752" spans="1:24" x14ac:dyDescent="0.3">
      <c r="A3752" t="s">
        <v>179</v>
      </c>
      <c r="B3752" t="s">
        <v>3427</v>
      </c>
      <c r="C3752" t="s">
        <v>181</v>
      </c>
      <c r="D3752" t="s">
        <v>2298</v>
      </c>
      <c r="E3752" t="s">
        <v>181</v>
      </c>
      <c r="F3752">
        <v>0</v>
      </c>
      <c r="G3752">
        <v>0</v>
      </c>
      <c r="H3752" s="51" t="s">
        <v>13968</v>
      </c>
      <c r="I3752">
        <v>0</v>
      </c>
      <c r="J3752">
        <v>0</v>
      </c>
      <c r="L3752">
        <v>0</v>
      </c>
      <c r="M3752">
        <v>0</v>
      </c>
      <c r="N3752">
        <v>0</v>
      </c>
      <c r="O3752">
        <v>0</v>
      </c>
      <c r="P3752" t="s">
        <v>183</v>
      </c>
      <c r="Q3752">
        <v>0</v>
      </c>
      <c r="R3752">
        <v>0</v>
      </c>
      <c r="S3752">
        <v>0</v>
      </c>
      <c r="T3752" t="s">
        <v>181</v>
      </c>
      <c r="U3752">
        <v>0</v>
      </c>
      <c r="V3752" t="s">
        <v>181</v>
      </c>
      <c r="W3752">
        <v>0</v>
      </c>
      <c r="X3752" t="s">
        <v>184</v>
      </c>
    </row>
    <row r="3753" spans="1:24" x14ac:dyDescent="0.3">
      <c r="A3753" t="s">
        <v>179</v>
      </c>
      <c r="B3753" t="s">
        <v>1596</v>
      </c>
      <c r="C3753" t="s">
        <v>181</v>
      </c>
      <c r="D3753" t="s">
        <v>1597</v>
      </c>
      <c r="E3753" t="s">
        <v>181</v>
      </c>
      <c r="F3753">
        <v>0</v>
      </c>
      <c r="G3753">
        <v>0</v>
      </c>
      <c r="H3753" s="51" t="s">
        <v>13968</v>
      </c>
      <c r="I3753">
        <v>0</v>
      </c>
      <c r="J3753">
        <v>0</v>
      </c>
      <c r="L3753">
        <v>0</v>
      </c>
      <c r="M3753">
        <v>0</v>
      </c>
      <c r="N3753">
        <v>0</v>
      </c>
      <c r="O3753">
        <v>0</v>
      </c>
      <c r="P3753" t="s">
        <v>183</v>
      </c>
      <c r="Q3753">
        <v>0</v>
      </c>
      <c r="R3753">
        <v>0</v>
      </c>
      <c r="S3753">
        <v>0</v>
      </c>
      <c r="T3753" t="s">
        <v>181</v>
      </c>
      <c r="U3753">
        <v>0</v>
      </c>
      <c r="V3753" t="s">
        <v>181</v>
      </c>
      <c r="W3753">
        <v>0</v>
      </c>
      <c r="X3753" t="s">
        <v>184</v>
      </c>
    </row>
    <row r="3754" spans="1:24" x14ac:dyDescent="0.3">
      <c r="A3754" t="s">
        <v>179</v>
      </c>
      <c r="B3754" t="s">
        <v>4522</v>
      </c>
      <c r="C3754" t="s">
        <v>181</v>
      </c>
      <c r="D3754" t="s">
        <v>1597</v>
      </c>
      <c r="E3754" t="s">
        <v>7</v>
      </c>
      <c r="F3754">
        <v>0</v>
      </c>
      <c r="G3754">
        <v>0</v>
      </c>
      <c r="H3754" s="51" t="s">
        <v>13965</v>
      </c>
      <c r="I3754">
        <v>0</v>
      </c>
      <c r="J3754">
        <v>0</v>
      </c>
      <c r="L3754">
        <v>0</v>
      </c>
      <c r="M3754">
        <v>0</v>
      </c>
      <c r="N3754">
        <v>0</v>
      </c>
      <c r="O3754">
        <v>0</v>
      </c>
      <c r="P3754" t="s">
        <v>183</v>
      </c>
      <c r="Q3754">
        <v>0</v>
      </c>
      <c r="R3754">
        <v>0</v>
      </c>
      <c r="S3754">
        <v>0</v>
      </c>
      <c r="T3754" t="s">
        <v>181</v>
      </c>
      <c r="U3754">
        <v>0</v>
      </c>
      <c r="V3754" t="s">
        <v>181</v>
      </c>
      <c r="W3754">
        <v>0</v>
      </c>
      <c r="X3754" t="s">
        <v>184</v>
      </c>
    </row>
    <row r="3755" spans="1:24" x14ac:dyDescent="0.3">
      <c r="A3755" t="s">
        <v>179</v>
      </c>
      <c r="B3755" t="s">
        <v>2536</v>
      </c>
      <c r="C3755" t="s">
        <v>181</v>
      </c>
      <c r="D3755" t="s">
        <v>2537</v>
      </c>
      <c r="E3755" t="s">
        <v>181</v>
      </c>
      <c r="F3755">
        <v>0</v>
      </c>
      <c r="G3755">
        <v>0</v>
      </c>
      <c r="H3755" s="51" t="s">
        <v>13965</v>
      </c>
      <c r="I3755">
        <v>0</v>
      </c>
      <c r="J3755">
        <v>0</v>
      </c>
      <c r="L3755">
        <v>0</v>
      </c>
      <c r="M3755">
        <v>0</v>
      </c>
      <c r="N3755">
        <v>0</v>
      </c>
      <c r="O3755">
        <v>0</v>
      </c>
      <c r="P3755" t="s">
        <v>183</v>
      </c>
      <c r="Q3755">
        <v>0</v>
      </c>
      <c r="R3755">
        <v>0</v>
      </c>
      <c r="S3755">
        <v>0</v>
      </c>
      <c r="T3755" t="s">
        <v>181</v>
      </c>
      <c r="U3755">
        <v>0</v>
      </c>
      <c r="V3755" t="s">
        <v>181</v>
      </c>
      <c r="W3755">
        <v>0</v>
      </c>
      <c r="X3755" t="s">
        <v>184</v>
      </c>
    </row>
    <row r="3756" spans="1:24" x14ac:dyDescent="0.3">
      <c r="A3756" t="s">
        <v>179</v>
      </c>
      <c r="B3756" t="s">
        <v>4371</v>
      </c>
      <c r="C3756" t="s">
        <v>181</v>
      </c>
      <c r="D3756" t="s">
        <v>4372</v>
      </c>
      <c r="E3756" t="s">
        <v>7</v>
      </c>
      <c r="F3756">
        <v>0</v>
      </c>
      <c r="G3756">
        <v>0</v>
      </c>
      <c r="H3756" s="51" t="s">
        <v>13965</v>
      </c>
      <c r="I3756">
        <v>0</v>
      </c>
      <c r="J3756">
        <v>0</v>
      </c>
      <c r="L3756">
        <v>0</v>
      </c>
      <c r="M3756">
        <v>0</v>
      </c>
      <c r="N3756">
        <v>0</v>
      </c>
      <c r="O3756">
        <v>0</v>
      </c>
      <c r="P3756" t="s">
        <v>183</v>
      </c>
      <c r="Q3756">
        <v>0</v>
      </c>
      <c r="R3756">
        <v>0</v>
      </c>
      <c r="S3756">
        <v>0</v>
      </c>
      <c r="T3756" t="s">
        <v>181</v>
      </c>
      <c r="U3756">
        <v>0</v>
      </c>
      <c r="V3756" t="s">
        <v>181</v>
      </c>
      <c r="W3756">
        <v>0</v>
      </c>
      <c r="X3756" t="s">
        <v>184</v>
      </c>
    </row>
    <row r="3757" spans="1:24" x14ac:dyDescent="0.3">
      <c r="A3757" t="s">
        <v>179</v>
      </c>
      <c r="B3757" t="s">
        <v>6398</v>
      </c>
      <c r="C3757" t="s">
        <v>181</v>
      </c>
      <c r="D3757" t="s">
        <v>6399</v>
      </c>
      <c r="E3757" t="s">
        <v>7</v>
      </c>
      <c r="F3757">
        <v>0</v>
      </c>
      <c r="G3757">
        <v>0</v>
      </c>
      <c r="H3757" s="51" t="s">
        <v>13965</v>
      </c>
      <c r="I3757">
        <v>0</v>
      </c>
      <c r="J3757">
        <v>0</v>
      </c>
      <c r="L3757">
        <v>0</v>
      </c>
      <c r="M3757">
        <v>0</v>
      </c>
      <c r="N3757">
        <v>0</v>
      </c>
      <c r="O3757">
        <v>0</v>
      </c>
      <c r="P3757" t="s">
        <v>183</v>
      </c>
      <c r="Q3757">
        <v>0</v>
      </c>
      <c r="R3757">
        <v>0</v>
      </c>
      <c r="S3757">
        <v>0</v>
      </c>
      <c r="T3757" t="s">
        <v>181</v>
      </c>
      <c r="U3757">
        <v>0</v>
      </c>
      <c r="V3757" t="s">
        <v>181</v>
      </c>
      <c r="W3757">
        <v>0</v>
      </c>
      <c r="X3757" t="s">
        <v>184</v>
      </c>
    </row>
    <row r="3758" spans="1:24" x14ac:dyDescent="0.3">
      <c r="A3758" t="s">
        <v>179</v>
      </c>
      <c r="B3758" t="s">
        <v>4687</v>
      </c>
      <c r="C3758" t="s">
        <v>181</v>
      </c>
      <c r="D3758" t="s">
        <v>4688</v>
      </c>
      <c r="E3758" t="s">
        <v>7</v>
      </c>
      <c r="F3758">
        <v>0</v>
      </c>
      <c r="G3758">
        <v>0</v>
      </c>
      <c r="H3758" s="51" t="s">
        <v>13965</v>
      </c>
      <c r="I3758">
        <v>0</v>
      </c>
      <c r="J3758">
        <v>0</v>
      </c>
      <c r="L3758">
        <v>0</v>
      </c>
      <c r="M3758">
        <v>0</v>
      </c>
      <c r="N3758">
        <v>0</v>
      </c>
      <c r="O3758">
        <v>0</v>
      </c>
      <c r="P3758" t="s">
        <v>183</v>
      </c>
      <c r="Q3758">
        <v>0</v>
      </c>
      <c r="R3758">
        <v>0</v>
      </c>
      <c r="S3758">
        <v>0</v>
      </c>
      <c r="T3758" t="s">
        <v>181</v>
      </c>
      <c r="U3758">
        <v>0</v>
      </c>
      <c r="V3758" t="s">
        <v>181</v>
      </c>
      <c r="W3758">
        <v>0</v>
      </c>
      <c r="X3758" t="s">
        <v>184</v>
      </c>
    </row>
    <row r="3759" spans="1:24" x14ac:dyDescent="0.3">
      <c r="A3759" t="s">
        <v>179</v>
      </c>
      <c r="B3759" t="s">
        <v>5277</v>
      </c>
      <c r="C3759" t="s">
        <v>181</v>
      </c>
      <c r="D3759" t="s">
        <v>5278</v>
      </c>
      <c r="E3759" t="s">
        <v>7</v>
      </c>
      <c r="F3759">
        <v>0</v>
      </c>
      <c r="G3759">
        <v>0</v>
      </c>
      <c r="H3759" s="51" t="s">
        <v>13965</v>
      </c>
      <c r="I3759">
        <v>0</v>
      </c>
      <c r="J3759">
        <v>0</v>
      </c>
      <c r="L3759">
        <v>0</v>
      </c>
      <c r="M3759">
        <v>0</v>
      </c>
      <c r="N3759">
        <v>0</v>
      </c>
      <c r="O3759">
        <v>0</v>
      </c>
      <c r="P3759" t="s">
        <v>183</v>
      </c>
      <c r="Q3759">
        <v>0</v>
      </c>
      <c r="R3759">
        <v>0</v>
      </c>
      <c r="S3759">
        <v>0</v>
      </c>
      <c r="T3759" t="s">
        <v>181</v>
      </c>
      <c r="U3759">
        <v>0</v>
      </c>
      <c r="V3759" t="s">
        <v>181</v>
      </c>
      <c r="W3759">
        <v>0</v>
      </c>
      <c r="X3759" t="s">
        <v>184</v>
      </c>
    </row>
    <row r="3760" spans="1:24" x14ac:dyDescent="0.3">
      <c r="A3760" t="s">
        <v>179</v>
      </c>
      <c r="B3760" t="s">
        <v>5740</v>
      </c>
      <c r="C3760" t="s">
        <v>181</v>
      </c>
      <c r="D3760" t="s">
        <v>5278</v>
      </c>
      <c r="E3760" t="s">
        <v>7</v>
      </c>
      <c r="F3760">
        <v>0</v>
      </c>
      <c r="G3760">
        <v>0</v>
      </c>
      <c r="H3760" s="51" t="s">
        <v>18041</v>
      </c>
      <c r="I3760">
        <v>0</v>
      </c>
      <c r="J3760">
        <v>0</v>
      </c>
      <c r="L3760">
        <v>0</v>
      </c>
      <c r="M3760">
        <v>0</v>
      </c>
      <c r="N3760">
        <v>0</v>
      </c>
      <c r="O3760">
        <v>0</v>
      </c>
      <c r="P3760" t="s">
        <v>183</v>
      </c>
      <c r="Q3760">
        <v>0</v>
      </c>
      <c r="R3760">
        <v>0</v>
      </c>
      <c r="S3760">
        <v>0</v>
      </c>
      <c r="T3760" t="s">
        <v>181</v>
      </c>
      <c r="U3760">
        <v>0</v>
      </c>
      <c r="V3760" t="s">
        <v>181</v>
      </c>
      <c r="W3760">
        <v>0</v>
      </c>
      <c r="X3760" t="s">
        <v>184</v>
      </c>
    </row>
    <row r="3761" spans="1:24" x14ac:dyDescent="0.3">
      <c r="A3761" t="s">
        <v>179</v>
      </c>
      <c r="B3761" t="s">
        <v>5443</v>
      </c>
      <c r="C3761" t="s">
        <v>181</v>
      </c>
      <c r="D3761" t="s">
        <v>5444</v>
      </c>
      <c r="E3761" t="s">
        <v>7</v>
      </c>
      <c r="F3761">
        <v>0</v>
      </c>
      <c r="G3761">
        <v>0</v>
      </c>
      <c r="H3761" s="51" t="s">
        <v>13965</v>
      </c>
      <c r="I3761">
        <v>0</v>
      </c>
      <c r="J3761">
        <v>0</v>
      </c>
      <c r="L3761">
        <v>0</v>
      </c>
      <c r="M3761">
        <v>0</v>
      </c>
      <c r="N3761">
        <v>0</v>
      </c>
      <c r="O3761">
        <v>0</v>
      </c>
      <c r="P3761" t="s">
        <v>183</v>
      </c>
      <c r="Q3761">
        <v>0</v>
      </c>
      <c r="R3761">
        <v>0</v>
      </c>
      <c r="S3761">
        <v>0</v>
      </c>
      <c r="T3761" t="s">
        <v>181</v>
      </c>
      <c r="U3761">
        <v>0</v>
      </c>
      <c r="V3761" t="s">
        <v>181</v>
      </c>
      <c r="W3761">
        <v>0</v>
      </c>
      <c r="X3761" t="s">
        <v>184</v>
      </c>
    </row>
    <row r="3762" spans="1:24" x14ac:dyDescent="0.3">
      <c r="A3762" t="s">
        <v>179</v>
      </c>
      <c r="B3762" t="s">
        <v>5337</v>
      </c>
      <c r="C3762" t="s">
        <v>181</v>
      </c>
      <c r="D3762" t="s">
        <v>5338</v>
      </c>
      <c r="E3762" t="s">
        <v>7</v>
      </c>
      <c r="F3762">
        <v>0</v>
      </c>
      <c r="G3762">
        <v>0</v>
      </c>
      <c r="H3762" s="51" t="s">
        <v>13965</v>
      </c>
      <c r="I3762">
        <v>0</v>
      </c>
      <c r="J3762">
        <v>0</v>
      </c>
      <c r="L3762">
        <v>0</v>
      </c>
      <c r="M3762">
        <v>0</v>
      </c>
      <c r="N3762">
        <v>0</v>
      </c>
      <c r="O3762">
        <v>0</v>
      </c>
      <c r="P3762" t="s">
        <v>183</v>
      </c>
      <c r="Q3762">
        <v>0</v>
      </c>
      <c r="R3762">
        <v>0</v>
      </c>
      <c r="S3762">
        <v>0</v>
      </c>
      <c r="T3762" t="s">
        <v>181</v>
      </c>
      <c r="U3762">
        <v>0</v>
      </c>
      <c r="V3762" t="s">
        <v>181</v>
      </c>
      <c r="W3762">
        <v>0</v>
      </c>
      <c r="X3762" t="s">
        <v>184</v>
      </c>
    </row>
    <row r="3763" spans="1:24" x14ac:dyDescent="0.3">
      <c r="A3763" t="s">
        <v>179</v>
      </c>
      <c r="B3763" t="s">
        <v>2121</v>
      </c>
      <c r="C3763" t="s">
        <v>181</v>
      </c>
      <c r="D3763" t="s">
        <v>2122</v>
      </c>
      <c r="E3763" t="s">
        <v>181</v>
      </c>
      <c r="F3763">
        <v>0</v>
      </c>
      <c r="G3763">
        <v>0</v>
      </c>
      <c r="H3763" s="51" t="s">
        <v>13968</v>
      </c>
      <c r="I3763">
        <v>0</v>
      </c>
      <c r="J3763">
        <v>0</v>
      </c>
      <c r="L3763">
        <v>0</v>
      </c>
      <c r="M3763">
        <v>0</v>
      </c>
      <c r="N3763">
        <v>0</v>
      </c>
      <c r="O3763">
        <v>0</v>
      </c>
      <c r="P3763" t="s">
        <v>183</v>
      </c>
      <c r="Q3763">
        <v>0</v>
      </c>
      <c r="R3763">
        <v>0</v>
      </c>
      <c r="S3763">
        <v>0</v>
      </c>
      <c r="T3763" t="s">
        <v>181</v>
      </c>
      <c r="U3763">
        <v>0</v>
      </c>
      <c r="V3763" t="s">
        <v>181</v>
      </c>
      <c r="W3763">
        <v>0</v>
      </c>
      <c r="X3763" t="s">
        <v>184</v>
      </c>
    </row>
    <row r="3764" spans="1:24" x14ac:dyDescent="0.3">
      <c r="A3764" t="s">
        <v>179</v>
      </c>
      <c r="B3764" t="s">
        <v>2370</v>
      </c>
      <c r="C3764" t="s">
        <v>181</v>
      </c>
      <c r="D3764" t="s">
        <v>2122</v>
      </c>
      <c r="E3764" t="s">
        <v>181</v>
      </c>
      <c r="F3764">
        <v>0</v>
      </c>
      <c r="G3764">
        <v>0</v>
      </c>
      <c r="H3764" s="51" t="s">
        <v>13965</v>
      </c>
      <c r="I3764">
        <v>0</v>
      </c>
      <c r="J3764">
        <v>0</v>
      </c>
      <c r="L3764">
        <v>0</v>
      </c>
      <c r="M3764">
        <v>0</v>
      </c>
      <c r="N3764">
        <v>0</v>
      </c>
      <c r="O3764">
        <v>0</v>
      </c>
      <c r="P3764" t="s">
        <v>183</v>
      </c>
      <c r="Q3764">
        <v>0</v>
      </c>
      <c r="R3764">
        <v>0</v>
      </c>
      <c r="S3764">
        <v>0</v>
      </c>
      <c r="T3764" t="s">
        <v>181</v>
      </c>
      <c r="U3764">
        <v>0</v>
      </c>
      <c r="V3764" t="s">
        <v>181</v>
      </c>
      <c r="W3764">
        <v>0</v>
      </c>
      <c r="X3764" t="s">
        <v>184</v>
      </c>
    </row>
    <row r="3765" spans="1:24" x14ac:dyDescent="0.3">
      <c r="A3765" t="s">
        <v>179</v>
      </c>
      <c r="B3765" t="s">
        <v>6662</v>
      </c>
      <c r="C3765" t="s">
        <v>181</v>
      </c>
      <c r="D3765" t="s">
        <v>6663</v>
      </c>
      <c r="E3765" t="s">
        <v>7</v>
      </c>
      <c r="F3765">
        <v>0</v>
      </c>
      <c r="G3765">
        <v>0</v>
      </c>
      <c r="H3765" s="51" t="s">
        <v>13965</v>
      </c>
      <c r="I3765">
        <v>0</v>
      </c>
      <c r="J3765">
        <v>0</v>
      </c>
      <c r="L3765">
        <v>0</v>
      </c>
      <c r="M3765">
        <v>0</v>
      </c>
      <c r="N3765">
        <v>0</v>
      </c>
      <c r="O3765">
        <v>0</v>
      </c>
      <c r="P3765" t="s">
        <v>183</v>
      </c>
      <c r="Q3765">
        <v>0</v>
      </c>
      <c r="R3765">
        <v>0</v>
      </c>
      <c r="S3765">
        <v>0</v>
      </c>
      <c r="T3765" t="s">
        <v>181</v>
      </c>
      <c r="U3765">
        <v>0</v>
      </c>
      <c r="V3765" t="s">
        <v>181</v>
      </c>
      <c r="W3765">
        <v>0</v>
      </c>
      <c r="X3765" t="s">
        <v>184</v>
      </c>
    </row>
    <row r="3766" spans="1:24" x14ac:dyDescent="0.3">
      <c r="A3766" t="s">
        <v>179</v>
      </c>
      <c r="B3766" t="s">
        <v>6176</v>
      </c>
      <c r="C3766" t="s">
        <v>181</v>
      </c>
      <c r="D3766" t="s">
        <v>6177</v>
      </c>
      <c r="E3766" t="s">
        <v>7</v>
      </c>
      <c r="F3766">
        <v>0</v>
      </c>
      <c r="G3766">
        <v>0</v>
      </c>
      <c r="H3766" s="51" t="s">
        <v>13965</v>
      </c>
      <c r="I3766">
        <v>0</v>
      </c>
      <c r="J3766">
        <v>0</v>
      </c>
      <c r="L3766">
        <v>0</v>
      </c>
      <c r="M3766">
        <v>0</v>
      </c>
      <c r="N3766">
        <v>0</v>
      </c>
      <c r="O3766">
        <v>0</v>
      </c>
      <c r="P3766" t="s">
        <v>183</v>
      </c>
      <c r="Q3766">
        <v>0</v>
      </c>
      <c r="R3766">
        <v>0</v>
      </c>
      <c r="S3766">
        <v>0</v>
      </c>
      <c r="T3766" t="s">
        <v>181</v>
      </c>
      <c r="U3766">
        <v>0</v>
      </c>
      <c r="V3766" t="s">
        <v>181</v>
      </c>
      <c r="W3766">
        <v>0</v>
      </c>
      <c r="X3766" t="s">
        <v>184</v>
      </c>
    </row>
    <row r="3767" spans="1:24" x14ac:dyDescent="0.3">
      <c r="A3767" t="s">
        <v>179</v>
      </c>
      <c r="B3767" t="s">
        <v>1158</v>
      </c>
      <c r="C3767" t="s">
        <v>181</v>
      </c>
      <c r="D3767" t="s">
        <v>1159</v>
      </c>
      <c r="E3767" t="s">
        <v>181</v>
      </c>
      <c r="F3767">
        <v>0</v>
      </c>
      <c r="G3767">
        <v>0</v>
      </c>
      <c r="H3767" s="51" t="s">
        <v>13968</v>
      </c>
      <c r="I3767">
        <v>0</v>
      </c>
      <c r="J3767">
        <v>0</v>
      </c>
      <c r="L3767">
        <v>0</v>
      </c>
      <c r="M3767">
        <v>0</v>
      </c>
      <c r="N3767">
        <v>0</v>
      </c>
      <c r="O3767">
        <v>0</v>
      </c>
      <c r="P3767" t="s">
        <v>183</v>
      </c>
      <c r="Q3767">
        <v>0</v>
      </c>
      <c r="R3767">
        <v>0</v>
      </c>
      <c r="S3767">
        <v>0</v>
      </c>
      <c r="T3767" t="s">
        <v>181</v>
      </c>
      <c r="U3767">
        <v>0</v>
      </c>
      <c r="V3767" t="s">
        <v>181</v>
      </c>
      <c r="W3767">
        <v>0</v>
      </c>
      <c r="X3767" t="s">
        <v>184</v>
      </c>
    </row>
    <row r="3768" spans="1:24" x14ac:dyDescent="0.3">
      <c r="A3768" t="s">
        <v>179</v>
      </c>
      <c r="B3768" t="s">
        <v>14636</v>
      </c>
      <c r="C3768" t="s">
        <v>181</v>
      </c>
      <c r="D3768" t="s">
        <v>14637</v>
      </c>
      <c r="E3768" t="s">
        <v>7</v>
      </c>
      <c r="F3768">
        <v>0</v>
      </c>
      <c r="G3768">
        <v>0</v>
      </c>
      <c r="H3768" s="51" t="s">
        <v>13965</v>
      </c>
      <c r="I3768">
        <v>0</v>
      </c>
      <c r="J3768">
        <v>0</v>
      </c>
      <c r="L3768">
        <v>0</v>
      </c>
      <c r="M3768">
        <v>0</v>
      </c>
      <c r="N3768">
        <v>0</v>
      </c>
      <c r="O3768">
        <v>0</v>
      </c>
      <c r="P3768" t="s">
        <v>183</v>
      </c>
      <c r="Q3768">
        <v>0</v>
      </c>
      <c r="R3768">
        <v>0</v>
      </c>
      <c r="S3768">
        <v>0</v>
      </c>
      <c r="T3768" t="s">
        <v>181</v>
      </c>
      <c r="U3768">
        <v>0</v>
      </c>
      <c r="V3768" t="s">
        <v>181</v>
      </c>
      <c r="W3768">
        <v>0</v>
      </c>
      <c r="X3768" t="s">
        <v>321</v>
      </c>
    </row>
    <row r="3769" spans="1:24" x14ac:dyDescent="0.3">
      <c r="A3769" t="s">
        <v>179</v>
      </c>
      <c r="B3769" t="s">
        <v>5867</v>
      </c>
      <c r="C3769" t="s">
        <v>181</v>
      </c>
      <c r="D3769" t="s">
        <v>5868</v>
      </c>
      <c r="E3769" t="s">
        <v>7</v>
      </c>
      <c r="F3769">
        <v>0</v>
      </c>
      <c r="G3769">
        <v>0</v>
      </c>
      <c r="H3769" s="51" t="s">
        <v>13965</v>
      </c>
      <c r="I3769">
        <v>0</v>
      </c>
      <c r="J3769">
        <v>0</v>
      </c>
      <c r="L3769">
        <v>0</v>
      </c>
      <c r="M3769">
        <v>2153.25</v>
      </c>
      <c r="N3769">
        <v>360</v>
      </c>
      <c r="O3769">
        <v>0</v>
      </c>
      <c r="P3769" t="s">
        <v>605</v>
      </c>
      <c r="Q3769">
        <v>360</v>
      </c>
      <c r="R3769">
        <v>0</v>
      </c>
      <c r="S3769">
        <v>0</v>
      </c>
      <c r="T3769" t="s">
        <v>181</v>
      </c>
      <c r="U3769">
        <v>0</v>
      </c>
      <c r="V3769" t="s">
        <v>181</v>
      </c>
      <c r="W3769">
        <v>0</v>
      </c>
      <c r="X3769" t="s">
        <v>184</v>
      </c>
    </row>
    <row r="3770" spans="1:24" x14ac:dyDescent="0.3">
      <c r="A3770" t="s">
        <v>179</v>
      </c>
      <c r="B3770" t="s">
        <v>5418</v>
      </c>
      <c r="C3770" t="s">
        <v>181</v>
      </c>
      <c r="D3770" t="s">
        <v>5419</v>
      </c>
      <c r="E3770" t="s">
        <v>7</v>
      </c>
      <c r="F3770">
        <v>0</v>
      </c>
      <c r="G3770">
        <v>0</v>
      </c>
      <c r="H3770" s="51" t="s">
        <v>13965</v>
      </c>
      <c r="I3770">
        <v>0</v>
      </c>
      <c r="J3770">
        <v>0</v>
      </c>
      <c r="L3770">
        <v>0</v>
      </c>
      <c r="M3770">
        <v>0</v>
      </c>
      <c r="N3770">
        <v>0</v>
      </c>
      <c r="O3770">
        <v>0</v>
      </c>
      <c r="P3770" t="s">
        <v>183</v>
      </c>
      <c r="Q3770">
        <v>0</v>
      </c>
      <c r="R3770">
        <v>0</v>
      </c>
      <c r="S3770">
        <v>0</v>
      </c>
      <c r="T3770" t="s">
        <v>181</v>
      </c>
      <c r="U3770">
        <v>0</v>
      </c>
      <c r="V3770" t="s">
        <v>181</v>
      </c>
      <c r="W3770">
        <v>0</v>
      </c>
      <c r="X3770" t="s">
        <v>184</v>
      </c>
    </row>
    <row r="3771" spans="1:24" x14ac:dyDescent="0.3">
      <c r="A3771" t="s">
        <v>179</v>
      </c>
      <c r="B3771" t="s">
        <v>1031</v>
      </c>
      <c r="C3771" t="s">
        <v>181</v>
      </c>
      <c r="D3771" t="s">
        <v>1032</v>
      </c>
      <c r="E3771" t="s">
        <v>181</v>
      </c>
      <c r="F3771">
        <v>0</v>
      </c>
      <c r="G3771">
        <v>0</v>
      </c>
      <c r="H3771" s="51" t="s">
        <v>13965</v>
      </c>
      <c r="I3771">
        <v>0</v>
      </c>
      <c r="J3771">
        <v>0</v>
      </c>
      <c r="L3771">
        <v>0</v>
      </c>
      <c r="M3771">
        <v>0</v>
      </c>
      <c r="N3771">
        <v>0</v>
      </c>
      <c r="O3771">
        <v>0</v>
      </c>
      <c r="P3771" t="s">
        <v>183</v>
      </c>
      <c r="Q3771">
        <v>0</v>
      </c>
      <c r="R3771">
        <v>0</v>
      </c>
      <c r="S3771">
        <v>0</v>
      </c>
      <c r="T3771" t="s">
        <v>181</v>
      </c>
      <c r="U3771">
        <v>0</v>
      </c>
      <c r="V3771" t="s">
        <v>181</v>
      </c>
      <c r="W3771">
        <v>0</v>
      </c>
      <c r="X3771" t="s">
        <v>184</v>
      </c>
    </row>
    <row r="3772" spans="1:24" x14ac:dyDescent="0.3">
      <c r="A3772" t="s">
        <v>179</v>
      </c>
      <c r="B3772" t="s">
        <v>5584</v>
      </c>
      <c r="C3772" t="s">
        <v>181</v>
      </c>
      <c r="D3772" t="s">
        <v>5585</v>
      </c>
      <c r="E3772" t="s">
        <v>7</v>
      </c>
      <c r="F3772">
        <v>0</v>
      </c>
      <c r="G3772">
        <v>0</v>
      </c>
      <c r="H3772" s="51" t="s">
        <v>13965</v>
      </c>
      <c r="I3772">
        <v>0</v>
      </c>
      <c r="J3772">
        <v>0</v>
      </c>
      <c r="L3772">
        <v>0</v>
      </c>
      <c r="M3772">
        <v>0</v>
      </c>
      <c r="N3772">
        <v>0</v>
      </c>
      <c r="O3772">
        <v>0</v>
      </c>
      <c r="P3772" t="s">
        <v>183</v>
      </c>
      <c r="Q3772">
        <v>0</v>
      </c>
      <c r="R3772">
        <v>0</v>
      </c>
      <c r="S3772">
        <v>0</v>
      </c>
      <c r="T3772" t="s">
        <v>181</v>
      </c>
      <c r="U3772">
        <v>0</v>
      </c>
      <c r="V3772" t="s">
        <v>181</v>
      </c>
      <c r="W3772">
        <v>0</v>
      </c>
      <c r="X3772" t="s">
        <v>184</v>
      </c>
    </row>
    <row r="3773" spans="1:24" x14ac:dyDescent="0.3">
      <c r="A3773" t="s">
        <v>179</v>
      </c>
      <c r="B3773" t="s">
        <v>14638</v>
      </c>
      <c r="C3773" t="s">
        <v>181</v>
      </c>
      <c r="D3773" t="s">
        <v>14639</v>
      </c>
      <c r="E3773" t="s">
        <v>7</v>
      </c>
      <c r="F3773">
        <v>0</v>
      </c>
      <c r="G3773">
        <v>0</v>
      </c>
      <c r="H3773" s="51" t="s">
        <v>13965</v>
      </c>
      <c r="I3773">
        <v>0</v>
      </c>
      <c r="J3773">
        <v>0</v>
      </c>
      <c r="L3773">
        <v>0</v>
      </c>
      <c r="M3773">
        <v>0</v>
      </c>
      <c r="N3773">
        <v>0</v>
      </c>
      <c r="O3773">
        <v>0</v>
      </c>
      <c r="P3773" t="s">
        <v>183</v>
      </c>
      <c r="Q3773">
        <v>0</v>
      </c>
      <c r="R3773">
        <v>0</v>
      </c>
      <c r="S3773">
        <v>0</v>
      </c>
      <c r="T3773" t="s">
        <v>181</v>
      </c>
      <c r="U3773">
        <v>0</v>
      </c>
      <c r="V3773" t="s">
        <v>181</v>
      </c>
      <c r="W3773">
        <v>0</v>
      </c>
      <c r="X3773" t="s">
        <v>184</v>
      </c>
    </row>
    <row r="3774" spans="1:24" x14ac:dyDescent="0.3">
      <c r="A3774" t="s">
        <v>179</v>
      </c>
      <c r="B3774" t="s">
        <v>4458</v>
      </c>
      <c r="C3774" t="s">
        <v>181</v>
      </c>
      <c r="D3774" t="s">
        <v>4459</v>
      </c>
      <c r="E3774" t="s">
        <v>7</v>
      </c>
      <c r="F3774">
        <v>0</v>
      </c>
      <c r="G3774">
        <v>0</v>
      </c>
      <c r="H3774" s="51" t="s">
        <v>13965</v>
      </c>
      <c r="I3774">
        <v>0</v>
      </c>
      <c r="J3774">
        <v>0</v>
      </c>
      <c r="L3774">
        <v>0</v>
      </c>
      <c r="M3774">
        <v>0</v>
      </c>
      <c r="N3774">
        <v>0</v>
      </c>
      <c r="O3774">
        <v>0</v>
      </c>
      <c r="P3774" t="s">
        <v>183</v>
      </c>
      <c r="Q3774">
        <v>0</v>
      </c>
      <c r="R3774">
        <v>0</v>
      </c>
      <c r="S3774">
        <v>0</v>
      </c>
      <c r="T3774" t="s">
        <v>181</v>
      </c>
      <c r="U3774">
        <v>0</v>
      </c>
      <c r="V3774" t="s">
        <v>181</v>
      </c>
      <c r="W3774">
        <v>0</v>
      </c>
      <c r="X3774" t="s">
        <v>184</v>
      </c>
    </row>
    <row r="3775" spans="1:24" x14ac:dyDescent="0.3">
      <c r="A3775" t="s">
        <v>179</v>
      </c>
      <c r="B3775" t="s">
        <v>6586</v>
      </c>
      <c r="C3775" t="s">
        <v>181</v>
      </c>
      <c r="D3775" t="s">
        <v>6587</v>
      </c>
      <c r="E3775" t="s">
        <v>7</v>
      </c>
      <c r="F3775">
        <v>0</v>
      </c>
      <c r="G3775">
        <v>0</v>
      </c>
      <c r="H3775" s="51" t="s">
        <v>18041</v>
      </c>
      <c r="I3775">
        <v>0</v>
      </c>
      <c r="J3775">
        <v>0</v>
      </c>
      <c r="L3775">
        <v>0</v>
      </c>
      <c r="M3775">
        <v>72186.899999999994</v>
      </c>
      <c r="N3775">
        <v>11348</v>
      </c>
      <c r="O3775">
        <v>320</v>
      </c>
      <c r="P3775" t="s">
        <v>18077</v>
      </c>
      <c r="Q3775">
        <v>7264</v>
      </c>
      <c r="R3775">
        <v>0</v>
      </c>
      <c r="S3775">
        <v>33120</v>
      </c>
      <c r="T3775" t="s">
        <v>181</v>
      </c>
      <c r="U3775">
        <v>0</v>
      </c>
      <c r="V3775" t="s">
        <v>181</v>
      </c>
      <c r="W3775">
        <v>0</v>
      </c>
      <c r="X3775" t="s">
        <v>321</v>
      </c>
    </row>
    <row r="3776" spans="1:24" x14ac:dyDescent="0.3">
      <c r="A3776" t="s">
        <v>179</v>
      </c>
      <c r="B3776" t="s">
        <v>6638</v>
      </c>
      <c r="C3776" t="s">
        <v>181</v>
      </c>
      <c r="D3776" t="s">
        <v>6639</v>
      </c>
      <c r="E3776" t="s">
        <v>7</v>
      </c>
      <c r="F3776">
        <v>0</v>
      </c>
      <c r="G3776">
        <v>0</v>
      </c>
      <c r="H3776" s="51" t="s">
        <v>13965</v>
      </c>
      <c r="I3776">
        <v>0</v>
      </c>
      <c r="J3776">
        <v>0</v>
      </c>
      <c r="L3776">
        <v>0</v>
      </c>
      <c r="M3776">
        <v>0</v>
      </c>
      <c r="N3776">
        <v>0</v>
      </c>
      <c r="O3776">
        <v>0</v>
      </c>
      <c r="P3776" t="s">
        <v>183</v>
      </c>
      <c r="Q3776">
        <v>0</v>
      </c>
      <c r="R3776">
        <v>0</v>
      </c>
      <c r="S3776">
        <v>0</v>
      </c>
      <c r="T3776" t="s">
        <v>181</v>
      </c>
      <c r="U3776">
        <v>0</v>
      </c>
      <c r="V3776" t="s">
        <v>181</v>
      </c>
      <c r="W3776">
        <v>0</v>
      </c>
      <c r="X3776" t="s">
        <v>184</v>
      </c>
    </row>
    <row r="3777" spans="1:24" x14ac:dyDescent="0.3">
      <c r="A3777" t="s">
        <v>179</v>
      </c>
      <c r="B3777" t="s">
        <v>14640</v>
      </c>
      <c r="C3777" t="s">
        <v>181</v>
      </c>
      <c r="D3777" t="s">
        <v>6639</v>
      </c>
      <c r="E3777" t="s">
        <v>7</v>
      </c>
      <c r="F3777">
        <v>0</v>
      </c>
      <c r="G3777">
        <v>0</v>
      </c>
      <c r="H3777" s="51" t="s">
        <v>18041</v>
      </c>
      <c r="I3777">
        <v>0</v>
      </c>
      <c r="J3777">
        <v>0</v>
      </c>
      <c r="L3777">
        <v>0</v>
      </c>
      <c r="M3777">
        <v>0</v>
      </c>
      <c r="N3777">
        <v>0</v>
      </c>
      <c r="O3777">
        <v>0</v>
      </c>
      <c r="P3777" t="s">
        <v>183</v>
      </c>
      <c r="Q3777">
        <v>0</v>
      </c>
      <c r="R3777">
        <v>0</v>
      </c>
      <c r="S3777">
        <v>0</v>
      </c>
      <c r="T3777" t="s">
        <v>181</v>
      </c>
      <c r="U3777">
        <v>0</v>
      </c>
      <c r="V3777" t="s">
        <v>181</v>
      </c>
      <c r="W3777">
        <v>0</v>
      </c>
      <c r="X3777" t="s">
        <v>184</v>
      </c>
    </row>
    <row r="3778" spans="1:24" x14ac:dyDescent="0.3">
      <c r="A3778" t="s">
        <v>179</v>
      </c>
      <c r="B3778" t="s">
        <v>740</v>
      </c>
      <c r="C3778" t="s">
        <v>181</v>
      </c>
      <c r="D3778" t="s">
        <v>741</v>
      </c>
      <c r="E3778" t="s">
        <v>181</v>
      </c>
      <c r="F3778">
        <v>0</v>
      </c>
      <c r="G3778">
        <v>0</v>
      </c>
      <c r="H3778" s="51" t="s">
        <v>13968</v>
      </c>
      <c r="I3778">
        <v>0</v>
      </c>
      <c r="J3778">
        <v>0</v>
      </c>
      <c r="L3778">
        <v>0</v>
      </c>
      <c r="M3778">
        <v>0</v>
      </c>
      <c r="N3778">
        <v>0</v>
      </c>
      <c r="O3778">
        <v>0</v>
      </c>
      <c r="P3778" t="s">
        <v>183</v>
      </c>
      <c r="Q3778">
        <v>0</v>
      </c>
      <c r="R3778">
        <v>0</v>
      </c>
      <c r="S3778">
        <v>0</v>
      </c>
      <c r="T3778" t="s">
        <v>181</v>
      </c>
      <c r="U3778">
        <v>0</v>
      </c>
      <c r="V3778" t="s">
        <v>181</v>
      </c>
      <c r="W3778">
        <v>0</v>
      </c>
      <c r="X3778" t="s">
        <v>184</v>
      </c>
    </row>
    <row r="3779" spans="1:24" x14ac:dyDescent="0.3">
      <c r="A3779" t="s">
        <v>179</v>
      </c>
      <c r="B3779" t="s">
        <v>2284</v>
      </c>
      <c r="C3779" t="s">
        <v>181</v>
      </c>
      <c r="D3779" t="s">
        <v>741</v>
      </c>
      <c r="E3779" t="s">
        <v>181</v>
      </c>
      <c r="F3779">
        <v>0</v>
      </c>
      <c r="G3779">
        <v>0</v>
      </c>
      <c r="H3779" s="51" t="s">
        <v>13965</v>
      </c>
      <c r="I3779">
        <v>0</v>
      </c>
      <c r="J3779">
        <v>0</v>
      </c>
      <c r="L3779">
        <v>0</v>
      </c>
      <c r="M3779">
        <v>0</v>
      </c>
      <c r="N3779">
        <v>0</v>
      </c>
      <c r="O3779">
        <v>0</v>
      </c>
      <c r="P3779" t="s">
        <v>183</v>
      </c>
      <c r="Q3779">
        <v>0</v>
      </c>
      <c r="R3779">
        <v>0</v>
      </c>
      <c r="S3779">
        <v>0</v>
      </c>
      <c r="T3779" t="s">
        <v>181</v>
      </c>
      <c r="U3779">
        <v>0</v>
      </c>
      <c r="V3779" t="s">
        <v>181</v>
      </c>
      <c r="W3779">
        <v>0</v>
      </c>
      <c r="X3779" t="s">
        <v>184</v>
      </c>
    </row>
    <row r="3780" spans="1:24" x14ac:dyDescent="0.3">
      <c r="A3780" t="s">
        <v>179</v>
      </c>
      <c r="B3780" t="s">
        <v>2908</v>
      </c>
      <c r="C3780" t="s">
        <v>181</v>
      </c>
      <c r="D3780" t="s">
        <v>2909</v>
      </c>
      <c r="E3780" t="s">
        <v>181</v>
      </c>
      <c r="F3780">
        <v>0</v>
      </c>
      <c r="G3780">
        <v>0</v>
      </c>
      <c r="H3780" s="51" t="s">
        <v>13965</v>
      </c>
      <c r="I3780">
        <v>0</v>
      </c>
      <c r="J3780">
        <v>0</v>
      </c>
      <c r="L3780">
        <v>0</v>
      </c>
      <c r="M3780">
        <v>0</v>
      </c>
      <c r="N3780">
        <v>0</v>
      </c>
      <c r="O3780">
        <v>0</v>
      </c>
      <c r="P3780" t="s">
        <v>183</v>
      </c>
      <c r="Q3780">
        <v>0</v>
      </c>
      <c r="R3780">
        <v>0</v>
      </c>
      <c r="S3780">
        <v>0</v>
      </c>
      <c r="T3780" t="s">
        <v>181</v>
      </c>
      <c r="U3780">
        <v>0</v>
      </c>
      <c r="V3780" t="s">
        <v>181</v>
      </c>
      <c r="W3780">
        <v>0</v>
      </c>
      <c r="X3780" t="s">
        <v>184</v>
      </c>
    </row>
    <row r="3781" spans="1:24" x14ac:dyDescent="0.3">
      <c r="A3781" t="s">
        <v>179</v>
      </c>
      <c r="B3781" t="s">
        <v>14641</v>
      </c>
      <c r="C3781" t="s">
        <v>181</v>
      </c>
      <c r="D3781" t="s">
        <v>2909</v>
      </c>
      <c r="E3781" t="s">
        <v>7</v>
      </c>
      <c r="F3781">
        <v>0</v>
      </c>
      <c r="G3781">
        <v>0</v>
      </c>
      <c r="H3781" s="51" t="s">
        <v>18041</v>
      </c>
      <c r="I3781">
        <v>0</v>
      </c>
      <c r="J3781">
        <v>0</v>
      </c>
      <c r="L3781">
        <v>0</v>
      </c>
      <c r="M3781">
        <v>0</v>
      </c>
      <c r="N3781">
        <v>0</v>
      </c>
      <c r="O3781">
        <v>0</v>
      </c>
      <c r="P3781" t="s">
        <v>183</v>
      </c>
      <c r="Q3781">
        <v>0</v>
      </c>
      <c r="R3781">
        <v>0</v>
      </c>
      <c r="S3781">
        <v>0</v>
      </c>
      <c r="T3781" t="s">
        <v>181</v>
      </c>
      <c r="U3781">
        <v>0</v>
      </c>
      <c r="V3781" t="s">
        <v>181</v>
      </c>
      <c r="W3781">
        <v>0</v>
      </c>
      <c r="X3781" t="s">
        <v>184</v>
      </c>
    </row>
    <row r="3782" spans="1:24" x14ac:dyDescent="0.3">
      <c r="A3782" t="s">
        <v>179</v>
      </c>
      <c r="B3782" t="s">
        <v>2272</v>
      </c>
      <c r="C3782" t="s">
        <v>181</v>
      </c>
      <c r="D3782" t="s">
        <v>2273</v>
      </c>
      <c r="E3782" t="s">
        <v>181</v>
      </c>
      <c r="F3782">
        <v>0</v>
      </c>
      <c r="G3782">
        <v>0</v>
      </c>
      <c r="H3782" s="51" t="s">
        <v>13968</v>
      </c>
      <c r="I3782">
        <v>0</v>
      </c>
      <c r="J3782">
        <v>0</v>
      </c>
      <c r="L3782">
        <v>0</v>
      </c>
      <c r="M3782">
        <v>0</v>
      </c>
      <c r="N3782">
        <v>0</v>
      </c>
      <c r="O3782">
        <v>0</v>
      </c>
      <c r="P3782" t="s">
        <v>183</v>
      </c>
      <c r="Q3782">
        <v>0</v>
      </c>
      <c r="R3782">
        <v>0</v>
      </c>
      <c r="S3782">
        <v>0</v>
      </c>
      <c r="T3782" t="s">
        <v>181</v>
      </c>
      <c r="U3782">
        <v>0</v>
      </c>
      <c r="V3782" t="s">
        <v>181</v>
      </c>
      <c r="W3782">
        <v>0</v>
      </c>
      <c r="X3782" t="s">
        <v>184</v>
      </c>
    </row>
    <row r="3783" spans="1:24" x14ac:dyDescent="0.3">
      <c r="A3783" t="s">
        <v>179</v>
      </c>
      <c r="B3783" t="s">
        <v>14642</v>
      </c>
      <c r="C3783" t="s">
        <v>181</v>
      </c>
      <c r="D3783" t="s">
        <v>14643</v>
      </c>
      <c r="E3783" t="s">
        <v>7</v>
      </c>
      <c r="F3783">
        <v>0</v>
      </c>
      <c r="G3783">
        <v>0</v>
      </c>
      <c r="H3783" s="51" t="s">
        <v>18041</v>
      </c>
      <c r="I3783">
        <v>0</v>
      </c>
      <c r="J3783">
        <v>0</v>
      </c>
      <c r="L3783">
        <v>0</v>
      </c>
      <c r="M3783">
        <v>0</v>
      </c>
      <c r="N3783">
        <v>0</v>
      </c>
      <c r="O3783">
        <v>0</v>
      </c>
      <c r="P3783" t="s">
        <v>183</v>
      </c>
      <c r="Q3783">
        <v>0</v>
      </c>
      <c r="R3783">
        <v>0</v>
      </c>
      <c r="S3783">
        <v>0</v>
      </c>
      <c r="T3783" t="s">
        <v>181</v>
      </c>
      <c r="U3783">
        <v>0</v>
      </c>
      <c r="V3783" t="s">
        <v>181</v>
      </c>
      <c r="W3783">
        <v>0</v>
      </c>
      <c r="X3783" t="s">
        <v>184</v>
      </c>
    </row>
    <row r="3784" spans="1:24" x14ac:dyDescent="0.3">
      <c r="A3784" t="s">
        <v>179</v>
      </c>
      <c r="B3784" t="s">
        <v>1617</v>
      </c>
      <c r="C3784" t="s">
        <v>181</v>
      </c>
      <c r="D3784" t="s">
        <v>1618</v>
      </c>
      <c r="E3784" t="s">
        <v>181</v>
      </c>
      <c r="F3784">
        <v>0</v>
      </c>
      <c r="G3784">
        <v>0</v>
      </c>
      <c r="H3784" s="51" t="s">
        <v>13968</v>
      </c>
      <c r="I3784">
        <v>0</v>
      </c>
      <c r="J3784">
        <v>0</v>
      </c>
      <c r="L3784">
        <v>0</v>
      </c>
      <c r="M3784">
        <v>0</v>
      </c>
      <c r="N3784">
        <v>0</v>
      </c>
      <c r="O3784">
        <v>0</v>
      </c>
      <c r="P3784" t="s">
        <v>183</v>
      </c>
      <c r="Q3784">
        <v>0</v>
      </c>
      <c r="R3784">
        <v>0</v>
      </c>
      <c r="S3784">
        <v>0</v>
      </c>
      <c r="T3784" t="s">
        <v>181</v>
      </c>
      <c r="U3784">
        <v>0</v>
      </c>
      <c r="V3784" t="s">
        <v>181</v>
      </c>
      <c r="W3784">
        <v>0</v>
      </c>
      <c r="X3784" t="s">
        <v>184</v>
      </c>
    </row>
    <row r="3785" spans="1:24" x14ac:dyDescent="0.3">
      <c r="A3785" t="s">
        <v>179</v>
      </c>
      <c r="B3785" t="s">
        <v>1232</v>
      </c>
      <c r="C3785" t="s">
        <v>181</v>
      </c>
      <c r="D3785" t="s">
        <v>1233</v>
      </c>
      <c r="E3785" t="s">
        <v>181</v>
      </c>
      <c r="F3785">
        <v>0</v>
      </c>
      <c r="G3785">
        <v>0</v>
      </c>
      <c r="H3785" s="51" t="s">
        <v>14199</v>
      </c>
      <c r="I3785">
        <v>0</v>
      </c>
      <c r="J3785">
        <v>0</v>
      </c>
      <c r="L3785">
        <v>0</v>
      </c>
      <c r="M3785">
        <v>0</v>
      </c>
      <c r="N3785">
        <v>0</v>
      </c>
      <c r="O3785">
        <v>0</v>
      </c>
      <c r="P3785" t="s">
        <v>183</v>
      </c>
      <c r="Q3785">
        <v>0</v>
      </c>
      <c r="R3785">
        <v>0</v>
      </c>
      <c r="S3785">
        <v>0</v>
      </c>
      <c r="T3785" t="s">
        <v>181</v>
      </c>
      <c r="U3785">
        <v>0</v>
      </c>
      <c r="V3785" t="s">
        <v>181</v>
      </c>
      <c r="W3785">
        <v>0</v>
      </c>
      <c r="X3785" t="s">
        <v>184</v>
      </c>
    </row>
    <row r="3786" spans="1:24" x14ac:dyDescent="0.3">
      <c r="A3786" t="s">
        <v>179</v>
      </c>
      <c r="B3786" t="s">
        <v>14644</v>
      </c>
      <c r="C3786" t="s">
        <v>181</v>
      </c>
      <c r="D3786" t="s">
        <v>14645</v>
      </c>
      <c r="E3786" t="s">
        <v>7</v>
      </c>
      <c r="F3786">
        <v>0</v>
      </c>
      <c r="G3786">
        <v>0</v>
      </c>
      <c r="H3786" s="51" t="s">
        <v>13965</v>
      </c>
      <c r="I3786">
        <v>0</v>
      </c>
      <c r="J3786">
        <v>0</v>
      </c>
      <c r="L3786">
        <v>0</v>
      </c>
      <c r="M3786">
        <v>0</v>
      </c>
      <c r="N3786">
        <v>0</v>
      </c>
      <c r="O3786">
        <v>0</v>
      </c>
      <c r="P3786" t="s">
        <v>183</v>
      </c>
      <c r="Q3786">
        <v>0</v>
      </c>
      <c r="R3786">
        <v>0</v>
      </c>
      <c r="S3786">
        <v>0</v>
      </c>
      <c r="T3786" t="s">
        <v>181</v>
      </c>
      <c r="U3786">
        <v>0</v>
      </c>
      <c r="V3786" t="s">
        <v>181</v>
      </c>
      <c r="W3786">
        <v>0</v>
      </c>
      <c r="X3786" t="s">
        <v>184</v>
      </c>
    </row>
    <row r="3787" spans="1:24" x14ac:dyDescent="0.3">
      <c r="A3787" t="s">
        <v>179</v>
      </c>
      <c r="B3787" t="s">
        <v>1223</v>
      </c>
      <c r="C3787" t="s">
        <v>181</v>
      </c>
      <c r="D3787" t="s">
        <v>1224</v>
      </c>
      <c r="E3787" t="s">
        <v>181</v>
      </c>
      <c r="F3787">
        <v>0</v>
      </c>
      <c r="G3787">
        <v>0</v>
      </c>
      <c r="H3787" s="51" t="s">
        <v>13965</v>
      </c>
      <c r="I3787">
        <v>0</v>
      </c>
      <c r="J3787">
        <v>0</v>
      </c>
      <c r="L3787">
        <v>0</v>
      </c>
      <c r="M3787">
        <v>0</v>
      </c>
      <c r="N3787">
        <v>0</v>
      </c>
      <c r="O3787">
        <v>0</v>
      </c>
      <c r="P3787" t="s">
        <v>183</v>
      </c>
      <c r="Q3787">
        <v>0</v>
      </c>
      <c r="R3787">
        <v>0</v>
      </c>
      <c r="S3787">
        <v>0</v>
      </c>
      <c r="T3787" t="s">
        <v>181</v>
      </c>
      <c r="U3787">
        <v>0</v>
      </c>
      <c r="V3787" t="s">
        <v>181</v>
      </c>
      <c r="W3787">
        <v>0</v>
      </c>
      <c r="X3787" t="s">
        <v>184</v>
      </c>
    </row>
    <row r="3788" spans="1:24" x14ac:dyDescent="0.3">
      <c r="A3788" t="s">
        <v>179</v>
      </c>
      <c r="B3788" t="s">
        <v>6232</v>
      </c>
      <c r="C3788" t="s">
        <v>181</v>
      </c>
      <c r="D3788" t="s">
        <v>6233</v>
      </c>
      <c r="E3788" t="s">
        <v>7</v>
      </c>
      <c r="F3788">
        <v>0</v>
      </c>
      <c r="G3788">
        <v>0</v>
      </c>
      <c r="H3788" s="51" t="s">
        <v>18041</v>
      </c>
      <c r="I3788">
        <v>0</v>
      </c>
      <c r="J3788">
        <v>0</v>
      </c>
      <c r="L3788">
        <v>0</v>
      </c>
      <c r="M3788">
        <v>0</v>
      </c>
      <c r="N3788">
        <v>0</v>
      </c>
      <c r="O3788">
        <v>0</v>
      </c>
      <c r="P3788" t="s">
        <v>183</v>
      </c>
      <c r="Q3788">
        <v>0</v>
      </c>
      <c r="R3788">
        <v>0</v>
      </c>
      <c r="S3788">
        <v>0</v>
      </c>
      <c r="T3788" t="s">
        <v>181</v>
      </c>
      <c r="U3788">
        <v>0</v>
      </c>
      <c r="V3788" t="s">
        <v>181</v>
      </c>
      <c r="W3788">
        <v>0</v>
      </c>
      <c r="X3788" t="s">
        <v>184</v>
      </c>
    </row>
    <row r="3789" spans="1:24" x14ac:dyDescent="0.3">
      <c r="A3789" t="s">
        <v>179</v>
      </c>
      <c r="B3789" t="s">
        <v>946</v>
      </c>
      <c r="C3789" t="s">
        <v>181</v>
      </c>
      <c r="D3789" t="s">
        <v>947</v>
      </c>
      <c r="E3789" t="s">
        <v>181</v>
      </c>
      <c r="F3789">
        <v>0</v>
      </c>
      <c r="G3789">
        <v>0</v>
      </c>
      <c r="H3789" s="51" t="s">
        <v>13968</v>
      </c>
      <c r="I3789">
        <v>0</v>
      </c>
      <c r="J3789">
        <v>0</v>
      </c>
      <c r="L3789">
        <v>0</v>
      </c>
      <c r="M3789">
        <v>0</v>
      </c>
      <c r="N3789">
        <v>0</v>
      </c>
      <c r="O3789">
        <v>0</v>
      </c>
      <c r="P3789" t="s">
        <v>183</v>
      </c>
      <c r="Q3789">
        <v>0</v>
      </c>
      <c r="R3789">
        <v>0</v>
      </c>
      <c r="S3789">
        <v>0</v>
      </c>
      <c r="T3789" t="s">
        <v>181</v>
      </c>
      <c r="U3789">
        <v>0</v>
      </c>
      <c r="V3789" t="s">
        <v>181</v>
      </c>
      <c r="W3789">
        <v>0</v>
      </c>
      <c r="X3789" t="s">
        <v>184</v>
      </c>
    </row>
    <row r="3790" spans="1:24" x14ac:dyDescent="0.3">
      <c r="A3790" t="s">
        <v>179</v>
      </c>
      <c r="B3790" t="s">
        <v>1137</v>
      </c>
      <c r="C3790" t="s">
        <v>181</v>
      </c>
      <c r="D3790" t="s">
        <v>1138</v>
      </c>
      <c r="E3790" t="s">
        <v>181</v>
      </c>
      <c r="F3790">
        <v>0</v>
      </c>
      <c r="G3790">
        <v>0</v>
      </c>
      <c r="H3790" s="51" t="s">
        <v>13965</v>
      </c>
      <c r="I3790">
        <v>0</v>
      </c>
      <c r="J3790">
        <v>0</v>
      </c>
      <c r="L3790">
        <v>0</v>
      </c>
      <c r="M3790">
        <v>0</v>
      </c>
      <c r="N3790">
        <v>0</v>
      </c>
      <c r="O3790">
        <v>0</v>
      </c>
      <c r="P3790" t="s">
        <v>183</v>
      </c>
      <c r="Q3790">
        <v>0</v>
      </c>
      <c r="R3790">
        <v>0</v>
      </c>
      <c r="S3790">
        <v>0</v>
      </c>
      <c r="T3790" t="s">
        <v>181</v>
      </c>
      <c r="U3790">
        <v>0</v>
      </c>
      <c r="V3790" t="s">
        <v>181</v>
      </c>
      <c r="W3790">
        <v>0</v>
      </c>
      <c r="X3790" t="s">
        <v>184</v>
      </c>
    </row>
    <row r="3791" spans="1:24" x14ac:dyDescent="0.3">
      <c r="A3791" t="s">
        <v>179</v>
      </c>
      <c r="B3791" t="s">
        <v>5461</v>
      </c>
      <c r="C3791" t="s">
        <v>181</v>
      </c>
      <c r="D3791" t="s">
        <v>5462</v>
      </c>
      <c r="E3791" t="s">
        <v>7</v>
      </c>
      <c r="F3791">
        <v>0</v>
      </c>
      <c r="G3791">
        <v>0</v>
      </c>
      <c r="H3791" s="51" t="s">
        <v>14199</v>
      </c>
      <c r="I3791">
        <v>0</v>
      </c>
      <c r="J3791">
        <v>0</v>
      </c>
      <c r="L3791">
        <v>0</v>
      </c>
      <c r="M3791">
        <v>0</v>
      </c>
      <c r="N3791">
        <v>0</v>
      </c>
      <c r="O3791">
        <v>0</v>
      </c>
      <c r="P3791" t="s">
        <v>183</v>
      </c>
      <c r="Q3791">
        <v>0</v>
      </c>
      <c r="R3791">
        <v>0</v>
      </c>
      <c r="S3791">
        <v>0</v>
      </c>
      <c r="T3791" t="s">
        <v>181</v>
      </c>
      <c r="U3791">
        <v>0</v>
      </c>
      <c r="V3791" t="s">
        <v>181</v>
      </c>
      <c r="W3791">
        <v>0</v>
      </c>
      <c r="X3791" t="s">
        <v>184</v>
      </c>
    </row>
    <row r="3792" spans="1:24" x14ac:dyDescent="0.3">
      <c r="A3792" t="s">
        <v>179</v>
      </c>
      <c r="B3792" t="s">
        <v>5505</v>
      </c>
      <c r="C3792" t="s">
        <v>181</v>
      </c>
      <c r="D3792" t="s">
        <v>5506</v>
      </c>
      <c r="E3792" t="s">
        <v>7</v>
      </c>
      <c r="F3792">
        <v>0</v>
      </c>
      <c r="G3792">
        <v>0</v>
      </c>
      <c r="H3792" s="51" t="s">
        <v>13965</v>
      </c>
      <c r="I3792">
        <v>0</v>
      </c>
      <c r="J3792">
        <v>0</v>
      </c>
      <c r="L3792">
        <v>0</v>
      </c>
      <c r="M3792">
        <v>0</v>
      </c>
      <c r="N3792">
        <v>0</v>
      </c>
      <c r="O3792">
        <v>0</v>
      </c>
      <c r="P3792" t="s">
        <v>183</v>
      </c>
      <c r="Q3792">
        <v>0</v>
      </c>
      <c r="R3792">
        <v>0</v>
      </c>
      <c r="S3792">
        <v>0</v>
      </c>
      <c r="T3792" t="s">
        <v>181</v>
      </c>
      <c r="U3792">
        <v>0</v>
      </c>
      <c r="V3792" t="s">
        <v>181</v>
      </c>
      <c r="W3792">
        <v>0</v>
      </c>
      <c r="X3792" t="s">
        <v>184</v>
      </c>
    </row>
    <row r="3793" spans="1:24" x14ac:dyDescent="0.3">
      <c r="A3793" t="s">
        <v>179</v>
      </c>
      <c r="B3793" t="s">
        <v>4860</v>
      </c>
      <c r="C3793" t="s">
        <v>181</v>
      </c>
      <c r="D3793" t="s">
        <v>4861</v>
      </c>
      <c r="E3793" t="s">
        <v>7</v>
      </c>
      <c r="F3793">
        <v>0</v>
      </c>
      <c r="G3793">
        <v>0</v>
      </c>
      <c r="H3793" s="51" t="s">
        <v>13965</v>
      </c>
      <c r="I3793">
        <v>0</v>
      </c>
      <c r="J3793">
        <v>0</v>
      </c>
      <c r="L3793">
        <v>0</v>
      </c>
      <c r="M3793">
        <v>0</v>
      </c>
      <c r="N3793">
        <v>0</v>
      </c>
      <c r="O3793">
        <v>0</v>
      </c>
      <c r="P3793" t="s">
        <v>183</v>
      </c>
      <c r="Q3793">
        <v>0</v>
      </c>
      <c r="R3793">
        <v>0</v>
      </c>
      <c r="S3793">
        <v>0</v>
      </c>
      <c r="T3793" t="s">
        <v>181</v>
      </c>
      <c r="U3793">
        <v>0</v>
      </c>
      <c r="V3793" t="s">
        <v>181</v>
      </c>
      <c r="W3793">
        <v>0</v>
      </c>
      <c r="X3793" t="s">
        <v>184</v>
      </c>
    </row>
    <row r="3794" spans="1:24" x14ac:dyDescent="0.3">
      <c r="A3794" t="s">
        <v>179</v>
      </c>
      <c r="B3794" t="s">
        <v>6459</v>
      </c>
      <c r="C3794" t="s">
        <v>181</v>
      </c>
      <c r="D3794" t="s">
        <v>6460</v>
      </c>
      <c r="E3794" t="s">
        <v>7</v>
      </c>
      <c r="F3794">
        <v>0</v>
      </c>
      <c r="G3794">
        <v>0</v>
      </c>
      <c r="H3794" s="51" t="s">
        <v>13965</v>
      </c>
      <c r="I3794">
        <v>0</v>
      </c>
      <c r="J3794">
        <v>0</v>
      </c>
      <c r="L3794">
        <v>0</v>
      </c>
      <c r="M3794">
        <v>13206.6</v>
      </c>
      <c r="N3794">
        <v>2208</v>
      </c>
      <c r="O3794">
        <v>0</v>
      </c>
      <c r="P3794" t="s">
        <v>14646</v>
      </c>
      <c r="Q3794">
        <v>0</v>
      </c>
      <c r="R3794">
        <v>0</v>
      </c>
      <c r="S3794">
        <v>0</v>
      </c>
      <c r="T3794" t="s">
        <v>181</v>
      </c>
      <c r="U3794">
        <v>0</v>
      </c>
      <c r="V3794" t="s">
        <v>181</v>
      </c>
      <c r="W3794">
        <v>0</v>
      </c>
      <c r="X3794" t="s">
        <v>184</v>
      </c>
    </row>
    <row r="3795" spans="1:24" x14ac:dyDescent="0.3">
      <c r="A3795" t="s">
        <v>179</v>
      </c>
      <c r="B3795" t="s">
        <v>4593</v>
      </c>
      <c r="C3795" t="s">
        <v>181</v>
      </c>
      <c r="D3795" t="s">
        <v>4594</v>
      </c>
      <c r="E3795" t="s">
        <v>7</v>
      </c>
      <c r="F3795">
        <v>0</v>
      </c>
      <c r="G3795">
        <v>0</v>
      </c>
      <c r="H3795" s="51" t="s">
        <v>14199</v>
      </c>
      <c r="I3795">
        <v>0</v>
      </c>
      <c r="J3795">
        <v>0</v>
      </c>
      <c r="L3795">
        <v>0</v>
      </c>
      <c r="M3795">
        <v>2871</v>
      </c>
      <c r="N3795">
        <v>20</v>
      </c>
      <c r="O3795">
        <v>0</v>
      </c>
      <c r="P3795" t="s">
        <v>3777</v>
      </c>
      <c r="Q3795">
        <v>0</v>
      </c>
      <c r="R3795">
        <v>0</v>
      </c>
      <c r="S3795">
        <v>0</v>
      </c>
      <c r="T3795" t="s">
        <v>181</v>
      </c>
      <c r="U3795">
        <v>0</v>
      </c>
      <c r="V3795" t="s">
        <v>181</v>
      </c>
      <c r="W3795">
        <v>0</v>
      </c>
      <c r="X3795" t="s">
        <v>184</v>
      </c>
    </row>
    <row r="3796" spans="1:24" x14ac:dyDescent="0.3">
      <c r="A3796" t="s">
        <v>179</v>
      </c>
      <c r="B3796" t="s">
        <v>5995</v>
      </c>
      <c r="C3796" t="s">
        <v>181</v>
      </c>
      <c r="D3796" t="s">
        <v>5996</v>
      </c>
      <c r="E3796" t="s">
        <v>7</v>
      </c>
      <c r="F3796">
        <v>0</v>
      </c>
      <c r="G3796">
        <v>0</v>
      </c>
      <c r="H3796" s="51" t="s">
        <v>13870</v>
      </c>
      <c r="I3796">
        <v>0</v>
      </c>
      <c r="J3796">
        <v>0</v>
      </c>
      <c r="L3796">
        <v>0</v>
      </c>
      <c r="M3796">
        <v>0</v>
      </c>
      <c r="N3796">
        <v>0</v>
      </c>
      <c r="O3796">
        <v>0</v>
      </c>
      <c r="P3796" t="s">
        <v>183</v>
      </c>
      <c r="Q3796">
        <v>0</v>
      </c>
      <c r="R3796">
        <v>0</v>
      </c>
      <c r="S3796">
        <v>0</v>
      </c>
      <c r="T3796" t="s">
        <v>181</v>
      </c>
      <c r="U3796">
        <v>0</v>
      </c>
      <c r="V3796" t="s">
        <v>181</v>
      </c>
      <c r="W3796">
        <v>0</v>
      </c>
      <c r="X3796" t="s">
        <v>184</v>
      </c>
    </row>
    <row r="3797" spans="1:24" x14ac:dyDescent="0.3">
      <c r="A3797" t="s">
        <v>179</v>
      </c>
      <c r="B3797" t="s">
        <v>14647</v>
      </c>
      <c r="C3797" t="s">
        <v>181</v>
      </c>
      <c r="D3797" t="s">
        <v>5996</v>
      </c>
      <c r="E3797" t="s">
        <v>7</v>
      </c>
      <c r="F3797">
        <v>0</v>
      </c>
      <c r="G3797">
        <v>0</v>
      </c>
      <c r="H3797" s="51" t="s">
        <v>18043</v>
      </c>
      <c r="I3797">
        <v>0</v>
      </c>
      <c r="J3797">
        <v>0</v>
      </c>
      <c r="L3797">
        <v>0</v>
      </c>
      <c r="M3797">
        <v>0</v>
      </c>
      <c r="N3797">
        <v>0</v>
      </c>
      <c r="O3797">
        <v>0</v>
      </c>
      <c r="P3797" t="s">
        <v>183</v>
      </c>
      <c r="Q3797">
        <v>0</v>
      </c>
      <c r="R3797">
        <v>0</v>
      </c>
      <c r="S3797">
        <v>0</v>
      </c>
      <c r="T3797" t="s">
        <v>181</v>
      </c>
      <c r="U3797">
        <v>0</v>
      </c>
      <c r="V3797" t="s">
        <v>181</v>
      </c>
      <c r="W3797">
        <v>0</v>
      </c>
      <c r="X3797" t="s">
        <v>184</v>
      </c>
    </row>
    <row r="3798" spans="1:24" x14ac:dyDescent="0.3">
      <c r="A3798" t="s">
        <v>179</v>
      </c>
      <c r="B3798" t="s">
        <v>1690</v>
      </c>
      <c r="C3798" t="s">
        <v>181</v>
      </c>
      <c r="D3798" t="s">
        <v>1691</v>
      </c>
      <c r="E3798" t="s">
        <v>181</v>
      </c>
      <c r="F3798">
        <v>0</v>
      </c>
      <c r="G3798">
        <v>0</v>
      </c>
      <c r="H3798" s="51" t="s">
        <v>18039</v>
      </c>
      <c r="I3798">
        <v>0</v>
      </c>
      <c r="J3798">
        <v>0</v>
      </c>
      <c r="L3798">
        <v>0</v>
      </c>
      <c r="M3798">
        <v>95418</v>
      </c>
      <c r="N3798">
        <v>620</v>
      </c>
      <c r="O3798">
        <v>0</v>
      </c>
      <c r="P3798" t="s">
        <v>17834</v>
      </c>
      <c r="Q3798">
        <v>0</v>
      </c>
      <c r="R3798">
        <v>0</v>
      </c>
      <c r="S3798">
        <v>1000</v>
      </c>
      <c r="T3798" t="s">
        <v>181</v>
      </c>
      <c r="U3798">
        <v>0</v>
      </c>
      <c r="V3798" t="s">
        <v>181</v>
      </c>
      <c r="W3798">
        <v>0</v>
      </c>
      <c r="X3798" t="s">
        <v>184</v>
      </c>
    </row>
    <row r="3799" spans="1:24" x14ac:dyDescent="0.3">
      <c r="A3799" t="s">
        <v>179</v>
      </c>
      <c r="B3799" t="s">
        <v>2128</v>
      </c>
      <c r="C3799" t="s">
        <v>181</v>
      </c>
      <c r="D3799" t="s">
        <v>2129</v>
      </c>
      <c r="E3799" t="s">
        <v>181</v>
      </c>
      <c r="F3799">
        <v>0</v>
      </c>
      <c r="G3799">
        <v>0</v>
      </c>
      <c r="H3799" s="51" t="s">
        <v>13968</v>
      </c>
      <c r="I3799">
        <v>0</v>
      </c>
      <c r="J3799">
        <v>0</v>
      </c>
      <c r="L3799">
        <v>0</v>
      </c>
      <c r="M3799">
        <v>0</v>
      </c>
      <c r="N3799">
        <v>0</v>
      </c>
      <c r="O3799">
        <v>0</v>
      </c>
      <c r="P3799" t="s">
        <v>183</v>
      </c>
      <c r="Q3799">
        <v>0</v>
      </c>
      <c r="R3799">
        <v>0</v>
      </c>
      <c r="S3799">
        <v>0</v>
      </c>
      <c r="T3799" t="s">
        <v>181</v>
      </c>
      <c r="U3799">
        <v>0</v>
      </c>
      <c r="V3799" t="s">
        <v>181</v>
      </c>
      <c r="W3799">
        <v>0</v>
      </c>
      <c r="X3799" t="s">
        <v>184</v>
      </c>
    </row>
    <row r="3800" spans="1:24" x14ac:dyDescent="0.3">
      <c r="A3800" t="s">
        <v>179</v>
      </c>
      <c r="B3800" t="s">
        <v>2232</v>
      </c>
      <c r="C3800" t="s">
        <v>181</v>
      </c>
      <c r="D3800" t="s">
        <v>2129</v>
      </c>
      <c r="E3800" t="s">
        <v>181</v>
      </c>
      <c r="F3800">
        <v>0</v>
      </c>
      <c r="G3800">
        <v>0</v>
      </c>
      <c r="H3800" s="51" t="s">
        <v>13965</v>
      </c>
      <c r="I3800">
        <v>0</v>
      </c>
      <c r="J3800">
        <v>0</v>
      </c>
      <c r="L3800">
        <v>0</v>
      </c>
      <c r="M3800">
        <v>0</v>
      </c>
      <c r="N3800">
        <v>0</v>
      </c>
      <c r="O3800">
        <v>0</v>
      </c>
      <c r="P3800" t="s">
        <v>183</v>
      </c>
      <c r="Q3800">
        <v>0</v>
      </c>
      <c r="R3800">
        <v>0</v>
      </c>
      <c r="S3800">
        <v>0</v>
      </c>
      <c r="T3800" t="s">
        <v>181</v>
      </c>
      <c r="U3800">
        <v>0</v>
      </c>
      <c r="V3800" t="s">
        <v>181</v>
      </c>
      <c r="W3800">
        <v>0</v>
      </c>
      <c r="X3800" t="s">
        <v>184</v>
      </c>
    </row>
    <row r="3801" spans="1:24" x14ac:dyDescent="0.3">
      <c r="A3801" t="s">
        <v>179</v>
      </c>
      <c r="B3801" t="s">
        <v>14648</v>
      </c>
      <c r="C3801" t="s">
        <v>181</v>
      </c>
      <c r="D3801" t="s">
        <v>14649</v>
      </c>
      <c r="E3801" t="s">
        <v>7</v>
      </c>
      <c r="F3801">
        <v>0</v>
      </c>
      <c r="G3801">
        <v>0</v>
      </c>
      <c r="H3801" s="51" t="s">
        <v>13968</v>
      </c>
      <c r="I3801">
        <v>0</v>
      </c>
      <c r="J3801">
        <v>0</v>
      </c>
      <c r="L3801">
        <v>0</v>
      </c>
      <c r="M3801">
        <v>0</v>
      </c>
      <c r="N3801">
        <v>0</v>
      </c>
      <c r="O3801">
        <v>0</v>
      </c>
      <c r="P3801" t="s">
        <v>183</v>
      </c>
      <c r="Q3801">
        <v>0</v>
      </c>
      <c r="R3801">
        <v>0</v>
      </c>
      <c r="S3801">
        <v>0</v>
      </c>
      <c r="T3801" t="s">
        <v>181</v>
      </c>
      <c r="U3801">
        <v>0</v>
      </c>
      <c r="V3801" t="s">
        <v>181</v>
      </c>
      <c r="W3801">
        <v>0</v>
      </c>
      <c r="X3801" t="s">
        <v>184</v>
      </c>
    </row>
    <row r="3802" spans="1:24" x14ac:dyDescent="0.3">
      <c r="A3802" t="s">
        <v>179</v>
      </c>
      <c r="B3802" t="s">
        <v>2684</v>
      </c>
      <c r="C3802" t="s">
        <v>181</v>
      </c>
      <c r="D3802" t="s">
        <v>2685</v>
      </c>
      <c r="E3802" t="s">
        <v>181</v>
      </c>
      <c r="F3802">
        <v>0</v>
      </c>
      <c r="G3802">
        <v>0</v>
      </c>
      <c r="H3802" s="51" t="s">
        <v>13965</v>
      </c>
      <c r="I3802">
        <v>0</v>
      </c>
      <c r="J3802">
        <v>0</v>
      </c>
      <c r="L3802">
        <v>0</v>
      </c>
      <c r="M3802">
        <v>8074.69</v>
      </c>
      <c r="N3802">
        <v>1350</v>
      </c>
      <c r="O3802">
        <v>0</v>
      </c>
      <c r="P3802" t="s">
        <v>9941</v>
      </c>
      <c r="Q3802">
        <v>0</v>
      </c>
      <c r="R3802">
        <v>0</v>
      </c>
      <c r="S3802">
        <v>0</v>
      </c>
      <c r="T3802" t="s">
        <v>181</v>
      </c>
      <c r="U3802">
        <v>0</v>
      </c>
      <c r="V3802" t="s">
        <v>181</v>
      </c>
      <c r="W3802">
        <v>0</v>
      </c>
      <c r="X3802" t="s">
        <v>321</v>
      </c>
    </row>
    <row r="3803" spans="1:24" x14ac:dyDescent="0.3">
      <c r="A3803" t="s">
        <v>179</v>
      </c>
      <c r="B3803" t="s">
        <v>561</v>
      </c>
      <c r="C3803" t="s">
        <v>181</v>
      </c>
      <c r="D3803" t="s">
        <v>562</v>
      </c>
      <c r="E3803" t="s">
        <v>181</v>
      </c>
      <c r="F3803">
        <v>0</v>
      </c>
      <c r="G3803">
        <v>0</v>
      </c>
      <c r="H3803" s="51" t="s">
        <v>13968</v>
      </c>
      <c r="I3803">
        <v>0</v>
      </c>
      <c r="J3803">
        <v>0</v>
      </c>
      <c r="L3803">
        <v>0</v>
      </c>
      <c r="M3803">
        <v>0</v>
      </c>
      <c r="N3803">
        <v>0</v>
      </c>
      <c r="O3803">
        <v>0</v>
      </c>
      <c r="P3803" t="s">
        <v>183</v>
      </c>
      <c r="Q3803">
        <v>0</v>
      </c>
      <c r="R3803">
        <v>0</v>
      </c>
      <c r="S3803">
        <v>0</v>
      </c>
      <c r="T3803" t="s">
        <v>181</v>
      </c>
      <c r="U3803">
        <v>0</v>
      </c>
      <c r="V3803" t="s">
        <v>181</v>
      </c>
      <c r="W3803">
        <v>0</v>
      </c>
      <c r="X3803" t="s">
        <v>184</v>
      </c>
    </row>
    <row r="3804" spans="1:24" x14ac:dyDescent="0.3">
      <c r="A3804" t="s">
        <v>179</v>
      </c>
      <c r="B3804" t="s">
        <v>563</v>
      </c>
      <c r="C3804" t="s">
        <v>181</v>
      </c>
      <c r="D3804" t="s">
        <v>564</v>
      </c>
      <c r="E3804" t="s">
        <v>181</v>
      </c>
      <c r="F3804">
        <v>0</v>
      </c>
      <c r="G3804">
        <v>0</v>
      </c>
      <c r="H3804" s="51" t="s">
        <v>13968</v>
      </c>
      <c r="I3804">
        <v>0</v>
      </c>
      <c r="J3804">
        <v>0</v>
      </c>
      <c r="L3804">
        <v>0</v>
      </c>
      <c r="M3804">
        <v>0</v>
      </c>
      <c r="N3804">
        <v>0</v>
      </c>
      <c r="O3804">
        <v>0</v>
      </c>
      <c r="P3804" t="s">
        <v>183</v>
      </c>
      <c r="Q3804">
        <v>0</v>
      </c>
      <c r="R3804">
        <v>0</v>
      </c>
      <c r="S3804">
        <v>0</v>
      </c>
      <c r="T3804" t="s">
        <v>181</v>
      </c>
      <c r="U3804">
        <v>0</v>
      </c>
      <c r="V3804" t="s">
        <v>181</v>
      </c>
      <c r="W3804">
        <v>0</v>
      </c>
      <c r="X3804" t="s">
        <v>184</v>
      </c>
    </row>
    <row r="3805" spans="1:24" x14ac:dyDescent="0.3">
      <c r="A3805" t="s">
        <v>179</v>
      </c>
      <c r="B3805" t="s">
        <v>559</v>
      </c>
      <c r="C3805" t="s">
        <v>181</v>
      </c>
      <c r="D3805" t="s">
        <v>560</v>
      </c>
      <c r="E3805" t="s">
        <v>181</v>
      </c>
      <c r="F3805">
        <v>0</v>
      </c>
      <c r="G3805">
        <v>0</v>
      </c>
      <c r="H3805" s="51" t="s">
        <v>13968</v>
      </c>
      <c r="I3805">
        <v>0</v>
      </c>
      <c r="J3805">
        <v>0</v>
      </c>
      <c r="L3805">
        <v>0</v>
      </c>
      <c r="M3805">
        <v>0</v>
      </c>
      <c r="N3805">
        <v>0</v>
      </c>
      <c r="O3805">
        <v>0</v>
      </c>
      <c r="P3805" t="s">
        <v>183</v>
      </c>
      <c r="Q3805">
        <v>0</v>
      </c>
      <c r="R3805">
        <v>0</v>
      </c>
      <c r="S3805">
        <v>0</v>
      </c>
      <c r="T3805" t="s">
        <v>181</v>
      </c>
      <c r="U3805">
        <v>0</v>
      </c>
      <c r="V3805" t="s">
        <v>181</v>
      </c>
      <c r="W3805">
        <v>0</v>
      </c>
      <c r="X3805" t="s">
        <v>184</v>
      </c>
    </row>
    <row r="3806" spans="1:24" x14ac:dyDescent="0.3">
      <c r="A3806" t="s">
        <v>179</v>
      </c>
      <c r="B3806" t="s">
        <v>565</v>
      </c>
      <c r="C3806" t="s">
        <v>181</v>
      </c>
      <c r="D3806" t="s">
        <v>566</v>
      </c>
      <c r="E3806" t="s">
        <v>181</v>
      </c>
      <c r="F3806">
        <v>0</v>
      </c>
      <c r="G3806">
        <v>0</v>
      </c>
      <c r="H3806" s="51" t="s">
        <v>13968</v>
      </c>
      <c r="I3806">
        <v>0</v>
      </c>
      <c r="J3806">
        <v>0</v>
      </c>
      <c r="L3806">
        <v>0</v>
      </c>
      <c r="M3806">
        <v>0</v>
      </c>
      <c r="N3806">
        <v>0</v>
      </c>
      <c r="O3806">
        <v>0</v>
      </c>
      <c r="P3806" t="s">
        <v>183</v>
      </c>
      <c r="Q3806">
        <v>0</v>
      </c>
      <c r="R3806">
        <v>0</v>
      </c>
      <c r="S3806">
        <v>0</v>
      </c>
      <c r="T3806" t="s">
        <v>181</v>
      </c>
      <c r="U3806">
        <v>0</v>
      </c>
      <c r="V3806" t="s">
        <v>181</v>
      </c>
      <c r="W3806">
        <v>0</v>
      </c>
      <c r="X3806" t="s">
        <v>184</v>
      </c>
    </row>
    <row r="3807" spans="1:24" x14ac:dyDescent="0.3">
      <c r="A3807" t="s">
        <v>179</v>
      </c>
      <c r="B3807" t="s">
        <v>4280</v>
      </c>
      <c r="C3807" t="s">
        <v>181</v>
      </c>
      <c r="D3807" t="s">
        <v>4281</v>
      </c>
      <c r="E3807" t="s">
        <v>7</v>
      </c>
      <c r="F3807">
        <v>0</v>
      </c>
      <c r="G3807">
        <v>0</v>
      </c>
      <c r="H3807" s="51" t="s">
        <v>13965</v>
      </c>
      <c r="I3807">
        <v>0</v>
      </c>
      <c r="J3807">
        <v>0</v>
      </c>
      <c r="L3807">
        <v>0</v>
      </c>
      <c r="M3807">
        <v>0</v>
      </c>
      <c r="N3807">
        <v>0</v>
      </c>
      <c r="O3807">
        <v>0</v>
      </c>
      <c r="P3807" t="s">
        <v>183</v>
      </c>
      <c r="Q3807">
        <v>0</v>
      </c>
      <c r="R3807">
        <v>0</v>
      </c>
      <c r="S3807">
        <v>0</v>
      </c>
      <c r="T3807" t="s">
        <v>181</v>
      </c>
      <c r="U3807">
        <v>0</v>
      </c>
      <c r="V3807" t="s">
        <v>181</v>
      </c>
      <c r="W3807">
        <v>0</v>
      </c>
      <c r="X3807" t="s">
        <v>184</v>
      </c>
    </row>
    <row r="3808" spans="1:24" x14ac:dyDescent="0.3">
      <c r="A3808" t="s">
        <v>179</v>
      </c>
      <c r="B3808" t="s">
        <v>14650</v>
      </c>
      <c r="C3808" t="s">
        <v>181</v>
      </c>
      <c r="D3808" t="s">
        <v>4281</v>
      </c>
      <c r="E3808" t="s">
        <v>7</v>
      </c>
      <c r="F3808">
        <v>0</v>
      </c>
      <c r="G3808">
        <v>0</v>
      </c>
      <c r="H3808" s="51" t="s">
        <v>13968</v>
      </c>
      <c r="I3808">
        <v>0</v>
      </c>
      <c r="J3808">
        <v>0</v>
      </c>
      <c r="L3808">
        <v>0</v>
      </c>
      <c r="M3808">
        <v>0</v>
      </c>
      <c r="N3808">
        <v>0</v>
      </c>
      <c r="O3808">
        <v>0</v>
      </c>
      <c r="P3808" t="s">
        <v>183</v>
      </c>
      <c r="Q3808">
        <v>0</v>
      </c>
      <c r="R3808">
        <v>0</v>
      </c>
      <c r="S3808">
        <v>0</v>
      </c>
      <c r="T3808" t="s">
        <v>181</v>
      </c>
      <c r="U3808">
        <v>0</v>
      </c>
      <c r="V3808" t="s">
        <v>181</v>
      </c>
      <c r="W3808">
        <v>0</v>
      </c>
      <c r="X3808" t="s">
        <v>184</v>
      </c>
    </row>
    <row r="3809" spans="1:24" x14ac:dyDescent="0.3">
      <c r="A3809" t="s">
        <v>179</v>
      </c>
      <c r="B3809" t="s">
        <v>14651</v>
      </c>
      <c r="C3809" t="s">
        <v>181</v>
      </c>
      <c r="D3809" t="s">
        <v>14652</v>
      </c>
      <c r="E3809" t="s">
        <v>7</v>
      </c>
      <c r="F3809">
        <v>0</v>
      </c>
      <c r="G3809">
        <v>0</v>
      </c>
      <c r="H3809" s="51" t="s">
        <v>13968</v>
      </c>
      <c r="I3809">
        <v>0</v>
      </c>
      <c r="J3809">
        <v>0</v>
      </c>
      <c r="L3809">
        <v>0</v>
      </c>
      <c r="M3809">
        <v>0</v>
      </c>
      <c r="N3809">
        <v>0</v>
      </c>
      <c r="O3809">
        <v>0</v>
      </c>
      <c r="P3809" t="s">
        <v>183</v>
      </c>
      <c r="Q3809">
        <v>0</v>
      </c>
      <c r="R3809">
        <v>0</v>
      </c>
      <c r="S3809">
        <v>0</v>
      </c>
      <c r="T3809" t="s">
        <v>181</v>
      </c>
      <c r="U3809">
        <v>0</v>
      </c>
      <c r="V3809" t="s">
        <v>181</v>
      </c>
      <c r="W3809">
        <v>0</v>
      </c>
      <c r="X3809" t="s">
        <v>321</v>
      </c>
    </row>
    <row r="3810" spans="1:24" x14ac:dyDescent="0.3">
      <c r="A3810" t="s">
        <v>179</v>
      </c>
      <c r="B3810" t="s">
        <v>14653</v>
      </c>
      <c r="C3810" t="s">
        <v>181</v>
      </c>
      <c r="D3810" t="s">
        <v>14654</v>
      </c>
      <c r="E3810" t="s">
        <v>7</v>
      </c>
      <c r="F3810">
        <v>0</v>
      </c>
      <c r="G3810">
        <v>0</v>
      </c>
      <c r="H3810" s="51" t="s">
        <v>13968</v>
      </c>
      <c r="I3810">
        <v>0</v>
      </c>
      <c r="J3810">
        <v>0</v>
      </c>
      <c r="L3810">
        <v>0</v>
      </c>
      <c r="M3810">
        <v>0</v>
      </c>
      <c r="N3810">
        <v>0</v>
      </c>
      <c r="O3810">
        <v>0</v>
      </c>
      <c r="P3810" t="s">
        <v>183</v>
      </c>
      <c r="Q3810">
        <v>0</v>
      </c>
      <c r="R3810">
        <v>0</v>
      </c>
      <c r="S3810">
        <v>0</v>
      </c>
      <c r="T3810" t="s">
        <v>181</v>
      </c>
      <c r="U3810">
        <v>0</v>
      </c>
      <c r="V3810" t="s">
        <v>181</v>
      </c>
      <c r="W3810">
        <v>0</v>
      </c>
      <c r="X3810" t="s">
        <v>184</v>
      </c>
    </row>
    <row r="3811" spans="1:24" x14ac:dyDescent="0.3">
      <c r="A3811" t="s">
        <v>179</v>
      </c>
      <c r="B3811" t="s">
        <v>2205</v>
      </c>
      <c r="C3811" t="s">
        <v>181</v>
      </c>
      <c r="D3811" t="s">
        <v>2206</v>
      </c>
      <c r="E3811" t="s">
        <v>181</v>
      </c>
      <c r="F3811">
        <v>0</v>
      </c>
      <c r="G3811">
        <v>0</v>
      </c>
      <c r="H3811" s="51" t="s">
        <v>13965</v>
      </c>
      <c r="I3811">
        <v>0</v>
      </c>
      <c r="J3811">
        <v>0</v>
      </c>
      <c r="L3811">
        <v>0</v>
      </c>
      <c r="M3811">
        <v>0</v>
      </c>
      <c r="N3811">
        <v>0</v>
      </c>
      <c r="O3811">
        <v>0</v>
      </c>
      <c r="P3811" t="s">
        <v>183</v>
      </c>
      <c r="Q3811">
        <v>0</v>
      </c>
      <c r="R3811">
        <v>0</v>
      </c>
      <c r="S3811">
        <v>0</v>
      </c>
      <c r="T3811" t="s">
        <v>181</v>
      </c>
      <c r="U3811">
        <v>0</v>
      </c>
      <c r="V3811" t="s">
        <v>181</v>
      </c>
      <c r="W3811">
        <v>0</v>
      </c>
      <c r="X3811" t="s">
        <v>321</v>
      </c>
    </row>
    <row r="3812" spans="1:24" x14ac:dyDescent="0.3">
      <c r="A3812" t="s">
        <v>179</v>
      </c>
      <c r="B3812" t="s">
        <v>6984</v>
      </c>
      <c r="C3812" t="s">
        <v>181</v>
      </c>
      <c r="D3812" t="s">
        <v>6985</v>
      </c>
      <c r="E3812" t="s">
        <v>7</v>
      </c>
      <c r="F3812">
        <v>0</v>
      </c>
      <c r="G3812">
        <v>0</v>
      </c>
      <c r="H3812" s="51" t="s">
        <v>13965</v>
      </c>
      <c r="I3812">
        <v>0</v>
      </c>
      <c r="J3812">
        <v>0</v>
      </c>
      <c r="L3812">
        <v>0</v>
      </c>
      <c r="M3812">
        <v>0</v>
      </c>
      <c r="N3812">
        <v>0</v>
      </c>
      <c r="O3812">
        <v>0</v>
      </c>
      <c r="P3812" t="s">
        <v>183</v>
      </c>
      <c r="Q3812">
        <v>0</v>
      </c>
      <c r="R3812">
        <v>0</v>
      </c>
      <c r="S3812">
        <v>0</v>
      </c>
      <c r="T3812" t="s">
        <v>181</v>
      </c>
      <c r="U3812">
        <v>0</v>
      </c>
      <c r="V3812" t="s">
        <v>181</v>
      </c>
      <c r="W3812">
        <v>0</v>
      </c>
      <c r="X3812" t="s">
        <v>184</v>
      </c>
    </row>
    <row r="3813" spans="1:24" x14ac:dyDescent="0.3">
      <c r="A3813" t="s">
        <v>179</v>
      </c>
      <c r="B3813" t="s">
        <v>14655</v>
      </c>
      <c r="C3813" t="s">
        <v>181</v>
      </c>
      <c r="D3813" t="s">
        <v>6985</v>
      </c>
      <c r="E3813" t="s">
        <v>7</v>
      </c>
      <c r="F3813">
        <v>0</v>
      </c>
      <c r="G3813">
        <v>0</v>
      </c>
      <c r="H3813" s="51" t="s">
        <v>18041</v>
      </c>
      <c r="I3813">
        <v>0</v>
      </c>
      <c r="J3813">
        <v>0</v>
      </c>
      <c r="L3813">
        <v>0</v>
      </c>
      <c r="M3813">
        <v>0</v>
      </c>
      <c r="N3813">
        <v>0</v>
      </c>
      <c r="O3813">
        <v>0</v>
      </c>
      <c r="P3813" t="s">
        <v>183</v>
      </c>
      <c r="Q3813">
        <v>0</v>
      </c>
      <c r="R3813">
        <v>0</v>
      </c>
      <c r="S3813">
        <v>0</v>
      </c>
      <c r="T3813" t="s">
        <v>181</v>
      </c>
      <c r="U3813">
        <v>0</v>
      </c>
      <c r="V3813" t="s">
        <v>181</v>
      </c>
      <c r="W3813">
        <v>0</v>
      </c>
      <c r="X3813" t="s">
        <v>184</v>
      </c>
    </row>
    <row r="3814" spans="1:24" x14ac:dyDescent="0.3">
      <c r="A3814" t="s">
        <v>179</v>
      </c>
      <c r="B3814" t="s">
        <v>393</v>
      </c>
      <c r="C3814" t="s">
        <v>181</v>
      </c>
      <c r="D3814" t="s">
        <v>394</v>
      </c>
      <c r="E3814" t="s">
        <v>181</v>
      </c>
      <c r="F3814">
        <v>0</v>
      </c>
      <c r="G3814">
        <v>0</v>
      </c>
      <c r="H3814" s="51" t="s">
        <v>13968</v>
      </c>
      <c r="I3814">
        <v>0</v>
      </c>
      <c r="J3814">
        <v>0</v>
      </c>
      <c r="L3814">
        <v>0</v>
      </c>
      <c r="M3814">
        <v>0</v>
      </c>
      <c r="N3814">
        <v>0</v>
      </c>
      <c r="O3814">
        <v>0</v>
      </c>
      <c r="P3814" t="s">
        <v>183</v>
      </c>
      <c r="Q3814">
        <v>0</v>
      </c>
      <c r="R3814">
        <v>0</v>
      </c>
      <c r="S3814">
        <v>0</v>
      </c>
      <c r="T3814" t="s">
        <v>181</v>
      </c>
      <c r="U3814">
        <v>0</v>
      </c>
      <c r="V3814" t="s">
        <v>181</v>
      </c>
      <c r="W3814">
        <v>0</v>
      </c>
      <c r="X3814" t="s">
        <v>184</v>
      </c>
    </row>
    <row r="3815" spans="1:24" x14ac:dyDescent="0.3">
      <c r="A3815" t="s">
        <v>179</v>
      </c>
      <c r="B3815" t="s">
        <v>4293</v>
      </c>
      <c r="C3815" t="s">
        <v>181</v>
      </c>
      <c r="D3815" t="s">
        <v>4294</v>
      </c>
      <c r="E3815" t="s">
        <v>7</v>
      </c>
      <c r="F3815">
        <v>0</v>
      </c>
      <c r="G3815">
        <v>0</v>
      </c>
      <c r="H3815" s="51" t="s">
        <v>13965</v>
      </c>
      <c r="I3815">
        <v>0</v>
      </c>
      <c r="J3815">
        <v>0</v>
      </c>
      <c r="L3815">
        <v>0</v>
      </c>
      <c r="M3815">
        <v>0</v>
      </c>
      <c r="N3815">
        <v>0</v>
      </c>
      <c r="O3815">
        <v>0</v>
      </c>
      <c r="P3815" t="s">
        <v>183</v>
      </c>
      <c r="Q3815">
        <v>0</v>
      </c>
      <c r="R3815">
        <v>0</v>
      </c>
      <c r="S3815">
        <v>0</v>
      </c>
      <c r="T3815" t="s">
        <v>181</v>
      </c>
      <c r="U3815">
        <v>0</v>
      </c>
      <c r="V3815" t="s">
        <v>181</v>
      </c>
      <c r="W3815">
        <v>0</v>
      </c>
      <c r="X3815" t="s">
        <v>184</v>
      </c>
    </row>
    <row r="3816" spans="1:24" x14ac:dyDescent="0.3">
      <c r="A3816" t="s">
        <v>179</v>
      </c>
      <c r="B3816" t="s">
        <v>2904</v>
      </c>
      <c r="C3816" t="s">
        <v>181</v>
      </c>
      <c r="D3816" t="s">
        <v>2905</v>
      </c>
      <c r="E3816" t="s">
        <v>181</v>
      </c>
      <c r="F3816">
        <v>0</v>
      </c>
      <c r="G3816">
        <v>0</v>
      </c>
      <c r="H3816" s="51" t="s">
        <v>13965</v>
      </c>
      <c r="I3816">
        <v>0</v>
      </c>
      <c r="J3816">
        <v>0</v>
      </c>
      <c r="L3816">
        <v>0</v>
      </c>
      <c r="M3816">
        <v>1866.15</v>
      </c>
      <c r="N3816">
        <v>312</v>
      </c>
      <c r="O3816">
        <v>0</v>
      </c>
      <c r="P3816" t="s">
        <v>2568</v>
      </c>
      <c r="Q3816">
        <v>0</v>
      </c>
      <c r="R3816">
        <v>0</v>
      </c>
      <c r="S3816">
        <v>0</v>
      </c>
      <c r="T3816" t="s">
        <v>181</v>
      </c>
      <c r="U3816">
        <v>0</v>
      </c>
      <c r="V3816" t="s">
        <v>181</v>
      </c>
      <c r="W3816">
        <v>0</v>
      </c>
      <c r="X3816" t="s">
        <v>184</v>
      </c>
    </row>
    <row r="3817" spans="1:24" x14ac:dyDescent="0.3">
      <c r="A3817" t="s">
        <v>179</v>
      </c>
      <c r="B3817" t="s">
        <v>2019</v>
      </c>
      <c r="C3817" t="s">
        <v>181</v>
      </c>
      <c r="D3817" t="s">
        <v>896</v>
      </c>
      <c r="E3817" t="s">
        <v>181</v>
      </c>
      <c r="F3817">
        <v>0</v>
      </c>
      <c r="G3817">
        <v>0</v>
      </c>
      <c r="H3817" s="51" t="s">
        <v>13965</v>
      </c>
      <c r="I3817">
        <v>0</v>
      </c>
      <c r="J3817">
        <v>0</v>
      </c>
      <c r="L3817">
        <v>0</v>
      </c>
      <c r="M3817">
        <v>143.55000000000001</v>
      </c>
      <c r="N3817">
        <v>24</v>
      </c>
      <c r="O3817">
        <v>0</v>
      </c>
      <c r="P3817" t="s">
        <v>2020</v>
      </c>
      <c r="Q3817">
        <v>0</v>
      </c>
      <c r="R3817">
        <v>0</v>
      </c>
      <c r="S3817">
        <v>0</v>
      </c>
      <c r="T3817" t="s">
        <v>181</v>
      </c>
      <c r="U3817">
        <v>0</v>
      </c>
      <c r="V3817" t="s">
        <v>181</v>
      </c>
      <c r="W3817">
        <v>0</v>
      </c>
      <c r="X3817" t="s">
        <v>184</v>
      </c>
    </row>
    <row r="3818" spans="1:24" x14ac:dyDescent="0.3">
      <c r="A3818" t="s">
        <v>179</v>
      </c>
      <c r="B3818" t="s">
        <v>895</v>
      </c>
      <c r="C3818" t="s">
        <v>181</v>
      </c>
      <c r="D3818" t="s">
        <v>896</v>
      </c>
      <c r="E3818" t="s">
        <v>181</v>
      </c>
      <c r="F3818">
        <v>0</v>
      </c>
      <c r="G3818">
        <v>0</v>
      </c>
      <c r="H3818" s="51" t="s">
        <v>13968</v>
      </c>
      <c r="I3818">
        <v>0</v>
      </c>
      <c r="J3818">
        <v>0</v>
      </c>
      <c r="L3818">
        <v>0</v>
      </c>
      <c r="M3818">
        <v>0</v>
      </c>
      <c r="N3818">
        <v>0</v>
      </c>
      <c r="O3818">
        <v>0</v>
      </c>
      <c r="P3818" t="s">
        <v>183</v>
      </c>
      <c r="Q3818">
        <v>0</v>
      </c>
      <c r="R3818">
        <v>0</v>
      </c>
      <c r="S3818">
        <v>0</v>
      </c>
      <c r="T3818" t="s">
        <v>181</v>
      </c>
      <c r="U3818">
        <v>0</v>
      </c>
      <c r="V3818" t="s">
        <v>181</v>
      </c>
      <c r="W3818">
        <v>0</v>
      </c>
      <c r="X3818" t="s">
        <v>184</v>
      </c>
    </row>
    <row r="3819" spans="1:24" x14ac:dyDescent="0.3">
      <c r="A3819" t="s">
        <v>179</v>
      </c>
      <c r="B3819" t="s">
        <v>6987</v>
      </c>
      <c r="C3819" t="s">
        <v>181</v>
      </c>
      <c r="D3819" t="s">
        <v>6988</v>
      </c>
      <c r="E3819" t="s">
        <v>7</v>
      </c>
      <c r="F3819">
        <v>0</v>
      </c>
      <c r="G3819">
        <v>0</v>
      </c>
      <c r="H3819" s="51" t="s">
        <v>13965</v>
      </c>
      <c r="I3819">
        <v>0</v>
      </c>
      <c r="J3819">
        <v>0</v>
      </c>
      <c r="L3819">
        <v>0</v>
      </c>
      <c r="M3819">
        <v>0</v>
      </c>
      <c r="N3819">
        <v>0</v>
      </c>
      <c r="O3819">
        <v>0</v>
      </c>
      <c r="P3819" t="s">
        <v>183</v>
      </c>
      <c r="Q3819">
        <v>0</v>
      </c>
      <c r="R3819">
        <v>0</v>
      </c>
      <c r="S3819">
        <v>0</v>
      </c>
      <c r="T3819" t="s">
        <v>181</v>
      </c>
      <c r="U3819">
        <v>0</v>
      </c>
      <c r="V3819" t="s">
        <v>181</v>
      </c>
      <c r="W3819">
        <v>0</v>
      </c>
      <c r="X3819" t="s">
        <v>184</v>
      </c>
    </row>
    <row r="3820" spans="1:24" x14ac:dyDescent="0.3">
      <c r="A3820" t="s">
        <v>179</v>
      </c>
      <c r="B3820" t="s">
        <v>14656</v>
      </c>
      <c r="C3820" t="s">
        <v>181</v>
      </c>
      <c r="D3820" t="s">
        <v>6988</v>
      </c>
      <c r="E3820" t="s">
        <v>7</v>
      </c>
      <c r="F3820">
        <v>0</v>
      </c>
      <c r="G3820">
        <v>0</v>
      </c>
      <c r="H3820" s="51" t="s">
        <v>18041</v>
      </c>
      <c r="I3820">
        <v>0</v>
      </c>
      <c r="J3820">
        <v>0</v>
      </c>
      <c r="L3820">
        <v>0</v>
      </c>
      <c r="M3820">
        <v>0</v>
      </c>
      <c r="N3820">
        <v>0</v>
      </c>
      <c r="O3820">
        <v>0</v>
      </c>
      <c r="P3820" t="s">
        <v>183</v>
      </c>
      <c r="Q3820">
        <v>0</v>
      </c>
      <c r="R3820">
        <v>0</v>
      </c>
      <c r="S3820">
        <v>0</v>
      </c>
      <c r="T3820" t="s">
        <v>181</v>
      </c>
      <c r="U3820">
        <v>0</v>
      </c>
      <c r="V3820" t="s">
        <v>181</v>
      </c>
      <c r="W3820">
        <v>0</v>
      </c>
      <c r="X3820" t="s">
        <v>184</v>
      </c>
    </row>
    <row r="3821" spans="1:24" x14ac:dyDescent="0.3">
      <c r="A3821" t="s">
        <v>179</v>
      </c>
      <c r="B3821" t="s">
        <v>14657</v>
      </c>
      <c r="C3821" t="s">
        <v>181</v>
      </c>
      <c r="D3821" t="s">
        <v>14658</v>
      </c>
      <c r="E3821" t="s">
        <v>7</v>
      </c>
      <c r="F3821">
        <v>0</v>
      </c>
      <c r="G3821">
        <v>0</v>
      </c>
      <c r="H3821" s="51" t="s">
        <v>13965</v>
      </c>
      <c r="I3821">
        <v>0</v>
      </c>
      <c r="J3821">
        <v>0</v>
      </c>
      <c r="L3821">
        <v>0</v>
      </c>
      <c r="M3821">
        <v>0</v>
      </c>
      <c r="N3821">
        <v>0</v>
      </c>
      <c r="O3821">
        <v>0</v>
      </c>
      <c r="P3821" t="s">
        <v>183</v>
      </c>
      <c r="Q3821">
        <v>0</v>
      </c>
      <c r="R3821">
        <v>0</v>
      </c>
      <c r="S3821">
        <v>0</v>
      </c>
      <c r="T3821" t="s">
        <v>181</v>
      </c>
      <c r="U3821">
        <v>0</v>
      </c>
      <c r="V3821" t="s">
        <v>181</v>
      </c>
      <c r="W3821">
        <v>0</v>
      </c>
      <c r="X3821" t="s">
        <v>184</v>
      </c>
    </row>
    <row r="3822" spans="1:24" x14ac:dyDescent="0.3">
      <c r="A3822" t="s">
        <v>179</v>
      </c>
      <c r="B3822" t="s">
        <v>14659</v>
      </c>
      <c r="C3822" t="s">
        <v>181</v>
      </c>
      <c r="D3822" t="s">
        <v>14660</v>
      </c>
      <c r="E3822" t="s">
        <v>7</v>
      </c>
      <c r="F3822">
        <v>0</v>
      </c>
      <c r="G3822">
        <v>0</v>
      </c>
      <c r="H3822" s="51" t="s">
        <v>13965</v>
      </c>
      <c r="I3822">
        <v>0</v>
      </c>
      <c r="J3822">
        <v>0</v>
      </c>
      <c r="L3822">
        <v>0</v>
      </c>
      <c r="M3822">
        <v>0</v>
      </c>
      <c r="N3822">
        <v>0</v>
      </c>
      <c r="O3822">
        <v>0</v>
      </c>
      <c r="P3822" t="s">
        <v>183</v>
      </c>
      <c r="Q3822">
        <v>0</v>
      </c>
      <c r="R3822">
        <v>0</v>
      </c>
      <c r="S3822">
        <v>0</v>
      </c>
      <c r="T3822" t="s">
        <v>181</v>
      </c>
      <c r="U3822">
        <v>0</v>
      </c>
      <c r="V3822" t="s">
        <v>181</v>
      </c>
      <c r="W3822">
        <v>0</v>
      </c>
      <c r="X3822" t="s">
        <v>184</v>
      </c>
    </row>
    <row r="3823" spans="1:24" x14ac:dyDescent="0.3">
      <c r="A3823" t="s">
        <v>179</v>
      </c>
      <c r="B3823" t="s">
        <v>14661</v>
      </c>
      <c r="C3823" t="s">
        <v>181</v>
      </c>
      <c r="D3823" t="s">
        <v>14662</v>
      </c>
      <c r="E3823" t="s">
        <v>7</v>
      </c>
      <c r="F3823">
        <v>0</v>
      </c>
      <c r="G3823">
        <v>0</v>
      </c>
      <c r="H3823" s="51" t="s">
        <v>13968</v>
      </c>
      <c r="I3823">
        <v>0</v>
      </c>
      <c r="J3823">
        <v>0</v>
      </c>
      <c r="L3823">
        <v>0</v>
      </c>
      <c r="M3823">
        <v>0</v>
      </c>
      <c r="N3823">
        <v>0</v>
      </c>
      <c r="O3823">
        <v>0</v>
      </c>
      <c r="P3823" t="s">
        <v>183</v>
      </c>
      <c r="Q3823">
        <v>0</v>
      </c>
      <c r="R3823">
        <v>0</v>
      </c>
      <c r="S3823">
        <v>0</v>
      </c>
      <c r="T3823" t="s">
        <v>181</v>
      </c>
      <c r="U3823">
        <v>0</v>
      </c>
      <c r="V3823" t="s">
        <v>181</v>
      </c>
      <c r="W3823">
        <v>0</v>
      </c>
      <c r="X3823" t="s">
        <v>184</v>
      </c>
    </row>
    <row r="3824" spans="1:24" x14ac:dyDescent="0.3">
      <c r="A3824" t="s">
        <v>179</v>
      </c>
      <c r="B3824" t="s">
        <v>14663</v>
      </c>
      <c r="C3824" t="s">
        <v>181</v>
      </c>
      <c r="D3824" t="s">
        <v>14664</v>
      </c>
      <c r="E3824" t="s">
        <v>7</v>
      </c>
      <c r="F3824">
        <v>0</v>
      </c>
      <c r="G3824">
        <v>0</v>
      </c>
      <c r="H3824" s="51" t="s">
        <v>18041</v>
      </c>
      <c r="I3824">
        <v>0</v>
      </c>
      <c r="J3824">
        <v>0</v>
      </c>
      <c r="L3824">
        <v>0</v>
      </c>
      <c r="M3824">
        <v>24019.89</v>
      </c>
      <c r="N3824">
        <v>3776</v>
      </c>
      <c r="O3824">
        <v>0</v>
      </c>
      <c r="P3824" t="s">
        <v>18078</v>
      </c>
      <c r="Q3824">
        <v>352</v>
      </c>
      <c r="R3824">
        <v>0</v>
      </c>
      <c r="S3824">
        <v>0</v>
      </c>
      <c r="T3824" t="s">
        <v>181</v>
      </c>
      <c r="U3824">
        <v>0</v>
      </c>
      <c r="V3824" t="s">
        <v>181</v>
      </c>
      <c r="W3824">
        <v>0</v>
      </c>
      <c r="X3824" t="s">
        <v>184</v>
      </c>
    </row>
    <row r="3825" spans="1:24" x14ac:dyDescent="0.3">
      <c r="A3825" t="s">
        <v>179</v>
      </c>
      <c r="B3825" t="s">
        <v>14665</v>
      </c>
      <c r="C3825" t="s">
        <v>181</v>
      </c>
      <c r="D3825" t="s">
        <v>14666</v>
      </c>
      <c r="E3825" t="s">
        <v>7</v>
      </c>
      <c r="F3825">
        <v>0</v>
      </c>
      <c r="G3825">
        <v>0</v>
      </c>
      <c r="H3825" s="51" t="s">
        <v>13965</v>
      </c>
      <c r="I3825">
        <v>0</v>
      </c>
      <c r="J3825">
        <v>0</v>
      </c>
      <c r="L3825">
        <v>0</v>
      </c>
      <c r="M3825">
        <v>15790.5</v>
      </c>
      <c r="N3825">
        <v>2640</v>
      </c>
      <c r="O3825">
        <v>2136</v>
      </c>
      <c r="P3825" t="s">
        <v>7108</v>
      </c>
      <c r="Q3825">
        <v>3528</v>
      </c>
      <c r="R3825">
        <v>-3024</v>
      </c>
      <c r="S3825">
        <v>3024</v>
      </c>
      <c r="T3825" t="s">
        <v>181</v>
      </c>
      <c r="U3825">
        <v>0</v>
      </c>
      <c r="V3825" t="s">
        <v>181</v>
      </c>
      <c r="W3825">
        <v>0</v>
      </c>
      <c r="X3825" t="s">
        <v>184</v>
      </c>
    </row>
    <row r="3826" spans="1:24" x14ac:dyDescent="0.3">
      <c r="A3826" t="s">
        <v>179</v>
      </c>
      <c r="B3826" t="s">
        <v>14667</v>
      </c>
      <c r="C3826" t="s">
        <v>181</v>
      </c>
      <c r="D3826" t="s">
        <v>14668</v>
      </c>
      <c r="E3826" t="s">
        <v>7</v>
      </c>
      <c r="F3826">
        <v>0</v>
      </c>
      <c r="G3826">
        <v>0</v>
      </c>
      <c r="H3826" s="51" t="s">
        <v>18041</v>
      </c>
      <c r="I3826">
        <v>0</v>
      </c>
      <c r="J3826">
        <v>0</v>
      </c>
      <c r="L3826">
        <v>0</v>
      </c>
      <c r="M3826">
        <v>0</v>
      </c>
      <c r="N3826">
        <v>0</v>
      </c>
      <c r="O3826">
        <v>0</v>
      </c>
      <c r="P3826" t="s">
        <v>183</v>
      </c>
      <c r="Q3826">
        <v>0</v>
      </c>
      <c r="R3826">
        <v>0</v>
      </c>
      <c r="S3826">
        <v>0</v>
      </c>
      <c r="T3826" t="s">
        <v>181</v>
      </c>
      <c r="U3826">
        <v>0</v>
      </c>
      <c r="V3826" t="s">
        <v>181</v>
      </c>
      <c r="W3826">
        <v>0</v>
      </c>
      <c r="X3826" t="s">
        <v>184</v>
      </c>
    </row>
    <row r="3827" spans="1:24" x14ac:dyDescent="0.3">
      <c r="A3827" t="s">
        <v>179</v>
      </c>
      <c r="B3827" t="s">
        <v>14669</v>
      </c>
      <c r="C3827" t="s">
        <v>181</v>
      </c>
      <c r="D3827" t="s">
        <v>14670</v>
      </c>
      <c r="E3827" t="s">
        <v>7</v>
      </c>
      <c r="F3827">
        <v>0</v>
      </c>
      <c r="G3827">
        <v>0</v>
      </c>
      <c r="H3827" s="51" t="s">
        <v>18041</v>
      </c>
      <c r="I3827">
        <v>0</v>
      </c>
      <c r="J3827">
        <v>0</v>
      </c>
      <c r="L3827">
        <v>0</v>
      </c>
      <c r="M3827">
        <v>0</v>
      </c>
      <c r="N3827">
        <v>0</v>
      </c>
      <c r="O3827">
        <v>0</v>
      </c>
      <c r="P3827" t="s">
        <v>183</v>
      </c>
      <c r="Q3827">
        <v>0</v>
      </c>
      <c r="R3827">
        <v>0</v>
      </c>
      <c r="S3827">
        <v>0</v>
      </c>
      <c r="T3827" t="s">
        <v>181</v>
      </c>
      <c r="U3827">
        <v>0</v>
      </c>
      <c r="V3827" t="s">
        <v>181</v>
      </c>
      <c r="W3827">
        <v>0</v>
      </c>
      <c r="X3827" t="s">
        <v>184</v>
      </c>
    </row>
    <row r="3828" spans="1:24" x14ac:dyDescent="0.3">
      <c r="A3828" t="s">
        <v>179</v>
      </c>
      <c r="B3828" t="s">
        <v>5917</v>
      </c>
      <c r="C3828" t="s">
        <v>181</v>
      </c>
      <c r="D3828" t="s">
        <v>5918</v>
      </c>
      <c r="E3828" t="s">
        <v>7</v>
      </c>
      <c r="F3828">
        <v>0</v>
      </c>
      <c r="G3828">
        <v>0</v>
      </c>
      <c r="H3828" s="51" t="s">
        <v>13965</v>
      </c>
      <c r="I3828">
        <v>0</v>
      </c>
      <c r="J3828">
        <v>0</v>
      </c>
      <c r="L3828">
        <v>0</v>
      </c>
      <c r="M3828">
        <v>17943.75</v>
      </c>
      <c r="N3828">
        <v>3000</v>
      </c>
      <c r="O3828">
        <v>0</v>
      </c>
      <c r="P3828" t="s">
        <v>5806</v>
      </c>
      <c r="Q3828">
        <v>0</v>
      </c>
      <c r="R3828">
        <v>0</v>
      </c>
      <c r="S3828">
        <v>0</v>
      </c>
      <c r="T3828" t="s">
        <v>181</v>
      </c>
      <c r="U3828">
        <v>0</v>
      </c>
      <c r="V3828" t="s">
        <v>181</v>
      </c>
      <c r="W3828">
        <v>0</v>
      </c>
      <c r="X3828" t="s">
        <v>184</v>
      </c>
    </row>
    <row r="3829" spans="1:24" x14ac:dyDescent="0.3">
      <c r="A3829" t="s">
        <v>179</v>
      </c>
      <c r="B3829" t="s">
        <v>14671</v>
      </c>
      <c r="C3829" t="s">
        <v>181</v>
      </c>
      <c r="D3829" t="s">
        <v>5918</v>
      </c>
      <c r="E3829" t="s">
        <v>7</v>
      </c>
      <c r="F3829">
        <v>0</v>
      </c>
      <c r="G3829">
        <v>0</v>
      </c>
      <c r="H3829" s="51" t="s">
        <v>18041</v>
      </c>
      <c r="I3829">
        <v>0</v>
      </c>
      <c r="J3829">
        <v>0</v>
      </c>
      <c r="L3829">
        <v>0</v>
      </c>
      <c r="M3829">
        <v>0</v>
      </c>
      <c r="N3829">
        <v>0</v>
      </c>
      <c r="O3829">
        <v>0</v>
      </c>
      <c r="P3829" t="s">
        <v>183</v>
      </c>
      <c r="Q3829">
        <v>0</v>
      </c>
      <c r="R3829">
        <v>0</v>
      </c>
      <c r="S3829">
        <v>0</v>
      </c>
      <c r="T3829" t="s">
        <v>181</v>
      </c>
      <c r="U3829">
        <v>0</v>
      </c>
      <c r="V3829" t="s">
        <v>181</v>
      </c>
      <c r="W3829">
        <v>0</v>
      </c>
      <c r="X3829" t="s">
        <v>184</v>
      </c>
    </row>
    <row r="3830" spans="1:24" x14ac:dyDescent="0.3">
      <c r="A3830" t="s">
        <v>179</v>
      </c>
      <c r="B3830" t="s">
        <v>14672</v>
      </c>
      <c r="C3830" t="s">
        <v>181</v>
      </c>
      <c r="D3830" t="s">
        <v>14673</v>
      </c>
      <c r="E3830" t="s">
        <v>7</v>
      </c>
      <c r="F3830">
        <v>0</v>
      </c>
      <c r="G3830">
        <v>0</v>
      </c>
      <c r="H3830" s="51" t="s">
        <v>13965</v>
      </c>
      <c r="I3830">
        <v>0</v>
      </c>
      <c r="J3830">
        <v>0</v>
      </c>
      <c r="L3830">
        <v>0</v>
      </c>
      <c r="M3830">
        <v>0</v>
      </c>
      <c r="N3830">
        <v>0</v>
      </c>
      <c r="O3830">
        <v>0</v>
      </c>
      <c r="P3830" t="s">
        <v>183</v>
      </c>
      <c r="Q3830">
        <v>0</v>
      </c>
      <c r="R3830">
        <v>0</v>
      </c>
      <c r="S3830">
        <v>0</v>
      </c>
      <c r="T3830" t="s">
        <v>181</v>
      </c>
      <c r="U3830">
        <v>0</v>
      </c>
      <c r="V3830" t="s">
        <v>181</v>
      </c>
      <c r="W3830">
        <v>0</v>
      </c>
      <c r="X3830" t="s">
        <v>184</v>
      </c>
    </row>
    <row r="3831" spans="1:24" x14ac:dyDescent="0.3">
      <c r="A3831" t="s">
        <v>179</v>
      </c>
      <c r="B3831" t="s">
        <v>14674</v>
      </c>
      <c r="C3831" t="s">
        <v>181</v>
      </c>
      <c r="D3831" t="s">
        <v>14673</v>
      </c>
      <c r="E3831" t="s">
        <v>7</v>
      </c>
      <c r="F3831">
        <v>0</v>
      </c>
      <c r="G3831">
        <v>0</v>
      </c>
      <c r="H3831" s="51" t="s">
        <v>18041</v>
      </c>
      <c r="I3831">
        <v>0</v>
      </c>
      <c r="J3831">
        <v>0</v>
      </c>
      <c r="L3831">
        <v>0</v>
      </c>
      <c r="M3831">
        <v>0</v>
      </c>
      <c r="N3831">
        <v>0</v>
      </c>
      <c r="O3831">
        <v>0</v>
      </c>
      <c r="P3831" t="s">
        <v>183</v>
      </c>
      <c r="Q3831">
        <v>0</v>
      </c>
      <c r="R3831">
        <v>0</v>
      </c>
      <c r="S3831">
        <v>0</v>
      </c>
      <c r="T3831" t="s">
        <v>181</v>
      </c>
      <c r="U3831">
        <v>0</v>
      </c>
      <c r="V3831" t="s">
        <v>181</v>
      </c>
      <c r="W3831">
        <v>0</v>
      </c>
      <c r="X3831" t="s">
        <v>184</v>
      </c>
    </row>
    <row r="3832" spans="1:24" x14ac:dyDescent="0.3">
      <c r="A3832" t="s">
        <v>179</v>
      </c>
      <c r="B3832" t="s">
        <v>4791</v>
      </c>
      <c r="C3832" t="s">
        <v>181</v>
      </c>
      <c r="D3832" t="s">
        <v>4792</v>
      </c>
      <c r="E3832" t="s">
        <v>7</v>
      </c>
      <c r="F3832">
        <v>0</v>
      </c>
      <c r="G3832">
        <v>0</v>
      </c>
      <c r="H3832" s="51" t="s">
        <v>13965</v>
      </c>
      <c r="I3832">
        <v>0</v>
      </c>
      <c r="J3832">
        <v>0</v>
      </c>
      <c r="L3832">
        <v>0</v>
      </c>
      <c r="M3832">
        <v>1866.15</v>
      </c>
      <c r="N3832">
        <v>312</v>
      </c>
      <c r="O3832">
        <v>312</v>
      </c>
      <c r="P3832" t="s">
        <v>183</v>
      </c>
      <c r="Q3832">
        <v>0</v>
      </c>
      <c r="R3832">
        <v>0</v>
      </c>
      <c r="S3832">
        <v>0</v>
      </c>
      <c r="T3832" t="s">
        <v>181</v>
      </c>
      <c r="U3832">
        <v>0</v>
      </c>
      <c r="V3832" t="s">
        <v>181</v>
      </c>
      <c r="W3832">
        <v>0</v>
      </c>
      <c r="X3832" t="s">
        <v>184</v>
      </c>
    </row>
    <row r="3833" spans="1:24" x14ac:dyDescent="0.3">
      <c r="A3833" t="s">
        <v>179</v>
      </c>
      <c r="B3833" t="s">
        <v>580</v>
      </c>
      <c r="C3833" t="s">
        <v>181</v>
      </c>
      <c r="D3833" t="s">
        <v>581</v>
      </c>
      <c r="E3833" t="s">
        <v>181</v>
      </c>
      <c r="F3833">
        <v>0</v>
      </c>
      <c r="G3833">
        <v>0</v>
      </c>
      <c r="H3833" s="51" t="s">
        <v>13965</v>
      </c>
      <c r="I3833">
        <v>0</v>
      </c>
      <c r="J3833">
        <v>0</v>
      </c>
      <c r="L3833">
        <v>0</v>
      </c>
      <c r="M3833">
        <v>430.65</v>
      </c>
      <c r="N3833">
        <v>72</v>
      </c>
      <c r="O3833">
        <v>72</v>
      </c>
      <c r="P3833" t="s">
        <v>183</v>
      </c>
      <c r="Q3833">
        <v>0</v>
      </c>
      <c r="R3833">
        <v>0</v>
      </c>
      <c r="S3833">
        <v>0</v>
      </c>
      <c r="T3833" t="s">
        <v>181</v>
      </c>
      <c r="U3833">
        <v>0</v>
      </c>
      <c r="V3833" t="s">
        <v>181</v>
      </c>
      <c r="W3833">
        <v>0</v>
      </c>
      <c r="X3833" t="s">
        <v>184</v>
      </c>
    </row>
    <row r="3834" spans="1:24" x14ac:dyDescent="0.3">
      <c r="A3834" t="s">
        <v>179</v>
      </c>
      <c r="B3834" t="s">
        <v>573</v>
      </c>
      <c r="C3834" t="s">
        <v>181</v>
      </c>
      <c r="D3834" t="s">
        <v>574</v>
      </c>
      <c r="E3834" t="s">
        <v>181</v>
      </c>
      <c r="F3834">
        <v>0</v>
      </c>
      <c r="G3834">
        <v>0</v>
      </c>
      <c r="H3834" s="51" t="s">
        <v>13965</v>
      </c>
      <c r="I3834">
        <v>0</v>
      </c>
      <c r="J3834">
        <v>0</v>
      </c>
      <c r="L3834">
        <v>0</v>
      </c>
      <c r="M3834">
        <v>610.09</v>
      </c>
      <c r="N3834">
        <v>102</v>
      </c>
      <c r="O3834">
        <v>0</v>
      </c>
      <c r="P3834" t="s">
        <v>3949</v>
      </c>
      <c r="Q3834">
        <v>96</v>
      </c>
      <c r="R3834">
        <v>0</v>
      </c>
      <c r="S3834">
        <v>0</v>
      </c>
      <c r="T3834" t="s">
        <v>181</v>
      </c>
      <c r="U3834">
        <v>0</v>
      </c>
      <c r="V3834" t="s">
        <v>181</v>
      </c>
      <c r="W3834">
        <v>0</v>
      </c>
      <c r="X3834" t="s">
        <v>184</v>
      </c>
    </row>
    <row r="3835" spans="1:24" x14ac:dyDescent="0.3">
      <c r="A3835" t="s">
        <v>179</v>
      </c>
      <c r="B3835" t="s">
        <v>6145</v>
      </c>
      <c r="C3835" t="s">
        <v>181</v>
      </c>
      <c r="D3835" t="s">
        <v>6146</v>
      </c>
      <c r="E3835" t="s">
        <v>7</v>
      </c>
      <c r="F3835">
        <v>0</v>
      </c>
      <c r="G3835">
        <v>0</v>
      </c>
      <c r="H3835" s="51" t="s">
        <v>13965</v>
      </c>
      <c r="I3835">
        <v>0</v>
      </c>
      <c r="J3835">
        <v>0</v>
      </c>
      <c r="L3835">
        <v>0</v>
      </c>
      <c r="M3835">
        <v>0</v>
      </c>
      <c r="N3835">
        <v>0</v>
      </c>
      <c r="O3835">
        <v>0</v>
      </c>
      <c r="P3835" t="s">
        <v>183</v>
      </c>
      <c r="Q3835">
        <v>0</v>
      </c>
      <c r="R3835">
        <v>0</v>
      </c>
      <c r="S3835">
        <v>0</v>
      </c>
      <c r="T3835" t="s">
        <v>181</v>
      </c>
      <c r="U3835">
        <v>0</v>
      </c>
      <c r="V3835" t="s">
        <v>181</v>
      </c>
      <c r="W3835">
        <v>0</v>
      </c>
      <c r="X3835" t="s">
        <v>184</v>
      </c>
    </row>
    <row r="3836" spans="1:24" x14ac:dyDescent="0.3">
      <c r="A3836" t="s">
        <v>179</v>
      </c>
      <c r="B3836" t="s">
        <v>14675</v>
      </c>
      <c r="C3836" t="s">
        <v>181</v>
      </c>
      <c r="D3836" t="s">
        <v>6146</v>
      </c>
      <c r="E3836" t="s">
        <v>7</v>
      </c>
      <c r="F3836">
        <v>0</v>
      </c>
      <c r="G3836">
        <v>0</v>
      </c>
      <c r="H3836" s="51" t="s">
        <v>18041</v>
      </c>
      <c r="I3836">
        <v>0</v>
      </c>
      <c r="J3836">
        <v>0</v>
      </c>
      <c r="L3836">
        <v>0</v>
      </c>
      <c r="M3836">
        <v>0</v>
      </c>
      <c r="N3836">
        <v>0</v>
      </c>
      <c r="O3836">
        <v>0</v>
      </c>
      <c r="P3836" t="s">
        <v>183</v>
      </c>
      <c r="Q3836">
        <v>0</v>
      </c>
      <c r="R3836">
        <v>0</v>
      </c>
      <c r="S3836">
        <v>0</v>
      </c>
      <c r="T3836" t="s">
        <v>181</v>
      </c>
      <c r="U3836">
        <v>0</v>
      </c>
      <c r="V3836" t="s">
        <v>181</v>
      </c>
      <c r="W3836">
        <v>0</v>
      </c>
      <c r="X3836" t="s">
        <v>184</v>
      </c>
    </row>
    <row r="3837" spans="1:24" x14ac:dyDescent="0.3">
      <c r="A3837" t="s">
        <v>179</v>
      </c>
      <c r="B3837" t="s">
        <v>578</v>
      </c>
      <c r="C3837" t="s">
        <v>181</v>
      </c>
      <c r="D3837" t="s">
        <v>579</v>
      </c>
      <c r="E3837" t="s">
        <v>181</v>
      </c>
      <c r="F3837">
        <v>0</v>
      </c>
      <c r="G3837">
        <v>0</v>
      </c>
      <c r="H3837" s="51" t="s">
        <v>13965</v>
      </c>
      <c r="I3837">
        <v>0</v>
      </c>
      <c r="J3837">
        <v>0</v>
      </c>
      <c r="L3837">
        <v>0</v>
      </c>
      <c r="M3837">
        <v>7871.33</v>
      </c>
      <c r="N3837">
        <v>1316</v>
      </c>
      <c r="O3837">
        <v>1296</v>
      </c>
      <c r="P3837" t="s">
        <v>3777</v>
      </c>
      <c r="Q3837">
        <v>0</v>
      </c>
      <c r="R3837">
        <v>0</v>
      </c>
      <c r="S3837">
        <v>0</v>
      </c>
      <c r="T3837" t="s">
        <v>181</v>
      </c>
      <c r="U3837">
        <v>0</v>
      </c>
      <c r="V3837" t="s">
        <v>181</v>
      </c>
      <c r="W3837">
        <v>0</v>
      </c>
      <c r="X3837" t="s">
        <v>184</v>
      </c>
    </row>
    <row r="3838" spans="1:24" x14ac:dyDescent="0.3">
      <c r="A3838" t="s">
        <v>179</v>
      </c>
      <c r="B3838" t="s">
        <v>2974</v>
      </c>
      <c r="C3838" t="s">
        <v>181</v>
      </c>
      <c r="D3838" t="s">
        <v>2975</v>
      </c>
      <c r="E3838" t="s">
        <v>181</v>
      </c>
      <c r="F3838">
        <v>0</v>
      </c>
      <c r="G3838">
        <v>0</v>
      </c>
      <c r="H3838" s="51" t="s">
        <v>13965</v>
      </c>
      <c r="I3838">
        <v>0</v>
      </c>
      <c r="J3838">
        <v>0</v>
      </c>
      <c r="L3838">
        <v>0</v>
      </c>
      <c r="M3838">
        <v>1435.5</v>
      </c>
      <c r="N3838">
        <v>240</v>
      </c>
      <c r="O3838">
        <v>0</v>
      </c>
      <c r="P3838" t="s">
        <v>1376</v>
      </c>
      <c r="Q3838">
        <v>240</v>
      </c>
      <c r="R3838">
        <v>0</v>
      </c>
      <c r="S3838">
        <v>0</v>
      </c>
      <c r="T3838" t="s">
        <v>181</v>
      </c>
      <c r="U3838">
        <v>0</v>
      </c>
      <c r="V3838" t="s">
        <v>181</v>
      </c>
      <c r="W3838">
        <v>0</v>
      </c>
      <c r="X3838" t="s">
        <v>184</v>
      </c>
    </row>
    <row r="3839" spans="1:24" x14ac:dyDescent="0.3">
      <c r="A3839" t="s">
        <v>179</v>
      </c>
      <c r="B3839" t="s">
        <v>2990</v>
      </c>
      <c r="C3839" t="s">
        <v>181</v>
      </c>
      <c r="D3839" t="s">
        <v>2991</v>
      </c>
      <c r="E3839" t="s">
        <v>181</v>
      </c>
      <c r="F3839">
        <v>0</v>
      </c>
      <c r="G3839">
        <v>0</v>
      </c>
      <c r="H3839" s="51" t="s">
        <v>13965</v>
      </c>
      <c r="I3839">
        <v>0</v>
      </c>
      <c r="J3839">
        <v>0</v>
      </c>
      <c r="L3839">
        <v>0</v>
      </c>
      <c r="M3839">
        <v>0</v>
      </c>
      <c r="N3839">
        <v>0</v>
      </c>
      <c r="O3839">
        <v>0</v>
      </c>
      <c r="P3839" t="s">
        <v>183</v>
      </c>
      <c r="Q3839">
        <v>0</v>
      </c>
      <c r="R3839">
        <v>0</v>
      </c>
      <c r="S3839">
        <v>0</v>
      </c>
      <c r="T3839" t="s">
        <v>181</v>
      </c>
      <c r="U3839">
        <v>0</v>
      </c>
      <c r="V3839" t="s">
        <v>181</v>
      </c>
      <c r="W3839">
        <v>0</v>
      </c>
      <c r="X3839" t="s">
        <v>184</v>
      </c>
    </row>
    <row r="3840" spans="1:24" x14ac:dyDescent="0.3">
      <c r="A3840" t="s">
        <v>179</v>
      </c>
      <c r="B3840" t="s">
        <v>7098</v>
      </c>
      <c r="C3840" t="s">
        <v>181</v>
      </c>
      <c r="D3840" t="s">
        <v>7099</v>
      </c>
      <c r="E3840" t="s">
        <v>7</v>
      </c>
      <c r="F3840">
        <v>0</v>
      </c>
      <c r="G3840">
        <v>0</v>
      </c>
      <c r="H3840" s="51" t="s">
        <v>13965</v>
      </c>
      <c r="I3840">
        <v>0</v>
      </c>
      <c r="J3840">
        <v>0</v>
      </c>
      <c r="L3840">
        <v>0</v>
      </c>
      <c r="M3840">
        <v>0</v>
      </c>
      <c r="N3840">
        <v>0</v>
      </c>
      <c r="O3840">
        <v>0</v>
      </c>
      <c r="P3840" t="s">
        <v>183</v>
      </c>
      <c r="Q3840">
        <v>0</v>
      </c>
      <c r="R3840">
        <v>0</v>
      </c>
      <c r="S3840">
        <v>0</v>
      </c>
      <c r="T3840" t="s">
        <v>181</v>
      </c>
      <c r="U3840">
        <v>0</v>
      </c>
      <c r="V3840" t="s">
        <v>181</v>
      </c>
      <c r="W3840">
        <v>0</v>
      </c>
      <c r="X3840" t="s">
        <v>184</v>
      </c>
    </row>
    <row r="3841" spans="1:24" x14ac:dyDescent="0.3">
      <c r="A3841" t="s">
        <v>179</v>
      </c>
      <c r="B3841" t="s">
        <v>14676</v>
      </c>
      <c r="C3841" t="s">
        <v>181</v>
      </c>
      <c r="D3841" t="s">
        <v>7099</v>
      </c>
      <c r="E3841" t="s">
        <v>7</v>
      </c>
      <c r="F3841">
        <v>0</v>
      </c>
      <c r="G3841">
        <v>0</v>
      </c>
      <c r="H3841" s="51" t="s">
        <v>18041</v>
      </c>
      <c r="I3841">
        <v>0</v>
      </c>
      <c r="J3841">
        <v>0</v>
      </c>
      <c r="L3841">
        <v>0</v>
      </c>
      <c r="M3841">
        <v>0</v>
      </c>
      <c r="N3841">
        <v>0</v>
      </c>
      <c r="O3841">
        <v>0</v>
      </c>
      <c r="P3841" t="s">
        <v>183</v>
      </c>
      <c r="Q3841">
        <v>0</v>
      </c>
      <c r="R3841">
        <v>0</v>
      </c>
      <c r="S3841">
        <v>0</v>
      </c>
      <c r="T3841" t="s">
        <v>181</v>
      </c>
      <c r="U3841">
        <v>0</v>
      </c>
      <c r="V3841" t="s">
        <v>181</v>
      </c>
      <c r="W3841">
        <v>0</v>
      </c>
      <c r="X3841" t="s">
        <v>184</v>
      </c>
    </row>
    <row r="3842" spans="1:24" x14ac:dyDescent="0.3">
      <c r="A3842" t="s">
        <v>179</v>
      </c>
      <c r="B3842" t="s">
        <v>6189</v>
      </c>
      <c r="C3842" t="s">
        <v>181</v>
      </c>
      <c r="D3842" t="s">
        <v>6190</v>
      </c>
      <c r="E3842" t="s">
        <v>7</v>
      </c>
      <c r="F3842">
        <v>0</v>
      </c>
      <c r="G3842">
        <v>0</v>
      </c>
      <c r="H3842" s="51" t="s">
        <v>13965</v>
      </c>
      <c r="I3842">
        <v>0</v>
      </c>
      <c r="J3842">
        <v>0</v>
      </c>
      <c r="L3842">
        <v>0</v>
      </c>
      <c r="M3842">
        <v>717.75</v>
      </c>
      <c r="N3842">
        <v>120</v>
      </c>
      <c r="O3842">
        <v>0</v>
      </c>
      <c r="P3842" t="s">
        <v>2423</v>
      </c>
      <c r="Q3842">
        <v>0</v>
      </c>
      <c r="R3842">
        <v>0</v>
      </c>
      <c r="S3842">
        <v>0</v>
      </c>
      <c r="T3842" t="s">
        <v>181</v>
      </c>
      <c r="U3842">
        <v>0</v>
      </c>
      <c r="V3842" t="s">
        <v>181</v>
      </c>
      <c r="W3842">
        <v>0</v>
      </c>
      <c r="X3842" t="s">
        <v>184</v>
      </c>
    </row>
    <row r="3843" spans="1:24" x14ac:dyDescent="0.3">
      <c r="A3843" t="s">
        <v>179</v>
      </c>
      <c r="B3843" t="s">
        <v>576</v>
      </c>
      <c r="C3843" t="s">
        <v>181</v>
      </c>
      <c r="D3843" t="s">
        <v>577</v>
      </c>
      <c r="E3843" t="s">
        <v>181</v>
      </c>
      <c r="F3843">
        <v>0</v>
      </c>
      <c r="G3843">
        <v>0</v>
      </c>
      <c r="H3843" s="51" t="s">
        <v>13965</v>
      </c>
      <c r="I3843">
        <v>0</v>
      </c>
      <c r="J3843">
        <v>0</v>
      </c>
      <c r="L3843">
        <v>0</v>
      </c>
      <c r="M3843">
        <v>179.44</v>
      </c>
      <c r="N3843">
        <v>30</v>
      </c>
      <c r="O3843">
        <v>24</v>
      </c>
      <c r="P3843" t="s">
        <v>3594</v>
      </c>
      <c r="Q3843">
        <v>0</v>
      </c>
      <c r="R3843">
        <v>0</v>
      </c>
      <c r="S3843">
        <v>0</v>
      </c>
      <c r="T3843" t="s">
        <v>181</v>
      </c>
      <c r="U3843">
        <v>0</v>
      </c>
      <c r="V3843" t="s">
        <v>181</v>
      </c>
      <c r="W3843">
        <v>0</v>
      </c>
      <c r="X3843" t="s">
        <v>184</v>
      </c>
    </row>
    <row r="3844" spans="1:24" x14ac:dyDescent="0.3">
      <c r="A3844" t="s">
        <v>179</v>
      </c>
      <c r="B3844" t="s">
        <v>765</v>
      </c>
      <c r="C3844" t="s">
        <v>181</v>
      </c>
      <c r="D3844" t="s">
        <v>766</v>
      </c>
      <c r="E3844" t="s">
        <v>181</v>
      </c>
      <c r="F3844">
        <v>0</v>
      </c>
      <c r="G3844">
        <v>0</v>
      </c>
      <c r="H3844" s="51" t="s">
        <v>13968</v>
      </c>
      <c r="I3844">
        <v>0</v>
      </c>
      <c r="J3844">
        <v>0</v>
      </c>
      <c r="L3844">
        <v>0</v>
      </c>
      <c r="M3844">
        <v>0</v>
      </c>
      <c r="N3844">
        <v>0</v>
      </c>
      <c r="O3844">
        <v>0</v>
      </c>
      <c r="P3844" t="s">
        <v>183</v>
      </c>
      <c r="Q3844">
        <v>0</v>
      </c>
      <c r="R3844">
        <v>0</v>
      </c>
      <c r="S3844">
        <v>0</v>
      </c>
      <c r="T3844" t="s">
        <v>181</v>
      </c>
      <c r="U3844">
        <v>0</v>
      </c>
      <c r="V3844" t="s">
        <v>181</v>
      </c>
      <c r="W3844">
        <v>0</v>
      </c>
      <c r="X3844" t="s">
        <v>184</v>
      </c>
    </row>
    <row r="3845" spans="1:24" x14ac:dyDescent="0.3">
      <c r="A3845" t="s">
        <v>179</v>
      </c>
      <c r="B3845" t="s">
        <v>2179</v>
      </c>
      <c r="C3845" t="s">
        <v>181</v>
      </c>
      <c r="D3845" t="s">
        <v>766</v>
      </c>
      <c r="E3845" t="s">
        <v>181</v>
      </c>
      <c r="F3845">
        <v>0</v>
      </c>
      <c r="G3845">
        <v>0</v>
      </c>
      <c r="H3845" s="51" t="s">
        <v>13965</v>
      </c>
      <c r="I3845">
        <v>0</v>
      </c>
      <c r="J3845">
        <v>0</v>
      </c>
      <c r="L3845">
        <v>0</v>
      </c>
      <c r="M3845">
        <v>0</v>
      </c>
      <c r="N3845">
        <v>0</v>
      </c>
      <c r="O3845">
        <v>0</v>
      </c>
      <c r="P3845" t="s">
        <v>183</v>
      </c>
      <c r="Q3845">
        <v>0</v>
      </c>
      <c r="R3845">
        <v>0</v>
      </c>
      <c r="S3845">
        <v>0</v>
      </c>
      <c r="T3845" t="s">
        <v>181</v>
      </c>
      <c r="U3845">
        <v>0</v>
      </c>
      <c r="V3845" t="s">
        <v>181</v>
      </c>
      <c r="W3845">
        <v>0</v>
      </c>
      <c r="X3845" t="s">
        <v>184</v>
      </c>
    </row>
    <row r="3846" spans="1:24" x14ac:dyDescent="0.3">
      <c r="A3846" t="s">
        <v>179</v>
      </c>
      <c r="B3846" t="s">
        <v>2183</v>
      </c>
      <c r="C3846" t="s">
        <v>181</v>
      </c>
      <c r="D3846" t="s">
        <v>766</v>
      </c>
      <c r="E3846" t="s">
        <v>181</v>
      </c>
      <c r="F3846">
        <v>0</v>
      </c>
      <c r="G3846">
        <v>0</v>
      </c>
      <c r="H3846" s="51" t="s">
        <v>13965</v>
      </c>
      <c r="I3846">
        <v>0</v>
      </c>
      <c r="J3846">
        <v>0</v>
      </c>
      <c r="L3846">
        <v>0</v>
      </c>
      <c r="M3846">
        <v>0</v>
      </c>
      <c r="N3846">
        <v>0</v>
      </c>
      <c r="O3846">
        <v>0</v>
      </c>
      <c r="P3846" t="s">
        <v>183</v>
      </c>
      <c r="Q3846">
        <v>0</v>
      </c>
      <c r="R3846">
        <v>0</v>
      </c>
      <c r="S3846">
        <v>0</v>
      </c>
      <c r="T3846" t="s">
        <v>181</v>
      </c>
      <c r="U3846">
        <v>0</v>
      </c>
      <c r="V3846" t="s">
        <v>181</v>
      </c>
      <c r="W3846">
        <v>0</v>
      </c>
      <c r="X3846" t="s">
        <v>184</v>
      </c>
    </row>
    <row r="3847" spans="1:24" x14ac:dyDescent="0.3">
      <c r="A3847" t="s">
        <v>179</v>
      </c>
      <c r="B3847" t="s">
        <v>4490</v>
      </c>
      <c r="C3847" t="s">
        <v>181</v>
      </c>
      <c r="D3847" t="s">
        <v>4491</v>
      </c>
      <c r="E3847" t="s">
        <v>7</v>
      </c>
      <c r="F3847">
        <v>0</v>
      </c>
      <c r="G3847">
        <v>0</v>
      </c>
      <c r="H3847" s="51" t="s">
        <v>13965</v>
      </c>
      <c r="I3847">
        <v>0</v>
      </c>
      <c r="J3847">
        <v>0</v>
      </c>
      <c r="L3847">
        <v>0</v>
      </c>
      <c r="M3847">
        <v>0</v>
      </c>
      <c r="N3847">
        <v>0</v>
      </c>
      <c r="O3847">
        <v>0</v>
      </c>
      <c r="P3847" t="s">
        <v>183</v>
      </c>
      <c r="Q3847">
        <v>0</v>
      </c>
      <c r="R3847">
        <v>0</v>
      </c>
      <c r="S3847">
        <v>0</v>
      </c>
      <c r="T3847" t="s">
        <v>181</v>
      </c>
      <c r="U3847">
        <v>0</v>
      </c>
      <c r="V3847" t="s">
        <v>181</v>
      </c>
      <c r="W3847">
        <v>0</v>
      </c>
      <c r="X3847" t="s">
        <v>184</v>
      </c>
    </row>
    <row r="3848" spans="1:24" x14ac:dyDescent="0.3">
      <c r="A3848" t="s">
        <v>179</v>
      </c>
      <c r="B3848" t="s">
        <v>225</v>
      </c>
      <c r="C3848" t="s">
        <v>181</v>
      </c>
      <c r="D3848" t="s">
        <v>226</v>
      </c>
      <c r="E3848" t="s">
        <v>181</v>
      </c>
      <c r="F3848">
        <v>0</v>
      </c>
      <c r="G3848">
        <v>0</v>
      </c>
      <c r="H3848" s="51" t="s">
        <v>13968</v>
      </c>
      <c r="I3848">
        <v>0</v>
      </c>
      <c r="J3848">
        <v>0</v>
      </c>
      <c r="L3848">
        <v>0</v>
      </c>
      <c r="M3848">
        <v>0</v>
      </c>
      <c r="N3848">
        <v>0</v>
      </c>
      <c r="O3848">
        <v>0</v>
      </c>
      <c r="P3848" t="s">
        <v>183</v>
      </c>
      <c r="Q3848">
        <v>0</v>
      </c>
      <c r="R3848">
        <v>0</v>
      </c>
      <c r="S3848">
        <v>0</v>
      </c>
      <c r="T3848" t="s">
        <v>181</v>
      </c>
      <c r="U3848">
        <v>0</v>
      </c>
      <c r="V3848" t="s">
        <v>181</v>
      </c>
      <c r="W3848">
        <v>0</v>
      </c>
      <c r="X3848" t="s">
        <v>184</v>
      </c>
    </row>
    <row r="3849" spans="1:24" x14ac:dyDescent="0.3">
      <c r="A3849" t="s">
        <v>179</v>
      </c>
      <c r="B3849" t="s">
        <v>6695</v>
      </c>
      <c r="C3849" t="s">
        <v>181</v>
      </c>
      <c r="D3849" t="s">
        <v>6696</v>
      </c>
      <c r="E3849" t="s">
        <v>7</v>
      </c>
      <c r="F3849">
        <v>0</v>
      </c>
      <c r="G3849">
        <v>0</v>
      </c>
      <c r="H3849" s="51" t="s">
        <v>13965</v>
      </c>
      <c r="I3849">
        <v>0</v>
      </c>
      <c r="J3849">
        <v>0</v>
      </c>
      <c r="L3849">
        <v>0</v>
      </c>
      <c r="M3849">
        <v>0</v>
      </c>
      <c r="N3849">
        <v>0</v>
      </c>
      <c r="O3849">
        <v>0</v>
      </c>
      <c r="P3849" t="s">
        <v>183</v>
      </c>
      <c r="Q3849">
        <v>0</v>
      </c>
      <c r="R3849">
        <v>0</v>
      </c>
      <c r="S3849">
        <v>0</v>
      </c>
      <c r="T3849" t="s">
        <v>181</v>
      </c>
      <c r="U3849">
        <v>0</v>
      </c>
      <c r="V3849" t="s">
        <v>181</v>
      </c>
      <c r="W3849">
        <v>0</v>
      </c>
      <c r="X3849" t="s">
        <v>184</v>
      </c>
    </row>
    <row r="3850" spans="1:24" x14ac:dyDescent="0.3">
      <c r="A3850" t="s">
        <v>179</v>
      </c>
      <c r="B3850" t="s">
        <v>14677</v>
      </c>
      <c r="C3850" t="s">
        <v>181</v>
      </c>
      <c r="D3850" t="s">
        <v>14678</v>
      </c>
      <c r="E3850" t="s">
        <v>7</v>
      </c>
      <c r="F3850">
        <v>0</v>
      </c>
      <c r="G3850">
        <v>0</v>
      </c>
      <c r="H3850" s="51" t="s">
        <v>13524</v>
      </c>
      <c r="I3850">
        <v>0</v>
      </c>
      <c r="J3850">
        <v>0</v>
      </c>
      <c r="L3850">
        <v>0</v>
      </c>
      <c r="M3850">
        <v>0</v>
      </c>
      <c r="N3850">
        <v>0</v>
      </c>
      <c r="O3850">
        <v>0</v>
      </c>
      <c r="P3850" t="s">
        <v>183</v>
      </c>
      <c r="Q3850">
        <v>0</v>
      </c>
      <c r="R3850">
        <v>0</v>
      </c>
      <c r="S3850">
        <v>0</v>
      </c>
      <c r="T3850" t="s">
        <v>181</v>
      </c>
      <c r="U3850">
        <v>0</v>
      </c>
      <c r="V3850" t="s">
        <v>181</v>
      </c>
      <c r="W3850">
        <v>0</v>
      </c>
      <c r="X3850" t="s">
        <v>184</v>
      </c>
    </row>
    <row r="3851" spans="1:24" x14ac:dyDescent="0.3">
      <c r="A3851" t="s">
        <v>179</v>
      </c>
      <c r="B3851" t="s">
        <v>14679</v>
      </c>
      <c r="C3851" t="s">
        <v>181</v>
      </c>
      <c r="D3851" t="s">
        <v>14680</v>
      </c>
      <c r="E3851" t="s">
        <v>7</v>
      </c>
      <c r="F3851">
        <v>0</v>
      </c>
      <c r="G3851">
        <v>0</v>
      </c>
      <c r="H3851" s="51" t="s">
        <v>13706</v>
      </c>
      <c r="I3851">
        <v>0</v>
      </c>
      <c r="J3851">
        <v>0</v>
      </c>
      <c r="L3851">
        <v>0</v>
      </c>
      <c r="M3851">
        <v>0</v>
      </c>
      <c r="N3851">
        <v>0</v>
      </c>
      <c r="O3851">
        <v>0</v>
      </c>
      <c r="P3851" t="s">
        <v>183</v>
      </c>
      <c r="Q3851">
        <v>0</v>
      </c>
      <c r="R3851">
        <v>0</v>
      </c>
      <c r="S3851">
        <v>0</v>
      </c>
      <c r="T3851" t="s">
        <v>181</v>
      </c>
      <c r="U3851">
        <v>0</v>
      </c>
      <c r="V3851" t="s">
        <v>181</v>
      </c>
      <c r="W3851">
        <v>0</v>
      </c>
      <c r="X3851" t="s">
        <v>184</v>
      </c>
    </row>
    <row r="3852" spans="1:24" x14ac:dyDescent="0.3">
      <c r="A3852" t="s">
        <v>179</v>
      </c>
      <c r="B3852" t="s">
        <v>678</v>
      </c>
      <c r="C3852" t="s">
        <v>181</v>
      </c>
      <c r="D3852" t="s">
        <v>679</v>
      </c>
      <c r="E3852" t="s">
        <v>181</v>
      </c>
      <c r="F3852">
        <v>0</v>
      </c>
      <c r="G3852">
        <v>0</v>
      </c>
      <c r="H3852" s="51" t="s">
        <v>13968</v>
      </c>
      <c r="I3852">
        <v>0</v>
      </c>
      <c r="J3852">
        <v>0</v>
      </c>
      <c r="L3852">
        <v>0</v>
      </c>
      <c r="M3852">
        <v>0</v>
      </c>
      <c r="N3852">
        <v>0</v>
      </c>
      <c r="O3852">
        <v>0</v>
      </c>
      <c r="P3852" t="s">
        <v>183</v>
      </c>
      <c r="Q3852">
        <v>0</v>
      </c>
      <c r="R3852">
        <v>0</v>
      </c>
      <c r="S3852">
        <v>0</v>
      </c>
      <c r="T3852" t="s">
        <v>181</v>
      </c>
      <c r="U3852">
        <v>0</v>
      </c>
      <c r="V3852" t="s">
        <v>181</v>
      </c>
      <c r="W3852">
        <v>0</v>
      </c>
      <c r="X3852" t="s">
        <v>184</v>
      </c>
    </row>
    <row r="3853" spans="1:24" x14ac:dyDescent="0.3">
      <c r="A3853" t="s">
        <v>179</v>
      </c>
      <c r="B3853" t="s">
        <v>3066</v>
      </c>
      <c r="C3853" t="s">
        <v>181</v>
      </c>
      <c r="D3853" t="s">
        <v>679</v>
      </c>
      <c r="E3853" t="s">
        <v>181</v>
      </c>
      <c r="F3853">
        <v>0</v>
      </c>
      <c r="G3853">
        <v>0</v>
      </c>
      <c r="H3853" s="51" t="s">
        <v>13965</v>
      </c>
      <c r="I3853">
        <v>0</v>
      </c>
      <c r="J3853">
        <v>0</v>
      </c>
      <c r="L3853">
        <v>0</v>
      </c>
      <c r="M3853">
        <v>0</v>
      </c>
      <c r="N3853">
        <v>0</v>
      </c>
      <c r="O3853">
        <v>0</v>
      </c>
      <c r="P3853" t="s">
        <v>183</v>
      </c>
      <c r="Q3853">
        <v>0</v>
      </c>
      <c r="R3853">
        <v>0</v>
      </c>
      <c r="S3853">
        <v>0</v>
      </c>
      <c r="T3853" t="s">
        <v>181</v>
      </c>
      <c r="U3853">
        <v>0</v>
      </c>
      <c r="V3853" t="s">
        <v>181</v>
      </c>
      <c r="W3853">
        <v>0</v>
      </c>
      <c r="X3853" t="s">
        <v>184</v>
      </c>
    </row>
    <row r="3854" spans="1:24" x14ac:dyDescent="0.3">
      <c r="A3854" t="s">
        <v>179</v>
      </c>
      <c r="B3854" t="s">
        <v>1364</v>
      </c>
      <c r="C3854" t="s">
        <v>181</v>
      </c>
      <c r="D3854" t="s">
        <v>1365</v>
      </c>
      <c r="E3854" t="s">
        <v>181</v>
      </c>
      <c r="F3854">
        <v>0</v>
      </c>
      <c r="G3854">
        <v>0</v>
      </c>
      <c r="H3854" s="51" t="s">
        <v>13968</v>
      </c>
      <c r="I3854">
        <v>0</v>
      </c>
      <c r="J3854">
        <v>0</v>
      </c>
      <c r="L3854">
        <v>0</v>
      </c>
      <c r="M3854">
        <v>0</v>
      </c>
      <c r="N3854">
        <v>0</v>
      </c>
      <c r="O3854">
        <v>0</v>
      </c>
      <c r="P3854" t="s">
        <v>183</v>
      </c>
      <c r="Q3854">
        <v>0</v>
      </c>
      <c r="R3854">
        <v>0</v>
      </c>
      <c r="S3854">
        <v>0</v>
      </c>
      <c r="T3854" t="s">
        <v>181</v>
      </c>
      <c r="U3854">
        <v>0</v>
      </c>
      <c r="V3854" t="s">
        <v>181</v>
      </c>
      <c r="W3854">
        <v>0</v>
      </c>
      <c r="X3854" t="s">
        <v>184</v>
      </c>
    </row>
    <row r="3855" spans="1:24" x14ac:dyDescent="0.3">
      <c r="A3855" t="s">
        <v>179</v>
      </c>
      <c r="B3855" t="s">
        <v>2574</v>
      </c>
      <c r="C3855" t="s">
        <v>181</v>
      </c>
      <c r="D3855" t="s">
        <v>1365</v>
      </c>
      <c r="E3855" t="s">
        <v>181</v>
      </c>
      <c r="F3855">
        <v>0</v>
      </c>
      <c r="G3855">
        <v>0</v>
      </c>
      <c r="H3855" s="51" t="s">
        <v>13965</v>
      </c>
      <c r="I3855">
        <v>0</v>
      </c>
      <c r="J3855">
        <v>0</v>
      </c>
      <c r="L3855">
        <v>0</v>
      </c>
      <c r="M3855">
        <v>0</v>
      </c>
      <c r="N3855">
        <v>0</v>
      </c>
      <c r="O3855">
        <v>0</v>
      </c>
      <c r="P3855" t="s">
        <v>183</v>
      </c>
      <c r="Q3855">
        <v>0</v>
      </c>
      <c r="R3855">
        <v>0</v>
      </c>
      <c r="S3855">
        <v>0</v>
      </c>
      <c r="T3855" t="s">
        <v>181</v>
      </c>
      <c r="U3855">
        <v>0</v>
      </c>
      <c r="V3855" t="s">
        <v>181</v>
      </c>
      <c r="W3855">
        <v>0</v>
      </c>
      <c r="X3855" t="s">
        <v>184</v>
      </c>
    </row>
    <row r="3856" spans="1:24" x14ac:dyDescent="0.3">
      <c r="A3856" t="s">
        <v>179</v>
      </c>
      <c r="B3856" t="s">
        <v>4416</v>
      </c>
      <c r="C3856" t="s">
        <v>181</v>
      </c>
      <c r="D3856" t="s">
        <v>4417</v>
      </c>
      <c r="E3856" t="s">
        <v>7</v>
      </c>
      <c r="F3856">
        <v>0</v>
      </c>
      <c r="G3856">
        <v>0</v>
      </c>
      <c r="H3856" s="51" t="s">
        <v>13965</v>
      </c>
      <c r="I3856">
        <v>0</v>
      </c>
      <c r="J3856">
        <v>0</v>
      </c>
      <c r="L3856">
        <v>0</v>
      </c>
      <c r="M3856">
        <v>0</v>
      </c>
      <c r="N3856">
        <v>0</v>
      </c>
      <c r="O3856">
        <v>0</v>
      </c>
      <c r="P3856" t="s">
        <v>183</v>
      </c>
      <c r="Q3856">
        <v>0</v>
      </c>
      <c r="R3856">
        <v>0</v>
      </c>
      <c r="S3856">
        <v>0</v>
      </c>
      <c r="T3856" t="s">
        <v>181</v>
      </c>
      <c r="U3856">
        <v>0</v>
      </c>
      <c r="V3856" t="s">
        <v>181</v>
      </c>
      <c r="W3856">
        <v>0</v>
      </c>
      <c r="X3856" t="s">
        <v>184</v>
      </c>
    </row>
    <row r="3857" spans="1:24" x14ac:dyDescent="0.3">
      <c r="A3857" t="s">
        <v>179</v>
      </c>
      <c r="B3857" t="s">
        <v>1804</v>
      </c>
      <c r="C3857" t="s">
        <v>181</v>
      </c>
      <c r="D3857" t="s">
        <v>1805</v>
      </c>
      <c r="E3857" t="s">
        <v>181</v>
      </c>
      <c r="F3857">
        <v>0</v>
      </c>
      <c r="G3857">
        <v>0</v>
      </c>
      <c r="H3857" s="51" t="s">
        <v>13968</v>
      </c>
      <c r="I3857">
        <v>0</v>
      </c>
      <c r="J3857">
        <v>0</v>
      </c>
      <c r="L3857">
        <v>0</v>
      </c>
      <c r="M3857">
        <v>0</v>
      </c>
      <c r="N3857">
        <v>0</v>
      </c>
      <c r="O3857">
        <v>0</v>
      </c>
      <c r="P3857" t="s">
        <v>183</v>
      </c>
      <c r="Q3857">
        <v>0</v>
      </c>
      <c r="R3857">
        <v>0</v>
      </c>
      <c r="S3857">
        <v>0</v>
      </c>
      <c r="T3857" t="s">
        <v>181</v>
      </c>
      <c r="U3857">
        <v>0</v>
      </c>
      <c r="V3857" t="s">
        <v>181</v>
      </c>
      <c r="W3857">
        <v>0</v>
      </c>
      <c r="X3857" t="s">
        <v>184</v>
      </c>
    </row>
    <row r="3858" spans="1:24" x14ac:dyDescent="0.3">
      <c r="A3858" t="s">
        <v>179</v>
      </c>
      <c r="B3858" t="s">
        <v>3365</v>
      </c>
      <c r="C3858" t="s">
        <v>181</v>
      </c>
      <c r="D3858" t="s">
        <v>3366</v>
      </c>
      <c r="E3858" t="s">
        <v>181</v>
      </c>
      <c r="F3858">
        <v>0</v>
      </c>
      <c r="G3858">
        <v>0</v>
      </c>
      <c r="H3858" s="51" t="s">
        <v>13965</v>
      </c>
      <c r="I3858">
        <v>0</v>
      </c>
      <c r="J3858">
        <v>0</v>
      </c>
      <c r="L3858">
        <v>0</v>
      </c>
      <c r="M3858">
        <v>4737.1499999999996</v>
      </c>
      <c r="N3858">
        <v>792</v>
      </c>
      <c r="O3858">
        <v>0</v>
      </c>
      <c r="P3858" t="s">
        <v>3367</v>
      </c>
      <c r="Q3858">
        <v>0</v>
      </c>
      <c r="R3858">
        <v>0</v>
      </c>
      <c r="S3858">
        <v>0</v>
      </c>
      <c r="T3858" t="s">
        <v>181</v>
      </c>
      <c r="U3858">
        <v>0</v>
      </c>
      <c r="V3858" t="s">
        <v>181</v>
      </c>
      <c r="W3858">
        <v>0</v>
      </c>
      <c r="X3858" t="s">
        <v>184</v>
      </c>
    </row>
    <row r="3859" spans="1:24" x14ac:dyDescent="0.3">
      <c r="A3859" t="s">
        <v>179</v>
      </c>
      <c r="B3859" t="s">
        <v>14681</v>
      </c>
      <c r="C3859" t="s">
        <v>181</v>
      </c>
      <c r="D3859" t="s">
        <v>14682</v>
      </c>
      <c r="E3859" t="s">
        <v>7</v>
      </c>
      <c r="F3859">
        <v>0</v>
      </c>
      <c r="G3859">
        <v>0</v>
      </c>
      <c r="H3859" s="51" t="s">
        <v>13965</v>
      </c>
      <c r="I3859">
        <v>0</v>
      </c>
      <c r="J3859">
        <v>0</v>
      </c>
      <c r="L3859">
        <v>0</v>
      </c>
      <c r="M3859">
        <v>0</v>
      </c>
      <c r="N3859">
        <v>0</v>
      </c>
      <c r="O3859">
        <v>0</v>
      </c>
      <c r="P3859" t="s">
        <v>183</v>
      </c>
      <c r="Q3859">
        <v>0</v>
      </c>
      <c r="R3859">
        <v>0</v>
      </c>
      <c r="S3859">
        <v>0</v>
      </c>
      <c r="T3859" t="s">
        <v>181</v>
      </c>
      <c r="U3859">
        <v>0</v>
      </c>
      <c r="V3859" t="s">
        <v>181</v>
      </c>
      <c r="W3859">
        <v>0</v>
      </c>
      <c r="X3859" t="s">
        <v>184</v>
      </c>
    </row>
    <row r="3860" spans="1:24" x14ac:dyDescent="0.3">
      <c r="A3860" t="s">
        <v>179</v>
      </c>
      <c r="B3860" t="s">
        <v>1217</v>
      </c>
      <c r="C3860" t="s">
        <v>181</v>
      </c>
      <c r="D3860" t="s">
        <v>1218</v>
      </c>
      <c r="E3860" t="s">
        <v>181</v>
      </c>
      <c r="F3860">
        <v>0</v>
      </c>
      <c r="G3860">
        <v>0</v>
      </c>
      <c r="H3860" s="51" t="s">
        <v>13968</v>
      </c>
      <c r="I3860">
        <v>0</v>
      </c>
      <c r="J3860">
        <v>0</v>
      </c>
      <c r="L3860">
        <v>0</v>
      </c>
      <c r="M3860">
        <v>0</v>
      </c>
      <c r="N3860">
        <v>0</v>
      </c>
      <c r="O3860">
        <v>0</v>
      </c>
      <c r="P3860" t="s">
        <v>183</v>
      </c>
      <c r="Q3860">
        <v>0</v>
      </c>
      <c r="R3860">
        <v>0</v>
      </c>
      <c r="S3860">
        <v>0</v>
      </c>
      <c r="T3860" t="s">
        <v>181</v>
      </c>
      <c r="U3860">
        <v>0</v>
      </c>
      <c r="V3860" t="s">
        <v>181</v>
      </c>
      <c r="W3860">
        <v>0</v>
      </c>
      <c r="X3860" t="s">
        <v>184</v>
      </c>
    </row>
    <row r="3861" spans="1:24" x14ac:dyDescent="0.3">
      <c r="A3861" t="s">
        <v>179</v>
      </c>
      <c r="B3861" t="s">
        <v>14683</v>
      </c>
      <c r="C3861" t="s">
        <v>181</v>
      </c>
      <c r="D3861" t="s">
        <v>14684</v>
      </c>
      <c r="E3861" t="s">
        <v>7</v>
      </c>
      <c r="F3861">
        <v>0</v>
      </c>
      <c r="G3861">
        <v>0</v>
      </c>
      <c r="H3861" s="51" t="s">
        <v>14196</v>
      </c>
      <c r="I3861">
        <v>0</v>
      </c>
      <c r="J3861">
        <v>0</v>
      </c>
      <c r="L3861">
        <v>0</v>
      </c>
      <c r="M3861">
        <v>0</v>
      </c>
      <c r="N3861">
        <v>0</v>
      </c>
      <c r="O3861">
        <v>0</v>
      </c>
      <c r="P3861" t="s">
        <v>183</v>
      </c>
      <c r="Q3861">
        <v>0</v>
      </c>
      <c r="R3861">
        <v>0</v>
      </c>
      <c r="S3861">
        <v>0</v>
      </c>
      <c r="T3861" t="s">
        <v>181</v>
      </c>
      <c r="U3861">
        <v>0</v>
      </c>
      <c r="V3861" t="s">
        <v>181</v>
      </c>
      <c r="W3861">
        <v>0</v>
      </c>
      <c r="X3861" t="s">
        <v>184</v>
      </c>
    </row>
    <row r="3862" spans="1:24" x14ac:dyDescent="0.3">
      <c r="A3862" t="s">
        <v>179</v>
      </c>
      <c r="B3862" t="s">
        <v>2722</v>
      </c>
      <c r="C3862" t="s">
        <v>181</v>
      </c>
      <c r="D3862" t="s">
        <v>2723</v>
      </c>
      <c r="E3862" t="s">
        <v>181</v>
      </c>
      <c r="F3862">
        <v>0</v>
      </c>
      <c r="G3862">
        <v>0</v>
      </c>
      <c r="H3862" s="51" t="s">
        <v>14196</v>
      </c>
      <c r="I3862">
        <v>0</v>
      </c>
      <c r="J3862">
        <v>0</v>
      </c>
      <c r="L3862">
        <v>0</v>
      </c>
      <c r="M3862">
        <v>0</v>
      </c>
      <c r="N3862">
        <v>0</v>
      </c>
      <c r="O3862">
        <v>0</v>
      </c>
      <c r="P3862" t="s">
        <v>183</v>
      </c>
      <c r="Q3862">
        <v>0</v>
      </c>
      <c r="R3862">
        <v>0</v>
      </c>
      <c r="S3862">
        <v>0</v>
      </c>
      <c r="T3862" t="s">
        <v>181</v>
      </c>
      <c r="U3862">
        <v>0</v>
      </c>
      <c r="V3862" t="s">
        <v>181</v>
      </c>
      <c r="W3862">
        <v>0</v>
      </c>
      <c r="X3862" t="s">
        <v>184</v>
      </c>
    </row>
    <row r="3863" spans="1:24" x14ac:dyDescent="0.3">
      <c r="A3863" t="s">
        <v>179</v>
      </c>
      <c r="B3863" t="s">
        <v>4369</v>
      </c>
      <c r="C3863" t="s">
        <v>181</v>
      </c>
      <c r="D3863" t="s">
        <v>4370</v>
      </c>
      <c r="E3863" t="s">
        <v>7</v>
      </c>
      <c r="F3863">
        <v>0</v>
      </c>
      <c r="G3863">
        <v>0</v>
      </c>
      <c r="H3863" s="51" t="s">
        <v>14196</v>
      </c>
      <c r="I3863">
        <v>0</v>
      </c>
      <c r="J3863">
        <v>0</v>
      </c>
      <c r="L3863">
        <v>0</v>
      </c>
      <c r="M3863">
        <v>0</v>
      </c>
      <c r="N3863">
        <v>0</v>
      </c>
      <c r="O3863">
        <v>0</v>
      </c>
      <c r="P3863" t="s">
        <v>183</v>
      </c>
      <c r="Q3863">
        <v>0</v>
      </c>
      <c r="R3863">
        <v>0</v>
      </c>
      <c r="S3863">
        <v>0</v>
      </c>
      <c r="T3863" t="s">
        <v>181</v>
      </c>
      <c r="U3863">
        <v>0</v>
      </c>
      <c r="V3863" t="s">
        <v>181</v>
      </c>
      <c r="W3863">
        <v>0</v>
      </c>
      <c r="X3863" t="s">
        <v>184</v>
      </c>
    </row>
    <row r="3864" spans="1:24" x14ac:dyDescent="0.3">
      <c r="A3864" t="s">
        <v>179</v>
      </c>
      <c r="B3864" t="s">
        <v>2603</v>
      </c>
      <c r="C3864" t="s">
        <v>181</v>
      </c>
      <c r="D3864" t="s">
        <v>2604</v>
      </c>
      <c r="E3864" t="s">
        <v>181</v>
      </c>
      <c r="F3864">
        <v>0</v>
      </c>
      <c r="G3864">
        <v>0</v>
      </c>
      <c r="H3864" s="51" t="s">
        <v>13965</v>
      </c>
      <c r="I3864">
        <v>0</v>
      </c>
      <c r="J3864">
        <v>0</v>
      </c>
      <c r="L3864">
        <v>0</v>
      </c>
      <c r="M3864">
        <v>0</v>
      </c>
      <c r="N3864">
        <v>0</v>
      </c>
      <c r="O3864">
        <v>0</v>
      </c>
      <c r="P3864" t="s">
        <v>183</v>
      </c>
      <c r="Q3864">
        <v>0</v>
      </c>
      <c r="R3864">
        <v>0</v>
      </c>
      <c r="S3864">
        <v>0</v>
      </c>
      <c r="T3864" t="s">
        <v>181</v>
      </c>
      <c r="U3864">
        <v>0</v>
      </c>
      <c r="V3864" t="s">
        <v>181</v>
      </c>
      <c r="W3864">
        <v>0</v>
      </c>
      <c r="X3864" t="s">
        <v>184</v>
      </c>
    </row>
    <row r="3865" spans="1:24" x14ac:dyDescent="0.3">
      <c r="A3865" t="s">
        <v>179</v>
      </c>
      <c r="B3865" t="s">
        <v>6705</v>
      </c>
      <c r="C3865" t="s">
        <v>181</v>
      </c>
      <c r="D3865" t="s">
        <v>6706</v>
      </c>
      <c r="E3865" t="s">
        <v>7</v>
      </c>
      <c r="F3865">
        <v>0</v>
      </c>
      <c r="G3865">
        <v>0</v>
      </c>
      <c r="H3865" s="51" t="s">
        <v>13965</v>
      </c>
      <c r="I3865">
        <v>0</v>
      </c>
      <c r="J3865">
        <v>0</v>
      </c>
      <c r="L3865">
        <v>0</v>
      </c>
      <c r="M3865">
        <v>0</v>
      </c>
      <c r="N3865">
        <v>0</v>
      </c>
      <c r="O3865">
        <v>0</v>
      </c>
      <c r="P3865" t="s">
        <v>183</v>
      </c>
      <c r="Q3865">
        <v>0</v>
      </c>
      <c r="R3865">
        <v>0</v>
      </c>
      <c r="S3865">
        <v>0</v>
      </c>
      <c r="T3865" t="s">
        <v>181</v>
      </c>
      <c r="U3865">
        <v>0</v>
      </c>
      <c r="V3865" t="s">
        <v>181</v>
      </c>
      <c r="W3865">
        <v>0</v>
      </c>
      <c r="X3865" t="s">
        <v>184</v>
      </c>
    </row>
    <row r="3866" spans="1:24" x14ac:dyDescent="0.3">
      <c r="A3866" t="s">
        <v>179</v>
      </c>
      <c r="B3866" t="s">
        <v>3053</v>
      </c>
      <c r="C3866" t="s">
        <v>181</v>
      </c>
      <c r="D3866" t="s">
        <v>3054</v>
      </c>
      <c r="E3866" t="s">
        <v>181</v>
      </c>
      <c r="F3866">
        <v>0</v>
      </c>
      <c r="G3866">
        <v>0</v>
      </c>
      <c r="H3866" s="51" t="s">
        <v>13965</v>
      </c>
      <c r="I3866">
        <v>0</v>
      </c>
      <c r="J3866">
        <v>0</v>
      </c>
      <c r="L3866">
        <v>0</v>
      </c>
      <c r="M3866">
        <v>0</v>
      </c>
      <c r="N3866">
        <v>0</v>
      </c>
      <c r="O3866">
        <v>0</v>
      </c>
      <c r="P3866" t="s">
        <v>183</v>
      </c>
      <c r="Q3866">
        <v>0</v>
      </c>
      <c r="R3866">
        <v>0</v>
      </c>
      <c r="S3866">
        <v>0</v>
      </c>
      <c r="T3866" t="s">
        <v>181</v>
      </c>
      <c r="U3866">
        <v>0</v>
      </c>
      <c r="V3866" t="s">
        <v>181</v>
      </c>
      <c r="W3866">
        <v>0</v>
      </c>
      <c r="X3866" t="s">
        <v>184</v>
      </c>
    </row>
    <row r="3867" spans="1:24" x14ac:dyDescent="0.3">
      <c r="A3867" t="s">
        <v>179</v>
      </c>
      <c r="B3867" t="s">
        <v>6345</v>
      </c>
      <c r="C3867" t="s">
        <v>181</v>
      </c>
      <c r="D3867" t="s">
        <v>3054</v>
      </c>
      <c r="E3867" t="s">
        <v>7</v>
      </c>
      <c r="F3867">
        <v>0</v>
      </c>
      <c r="G3867">
        <v>0</v>
      </c>
      <c r="H3867" s="51" t="s">
        <v>18041</v>
      </c>
      <c r="I3867">
        <v>0</v>
      </c>
      <c r="J3867">
        <v>0</v>
      </c>
      <c r="L3867">
        <v>0</v>
      </c>
      <c r="M3867">
        <v>305.33999999999997</v>
      </c>
      <c r="N3867">
        <v>48</v>
      </c>
      <c r="O3867">
        <v>0</v>
      </c>
      <c r="P3867" t="s">
        <v>550</v>
      </c>
      <c r="Q3867">
        <v>0</v>
      </c>
      <c r="R3867">
        <v>0</v>
      </c>
      <c r="S3867">
        <v>0</v>
      </c>
      <c r="T3867" t="s">
        <v>181</v>
      </c>
      <c r="U3867">
        <v>0</v>
      </c>
      <c r="V3867" t="s">
        <v>181</v>
      </c>
      <c r="W3867">
        <v>0</v>
      </c>
      <c r="X3867" t="s">
        <v>184</v>
      </c>
    </row>
    <row r="3868" spans="1:24" x14ac:dyDescent="0.3">
      <c r="A3868" t="s">
        <v>179</v>
      </c>
      <c r="B3868" t="s">
        <v>5602</v>
      </c>
      <c r="C3868" t="s">
        <v>181</v>
      </c>
      <c r="D3868" t="s">
        <v>5603</v>
      </c>
      <c r="E3868" t="s">
        <v>7</v>
      </c>
      <c r="F3868">
        <v>0</v>
      </c>
      <c r="G3868">
        <v>0</v>
      </c>
      <c r="H3868" s="51" t="s">
        <v>13965</v>
      </c>
      <c r="I3868">
        <v>0</v>
      </c>
      <c r="J3868">
        <v>0</v>
      </c>
      <c r="L3868">
        <v>0</v>
      </c>
      <c r="M3868">
        <v>0</v>
      </c>
      <c r="N3868">
        <v>0</v>
      </c>
      <c r="O3868">
        <v>0</v>
      </c>
      <c r="P3868" t="s">
        <v>183</v>
      </c>
      <c r="Q3868">
        <v>0</v>
      </c>
      <c r="R3868">
        <v>0</v>
      </c>
      <c r="S3868">
        <v>0</v>
      </c>
      <c r="T3868" t="s">
        <v>181</v>
      </c>
      <c r="U3868">
        <v>0</v>
      </c>
      <c r="V3868" t="s">
        <v>181</v>
      </c>
      <c r="W3868">
        <v>0</v>
      </c>
      <c r="X3868" t="s">
        <v>184</v>
      </c>
    </row>
    <row r="3869" spans="1:24" x14ac:dyDescent="0.3">
      <c r="A3869" t="s">
        <v>179</v>
      </c>
      <c r="B3869" t="s">
        <v>5475</v>
      </c>
      <c r="C3869" t="s">
        <v>181</v>
      </c>
      <c r="D3869" t="s">
        <v>5476</v>
      </c>
      <c r="E3869" t="s">
        <v>7</v>
      </c>
      <c r="F3869">
        <v>0</v>
      </c>
      <c r="G3869">
        <v>0</v>
      </c>
      <c r="H3869" s="51" t="s">
        <v>13965</v>
      </c>
      <c r="I3869">
        <v>0</v>
      </c>
      <c r="J3869">
        <v>0</v>
      </c>
      <c r="L3869">
        <v>0</v>
      </c>
      <c r="M3869">
        <v>0</v>
      </c>
      <c r="N3869">
        <v>0</v>
      </c>
      <c r="O3869">
        <v>0</v>
      </c>
      <c r="P3869" t="s">
        <v>183</v>
      </c>
      <c r="Q3869">
        <v>0</v>
      </c>
      <c r="R3869">
        <v>0</v>
      </c>
      <c r="S3869">
        <v>0</v>
      </c>
      <c r="T3869" t="s">
        <v>181</v>
      </c>
      <c r="U3869">
        <v>0</v>
      </c>
      <c r="V3869" t="s">
        <v>181</v>
      </c>
      <c r="W3869">
        <v>0</v>
      </c>
      <c r="X3869" t="s">
        <v>184</v>
      </c>
    </row>
    <row r="3870" spans="1:24" x14ac:dyDescent="0.3">
      <c r="A3870" t="s">
        <v>179</v>
      </c>
      <c r="B3870" t="s">
        <v>5582</v>
      </c>
      <c r="C3870" t="s">
        <v>181</v>
      </c>
      <c r="D3870" t="s">
        <v>5583</v>
      </c>
      <c r="E3870" t="s">
        <v>7</v>
      </c>
      <c r="F3870">
        <v>0</v>
      </c>
      <c r="G3870">
        <v>0</v>
      </c>
      <c r="H3870" s="51" t="s">
        <v>13965</v>
      </c>
      <c r="I3870">
        <v>0</v>
      </c>
      <c r="J3870">
        <v>0</v>
      </c>
      <c r="L3870">
        <v>0</v>
      </c>
      <c r="M3870">
        <v>0</v>
      </c>
      <c r="N3870">
        <v>0</v>
      </c>
      <c r="O3870">
        <v>0</v>
      </c>
      <c r="P3870" t="s">
        <v>183</v>
      </c>
      <c r="Q3870">
        <v>0</v>
      </c>
      <c r="R3870">
        <v>0</v>
      </c>
      <c r="S3870">
        <v>0</v>
      </c>
      <c r="T3870" t="s">
        <v>181</v>
      </c>
      <c r="U3870">
        <v>0</v>
      </c>
      <c r="V3870" t="s">
        <v>181</v>
      </c>
      <c r="W3870">
        <v>0</v>
      </c>
      <c r="X3870" t="s">
        <v>184</v>
      </c>
    </row>
    <row r="3871" spans="1:24" x14ac:dyDescent="0.3">
      <c r="A3871" t="s">
        <v>179</v>
      </c>
      <c r="B3871" t="s">
        <v>1856</v>
      </c>
      <c r="C3871" t="s">
        <v>181</v>
      </c>
      <c r="D3871" t="s">
        <v>1857</v>
      </c>
      <c r="E3871" t="s">
        <v>181</v>
      </c>
      <c r="F3871">
        <v>0</v>
      </c>
      <c r="G3871">
        <v>0</v>
      </c>
      <c r="H3871" s="51" t="s">
        <v>13968</v>
      </c>
      <c r="I3871">
        <v>0</v>
      </c>
      <c r="J3871">
        <v>0</v>
      </c>
      <c r="L3871">
        <v>0</v>
      </c>
      <c r="M3871">
        <v>0</v>
      </c>
      <c r="N3871">
        <v>0</v>
      </c>
      <c r="O3871">
        <v>0</v>
      </c>
      <c r="P3871" t="s">
        <v>183</v>
      </c>
      <c r="Q3871">
        <v>0</v>
      </c>
      <c r="R3871">
        <v>0</v>
      </c>
      <c r="S3871">
        <v>0</v>
      </c>
      <c r="T3871" t="s">
        <v>181</v>
      </c>
      <c r="U3871">
        <v>0</v>
      </c>
      <c r="V3871" t="s">
        <v>181</v>
      </c>
      <c r="W3871">
        <v>0</v>
      </c>
      <c r="X3871" t="s">
        <v>184</v>
      </c>
    </row>
    <row r="3872" spans="1:24" x14ac:dyDescent="0.3">
      <c r="A3872" t="s">
        <v>179</v>
      </c>
      <c r="B3872" t="s">
        <v>2432</v>
      </c>
      <c r="C3872" t="s">
        <v>181</v>
      </c>
      <c r="D3872" t="s">
        <v>1857</v>
      </c>
      <c r="E3872" t="s">
        <v>181</v>
      </c>
      <c r="F3872">
        <v>0</v>
      </c>
      <c r="G3872">
        <v>0</v>
      </c>
      <c r="H3872" s="51" t="s">
        <v>13965</v>
      </c>
      <c r="I3872">
        <v>0</v>
      </c>
      <c r="J3872">
        <v>0</v>
      </c>
      <c r="L3872">
        <v>0</v>
      </c>
      <c r="M3872">
        <v>0</v>
      </c>
      <c r="N3872">
        <v>0</v>
      </c>
      <c r="O3872">
        <v>0</v>
      </c>
      <c r="P3872" t="s">
        <v>183</v>
      </c>
      <c r="Q3872">
        <v>0</v>
      </c>
      <c r="R3872">
        <v>0</v>
      </c>
      <c r="S3872">
        <v>0</v>
      </c>
      <c r="T3872" t="s">
        <v>181</v>
      </c>
      <c r="U3872">
        <v>0</v>
      </c>
      <c r="V3872" t="s">
        <v>181</v>
      </c>
      <c r="W3872">
        <v>0</v>
      </c>
      <c r="X3872" t="s">
        <v>184</v>
      </c>
    </row>
    <row r="3873" spans="1:24" x14ac:dyDescent="0.3">
      <c r="A3873" t="s">
        <v>179</v>
      </c>
      <c r="B3873" t="s">
        <v>6870</v>
      </c>
      <c r="C3873" t="s">
        <v>181</v>
      </c>
      <c r="D3873" t="s">
        <v>6871</v>
      </c>
      <c r="E3873" t="s">
        <v>7</v>
      </c>
      <c r="F3873">
        <v>0</v>
      </c>
      <c r="G3873">
        <v>0</v>
      </c>
      <c r="H3873" s="51" t="s">
        <v>13965</v>
      </c>
      <c r="I3873">
        <v>0</v>
      </c>
      <c r="J3873">
        <v>0</v>
      </c>
      <c r="L3873">
        <v>0</v>
      </c>
      <c r="M3873">
        <v>0</v>
      </c>
      <c r="N3873">
        <v>0</v>
      </c>
      <c r="O3873">
        <v>0</v>
      </c>
      <c r="P3873" t="s">
        <v>183</v>
      </c>
      <c r="Q3873">
        <v>0</v>
      </c>
      <c r="R3873">
        <v>0</v>
      </c>
      <c r="S3873">
        <v>0</v>
      </c>
      <c r="T3873" t="s">
        <v>181</v>
      </c>
      <c r="U3873">
        <v>0</v>
      </c>
      <c r="V3873" t="s">
        <v>181</v>
      </c>
      <c r="W3873">
        <v>0</v>
      </c>
      <c r="X3873" t="s">
        <v>184</v>
      </c>
    </row>
    <row r="3874" spans="1:24" x14ac:dyDescent="0.3">
      <c r="A3874" t="s">
        <v>179</v>
      </c>
      <c r="B3874" t="s">
        <v>14685</v>
      </c>
      <c r="C3874" t="s">
        <v>181</v>
      </c>
      <c r="D3874" t="s">
        <v>6871</v>
      </c>
      <c r="E3874" t="s">
        <v>7</v>
      </c>
      <c r="F3874">
        <v>0</v>
      </c>
      <c r="G3874">
        <v>0</v>
      </c>
      <c r="H3874" s="51" t="s">
        <v>18041</v>
      </c>
      <c r="I3874">
        <v>0</v>
      </c>
      <c r="J3874">
        <v>0</v>
      </c>
      <c r="L3874">
        <v>0</v>
      </c>
      <c r="M3874">
        <v>0</v>
      </c>
      <c r="N3874">
        <v>0</v>
      </c>
      <c r="O3874">
        <v>0</v>
      </c>
      <c r="P3874" t="s">
        <v>183</v>
      </c>
      <c r="Q3874">
        <v>0</v>
      </c>
      <c r="R3874">
        <v>0</v>
      </c>
      <c r="S3874">
        <v>0</v>
      </c>
      <c r="T3874" t="s">
        <v>181</v>
      </c>
      <c r="U3874">
        <v>0</v>
      </c>
      <c r="V3874" t="s">
        <v>181</v>
      </c>
      <c r="W3874">
        <v>0</v>
      </c>
      <c r="X3874" t="s">
        <v>184</v>
      </c>
    </row>
    <row r="3875" spans="1:24" x14ac:dyDescent="0.3">
      <c r="A3875" t="s">
        <v>179</v>
      </c>
      <c r="B3875" t="s">
        <v>1860</v>
      </c>
      <c r="C3875" t="s">
        <v>181</v>
      </c>
      <c r="D3875" t="s">
        <v>1861</v>
      </c>
      <c r="E3875" t="s">
        <v>181</v>
      </c>
      <c r="F3875">
        <v>0</v>
      </c>
      <c r="G3875">
        <v>0</v>
      </c>
      <c r="H3875" s="51" t="s">
        <v>13968</v>
      </c>
      <c r="I3875">
        <v>0</v>
      </c>
      <c r="J3875">
        <v>0</v>
      </c>
      <c r="L3875">
        <v>0</v>
      </c>
      <c r="M3875">
        <v>0</v>
      </c>
      <c r="N3875">
        <v>0</v>
      </c>
      <c r="O3875">
        <v>0</v>
      </c>
      <c r="P3875" t="s">
        <v>183</v>
      </c>
      <c r="Q3875">
        <v>0</v>
      </c>
      <c r="R3875">
        <v>0</v>
      </c>
      <c r="S3875">
        <v>0</v>
      </c>
      <c r="T3875" t="s">
        <v>181</v>
      </c>
      <c r="U3875">
        <v>0</v>
      </c>
      <c r="V3875" t="s">
        <v>181</v>
      </c>
      <c r="W3875">
        <v>0</v>
      </c>
      <c r="X3875" t="s">
        <v>184</v>
      </c>
    </row>
    <row r="3876" spans="1:24" x14ac:dyDescent="0.3">
      <c r="A3876" t="s">
        <v>179</v>
      </c>
      <c r="B3876" t="s">
        <v>2630</v>
      </c>
      <c r="C3876" t="s">
        <v>181</v>
      </c>
      <c r="D3876" t="s">
        <v>1861</v>
      </c>
      <c r="E3876" t="s">
        <v>181</v>
      </c>
      <c r="F3876">
        <v>0</v>
      </c>
      <c r="G3876">
        <v>0</v>
      </c>
      <c r="H3876" s="51" t="s">
        <v>13965</v>
      </c>
      <c r="I3876">
        <v>0</v>
      </c>
      <c r="J3876">
        <v>0</v>
      </c>
      <c r="L3876">
        <v>0</v>
      </c>
      <c r="M3876">
        <v>0</v>
      </c>
      <c r="N3876">
        <v>0</v>
      </c>
      <c r="O3876">
        <v>0</v>
      </c>
      <c r="P3876" t="s">
        <v>183</v>
      </c>
      <c r="Q3876">
        <v>0</v>
      </c>
      <c r="R3876">
        <v>0</v>
      </c>
      <c r="S3876">
        <v>0</v>
      </c>
      <c r="T3876" t="s">
        <v>181</v>
      </c>
      <c r="U3876">
        <v>0</v>
      </c>
      <c r="V3876" t="s">
        <v>181</v>
      </c>
      <c r="W3876">
        <v>0</v>
      </c>
      <c r="X3876" t="s">
        <v>184</v>
      </c>
    </row>
    <row r="3877" spans="1:24" x14ac:dyDescent="0.3">
      <c r="A3877" t="s">
        <v>179</v>
      </c>
      <c r="B3877" t="s">
        <v>948</v>
      </c>
      <c r="C3877" t="s">
        <v>181</v>
      </c>
      <c r="D3877" t="s">
        <v>949</v>
      </c>
      <c r="E3877" t="s">
        <v>181</v>
      </c>
      <c r="F3877">
        <v>0</v>
      </c>
      <c r="G3877">
        <v>0</v>
      </c>
      <c r="H3877" s="51" t="s">
        <v>13968</v>
      </c>
      <c r="I3877">
        <v>0</v>
      </c>
      <c r="J3877">
        <v>0</v>
      </c>
      <c r="L3877">
        <v>0</v>
      </c>
      <c r="M3877">
        <v>0</v>
      </c>
      <c r="N3877">
        <v>0</v>
      </c>
      <c r="O3877">
        <v>0</v>
      </c>
      <c r="P3877" t="s">
        <v>183</v>
      </c>
      <c r="Q3877">
        <v>0</v>
      </c>
      <c r="R3877">
        <v>0</v>
      </c>
      <c r="S3877">
        <v>0</v>
      </c>
      <c r="T3877" t="s">
        <v>181</v>
      </c>
      <c r="U3877">
        <v>0</v>
      </c>
      <c r="V3877" t="s">
        <v>181</v>
      </c>
      <c r="W3877">
        <v>0</v>
      </c>
      <c r="X3877" t="s">
        <v>184</v>
      </c>
    </row>
    <row r="3878" spans="1:24" x14ac:dyDescent="0.3">
      <c r="A3878" t="s">
        <v>179</v>
      </c>
      <c r="B3878" t="s">
        <v>1139</v>
      </c>
      <c r="C3878" t="s">
        <v>181</v>
      </c>
      <c r="D3878" t="s">
        <v>1140</v>
      </c>
      <c r="E3878" t="s">
        <v>181</v>
      </c>
      <c r="F3878">
        <v>0</v>
      </c>
      <c r="G3878">
        <v>0</v>
      </c>
      <c r="H3878" s="51" t="s">
        <v>13965</v>
      </c>
      <c r="I3878">
        <v>0</v>
      </c>
      <c r="J3878">
        <v>0</v>
      </c>
      <c r="L3878">
        <v>0</v>
      </c>
      <c r="M3878">
        <v>0</v>
      </c>
      <c r="N3878">
        <v>0</v>
      </c>
      <c r="O3878">
        <v>0</v>
      </c>
      <c r="P3878" t="s">
        <v>183</v>
      </c>
      <c r="Q3878">
        <v>0</v>
      </c>
      <c r="R3878">
        <v>0</v>
      </c>
      <c r="S3878">
        <v>0</v>
      </c>
      <c r="T3878" t="s">
        <v>181</v>
      </c>
      <c r="U3878">
        <v>0</v>
      </c>
      <c r="V3878" t="s">
        <v>181</v>
      </c>
      <c r="W3878">
        <v>0</v>
      </c>
      <c r="X3878" t="s">
        <v>184</v>
      </c>
    </row>
    <row r="3879" spans="1:24" x14ac:dyDescent="0.3">
      <c r="A3879" t="s">
        <v>179</v>
      </c>
      <c r="B3879" t="s">
        <v>6129</v>
      </c>
      <c r="C3879" t="s">
        <v>181</v>
      </c>
      <c r="D3879" t="s">
        <v>6130</v>
      </c>
      <c r="E3879" t="s">
        <v>7</v>
      </c>
      <c r="F3879">
        <v>0</v>
      </c>
      <c r="G3879">
        <v>0</v>
      </c>
      <c r="H3879" s="51" t="s">
        <v>13965</v>
      </c>
      <c r="I3879">
        <v>0</v>
      </c>
      <c r="J3879">
        <v>0</v>
      </c>
      <c r="L3879">
        <v>0</v>
      </c>
      <c r="M3879">
        <v>0</v>
      </c>
      <c r="N3879">
        <v>0</v>
      </c>
      <c r="O3879">
        <v>0</v>
      </c>
      <c r="P3879" t="s">
        <v>183</v>
      </c>
      <c r="Q3879">
        <v>0</v>
      </c>
      <c r="R3879">
        <v>0</v>
      </c>
      <c r="S3879">
        <v>0</v>
      </c>
      <c r="T3879" t="s">
        <v>181</v>
      </c>
      <c r="U3879">
        <v>0</v>
      </c>
      <c r="V3879" t="s">
        <v>181</v>
      </c>
      <c r="W3879">
        <v>0</v>
      </c>
      <c r="X3879" t="s">
        <v>184</v>
      </c>
    </row>
    <row r="3880" spans="1:24" x14ac:dyDescent="0.3">
      <c r="A3880" t="s">
        <v>179</v>
      </c>
      <c r="B3880" t="s">
        <v>5396</v>
      </c>
      <c r="C3880" t="s">
        <v>181</v>
      </c>
      <c r="D3880" t="s">
        <v>5397</v>
      </c>
      <c r="E3880" t="s">
        <v>7</v>
      </c>
      <c r="F3880">
        <v>0</v>
      </c>
      <c r="G3880">
        <v>0</v>
      </c>
      <c r="H3880" s="51" t="s">
        <v>13965</v>
      </c>
      <c r="I3880">
        <v>0</v>
      </c>
      <c r="J3880">
        <v>0</v>
      </c>
      <c r="L3880">
        <v>0</v>
      </c>
      <c r="M3880">
        <v>0</v>
      </c>
      <c r="N3880">
        <v>0</v>
      </c>
      <c r="O3880">
        <v>0</v>
      </c>
      <c r="P3880" t="s">
        <v>183</v>
      </c>
      <c r="Q3880">
        <v>0</v>
      </c>
      <c r="R3880">
        <v>0</v>
      </c>
      <c r="S3880">
        <v>0</v>
      </c>
      <c r="T3880" t="s">
        <v>181</v>
      </c>
      <c r="U3880">
        <v>0</v>
      </c>
      <c r="V3880" t="s">
        <v>181</v>
      </c>
      <c r="W3880">
        <v>0</v>
      </c>
      <c r="X3880" t="s">
        <v>184</v>
      </c>
    </row>
    <row r="3881" spans="1:24" x14ac:dyDescent="0.3">
      <c r="A3881" t="s">
        <v>179</v>
      </c>
      <c r="B3881" t="s">
        <v>360</v>
      </c>
      <c r="C3881" t="s">
        <v>181</v>
      </c>
      <c r="D3881" t="s">
        <v>361</v>
      </c>
      <c r="E3881" t="s">
        <v>181</v>
      </c>
      <c r="F3881">
        <v>0</v>
      </c>
      <c r="G3881">
        <v>0</v>
      </c>
      <c r="H3881" s="51" t="s">
        <v>13968</v>
      </c>
      <c r="I3881">
        <v>0</v>
      </c>
      <c r="J3881">
        <v>0</v>
      </c>
      <c r="L3881">
        <v>0</v>
      </c>
      <c r="M3881">
        <v>0</v>
      </c>
      <c r="N3881">
        <v>0</v>
      </c>
      <c r="O3881">
        <v>0</v>
      </c>
      <c r="P3881" t="s">
        <v>183</v>
      </c>
      <c r="Q3881">
        <v>0</v>
      </c>
      <c r="R3881">
        <v>0</v>
      </c>
      <c r="S3881">
        <v>0</v>
      </c>
      <c r="T3881" t="s">
        <v>181</v>
      </c>
      <c r="U3881">
        <v>0</v>
      </c>
      <c r="V3881" t="s">
        <v>181</v>
      </c>
      <c r="W3881">
        <v>0</v>
      </c>
      <c r="X3881" t="s">
        <v>184</v>
      </c>
    </row>
    <row r="3882" spans="1:24" x14ac:dyDescent="0.3">
      <c r="A3882" t="s">
        <v>179</v>
      </c>
      <c r="B3882" t="s">
        <v>6957</v>
      </c>
      <c r="C3882" t="s">
        <v>181</v>
      </c>
      <c r="D3882" t="s">
        <v>6958</v>
      </c>
      <c r="E3882" t="s">
        <v>7</v>
      </c>
      <c r="F3882">
        <v>0</v>
      </c>
      <c r="G3882">
        <v>0</v>
      </c>
      <c r="H3882" s="51" t="s">
        <v>13968</v>
      </c>
      <c r="I3882">
        <v>0</v>
      </c>
      <c r="J3882">
        <v>0</v>
      </c>
      <c r="L3882">
        <v>0</v>
      </c>
      <c r="M3882">
        <v>3231.9</v>
      </c>
      <c r="N3882">
        <v>504</v>
      </c>
      <c r="O3882">
        <v>0</v>
      </c>
      <c r="P3882" t="s">
        <v>7108</v>
      </c>
      <c r="Q3882">
        <v>0</v>
      </c>
      <c r="R3882">
        <v>0</v>
      </c>
      <c r="S3882">
        <v>0</v>
      </c>
      <c r="T3882" t="s">
        <v>181</v>
      </c>
      <c r="U3882">
        <v>0</v>
      </c>
      <c r="V3882" t="s">
        <v>181</v>
      </c>
      <c r="W3882">
        <v>0</v>
      </c>
      <c r="X3882" t="s">
        <v>321</v>
      </c>
    </row>
    <row r="3883" spans="1:24" x14ac:dyDescent="0.3">
      <c r="A3883" t="s">
        <v>179</v>
      </c>
      <c r="B3883" t="s">
        <v>5919</v>
      </c>
      <c r="C3883" t="s">
        <v>181</v>
      </c>
      <c r="D3883" t="s">
        <v>5920</v>
      </c>
      <c r="E3883" t="s">
        <v>7</v>
      </c>
      <c r="F3883">
        <v>0</v>
      </c>
      <c r="G3883">
        <v>0</v>
      </c>
      <c r="H3883" s="51" t="s">
        <v>13965</v>
      </c>
      <c r="I3883">
        <v>0</v>
      </c>
      <c r="J3883">
        <v>0</v>
      </c>
      <c r="L3883">
        <v>0</v>
      </c>
      <c r="M3883">
        <v>0</v>
      </c>
      <c r="N3883">
        <v>0</v>
      </c>
      <c r="O3883">
        <v>0</v>
      </c>
      <c r="P3883" t="s">
        <v>183</v>
      </c>
      <c r="Q3883">
        <v>0</v>
      </c>
      <c r="R3883">
        <v>0</v>
      </c>
      <c r="S3883">
        <v>0</v>
      </c>
      <c r="T3883" t="s">
        <v>181</v>
      </c>
      <c r="U3883">
        <v>0</v>
      </c>
      <c r="V3883" t="s">
        <v>181</v>
      </c>
      <c r="W3883">
        <v>0</v>
      </c>
      <c r="X3883" t="s">
        <v>184</v>
      </c>
    </row>
    <row r="3884" spans="1:24" x14ac:dyDescent="0.3">
      <c r="A3884" t="s">
        <v>179</v>
      </c>
      <c r="B3884" t="s">
        <v>14686</v>
      </c>
      <c r="C3884" t="s">
        <v>181</v>
      </c>
      <c r="D3884" t="s">
        <v>5920</v>
      </c>
      <c r="E3884" t="s">
        <v>7</v>
      </c>
      <c r="F3884">
        <v>0</v>
      </c>
      <c r="G3884">
        <v>0</v>
      </c>
      <c r="H3884" s="51" t="s">
        <v>18041</v>
      </c>
      <c r="I3884">
        <v>0</v>
      </c>
      <c r="J3884">
        <v>0</v>
      </c>
      <c r="L3884">
        <v>0</v>
      </c>
      <c r="M3884">
        <v>0</v>
      </c>
      <c r="N3884">
        <v>0</v>
      </c>
      <c r="O3884">
        <v>0</v>
      </c>
      <c r="P3884" t="s">
        <v>183</v>
      </c>
      <c r="Q3884">
        <v>0</v>
      </c>
      <c r="R3884">
        <v>0</v>
      </c>
      <c r="S3884">
        <v>0</v>
      </c>
      <c r="T3884" t="s">
        <v>181</v>
      </c>
      <c r="U3884">
        <v>0</v>
      </c>
      <c r="V3884" t="s">
        <v>181</v>
      </c>
      <c r="W3884">
        <v>0</v>
      </c>
      <c r="X3884" t="s">
        <v>184</v>
      </c>
    </row>
    <row r="3885" spans="1:24" x14ac:dyDescent="0.3">
      <c r="A3885" t="s">
        <v>179</v>
      </c>
      <c r="B3885" t="s">
        <v>5497</v>
      </c>
      <c r="C3885" t="s">
        <v>181</v>
      </c>
      <c r="D3885" t="s">
        <v>5498</v>
      </c>
      <c r="E3885" t="s">
        <v>7</v>
      </c>
      <c r="F3885">
        <v>0</v>
      </c>
      <c r="G3885">
        <v>0</v>
      </c>
      <c r="H3885" s="51" t="s">
        <v>13965</v>
      </c>
      <c r="I3885">
        <v>0</v>
      </c>
      <c r="J3885">
        <v>0</v>
      </c>
      <c r="L3885">
        <v>0</v>
      </c>
      <c r="M3885">
        <v>0</v>
      </c>
      <c r="N3885">
        <v>0</v>
      </c>
      <c r="O3885">
        <v>0</v>
      </c>
      <c r="P3885" t="s">
        <v>183</v>
      </c>
      <c r="Q3885">
        <v>0</v>
      </c>
      <c r="R3885">
        <v>0</v>
      </c>
      <c r="S3885">
        <v>0</v>
      </c>
      <c r="T3885" t="s">
        <v>181</v>
      </c>
      <c r="U3885">
        <v>0</v>
      </c>
      <c r="V3885" t="s">
        <v>181</v>
      </c>
      <c r="W3885">
        <v>0</v>
      </c>
      <c r="X3885" t="s">
        <v>184</v>
      </c>
    </row>
    <row r="3886" spans="1:24" x14ac:dyDescent="0.3">
      <c r="A3886" t="s">
        <v>179</v>
      </c>
      <c r="B3886" t="s">
        <v>5499</v>
      </c>
      <c r="C3886" t="s">
        <v>181</v>
      </c>
      <c r="D3886" t="s">
        <v>5498</v>
      </c>
      <c r="E3886" t="s">
        <v>7</v>
      </c>
      <c r="F3886">
        <v>0</v>
      </c>
      <c r="G3886">
        <v>0</v>
      </c>
      <c r="H3886" s="51" t="s">
        <v>13965</v>
      </c>
      <c r="I3886">
        <v>0</v>
      </c>
      <c r="J3886">
        <v>0</v>
      </c>
      <c r="L3886">
        <v>0</v>
      </c>
      <c r="M3886">
        <v>0</v>
      </c>
      <c r="N3886">
        <v>0</v>
      </c>
      <c r="O3886">
        <v>0</v>
      </c>
      <c r="P3886" t="s">
        <v>183</v>
      </c>
      <c r="Q3886">
        <v>0</v>
      </c>
      <c r="R3886">
        <v>0</v>
      </c>
      <c r="S3886">
        <v>0</v>
      </c>
      <c r="T3886" t="s">
        <v>181</v>
      </c>
      <c r="U3886">
        <v>0</v>
      </c>
      <c r="V3886" t="s">
        <v>181</v>
      </c>
      <c r="W3886">
        <v>0</v>
      </c>
      <c r="X3886" t="s">
        <v>184</v>
      </c>
    </row>
    <row r="3887" spans="1:24" x14ac:dyDescent="0.3">
      <c r="A3887" t="s">
        <v>179</v>
      </c>
      <c r="B3887" t="s">
        <v>5500</v>
      </c>
      <c r="C3887" t="s">
        <v>181</v>
      </c>
      <c r="D3887" t="s">
        <v>5498</v>
      </c>
      <c r="E3887" t="s">
        <v>7</v>
      </c>
      <c r="F3887">
        <v>0</v>
      </c>
      <c r="G3887">
        <v>0</v>
      </c>
      <c r="H3887" s="51" t="s">
        <v>13965</v>
      </c>
      <c r="I3887">
        <v>0</v>
      </c>
      <c r="J3887">
        <v>0</v>
      </c>
      <c r="L3887">
        <v>0</v>
      </c>
      <c r="M3887">
        <v>0</v>
      </c>
      <c r="N3887">
        <v>0</v>
      </c>
      <c r="O3887">
        <v>0</v>
      </c>
      <c r="P3887" t="s">
        <v>183</v>
      </c>
      <c r="Q3887">
        <v>0</v>
      </c>
      <c r="R3887">
        <v>0</v>
      </c>
      <c r="S3887">
        <v>0</v>
      </c>
      <c r="T3887" t="s">
        <v>181</v>
      </c>
      <c r="U3887">
        <v>0</v>
      </c>
      <c r="V3887" t="s">
        <v>181</v>
      </c>
      <c r="W3887">
        <v>0</v>
      </c>
      <c r="X3887" t="s">
        <v>184</v>
      </c>
    </row>
    <row r="3888" spans="1:24" x14ac:dyDescent="0.3">
      <c r="A3888" t="s">
        <v>179</v>
      </c>
      <c r="B3888" t="s">
        <v>6329</v>
      </c>
      <c r="C3888" t="s">
        <v>181</v>
      </c>
      <c r="D3888" t="s">
        <v>6330</v>
      </c>
      <c r="E3888" t="s">
        <v>7</v>
      </c>
      <c r="F3888">
        <v>0</v>
      </c>
      <c r="G3888">
        <v>0</v>
      </c>
      <c r="H3888" s="51" t="s">
        <v>14199</v>
      </c>
      <c r="I3888">
        <v>0</v>
      </c>
      <c r="J3888">
        <v>0</v>
      </c>
      <c r="L3888">
        <v>0</v>
      </c>
      <c r="M3888">
        <v>0</v>
      </c>
      <c r="N3888">
        <v>0</v>
      </c>
      <c r="O3888">
        <v>0</v>
      </c>
      <c r="P3888" t="s">
        <v>183</v>
      </c>
      <c r="Q3888">
        <v>0</v>
      </c>
      <c r="R3888">
        <v>0</v>
      </c>
      <c r="S3888">
        <v>0</v>
      </c>
      <c r="T3888" t="s">
        <v>181</v>
      </c>
      <c r="U3888">
        <v>0</v>
      </c>
      <c r="V3888" t="s">
        <v>181</v>
      </c>
      <c r="W3888">
        <v>0</v>
      </c>
      <c r="X3888" t="s">
        <v>184</v>
      </c>
    </row>
    <row r="3889" spans="1:24" x14ac:dyDescent="0.3">
      <c r="A3889" t="s">
        <v>179</v>
      </c>
      <c r="B3889" t="s">
        <v>311</v>
      </c>
      <c r="C3889" t="s">
        <v>181</v>
      </c>
      <c r="D3889" t="s">
        <v>312</v>
      </c>
      <c r="E3889" t="s">
        <v>181</v>
      </c>
      <c r="F3889">
        <v>0</v>
      </c>
      <c r="G3889">
        <v>0</v>
      </c>
      <c r="H3889" s="51" t="s">
        <v>13968</v>
      </c>
      <c r="I3889">
        <v>0</v>
      </c>
      <c r="J3889">
        <v>0</v>
      </c>
      <c r="L3889">
        <v>0</v>
      </c>
      <c r="M3889">
        <v>0</v>
      </c>
      <c r="N3889">
        <v>0</v>
      </c>
      <c r="O3889">
        <v>0</v>
      </c>
      <c r="P3889" t="s">
        <v>183</v>
      </c>
      <c r="Q3889">
        <v>0</v>
      </c>
      <c r="R3889">
        <v>0</v>
      </c>
      <c r="S3889">
        <v>0</v>
      </c>
      <c r="T3889" t="s">
        <v>181</v>
      </c>
      <c r="U3889">
        <v>0</v>
      </c>
      <c r="V3889" t="s">
        <v>181</v>
      </c>
      <c r="W3889">
        <v>0</v>
      </c>
      <c r="X3889" t="s">
        <v>184</v>
      </c>
    </row>
    <row r="3890" spans="1:24" x14ac:dyDescent="0.3">
      <c r="A3890" t="s">
        <v>179</v>
      </c>
      <c r="B3890" t="s">
        <v>14687</v>
      </c>
      <c r="C3890" t="s">
        <v>181</v>
      </c>
      <c r="D3890" t="s">
        <v>14688</v>
      </c>
      <c r="E3890" t="s">
        <v>7</v>
      </c>
      <c r="F3890">
        <v>0</v>
      </c>
      <c r="G3890">
        <v>0</v>
      </c>
      <c r="H3890" s="51" t="s">
        <v>13965</v>
      </c>
      <c r="I3890">
        <v>0</v>
      </c>
      <c r="J3890">
        <v>0</v>
      </c>
      <c r="L3890">
        <v>0</v>
      </c>
      <c r="M3890">
        <v>0</v>
      </c>
      <c r="N3890">
        <v>0</v>
      </c>
      <c r="O3890">
        <v>0</v>
      </c>
      <c r="P3890" t="s">
        <v>183</v>
      </c>
      <c r="Q3890">
        <v>0</v>
      </c>
      <c r="R3890">
        <v>0</v>
      </c>
      <c r="S3890">
        <v>0</v>
      </c>
      <c r="T3890" t="s">
        <v>181</v>
      </c>
      <c r="U3890">
        <v>0</v>
      </c>
      <c r="V3890" t="s">
        <v>181</v>
      </c>
      <c r="W3890">
        <v>0</v>
      </c>
      <c r="X3890" t="s">
        <v>184</v>
      </c>
    </row>
    <row r="3891" spans="1:24" x14ac:dyDescent="0.3">
      <c r="A3891" t="s">
        <v>179</v>
      </c>
      <c r="B3891" t="s">
        <v>1349</v>
      </c>
      <c r="C3891" t="s">
        <v>181</v>
      </c>
      <c r="D3891" t="s">
        <v>1350</v>
      </c>
      <c r="E3891" t="s">
        <v>181</v>
      </c>
      <c r="F3891">
        <v>0</v>
      </c>
      <c r="G3891">
        <v>0</v>
      </c>
      <c r="H3891" s="51" t="s">
        <v>13968</v>
      </c>
      <c r="I3891">
        <v>0</v>
      </c>
      <c r="J3891">
        <v>0</v>
      </c>
      <c r="L3891">
        <v>0</v>
      </c>
      <c r="M3891">
        <v>0</v>
      </c>
      <c r="N3891">
        <v>0</v>
      </c>
      <c r="O3891">
        <v>0</v>
      </c>
      <c r="P3891" t="s">
        <v>183</v>
      </c>
      <c r="Q3891">
        <v>0</v>
      </c>
      <c r="R3891">
        <v>0</v>
      </c>
      <c r="S3891">
        <v>0</v>
      </c>
      <c r="T3891" t="s">
        <v>181</v>
      </c>
      <c r="U3891">
        <v>0</v>
      </c>
      <c r="V3891" t="s">
        <v>181</v>
      </c>
      <c r="W3891">
        <v>0</v>
      </c>
      <c r="X3891" t="s">
        <v>184</v>
      </c>
    </row>
    <row r="3892" spans="1:24" x14ac:dyDescent="0.3">
      <c r="A3892" t="s">
        <v>179</v>
      </c>
      <c r="B3892" t="s">
        <v>1648</v>
      </c>
      <c r="C3892" t="s">
        <v>181</v>
      </c>
      <c r="D3892" t="s">
        <v>1649</v>
      </c>
      <c r="E3892" t="s">
        <v>181</v>
      </c>
      <c r="F3892">
        <v>0</v>
      </c>
      <c r="G3892">
        <v>0</v>
      </c>
      <c r="H3892" s="51" t="s">
        <v>13968</v>
      </c>
      <c r="I3892">
        <v>0</v>
      </c>
      <c r="J3892">
        <v>0</v>
      </c>
      <c r="L3892">
        <v>0</v>
      </c>
      <c r="M3892">
        <v>0</v>
      </c>
      <c r="N3892">
        <v>0</v>
      </c>
      <c r="O3892">
        <v>0</v>
      </c>
      <c r="P3892" t="s">
        <v>183</v>
      </c>
      <c r="Q3892">
        <v>0</v>
      </c>
      <c r="R3892">
        <v>0</v>
      </c>
      <c r="S3892">
        <v>0</v>
      </c>
      <c r="T3892" t="s">
        <v>181</v>
      </c>
      <c r="U3892">
        <v>0</v>
      </c>
      <c r="V3892" t="s">
        <v>181</v>
      </c>
      <c r="W3892">
        <v>0</v>
      </c>
      <c r="X3892" t="s">
        <v>184</v>
      </c>
    </row>
    <row r="3893" spans="1:24" x14ac:dyDescent="0.3">
      <c r="A3893" t="s">
        <v>179</v>
      </c>
      <c r="B3893" t="s">
        <v>1914</v>
      </c>
      <c r="C3893" t="s">
        <v>181</v>
      </c>
      <c r="D3893" t="s">
        <v>1915</v>
      </c>
      <c r="E3893" t="s">
        <v>181</v>
      </c>
      <c r="F3893">
        <v>0</v>
      </c>
      <c r="G3893">
        <v>0</v>
      </c>
      <c r="H3893" s="51" t="s">
        <v>13968</v>
      </c>
      <c r="I3893">
        <v>0</v>
      </c>
      <c r="J3893">
        <v>0</v>
      </c>
      <c r="L3893">
        <v>0</v>
      </c>
      <c r="M3893">
        <v>0</v>
      </c>
      <c r="N3893">
        <v>0</v>
      </c>
      <c r="O3893">
        <v>0</v>
      </c>
      <c r="P3893" t="s">
        <v>183</v>
      </c>
      <c r="Q3893">
        <v>0</v>
      </c>
      <c r="R3893">
        <v>0</v>
      </c>
      <c r="S3893">
        <v>0</v>
      </c>
      <c r="T3893" t="s">
        <v>181</v>
      </c>
      <c r="U3893">
        <v>0</v>
      </c>
      <c r="V3893" t="s">
        <v>181</v>
      </c>
      <c r="W3893">
        <v>0</v>
      </c>
      <c r="X3893" t="s">
        <v>184</v>
      </c>
    </row>
    <row r="3894" spans="1:24" x14ac:dyDescent="0.3">
      <c r="A3894" t="s">
        <v>179</v>
      </c>
      <c r="B3894" t="s">
        <v>2614</v>
      </c>
      <c r="C3894" t="s">
        <v>181</v>
      </c>
      <c r="D3894" t="s">
        <v>1915</v>
      </c>
      <c r="E3894" t="s">
        <v>181</v>
      </c>
      <c r="F3894">
        <v>0</v>
      </c>
      <c r="G3894">
        <v>0</v>
      </c>
      <c r="H3894" s="51" t="s">
        <v>13965</v>
      </c>
      <c r="I3894">
        <v>0</v>
      </c>
      <c r="J3894">
        <v>0</v>
      </c>
      <c r="L3894">
        <v>0</v>
      </c>
      <c r="M3894">
        <v>0</v>
      </c>
      <c r="N3894">
        <v>0</v>
      </c>
      <c r="O3894">
        <v>0</v>
      </c>
      <c r="P3894" t="s">
        <v>183</v>
      </c>
      <c r="Q3894">
        <v>0</v>
      </c>
      <c r="R3894">
        <v>0</v>
      </c>
      <c r="S3894">
        <v>0</v>
      </c>
      <c r="T3894" t="s">
        <v>181</v>
      </c>
      <c r="U3894">
        <v>0</v>
      </c>
      <c r="V3894" t="s">
        <v>181</v>
      </c>
      <c r="W3894">
        <v>0</v>
      </c>
      <c r="X3894" t="s">
        <v>184</v>
      </c>
    </row>
    <row r="3895" spans="1:24" x14ac:dyDescent="0.3">
      <c r="A3895" t="s">
        <v>179</v>
      </c>
      <c r="B3895" t="s">
        <v>253</v>
      </c>
      <c r="C3895" t="s">
        <v>181</v>
      </c>
      <c r="D3895" t="s">
        <v>254</v>
      </c>
      <c r="E3895" t="s">
        <v>181</v>
      </c>
      <c r="F3895">
        <v>0</v>
      </c>
      <c r="G3895">
        <v>0</v>
      </c>
      <c r="H3895" s="51" t="s">
        <v>13968</v>
      </c>
      <c r="I3895">
        <v>0</v>
      </c>
      <c r="J3895">
        <v>0</v>
      </c>
      <c r="L3895">
        <v>0</v>
      </c>
      <c r="M3895">
        <v>0</v>
      </c>
      <c r="N3895">
        <v>0</v>
      </c>
      <c r="O3895">
        <v>0</v>
      </c>
      <c r="P3895" t="s">
        <v>183</v>
      </c>
      <c r="Q3895">
        <v>0</v>
      </c>
      <c r="R3895">
        <v>0</v>
      </c>
      <c r="S3895">
        <v>0</v>
      </c>
      <c r="T3895" t="s">
        <v>181</v>
      </c>
      <c r="U3895">
        <v>0</v>
      </c>
      <c r="V3895" t="s">
        <v>181</v>
      </c>
      <c r="W3895">
        <v>0</v>
      </c>
      <c r="X3895" t="s">
        <v>184</v>
      </c>
    </row>
    <row r="3896" spans="1:24" x14ac:dyDescent="0.3">
      <c r="A3896" t="s">
        <v>179</v>
      </c>
      <c r="B3896" t="s">
        <v>4866</v>
      </c>
      <c r="C3896" t="s">
        <v>181</v>
      </c>
      <c r="D3896" t="s">
        <v>4867</v>
      </c>
      <c r="E3896" t="s">
        <v>7</v>
      </c>
      <c r="F3896">
        <v>0</v>
      </c>
      <c r="G3896">
        <v>0</v>
      </c>
      <c r="H3896" s="51" t="s">
        <v>13965</v>
      </c>
      <c r="I3896">
        <v>0</v>
      </c>
      <c r="J3896">
        <v>0</v>
      </c>
      <c r="L3896">
        <v>0</v>
      </c>
      <c r="M3896">
        <v>0</v>
      </c>
      <c r="N3896">
        <v>0</v>
      </c>
      <c r="O3896">
        <v>0</v>
      </c>
      <c r="P3896" t="s">
        <v>183</v>
      </c>
      <c r="Q3896">
        <v>0</v>
      </c>
      <c r="R3896">
        <v>0</v>
      </c>
      <c r="S3896">
        <v>0</v>
      </c>
      <c r="T3896" t="s">
        <v>181</v>
      </c>
      <c r="U3896">
        <v>0</v>
      </c>
      <c r="V3896" t="s">
        <v>181</v>
      </c>
      <c r="W3896">
        <v>0</v>
      </c>
      <c r="X3896" t="s">
        <v>184</v>
      </c>
    </row>
    <row r="3897" spans="1:24" x14ac:dyDescent="0.3">
      <c r="A3897" t="s">
        <v>179</v>
      </c>
      <c r="B3897" t="s">
        <v>2056</v>
      </c>
      <c r="C3897" t="s">
        <v>181</v>
      </c>
      <c r="D3897" t="s">
        <v>2057</v>
      </c>
      <c r="E3897" t="s">
        <v>181</v>
      </c>
      <c r="F3897">
        <v>0</v>
      </c>
      <c r="G3897">
        <v>0</v>
      </c>
      <c r="H3897" s="51" t="s">
        <v>13968</v>
      </c>
      <c r="I3897">
        <v>0</v>
      </c>
      <c r="J3897">
        <v>0</v>
      </c>
      <c r="L3897">
        <v>0</v>
      </c>
      <c r="M3897">
        <v>0</v>
      </c>
      <c r="N3897">
        <v>0</v>
      </c>
      <c r="O3897">
        <v>0</v>
      </c>
      <c r="P3897" t="s">
        <v>183</v>
      </c>
      <c r="Q3897">
        <v>0</v>
      </c>
      <c r="R3897">
        <v>0</v>
      </c>
      <c r="S3897">
        <v>0</v>
      </c>
      <c r="T3897" t="s">
        <v>181</v>
      </c>
      <c r="U3897">
        <v>0</v>
      </c>
      <c r="V3897" t="s">
        <v>181</v>
      </c>
      <c r="W3897">
        <v>0</v>
      </c>
      <c r="X3897" t="s">
        <v>184</v>
      </c>
    </row>
    <row r="3898" spans="1:24" x14ac:dyDescent="0.3">
      <c r="A3898" t="s">
        <v>179</v>
      </c>
      <c r="B3898" t="s">
        <v>2245</v>
      </c>
      <c r="C3898" t="s">
        <v>181</v>
      </c>
      <c r="D3898" t="s">
        <v>2246</v>
      </c>
      <c r="E3898" t="s">
        <v>181</v>
      </c>
      <c r="F3898">
        <v>0</v>
      </c>
      <c r="G3898">
        <v>0</v>
      </c>
      <c r="H3898" s="51" t="s">
        <v>13965</v>
      </c>
      <c r="I3898">
        <v>0</v>
      </c>
      <c r="J3898">
        <v>0</v>
      </c>
      <c r="L3898">
        <v>0</v>
      </c>
      <c r="M3898">
        <v>0</v>
      </c>
      <c r="N3898">
        <v>0</v>
      </c>
      <c r="O3898">
        <v>0</v>
      </c>
      <c r="P3898" t="s">
        <v>183</v>
      </c>
      <c r="Q3898">
        <v>0</v>
      </c>
      <c r="R3898">
        <v>0</v>
      </c>
      <c r="S3898">
        <v>0</v>
      </c>
      <c r="T3898" t="s">
        <v>181</v>
      </c>
      <c r="U3898">
        <v>0</v>
      </c>
      <c r="V3898" t="s">
        <v>181</v>
      </c>
      <c r="W3898">
        <v>0</v>
      </c>
      <c r="X3898" t="s">
        <v>184</v>
      </c>
    </row>
    <row r="3899" spans="1:24" x14ac:dyDescent="0.3">
      <c r="A3899" t="s">
        <v>179</v>
      </c>
      <c r="B3899" t="s">
        <v>417</v>
      </c>
      <c r="C3899" t="s">
        <v>181</v>
      </c>
      <c r="D3899" t="s">
        <v>418</v>
      </c>
      <c r="E3899" t="s">
        <v>181</v>
      </c>
      <c r="F3899">
        <v>0</v>
      </c>
      <c r="G3899">
        <v>0</v>
      </c>
      <c r="H3899" s="51" t="s">
        <v>13968</v>
      </c>
      <c r="I3899">
        <v>0</v>
      </c>
      <c r="J3899">
        <v>0</v>
      </c>
      <c r="L3899">
        <v>0</v>
      </c>
      <c r="M3899">
        <v>0</v>
      </c>
      <c r="N3899">
        <v>0</v>
      </c>
      <c r="O3899">
        <v>0</v>
      </c>
      <c r="P3899" t="s">
        <v>183</v>
      </c>
      <c r="Q3899">
        <v>0</v>
      </c>
      <c r="R3899">
        <v>0</v>
      </c>
      <c r="S3899">
        <v>0</v>
      </c>
      <c r="T3899" t="s">
        <v>181</v>
      </c>
      <c r="U3899">
        <v>0</v>
      </c>
      <c r="V3899" t="s">
        <v>181</v>
      </c>
      <c r="W3899">
        <v>0</v>
      </c>
      <c r="X3899" t="s">
        <v>184</v>
      </c>
    </row>
    <row r="3900" spans="1:24" x14ac:dyDescent="0.3">
      <c r="A3900" t="s">
        <v>179</v>
      </c>
      <c r="B3900" t="s">
        <v>415</v>
      </c>
      <c r="C3900" t="s">
        <v>181</v>
      </c>
      <c r="D3900" t="s">
        <v>416</v>
      </c>
      <c r="E3900" t="s">
        <v>181</v>
      </c>
      <c r="F3900">
        <v>0</v>
      </c>
      <c r="G3900">
        <v>0</v>
      </c>
      <c r="H3900" s="51" t="s">
        <v>13968</v>
      </c>
      <c r="I3900">
        <v>0</v>
      </c>
      <c r="J3900">
        <v>0</v>
      </c>
      <c r="L3900">
        <v>0</v>
      </c>
      <c r="M3900">
        <v>0</v>
      </c>
      <c r="N3900">
        <v>0</v>
      </c>
      <c r="O3900">
        <v>0</v>
      </c>
      <c r="P3900" t="s">
        <v>183</v>
      </c>
      <c r="Q3900">
        <v>0</v>
      </c>
      <c r="R3900">
        <v>0</v>
      </c>
      <c r="S3900">
        <v>0</v>
      </c>
      <c r="T3900" t="s">
        <v>181</v>
      </c>
      <c r="U3900">
        <v>0</v>
      </c>
      <c r="V3900" t="s">
        <v>181</v>
      </c>
      <c r="W3900">
        <v>0</v>
      </c>
      <c r="X3900" t="s">
        <v>184</v>
      </c>
    </row>
    <row r="3901" spans="1:24" x14ac:dyDescent="0.3">
      <c r="A3901" t="s">
        <v>179</v>
      </c>
      <c r="B3901" t="s">
        <v>6135</v>
      </c>
      <c r="C3901" t="s">
        <v>181</v>
      </c>
      <c r="D3901" t="s">
        <v>6136</v>
      </c>
      <c r="E3901" t="s">
        <v>7</v>
      </c>
      <c r="F3901">
        <v>0</v>
      </c>
      <c r="G3901">
        <v>0</v>
      </c>
      <c r="H3901" s="51" t="s">
        <v>13965</v>
      </c>
      <c r="I3901">
        <v>0</v>
      </c>
      <c r="J3901">
        <v>0</v>
      </c>
      <c r="L3901">
        <v>0</v>
      </c>
      <c r="M3901">
        <v>0</v>
      </c>
      <c r="N3901">
        <v>0</v>
      </c>
      <c r="O3901">
        <v>0</v>
      </c>
      <c r="P3901" t="s">
        <v>183</v>
      </c>
      <c r="Q3901">
        <v>0</v>
      </c>
      <c r="R3901">
        <v>0</v>
      </c>
      <c r="S3901">
        <v>0</v>
      </c>
      <c r="T3901" t="s">
        <v>181</v>
      </c>
      <c r="U3901">
        <v>0</v>
      </c>
      <c r="V3901" t="s">
        <v>181</v>
      </c>
      <c r="W3901">
        <v>0</v>
      </c>
      <c r="X3901" t="s">
        <v>184</v>
      </c>
    </row>
    <row r="3902" spans="1:24" x14ac:dyDescent="0.3">
      <c r="A3902" t="s">
        <v>179</v>
      </c>
      <c r="B3902" t="s">
        <v>5441</v>
      </c>
      <c r="C3902" t="s">
        <v>181</v>
      </c>
      <c r="D3902" t="s">
        <v>5442</v>
      </c>
      <c r="E3902" t="s">
        <v>7</v>
      </c>
      <c r="F3902">
        <v>0</v>
      </c>
      <c r="G3902">
        <v>0</v>
      </c>
      <c r="H3902" s="51" t="s">
        <v>13965</v>
      </c>
      <c r="I3902">
        <v>0</v>
      </c>
      <c r="J3902">
        <v>0</v>
      </c>
      <c r="L3902">
        <v>0</v>
      </c>
      <c r="M3902">
        <v>0</v>
      </c>
      <c r="N3902">
        <v>0</v>
      </c>
      <c r="O3902">
        <v>0</v>
      </c>
      <c r="P3902" t="s">
        <v>183</v>
      </c>
      <c r="Q3902">
        <v>0</v>
      </c>
      <c r="R3902">
        <v>0</v>
      </c>
      <c r="S3902">
        <v>0</v>
      </c>
      <c r="T3902" t="s">
        <v>181</v>
      </c>
      <c r="U3902">
        <v>0</v>
      </c>
      <c r="V3902" t="s">
        <v>181</v>
      </c>
      <c r="W3902">
        <v>0</v>
      </c>
      <c r="X3902" t="s">
        <v>184</v>
      </c>
    </row>
    <row r="3903" spans="1:24" x14ac:dyDescent="0.3">
      <c r="A3903" t="s">
        <v>179</v>
      </c>
      <c r="B3903" t="s">
        <v>6022</v>
      </c>
      <c r="C3903" t="s">
        <v>181</v>
      </c>
      <c r="D3903" t="s">
        <v>6023</v>
      </c>
      <c r="E3903" t="s">
        <v>7</v>
      </c>
      <c r="F3903">
        <v>0</v>
      </c>
      <c r="G3903">
        <v>0</v>
      </c>
      <c r="H3903" s="51" t="s">
        <v>13965</v>
      </c>
      <c r="I3903">
        <v>0</v>
      </c>
      <c r="J3903">
        <v>0</v>
      </c>
      <c r="L3903">
        <v>0</v>
      </c>
      <c r="M3903">
        <v>0</v>
      </c>
      <c r="N3903">
        <v>0</v>
      </c>
      <c r="O3903">
        <v>0</v>
      </c>
      <c r="P3903" t="s">
        <v>183</v>
      </c>
      <c r="Q3903">
        <v>0</v>
      </c>
      <c r="R3903">
        <v>0</v>
      </c>
      <c r="S3903">
        <v>0</v>
      </c>
      <c r="T3903" t="s">
        <v>181</v>
      </c>
      <c r="U3903">
        <v>0</v>
      </c>
      <c r="V3903" t="s">
        <v>181</v>
      </c>
      <c r="W3903">
        <v>0</v>
      </c>
      <c r="X3903" t="s">
        <v>184</v>
      </c>
    </row>
    <row r="3904" spans="1:24" x14ac:dyDescent="0.3">
      <c r="A3904" t="s">
        <v>179</v>
      </c>
      <c r="B3904" t="s">
        <v>4766</v>
      </c>
      <c r="C3904" t="s">
        <v>181</v>
      </c>
      <c r="D3904" t="s">
        <v>14689</v>
      </c>
      <c r="E3904" t="s">
        <v>7</v>
      </c>
      <c r="F3904">
        <v>0</v>
      </c>
      <c r="G3904">
        <v>0</v>
      </c>
      <c r="H3904" s="51" t="s">
        <v>13965</v>
      </c>
      <c r="I3904">
        <v>0</v>
      </c>
      <c r="J3904">
        <v>0</v>
      </c>
      <c r="L3904">
        <v>0</v>
      </c>
      <c r="M3904">
        <v>0</v>
      </c>
      <c r="N3904">
        <v>0</v>
      </c>
      <c r="O3904">
        <v>0</v>
      </c>
      <c r="P3904" t="s">
        <v>183</v>
      </c>
      <c r="Q3904">
        <v>0</v>
      </c>
      <c r="R3904">
        <v>0</v>
      </c>
      <c r="S3904">
        <v>0</v>
      </c>
      <c r="T3904" t="s">
        <v>181</v>
      </c>
      <c r="U3904">
        <v>0</v>
      </c>
      <c r="V3904" t="s">
        <v>181</v>
      </c>
      <c r="W3904">
        <v>0</v>
      </c>
      <c r="X3904" t="s">
        <v>184</v>
      </c>
    </row>
    <row r="3905" spans="1:24" x14ac:dyDescent="0.3">
      <c r="A3905" t="s">
        <v>179</v>
      </c>
      <c r="B3905" t="s">
        <v>4591</v>
      </c>
      <c r="C3905" t="s">
        <v>181</v>
      </c>
      <c r="D3905" t="s">
        <v>4592</v>
      </c>
      <c r="E3905" t="s">
        <v>7</v>
      </c>
      <c r="F3905">
        <v>0</v>
      </c>
      <c r="G3905">
        <v>0</v>
      </c>
      <c r="H3905" s="51" t="s">
        <v>14199</v>
      </c>
      <c r="I3905">
        <v>0</v>
      </c>
      <c r="J3905">
        <v>0</v>
      </c>
      <c r="L3905">
        <v>0</v>
      </c>
      <c r="M3905">
        <v>4306.5</v>
      </c>
      <c r="N3905">
        <v>30</v>
      </c>
      <c r="O3905">
        <v>0</v>
      </c>
      <c r="P3905" t="s">
        <v>2627</v>
      </c>
      <c r="Q3905">
        <v>0</v>
      </c>
      <c r="R3905">
        <v>0</v>
      </c>
      <c r="S3905">
        <v>0</v>
      </c>
      <c r="T3905" t="s">
        <v>181</v>
      </c>
      <c r="U3905">
        <v>0</v>
      </c>
      <c r="V3905" t="s">
        <v>181</v>
      </c>
      <c r="W3905">
        <v>0</v>
      </c>
      <c r="X3905" t="s">
        <v>184</v>
      </c>
    </row>
    <row r="3906" spans="1:24" x14ac:dyDescent="0.3">
      <c r="A3906" t="s">
        <v>179</v>
      </c>
      <c r="B3906" t="s">
        <v>14690</v>
      </c>
      <c r="C3906" t="s">
        <v>181</v>
      </c>
      <c r="D3906" t="s">
        <v>14691</v>
      </c>
      <c r="E3906" t="s">
        <v>7</v>
      </c>
      <c r="F3906">
        <v>0</v>
      </c>
      <c r="G3906">
        <v>0</v>
      </c>
      <c r="H3906" s="51" t="s">
        <v>13965</v>
      </c>
      <c r="I3906">
        <v>0</v>
      </c>
      <c r="J3906">
        <v>0</v>
      </c>
      <c r="L3906">
        <v>0</v>
      </c>
      <c r="M3906">
        <v>0</v>
      </c>
      <c r="N3906">
        <v>0</v>
      </c>
      <c r="O3906">
        <v>0</v>
      </c>
      <c r="P3906" t="s">
        <v>183</v>
      </c>
      <c r="Q3906">
        <v>0</v>
      </c>
      <c r="R3906">
        <v>0</v>
      </c>
      <c r="S3906">
        <v>0</v>
      </c>
      <c r="T3906" t="s">
        <v>181</v>
      </c>
      <c r="U3906">
        <v>0</v>
      </c>
      <c r="V3906" t="s">
        <v>181</v>
      </c>
      <c r="W3906">
        <v>0</v>
      </c>
      <c r="X3906" t="s">
        <v>184</v>
      </c>
    </row>
    <row r="3907" spans="1:24" x14ac:dyDescent="0.3">
      <c r="A3907" t="s">
        <v>179</v>
      </c>
      <c r="B3907" t="s">
        <v>5196</v>
      </c>
      <c r="C3907" t="s">
        <v>181</v>
      </c>
      <c r="D3907" t="s">
        <v>5197</v>
      </c>
      <c r="E3907" t="s">
        <v>7</v>
      </c>
      <c r="F3907">
        <v>0</v>
      </c>
      <c r="G3907">
        <v>0</v>
      </c>
      <c r="H3907" s="51" t="s">
        <v>13965</v>
      </c>
      <c r="I3907">
        <v>0</v>
      </c>
      <c r="J3907">
        <v>0</v>
      </c>
      <c r="L3907">
        <v>0</v>
      </c>
      <c r="M3907">
        <v>0</v>
      </c>
      <c r="N3907">
        <v>0</v>
      </c>
      <c r="O3907">
        <v>0</v>
      </c>
      <c r="P3907" t="s">
        <v>183</v>
      </c>
      <c r="Q3907">
        <v>0</v>
      </c>
      <c r="R3907">
        <v>0</v>
      </c>
      <c r="S3907">
        <v>0</v>
      </c>
      <c r="T3907" t="s">
        <v>181</v>
      </c>
      <c r="U3907">
        <v>0</v>
      </c>
      <c r="V3907" t="s">
        <v>181</v>
      </c>
      <c r="W3907">
        <v>0</v>
      </c>
      <c r="X3907" t="s">
        <v>184</v>
      </c>
    </row>
    <row r="3908" spans="1:24" x14ac:dyDescent="0.3">
      <c r="A3908" t="s">
        <v>179</v>
      </c>
      <c r="B3908" t="s">
        <v>14692</v>
      </c>
      <c r="C3908" t="s">
        <v>181</v>
      </c>
      <c r="D3908" t="s">
        <v>14693</v>
      </c>
      <c r="E3908" t="s">
        <v>7</v>
      </c>
      <c r="F3908">
        <v>0</v>
      </c>
      <c r="G3908">
        <v>0</v>
      </c>
      <c r="H3908" s="51" t="s">
        <v>13965</v>
      </c>
      <c r="I3908">
        <v>0</v>
      </c>
      <c r="J3908">
        <v>0</v>
      </c>
      <c r="L3908">
        <v>0</v>
      </c>
      <c r="M3908">
        <v>0</v>
      </c>
      <c r="N3908">
        <v>0</v>
      </c>
      <c r="O3908">
        <v>0</v>
      </c>
      <c r="P3908" t="s">
        <v>183</v>
      </c>
      <c r="Q3908">
        <v>0</v>
      </c>
      <c r="R3908">
        <v>0</v>
      </c>
      <c r="S3908">
        <v>0</v>
      </c>
      <c r="T3908" t="s">
        <v>181</v>
      </c>
      <c r="U3908">
        <v>0</v>
      </c>
      <c r="V3908" t="s">
        <v>181</v>
      </c>
      <c r="W3908">
        <v>0</v>
      </c>
      <c r="X3908" t="s">
        <v>184</v>
      </c>
    </row>
    <row r="3909" spans="1:24" x14ac:dyDescent="0.3">
      <c r="A3909" t="s">
        <v>179</v>
      </c>
      <c r="B3909" t="s">
        <v>6506</v>
      </c>
      <c r="C3909" t="s">
        <v>181</v>
      </c>
      <c r="D3909" t="s">
        <v>6507</v>
      </c>
      <c r="E3909" t="s">
        <v>7</v>
      </c>
      <c r="F3909">
        <v>0</v>
      </c>
      <c r="G3909">
        <v>0</v>
      </c>
      <c r="H3909" s="51" t="s">
        <v>13965</v>
      </c>
      <c r="I3909">
        <v>0</v>
      </c>
      <c r="J3909">
        <v>0</v>
      </c>
      <c r="L3909">
        <v>0</v>
      </c>
      <c r="M3909">
        <v>0</v>
      </c>
      <c r="N3909">
        <v>0</v>
      </c>
      <c r="O3909">
        <v>0</v>
      </c>
      <c r="P3909" t="s">
        <v>183</v>
      </c>
      <c r="Q3909">
        <v>0</v>
      </c>
      <c r="R3909">
        <v>0</v>
      </c>
      <c r="S3909">
        <v>0</v>
      </c>
      <c r="T3909" t="s">
        <v>181</v>
      </c>
      <c r="U3909">
        <v>0</v>
      </c>
      <c r="V3909" t="s">
        <v>181</v>
      </c>
      <c r="W3909">
        <v>0</v>
      </c>
      <c r="X3909" t="s">
        <v>184</v>
      </c>
    </row>
    <row r="3910" spans="1:24" x14ac:dyDescent="0.3">
      <c r="A3910" t="s">
        <v>179</v>
      </c>
      <c r="B3910" t="s">
        <v>2441</v>
      </c>
      <c r="C3910" t="s">
        <v>181</v>
      </c>
      <c r="D3910" t="s">
        <v>1610</v>
      </c>
      <c r="E3910" t="s">
        <v>181</v>
      </c>
      <c r="F3910">
        <v>0</v>
      </c>
      <c r="G3910">
        <v>0</v>
      </c>
      <c r="H3910" s="51" t="s">
        <v>13965</v>
      </c>
      <c r="I3910">
        <v>0</v>
      </c>
      <c r="J3910">
        <v>0</v>
      </c>
      <c r="L3910">
        <v>0</v>
      </c>
      <c r="M3910">
        <v>11914.65</v>
      </c>
      <c r="N3910">
        <v>1992</v>
      </c>
      <c r="O3910">
        <v>0</v>
      </c>
      <c r="P3910" t="s">
        <v>14694</v>
      </c>
      <c r="Q3910">
        <v>0</v>
      </c>
      <c r="R3910">
        <v>0</v>
      </c>
      <c r="S3910">
        <v>0</v>
      </c>
      <c r="T3910" t="s">
        <v>181</v>
      </c>
      <c r="U3910">
        <v>0</v>
      </c>
      <c r="V3910" t="s">
        <v>181</v>
      </c>
      <c r="W3910">
        <v>0</v>
      </c>
      <c r="X3910" t="s">
        <v>184</v>
      </c>
    </row>
    <row r="3911" spans="1:24" x14ac:dyDescent="0.3">
      <c r="A3911" t="s">
        <v>179</v>
      </c>
      <c r="B3911" t="s">
        <v>1609</v>
      </c>
      <c r="C3911" t="s">
        <v>181</v>
      </c>
      <c r="D3911" t="s">
        <v>1610</v>
      </c>
      <c r="E3911" t="s">
        <v>181</v>
      </c>
      <c r="F3911">
        <v>0</v>
      </c>
      <c r="G3911">
        <v>0</v>
      </c>
      <c r="H3911" s="51" t="s">
        <v>13968</v>
      </c>
      <c r="I3911">
        <v>0</v>
      </c>
      <c r="J3911">
        <v>0</v>
      </c>
      <c r="L3911">
        <v>0</v>
      </c>
      <c r="M3911">
        <v>0</v>
      </c>
      <c r="N3911">
        <v>0</v>
      </c>
      <c r="O3911">
        <v>0</v>
      </c>
      <c r="P3911" t="s">
        <v>183</v>
      </c>
      <c r="Q3911">
        <v>0</v>
      </c>
      <c r="R3911">
        <v>0</v>
      </c>
      <c r="S3911">
        <v>0</v>
      </c>
      <c r="T3911" t="s">
        <v>181</v>
      </c>
      <c r="U3911">
        <v>0</v>
      </c>
      <c r="V3911" t="s">
        <v>181</v>
      </c>
      <c r="W3911">
        <v>0</v>
      </c>
      <c r="X3911" t="s">
        <v>184</v>
      </c>
    </row>
    <row r="3912" spans="1:24" x14ac:dyDescent="0.3">
      <c r="A3912" t="s">
        <v>179</v>
      </c>
      <c r="B3912" t="s">
        <v>6847</v>
      </c>
      <c r="C3912" t="s">
        <v>181</v>
      </c>
      <c r="D3912" t="s">
        <v>6848</v>
      </c>
      <c r="E3912" t="s">
        <v>7</v>
      </c>
      <c r="F3912">
        <v>0</v>
      </c>
      <c r="G3912">
        <v>0</v>
      </c>
      <c r="H3912" s="51" t="s">
        <v>13965</v>
      </c>
      <c r="I3912">
        <v>0</v>
      </c>
      <c r="J3912">
        <v>0</v>
      </c>
      <c r="L3912">
        <v>0</v>
      </c>
      <c r="M3912">
        <v>0</v>
      </c>
      <c r="N3912">
        <v>0</v>
      </c>
      <c r="O3912">
        <v>0</v>
      </c>
      <c r="P3912" t="s">
        <v>183</v>
      </c>
      <c r="Q3912">
        <v>0</v>
      </c>
      <c r="R3912">
        <v>0</v>
      </c>
      <c r="S3912">
        <v>0</v>
      </c>
      <c r="T3912" t="s">
        <v>181</v>
      </c>
      <c r="U3912">
        <v>0</v>
      </c>
      <c r="V3912" t="s">
        <v>181</v>
      </c>
      <c r="W3912">
        <v>0</v>
      </c>
      <c r="X3912" t="s">
        <v>184</v>
      </c>
    </row>
    <row r="3913" spans="1:24" x14ac:dyDescent="0.3">
      <c r="A3913" t="s">
        <v>179</v>
      </c>
      <c r="B3913" t="s">
        <v>2816</v>
      </c>
      <c r="C3913" t="s">
        <v>181</v>
      </c>
      <c r="D3913" t="s">
        <v>2817</v>
      </c>
      <c r="E3913" t="s">
        <v>181</v>
      </c>
      <c r="F3913">
        <v>0</v>
      </c>
      <c r="G3913">
        <v>0</v>
      </c>
      <c r="H3913" s="51" t="s">
        <v>13965</v>
      </c>
      <c r="I3913">
        <v>0</v>
      </c>
      <c r="J3913">
        <v>0</v>
      </c>
      <c r="L3913">
        <v>0</v>
      </c>
      <c r="M3913">
        <v>0</v>
      </c>
      <c r="N3913">
        <v>0</v>
      </c>
      <c r="O3913">
        <v>0</v>
      </c>
      <c r="P3913" t="s">
        <v>183</v>
      </c>
      <c r="Q3913">
        <v>0</v>
      </c>
      <c r="R3913">
        <v>0</v>
      </c>
      <c r="S3913">
        <v>0</v>
      </c>
      <c r="T3913" t="s">
        <v>181</v>
      </c>
      <c r="U3913">
        <v>0</v>
      </c>
      <c r="V3913" t="s">
        <v>181</v>
      </c>
      <c r="W3913">
        <v>0</v>
      </c>
      <c r="X3913" t="s">
        <v>184</v>
      </c>
    </row>
    <row r="3914" spans="1:24" x14ac:dyDescent="0.3">
      <c r="A3914" t="s">
        <v>179</v>
      </c>
      <c r="B3914" t="s">
        <v>14695</v>
      </c>
      <c r="C3914" t="s">
        <v>181</v>
      </c>
      <c r="D3914" t="s">
        <v>14696</v>
      </c>
      <c r="E3914" t="s">
        <v>7</v>
      </c>
      <c r="F3914">
        <v>0</v>
      </c>
      <c r="G3914">
        <v>0</v>
      </c>
      <c r="H3914" s="51" t="s">
        <v>18041</v>
      </c>
      <c r="I3914">
        <v>0</v>
      </c>
      <c r="J3914">
        <v>0</v>
      </c>
      <c r="L3914">
        <v>0</v>
      </c>
      <c r="M3914">
        <v>0</v>
      </c>
      <c r="N3914">
        <v>0</v>
      </c>
      <c r="O3914">
        <v>0</v>
      </c>
      <c r="P3914" t="s">
        <v>183</v>
      </c>
      <c r="Q3914">
        <v>0</v>
      </c>
      <c r="R3914">
        <v>0</v>
      </c>
      <c r="S3914">
        <v>0</v>
      </c>
      <c r="T3914" t="s">
        <v>181</v>
      </c>
      <c r="U3914">
        <v>0</v>
      </c>
      <c r="V3914" t="s">
        <v>181</v>
      </c>
      <c r="W3914">
        <v>0</v>
      </c>
      <c r="X3914" t="s">
        <v>184</v>
      </c>
    </row>
    <row r="3915" spans="1:24" x14ac:dyDescent="0.3">
      <c r="A3915" t="s">
        <v>179</v>
      </c>
      <c r="B3915" t="s">
        <v>4954</v>
      </c>
      <c r="C3915" t="s">
        <v>181</v>
      </c>
      <c r="D3915" t="s">
        <v>4955</v>
      </c>
      <c r="E3915" t="s">
        <v>7</v>
      </c>
      <c r="F3915">
        <v>0</v>
      </c>
      <c r="G3915">
        <v>0</v>
      </c>
      <c r="H3915" s="51" t="s">
        <v>13965</v>
      </c>
      <c r="I3915">
        <v>0</v>
      </c>
      <c r="J3915">
        <v>0</v>
      </c>
      <c r="L3915">
        <v>0</v>
      </c>
      <c r="M3915">
        <v>0</v>
      </c>
      <c r="N3915">
        <v>0</v>
      </c>
      <c r="O3915">
        <v>0</v>
      </c>
      <c r="P3915" t="s">
        <v>183</v>
      </c>
      <c r="Q3915">
        <v>0</v>
      </c>
      <c r="R3915">
        <v>0</v>
      </c>
      <c r="S3915">
        <v>0</v>
      </c>
      <c r="T3915" t="s">
        <v>181</v>
      </c>
      <c r="U3915">
        <v>0</v>
      </c>
      <c r="V3915" t="s">
        <v>181</v>
      </c>
      <c r="W3915">
        <v>0</v>
      </c>
      <c r="X3915" t="s">
        <v>184</v>
      </c>
    </row>
    <row r="3916" spans="1:24" x14ac:dyDescent="0.3">
      <c r="A3916" t="s">
        <v>179</v>
      </c>
      <c r="B3916" t="s">
        <v>2632</v>
      </c>
      <c r="C3916" t="s">
        <v>181</v>
      </c>
      <c r="D3916" t="s">
        <v>2633</v>
      </c>
      <c r="E3916" t="s">
        <v>181</v>
      </c>
      <c r="F3916">
        <v>0</v>
      </c>
      <c r="G3916">
        <v>0</v>
      </c>
      <c r="H3916" s="51" t="s">
        <v>13965</v>
      </c>
      <c r="I3916">
        <v>0</v>
      </c>
      <c r="J3916">
        <v>0</v>
      </c>
      <c r="L3916">
        <v>0</v>
      </c>
      <c r="M3916">
        <v>0</v>
      </c>
      <c r="N3916">
        <v>0</v>
      </c>
      <c r="O3916">
        <v>0</v>
      </c>
      <c r="P3916" t="s">
        <v>183</v>
      </c>
      <c r="Q3916">
        <v>0</v>
      </c>
      <c r="R3916">
        <v>0</v>
      </c>
      <c r="S3916">
        <v>0</v>
      </c>
      <c r="T3916" t="s">
        <v>181</v>
      </c>
      <c r="U3916">
        <v>0</v>
      </c>
      <c r="V3916" t="s">
        <v>181</v>
      </c>
      <c r="W3916">
        <v>0</v>
      </c>
      <c r="X3916" t="s">
        <v>184</v>
      </c>
    </row>
    <row r="3917" spans="1:24" x14ac:dyDescent="0.3">
      <c r="A3917" t="s">
        <v>179</v>
      </c>
      <c r="B3917" t="s">
        <v>901</v>
      </c>
      <c r="C3917" t="s">
        <v>181</v>
      </c>
      <c r="D3917" t="s">
        <v>902</v>
      </c>
      <c r="E3917" t="s">
        <v>181</v>
      </c>
      <c r="F3917">
        <v>0</v>
      </c>
      <c r="G3917">
        <v>0</v>
      </c>
      <c r="H3917" s="51" t="s">
        <v>13968</v>
      </c>
      <c r="I3917">
        <v>0</v>
      </c>
      <c r="J3917">
        <v>0</v>
      </c>
      <c r="L3917">
        <v>0</v>
      </c>
      <c r="M3917">
        <v>0</v>
      </c>
      <c r="N3917">
        <v>0</v>
      </c>
      <c r="O3917">
        <v>0</v>
      </c>
      <c r="P3917" t="s">
        <v>183</v>
      </c>
      <c r="Q3917">
        <v>0</v>
      </c>
      <c r="R3917">
        <v>0</v>
      </c>
      <c r="S3917">
        <v>0</v>
      </c>
      <c r="T3917" t="s">
        <v>181</v>
      </c>
      <c r="U3917">
        <v>0</v>
      </c>
      <c r="V3917" t="s">
        <v>181</v>
      </c>
      <c r="W3917">
        <v>0</v>
      </c>
      <c r="X3917" t="s">
        <v>184</v>
      </c>
    </row>
    <row r="3918" spans="1:24" x14ac:dyDescent="0.3">
      <c r="A3918" t="s">
        <v>179</v>
      </c>
      <c r="B3918" t="s">
        <v>3302</v>
      </c>
      <c r="C3918" t="s">
        <v>181</v>
      </c>
      <c r="D3918" t="s">
        <v>3303</v>
      </c>
      <c r="E3918" t="s">
        <v>181</v>
      </c>
      <c r="F3918">
        <v>0</v>
      </c>
      <c r="G3918">
        <v>0</v>
      </c>
      <c r="H3918" s="51" t="s">
        <v>13968</v>
      </c>
      <c r="I3918">
        <v>0</v>
      </c>
      <c r="J3918">
        <v>0</v>
      </c>
      <c r="L3918">
        <v>0</v>
      </c>
      <c r="M3918">
        <v>0</v>
      </c>
      <c r="N3918">
        <v>0</v>
      </c>
      <c r="O3918">
        <v>0</v>
      </c>
      <c r="P3918" t="s">
        <v>183</v>
      </c>
      <c r="Q3918">
        <v>0</v>
      </c>
      <c r="R3918">
        <v>0</v>
      </c>
      <c r="S3918">
        <v>0</v>
      </c>
      <c r="T3918" t="s">
        <v>181</v>
      </c>
      <c r="U3918">
        <v>0</v>
      </c>
      <c r="V3918" t="s">
        <v>181</v>
      </c>
      <c r="W3918">
        <v>0</v>
      </c>
      <c r="X3918" t="s">
        <v>184</v>
      </c>
    </row>
    <row r="3919" spans="1:24" x14ac:dyDescent="0.3">
      <c r="A3919" t="s">
        <v>179</v>
      </c>
      <c r="B3919" t="s">
        <v>4315</v>
      </c>
      <c r="C3919" t="s">
        <v>181</v>
      </c>
      <c r="D3919" t="s">
        <v>4316</v>
      </c>
      <c r="E3919" t="s">
        <v>7</v>
      </c>
      <c r="F3919">
        <v>0</v>
      </c>
      <c r="G3919">
        <v>0</v>
      </c>
      <c r="H3919" s="51" t="s">
        <v>13965</v>
      </c>
      <c r="I3919">
        <v>0</v>
      </c>
      <c r="J3919">
        <v>0</v>
      </c>
      <c r="L3919">
        <v>0</v>
      </c>
      <c r="M3919">
        <v>0</v>
      </c>
      <c r="N3919">
        <v>0</v>
      </c>
      <c r="O3919">
        <v>0</v>
      </c>
      <c r="P3919" t="s">
        <v>183</v>
      </c>
      <c r="Q3919">
        <v>0</v>
      </c>
      <c r="R3919">
        <v>0</v>
      </c>
      <c r="S3919">
        <v>0</v>
      </c>
      <c r="T3919" t="s">
        <v>181</v>
      </c>
      <c r="U3919">
        <v>0</v>
      </c>
      <c r="V3919" t="s">
        <v>181</v>
      </c>
      <c r="W3919">
        <v>0</v>
      </c>
      <c r="X3919" t="s">
        <v>184</v>
      </c>
    </row>
    <row r="3920" spans="1:24" x14ac:dyDescent="0.3">
      <c r="A3920" t="s">
        <v>179</v>
      </c>
      <c r="B3920" t="s">
        <v>1547</v>
      </c>
      <c r="C3920" t="s">
        <v>181</v>
      </c>
      <c r="D3920" t="s">
        <v>1548</v>
      </c>
      <c r="E3920" t="s">
        <v>181</v>
      </c>
      <c r="F3920">
        <v>0</v>
      </c>
      <c r="G3920">
        <v>0</v>
      </c>
      <c r="H3920" s="51" t="s">
        <v>13965</v>
      </c>
      <c r="I3920">
        <v>0</v>
      </c>
      <c r="J3920">
        <v>0</v>
      </c>
      <c r="L3920">
        <v>0</v>
      </c>
      <c r="M3920">
        <v>0</v>
      </c>
      <c r="N3920">
        <v>0</v>
      </c>
      <c r="O3920">
        <v>0</v>
      </c>
      <c r="P3920" t="s">
        <v>183</v>
      </c>
      <c r="Q3920">
        <v>0</v>
      </c>
      <c r="R3920">
        <v>0</v>
      </c>
      <c r="S3920">
        <v>0</v>
      </c>
      <c r="T3920" t="s">
        <v>181</v>
      </c>
      <c r="U3920">
        <v>0</v>
      </c>
      <c r="V3920" t="s">
        <v>181</v>
      </c>
      <c r="W3920">
        <v>0</v>
      </c>
      <c r="X3920" t="s">
        <v>184</v>
      </c>
    </row>
    <row r="3921" spans="1:24" x14ac:dyDescent="0.3">
      <c r="A3921" t="s">
        <v>179</v>
      </c>
      <c r="B3921" t="s">
        <v>5971</v>
      </c>
      <c r="C3921" t="s">
        <v>181</v>
      </c>
      <c r="D3921" t="s">
        <v>5972</v>
      </c>
      <c r="E3921" t="s">
        <v>7</v>
      </c>
      <c r="F3921">
        <v>0</v>
      </c>
      <c r="G3921">
        <v>0</v>
      </c>
      <c r="H3921" s="51" t="s">
        <v>13968</v>
      </c>
      <c r="I3921">
        <v>0</v>
      </c>
      <c r="J3921">
        <v>0</v>
      </c>
      <c r="L3921">
        <v>0</v>
      </c>
      <c r="M3921">
        <v>0</v>
      </c>
      <c r="N3921">
        <v>0</v>
      </c>
      <c r="O3921">
        <v>0</v>
      </c>
      <c r="P3921" t="s">
        <v>183</v>
      </c>
      <c r="Q3921">
        <v>16032</v>
      </c>
      <c r="R3921">
        <v>-16032</v>
      </c>
      <c r="S3921">
        <v>16032</v>
      </c>
      <c r="T3921" t="s">
        <v>181</v>
      </c>
      <c r="U3921">
        <v>0</v>
      </c>
      <c r="V3921" t="s">
        <v>181</v>
      </c>
      <c r="W3921">
        <v>0</v>
      </c>
      <c r="X3921" t="s">
        <v>184</v>
      </c>
    </row>
    <row r="3922" spans="1:24" x14ac:dyDescent="0.3">
      <c r="A3922" t="s">
        <v>179</v>
      </c>
      <c r="B3922" t="s">
        <v>6154</v>
      </c>
      <c r="C3922" t="s">
        <v>181</v>
      </c>
      <c r="D3922" t="s">
        <v>6155</v>
      </c>
      <c r="E3922" t="s">
        <v>7</v>
      </c>
      <c r="F3922">
        <v>0</v>
      </c>
      <c r="G3922">
        <v>0</v>
      </c>
      <c r="H3922" s="51" t="s">
        <v>14199</v>
      </c>
      <c r="I3922">
        <v>0</v>
      </c>
      <c r="J3922">
        <v>0</v>
      </c>
      <c r="L3922">
        <v>0</v>
      </c>
      <c r="M3922">
        <v>31006.799999999999</v>
      </c>
      <c r="N3922">
        <v>216</v>
      </c>
      <c r="O3922">
        <v>0</v>
      </c>
      <c r="P3922" t="s">
        <v>2036</v>
      </c>
      <c r="Q3922">
        <v>0</v>
      </c>
      <c r="R3922">
        <v>0</v>
      </c>
      <c r="S3922">
        <v>0</v>
      </c>
      <c r="T3922" t="s">
        <v>181</v>
      </c>
      <c r="U3922">
        <v>0</v>
      </c>
      <c r="V3922" t="s">
        <v>181</v>
      </c>
      <c r="W3922">
        <v>0</v>
      </c>
      <c r="X3922" t="s">
        <v>184</v>
      </c>
    </row>
    <row r="3923" spans="1:24" x14ac:dyDescent="0.3">
      <c r="A3923" t="s">
        <v>179</v>
      </c>
      <c r="B3923" t="s">
        <v>1041</v>
      </c>
      <c r="C3923" t="s">
        <v>181</v>
      </c>
      <c r="D3923" t="s">
        <v>1042</v>
      </c>
      <c r="E3923" t="s">
        <v>181</v>
      </c>
      <c r="F3923">
        <v>0</v>
      </c>
      <c r="G3923">
        <v>0</v>
      </c>
      <c r="H3923" s="51" t="s">
        <v>13965</v>
      </c>
      <c r="I3923">
        <v>0</v>
      </c>
      <c r="J3923">
        <v>0</v>
      </c>
      <c r="L3923">
        <v>0</v>
      </c>
      <c r="M3923">
        <v>0</v>
      </c>
      <c r="N3923">
        <v>0</v>
      </c>
      <c r="O3923">
        <v>0</v>
      </c>
      <c r="P3923" t="s">
        <v>183</v>
      </c>
      <c r="Q3923">
        <v>0</v>
      </c>
      <c r="R3923">
        <v>0</v>
      </c>
      <c r="S3923">
        <v>0</v>
      </c>
      <c r="T3923" t="s">
        <v>181</v>
      </c>
      <c r="U3923">
        <v>0</v>
      </c>
      <c r="V3923" t="s">
        <v>181</v>
      </c>
      <c r="W3923">
        <v>0</v>
      </c>
      <c r="X3923" t="s">
        <v>184</v>
      </c>
    </row>
    <row r="3924" spans="1:24" x14ac:dyDescent="0.3">
      <c r="A3924" t="s">
        <v>179</v>
      </c>
      <c r="B3924" t="s">
        <v>3039</v>
      </c>
      <c r="C3924" t="s">
        <v>181</v>
      </c>
      <c r="D3924" t="s">
        <v>3040</v>
      </c>
      <c r="E3924" t="s">
        <v>181</v>
      </c>
      <c r="F3924">
        <v>0</v>
      </c>
      <c r="G3924">
        <v>0</v>
      </c>
      <c r="H3924" s="51" t="s">
        <v>13965</v>
      </c>
      <c r="I3924">
        <v>0</v>
      </c>
      <c r="J3924">
        <v>0</v>
      </c>
      <c r="L3924">
        <v>0</v>
      </c>
      <c r="M3924">
        <v>0</v>
      </c>
      <c r="N3924">
        <v>0</v>
      </c>
      <c r="O3924">
        <v>0</v>
      </c>
      <c r="P3924" t="s">
        <v>183</v>
      </c>
      <c r="Q3924">
        <v>0</v>
      </c>
      <c r="R3924">
        <v>0</v>
      </c>
      <c r="S3924">
        <v>0</v>
      </c>
      <c r="T3924" t="s">
        <v>181</v>
      </c>
      <c r="U3924">
        <v>0</v>
      </c>
      <c r="V3924" t="s">
        <v>181</v>
      </c>
      <c r="W3924">
        <v>0</v>
      </c>
      <c r="X3924" t="s">
        <v>184</v>
      </c>
    </row>
    <row r="3925" spans="1:24" x14ac:dyDescent="0.3">
      <c r="A3925" t="s">
        <v>179</v>
      </c>
      <c r="B3925" t="s">
        <v>14697</v>
      </c>
      <c r="C3925" t="s">
        <v>181</v>
      </c>
      <c r="D3925" t="s">
        <v>14698</v>
      </c>
      <c r="E3925" t="s">
        <v>7</v>
      </c>
      <c r="F3925">
        <v>0</v>
      </c>
      <c r="G3925" t="s">
        <v>18079</v>
      </c>
      <c r="H3925" s="51" t="s">
        <v>13968</v>
      </c>
      <c r="I3925">
        <v>112816</v>
      </c>
      <c r="J3925">
        <v>0</v>
      </c>
      <c r="L3925">
        <v>0</v>
      </c>
      <c r="M3925">
        <v>61560</v>
      </c>
      <c r="N3925">
        <v>9600</v>
      </c>
      <c r="O3925">
        <v>9600</v>
      </c>
      <c r="P3925" t="s">
        <v>183</v>
      </c>
      <c r="Q3925">
        <v>17600</v>
      </c>
      <c r="R3925">
        <v>-17600</v>
      </c>
      <c r="S3925">
        <v>0</v>
      </c>
      <c r="T3925" t="s">
        <v>181</v>
      </c>
      <c r="U3925">
        <v>0</v>
      </c>
      <c r="V3925" t="s">
        <v>181</v>
      </c>
      <c r="W3925">
        <v>0</v>
      </c>
      <c r="X3925" t="s">
        <v>184</v>
      </c>
    </row>
    <row r="3926" spans="1:24" x14ac:dyDescent="0.3">
      <c r="A3926" t="s">
        <v>179</v>
      </c>
      <c r="B3926" t="s">
        <v>7080</v>
      </c>
      <c r="C3926" t="s">
        <v>181</v>
      </c>
      <c r="D3926" t="s">
        <v>7081</v>
      </c>
      <c r="E3926" t="s">
        <v>7</v>
      </c>
      <c r="F3926">
        <v>0</v>
      </c>
      <c r="G3926">
        <v>0</v>
      </c>
      <c r="H3926" s="51" t="s">
        <v>18039</v>
      </c>
      <c r="I3926">
        <v>0</v>
      </c>
      <c r="J3926">
        <v>0</v>
      </c>
      <c r="L3926">
        <v>0</v>
      </c>
      <c r="M3926">
        <v>15390</v>
      </c>
      <c r="N3926">
        <v>100</v>
      </c>
      <c r="O3926">
        <v>0</v>
      </c>
      <c r="P3926" t="s">
        <v>479</v>
      </c>
      <c r="Q3926">
        <v>0</v>
      </c>
      <c r="R3926">
        <v>0</v>
      </c>
      <c r="S3926">
        <v>0</v>
      </c>
      <c r="T3926" t="s">
        <v>181</v>
      </c>
      <c r="U3926">
        <v>0</v>
      </c>
      <c r="V3926" t="s">
        <v>181</v>
      </c>
      <c r="W3926">
        <v>0</v>
      </c>
      <c r="X3926" t="s">
        <v>184</v>
      </c>
    </row>
    <row r="3927" spans="1:24" x14ac:dyDescent="0.3">
      <c r="A3927" t="s">
        <v>179</v>
      </c>
      <c r="B3927" t="s">
        <v>7064</v>
      </c>
      <c r="C3927" t="s">
        <v>181</v>
      </c>
      <c r="D3927" t="s">
        <v>7065</v>
      </c>
      <c r="E3927" t="s">
        <v>7</v>
      </c>
      <c r="F3927">
        <v>0</v>
      </c>
      <c r="G3927">
        <v>0</v>
      </c>
      <c r="H3927" s="51" t="s">
        <v>13965</v>
      </c>
      <c r="I3927">
        <v>0</v>
      </c>
      <c r="J3927">
        <v>0</v>
      </c>
      <c r="L3927">
        <v>0</v>
      </c>
      <c r="M3927">
        <v>48807</v>
      </c>
      <c r="N3927">
        <v>8160</v>
      </c>
      <c r="O3927">
        <v>5520</v>
      </c>
      <c r="P3927" t="s">
        <v>18080</v>
      </c>
      <c r="Q3927">
        <v>0</v>
      </c>
      <c r="R3927">
        <v>0</v>
      </c>
      <c r="S3927">
        <v>6960</v>
      </c>
      <c r="T3927" t="s">
        <v>181</v>
      </c>
      <c r="U3927">
        <v>0</v>
      </c>
      <c r="V3927" t="s">
        <v>181</v>
      </c>
      <c r="W3927">
        <v>0</v>
      </c>
      <c r="X3927" t="s">
        <v>184</v>
      </c>
    </row>
    <row r="3928" spans="1:24" x14ac:dyDescent="0.3">
      <c r="A3928" t="s">
        <v>179</v>
      </c>
      <c r="B3928" t="s">
        <v>5644</v>
      </c>
      <c r="C3928" t="s">
        <v>181</v>
      </c>
      <c r="D3928" t="s">
        <v>5645</v>
      </c>
      <c r="E3928" t="s">
        <v>7</v>
      </c>
      <c r="F3928">
        <v>0</v>
      </c>
      <c r="G3928">
        <v>0</v>
      </c>
      <c r="H3928" s="51" t="s">
        <v>14196</v>
      </c>
      <c r="I3928">
        <v>0</v>
      </c>
      <c r="J3928">
        <v>0</v>
      </c>
      <c r="L3928">
        <v>0</v>
      </c>
      <c r="M3928">
        <v>0</v>
      </c>
      <c r="N3928">
        <v>0</v>
      </c>
      <c r="O3928">
        <v>0</v>
      </c>
      <c r="P3928" t="s">
        <v>183</v>
      </c>
      <c r="Q3928">
        <v>0</v>
      </c>
      <c r="R3928">
        <v>0</v>
      </c>
      <c r="S3928">
        <v>0</v>
      </c>
      <c r="T3928" t="s">
        <v>181</v>
      </c>
      <c r="U3928">
        <v>0</v>
      </c>
      <c r="V3928" t="s">
        <v>181</v>
      </c>
      <c r="W3928">
        <v>0</v>
      </c>
      <c r="X3928" t="s">
        <v>184</v>
      </c>
    </row>
    <row r="3929" spans="1:24" x14ac:dyDescent="0.3">
      <c r="A3929" t="s">
        <v>179</v>
      </c>
      <c r="B3929" t="s">
        <v>4596</v>
      </c>
      <c r="C3929" t="s">
        <v>181</v>
      </c>
      <c r="D3929" t="s">
        <v>4597</v>
      </c>
      <c r="E3929" t="s">
        <v>7</v>
      </c>
      <c r="F3929">
        <v>0</v>
      </c>
      <c r="G3929">
        <v>0</v>
      </c>
      <c r="H3929" s="51" t="s">
        <v>13965</v>
      </c>
      <c r="I3929">
        <v>0</v>
      </c>
      <c r="J3929">
        <v>0</v>
      </c>
      <c r="L3929">
        <v>0</v>
      </c>
      <c r="M3929">
        <v>0</v>
      </c>
      <c r="N3929">
        <v>0</v>
      </c>
      <c r="O3929">
        <v>0</v>
      </c>
      <c r="P3929" t="s">
        <v>183</v>
      </c>
      <c r="Q3929">
        <v>0</v>
      </c>
      <c r="R3929">
        <v>0</v>
      </c>
      <c r="S3929">
        <v>0</v>
      </c>
      <c r="T3929" t="s">
        <v>181</v>
      </c>
      <c r="U3929">
        <v>0</v>
      </c>
      <c r="V3929" t="s">
        <v>181</v>
      </c>
      <c r="W3929">
        <v>0</v>
      </c>
      <c r="X3929" t="s">
        <v>184</v>
      </c>
    </row>
    <row r="3930" spans="1:24" x14ac:dyDescent="0.3">
      <c r="A3930" t="s">
        <v>179</v>
      </c>
      <c r="B3930" t="s">
        <v>3171</v>
      </c>
      <c r="C3930" t="s">
        <v>181</v>
      </c>
      <c r="D3930" t="s">
        <v>3172</v>
      </c>
      <c r="E3930" t="s">
        <v>181</v>
      </c>
      <c r="F3930">
        <v>0</v>
      </c>
      <c r="G3930">
        <v>0</v>
      </c>
      <c r="H3930" s="51" t="s">
        <v>13968</v>
      </c>
      <c r="I3930">
        <v>0</v>
      </c>
      <c r="J3930">
        <v>0</v>
      </c>
      <c r="L3930">
        <v>0</v>
      </c>
      <c r="M3930">
        <v>0</v>
      </c>
      <c r="N3930">
        <v>0</v>
      </c>
      <c r="O3930">
        <v>0</v>
      </c>
      <c r="P3930" t="s">
        <v>183</v>
      </c>
      <c r="Q3930">
        <v>0</v>
      </c>
      <c r="R3930">
        <v>0</v>
      </c>
      <c r="S3930">
        <v>0</v>
      </c>
      <c r="T3930" t="s">
        <v>181</v>
      </c>
      <c r="U3930">
        <v>0</v>
      </c>
      <c r="V3930" t="s">
        <v>181</v>
      </c>
      <c r="W3930">
        <v>0</v>
      </c>
      <c r="X3930" t="s">
        <v>184</v>
      </c>
    </row>
    <row r="3931" spans="1:24" x14ac:dyDescent="0.3">
      <c r="A3931" t="s">
        <v>179</v>
      </c>
      <c r="B3931" t="s">
        <v>6446</v>
      </c>
      <c r="C3931" t="s">
        <v>181</v>
      </c>
      <c r="D3931" t="s">
        <v>6447</v>
      </c>
      <c r="E3931" t="s">
        <v>7</v>
      </c>
      <c r="F3931">
        <v>0</v>
      </c>
      <c r="G3931">
        <v>0</v>
      </c>
      <c r="H3931" s="51" t="s">
        <v>13968</v>
      </c>
      <c r="I3931">
        <v>0</v>
      </c>
      <c r="J3931">
        <v>0</v>
      </c>
      <c r="L3931">
        <v>0</v>
      </c>
      <c r="M3931">
        <v>0</v>
      </c>
      <c r="N3931">
        <v>0</v>
      </c>
      <c r="O3931">
        <v>0</v>
      </c>
      <c r="P3931" t="s">
        <v>183</v>
      </c>
      <c r="Q3931">
        <v>0</v>
      </c>
      <c r="R3931">
        <v>0</v>
      </c>
      <c r="S3931">
        <v>0</v>
      </c>
      <c r="T3931" t="s">
        <v>181</v>
      </c>
      <c r="U3931">
        <v>0</v>
      </c>
      <c r="V3931" t="s">
        <v>181</v>
      </c>
      <c r="W3931">
        <v>0</v>
      </c>
      <c r="X3931" t="s">
        <v>184</v>
      </c>
    </row>
    <row r="3932" spans="1:24" x14ac:dyDescent="0.3">
      <c r="A3932" t="s">
        <v>179</v>
      </c>
      <c r="B3932" t="s">
        <v>5666</v>
      </c>
      <c r="C3932" t="s">
        <v>181</v>
      </c>
      <c r="D3932" t="s">
        <v>5667</v>
      </c>
      <c r="E3932" t="s">
        <v>7</v>
      </c>
      <c r="F3932">
        <v>0</v>
      </c>
      <c r="G3932">
        <v>0</v>
      </c>
      <c r="H3932" s="51" t="s">
        <v>13965</v>
      </c>
      <c r="I3932">
        <v>0</v>
      </c>
      <c r="J3932">
        <v>0</v>
      </c>
      <c r="L3932">
        <v>0</v>
      </c>
      <c r="M3932">
        <v>0</v>
      </c>
      <c r="N3932">
        <v>0</v>
      </c>
      <c r="O3932">
        <v>0</v>
      </c>
      <c r="P3932" t="s">
        <v>183</v>
      </c>
      <c r="Q3932">
        <v>0</v>
      </c>
      <c r="R3932">
        <v>0</v>
      </c>
      <c r="S3932">
        <v>0</v>
      </c>
      <c r="T3932" t="s">
        <v>181</v>
      </c>
      <c r="U3932">
        <v>0</v>
      </c>
      <c r="V3932" t="s">
        <v>181</v>
      </c>
      <c r="W3932">
        <v>0</v>
      </c>
      <c r="X3932" t="s">
        <v>321</v>
      </c>
    </row>
    <row r="3933" spans="1:24" x14ac:dyDescent="0.3">
      <c r="A3933" t="s">
        <v>179</v>
      </c>
      <c r="B3933" t="s">
        <v>3161</v>
      </c>
      <c r="C3933" t="s">
        <v>181</v>
      </c>
      <c r="D3933" t="s">
        <v>3162</v>
      </c>
      <c r="E3933" t="s">
        <v>181</v>
      </c>
      <c r="F3933">
        <v>0</v>
      </c>
      <c r="G3933">
        <v>0</v>
      </c>
      <c r="H3933" s="51" t="s">
        <v>13968</v>
      </c>
      <c r="I3933">
        <v>0</v>
      </c>
      <c r="J3933">
        <v>0</v>
      </c>
      <c r="L3933">
        <v>0</v>
      </c>
      <c r="M3933">
        <v>0</v>
      </c>
      <c r="N3933">
        <v>0</v>
      </c>
      <c r="O3933">
        <v>0</v>
      </c>
      <c r="P3933" t="s">
        <v>183</v>
      </c>
      <c r="Q3933">
        <v>0</v>
      </c>
      <c r="R3933">
        <v>0</v>
      </c>
      <c r="S3933">
        <v>0</v>
      </c>
      <c r="T3933" t="s">
        <v>181</v>
      </c>
      <c r="U3933">
        <v>0</v>
      </c>
      <c r="V3933" t="s">
        <v>181</v>
      </c>
      <c r="W3933">
        <v>0</v>
      </c>
      <c r="X3933" t="s">
        <v>184</v>
      </c>
    </row>
    <row r="3934" spans="1:24" x14ac:dyDescent="0.3">
      <c r="A3934" t="s">
        <v>179</v>
      </c>
      <c r="B3934" t="s">
        <v>1664</v>
      </c>
      <c r="C3934" t="s">
        <v>181</v>
      </c>
      <c r="D3934" t="s">
        <v>1665</v>
      </c>
      <c r="E3934" t="s">
        <v>181</v>
      </c>
      <c r="F3934">
        <v>0</v>
      </c>
      <c r="G3934">
        <v>0</v>
      </c>
      <c r="H3934" s="51" t="s">
        <v>13968</v>
      </c>
      <c r="I3934">
        <v>0</v>
      </c>
      <c r="J3934">
        <v>0</v>
      </c>
      <c r="L3934">
        <v>0</v>
      </c>
      <c r="M3934">
        <v>0</v>
      </c>
      <c r="N3934">
        <v>0</v>
      </c>
      <c r="O3934">
        <v>0</v>
      </c>
      <c r="P3934" t="s">
        <v>183</v>
      </c>
      <c r="Q3934">
        <v>0</v>
      </c>
      <c r="R3934">
        <v>0</v>
      </c>
      <c r="S3934">
        <v>0</v>
      </c>
      <c r="T3934" t="s">
        <v>181</v>
      </c>
      <c r="U3934">
        <v>0</v>
      </c>
      <c r="V3934" t="s">
        <v>181</v>
      </c>
      <c r="W3934">
        <v>0</v>
      </c>
      <c r="X3934" t="s">
        <v>184</v>
      </c>
    </row>
    <row r="3935" spans="1:24" x14ac:dyDescent="0.3">
      <c r="A3935" t="s">
        <v>179</v>
      </c>
      <c r="B3935" t="s">
        <v>5300</v>
      </c>
      <c r="C3935" t="s">
        <v>181</v>
      </c>
      <c r="D3935" t="s">
        <v>5301</v>
      </c>
      <c r="E3935" t="s">
        <v>7</v>
      </c>
      <c r="F3935">
        <v>0</v>
      </c>
      <c r="G3935">
        <v>0</v>
      </c>
      <c r="H3935" s="51" t="s">
        <v>12914</v>
      </c>
      <c r="I3935">
        <v>0</v>
      </c>
      <c r="J3935">
        <v>0</v>
      </c>
      <c r="L3935">
        <v>0</v>
      </c>
      <c r="M3935">
        <v>0</v>
      </c>
      <c r="N3935">
        <v>0</v>
      </c>
      <c r="O3935">
        <v>0</v>
      </c>
      <c r="P3935" t="s">
        <v>183</v>
      </c>
      <c r="Q3935">
        <v>0</v>
      </c>
      <c r="R3935">
        <v>0</v>
      </c>
      <c r="S3935">
        <v>0</v>
      </c>
      <c r="T3935" t="s">
        <v>181</v>
      </c>
      <c r="U3935">
        <v>0</v>
      </c>
      <c r="V3935" t="s">
        <v>181</v>
      </c>
      <c r="W3935">
        <v>0</v>
      </c>
      <c r="X3935" t="s">
        <v>321</v>
      </c>
    </row>
    <row r="3936" spans="1:24" x14ac:dyDescent="0.3">
      <c r="A3936" t="s">
        <v>179</v>
      </c>
      <c r="B3936" t="s">
        <v>2822</v>
      </c>
      <c r="C3936" t="s">
        <v>181</v>
      </c>
      <c r="D3936" t="s">
        <v>2823</v>
      </c>
      <c r="E3936" t="s">
        <v>181</v>
      </c>
      <c r="F3936">
        <v>0</v>
      </c>
      <c r="G3936">
        <v>0</v>
      </c>
      <c r="H3936" s="51" t="s">
        <v>13965</v>
      </c>
      <c r="I3936">
        <v>0</v>
      </c>
      <c r="J3936">
        <v>0</v>
      </c>
      <c r="L3936">
        <v>0</v>
      </c>
      <c r="M3936">
        <v>0</v>
      </c>
      <c r="N3936">
        <v>0</v>
      </c>
      <c r="O3936">
        <v>0</v>
      </c>
      <c r="P3936" t="s">
        <v>183</v>
      </c>
      <c r="Q3936">
        <v>0</v>
      </c>
      <c r="R3936">
        <v>0</v>
      </c>
      <c r="S3936">
        <v>0</v>
      </c>
      <c r="T3936" t="s">
        <v>181</v>
      </c>
      <c r="U3936">
        <v>0</v>
      </c>
      <c r="V3936" t="s">
        <v>181</v>
      </c>
      <c r="W3936">
        <v>0</v>
      </c>
      <c r="X3936" t="s">
        <v>184</v>
      </c>
    </row>
    <row r="3937" spans="1:24" x14ac:dyDescent="0.3">
      <c r="A3937" t="s">
        <v>179</v>
      </c>
      <c r="B3937" t="s">
        <v>2671</v>
      </c>
      <c r="C3937" t="s">
        <v>181</v>
      </c>
      <c r="D3937" t="s">
        <v>2672</v>
      </c>
      <c r="E3937" t="s">
        <v>181</v>
      </c>
      <c r="F3937">
        <v>0</v>
      </c>
      <c r="G3937">
        <v>0</v>
      </c>
      <c r="H3937" s="51" t="s">
        <v>13965</v>
      </c>
      <c r="I3937">
        <v>0</v>
      </c>
      <c r="J3937">
        <v>0</v>
      </c>
      <c r="L3937">
        <v>0</v>
      </c>
      <c r="M3937">
        <v>0</v>
      </c>
      <c r="N3937">
        <v>0</v>
      </c>
      <c r="O3937">
        <v>0</v>
      </c>
      <c r="P3937" t="s">
        <v>183</v>
      </c>
      <c r="Q3937">
        <v>0</v>
      </c>
      <c r="R3937">
        <v>0</v>
      </c>
      <c r="S3937">
        <v>0</v>
      </c>
      <c r="T3937" t="s">
        <v>181</v>
      </c>
      <c r="U3937">
        <v>0</v>
      </c>
      <c r="V3937" t="s">
        <v>181</v>
      </c>
      <c r="W3937">
        <v>0</v>
      </c>
      <c r="X3937" t="s">
        <v>184</v>
      </c>
    </row>
    <row r="3938" spans="1:24" x14ac:dyDescent="0.3">
      <c r="A3938" t="s">
        <v>179</v>
      </c>
      <c r="B3938" t="s">
        <v>1312</v>
      </c>
      <c r="C3938" t="s">
        <v>181</v>
      </c>
      <c r="D3938" t="s">
        <v>1313</v>
      </c>
      <c r="E3938" t="s">
        <v>181</v>
      </c>
      <c r="F3938">
        <v>0</v>
      </c>
      <c r="G3938">
        <v>0</v>
      </c>
      <c r="H3938" s="51" t="s">
        <v>13968</v>
      </c>
      <c r="I3938">
        <v>0</v>
      </c>
      <c r="J3938">
        <v>0</v>
      </c>
      <c r="L3938">
        <v>0</v>
      </c>
      <c r="M3938">
        <v>0</v>
      </c>
      <c r="N3938">
        <v>0</v>
      </c>
      <c r="O3938">
        <v>0</v>
      </c>
      <c r="P3938" t="s">
        <v>183</v>
      </c>
      <c r="Q3938">
        <v>0</v>
      </c>
      <c r="R3938">
        <v>0</v>
      </c>
      <c r="S3938">
        <v>0</v>
      </c>
      <c r="T3938" t="s">
        <v>181</v>
      </c>
      <c r="U3938">
        <v>0</v>
      </c>
      <c r="V3938" t="s">
        <v>181</v>
      </c>
      <c r="W3938">
        <v>0</v>
      </c>
      <c r="X3938" t="s">
        <v>184</v>
      </c>
    </row>
    <row r="3939" spans="1:24" x14ac:dyDescent="0.3">
      <c r="A3939" t="s">
        <v>179</v>
      </c>
      <c r="B3939" t="s">
        <v>2512</v>
      </c>
      <c r="C3939" t="s">
        <v>181</v>
      </c>
      <c r="D3939" t="s">
        <v>1313</v>
      </c>
      <c r="E3939" t="s">
        <v>181</v>
      </c>
      <c r="F3939">
        <v>0</v>
      </c>
      <c r="G3939">
        <v>0</v>
      </c>
      <c r="H3939" s="51" t="s">
        <v>13965</v>
      </c>
      <c r="I3939">
        <v>0</v>
      </c>
      <c r="J3939">
        <v>0</v>
      </c>
      <c r="L3939">
        <v>0</v>
      </c>
      <c r="M3939">
        <v>0</v>
      </c>
      <c r="N3939">
        <v>0</v>
      </c>
      <c r="O3939">
        <v>0</v>
      </c>
      <c r="P3939" t="s">
        <v>183</v>
      </c>
      <c r="Q3939">
        <v>0</v>
      </c>
      <c r="R3939">
        <v>0</v>
      </c>
      <c r="S3939">
        <v>0</v>
      </c>
      <c r="T3939" t="s">
        <v>181</v>
      </c>
      <c r="U3939">
        <v>0</v>
      </c>
      <c r="V3939" t="s">
        <v>181</v>
      </c>
      <c r="W3939">
        <v>0</v>
      </c>
      <c r="X3939" t="s">
        <v>184</v>
      </c>
    </row>
    <row r="3940" spans="1:24" x14ac:dyDescent="0.3">
      <c r="A3940" t="s">
        <v>179</v>
      </c>
      <c r="B3940" t="s">
        <v>5007</v>
      </c>
      <c r="C3940" t="s">
        <v>181</v>
      </c>
      <c r="D3940" t="s">
        <v>5008</v>
      </c>
      <c r="E3940" t="s">
        <v>7</v>
      </c>
      <c r="F3940">
        <v>0</v>
      </c>
      <c r="G3940">
        <v>0</v>
      </c>
      <c r="H3940" s="51" t="s">
        <v>13965</v>
      </c>
      <c r="I3940">
        <v>0</v>
      </c>
      <c r="J3940">
        <v>0</v>
      </c>
      <c r="L3940">
        <v>0</v>
      </c>
      <c r="M3940">
        <v>0</v>
      </c>
      <c r="N3940">
        <v>0</v>
      </c>
      <c r="O3940">
        <v>0</v>
      </c>
      <c r="P3940" t="s">
        <v>183</v>
      </c>
      <c r="Q3940">
        <v>0</v>
      </c>
      <c r="R3940">
        <v>0</v>
      </c>
      <c r="S3940">
        <v>0</v>
      </c>
      <c r="T3940" t="s">
        <v>181</v>
      </c>
      <c r="U3940">
        <v>0</v>
      </c>
      <c r="V3940" t="s">
        <v>181</v>
      </c>
      <c r="W3940">
        <v>0</v>
      </c>
      <c r="X3940" t="s">
        <v>184</v>
      </c>
    </row>
    <row r="3941" spans="1:24" x14ac:dyDescent="0.3">
      <c r="A3941" t="s">
        <v>179</v>
      </c>
      <c r="B3941" t="s">
        <v>2453</v>
      </c>
      <c r="C3941" t="s">
        <v>181</v>
      </c>
      <c r="D3941" t="s">
        <v>2454</v>
      </c>
      <c r="E3941" t="s">
        <v>181</v>
      </c>
      <c r="F3941">
        <v>0</v>
      </c>
      <c r="G3941">
        <v>0</v>
      </c>
      <c r="H3941" s="51" t="s">
        <v>13965</v>
      </c>
      <c r="I3941">
        <v>0</v>
      </c>
      <c r="J3941">
        <v>0</v>
      </c>
      <c r="L3941">
        <v>0</v>
      </c>
      <c r="M3941">
        <v>0</v>
      </c>
      <c r="N3941">
        <v>0</v>
      </c>
      <c r="O3941">
        <v>0</v>
      </c>
      <c r="P3941" t="s">
        <v>183</v>
      </c>
      <c r="Q3941">
        <v>0</v>
      </c>
      <c r="R3941">
        <v>0</v>
      </c>
      <c r="S3941">
        <v>0</v>
      </c>
      <c r="T3941" t="s">
        <v>181</v>
      </c>
      <c r="U3941">
        <v>0</v>
      </c>
      <c r="V3941" t="s">
        <v>181</v>
      </c>
      <c r="W3941">
        <v>0</v>
      </c>
      <c r="X3941" t="s">
        <v>184</v>
      </c>
    </row>
    <row r="3942" spans="1:24" x14ac:dyDescent="0.3">
      <c r="A3942" t="s">
        <v>179</v>
      </c>
      <c r="B3942" t="s">
        <v>14699</v>
      </c>
      <c r="C3942" t="s">
        <v>181</v>
      </c>
      <c r="D3942" t="s">
        <v>14700</v>
      </c>
      <c r="E3942" t="s">
        <v>7</v>
      </c>
      <c r="F3942">
        <v>0</v>
      </c>
      <c r="G3942">
        <v>0</v>
      </c>
      <c r="H3942" s="51" t="s">
        <v>13968</v>
      </c>
      <c r="I3942">
        <v>0</v>
      </c>
      <c r="J3942">
        <v>0</v>
      </c>
      <c r="L3942">
        <v>0</v>
      </c>
      <c r="M3942">
        <v>0</v>
      </c>
      <c r="N3942">
        <v>0</v>
      </c>
      <c r="O3942">
        <v>0</v>
      </c>
      <c r="P3942" t="s">
        <v>183</v>
      </c>
      <c r="Q3942">
        <v>0</v>
      </c>
      <c r="R3942">
        <v>0</v>
      </c>
      <c r="S3942">
        <v>0</v>
      </c>
      <c r="T3942" t="s">
        <v>181</v>
      </c>
      <c r="U3942">
        <v>0</v>
      </c>
      <c r="V3942" t="s">
        <v>181</v>
      </c>
      <c r="W3942">
        <v>0</v>
      </c>
      <c r="X3942" t="s">
        <v>184</v>
      </c>
    </row>
    <row r="3943" spans="1:24" x14ac:dyDescent="0.3">
      <c r="A3943" t="s">
        <v>179</v>
      </c>
      <c r="B3943" t="s">
        <v>4975</v>
      </c>
      <c r="C3943" t="s">
        <v>181</v>
      </c>
      <c r="D3943" t="s">
        <v>4976</v>
      </c>
      <c r="E3943" t="s">
        <v>7</v>
      </c>
      <c r="F3943">
        <v>0</v>
      </c>
      <c r="G3943">
        <v>0</v>
      </c>
      <c r="H3943" s="51" t="s">
        <v>13870</v>
      </c>
      <c r="I3943">
        <v>0</v>
      </c>
      <c r="J3943">
        <v>0</v>
      </c>
      <c r="L3943">
        <v>0</v>
      </c>
      <c r="M3943">
        <v>0</v>
      </c>
      <c r="N3943">
        <v>0</v>
      </c>
      <c r="O3943">
        <v>0</v>
      </c>
      <c r="P3943" t="s">
        <v>183</v>
      </c>
      <c r="Q3943">
        <v>0</v>
      </c>
      <c r="R3943">
        <v>0</v>
      </c>
      <c r="S3943">
        <v>0</v>
      </c>
      <c r="T3943" t="s">
        <v>181</v>
      </c>
      <c r="U3943">
        <v>0</v>
      </c>
      <c r="V3943" t="s">
        <v>181</v>
      </c>
      <c r="W3943">
        <v>0</v>
      </c>
      <c r="X3943" t="s">
        <v>184</v>
      </c>
    </row>
    <row r="3944" spans="1:24" x14ac:dyDescent="0.3">
      <c r="A3944" t="s">
        <v>179</v>
      </c>
      <c r="B3944" t="s">
        <v>3348</v>
      </c>
      <c r="C3944" t="s">
        <v>181</v>
      </c>
      <c r="D3944" t="s">
        <v>3349</v>
      </c>
      <c r="E3944" t="s">
        <v>181</v>
      </c>
      <c r="F3944">
        <v>0</v>
      </c>
      <c r="G3944">
        <v>0</v>
      </c>
      <c r="H3944" s="51" t="s">
        <v>13968</v>
      </c>
      <c r="I3944">
        <v>0</v>
      </c>
      <c r="J3944">
        <v>0</v>
      </c>
      <c r="L3944">
        <v>0</v>
      </c>
      <c r="M3944">
        <v>0</v>
      </c>
      <c r="N3944">
        <v>0</v>
      </c>
      <c r="O3944">
        <v>0</v>
      </c>
      <c r="P3944" t="s">
        <v>183</v>
      </c>
      <c r="Q3944">
        <v>0</v>
      </c>
      <c r="R3944">
        <v>0</v>
      </c>
      <c r="S3944">
        <v>0</v>
      </c>
      <c r="T3944" t="s">
        <v>181</v>
      </c>
      <c r="U3944">
        <v>0</v>
      </c>
      <c r="V3944" t="s">
        <v>181</v>
      </c>
      <c r="W3944">
        <v>0</v>
      </c>
      <c r="X3944" t="s">
        <v>184</v>
      </c>
    </row>
    <row r="3945" spans="1:24" x14ac:dyDescent="0.3">
      <c r="A3945" t="s">
        <v>179</v>
      </c>
      <c r="B3945" t="s">
        <v>2855</v>
      </c>
      <c r="C3945" t="s">
        <v>181</v>
      </c>
      <c r="D3945" t="s">
        <v>2856</v>
      </c>
      <c r="E3945" t="s">
        <v>181</v>
      </c>
      <c r="F3945">
        <v>0</v>
      </c>
      <c r="G3945">
        <v>0</v>
      </c>
      <c r="H3945" s="51" t="s">
        <v>13965</v>
      </c>
      <c r="I3945">
        <v>0</v>
      </c>
      <c r="J3945">
        <v>0</v>
      </c>
      <c r="L3945">
        <v>0</v>
      </c>
      <c r="M3945">
        <v>0</v>
      </c>
      <c r="N3945">
        <v>0</v>
      </c>
      <c r="O3945">
        <v>0</v>
      </c>
      <c r="P3945" t="s">
        <v>183</v>
      </c>
      <c r="Q3945">
        <v>0</v>
      </c>
      <c r="R3945">
        <v>0</v>
      </c>
      <c r="S3945">
        <v>0</v>
      </c>
      <c r="T3945" t="s">
        <v>181</v>
      </c>
      <c r="U3945">
        <v>0</v>
      </c>
      <c r="V3945" t="s">
        <v>181</v>
      </c>
      <c r="W3945">
        <v>0</v>
      </c>
      <c r="X3945" t="s">
        <v>184</v>
      </c>
    </row>
    <row r="3946" spans="1:24" x14ac:dyDescent="0.3">
      <c r="A3946" t="s">
        <v>179</v>
      </c>
      <c r="B3946" t="s">
        <v>3352</v>
      </c>
      <c r="C3946" t="s">
        <v>181</v>
      </c>
      <c r="D3946" t="s">
        <v>3353</v>
      </c>
      <c r="E3946" t="s">
        <v>181</v>
      </c>
      <c r="F3946">
        <v>0</v>
      </c>
      <c r="G3946">
        <v>0</v>
      </c>
      <c r="H3946" s="51" t="s">
        <v>13968</v>
      </c>
      <c r="I3946">
        <v>0</v>
      </c>
      <c r="J3946">
        <v>0</v>
      </c>
      <c r="L3946">
        <v>0</v>
      </c>
      <c r="M3946">
        <v>0</v>
      </c>
      <c r="N3946">
        <v>0</v>
      </c>
      <c r="O3946">
        <v>0</v>
      </c>
      <c r="P3946" t="s">
        <v>183</v>
      </c>
      <c r="Q3946">
        <v>0</v>
      </c>
      <c r="R3946">
        <v>0</v>
      </c>
      <c r="S3946">
        <v>0</v>
      </c>
      <c r="T3946" t="s">
        <v>181</v>
      </c>
      <c r="U3946">
        <v>0</v>
      </c>
      <c r="V3946" t="s">
        <v>181</v>
      </c>
      <c r="W3946">
        <v>0</v>
      </c>
      <c r="X3946" t="s">
        <v>184</v>
      </c>
    </row>
    <row r="3947" spans="1:24" x14ac:dyDescent="0.3">
      <c r="A3947" t="s">
        <v>179</v>
      </c>
      <c r="B3947" t="s">
        <v>1444</v>
      </c>
      <c r="C3947" t="s">
        <v>181</v>
      </c>
      <c r="D3947" t="s">
        <v>1445</v>
      </c>
      <c r="E3947" t="s">
        <v>181</v>
      </c>
      <c r="F3947">
        <v>0</v>
      </c>
      <c r="G3947">
        <v>0</v>
      </c>
      <c r="H3947" s="51" t="s">
        <v>13968</v>
      </c>
      <c r="I3947">
        <v>0</v>
      </c>
      <c r="J3947">
        <v>0</v>
      </c>
      <c r="L3947">
        <v>0</v>
      </c>
      <c r="M3947">
        <v>410.4</v>
      </c>
      <c r="N3947">
        <v>64</v>
      </c>
      <c r="O3947">
        <v>0</v>
      </c>
      <c r="P3947" t="s">
        <v>1446</v>
      </c>
      <c r="Q3947">
        <v>0</v>
      </c>
      <c r="R3947">
        <v>0</v>
      </c>
      <c r="S3947">
        <v>0</v>
      </c>
      <c r="T3947" t="s">
        <v>181</v>
      </c>
      <c r="U3947">
        <v>0</v>
      </c>
      <c r="V3947" t="s">
        <v>181</v>
      </c>
      <c r="W3947">
        <v>0</v>
      </c>
      <c r="X3947" t="s">
        <v>184</v>
      </c>
    </row>
    <row r="3948" spans="1:24" x14ac:dyDescent="0.3">
      <c r="A3948" t="s">
        <v>179</v>
      </c>
      <c r="B3948" t="s">
        <v>3346</v>
      </c>
      <c r="C3948" t="s">
        <v>181</v>
      </c>
      <c r="D3948" t="s">
        <v>3347</v>
      </c>
      <c r="E3948" t="s">
        <v>181</v>
      </c>
      <c r="F3948">
        <v>0</v>
      </c>
      <c r="G3948">
        <v>0</v>
      </c>
      <c r="H3948" s="51" t="s">
        <v>13968</v>
      </c>
      <c r="I3948">
        <v>0</v>
      </c>
      <c r="J3948">
        <v>0</v>
      </c>
      <c r="L3948">
        <v>0</v>
      </c>
      <c r="M3948">
        <v>0</v>
      </c>
      <c r="N3948">
        <v>0</v>
      </c>
      <c r="O3948">
        <v>0</v>
      </c>
      <c r="P3948" t="s">
        <v>183</v>
      </c>
      <c r="Q3948">
        <v>0</v>
      </c>
      <c r="R3948">
        <v>0</v>
      </c>
      <c r="S3948">
        <v>0</v>
      </c>
      <c r="T3948" t="s">
        <v>181</v>
      </c>
      <c r="U3948">
        <v>0</v>
      </c>
      <c r="V3948" t="s">
        <v>181</v>
      </c>
      <c r="W3948">
        <v>0</v>
      </c>
      <c r="X3948" t="s">
        <v>184</v>
      </c>
    </row>
    <row r="3949" spans="1:24" x14ac:dyDescent="0.3">
      <c r="A3949" t="s">
        <v>179</v>
      </c>
      <c r="B3949" t="s">
        <v>4455</v>
      </c>
      <c r="C3949" t="s">
        <v>181</v>
      </c>
      <c r="D3949" t="s">
        <v>4456</v>
      </c>
      <c r="E3949" t="s">
        <v>7</v>
      </c>
      <c r="F3949">
        <v>0</v>
      </c>
      <c r="G3949">
        <v>0</v>
      </c>
      <c r="H3949" s="51" t="s">
        <v>13965</v>
      </c>
      <c r="I3949">
        <v>0</v>
      </c>
      <c r="J3949">
        <v>0</v>
      </c>
      <c r="L3949">
        <v>0</v>
      </c>
      <c r="M3949">
        <v>0</v>
      </c>
      <c r="N3949">
        <v>0</v>
      </c>
      <c r="O3949">
        <v>0</v>
      </c>
      <c r="P3949" t="s">
        <v>183</v>
      </c>
      <c r="Q3949">
        <v>0</v>
      </c>
      <c r="R3949">
        <v>0</v>
      </c>
      <c r="S3949">
        <v>0</v>
      </c>
      <c r="T3949" t="s">
        <v>181</v>
      </c>
      <c r="U3949">
        <v>0</v>
      </c>
      <c r="V3949" t="s">
        <v>181</v>
      </c>
      <c r="W3949">
        <v>0</v>
      </c>
      <c r="X3949" t="s">
        <v>184</v>
      </c>
    </row>
    <row r="3950" spans="1:24" x14ac:dyDescent="0.3">
      <c r="A3950" t="s">
        <v>179</v>
      </c>
      <c r="B3950" t="s">
        <v>5174</v>
      </c>
      <c r="C3950" t="s">
        <v>181</v>
      </c>
      <c r="D3950" t="s">
        <v>5175</v>
      </c>
      <c r="E3950" t="s">
        <v>7</v>
      </c>
      <c r="F3950">
        <v>0</v>
      </c>
      <c r="G3950">
        <v>0</v>
      </c>
      <c r="H3950" s="51" t="s">
        <v>13965</v>
      </c>
      <c r="I3950">
        <v>0</v>
      </c>
      <c r="J3950">
        <v>0</v>
      </c>
      <c r="L3950">
        <v>0</v>
      </c>
      <c r="M3950">
        <v>0</v>
      </c>
      <c r="N3950">
        <v>0</v>
      </c>
      <c r="O3950">
        <v>0</v>
      </c>
      <c r="P3950" t="s">
        <v>183</v>
      </c>
      <c r="Q3950">
        <v>0</v>
      </c>
      <c r="R3950">
        <v>0</v>
      </c>
      <c r="S3950">
        <v>0</v>
      </c>
      <c r="T3950" t="s">
        <v>181</v>
      </c>
      <c r="U3950">
        <v>0</v>
      </c>
      <c r="V3950" t="s">
        <v>181</v>
      </c>
      <c r="W3950">
        <v>0</v>
      </c>
      <c r="X3950" t="s">
        <v>184</v>
      </c>
    </row>
    <row r="3951" spans="1:24" x14ac:dyDescent="0.3">
      <c r="A3951" t="s">
        <v>179</v>
      </c>
      <c r="B3951" t="s">
        <v>4365</v>
      </c>
      <c r="C3951" t="s">
        <v>181</v>
      </c>
      <c r="D3951" t="s">
        <v>4366</v>
      </c>
      <c r="E3951" t="s">
        <v>7</v>
      </c>
      <c r="F3951">
        <v>0</v>
      </c>
      <c r="G3951">
        <v>0</v>
      </c>
      <c r="H3951" s="51" t="s">
        <v>14627</v>
      </c>
      <c r="I3951">
        <v>0</v>
      </c>
      <c r="J3951">
        <v>0</v>
      </c>
      <c r="L3951">
        <v>0</v>
      </c>
      <c r="M3951">
        <v>0</v>
      </c>
      <c r="N3951">
        <v>0</v>
      </c>
      <c r="O3951">
        <v>0</v>
      </c>
      <c r="P3951" t="s">
        <v>183</v>
      </c>
      <c r="Q3951">
        <v>0</v>
      </c>
      <c r="R3951">
        <v>0</v>
      </c>
      <c r="S3951">
        <v>0</v>
      </c>
      <c r="T3951" t="s">
        <v>181</v>
      </c>
      <c r="U3951">
        <v>0</v>
      </c>
      <c r="V3951" t="s">
        <v>181</v>
      </c>
      <c r="W3951">
        <v>0</v>
      </c>
      <c r="X3951" t="s">
        <v>321</v>
      </c>
    </row>
    <row r="3952" spans="1:24" x14ac:dyDescent="0.3">
      <c r="A3952" t="s">
        <v>179</v>
      </c>
      <c r="B3952" t="s">
        <v>4693</v>
      </c>
      <c r="C3952" t="s">
        <v>181</v>
      </c>
      <c r="D3952" t="s">
        <v>4694</v>
      </c>
      <c r="E3952" t="s">
        <v>7</v>
      </c>
      <c r="F3952">
        <v>0</v>
      </c>
      <c r="G3952">
        <v>0</v>
      </c>
      <c r="H3952" s="51" t="s">
        <v>14214</v>
      </c>
      <c r="I3952">
        <v>0</v>
      </c>
      <c r="J3952">
        <v>0</v>
      </c>
      <c r="L3952">
        <v>0</v>
      </c>
      <c r="M3952">
        <v>0</v>
      </c>
      <c r="N3952">
        <v>0</v>
      </c>
      <c r="O3952">
        <v>0</v>
      </c>
      <c r="P3952" t="s">
        <v>183</v>
      </c>
      <c r="Q3952">
        <v>0</v>
      </c>
      <c r="R3952">
        <v>0</v>
      </c>
      <c r="S3952">
        <v>0</v>
      </c>
      <c r="T3952" t="s">
        <v>181</v>
      </c>
      <c r="U3952">
        <v>0</v>
      </c>
      <c r="V3952" t="s">
        <v>181</v>
      </c>
      <c r="W3952">
        <v>0</v>
      </c>
      <c r="X3952" t="s">
        <v>321</v>
      </c>
    </row>
    <row r="3953" spans="1:24" x14ac:dyDescent="0.3">
      <c r="A3953" t="s">
        <v>179</v>
      </c>
      <c r="B3953" t="s">
        <v>3350</v>
      </c>
      <c r="C3953" t="s">
        <v>181</v>
      </c>
      <c r="D3953" t="s">
        <v>3351</v>
      </c>
      <c r="E3953" t="s">
        <v>181</v>
      </c>
      <c r="F3953">
        <v>0</v>
      </c>
      <c r="G3953">
        <v>0</v>
      </c>
      <c r="H3953" s="51" t="s">
        <v>13968</v>
      </c>
      <c r="I3953">
        <v>0</v>
      </c>
      <c r="J3953">
        <v>0</v>
      </c>
      <c r="L3953">
        <v>0</v>
      </c>
      <c r="M3953">
        <v>0</v>
      </c>
      <c r="N3953">
        <v>0</v>
      </c>
      <c r="O3953">
        <v>0</v>
      </c>
      <c r="P3953" t="s">
        <v>183</v>
      </c>
      <c r="Q3953">
        <v>0</v>
      </c>
      <c r="R3953">
        <v>0</v>
      </c>
      <c r="S3953">
        <v>0</v>
      </c>
      <c r="T3953" t="s">
        <v>181</v>
      </c>
      <c r="U3953">
        <v>0</v>
      </c>
      <c r="V3953" t="s">
        <v>181</v>
      </c>
      <c r="W3953">
        <v>0</v>
      </c>
      <c r="X3953" t="s">
        <v>184</v>
      </c>
    </row>
    <row r="3954" spans="1:24" x14ac:dyDescent="0.3">
      <c r="A3954" t="s">
        <v>179</v>
      </c>
      <c r="B3954" t="s">
        <v>3496</v>
      </c>
      <c r="C3954" t="s">
        <v>181</v>
      </c>
      <c r="D3954" t="s">
        <v>3497</v>
      </c>
      <c r="E3954" t="s">
        <v>181</v>
      </c>
      <c r="F3954">
        <v>0</v>
      </c>
      <c r="G3954">
        <v>0</v>
      </c>
      <c r="H3954" s="51" t="s">
        <v>13968</v>
      </c>
      <c r="I3954">
        <v>0</v>
      </c>
      <c r="J3954">
        <v>0</v>
      </c>
      <c r="L3954">
        <v>0</v>
      </c>
      <c r="M3954">
        <v>0</v>
      </c>
      <c r="N3954">
        <v>0</v>
      </c>
      <c r="O3954">
        <v>0</v>
      </c>
      <c r="P3954" t="s">
        <v>183</v>
      </c>
      <c r="Q3954">
        <v>0</v>
      </c>
      <c r="R3954">
        <v>0</v>
      </c>
      <c r="S3954">
        <v>0</v>
      </c>
      <c r="T3954" t="s">
        <v>181</v>
      </c>
      <c r="U3954">
        <v>0</v>
      </c>
      <c r="V3954" t="s">
        <v>181</v>
      </c>
      <c r="W3954">
        <v>0</v>
      </c>
      <c r="X3954" t="s">
        <v>184</v>
      </c>
    </row>
    <row r="3955" spans="1:24" x14ac:dyDescent="0.3">
      <c r="A3955" t="s">
        <v>179</v>
      </c>
      <c r="B3955" t="s">
        <v>1564</v>
      </c>
      <c r="C3955" t="s">
        <v>181</v>
      </c>
      <c r="D3955" t="s">
        <v>1565</v>
      </c>
      <c r="E3955" t="s">
        <v>181</v>
      </c>
      <c r="F3955">
        <v>0</v>
      </c>
      <c r="G3955">
        <v>0</v>
      </c>
      <c r="H3955" s="51" t="s">
        <v>18039</v>
      </c>
      <c r="I3955">
        <v>0</v>
      </c>
      <c r="J3955">
        <v>0</v>
      </c>
      <c r="L3955">
        <v>0</v>
      </c>
      <c r="M3955">
        <v>0</v>
      </c>
      <c r="N3955">
        <v>0</v>
      </c>
      <c r="O3955">
        <v>0</v>
      </c>
      <c r="P3955" t="s">
        <v>183</v>
      </c>
      <c r="Q3955">
        <v>0</v>
      </c>
      <c r="R3955">
        <v>0</v>
      </c>
      <c r="S3955">
        <v>0</v>
      </c>
      <c r="T3955" t="s">
        <v>181</v>
      </c>
      <c r="U3955">
        <v>0</v>
      </c>
      <c r="V3955" t="s">
        <v>181</v>
      </c>
      <c r="W3955">
        <v>0</v>
      </c>
      <c r="X3955" t="s">
        <v>184</v>
      </c>
    </row>
    <row r="3956" spans="1:24" x14ac:dyDescent="0.3">
      <c r="A3956" t="s">
        <v>179</v>
      </c>
      <c r="B3956" t="s">
        <v>2377</v>
      </c>
      <c r="C3956" t="s">
        <v>181</v>
      </c>
      <c r="D3956" t="s">
        <v>2378</v>
      </c>
      <c r="E3956" t="s">
        <v>181</v>
      </c>
      <c r="F3956">
        <v>0</v>
      </c>
      <c r="G3956">
        <v>0</v>
      </c>
      <c r="H3956" s="51" t="s">
        <v>14199</v>
      </c>
      <c r="I3956">
        <v>0</v>
      </c>
      <c r="J3956">
        <v>0</v>
      </c>
      <c r="L3956">
        <v>0</v>
      </c>
      <c r="M3956">
        <v>0</v>
      </c>
      <c r="N3956">
        <v>0</v>
      </c>
      <c r="O3956">
        <v>0</v>
      </c>
      <c r="P3956" t="s">
        <v>183</v>
      </c>
      <c r="Q3956">
        <v>0</v>
      </c>
      <c r="R3956">
        <v>0</v>
      </c>
      <c r="S3956">
        <v>0</v>
      </c>
      <c r="T3956" t="s">
        <v>181</v>
      </c>
      <c r="U3956">
        <v>0</v>
      </c>
      <c r="V3956" t="s">
        <v>181</v>
      </c>
      <c r="W3956">
        <v>0</v>
      </c>
      <c r="X3956" t="s">
        <v>184</v>
      </c>
    </row>
    <row r="3957" spans="1:24" x14ac:dyDescent="0.3">
      <c r="A3957" t="s">
        <v>179</v>
      </c>
      <c r="B3957" t="s">
        <v>1499</v>
      </c>
      <c r="C3957" t="s">
        <v>181</v>
      </c>
      <c r="D3957" t="s">
        <v>1500</v>
      </c>
      <c r="E3957" t="s">
        <v>181</v>
      </c>
      <c r="F3957">
        <v>0</v>
      </c>
      <c r="G3957">
        <v>0</v>
      </c>
      <c r="H3957" s="51" t="s">
        <v>13968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0</v>
      </c>
      <c r="P3957" t="s">
        <v>183</v>
      </c>
      <c r="Q3957">
        <v>0</v>
      </c>
      <c r="R3957">
        <v>0</v>
      </c>
      <c r="S3957">
        <v>0</v>
      </c>
      <c r="T3957" t="s">
        <v>181</v>
      </c>
      <c r="U3957">
        <v>0</v>
      </c>
      <c r="V3957" t="s">
        <v>181</v>
      </c>
      <c r="W3957">
        <v>0</v>
      </c>
      <c r="X3957" t="s">
        <v>184</v>
      </c>
    </row>
    <row r="3958" spans="1:24" x14ac:dyDescent="0.3">
      <c r="A3958" t="s">
        <v>179</v>
      </c>
      <c r="B3958" t="s">
        <v>463</v>
      </c>
      <c r="C3958" t="s">
        <v>181</v>
      </c>
      <c r="D3958" t="s">
        <v>464</v>
      </c>
      <c r="E3958" t="s">
        <v>181</v>
      </c>
      <c r="F3958">
        <v>0</v>
      </c>
      <c r="G3958">
        <v>0</v>
      </c>
      <c r="H3958" s="51" t="s">
        <v>13968</v>
      </c>
      <c r="I3958">
        <v>0</v>
      </c>
      <c r="J3958">
        <v>0</v>
      </c>
      <c r="L3958">
        <v>0</v>
      </c>
      <c r="M3958">
        <v>0</v>
      </c>
      <c r="N3958">
        <v>0</v>
      </c>
      <c r="O3958">
        <v>0</v>
      </c>
      <c r="P3958" t="s">
        <v>183</v>
      </c>
      <c r="Q3958">
        <v>0</v>
      </c>
      <c r="R3958">
        <v>0</v>
      </c>
      <c r="S3958">
        <v>0</v>
      </c>
      <c r="T3958" t="s">
        <v>181</v>
      </c>
      <c r="U3958">
        <v>0</v>
      </c>
      <c r="V3958" t="s">
        <v>181</v>
      </c>
      <c r="W3958">
        <v>0</v>
      </c>
      <c r="X3958" t="s">
        <v>184</v>
      </c>
    </row>
    <row r="3959" spans="1:24" x14ac:dyDescent="0.3">
      <c r="A3959" t="s">
        <v>179</v>
      </c>
      <c r="B3959" t="s">
        <v>4872</v>
      </c>
      <c r="C3959" t="s">
        <v>181</v>
      </c>
      <c r="D3959" t="s">
        <v>4873</v>
      </c>
      <c r="E3959" t="s">
        <v>7</v>
      </c>
      <c r="F3959">
        <v>0</v>
      </c>
      <c r="G3959">
        <v>0</v>
      </c>
      <c r="H3959" s="51" t="s">
        <v>13965</v>
      </c>
      <c r="I3959">
        <v>0</v>
      </c>
      <c r="J3959">
        <v>0</v>
      </c>
      <c r="L3959">
        <v>0</v>
      </c>
      <c r="M3959">
        <v>0</v>
      </c>
      <c r="N3959">
        <v>0</v>
      </c>
      <c r="O3959">
        <v>0</v>
      </c>
      <c r="P3959" t="s">
        <v>183</v>
      </c>
      <c r="Q3959">
        <v>0</v>
      </c>
      <c r="R3959">
        <v>0</v>
      </c>
      <c r="S3959">
        <v>0</v>
      </c>
      <c r="T3959" t="s">
        <v>181</v>
      </c>
      <c r="U3959">
        <v>0</v>
      </c>
      <c r="V3959" t="s">
        <v>181</v>
      </c>
      <c r="W3959">
        <v>0</v>
      </c>
      <c r="X3959" t="s">
        <v>184</v>
      </c>
    </row>
    <row r="3960" spans="1:24" x14ac:dyDescent="0.3">
      <c r="A3960" t="s">
        <v>179</v>
      </c>
      <c r="B3960" t="s">
        <v>2726</v>
      </c>
      <c r="C3960" t="s">
        <v>181</v>
      </c>
      <c r="D3960" t="s">
        <v>2727</v>
      </c>
      <c r="E3960" t="s">
        <v>181</v>
      </c>
      <c r="F3960">
        <v>0</v>
      </c>
      <c r="G3960">
        <v>0</v>
      </c>
      <c r="H3960" s="51" t="s">
        <v>13965</v>
      </c>
      <c r="I3960">
        <v>0</v>
      </c>
      <c r="J3960">
        <v>0</v>
      </c>
      <c r="L3960">
        <v>0</v>
      </c>
      <c r="M3960">
        <v>0</v>
      </c>
      <c r="N3960">
        <v>0</v>
      </c>
      <c r="O3960">
        <v>0</v>
      </c>
      <c r="P3960" t="s">
        <v>183</v>
      </c>
      <c r="Q3960">
        <v>0</v>
      </c>
      <c r="R3960">
        <v>0</v>
      </c>
      <c r="S3960">
        <v>0</v>
      </c>
      <c r="T3960" t="s">
        <v>181</v>
      </c>
      <c r="U3960">
        <v>0</v>
      </c>
      <c r="V3960" t="s">
        <v>181</v>
      </c>
      <c r="W3960">
        <v>0</v>
      </c>
      <c r="X3960" t="s">
        <v>184</v>
      </c>
    </row>
    <row r="3961" spans="1:24" x14ac:dyDescent="0.3">
      <c r="A3961" t="s">
        <v>179</v>
      </c>
      <c r="B3961" t="s">
        <v>3183</v>
      </c>
      <c r="C3961" t="s">
        <v>181</v>
      </c>
      <c r="D3961" t="s">
        <v>3184</v>
      </c>
      <c r="E3961" t="s">
        <v>181</v>
      </c>
      <c r="F3961">
        <v>0</v>
      </c>
      <c r="G3961">
        <v>0</v>
      </c>
      <c r="H3961" s="51" t="s">
        <v>13968</v>
      </c>
      <c r="I3961">
        <v>0</v>
      </c>
      <c r="J3961">
        <v>0</v>
      </c>
      <c r="L3961">
        <v>0</v>
      </c>
      <c r="M3961">
        <v>0</v>
      </c>
      <c r="N3961">
        <v>0</v>
      </c>
      <c r="O3961">
        <v>0</v>
      </c>
      <c r="P3961" t="s">
        <v>183</v>
      </c>
      <c r="Q3961">
        <v>0</v>
      </c>
      <c r="R3961">
        <v>0</v>
      </c>
      <c r="S3961">
        <v>0</v>
      </c>
      <c r="T3961" t="s">
        <v>181</v>
      </c>
      <c r="U3961">
        <v>0</v>
      </c>
      <c r="V3961" t="s">
        <v>181</v>
      </c>
      <c r="W3961">
        <v>0</v>
      </c>
      <c r="X3961" t="s">
        <v>184</v>
      </c>
    </row>
    <row r="3962" spans="1:24" x14ac:dyDescent="0.3">
      <c r="A3962" t="s">
        <v>179</v>
      </c>
      <c r="B3962" t="s">
        <v>3378</v>
      </c>
      <c r="C3962" t="s">
        <v>181</v>
      </c>
      <c r="D3962" t="s">
        <v>3379</v>
      </c>
      <c r="E3962" t="s">
        <v>181</v>
      </c>
      <c r="F3962">
        <v>0</v>
      </c>
      <c r="G3962">
        <v>0</v>
      </c>
      <c r="H3962" s="51" t="s">
        <v>13968</v>
      </c>
      <c r="I3962">
        <v>0</v>
      </c>
      <c r="J3962">
        <v>0</v>
      </c>
      <c r="L3962">
        <v>0</v>
      </c>
      <c r="M3962">
        <v>0</v>
      </c>
      <c r="N3962">
        <v>0</v>
      </c>
      <c r="O3962">
        <v>0</v>
      </c>
      <c r="P3962" t="s">
        <v>183</v>
      </c>
      <c r="Q3962">
        <v>0</v>
      </c>
      <c r="R3962">
        <v>0</v>
      </c>
      <c r="S3962">
        <v>0</v>
      </c>
      <c r="T3962" t="s">
        <v>181</v>
      </c>
      <c r="U3962">
        <v>0</v>
      </c>
      <c r="V3962" t="s">
        <v>181</v>
      </c>
      <c r="W3962">
        <v>0</v>
      </c>
      <c r="X3962" t="s">
        <v>184</v>
      </c>
    </row>
    <row r="3963" spans="1:24" x14ac:dyDescent="0.3">
      <c r="A3963" t="s">
        <v>179</v>
      </c>
      <c r="B3963" t="s">
        <v>4904</v>
      </c>
      <c r="C3963" t="s">
        <v>181</v>
      </c>
      <c r="D3963" t="s">
        <v>4905</v>
      </c>
      <c r="E3963" t="s">
        <v>7</v>
      </c>
      <c r="F3963">
        <v>0</v>
      </c>
      <c r="G3963">
        <v>0</v>
      </c>
      <c r="H3963" s="51" t="s">
        <v>13965</v>
      </c>
      <c r="I3963">
        <v>0</v>
      </c>
      <c r="J3963">
        <v>0</v>
      </c>
      <c r="L3963">
        <v>0</v>
      </c>
      <c r="M3963">
        <v>0</v>
      </c>
      <c r="N3963">
        <v>0</v>
      </c>
      <c r="O3963">
        <v>0</v>
      </c>
      <c r="P3963" t="s">
        <v>183</v>
      </c>
      <c r="Q3963">
        <v>0</v>
      </c>
      <c r="R3963">
        <v>0</v>
      </c>
      <c r="S3963">
        <v>0</v>
      </c>
      <c r="T3963" t="s">
        <v>181</v>
      </c>
      <c r="U3963">
        <v>0</v>
      </c>
      <c r="V3963" t="s">
        <v>181</v>
      </c>
      <c r="W3963">
        <v>0</v>
      </c>
      <c r="X3963" t="s">
        <v>184</v>
      </c>
    </row>
    <row r="3964" spans="1:24" x14ac:dyDescent="0.3">
      <c r="A3964" t="s">
        <v>179</v>
      </c>
      <c r="B3964" t="s">
        <v>1377</v>
      </c>
      <c r="C3964" t="s">
        <v>181</v>
      </c>
      <c r="D3964" t="s">
        <v>1378</v>
      </c>
      <c r="E3964" t="s">
        <v>181</v>
      </c>
      <c r="F3964">
        <v>0</v>
      </c>
      <c r="G3964">
        <v>0</v>
      </c>
      <c r="H3964" s="51" t="s">
        <v>13968</v>
      </c>
      <c r="I3964">
        <v>0</v>
      </c>
      <c r="J3964">
        <v>0</v>
      </c>
      <c r="L3964">
        <v>0</v>
      </c>
      <c r="M3964">
        <v>0</v>
      </c>
      <c r="N3964">
        <v>0</v>
      </c>
      <c r="O3964">
        <v>0</v>
      </c>
      <c r="P3964" t="s">
        <v>183</v>
      </c>
      <c r="Q3964">
        <v>0</v>
      </c>
      <c r="R3964">
        <v>0</v>
      </c>
      <c r="S3964">
        <v>0</v>
      </c>
      <c r="T3964" t="s">
        <v>181</v>
      </c>
      <c r="U3964">
        <v>0</v>
      </c>
      <c r="V3964" t="s">
        <v>181</v>
      </c>
      <c r="W3964">
        <v>0</v>
      </c>
      <c r="X3964" t="s">
        <v>184</v>
      </c>
    </row>
    <row r="3965" spans="1:24" x14ac:dyDescent="0.3">
      <c r="A3965" t="s">
        <v>179</v>
      </c>
      <c r="B3965" t="s">
        <v>5838</v>
      </c>
      <c r="C3965" t="s">
        <v>181</v>
      </c>
      <c r="D3965" t="s">
        <v>5839</v>
      </c>
      <c r="E3965" t="s">
        <v>7</v>
      </c>
      <c r="F3965">
        <v>0</v>
      </c>
      <c r="G3965">
        <v>0</v>
      </c>
      <c r="H3965" s="51" t="s">
        <v>13965</v>
      </c>
      <c r="I3965">
        <v>0</v>
      </c>
      <c r="J3965">
        <v>0</v>
      </c>
      <c r="L3965">
        <v>0</v>
      </c>
      <c r="M3965">
        <v>0</v>
      </c>
      <c r="N3965">
        <v>0</v>
      </c>
      <c r="O3965">
        <v>0</v>
      </c>
      <c r="P3965" t="s">
        <v>183</v>
      </c>
      <c r="Q3965">
        <v>0</v>
      </c>
      <c r="R3965">
        <v>0</v>
      </c>
      <c r="S3965">
        <v>0</v>
      </c>
      <c r="T3965" t="s">
        <v>181</v>
      </c>
      <c r="U3965">
        <v>0</v>
      </c>
      <c r="V3965" t="s">
        <v>181</v>
      </c>
      <c r="W3965">
        <v>0</v>
      </c>
      <c r="X3965" t="s">
        <v>184</v>
      </c>
    </row>
    <row r="3966" spans="1:24" x14ac:dyDescent="0.3">
      <c r="A3966" t="s">
        <v>179</v>
      </c>
      <c r="B3966" t="s">
        <v>5865</v>
      </c>
      <c r="C3966" t="s">
        <v>181</v>
      </c>
      <c r="D3966" t="s">
        <v>5866</v>
      </c>
      <c r="E3966" t="s">
        <v>7</v>
      </c>
      <c r="F3966">
        <v>0</v>
      </c>
      <c r="G3966">
        <v>0</v>
      </c>
      <c r="H3966" s="51" t="s">
        <v>13965</v>
      </c>
      <c r="I3966">
        <v>0</v>
      </c>
      <c r="J3966">
        <v>0</v>
      </c>
      <c r="L3966">
        <v>0</v>
      </c>
      <c r="M3966">
        <v>0</v>
      </c>
      <c r="N3966">
        <v>0</v>
      </c>
      <c r="O3966">
        <v>0</v>
      </c>
      <c r="P3966" t="s">
        <v>183</v>
      </c>
      <c r="Q3966">
        <v>0</v>
      </c>
      <c r="R3966">
        <v>0</v>
      </c>
      <c r="S3966">
        <v>0</v>
      </c>
      <c r="T3966" t="s">
        <v>181</v>
      </c>
      <c r="U3966">
        <v>0</v>
      </c>
      <c r="V3966" t="s">
        <v>181</v>
      </c>
      <c r="W3966">
        <v>0</v>
      </c>
      <c r="X3966" t="s">
        <v>184</v>
      </c>
    </row>
    <row r="3967" spans="1:24" x14ac:dyDescent="0.3">
      <c r="A3967" t="s">
        <v>179</v>
      </c>
      <c r="B3967" t="s">
        <v>6738</v>
      </c>
      <c r="C3967" t="s">
        <v>181</v>
      </c>
      <c r="D3967" t="s">
        <v>6739</v>
      </c>
      <c r="E3967" t="s">
        <v>7</v>
      </c>
      <c r="F3967">
        <v>0</v>
      </c>
      <c r="G3967">
        <v>0</v>
      </c>
      <c r="H3967" s="51" t="s">
        <v>13965</v>
      </c>
      <c r="I3967">
        <v>0</v>
      </c>
      <c r="J3967">
        <v>0</v>
      </c>
      <c r="L3967">
        <v>0</v>
      </c>
      <c r="M3967">
        <v>0</v>
      </c>
      <c r="N3967">
        <v>0</v>
      </c>
      <c r="O3967">
        <v>0</v>
      </c>
      <c r="P3967" t="s">
        <v>183</v>
      </c>
      <c r="Q3967">
        <v>0</v>
      </c>
      <c r="R3967">
        <v>0</v>
      </c>
      <c r="S3967">
        <v>0</v>
      </c>
      <c r="T3967" t="s">
        <v>181</v>
      </c>
      <c r="U3967">
        <v>0</v>
      </c>
      <c r="V3967" t="s">
        <v>181</v>
      </c>
      <c r="W3967">
        <v>0</v>
      </c>
      <c r="X3967" t="s">
        <v>184</v>
      </c>
    </row>
    <row r="3968" spans="1:24" x14ac:dyDescent="0.3">
      <c r="A3968" t="s">
        <v>179</v>
      </c>
      <c r="B3968" t="s">
        <v>3306</v>
      </c>
      <c r="C3968" t="s">
        <v>181</v>
      </c>
      <c r="D3968" t="s">
        <v>3307</v>
      </c>
      <c r="E3968" t="s">
        <v>181</v>
      </c>
      <c r="F3968">
        <v>0</v>
      </c>
      <c r="G3968">
        <v>0</v>
      </c>
      <c r="H3968" s="51" t="s">
        <v>13965</v>
      </c>
      <c r="I3968">
        <v>0</v>
      </c>
      <c r="J3968">
        <v>0</v>
      </c>
      <c r="L3968">
        <v>0</v>
      </c>
      <c r="M3968">
        <v>22968</v>
      </c>
      <c r="N3968">
        <v>3840</v>
      </c>
      <c r="O3968">
        <v>0</v>
      </c>
      <c r="P3968" t="s">
        <v>18081</v>
      </c>
      <c r="Q3968">
        <v>0</v>
      </c>
      <c r="R3968">
        <v>0</v>
      </c>
      <c r="S3968">
        <v>0</v>
      </c>
      <c r="T3968" t="s">
        <v>181</v>
      </c>
      <c r="U3968">
        <v>0</v>
      </c>
      <c r="V3968" t="s">
        <v>181</v>
      </c>
      <c r="W3968">
        <v>0</v>
      </c>
      <c r="X3968" t="s">
        <v>184</v>
      </c>
    </row>
    <row r="3969" spans="1:24" x14ac:dyDescent="0.3">
      <c r="A3969" t="s">
        <v>179</v>
      </c>
      <c r="B3969" t="s">
        <v>4995</v>
      </c>
      <c r="C3969" t="s">
        <v>181</v>
      </c>
      <c r="D3969" t="s">
        <v>4996</v>
      </c>
      <c r="E3969" t="s">
        <v>7</v>
      </c>
      <c r="F3969">
        <v>0</v>
      </c>
      <c r="G3969">
        <v>0</v>
      </c>
      <c r="H3969" s="51" t="s">
        <v>13968</v>
      </c>
      <c r="I3969">
        <v>0</v>
      </c>
      <c r="J3969">
        <v>0</v>
      </c>
      <c r="L3969">
        <v>0</v>
      </c>
      <c r="M3969">
        <v>51710.400000000001</v>
      </c>
      <c r="N3969">
        <v>8064</v>
      </c>
      <c r="O3969">
        <v>0</v>
      </c>
      <c r="P3969" t="s">
        <v>14701</v>
      </c>
      <c r="Q3969">
        <v>8064</v>
      </c>
      <c r="R3969">
        <v>0</v>
      </c>
      <c r="S3969">
        <v>0</v>
      </c>
      <c r="T3969" t="s">
        <v>181</v>
      </c>
      <c r="U3969">
        <v>0</v>
      </c>
      <c r="V3969" t="s">
        <v>181</v>
      </c>
      <c r="W3969">
        <v>0</v>
      </c>
      <c r="X3969" t="s">
        <v>184</v>
      </c>
    </row>
    <row r="3970" spans="1:24" x14ac:dyDescent="0.3">
      <c r="A3970" t="s">
        <v>179</v>
      </c>
      <c r="B3970" t="s">
        <v>2785</v>
      </c>
      <c r="C3970" t="s">
        <v>181</v>
      </c>
      <c r="D3970" t="s">
        <v>2786</v>
      </c>
      <c r="E3970" t="s">
        <v>181</v>
      </c>
      <c r="F3970">
        <v>0</v>
      </c>
      <c r="G3970">
        <v>0</v>
      </c>
      <c r="H3970" s="51" t="s">
        <v>13965</v>
      </c>
      <c r="I3970">
        <v>0</v>
      </c>
      <c r="J3970">
        <v>0</v>
      </c>
      <c r="L3970">
        <v>0</v>
      </c>
      <c r="M3970">
        <v>0</v>
      </c>
      <c r="N3970">
        <v>0</v>
      </c>
      <c r="O3970">
        <v>0</v>
      </c>
      <c r="P3970" t="s">
        <v>183</v>
      </c>
      <c r="Q3970">
        <v>0</v>
      </c>
      <c r="R3970">
        <v>0</v>
      </c>
      <c r="S3970">
        <v>0</v>
      </c>
      <c r="T3970" t="s">
        <v>181</v>
      </c>
      <c r="U3970">
        <v>0</v>
      </c>
      <c r="V3970" t="s">
        <v>181</v>
      </c>
      <c r="W3970">
        <v>0</v>
      </c>
      <c r="X3970" t="s">
        <v>184</v>
      </c>
    </row>
    <row r="3971" spans="1:24" x14ac:dyDescent="0.3">
      <c r="A3971" t="s">
        <v>179</v>
      </c>
      <c r="B3971" t="s">
        <v>3429</v>
      </c>
      <c r="C3971" t="s">
        <v>181</v>
      </c>
      <c r="D3971" t="s">
        <v>2786</v>
      </c>
      <c r="E3971" t="s">
        <v>181</v>
      </c>
      <c r="F3971">
        <v>0</v>
      </c>
      <c r="G3971">
        <v>0</v>
      </c>
      <c r="H3971" s="51" t="s">
        <v>13968</v>
      </c>
      <c r="I3971">
        <v>0</v>
      </c>
      <c r="J3971">
        <v>0</v>
      </c>
      <c r="L3971">
        <v>0</v>
      </c>
      <c r="M3971">
        <v>0</v>
      </c>
      <c r="N3971">
        <v>0</v>
      </c>
      <c r="O3971">
        <v>0</v>
      </c>
      <c r="P3971" t="s">
        <v>183</v>
      </c>
      <c r="Q3971">
        <v>0</v>
      </c>
      <c r="R3971">
        <v>0</v>
      </c>
      <c r="S3971">
        <v>0</v>
      </c>
      <c r="T3971" t="s">
        <v>181</v>
      </c>
      <c r="U3971">
        <v>0</v>
      </c>
      <c r="V3971" t="s">
        <v>181</v>
      </c>
      <c r="W3971">
        <v>0</v>
      </c>
      <c r="X3971" t="s">
        <v>184</v>
      </c>
    </row>
    <row r="3972" spans="1:24" x14ac:dyDescent="0.3">
      <c r="A3972" t="s">
        <v>179</v>
      </c>
      <c r="B3972" t="s">
        <v>6149</v>
      </c>
      <c r="C3972" t="s">
        <v>181</v>
      </c>
      <c r="D3972" t="s">
        <v>6150</v>
      </c>
      <c r="E3972" t="s">
        <v>7</v>
      </c>
      <c r="F3972">
        <v>0</v>
      </c>
      <c r="G3972">
        <v>0</v>
      </c>
      <c r="H3972" s="51" t="s">
        <v>14199</v>
      </c>
      <c r="I3972">
        <v>0</v>
      </c>
      <c r="J3972">
        <v>0</v>
      </c>
      <c r="L3972">
        <v>0</v>
      </c>
      <c r="M3972">
        <v>4306.5</v>
      </c>
      <c r="N3972">
        <v>30</v>
      </c>
      <c r="O3972">
        <v>0</v>
      </c>
      <c r="P3972" t="s">
        <v>2627</v>
      </c>
      <c r="Q3972">
        <v>0</v>
      </c>
      <c r="R3972">
        <v>0</v>
      </c>
      <c r="S3972">
        <v>20</v>
      </c>
      <c r="T3972" t="s">
        <v>181</v>
      </c>
      <c r="U3972">
        <v>0</v>
      </c>
      <c r="V3972" t="s">
        <v>181</v>
      </c>
      <c r="W3972">
        <v>0</v>
      </c>
      <c r="X3972" t="s">
        <v>184</v>
      </c>
    </row>
    <row r="3973" spans="1:24" x14ac:dyDescent="0.3">
      <c r="A3973" t="s">
        <v>179</v>
      </c>
      <c r="B3973" t="s">
        <v>3285</v>
      </c>
      <c r="C3973" t="s">
        <v>181</v>
      </c>
      <c r="D3973" t="s">
        <v>3286</v>
      </c>
      <c r="E3973" t="s">
        <v>181</v>
      </c>
      <c r="F3973">
        <v>0</v>
      </c>
      <c r="G3973">
        <v>0</v>
      </c>
      <c r="H3973" s="51" t="s">
        <v>13965</v>
      </c>
      <c r="I3973">
        <v>0</v>
      </c>
      <c r="J3973">
        <v>0</v>
      </c>
      <c r="L3973">
        <v>0</v>
      </c>
      <c r="M3973">
        <v>0</v>
      </c>
      <c r="N3973">
        <v>0</v>
      </c>
      <c r="O3973">
        <v>0</v>
      </c>
      <c r="P3973" t="s">
        <v>183</v>
      </c>
      <c r="Q3973">
        <v>0</v>
      </c>
      <c r="R3973">
        <v>0</v>
      </c>
      <c r="S3973">
        <v>0</v>
      </c>
      <c r="T3973" t="s">
        <v>181</v>
      </c>
      <c r="U3973">
        <v>0</v>
      </c>
      <c r="V3973" t="s">
        <v>181</v>
      </c>
      <c r="W3973">
        <v>0</v>
      </c>
      <c r="X3973" t="s">
        <v>184</v>
      </c>
    </row>
    <row r="3974" spans="1:24" x14ac:dyDescent="0.3">
      <c r="A3974" t="s">
        <v>179</v>
      </c>
      <c r="B3974" t="s">
        <v>3037</v>
      </c>
      <c r="C3974" t="s">
        <v>181</v>
      </c>
      <c r="D3974" t="s">
        <v>3038</v>
      </c>
      <c r="E3974" t="s">
        <v>181</v>
      </c>
      <c r="F3974">
        <v>0</v>
      </c>
      <c r="G3974">
        <v>0</v>
      </c>
      <c r="H3974" s="51" t="s">
        <v>13965</v>
      </c>
      <c r="I3974">
        <v>0</v>
      </c>
      <c r="J3974">
        <v>0</v>
      </c>
      <c r="L3974">
        <v>0</v>
      </c>
      <c r="M3974">
        <v>87493.73</v>
      </c>
      <c r="N3974">
        <v>14628</v>
      </c>
      <c r="O3974">
        <v>12000</v>
      </c>
      <c r="P3974" t="s">
        <v>18082</v>
      </c>
      <c r="Q3974">
        <v>0</v>
      </c>
      <c r="R3974">
        <v>0</v>
      </c>
      <c r="S3974">
        <v>9600</v>
      </c>
      <c r="T3974" t="s">
        <v>181</v>
      </c>
      <c r="U3974">
        <v>0</v>
      </c>
      <c r="V3974" t="s">
        <v>181</v>
      </c>
      <c r="W3974">
        <v>0</v>
      </c>
      <c r="X3974" t="s">
        <v>184</v>
      </c>
    </row>
    <row r="3975" spans="1:24" x14ac:dyDescent="0.3">
      <c r="A3975" t="s">
        <v>179</v>
      </c>
      <c r="B3975" t="s">
        <v>5708</v>
      </c>
      <c r="C3975" t="s">
        <v>181</v>
      </c>
      <c r="D3975" t="s">
        <v>5709</v>
      </c>
      <c r="E3975" t="s">
        <v>7</v>
      </c>
      <c r="F3975">
        <v>0</v>
      </c>
      <c r="G3975">
        <v>0</v>
      </c>
      <c r="H3975" s="51" t="s">
        <v>13965</v>
      </c>
      <c r="I3975">
        <v>0</v>
      </c>
      <c r="J3975">
        <v>0</v>
      </c>
      <c r="L3975">
        <v>0</v>
      </c>
      <c r="M3975">
        <v>0</v>
      </c>
      <c r="N3975">
        <v>0</v>
      </c>
      <c r="O3975">
        <v>0</v>
      </c>
      <c r="P3975" t="s">
        <v>183</v>
      </c>
      <c r="Q3975">
        <v>0</v>
      </c>
      <c r="R3975">
        <v>0</v>
      </c>
      <c r="S3975">
        <v>0</v>
      </c>
      <c r="T3975" t="s">
        <v>181</v>
      </c>
      <c r="U3975">
        <v>0</v>
      </c>
      <c r="V3975" t="s">
        <v>181</v>
      </c>
      <c r="W3975">
        <v>0</v>
      </c>
      <c r="X3975" t="s">
        <v>184</v>
      </c>
    </row>
    <row r="3976" spans="1:24" x14ac:dyDescent="0.3">
      <c r="A3976" t="s">
        <v>179</v>
      </c>
      <c r="B3976" t="s">
        <v>4849</v>
      </c>
      <c r="C3976" t="s">
        <v>181</v>
      </c>
      <c r="D3976" t="s">
        <v>4850</v>
      </c>
      <c r="E3976" t="s">
        <v>7</v>
      </c>
      <c r="F3976">
        <v>0</v>
      </c>
      <c r="G3976">
        <v>0</v>
      </c>
      <c r="H3976" s="51" t="s">
        <v>13965</v>
      </c>
      <c r="I3976">
        <v>0</v>
      </c>
      <c r="J3976">
        <v>0</v>
      </c>
      <c r="L3976">
        <v>0</v>
      </c>
      <c r="M3976">
        <v>0</v>
      </c>
      <c r="N3976">
        <v>0</v>
      </c>
      <c r="O3976">
        <v>0</v>
      </c>
      <c r="P3976" t="s">
        <v>183</v>
      </c>
      <c r="Q3976">
        <v>0</v>
      </c>
      <c r="R3976">
        <v>0</v>
      </c>
      <c r="S3976">
        <v>0</v>
      </c>
      <c r="T3976" t="s">
        <v>181</v>
      </c>
      <c r="U3976">
        <v>0</v>
      </c>
      <c r="V3976" t="s">
        <v>181</v>
      </c>
      <c r="W3976">
        <v>0</v>
      </c>
      <c r="X3976" t="s">
        <v>184</v>
      </c>
    </row>
    <row r="3977" spans="1:24" x14ac:dyDescent="0.3">
      <c r="A3977" t="s">
        <v>179</v>
      </c>
      <c r="B3977" t="s">
        <v>6152</v>
      </c>
      <c r="C3977" t="s">
        <v>181</v>
      </c>
      <c r="D3977" t="s">
        <v>6153</v>
      </c>
      <c r="E3977" t="s">
        <v>7</v>
      </c>
      <c r="F3977">
        <v>0</v>
      </c>
      <c r="G3977">
        <v>0</v>
      </c>
      <c r="H3977" s="51" t="s">
        <v>14199</v>
      </c>
      <c r="I3977">
        <v>0</v>
      </c>
      <c r="J3977">
        <v>0</v>
      </c>
      <c r="L3977">
        <v>0</v>
      </c>
      <c r="M3977">
        <v>21532.5</v>
      </c>
      <c r="N3977">
        <v>150</v>
      </c>
      <c r="O3977">
        <v>0</v>
      </c>
      <c r="P3977" t="s">
        <v>4258</v>
      </c>
      <c r="Q3977">
        <v>0</v>
      </c>
      <c r="R3977">
        <v>0</v>
      </c>
      <c r="S3977">
        <v>0</v>
      </c>
      <c r="T3977" t="s">
        <v>181</v>
      </c>
      <c r="U3977">
        <v>0</v>
      </c>
      <c r="V3977" t="s">
        <v>181</v>
      </c>
      <c r="W3977">
        <v>0</v>
      </c>
      <c r="X3977" t="s">
        <v>184</v>
      </c>
    </row>
    <row r="3978" spans="1:24" x14ac:dyDescent="0.3">
      <c r="A3978" t="s">
        <v>179</v>
      </c>
      <c r="B3978" t="s">
        <v>2425</v>
      </c>
      <c r="C3978" t="s">
        <v>181</v>
      </c>
      <c r="D3978" t="s">
        <v>2426</v>
      </c>
      <c r="E3978" t="s">
        <v>181</v>
      </c>
      <c r="F3978">
        <v>0</v>
      </c>
      <c r="G3978">
        <v>0</v>
      </c>
      <c r="H3978" s="51" t="s">
        <v>13965</v>
      </c>
      <c r="I3978">
        <v>0</v>
      </c>
      <c r="J3978">
        <v>0</v>
      </c>
      <c r="L3978">
        <v>0</v>
      </c>
      <c r="M3978">
        <v>0</v>
      </c>
      <c r="N3978">
        <v>0</v>
      </c>
      <c r="O3978">
        <v>0</v>
      </c>
      <c r="P3978" t="s">
        <v>183</v>
      </c>
      <c r="Q3978">
        <v>0</v>
      </c>
      <c r="R3978">
        <v>0</v>
      </c>
      <c r="S3978">
        <v>0</v>
      </c>
      <c r="T3978" t="s">
        <v>181</v>
      </c>
      <c r="U3978">
        <v>0</v>
      </c>
      <c r="V3978" t="s">
        <v>181</v>
      </c>
      <c r="W3978">
        <v>0</v>
      </c>
      <c r="X3978" t="s">
        <v>184</v>
      </c>
    </row>
    <row r="3979" spans="1:24" x14ac:dyDescent="0.3">
      <c r="A3979" t="s">
        <v>179</v>
      </c>
      <c r="B3979" t="s">
        <v>3430</v>
      </c>
      <c r="C3979" t="s">
        <v>181</v>
      </c>
      <c r="D3979" t="s">
        <v>2426</v>
      </c>
      <c r="E3979" t="s">
        <v>181</v>
      </c>
      <c r="F3979">
        <v>0</v>
      </c>
      <c r="G3979">
        <v>0</v>
      </c>
      <c r="H3979" s="51" t="s">
        <v>13968</v>
      </c>
      <c r="I3979">
        <v>0</v>
      </c>
      <c r="J3979">
        <v>0</v>
      </c>
      <c r="L3979">
        <v>0</v>
      </c>
      <c r="M3979">
        <v>0</v>
      </c>
      <c r="N3979">
        <v>0</v>
      </c>
      <c r="O3979">
        <v>0</v>
      </c>
      <c r="P3979" t="s">
        <v>183</v>
      </c>
      <c r="Q3979">
        <v>0</v>
      </c>
      <c r="R3979">
        <v>0</v>
      </c>
      <c r="S3979">
        <v>0</v>
      </c>
      <c r="T3979" t="s">
        <v>181</v>
      </c>
      <c r="U3979">
        <v>0</v>
      </c>
      <c r="V3979" t="s">
        <v>181</v>
      </c>
      <c r="W3979">
        <v>0</v>
      </c>
      <c r="X3979" t="s">
        <v>184</v>
      </c>
    </row>
    <row r="3980" spans="1:24" x14ac:dyDescent="0.3">
      <c r="A3980" t="s">
        <v>179</v>
      </c>
      <c r="B3980" t="s">
        <v>3281</v>
      </c>
      <c r="C3980" t="s">
        <v>181</v>
      </c>
      <c r="D3980" t="s">
        <v>3282</v>
      </c>
      <c r="E3980" t="s">
        <v>181</v>
      </c>
      <c r="F3980">
        <v>0</v>
      </c>
      <c r="G3980">
        <v>0</v>
      </c>
      <c r="H3980" s="51" t="s">
        <v>13965</v>
      </c>
      <c r="I3980">
        <v>0</v>
      </c>
      <c r="J3980">
        <v>0</v>
      </c>
      <c r="L3980">
        <v>0</v>
      </c>
      <c r="M3980">
        <v>0</v>
      </c>
      <c r="N3980">
        <v>0</v>
      </c>
      <c r="O3980">
        <v>0</v>
      </c>
      <c r="P3980" t="s">
        <v>183</v>
      </c>
      <c r="Q3980">
        <v>0</v>
      </c>
      <c r="R3980">
        <v>0</v>
      </c>
      <c r="S3980">
        <v>0</v>
      </c>
      <c r="T3980" t="s">
        <v>181</v>
      </c>
      <c r="U3980">
        <v>0</v>
      </c>
      <c r="V3980" t="s">
        <v>181</v>
      </c>
      <c r="W3980">
        <v>0</v>
      </c>
      <c r="X3980" t="s">
        <v>184</v>
      </c>
    </row>
    <row r="3981" spans="1:24" x14ac:dyDescent="0.3">
      <c r="A3981" t="s">
        <v>179</v>
      </c>
      <c r="B3981" t="s">
        <v>3035</v>
      </c>
      <c r="C3981" t="s">
        <v>181</v>
      </c>
      <c r="D3981" t="s">
        <v>3036</v>
      </c>
      <c r="E3981" t="s">
        <v>181</v>
      </c>
      <c r="F3981">
        <v>0</v>
      </c>
      <c r="G3981">
        <v>0</v>
      </c>
      <c r="H3981" s="51" t="s">
        <v>13965</v>
      </c>
      <c r="I3981">
        <v>0</v>
      </c>
      <c r="J3981">
        <v>0</v>
      </c>
      <c r="L3981">
        <v>0</v>
      </c>
      <c r="M3981">
        <v>32872.949999999997</v>
      </c>
      <c r="N3981">
        <v>5496</v>
      </c>
      <c r="O3981">
        <v>3360</v>
      </c>
      <c r="P3981" t="s">
        <v>18083</v>
      </c>
      <c r="Q3981">
        <v>0</v>
      </c>
      <c r="R3981">
        <v>0</v>
      </c>
      <c r="S3981">
        <v>3600</v>
      </c>
      <c r="T3981" t="s">
        <v>181</v>
      </c>
      <c r="U3981">
        <v>0</v>
      </c>
      <c r="V3981" t="s">
        <v>181</v>
      </c>
      <c r="W3981">
        <v>0</v>
      </c>
      <c r="X3981" t="s">
        <v>184</v>
      </c>
    </row>
    <row r="3982" spans="1:24" x14ac:dyDescent="0.3">
      <c r="A3982" t="s">
        <v>179</v>
      </c>
      <c r="B3982" t="s">
        <v>233</v>
      </c>
      <c r="C3982" t="s">
        <v>181</v>
      </c>
      <c r="D3982" t="s">
        <v>234</v>
      </c>
      <c r="E3982" t="s">
        <v>181</v>
      </c>
      <c r="F3982">
        <v>0</v>
      </c>
      <c r="G3982">
        <v>0</v>
      </c>
      <c r="H3982" s="51" t="s">
        <v>13968</v>
      </c>
      <c r="I3982">
        <v>0</v>
      </c>
      <c r="J3982">
        <v>0</v>
      </c>
      <c r="L3982">
        <v>0</v>
      </c>
      <c r="M3982">
        <v>0</v>
      </c>
      <c r="N3982">
        <v>0</v>
      </c>
      <c r="O3982">
        <v>0</v>
      </c>
      <c r="P3982" t="s">
        <v>183</v>
      </c>
      <c r="Q3982">
        <v>0</v>
      </c>
      <c r="R3982">
        <v>0</v>
      </c>
      <c r="S3982">
        <v>0</v>
      </c>
      <c r="T3982" t="s">
        <v>181</v>
      </c>
      <c r="U3982">
        <v>0</v>
      </c>
      <c r="V3982" t="s">
        <v>181</v>
      </c>
      <c r="W3982">
        <v>0</v>
      </c>
      <c r="X3982" t="s">
        <v>184</v>
      </c>
    </row>
    <row r="3983" spans="1:24" x14ac:dyDescent="0.3">
      <c r="A3983" t="s">
        <v>179</v>
      </c>
      <c r="B3983" t="s">
        <v>1351</v>
      </c>
      <c r="C3983" t="s">
        <v>181</v>
      </c>
      <c r="D3983" t="s">
        <v>1352</v>
      </c>
      <c r="E3983" t="s">
        <v>181</v>
      </c>
      <c r="F3983">
        <v>0</v>
      </c>
      <c r="G3983">
        <v>0</v>
      </c>
      <c r="H3983" s="51" t="s">
        <v>13734</v>
      </c>
      <c r="I3983">
        <v>0</v>
      </c>
      <c r="J3983">
        <v>0</v>
      </c>
      <c r="L3983">
        <v>0</v>
      </c>
      <c r="M3983">
        <v>0</v>
      </c>
      <c r="N3983">
        <v>0</v>
      </c>
      <c r="O3983">
        <v>0</v>
      </c>
      <c r="P3983" t="s">
        <v>183</v>
      </c>
      <c r="Q3983">
        <v>0</v>
      </c>
      <c r="R3983">
        <v>0</v>
      </c>
      <c r="S3983">
        <v>0</v>
      </c>
      <c r="T3983" t="s">
        <v>181</v>
      </c>
      <c r="U3983">
        <v>0</v>
      </c>
      <c r="V3983" t="s">
        <v>181</v>
      </c>
      <c r="W3983">
        <v>0</v>
      </c>
      <c r="X3983" t="s">
        <v>184</v>
      </c>
    </row>
    <row r="3984" spans="1:24" x14ac:dyDescent="0.3">
      <c r="A3984" t="s">
        <v>179</v>
      </c>
      <c r="B3984" t="s">
        <v>3363</v>
      </c>
      <c r="C3984" t="s">
        <v>181</v>
      </c>
      <c r="D3984" t="s">
        <v>3364</v>
      </c>
      <c r="E3984" t="s">
        <v>181</v>
      </c>
      <c r="F3984">
        <v>0</v>
      </c>
      <c r="G3984">
        <v>0</v>
      </c>
      <c r="H3984" s="51" t="s">
        <v>13968</v>
      </c>
      <c r="I3984">
        <v>0</v>
      </c>
      <c r="J3984">
        <v>0</v>
      </c>
      <c r="L3984">
        <v>0</v>
      </c>
      <c r="M3984">
        <v>0</v>
      </c>
      <c r="N3984">
        <v>0</v>
      </c>
      <c r="O3984">
        <v>0</v>
      </c>
      <c r="P3984" t="s">
        <v>183</v>
      </c>
      <c r="Q3984">
        <v>0</v>
      </c>
      <c r="R3984">
        <v>0</v>
      </c>
      <c r="S3984">
        <v>0</v>
      </c>
      <c r="T3984" t="s">
        <v>181</v>
      </c>
      <c r="U3984">
        <v>0</v>
      </c>
      <c r="V3984" t="s">
        <v>181</v>
      </c>
      <c r="W3984">
        <v>0</v>
      </c>
      <c r="X3984" t="s">
        <v>184</v>
      </c>
    </row>
    <row r="3985" spans="1:24" x14ac:dyDescent="0.3">
      <c r="A3985" t="s">
        <v>179</v>
      </c>
      <c r="B3985" t="s">
        <v>4868</v>
      </c>
      <c r="C3985" t="s">
        <v>181</v>
      </c>
      <c r="D3985" t="s">
        <v>4869</v>
      </c>
      <c r="E3985" t="s">
        <v>7</v>
      </c>
      <c r="F3985">
        <v>0</v>
      </c>
      <c r="G3985">
        <v>0</v>
      </c>
      <c r="H3985" s="51" t="s">
        <v>13965</v>
      </c>
      <c r="I3985">
        <v>0</v>
      </c>
      <c r="J3985">
        <v>0</v>
      </c>
      <c r="L3985">
        <v>0</v>
      </c>
      <c r="M3985">
        <v>0</v>
      </c>
      <c r="N3985">
        <v>0</v>
      </c>
      <c r="O3985">
        <v>0</v>
      </c>
      <c r="P3985" t="s">
        <v>183</v>
      </c>
      <c r="Q3985">
        <v>0</v>
      </c>
      <c r="R3985">
        <v>0</v>
      </c>
      <c r="S3985">
        <v>0</v>
      </c>
      <c r="T3985" t="s">
        <v>181</v>
      </c>
      <c r="U3985">
        <v>0</v>
      </c>
      <c r="V3985" t="s">
        <v>181</v>
      </c>
      <c r="W3985">
        <v>0</v>
      </c>
      <c r="X3985" t="s">
        <v>184</v>
      </c>
    </row>
    <row r="3986" spans="1:24" x14ac:dyDescent="0.3">
      <c r="A3986" t="s">
        <v>179</v>
      </c>
      <c r="B3986" t="s">
        <v>2508</v>
      </c>
      <c r="C3986" t="s">
        <v>181</v>
      </c>
      <c r="D3986" t="s">
        <v>2509</v>
      </c>
      <c r="E3986" t="s">
        <v>181</v>
      </c>
      <c r="F3986">
        <v>0</v>
      </c>
      <c r="G3986">
        <v>0</v>
      </c>
      <c r="H3986" s="51" t="s">
        <v>13965</v>
      </c>
      <c r="I3986">
        <v>0</v>
      </c>
      <c r="J3986">
        <v>0</v>
      </c>
      <c r="L3986">
        <v>0</v>
      </c>
      <c r="M3986">
        <v>0</v>
      </c>
      <c r="N3986">
        <v>0</v>
      </c>
      <c r="O3986">
        <v>0</v>
      </c>
      <c r="P3986" t="s">
        <v>183</v>
      </c>
      <c r="Q3986">
        <v>0</v>
      </c>
      <c r="R3986">
        <v>0</v>
      </c>
      <c r="S3986">
        <v>0</v>
      </c>
      <c r="T3986" t="s">
        <v>181</v>
      </c>
      <c r="U3986">
        <v>0</v>
      </c>
      <c r="V3986" t="s">
        <v>181</v>
      </c>
      <c r="W3986">
        <v>0</v>
      </c>
      <c r="X3986" t="s">
        <v>184</v>
      </c>
    </row>
    <row r="3987" spans="1:24" x14ac:dyDescent="0.3">
      <c r="A3987" t="s">
        <v>179</v>
      </c>
      <c r="B3987" t="s">
        <v>1592</v>
      </c>
      <c r="C3987" t="s">
        <v>181</v>
      </c>
      <c r="D3987" t="s">
        <v>1593</v>
      </c>
      <c r="E3987" t="s">
        <v>181</v>
      </c>
      <c r="F3987">
        <v>0</v>
      </c>
      <c r="G3987">
        <v>0</v>
      </c>
      <c r="H3987" s="51" t="s">
        <v>13968</v>
      </c>
      <c r="I3987">
        <v>0</v>
      </c>
      <c r="J3987">
        <v>0</v>
      </c>
      <c r="L3987">
        <v>0</v>
      </c>
      <c r="M3987">
        <v>0</v>
      </c>
      <c r="N3987">
        <v>0</v>
      </c>
      <c r="O3987">
        <v>0</v>
      </c>
      <c r="P3987" t="s">
        <v>183</v>
      </c>
      <c r="Q3987">
        <v>0</v>
      </c>
      <c r="R3987">
        <v>0</v>
      </c>
      <c r="S3987">
        <v>0</v>
      </c>
      <c r="T3987" t="s">
        <v>181</v>
      </c>
      <c r="U3987">
        <v>0</v>
      </c>
      <c r="V3987" t="s">
        <v>181</v>
      </c>
      <c r="W3987">
        <v>0</v>
      </c>
      <c r="X3987" t="s">
        <v>184</v>
      </c>
    </row>
    <row r="3988" spans="1:24" x14ac:dyDescent="0.3">
      <c r="A3988" t="s">
        <v>179</v>
      </c>
      <c r="B3988" t="s">
        <v>5798</v>
      </c>
      <c r="C3988" t="s">
        <v>181</v>
      </c>
      <c r="D3988" t="s">
        <v>5799</v>
      </c>
      <c r="E3988" t="s">
        <v>7</v>
      </c>
      <c r="F3988">
        <v>0</v>
      </c>
      <c r="G3988">
        <v>0</v>
      </c>
      <c r="H3988" s="51" t="s">
        <v>13965</v>
      </c>
      <c r="I3988">
        <v>0</v>
      </c>
      <c r="J3988">
        <v>0</v>
      </c>
      <c r="L3988">
        <v>0</v>
      </c>
      <c r="M3988">
        <v>0</v>
      </c>
      <c r="N3988">
        <v>0</v>
      </c>
      <c r="O3988">
        <v>0</v>
      </c>
      <c r="P3988" t="s">
        <v>183</v>
      </c>
      <c r="Q3988">
        <v>0</v>
      </c>
      <c r="R3988">
        <v>0</v>
      </c>
      <c r="S3988">
        <v>0</v>
      </c>
      <c r="T3988" t="s">
        <v>181</v>
      </c>
      <c r="U3988">
        <v>0</v>
      </c>
      <c r="V3988" t="s">
        <v>181</v>
      </c>
      <c r="W3988">
        <v>0</v>
      </c>
      <c r="X3988" t="s">
        <v>184</v>
      </c>
    </row>
    <row r="3989" spans="1:24" x14ac:dyDescent="0.3">
      <c r="A3989" t="s">
        <v>179</v>
      </c>
      <c r="B3989" t="s">
        <v>2199</v>
      </c>
      <c r="C3989" t="s">
        <v>181</v>
      </c>
      <c r="D3989" t="s">
        <v>2200</v>
      </c>
      <c r="E3989" t="s">
        <v>181</v>
      </c>
      <c r="F3989">
        <v>0</v>
      </c>
      <c r="G3989">
        <v>0</v>
      </c>
      <c r="H3989" s="51" t="s">
        <v>13965</v>
      </c>
      <c r="I3989">
        <v>0</v>
      </c>
      <c r="J3989">
        <v>0</v>
      </c>
      <c r="L3989">
        <v>0</v>
      </c>
      <c r="M3989">
        <v>0</v>
      </c>
      <c r="N3989">
        <v>0</v>
      </c>
      <c r="O3989">
        <v>0</v>
      </c>
      <c r="P3989" t="s">
        <v>183</v>
      </c>
      <c r="Q3989">
        <v>0</v>
      </c>
      <c r="R3989">
        <v>0</v>
      </c>
      <c r="S3989">
        <v>0</v>
      </c>
      <c r="T3989" t="s">
        <v>181</v>
      </c>
      <c r="U3989">
        <v>0</v>
      </c>
      <c r="V3989" t="s">
        <v>181</v>
      </c>
      <c r="W3989">
        <v>0</v>
      </c>
      <c r="X3989" t="s">
        <v>184</v>
      </c>
    </row>
    <row r="3990" spans="1:24" x14ac:dyDescent="0.3">
      <c r="A3990" t="s">
        <v>179</v>
      </c>
      <c r="B3990" t="s">
        <v>1454</v>
      </c>
      <c r="C3990" t="s">
        <v>181</v>
      </c>
      <c r="D3990" t="s">
        <v>1455</v>
      </c>
      <c r="E3990" t="s">
        <v>181</v>
      </c>
      <c r="F3990">
        <v>0</v>
      </c>
      <c r="G3990">
        <v>0</v>
      </c>
      <c r="H3990" s="51" t="s">
        <v>13968</v>
      </c>
      <c r="I3990">
        <v>0</v>
      </c>
      <c r="J3990">
        <v>0</v>
      </c>
      <c r="L3990">
        <v>0</v>
      </c>
      <c r="M3990">
        <v>0</v>
      </c>
      <c r="N3990">
        <v>0</v>
      </c>
      <c r="O3990">
        <v>0</v>
      </c>
      <c r="P3990" t="s">
        <v>183</v>
      </c>
      <c r="Q3990">
        <v>0</v>
      </c>
      <c r="R3990">
        <v>0</v>
      </c>
      <c r="S3990">
        <v>0</v>
      </c>
      <c r="T3990" t="s">
        <v>181</v>
      </c>
      <c r="U3990">
        <v>0</v>
      </c>
      <c r="V3990" t="s">
        <v>181</v>
      </c>
      <c r="W3990">
        <v>0</v>
      </c>
      <c r="X3990" t="s">
        <v>184</v>
      </c>
    </row>
    <row r="3991" spans="1:24" x14ac:dyDescent="0.3">
      <c r="A3991" t="s">
        <v>179</v>
      </c>
      <c r="B3991" t="s">
        <v>4993</v>
      </c>
      <c r="C3991" t="s">
        <v>181</v>
      </c>
      <c r="D3991" t="s">
        <v>4994</v>
      </c>
      <c r="E3991" t="s">
        <v>7</v>
      </c>
      <c r="F3991">
        <v>0</v>
      </c>
      <c r="G3991">
        <v>0</v>
      </c>
      <c r="H3991" s="51" t="s">
        <v>13968</v>
      </c>
      <c r="I3991">
        <v>0</v>
      </c>
      <c r="J3991">
        <v>0</v>
      </c>
      <c r="L3991">
        <v>0</v>
      </c>
      <c r="M3991">
        <v>0</v>
      </c>
      <c r="N3991">
        <v>0</v>
      </c>
      <c r="O3991">
        <v>0</v>
      </c>
      <c r="P3991" t="s">
        <v>183</v>
      </c>
      <c r="Q3991">
        <v>0</v>
      </c>
      <c r="R3991">
        <v>0</v>
      </c>
      <c r="S3991">
        <v>0</v>
      </c>
      <c r="T3991" t="s">
        <v>181</v>
      </c>
      <c r="U3991">
        <v>0</v>
      </c>
      <c r="V3991" t="s">
        <v>181</v>
      </c>
      <c r="W3991">
        <v>0</v>
      </c>
      <c r="X3991" t="s">
        <v>184</v>
      </c>
    </row>
    <row r="3992" spans="1:24" x14ac:dyDescent="0.3">
      <c r="A3992" t="s">
        <v>179</v>
      </c>
      <c r="B3992" t="s">
        <v>3358</v>
      </c>
      <c r="C3992" t="s">
        <v>181</v>
      </c>
      <c r="D3992" t="s">
        <v>3359</v>
      </c>
      <c r="E3992" t="s">
        <v>181</v>
      </c>
      <c r="F3992">
        <v>0</v>
      </c>
      <c r="G3992">
        <v>0</v>
      </c>
      <c r="H3992" s="51" t="s">
        <v>14704</v>
      </c>
      <c r="I3992">
        <v>0</v>
      </c>
      <c r="J3992">
        <v>0</v>
      </c>
      <c r="L3992">
        <v>0</v>
      </c>
      <c r="M3992">
        <v>0</v>
      </c>
      <c r="N3992">
        <v>0</v>
      </c>
      <c r="O3992">
        <v>0</v>
      </c>
      <c r="P3992" t="s">
        <v>183</v>
      </c>
      <c r="Q3992">
        <v>0</v>
      </c>
      <c r="R3992">
        <v>0</v>
      </c>
      <c r="S3992">
        <v>0</v>
      </c>
      <c r="T3992" t="s">
        <v>181</v>
      </c>
      <c r="U3992">
        <v>0</v>
      </c>
      <c r="V3992" t="s">
        <v>181</v>
      </c>
      <c r="W3992">
        <v>0</v>
      </c>
      <c r="X3992" t="s">
        <v>184</v>
      </c>
    </row>
    <row r="3993" spans="1:24" x14ac:dyDescent="0.3">
      <c r="A3993" t="s">
        <v>179</v>
      </c>
      <c r="B3993" t="s">
        <v>5222</v>
      </c>
      <c r="C3993" t="s">
        <v>181</v>
      </c>
      <c r="D3993" t="s">
        <v>5223</v>
      </c>
      <c r="E3993" t="s">
        <v>7</v>
      </c>
      <c r="F3993">
        <v>0</v>
      </c>
      <c r="G3993">
        <v>0</v>
      </c>
      <c r="H3993" s="51" t="s">
        <v>13524</v>
      </c>
      <c r="I3993">
        <v>0</v>
      </c>
      <c r="J3993">
        <v>0</v>
      </c>
      <c r="L3993">
        <v>0</v>
      </c>
      <c r="M3993">
        <v>0</v>
      </c>
      <c r="N3993">
        <v>0</v>
      </c>
      <c r="O3993">
        <v>0</v>
      </c>
      <c r="P3993" t="s">
        <v>183</v>
      </c>
      <c r="Q3993">
        <v>0</v>
      </c>
      <c r="R3993">
        <v>0</v>
      </c>
      <c r="S3993">
        <v>0</v>
      </c>
      <c r="T3993" t="s">
        <v>181</v>
      </c>
      <c r="U3993">
        <v>0</v>
      </c>
      <c r="V3993" t="s">
        <v>181</v>
      </c>
      <c r="W3993">
        <v>0</v>
      </c>
      <c r="X3993" t="s">
        <v>184</v>
      </c>
    </row>
    <row r="3994" spans="1:24" x14ac:dyDescent="0.3">
      <c r="A3994" t="s">
        <v>179</v>
      </c>
      <c r="B3994" t="s">
        <v>14702</v>
      </c>
      <c r="C3994" t="s">
        <v>181</v>
      </c>
      <c r="D3994" t="s">
        <v>14703</v>
      </c>
      <c r="E3994" t="s">
        <v>7</v>
      </c>
      <c r="F3994">
        <v>0</v>
      </c>
      <c r="G3994">
        <v>0</v>
      </c>
      <c r="H3994" s="51" t="s">
        <v>13524</v>
      </c>
      <c r="I3994">
        <v>0</v>
      </c>
      <c r="J3994">
        <v>0</v>
      </c>
      <c r="L3994">
        <v>0</v>
      </c>
      <c r="M3994">
        <v>0</v>
      </c>
      <c r="N3994">
        <v>0</v>
      </c>
      <c r="O3994">
        <v>0</v>
      </c>
      <c r="P3994" t="s">
        <v>183</v>
      </c>
      <c r="Q3994">
        <v>0</v>
      </c>
      <c r="R3994">
        <v>0</v>
      </c>
      <c r="S3994">
        <v>0</v>
      </c>
      <c r="T3994" t="s">
        <v>181</v>
      </c>
      <c r="U3994">
        <v>0</v>
      </c>
      <c r="V3994" t="s">
        <v>181</v>
      </c>
      <c r="W3994">
        <v>0</v>
      </c>
      <c r="X3994" t="s">
        <v>321</v>
      </c>
    </row>
    <row r="3995" spans="1:24" x14ac:dyDescent="0.3">
      <c r="A3995" t="s">
        <v>179</v>
      </c>
      <c r="B3995" t="s">
        <v>1306</v>
      </c>
      <c r="C3995" t="s">
        <v>181</v>
      </c>
      <c r="D3995" t="s">
        <v>1307</v>
      </c>
      <c r="E3995" t="s">
        <v>181</v>
      </c>
      <c r="F3995">
        <v>0</v>
      </c>
      <c r="G3995">
        <v>0</v>
      </c>
      <c r="H3995" s="51" t="s">
        <v>14704</v>
      </c>
      <c r="I3995">
        <v>0</v>
      </c>
      <c r="J3995">
        <v>0</v>
      </c>
      <c r="L3995">
        <v>0</v>
      </c>
      <c r="M3995">
        <v>0</v>
      </c>
      <c r="N3995">
        <v>0</v>
      </c>
      <c r="O3995">
        <v>0</v>
      </c>
      <c r="P3995" t="s">
        <v>183</v>
      </c>
      <c r="Q3995">
        <v>0</v>
      </c>
      <c r="R3995">
        <v>0</v>
      </c>
      <c r="S3995">
        <v>0</v>
      </c>
      <c r="T3995" t="s">
        <v>181</v>
      </c>
      <c r="U3995">
        <v>0</v>
      </c>
      <c r="V3995" t="s">
        <v>181</v>
      </c>
      <c r="W3995">
        <v>0</v>
      </c>
      <c r="X3995" t="s">
        <v>184</v>
      </c>
    </row>
    <row r="3996" spans="1:24" x14ac:dyDescent="0.3">
      <c r="A3996" t="s">
        <v>179</v>
      </c>
      <c r="B3996" t="s">
        <v>2368</v>
      </c>
      <c r="C3996" t="s">
        <v>181</v>
      </c>
      <c r="D3996" t="s">
        <v>1307</v>
      </c>
      <c r="E3996" t="s">
        <v>181</v>
      </c>
      <c r="F3996">
        <v>0</v>
      </c>
      <c r="G3996">
        <v>0</v>
      </c>
      <c r="H3996" s="51" t="s">
        <v>13524</v>
      </c>
      <c r="I3996">
        <v>0</v>
      </c>
      <c r="J3996">
        <v>0</v>
      </c>
      <c r="L3996">
        <v>0</v>
      </c>
      <c r="M3996">
        <v>0</v>
      </c>
      <c r="N3996">
        <v>0</v>
      </c>
      <c r="O3996">
        <v>0</v>
      </c>
      <c r="P3996" t="s">
        <v>183</v>
      </c>
      <c r="Q3996">
        <v>0</v>
      </c>
      <c r="R3996">
        <v>0</v>
      </c>
      <c r="S3996">
        <v>0</v>
      </c>
      <c r="T3996" t="s">
        <v>181</v>
      </c>
      <c r="U3996">
        <v>0</v>
      </c>
      <c r="V3996" t="s">
        <v>181</v>
      </c>
      <c r="W3996">
        <v>0</v>
      </c>
      <c r="X3996" t="s">
        <v>184</v>
      </c>
    </row>
    <row r="3997" spans="1:24" x14ac:dyDescent="0.3">
      <c r="A3997" t="s">
        <v>179</v>
      </c>
      <c r="B3997" t="s">
        <v>2074</v>
      </c>
      <c r="C3997" t="s">
        <v>181</v>
      </c>
      <c r="D3997" t="s">
        <v>2075</v>
      </c>
      <c r="E3997" t="s">
        <v>181</v>
      </c>
      <c r="F3997">
        <v>0</v>
      </c>
      <c r="G3997">
        <v>0</v>
      </c>
      <c r="H3997" s="51" t="s">
        <v>13968</v>
      </c>
      <c r="I3997">
        <v>0</v>
      </c>
      <c r="J3997">
        <v>0</v>
      </c>
      <c r="L3997">
        <v>0</v>
      </c>
      <c r="M3997">
        <v>0</v>
      </c>
      <c r="N3997">
        <v>0</v>
      </c>
      <c r="O3997">
        <v>0</v>
      </c>
      <c r="P3997" t="s">
        <v>183</v>
      </c>
      <c r="Q3997">
        <v>0</v>
      </c>
      <c r="R3997">
        <v>0</v>
      </c>
      <c r="S3997">
        <v>0</v>
      </c>
      <c r="T3997" t="s">
        <v>181</v>
      </c>
      <c r="U3997">
        <v>0</v>
      </c>
      <c r="V3997" t="s">
        <v>181</v>
      </c>
      <c r="W3997">
        <v>0</v>
      </c>
      <c r="X3997" t="s">
        <v>184</v>
      </c>
    </row>
    <row r="3998" spans="1:24" x14ac:dyDescent="0.3">
      <c r="A3998" t="s">
        <v>179</v>
      </c>
      <c r="B3998" t="s">
        <v>2409</v>
      </c>
      <c r="C3998" t="s">
        <v>181</v>
      </c>
      <c r="D3998" t="s">
        <v>2075</v>
      </c>
      <c r="E3998" t="s">
        <v>181</v>
      </c>
      <c r="F3998">
        <v>0</v>
      </c>
      <c r="G3998">
        <v>0</v>
      </c>
      <c r="H3998" s="51" t="s">
        <v>13965</v>
      </c>
      <c r="I3998">
        <v>0</v>
      </c>
      <c r="J3998">
        <v>0</v>
      </c>
      <c r="L3998">
        <v>0</v>
      </c>
      <c r="M3998">
        <v>0</v>
      </c>
      <c r="N3998">
        <v>0</v>
      </c>
      <c r="O3998">
        <v>0</v>
      </c>
      <c r="P3998" t="s">
        <v>183</v>
      </c>
      <c r="Q3998">
        <v>0</v>
      </c>
      <c r="R3998">
        <v>0</v>
      </c>
      <c r="S3998">
        <v>0</v>
      </c>
      <c r="T3998" t="s">
        <v>181</v>
      </c>
      <c r="U3998">
        <v>0</v>
      </c>
      <c r="V3998" t="s">
        <v>181</v>
      </c>
      <c r="W3998">
        <v>0</v>
      </c>
      <c r="X3998" t="s">
        <v>184</v>
      </c>
    </row>
    <row r="3999" spans="1:24" x14ac:dyDescent="0.3">
      <c r="A3999" t="s">
        <v>179</v>
      </c>
      <c r="B3999" t="s">
        <v>3187</v>
      </c>
      <c r="C3999" t="s">
        <v>181</v>
      </c>
      <c r="D3999" t="s">
        <v>3188</v>
      </c>
      <c r="E3999" t="s">
        <v>181</v>
      </c>
      <c r="F3999">
        <v>0</v>
      </c>
      <c r="G3999">
        <v>0</v>
      </c>
      <c r="H3999" s="51" t="s">
        <v>13965</v>
      </c>
      <c r="I3999">
        <v>0</v>
      </c>
      <c r="J3999">
        <v>0</v>
      </c>
      <c r="L3999">
        <v>0</v>
      </c>
      <c r="M3999">
        <v>6890.4</v>
      </c>
      <c r="N3999">
        <v>1152</v>
      </c>
      <c r="O3999">
        <v>0</v>
      </c>
      <c r="P3999" t="s">
        <v>3189</v>
      </c>
      <c r="Q3999">
        <v>0</v>
      </c>
      <c r="R3999">
        <v>0</v>
      </c>
      <c r="S3999">
        <v>0</v>
      </c>
      <c r="T3999" t="s">
        <v>181</v>
      </c>
      <c r="U3999">
        <v>0</v>
      </c>
      <c r="V3999" t="s">
        <v>181</v>
      </c>
      <c r="W3999">
        <v>0</v>
      </c>
      <c r="X3999" t="s">
        <v>184</v>
      </c>
    </row>
    <row r="4000" spans="1:24" x14ac:dyDescent="0.3">
      <c r="A4000" t="s">
        <v>179</v>
      </c>
      <c r="B4000" t="s">
        <v>2066</v>
      </c>
      <c r="C4000" t="s">
        <v>181</v>
      </c>
      <c r="D4000" t="s">
        <v>2067</v>
      </c>
      <c r="E4000" t="s">
        <v>181</v>
      </c>
      <c r="F4000">
        <v>0</v>
      </c>
      <c r="G4000">
        <v>0</v>
      </c>
      <c r="H4000" s="51" t="s">
        <v>13968</v>
      </c>
      <c r="I4000">
        <v>0</v>
      </c>
      <c r="J4000">
        <v>0</v>
      </c>
      <c r="L4000">
        <v>0</v>
      </c>
      <c r="M4000">
        <v>0</v>
      </c>
      <c r="N4000">
        <v>0</v>
      </c>
      <c r="O4000">
        <v>0</v>
      </c>
      <c r="P4000" t="s">
        <v>183</v>
      </c>
      <c r="Q4000">
        <v>0</v>
      </c>
      <c r="R4000">
        <v>0</v>
      </c>
      <c r="S4000">
        <v>0</v>
      </c>
      <c r="T4000" t="s">
        <v>181</v>
      </c>
      <c r="U4000">
        <v>0</v>
      </c>
      <c r="V4000" t="s">
        <v>181</v>
      </c>
      <c r="W4000">
        <v>0</v>
      </c>
      <c r="X4000" t="s">
        <v>184</v>
      </c>
    </row>
    <row r="4001" spans="1:24" x14ac:dyDescent="0.3">
      <c r="A4001" t="s">
        <v>179</v>
      </c>
      <c r="B4001" t="s">
        <v>2612</v>
      </c>
      <c r="C4001" t="s">
        <v>181</v>
      </c>
      <c r="D4001" t="s">
        <v>2067</v>
      </c>
      <c r="E4001" t="s">
        <v>181</v>
      </c>
      <c r="F4001">
        <v>0</v>
      </c>
      <c r="G4001">
        <v>0</v>
      </c>
      <c r="H4001" s="51" t="s">
        <v>13965</v>
      </c>
      <c r="I4001">
        <v>0</v>
      </c>
      <c r="J4001">
        <v>0</v>
      </c>
      <c r="L4001">
        <v>0</v>
      </c>
      <c r="M4001">
        <v>0</v>
      </c>
      <c r="N4001">
        <v>0</v>
      </c>
      <c r="O4001">
        <v>0</v>
      </c>
      <c r="P4001" t="s">
        <v>183</v>
      </c>
      <c r="Q4001">
        <v>0</v>
      </c>
      <c r="R4001">
        <v>0</v>
      </c>
      <c r="S4001">
        <v>0</v>
      </c>
      <c r="T4001" t="s">
        <v>181</v>
      </c>
      <c r="U4001">
        <v>0</v>
      </c>
      <c r="V4001" t="s">
        <v>181</v>
      </c>
      <c r="W4001">
        <v>0</v>
      </c>
      <c r="X4001" t="s">
        <v>184</v>
      </c>
    </row>
    <row r="4002" spans="1:24" x14ac:dyDescent="0.3">
      <c r="A4002" t="s">
        <v>179</v>
      </c>
      <c r="B4002" t="s">
        <v>2034</v>
      </c>
      <c r="C4002" t="s">
        <v>181</v>
      </c>
      <c r="D4002" t="s">
        <v>2035</v>
      </c>
      <c r="E4002" t="s">
        <v>181</v>
      </c>
      <c r="F4002">
        <v>0</v>
      </c>
      <c r="G4002">
        <v>0</v>
      </c>
      <c r="H4002" s="51" t="s">
        <v>13965</v>
      </c>
      <c r="I4002">
        <v>0</v>
      </c>
      <c r="J4002">
        <v>0</v>
      </c>
      <c r="L4002">
        <v>0</v>
      </c>
      <c r="M4002">
        <v>1291.95</v>
      </c>
      <c r="N4002">
        <v>216</v>
      </c>
      <c r="O4002">
        <v>0</v>
      </c>
      <c r="P4002" t="s">
        <v>2036</v>
      </c>
      <c r="Q4002">
        <v>0</v>
      </c>
      <c r="R4002">
        <v>0</v>
      </c>
      <c r="S4002">
        <v>0</v>
      </c>
      <c r="T4002" t="s">
        <v>181</v>
      </c>
      <c r="U4002">
        <v>0</v>
      </c>
      <c r="V4002" t="s">
        <v>181</v>
      </c>
      <c r="W4002">
        <v>0</v>
      </c>
      <c r="X4002" t="s">
        <v>184</v>
      </c>
    </row>
    <row r="4003" spans="1:24" x14ac:dyDescent="0.3">
      <c r="A4003" t="s">
        <v>179</v>
      </c>
      <c r="B4003" t="s">
        <v>2673</v>
      </c>
      <c r="C4003" t="s">
        <v>181</v>
      </c>
      <c r="D4003" t="s">
        <v>2035</v>
      </c>
      <c r="E4003" t="s">
        <v>181</v>
      </c>
      <c r="F4003">
        <v>0</v>
      </c>
      <c r="G4003">
        <v>0</v>
      </c>
      <c r="H4003" s="51" t="s">
        <v>13968</v>
      </c>
      <c r="I4003">
        <v>0</v>
      </c>
      <c r="J4003">
        <v>0</v>
      </c>
      <c r="L4003">
        <v>0</v>
      </c>
      <c r="M4003">
        <v>0</v>
      </c>
      <c r="N4003">
        <v>0</v>
      </c>
      <c r="O4003">
        <v>0</v>
      </c>
      <c r="P4003" t="s">
        <v>183</v>
      </c>
      <c r="Q4003">
        <v>0</v>
      </c>
      <c r="R4003">
        <v>0</v>
      </c>
      <c r="S4003">
        <v>0</v>
      </c>
      <c r="T4003" t="s">
        <v>181</v>
      </c>
      <c r="U4003">
        <v>0</v>
      </c>
      <c r="V4003" t="s">
        <v>181</v>
      </c>
      <c r="W4003">
        <v>0</v>
      </c>
      <c r="X4003" t="s">
        <v>184</v>
      </c>
    </row>
    <row r="4004" spans="1:24" x14ac:dyDescent="0.3">
      <c r="A4004" t="s">
        <v>179</v>
      </c>
      <c r="B4004" t="s">
        <v>2028</v>
      </c>
      <c r="C4004" t="s">
        <v>181</v>
      </c>
      <c r="D4004" t="s">
        <v>2029</v>
      </c>
      <c r="E4004" t="s">
        <v>181</v>
      </c>
      <c r="F4004">
        <v>0</v>
      </c>
      <c r="G4004">
        <v>0</v>
      </c>
      <c r="H4004" s="51" t="s">
        <v>18041</v>
      </c>
      <c r="I4004">
        <v>0</v>
      </c>
      <c r="J4004">
        <v>0</v>
      </c>
      <c r="L4004">
        <v>0</v>
      </c>
      <c r="M4004">
        <v>0</v>
      </c>
      <c r="N4004">
        <v>0</v>
      </c>
      <c r="O4004">
        <v>0</v>
      </c>
      <c r="P4004" t="s">
        <v>183</v>
      </c>
      <c r="Q4004">
        <v>0</v>
      </c>
      <c r="R4004">
        <v>0</v>
      </c>
      <c r="S4004">
        <v>0</v>
      </c>
      <c r="T4004" t="s">
        <v>181</v>
      </c>
      <c r="U4004">
        <v>0</v>
      </c>
      <c r="V4004" t="s">
        <v>181</v>
      </c>
      <c r="W4004">
        <v>0</v>
      </c>
      <c r="X4004" t="s">
        <v>184</v>
      </c>
    </row>
    <row r="4005" spans="1:24" x14ac:dyDescent="0.3">
      <c r="A4005" t="s">
        <v>179</v>
      </c>
      <c r="B4005" t="s">
        <v>2504</v>
      </c>
      <c r="C4005" t="s">
        <v>181</v>
      </c>
      <c r="D4005" t="s">
        <v>2029</v>
      </c>
      <c r="E4005" t="s">
        <v>181</v>
      </c>
      <c r="F4005">
        <v>0</v>
      </c>
      <c r="G4005">
        <v>0</v>
      </c>
      <c r="H4005" s="51" t="s">
        <v>14317</v>
      </c>
      <c r="I4005">
        <v>0</v>
      </c>
      <c r="J4005">
        <v>0</v>
      </c>
      <c r="L4005">
        <v>0</v>
      </c>
      <c r="M4005">
        <v>0</v>
      </c>
      <c r="N4005">
        <v>0</v>
      </c>
      <c r="O4005">
        <v>0</v>
      </c>
      <c r="P4005" t="s">
        <v>183</v>
      </c>
      <c r="Q4005">
        <v>0</v>
      </c>
      <c r="R4005">
        <v>0</v>
      </c>
      <c r="S4005">
        <v>0</v>
      </c>
      <c r="T4005" t="s">
        <v>181</v>
      </c>
      <c r="U4005">
        <v>0</v>
      </c>
      <c r="V4005" t="s">
        <v>181</v>
      </c>
      <c r="W4005">
        <v>0</v>
      </c>
      <c r="X4005" t="s">
        <v>184</v>
      </c>
    </row>
    <row r="4006" spans="1:24" x14ac:dyDescent="0.3">
      <c r="A4006" t="s">
        <v>179</v>
      </c>
      <c r="B4006" t="s">
        <v>5769</v>
      </c>
      <c r="C4006" t="s">
        <v>181</v>
      </c>
      <c r="D4006" t="s">
        <v>5770</v>
      </c>
      <c r="E4006" t="s">
        <v>7</v>
      </c>
      <c r="F4006">
        <v>0</v>
      </c>
      <c r="G4006">
        <v>0</v>
      </c>
      <c r="H4006" s="51" t="s">
        <v>13965</v>
      </c>
      <c r="I4006">
        <v>0</v>
      </c>
      <c r="J4006">
        <v>0</v>
      </c>
      <c r="L4006">
        <v>0</v>
      </c>
      <c r="M4006">
        <v>0</v>
      </c>
      <c r="N4006">
        <v>0</v>
      </c>
      <c r="O4006">
        <v>0</v>
      </c>
      <c r="P4006" t="s">
        <v>183</v>
      </c>
      <c r="Q4006">
        <v>0</v>
      </c>
      <c r="R4006">
        <v>0</v>
      </c>
      <c r="S4006">
        <v>0</v>
      </c>
      <c r="T4006" t="s">
        <v>181</v>
      </c>
      <c r="U4006">
        <v>0</v>
      </c>
      <c r="V4006" t="s">
        <v>181</v>
      </c>
      <c r="W4006">
        <v>0</v>
      </c>
      <c r="X4006" t="s">
        <v>184</v>
      </c>
    </row>
    <row r="4007" spans="1:24" x14ac:dyDescent="0.3">
      <c r="A4007" t="s">
        <v>179</v>
      </c>
      <c r="B4007" t="s">
        <v>5596</v>
      </c>
      <c r="C4007" t="s">
        <v>181</v>
      </c>
      <c r="D4007" t="s">
        <v>5597</v>
      </c>
      <c r="E4007" t="s">
        <v>7</v>
      </c>
      <c r="F4007">
        <v>0</v>
      </c>
      <c r="G4007">
        <v>0</v>
      </c>
      <c r="H4007" s="51" t="s">
        <v>13965</v>
      </c>
      <c r="I4007">
        <v>0</v>
      </c>
      <c r="J4007">
        <v>0</v>
      </c>
      <c r="L4007">
        <v>0</v>
      </c>
      <c r="M4007">
        <v>0</v>
      </c>
      <c r="N4007">
        <v>0</v>
      </c>
      <c r="O4007">
        <v>0</v>
      </c>
      <c r="P4007" t="s">
        <v>183</v>
      </c>
      <c r="Q4007">
        <v>0</v>
      </c>
      <c r="R4007">
        <v>0</v>
      </c>
      <c r="S4007">
        <v>0</v>
      </c>
      <c r="T4007" t="s">
        <v>181</v>
      </c>
      <c r="U4007">
        <v>0</v>
      </c>
      <c r="V4007" t="s">
        <v>181</v>
      </c>
      <c r="W4007">
        <v>0</v>
      </c>
      <c r="X4007" t="s">
        <v>184</v>
      </c>
    </row>
    <row r="4008" spans="1:24" x14ac:dyDescent="0.3">
      <c r="A4008" t="s">
        <v>179</v>
      </c>
      <c r="B4008" t="s">
        <v>319</v>
      </c>
      <c r="C4008" t="s">
        <v>181</v>
      </c>
      <c r="D4008" t="s">
        <v>320</v>
      </c>
      <c r="E4008" t="s">
        <v>181</v>
      </c>
      <c r="F4008">
        <v>0</v>
      </c>
      <c r="G4008">
        <v>0</v>
      </c>
      <c r="H4008" s="51" t="s">
        <v>13965</v>
      </c>
      <c r="I4008">
        <v>0</v>
      </c>
      <c r="J4008">
        <v>0</v>
      </c>
      <c r="L4008">
        <v>0</v>
      </c>
      <c r="M4008">
        <v>0</v>
      </c>
      <c r="N4008">
        <v>0</v>
      </c>
      <c r="O4008">
        <v>0</v>
      </c>
      <c r="P4008" t="s">
        <v>183</v>
      </c>
      <c r="Q4008">
        <v>0</v>
      </c>
      <c r="R4008">
        <v>0</v>
      </c>
      <c r="S4008">
        <v>0</v>
      </c>
      <c r="T4008" t="s">
        <v>181</v>
      </c>
      <c r="U4008">
        <v>0</v>
      </c>
      <c r="V4008" t="s">
        <v>181</v>
      </c>
      <c r="W4008">
        <v>0</v>
      </c>
      <c r="X4008" t="s">
        <v>321</v>
      </c>
    </row>
    <row r="4009" spans="1:24" x14ac:dyDescent="0.3">
      <c r="A4009" t="s">
        <v>179</v>
      </c>
      <c r="B4009" t="s">
        <v>5981</v>
      </c>
      <c r="C4009" t="s">
        <v>181</v>
      </c>
      <c r="D4009" t="s">
        <v>5982</v>
      </c>
      <c r="E4009" t="s">
        <v>7</v>
      </c>
      <c r="F4009">
        <v>0</v>
      </c>
      <c r="G4009">
        <v>0</v>
      </c>
      <c r="H4009" s="51" t="s">
        <v>13969</v>
      </c>
      <c r="I4009">
        <v>0</v>
      </c>
      <c r="J4009">
        <v>0</v>
      </c>
      <c r="L4009">
        <v>0</v>
      </c>
      <c r="M4009">
        <v>0</v>
      </c>
      <c r="N4009">
        <v>0</v>
      </c>
      <c r="O4009">
        <v>0</v>
      </c>
      <c r="P4009" t="s">
        <v>183</v>
      </c>
      <c r="Q4009">
        <v>0</v>
      </c>
      <c r="R4009">
        <v>0</v>
      </c>
      <c r="S4009">
        <v>0</v>
      </c>
      <c r="T4009" t="s">
        <v>181</v>
      </c>
      <c r="U4009">
        <v>0</v>
      </c>
      <c r="V4009" t="s">
        <v>181</v>
      </c>
      <c r="W4009">
        <v>0</v>
      </c>
      <c r="X4009" t="s">
        <v>184</v>
      </c>
    </row>
    <row r="4010" spans="1:24" x14ac:dyDescent="0.3">
      <c r="A4010" t="s">
        <v>179</v>
      </c>
      <c r="B4010" t="s">
        <v>3279</v>
      </c>
      <c r="C4010" t="s">
        <v>181</v>
      </c>
      <c r="D4010" t="s">
        <v>3280</v>
      </c>
      <c r="E4010" t="s">
        <v>181</v>
      </c>
      <c r="F4010">
        <v>0</v>
      </c>
      <c r="G4010">
        <v>0</v>
      </c>
      <c r="H4010" s="51" t="s">
        <v>14704</v>
      </c>
      <c r="I4010">
        <v>0</v>
      </c>
      <c r="J4010">
        <v>0</v>
      </c>
      <c r="L4010">
        <v>0</v>
      </c>
      <c r="M4010">
        <v>0</v>
      </c>
      <c r="N4010">
        <v>0</v>
      </c>
      <c r="O4010">
        <v>0</v>
      </c>
      <c r="P4010" t="s">
        <v>183</v>
      </c>
      <c r="Q4010">
        <v>0</v>
      </c>
      <c r="R4010">
        <v>0</v>
      </c>
      <c r="S4010">
        <v>0</v>
      </c>
      <c r="T4010" t="s">
        <v>181</v>
      </c>
      <c r="U4010">
        <v>0</v>
      </c>
      <c r="V4010" t="s">
        <v>181</v>
      </c>
      <c r="W4010">
        <v>0</v>
      </c>
      <c r="X4010" t="s">
        <v>184</v>
      </c>
    </row>
    <row r="4011" spans="1:24" x14ac:dyDescent="0.3">
      <c r="A4011" t="s">
        <v>179</v>
      </c>
      <c r="B4011" t="s">
        <v>441</v>
      </c>
      <c r="C4011" t="s">
        <v>181</v>
      </c>
      <c r="D4011" t="s">
        <v>442</v>
      </c>
      <c r="E4011" t="s">
        <v>181</v>
      </c>
      <c r="F4011">
        <v>0</v>
      </c>
      <c r="G4011">
        <v>0</v>
      </c>
      <c r="H4011" s="51" t="s">
        <v>14704</v>
      </c>
      <c r="I4011">
        <v>0</v>
      </c>
      <c r="J4011">
        <v>0</v>
      </c>
      <c r="L4011">
        <v>0</v>
      </c>
      <c r="M4011">
        <v>0</v>
      </c>
      <c r="N4011">
        <v>0</v>
      </c>
      <c r="O4011">
        <v>0</v>
      </c>
      <c r="P4011" t="s">
        <v>183</v>
      </c>
      <c r="Q4011">
        <v>0</v>
      </c>
      <c r="R4011">
        <v>0</v>
      </c>
      <c r="S4011">
        <v>0</v>
      </c>
      <c r="T4011" t="s">
        <v>181</v>
      </c>
      <c r="U4011">
        <v>0</v>
      </c>
      <c r="V4011" t="s">
        <v>181</v>
      </c>
      <c r="W4011">
        <v>0</v>
      </c>
      <c r="X4011" t="s">
        <v>184</v>
      </c>
    </row>
    <row r="4012" spans="1:24" x14ac:dyDescent="0.3">
      <c r="A4012" t="s">
        <v>179</v>
      </c>
      <c r="B4012" t="s">
        <v>3185</v>
      </c>
      <c r="C4012" t="s">
        <v>181</v>
      </c>
      <c r="D4012" t="s">
        <v>3186</v>
      </c>
      <c r="E4012" t="s">
        <v>181</v>
      </c>
      <c r="F4012">
        <v>0</v>
      </c>
      <c r="G4012">
        <v>0</v>
      </c>
      <c r="H4012" s="51" t="s">
        <v>13524</v>
      </c>
      <c r="I4012">
        <v>0</v>
      </c>
      <c r="J4012">
        <v>0</v>
      </c>
      <c r="L4012">
        <v>0</v>
      </c>
      <c r="M4012">
        <v>5746.59</v>
      </c>
      <c r="N4012">
        <v>1440</v>
      </c>
      <c r="O4012">
        <v>0</v>
      </c>
      <c r="P4012" t="s">
        <v>2598</v>
      </c>
      <c r="Q4012">
        <v>0</v>
      </c>
      <c r="R4012">
        <v>0</v>
      </c>
      <c r="S4012">
        <v>0</v>
      </c>
      <c r="T4012" t="s">
        <v>181</v>
      </c>
      <c r="U4012">
        <v>0</v>
      </c>
      <c r="V4012" t="s">
        <v>181</v>
      </c>
      <c r="W4012">
        <v>0</v>
      </c>
      <c r="X4012" t="s">
        <v>184</v>
      </c>
    </row>
    <row r="4013" spans="1:24" x14ac:dyDescent="0.3">
      <c r="A4013" t="s">
        <v>179</v>
      </c>
      <c r="B4013" t="s">
        <v>1636</v>
      </c>
      <c r="C4013" t="s">
        <v>181</v>
      </c>
      <c r="D4013" t="s">
        <v>1637</v>
      </c>
      <c r="E4013" t="s">
        <v>181</v>
      </c>
      <c r="F4013">
        <v>0</v>
      </c>
      <c r="G4013">
        <v>0</v>
      </c>
      <c r="H4013" s="51" t="s">
        <v>12735</v>
      </c>
      <c r="I4013">
        <v>0</v>
      </c>
      <c r="J4013">
        <v>0</v>
      </c>
      <c r="L4013">
        <v>0</v>
      </c>
      <c r="M4013">
        <v>0</v>
      </c>
      <c r="N4013">
        <v>0</v>
      </c>
      <c r="O4013">
        <v>0</v>
      </c>
      <c r="P4013" t="s">
        <v>183</v>
      </c>
      <c r="Q4013">
        <v>0</v>
      </c>
      <c r="R4013">
        <v>0</v>
      </c>
      <c r="S4013">
        <v>0</v>
      </c>
      <c r="T4013" t="s">
        <v>181</v>
      </c>
      <c r="U4013">
        <v>0</v>
      </c>
      <c r="V4013" t="s">
        <v>181</v>
      </c>
      <c r="W4013">
        <v>0</v>
      </c>
      <c r="X4013" t="s">
        <v>184</v>
      </c>
    </row>
    <row r="4014" spans="1:24" x14ac:dyDescent="0.3">
      <c r="A4014" t="s">
        <v>179</v>
      </c>
      <c r="B4014" t="s">
        <v>2162</v>
      </c>
      <c r="C4014" t="s">
        <v>181</v>
      </c>
      <c r="D4014" t="s">
        <v>1637</v>
      </c>
      <c r="E4014" t="s">
        <v>181</v>
      </c>
      <c r="F4014">
        <v>0</v>
      </c>
      <c r="G4014">
        <v>0</v>
      </c>
      <c r="H4014" s="51" t="s">
        <v>13524</v>
      </c>
      <c r="I4014">
        <v>0</v>
      </c>
      <c r="J4014">
        <v>0</v>
      </c>
      <c r="L4014">
        <v>0</v>
      </c>
      <c r="M4014">
        <v>0</v>
      </c>
      <c r="N4014">
        <v>0</v>
      </c>
      <c r="O4014">
        <v>0</v>
      </c>
      <c r="P4014" t="s">
        <v>183</v>
      </c>
      <c r="Q4014">
        <v>0</v>
      </c>
      <c r="R4014">
        <v>0</v>
      </c>
      <c r="S4014">
        <v>0</v>
      </c>
      <c r="T4014" t="s">
        <v>181</v>
      </c>
      <c r="U4014">
        <v>0</v>
      </c>
      <c r="V4014" t="s">
        <v>181</v>
      </c>
      <c r="W4014">
        <v>0</v>
      </c>
      <c r="X4014" t="s">
        <v>184</v>
      </c>
    </row>
    <row r="4015" spans="1:24" x14ac:dyDescent="0.3">
      <c r="A4015" t="s">
        <v>179</v>
      </c>
      <c r="B4015" t="s">
        <v>698</v>
      </c>
      <c r="C4015" t="s">
        <v>181</v>
      </c>
      <c r="D4015" t="s">
        <v>699</v>
      </c>
      <c r="E4015" t="s">
        <v>181</v>
      </c>
      <c r="F4015">
        <v>0</v>
      </c>
      <c r="G4015">
        <v>0</v>
      </c>
      <c r="H4015" s="51" t="s">
        <v>14704</v>
      </c>
      <c r="I4015">
        <v>0</v>
      </c>
      <c r="J4015">
        <v>0</v>
      </c>
      <c r="L4015">
        <v>0</v>
      </c>
      <c r="M4015">
        <v>0</v>
      </c>
      <c r="N4015">
        <v>0</v>
      </c>
      <c r="O4015">
        <v>0</v>
      </c>
      <c r="P4015" t="s">
        <v>183</v>
      </c>
      <c r="Q4015">
        <v>0</v>
      </c>
      <c r="R4015">
        <v>0</v>
      </c>
      <c r="S4015">
        <v>0</v>
      </c>
      <c r="T4015" t="s">
        <v>181</v>
      </c>
      <c r="U4015">
        <v>0</v>
      </c>
      <c r="V4015" t="s">
        <v>181</v>
      </c>
      <c r="W4015">
        <v>0</v>
      </c>
      <c r="X4015" t="s">
        <v>184</v>
      </c>
    </row>
    <row r="4016" spans="1:24" x14ac:dyDescent="0.3">
      <c r="A4016" t="s">
        <v>179</v>
      </c>
      <c r="B4016" t="s">
        <v>728</v>
      </c>
      <c r="C4016" t="s">
        <v>181</v>
      </c>
      <c r="D4016" t="s">
        <v>729</v>
      </c>
      <c r="E4016" t="s">
        <v>181</v>
      </c>
      <c r="F4016">
        <v>0</v>
      </c>
      <c r="G4016">
        <v>0</v>
      </c>
      <c r="H4016" s="51" t="s">
        <v>14704</v>
      </c>
      <c r="I4016">
        <v>0</v>
      </c>
      <c r="J4016">
        <v>0</v>
      </c>
      <c r="L4016">
        <v>0</v>
      </c>
      <c r="M4016">
        <v>0</v>
      </c>
      <c r="N4016">
        <v>0</v>
      </c>
      <c r="O4016">
        <v>0</v>
      </c>
      <c r="P4016" t="s">
        <v>183</v>
      </c>
      <c r="Q4016">
        <v>0</v>
      </c>
      <c r="R4016">
        <v>0</v>
      </c>
      <c r="S4016">
        <v>0</v>
      </c>
      <c r="T4016" t="s">
        <v>181</v>
      </c>
      <c r="U4016">
        <v>0</v>
      </c>
      <c r="V4016" t="s">
        <v>181</v>
      </c>
      <c r="W4016">
        <v>0</v>
      </c>
      <c r="X4016" t="s">
        <v>184</v>
      </c>
    </row>
    <row r="4017" spans="1:24" x14ac:dyDescent="0.3">
      <c r="A4017" t="s">
        <v>179</v>
      </c>
      <c r="B4017" t="s">
        <v>696</v>
      </c>
      <c r="C4017" t="s">
        <v>181</v>
      </c>
      <c r="D4017" t="s">
        <v>697</v>
      </c>
      <c r="E4017" t="s">
        <v>181</v>
      </c>
      <c r="F4017">
        <v>0</v>
      </c>
      <c r="G4017">
        <v>0</v>
      </c>
      <c r="H4017" s="51" t="s">
        <v>14704</v>
      </c>
      <c r="I4017">
        <v>0</v>
      </c>
      <c r="J4017">
        <v>0</v>
      </c>
      <c r="L4017">
        <v>0</v>
      </c>
      <c r="M4017">
        <v>0</v>
      </c>
      <c r="N4017">
        <v>0</v>
      </c>
      <c r="O4017">
        <v>0</v>
      </c>
      <c r="P4017" t="s">
        <v>183</v>
      </c>
      <c r="Q4017">
        <v>0</v>
      </c>
      <c r="R4017">
        <v>0</v>
      </c>
      <c r="S4017">
        <v>0</v>
      </c>
      <c r="T4017" t="s">
        <v>181</v>
      </c>
      <c r="U4017">
        <v>0</v>
      </c>
      <c r="V4017" t="s">
        <v>181</v>
      </c>
      <c r="W4017">
        <v>0</v>
      </c>
      <c r="X4017" t="s">
        <v>184</v>
      </c>
    </row>
    <row r="4018" spans="1:24" x14ac:dyDescent="0.3">
      <c r="A4018" t="s">
        <v>179</v>
      </c>
      <c r="B4018" t="s">
        <v>2589</v>
      </c>
      <c r="C4018" t="s">
        <v>181</v>
      </c>
      <c r="D4018" t="s">
        <v>697</v>
      </c>
      <c r="E4018" t="s">
        <v>181</v>
      </c>
      <c r="F4018">
        <v>0</v>
      </c>
      <c r="G4018">
        <v>0</v>
      </c>
      <c r="H4018" s="51" t="s">
        <v>13524</v>
      </c>
      <c r="I4018">
        <v>0</v>
      </c>
      <c r="J4018">
        <v>0</v>
      </c>
      <c r="L4018">
        <v>0</v>
      </c>
      <c r="M4018">
        <v>0</v>
      </c>
      <c r="N4018">
        <v>0</v>
      </c>
      <c r="O4018">
        <v>0</v>
      </c>
      <c r="P4018" t="s">
        <v>183</v>
      </c>
      <c r="Q4018">
        <v>0</v>
      </c>
      <c r="R4018">
        <v>0</v>
      </c>
      <c r="S4018">
        <v>0</v>
      </c>
      <c r="T4018" t="s">
        <v>181</v>
      </c>
      <c r="U4018">
        <v>0</v>
      </c>
      <c r="V4018" t="s">
        <v>181</v>
      </c>
      <c r="W4018">
        <v>0</v>
      </c>
      <c r="X4018" t="s">
        <v>184</v>
      </c>
    </row>
    <row r="4019" spans="1:24" x14ac:dyDescent="0.3">
      <c r="A4019" t="s">
        <v>179</v>
      </c>
      <c r="B4019" t="s">
        <v>209</v>
      </c>
      <c r="C4019" t="s">
        <v>181</v>
      </c>
      <c r="D4019" t="s">
        <v>210</v>
      </c>
      <c r="E4019" t="s">
        <v>181</v>
      </c>
      <c r="F4019">
        <v>0</v>
      </c>
      <c r="G4019">
        <v>0</v>
      </c>
      <c r="H4019" s="51" t="s">
        <v>14704</v>
      </c>
      <c r="I4019">
        <v>0</v>
      </c>
      <c r="J4019">
        <v>0</v>
      </c>
      <c r="L4019">
        <v>0</v>
      </c>
      <c r="M4019">
        <v>0</v>
      </c>
      <c r="N4019">
        <v>0</v>
      </c>
      <c r="O4019">
        <v>0</v>
      </c>
      <c r="P4019" t="s">
        <v>183</v>
      </c>
      <c r="Q4019">
        <v>0</v>
      </c>
      <c r="R4019">
        <v>0</v>
      </c>
      <c r="S4019">
        <v>0</v>
      </c>
      <c r="T4019" t="s">
        <v>181</v>
      </c>
      <c r="U4019">
        <v>0</v>
      </c>
      <c r="V4019" t="s">
        <v>181</v>
      </c>
      <c r="W4019">
        <v>0</v>
      </c>
      <c r="X4019" t="s">
        <v>184</v>
      </c>
    </row>
    <row r="4020" spans="1:24" x14ac:dyDescent="0.3">
      <c r="A4020" t="s">
        <v>179</v>
      </c>
      <c r="B4020" t="s">
        <v>1668</v>
      </c>
      <c r="C4020" t="s">
        <v>181</v>
      </c>
      <c r="D4020" t="s">
        <v>1669</v>
      </c>
      <c r="E4020" t="s">
        <v>181</v>
      </c>
      <c r="F4020">
        <v>0</v>
      </c>
      <c r="G4020">
        <v>0</v>
      </c>
      <c r="H4020" s="51" t="s">
        <v>14704</v>
      </c>
      <c r="I4020">
        <v>0</v>
      </c>
      <c r="J4020">
        <v>0</v>
      </c>
      <c r="L4020">
        <v>0</v>
      </c>
      <c r="M4020">
        <v>0</v>
      </c>
      <c r="N4020">
        <v>0</v>
      </c>
      <c r="O4020">
        <v>0</v>
      </c>
      <c r="P4020" t="s">
        <v>183</v>
      </c>
      <c r="Q4020">
        <v>0</v>
      </c>
      <c r="R4020">
        <v>0</v>
      </c>
      <c r="S4020">
        <v>0</v>
      </c>
      <c r="T4020" t="s">
        <v>181</v>
      </c>
      <c r="U4020">
        <v>0</v>
      </c>
      <c r="V4020" t="s">
        <v>181</v>
      </c>
      <c r="W4020">
        <v>0</v>
      </c>
      <c r="X4020" t="s">
        <v>184</v>
      </c>
    </row>
    <row r="4021" spans="1:24" x14ac:dyDescent="0.3">
      <c r="A4021" t="s">
        <v>179</v>
      </c>
      <c r="B4021" t="s">
        <v>872</v>
      </c>
      <c r="C4021" t="s">
        <v>181</v>
      </c>
      <c r="D4021" t="s">
        <v>873</v>
      </c>
      <c r="E4021" t="s">
        <v>181</v>
      </c>
      <c r="F4021">
        <v>0</v>
      </c>
      <c r="G4021">
        <v>0</v>
      </c>
      <c r="H4021" s="51" t="s">
        <v>14704</v>
      </c>
      <c r="I4021">
        <v>0</v>
      </c>
      <c r="J4021">
        <v>0</v>
      </c>
      <c r="L4021">
        <v>0</v>
      </c>
      <c r="M4021">
        <v>0</v>
      </c>
      <c r="N4021">
        <v>0</v>
      </c>
      <c r="O4021">
        <v>0</v>
      </c>
      <c r="P4021" t="s">
        <v>183</v>
      </c>
      <c r="Q4021">
        <v>0</v>
      </c>
      <c r="R4021">
        <v>0</v>
      </c>
      <c r="S4021">
        <v>0</v>
      </c>
      <c r="T4021" t="s">
        <v>181</v>
      </c>
      <c r="U4021">
        <v>0</v>
      </c>
      <c r="V4021" t="s">
        <v>181</v>
      </c>
      <c r="W4021">
        <v>0</v>
      </c>
      <c r="X4021" t="s">
        <v>184</v>
      </c>
    </row>
    <row r="4022" spans="1:24" x14ac:dyDescent="0.3">
      <c r="A4022" t="s">
        <v>179</v>
      </c>
      <c r="B4022" t="s">
        <v>2410</v>
      </c>
      <c r="C4022" t="s">
        <v>181</v>
      </c>
      <c r="D4022" t="s">
        <v>873</v>
      </c>
      <c r="E4022" t="s">
        <v>181</v>
      </c>
      <c r="F4022">
        <v>0</v>
      </c>
      <c r="G4022">
        <v>0</v>
      </c>
      <c r="H4022" s="51" t="s">
        <v>13524</v>
      </c>
      <c r="I4022">
        <v>0</v>
      </c>
      <c r="J4022">
        <v>0</v>
      </c>
      <c r="L4022">
        <v>0</v>
      </c>
      <c r="M4022">
        <v>0</v>
      </c>
      <c r="N4022">
        <v>0</v>
      </c>
      <c r="O4022">
        <v>0</v>
      </c>
      <c r="P4022" t="s">
        <v>183</v>
      </c>
      <c r="Q4022">
        <v>0</v>
      </c>
      <c r="R4022">
        <v>0</v>
      </c>
      <c r="S4022">
        <v>0</v>
      </c>
      <c r="T4022" t="s">
        <v>181</v>
      </c>
      <c r="U4022">
        <v>0</v>
      </c>
      <c r="V4022" t="s">
        <v>181</v>
      </c>
      <c r="W4022">
        <v>0</v>
      </c>
      <c r="X4022" t="s">
        <v>184</v>
      </c>
    </row>
    <row r="4023" spans="1:24" x14ac:dyDescent="0.3">
      <c r="A4023" t="s">
        <v>179</v>
      </c>
      <c r="B4023" t="s">
        <v>5979</v>
      </c>
      <c r="C4023" t="s">
        <v>181</v>
      </c>
      <c r="D4023" t="s">
        <v>5980</v>
      </c>
      <c r="E4023" t="s">
        <v>7</v>
      </c>
      <c r="F4023">
        <v>0</v>
      </c>
      <c r="G4023">
        <v>0</v>
      </c>
      <c r="H4023" s="51" t="s">
        <v>13524</v>
      </c>
      <c r="I4023">
        <v>0</v>
      </c>
      <c r="J4023">
        <v>0</v>
      </c>
      <c r="L4023">
        <v>0</v>
      </c>
      <c r="M4023">
        <v>0</v>
      </c>
      <c r="N4023">
        <v>0</v>
      </c>
      <c r="O4023">
        <v>0</v>
      </c>
      <c r="P4023" t="s">
        <v>183</v>
      </c>
      <c r="Q4023">
        <v>0</v>
      </c>
      <c r="R4023">
        <v>0</v>
      </c>
      <c r="S4023">
        <v>0</v>
      </c>
      <c r="T4023" t="s">
        <v>181</v>
      </c>
      <c r="U4023">
        <v>0</v>
      </c>
      <c r="V4023" t="s">
        <v>181</v>
      </c>
      <c r="W4023">
        <v>0</v>
      </c>
      <c r="X4023" t="s">
        <v>184</v>
      </c>
    </row>
    <row r="4024" spans="1:24" x14ac:dyDescent="0.3">
      <c r="A4024" t="s">
        <v>179</v>
      </c>
      <c r="B4024" t="s">
        <v>6463</v>
      </c>
      <c r="C4024" t="s">
        <v>181</v>
      </c>
      <c r="D4024" t="s">
        <v>6464</v>
      </c>
      <c r="E4024" t="s">
        <v>7</v>
      </c>
      <c r="F4024">
        <v>0</v>
      </c>
      <c r="G4024">
        <v>0</v>
      </c>
      <c r="H4024" s="51" t="s">
        <v>13524</v>
      </c>
      <c r="I4024">
        <v>0</v>
      </c>
      <c r="J4024">
        <v>0</v>
      </c>
      <c r="L4024">
        <v>0</v>
      </c>
      <c r="M4024">
        <v>0</v>
      </c>
      <c r="N4024">
        <v>0</v>
      </c>
      <c r="O4024">
        <v>0</v>
      </c>
      <c r="P4024" t="s">
        <v>183</v>
      </c>
      <c r="Q4024">
        <v>0</v>
      </c>
      <c r="R4024">
        <v>0</v>
      </c>
      <c r="S4024">
        <v>0</v>
      </c>
      <c r="T4024" t="s">
        <v>181</v>
      </c>
      <c r="U4024">
        <v>0</v>
      </c>
      <c r="V4024" t="s">
        <v>181</v>
      </c>
      <c r="W4024">
        <v>0</v>
      </c>
      <c r="X4024" t="s">
        <v>321</v>
      </c>
    </row>
    <row r="4025" spans="1:24" x14ac:dyDescent="0.3">
      <c r="A4025" t="s">
        <v>179</v>
      </c>
      <c r="B4025" t="s">
        <v>1170</v>
      </c>
      <c r="C4025" t="s">
        <v>181</v>
      </c>
      <c r="D4025" t="s">
        <v>1171</v>
      </c>
      <c r="E4025" t="s">
        <v>181</v>
      </c>
      <c r="F4025">
        <v>0</v>
      </c>
      <c r="G4025">
        <v>0</v>
      </c>
      <c r="H4025" s="51" t="s">
        <v>14704</v>
      </c>
      <c r="I4025">
        <v>0</v>
      </c>
      <c r="J4025">
        <v>0</v>
      </c>
      <c r="L4025">
        <v>0</v>
      </c>
      <c r="M4025">
        <v>0</v>
      </c>
      <c r="N4025">
        <v>0</v>
      </c>
      <c r="O4025">
        <v>0</v>
      </c>
      <c r="P4025" t="s">
        <v>183</v>
      </c>
      <c r="Q4025">
        <v>0</v>
      </c>
      <c r="R4025">
        <v>0</v>
      </c>
      <c r="S4025">
        <v>0</v>
      </c>
      <c r="T4025" t="s">
        <v>181</v>
      </c>
      <c r="U4025">
        <v>0</v>
      </c>
      <c r="V4025" t="s">
        <v>181</v>
      </c>
      <c r="W4025">
        <v>0</v>
      </c>
      <c r="X4025" t="s">
        <v>184</v>
      </c>
    </row>
    <row r="4026" spans="1:24" x14ac:dyDescent="0.3">
      <c r="A4026" t="s">
        <v>179</v>
      </c>
      <c r="B4026" t="s">
        <v>865</v>
      </c>
      <c r="C4026" t="s">
        <v>181</v>
      </c>
      <c r="D4026" t="s">
        <v>866</v>
      </c>
      <c r="E4026" t="s">
        <v>181</v>
      </c>
      <c r="F4026">
        <v>0</v>
      </c>
      <c r="G4026">
        <v>0</v>
      </c>
      <c r="H4026" s="51" t="s">
        <v>18084</v>
      </c>
      <c r="I4026">
        <v>0</v>
      </c>
      <c r="J4026">
        <v>0</v>
      </c>
      <c r="L4026">
        <v>0</v>
      </c>
      <c r="M4026">
        <v>0</v>
      </c>
      <c r="N4026">
        <v>0</v>
      </c>
      <c r="O4026">
        <v>0</v>
      </c>
      <c r="P4026" t="s">
        <v>183</v>
      </c>
      <c r="Q4026">
        <v>0</v>
      </c>
      <c r="R4026">
        <v>0</v>
      </c>
      <c r="S4026">
        <v>0</v>
      </c>
      <c r="T4026" t="s">
        <v>181</v>
      </c>
      <c r="U4026">
        <v>0</v>
      </c>
      <c r="V4026" t="s">
        <v>181</v>
      </c>
      <c r="W4026">
        <v>0</v>
      </c>
      <c r="X4026" t="s">
        <v>184</v>
      </c>
    </row>
    <row r="4027" spans="1:24" x14ac:dyDescent="0.3">
      <c r="A4027" t="s">
        <v>179</v>
      </c>
      <c r="B4027" t="s">
        <v>2870</v>
      </c>
      <c r="C4027" t="s">
        <v>181</v>
      </c>
      <c r="D4027" t="s">
        <v>2871</v>
      </c>
      <c r="E4027" t="s">
        <v>181</v>
      </c>
      <c r="F4027">
        <v>0</v>
      </c>
      <c r="G4027">
        <v>0</v>
      </c>
      <c r="H4027" s="51" t="s">
        <v>13524</v>
      </c>
      <c r="I4027">
        <v>0</v>
      </c>
      <c r="J4027">
        <v>0</v>
      </c>
      <c r="L4027">
        <v>0</v>
      </c>
      <c r="M4027">
        <v>0</v>
      </c>
      <c r="N4027">
        <v>0</v>
      </c>
      <c r="O4027">
        <v>0</v>
      </c>
      <c r="P4027" t="s">
        <v>183</v>
      </c>
      <c r="Q4027">
        <v>0</v>
      </c>
      <c r="R4027">
        <v>0</v>
      </c>
      <c r="S4027">
        <v>0</v>
      </c>
      <c r="T4027" t="s">
        <v>181</v>
      </c>
      <c r="U4027">
        <v>0</v>
      </c>
      <c r="V4027" t="s">
        <v>181</v>
      </c>
      <c r="W4027">
        <v>0</v>
      </c>
      <c r="X4027" t="s">
        <v>184</v>
      </c>
    </row>
    <row r="4028" spans="1:24" x14ac:dyDescent="0.3">
      <c r="A4028" t="s">
        <v>179</v>
      </c>
      <c r="B4028" t="s">
        <v>1302</v>
      </c>
      <c r="C4028" t="s">
        <v>181</v>
      </c>
      <c r="D4028" t="s">
        <v>1303</v>
      </c>
      <c r="E4028" t="s">
        <v>181</v>
      </c>
      <c r="F4028">
        <v>0</v>
      </c>
      <c r="G4028">
        <v>0</v>
      </c>
      <c r="H4028" s="51" t="s">
        <v>14704</v>
      </c>
      <c r="I4028">
        <v>0</v>
      </c>
      <c r="J4028">
        <v>0</v>
      </c>
      <c r="L4028">
        <v>0</v>
      </c>
      <c r="M4028">
        <v>0</v>
      </c>
      <c r="N4028">
        <v>0</v>
      </c>
      <c r="O4028">
        <v>0</v>
      </c>
      <c r="P4028" t="s">
        <v>183</v>
      </c>
      <c r="Q4028">
        <v>0</v>
      </c>
      <c r="R4028">
        <v>0</v>
      </c>
      <c r="S4028">
        <v>0</v>
      </c>
      <c r="T4028" t="s">
        <v>181</v>
      </c>
      <c r="U4028">
        <v>0</v>
      </c>
      <c r="V4028" t="s">
        <v>181</v>
      </c>
      <c r="W4028">
        <v>0</v>
      </c>
      <c r="X4028" t="s">
        <v>184</v>
      </c>
    </row>
    <row r="4029" spans="1:24" x14ac:dyDescent="0.3">
      <c r="A4029" t="s">
        <v>179</v>
      </c>
      <c r="B4029" t="s">
        <v>1440</v>
      </c>
      <c r="C4029" t="s">
        <v>181</v>
      </c>
      <c r="D4029" t="s">
        <v>1441</v>
      </c>
      <c r="E4029" t="s">
        <v>181</v>
      </c>
      <c r="F4029">
        <v>0</v>
      </c>
      <c r="G4029">
        <v>0</v>
      </c>
      <c r="H4029" s="51" t="s">
        <v>12735</v>
      </c>
      <c r="I4029">
        <v>0</v>
      </c>
      <c r="J4029">
        <v>0</v>
      </c>
      <c r="L4029">
        <v>0</v>
      </c>
      <c r="M4029">
        <v>0</v>
      </c>
      <c r="N4029">
        <v>0</v>
      </c>
      <c r="O4029">
        <v>0</v>
      </c>
      <c r="P4029" t="s">
        <v>183</v>
      </c>
      <c r="Q4029">
        <v>0</v>
      </c>
      <c r="R4029">
        <v>0</v>
      </c>
      <c r="S4029">
        <v>0</v>
      </c>
      <c r="T4029" t="s">
        <v>181</v>
      </c>
      <c r="U4029">
        <v>0</v>
      </c>
      <c r="V4029" t="s">
        <v>181</v>
      </c>
      <c r="W4029">
        <v>0</v>
      </c>
      <c r="X4029" t="s">
        <v>184</v>
      </c>
    </row>
    <row r="4030" spans="1:24" x14ac:dyDescent="0.3">
      <c r="A4030" t="s">
        <v>179</v>
      </c>
      <c r="B4030" t="s">
        <v>6141</v>
      </c>
      <c r="C4030" t="s">
        <v>181</v>
      </c>
      <c r="D4030" t="s">
        <v>6142</v>
      </c>
      <c r="E4030" t="s">
        <v>7</v>
      </c>
      <c r="F4030">
        <v>0</v>
      </c>
      <c r="G4030">
        <v>0</v>
      </c>
      <c r="H4030" s="51" t="s">
        <v>13524</v>
      </c>
      <c r="I4030">
        <v>0</v>
      </c>
      <c r="J4030">
        <v>0</v>
      </c>
      <c r="L4030">
        <v>0</v>
      </c>
      <c r="M4030">
        <v>0</v>
      </c>
      <c r="N4030">
        <v>0</v>
      </c>
      <c r="O4030">
        <v>0</v>
      </c>
      <c r="P4030" t="s">
        <v>183</v>
      </c>
      <c r="Q4030">
        <v>0</v>
      </c>
      <c r="R4030">
        <v>0</v>
      </c>
      <c r="S4030">
        <v>0</v>
      </c>
      <c r="T4030" t="s">
        <v>181</v>
      </c>
      <c r="U4030">
        <v>0</v>
      </c>
      <c r="V4030" t="s">
        <v>181</v>
      </c>
      <c r="W4030">
        <v>0</v>
      </c>
      <c r="X4030" t="s">
        <v>184</v>
      </c>
    </row>
    <row r="4031" spans="1:24" x14ac:dyDescent="0.3">
      <c r="A4031" t="s">
        <v>179</v>
      </c>
      <c r="B4031" t="s">
        <v>14705</v>
      </c>
      <c r="C4031" t="s">
        <v>181</v>
      </c>
      <c r="D4031" t="s">
        <v>14706</v>
      </c>
      <c r="E4031" t="s">
        <v>7</v>
      </c>
      <c r="F4031">
        <v>0</v>
      </c>
      <c r="G4031">
        <v>0</v>
      </c>
      <c r="H4031" s="51" t="s">
        <v>13524</v>
      </c>
      <c r="I4031">
        <v>0</v>
      </c>
      <c r="J4031">
        <v>0</v>
      </c>
      <c r="L4031">
        <v>0</v>
      </c>
      <c r="M4031">
        <v>0</v>
      </c>
      <c r="N4031">
        <v>0</v>
      </c>
      <c r="O4031">
        <v>0</v>
      </c>
      <c r="P4031" t="s">
        <v>183</v>
      </c>
      <c r="Q4031">
        <v>0</v>
      </c>
      <c r="R4031">
        <v>0</v>
      </c>
      <c r="S4031">
        <v>0</v>
      </c>
      <c r="T4031" t="s">
        <v>181</v>
      </c>
      <c r="U4031">
        <v>0</v>
      </c>
      <c r="V4031" t="s">
        <v>181</v>
      </c>
      <c r="W4031">
        <v>0</v>
      </c>
      <c r="X4031" t="s">
        <v>184</v>
      </c>
    </row>
    <row r="4032" spans="1:24" x14ac:dyDescent="0.3">
      <c r="A4032" t="s">
        <v>179</v>
      </c>
      <c r="B4032" t="s">
        <v>4967</v>
      </c>
      <c r="C4032" t="s">
        <v>181</v>
      </c>
      <c r="D4032" t="s">
        <v>4968</v>
      </c>
      <c r="E4032" t="s">
        <v>7</v>
      </c>
      <c r="F4032">
        <v>0</v>
      </c>
      <c r="G4032">
        <v>0</v>
      </c>
      <c r="H4032" s="51" t="s">
        <v>13524</v>
      </c>
      <c r="I4032">
        <v>0</v>
      </c>
      <c r="J4032">
        <v>0</v>
      </c>
      <c r="L4032">
        <v>0</v>
      </c>
      <c r="M4032">
        <v>0</v>
      </c>
      <c r="N4032">
        <v>0</v>
      </c>
      <c r="O4032">
        <v>0</v>
      </c>
      <c r="P4032" t="s">
        <v>183</v>
      </c>
      <c r="Q4032">
        <v>0</v>
      </c>
      <c r="R4032">
        <v>0</v>
      </c>
      <c r="S4032">
        <v>0</v>
      </c>
      <c r="T4032" t="s">
        <v>181</v>
      </c>
      <c r="U4032">
        <v>0</v>
      </c>
      <c r="V4032" t="s">
        <v>181</v>
      </c>
      <c r="W4032">
        <v>0</v>
      </c>
      <c r="X4032" t="s">
        <v>184</v>
      </c>
    </row>
    <row r="4033" spans="1:24" x14ac:dyDescent="0.3">
      <c r="A4033" t="s">
        <v>179</v>
      </c>
      <c r="B4033" t="s">
        <v>3105</v>
      </c>
      <c r="C4033" t="s">
        <v>181</v>
      </c>
      <c r="D4033" t="s">
        <v>3106</v>
      </c>
      <c r="E4033" t="s">
        <v>181</v>
      </c>
      <c r="F4033">
        <v>0</v>
      </c>
      <c r="G4033">
        <v>0</v>
      </c>
      <c r="H4033" s="51" t="s">
        <v>14704</v>
      </c>
      <c r="I4033">
        <v>0</v>
      </c>
      <c r="J4033">
        <v>0</v>
      </c>
      <c r="L4033">
        <v>0</v>
      </c>
      <c r="M4033">
        <v>0</v>
      </c>
      <c r="N4033">
        <v>0</v>
      </c>
      <c r="O4033">
        <v>0</v>
      </c>
      <c r="P4033" t="s">
        <v>183</v>
      </c>
      <c r="Q4033">
        <v>0</v>
      </c>
      <c r="R4033">
        <v>0</v>
      </c>
      <c r="S4033">
        <v>0</v>
      </c>
      <c r="T4033" t="s">
        <v>181</v>
      </c>
      <c r="U4033">
        <v>0</v>
      </c>
      <c r="V4033" t="s">
        <v>181</v>
      </c>
      <c r="W4033">
        <v>0</v>
      </c>
      <c r="X4033" t="s">
        <v>184</v>
      </c>
    </row>
    <row r="4034" spans="1:24" x14ac:dyDescent="0.3">
      <c r="A4034" t="s">
        <v>179</v>
      </c>
      <c r="B4034" t="s">
        <v>6660</v>
      </c>
      <c r="C4034" t="s">
        <v>181</v>
      </c>
      <c r="D4034" t="s">
        <v>6661</v>
      </c>
      <c r="E4034" t="s">
        <v>7</v>
      </c>
      <c r="F4034">
        <v>0</v>
      </c>
      <c r="G4034">
        <v>0</v>
      </c>
      <c r="H4034" s="51" t="s">
        <v>13524</v>
      </c>
      <c r="I4034">
        <v>0</v>
      </c>
      <c r="J4034">
        <v>0</v>
      </c>
      <c r="L4034">
        <v>0</v>
      </c>
      <c r="M4034">
        <v>0</v>
      </c>
      <c r="N4034">
        <v>0</v>
      </c>
      <c r="O4034">
        <v>0</v>
      </c>
      <c r="P4034" t="s">
        <v>183</v>
      </c>
      <c r="Q4034">
        <v>0</v>
      </c>
      <c r="R4034">
        <v>0</v>
      </c>
      <c r="S4034">
        <v>0</v>
      </c>
      <c r="T4034" t="s">
        <v>181</v>
      </c>
      <c r="U4034">
        <v>0</v>
      </c>
      <c r="V4034" t="s">
        <v>181</v>
      </c>
      <c r="W4034">
        <v>0</v>
      </c>
      <c r="X4034" t="s">
        <v>184</v>
      </c>
    </row>
    <row r="4035" spans="1:24" x14ac:dyDescent="0.3">
      <c r="A4035" t="s">
        <v>179</v>
      </c>
      <c r="B4035" t="s">
        <v>3109</v>
      </c>
      <c r="C4035" t="s">
        <v>181</v>
      </c>
      <c r="D4035" t="s">
        <v>3110</v>
      </c>
      <c r="E4035" t="s">
        <v>181</v>
      </c>
      <c r="F4035">
        <v>0</v>
      </c>
      <c r="G4035">
        <v>0</v>
      </c>
      <c r="H4035" s="51" t="s">
        <v>14704</v>
      </c>
      <c r="I4035">
        <v>0</v>
      </c>
      <c r="J4035">
        <v>0</v>
      </c>
      <c r="L4035">
        <v>0</v>
      </c>
      <c r="M4035">
        <v>0</v>
      </c>
      <c r="N4035">
        <v>0</v>
      </c>
      <c r="O4035">
        <v>0</v>
      </c>
      <c r="P4035" t="s">
        <v>183</v>
      </c>
      <c r="Q4035">
        <v>0</v>
      </c>
      <c r="R4035">
        <v>0</v>
      </c>
      <c r="S4035">
        <v>0</v>
      </c>
      <c r="T4035" t="s">
        <v>181</v>
      </c>
      <c r="U4035">
        <v>0</v>
      </c>
      <c r="V4035" t="s">
        <v>181</v>
      </c>
      <c r="W4035">
        <v>0</v>
      </c>
      <c r="X4035" t="s">
        <v>184</v>
      </c>
    </row>
    <row r="4036" spans="1:24" x14ac:dyDescent="0.3">
      <c r="A4036" t="s">
        <v>179</v>
      </c>
      <c r="B4036" t="s">
        <v>6568</v>
      </c>
      <c r="C4036" t="s">
        <v>181</v>
      </c>
      <c r="D4036" t="s">
        <v>3110</v>
      </c>
      <c r="E4036" t="s">
        <v>7</v>
      </c>
      <c r="F4036">
        <v>0</v>
      </c>
      <c r="G4036">
        <v>0</v>
      </c>
      <c r="H4036" s="51" t="s">
        <v>13524</v>
      </c>
      <c r="I4036">
        <v>0</v>
      </c>
      <c r="J4036">
        <v>0</v>
      </c>
      <c r="L4036">
        <v>0</v>
      </c>
      <c r="M4036">
        <v>0</v>
      </c>
      <c r="N4036">
        <v>0</v>
      </c>
      <c r="O4036">
        <v>0</v>
      </c>
      <c r="P4036" t="s">
        <v>183</v>
      </c>
      <c r="Q4036">
        <v>0</v>
      </c>
      <c r="R4036">
        <v>0</v>
      </c>
      <c r="S4036">
        <v>0</v>
      </c>
      <c r="T4036" t="s">
        <v>181</v>
      </c>
      <c r="U4036">
        <v>0</v>
      </c>
      <c r="V4036" t="s">
        <v>181</v>
      </c>
      <c r="W4036">
        <v>0</v>
      </c>
      <c r="X4036" t="s">
        <v>184</v>
      </c>
    </row>
    <row r="4037" spans="1:24" x14ac:dyDescent="0.3">
      <c r="A4037" t="s">
        <v>179</v>
      </c>
      <c r="B4037" t="s">
        <v>189</v>
      </c>
      <c r="C4037" t="s">
        <v>181</v>
      </c>
      <c r="D4037" t="s">
        <v>190</v>
      </c>
      <c r="E4037" t="s">
        <v>181</v>
      </c>
      <c r="F4037">
        <v>0</v>
      </c>
      <c r="G4037">
        <v>0</v>
      </c>
      <c r="H4037" s="51" t="s">
        <v>14704</v>
      </c>
      <c r="I4037">
        <v>0</v>
      </c>
      <c r="J4037">
        <v>0</v>
      </c>
      <c r="L4037">
        <v>0</v>
      </c>
      <c r="M4037">
        <v>0</v>
      </c>
      <c r="N4037">
        <v>0</v>
      </c>
      <c r="O4037">
        <v>0</v>
      </c>
      <c r="P4037" t="s">
        <v>183</v>
      </c>
      <c r="Q4037">
        <v>0</v>
      </c>
      <c r="R4037">
        <v>0</v>
      </c>
      <c r="S4037">
        <v>0</v>
      </c>
      <c r="T4037" t="s">
        <v>181</v>
      </c>
      <c r="U4037">
        <v>0</v>
      </c>
      <c r="V4037" t="s">
        <v>181</v>
      </c>
      <c r="W4037">
        <v>0</v>
      </c>
      <c r="X4037" t="s">
        <v>184</v>
      </c>
    </row>
    <row r="4038" spans="1:24" x14ac:dyDescent="0.3">
      <c r="A4038" t="s">
        <v>179</v>
      </c>
      <c r="B4038" t="s">
        <v>2535</v>
      </c>
      <c r="C4038" t="s">
        <v>181</v>
      </c>
      <c r="D4038" t="s">
        <v>190</v>
      </c>
      <c r="E4038" t="s">
        <v>181</v>
      </c>
      <c r="F4038">
        <v>0</v>
      </c>
      <c r="G4038">
        <v>0</v>
      </c>
      <c r="H4038" s="51" t="s">
        <v>13524</v>
      </c>
      <c r="I4038">
        <v>0</v>
      </c>
      <c r="J4038">
        <v>0</v>
      </c>
      <c r="L4038">
        <v>0</v>
      </c>
      <c r="M4038">
        <v>0</v>
      </c>
      <c r="N4038">
        <v>0</v>
      </c>
      <c r="O4038">
        <v>0</v>
      </c>
      <c r="P4038" t="s">
        <v>183</v>
      </c>
      <c r="Q4038">
        <v>0</v>
      </c>
      <c r="R4038">
        <v>0</v>
      </c>
      <c r="S4038">
        <v>0</v>
      </c>
      <c r="T4038" t="s">
        <v>181</v>
      </c>
      <c r="U4038">
        <v>0</v>
      </c>
      <c r="V4038" t="s">
        <v>181</v>
      </c>
      <c r="W4038">
        <v>0</v>
      </c>
      <c r="X4038" t="s">
        <v>184</v>
      </c>
    </row>
    <row r="4039" spans="1:24" x14ac:dyDescent="0.3">
      <c r="A4039" t="s">
        <v>179</v>
      </c>
      <c r="B4039" t="s">
        <v>1150</v>
      </c>
      <c r="C4039" t="s">
        <v>181</v>
      </c>
      <c r="D4039" t="s">
        <v>1151</v>
      </c>
      <c r="E4039" t="s">
        <v>181</v>
      </c>
      <c r="F4039">
        <v>0</v>
      </c>
      <c r="G4039">
        <v>0</v>
      </c>
      <c r="H4039" s="51" t="s">
        <v>14704</v>
      </c>
      <c r="I4039">
        <v>0</v>
      </c>
      <c r="J4039">
        <v>0</v>
      </c>
      <c r="L4039">
        <v>0</v>
      </c>
      <c r="M4039">
        <v>0</v>
      </c>
      <c r="N4039">
        <v>0</v>
      </c>
      <c r="O4039">
        <v>0</v>
      </c>
      <c r="P4039" t="s">
        <v>183</v>
      </c>
      <c r="Q4039">
        <v>0</v>
      </c>
      <c r="R4039">
        <v>0</v>
      </c>
      <c r="S4039">
        <v>0</v>
      </c>
      <c r="T4039" t="s">
        <v>181</v>
      </c>
      <c r="U4039">
        <v>0</v>
      </c>
      <c r="V4039" t="s">
        <v>181</v>
      </c>
      <c r="W4039">
        <v>0</v>
      </c>
      <c r="X4039" t="s">
        <v>184</v>
      </c>
    </row>
    <row r="4040" spans="1:24" x14ac:dyDescent="0.3">
      <c r="A4040" t="s">
        <v>179</v>
      </c>
      <c r="B4040" t="s">
        <v>1451</v>
      </c>
      <c r="C4040" t="s">
        <v>181</v>
      </c>
      <c r="D4040" t="s">
        <v>1151</v>
      </c>
      <c r="E4040" t="s">
        <v>181</v>
      </c>
      <c r="F4040">
        <v>0</v>
      </c>
      <c r="G4040">
        <v>0</v>
      </c>
      <c r="H4040" s="51" t="s">
        <v>13524</v>
      </c>
      <c r="I4040">
        <v>0</v>
      </c>
      <c r="J4040">
        <v>0</v>
      </c>
      <c r="L4040">
        <v>0</v>
      </c>
      <c r="M4040">
        <v>0</v>
      </c>
      <c r="N4040">
        <v>0</v>
      </c>
      <c r="O4040">
        <v>0</v>
      </c>
      <c r="P4040" t="s">
        <v>183</v>
      </c>
      <c r="Q4040">
        <v>0</v>
      </c>
      <c r="R4040">
        <v>0</v>
      </c>
      <c r="S4040">
        <v>0</v>
      </c>
      <c r="T4040" t="s">
        <v>181</v>
      </c>
      <c r="U4040">
        <v>0</v>
      </c>
      <c r="V4040" t="s">
        <v>181</v>
      </c>
      <c r="W4040">
        <v>0</v>
      </c>
      <c r="X4040" t="s">
        <v>184</v>
      </c>
    </row>
    <row r="4041" spans="1:24" x14ac:dyDescent="0.3">
      <c r="A4041" t="s">
        <v>179</v>
      </c>
      <c r="B4041" t="s">
        <v>2636</v>
      </c>
      <c r="C4041" t="s">
        <v>181</v>
      </c>
      <c r="D4041" t="s">
        <v>2637</v>
      </c>
      <c r="E4041" t="s">
        <v>181</v>
      </c>
      <c r="F4041">
        <v>0</v>
      </c>
      <c r="G4041">
        <v>0</v>
      </c>
      <c r="H4041" s="51" t="s">
        <v>13524</v>
      </c>
      <c r="I4041">
        <v>0</v>
      </c>
      <c r="J4041">
        <v>0</v>
      </c>
      <c r="L4041">
        <v>0</v>
      </c>
      <c r="M4041">
        <v>0</v>
      </c>
      <c r="N4041">
        <v>0</v>
      </c>
      <c r="O4041">
        <v>0</v>
      </c>
      <c r="P4041" t="s">
        <v>183</v>
      </c>
      <c r="Q4041">
        <v>0</v>
      </c>
      <c r="R4041">
        <v>0</v>
      </c>
      <c r="S4041">
        <v>0</v>
      </c>
      <c r="T4041" t="s">
        <v>181</v>
      </c>
      <c r="U4041">
        <v>0</v>
      </c>
      <c r="V4041" t="s">
        <v>181</v>
      </c>
      <c r="W4041">
        <v>0</v>
      </c>
      <c r="X4041" t="s">
        <v>184</v>
      </c>
    </row>
    <row r="4042" spans="1:24" x14ac:dyDescent="0.3">
      <c r="A4042" t="s">
        <v>179</v>
      </c>
      <c r="B4042" t="s">
        <v>1079</v>
      </c>
      <c r="C4042" t="s">
        <v>181</v>
      </c>
      <c r="D4042" t="s">
        <v>1080</v>
      </c>
      <c r="E4042" t="s">
        <v>181</v>
      </c>
      <c r="F4042">
        <v>0</v>
      </c>
      <c r="G4042">
        <v>0</v>
      </c>
      <c r="H4042" s="51" t="s">
        <v>14704</v>
      </c>
      <c r="I4042">
        <v>0</v>
      </c>
      <c r="J4042">
        <v>0</v>
      </c>
      <c r="L4042">
        <v>0</v>
      </c>
      <c r="M4042">
        <v>0</v>
      </c>
      <c r="N4042">
        <v>0</v>
      </c>
      <c r="O4042">
        <v>0</v>
      </c>
      <c r="P4042" t="s">
        <v>183</v>
      </c>
      <c r="Q4042">
        <v>0</v>
      </c>
      <c r="R4042">
        <v>0</v>
      </c>
      <c r="S4042">
        <v>0</v>
      </c>
      <c r="T4042" t="s">
        <v>181</v>
      </c>
      <c r="U4042">
        <v>0</v>
      </c>
      <c r="V4042" t="s">
        <v>181</v>
      </c>
      <c r="W4042">
        <v>0</v>
      </c>
      <c r="X4042" t="s">
        <v>184</v>
      </c>
    </row>
    <row r="4043" spans="1:24" x14ac:dyDescent="0.3">
      <c r="A4043" t="s">
        <v>179</v>
      </c>
      <c r="B4043" t="s">
        <v>994</v>
      </c>
      <c r="C4043" t="s">
        <v>181</v>
      </c>
      <c r="D4043" t="s">
        <v>995</v>
      </c>
      <c r="E4043" t="s">
        <v>181</v>
      </c>
      <c r="F4043">
        <v>0</v>
      </c>
      <c r="G4043">
        <v>0</v>
      </c>
      <c r="H4043" s="51" t="s">
        <v>14704</v>
      </c>
      <c r="I4043">
        <v>0</v>
      </c>
      <c r="J4043">
        <v>0</v>
      </c>
      <c r="L4043">
        <v>0</v>
      </c>
      <c r="M4043">
        <v>0</v>
      </c>
      <c r="N4043">
        <v>0</v>
      </c>
      <c r="O4043">
        <v>0</v>
      </c>
      <c r="P4043" t="s">
        <v>183</v>
      </c>
      <c r="Q4043">
        <v>0</v>
      </c>
      <c r="R4043">
        <v>0</v>
      </c>
      <c r="S4043">
        <v>0</v>
      </c>
      <c r="T4043" t="s">
        <v>181</v>
      </c>
      <c r="U4043">
        <v>0</v>
      </c>
      <c r="V4043" t="s">
        <v>181</v>
      </c>
      <c r="W4043">
        <v>0</v>
      </c>
      <c r="X4043" t="s">
        <v>184</v>
      </c>
    </row>
    <row r="4044" spans="1:24" x14ac:dyDescent="0.3">
      <c r="A4044" t="s">
        <v>179</v>
      </c>
      <c r="B4044" t="s">
        <v>1172</v>
      </c>
      <c r="C4044" t="s">
        <v>181</v>
      </c>
      <c r="D4044" t="s">
        <v>1173</v>
      </c>
      <c r="E4044" t="s">
        <v>181</v>
      </c>
      <c r="F4044">
        <v>0</v>
      </c>
      <c r="G4044">
        <v>0</v>
      </c>
      <c r="H4044" s="51" t="s">
        <v>14704</v>
      </c>
      <c r="I4044">
        <v>0</v>
      </c>
      <c r="J4044">
        <v>0</v>
      </c>
      <c r="L4044">
        <v>0</v>
      </c>
      <c r="M4044">
        <v>0</v>
      </c>
      <c r="N4044">
        <v>0</v>
      </c>
      <c r="O4044">
        <v>0</v>
      </c>
      <c r="P4044" t="s">
        <v>183</v>
      </c>
      <c r="Q4044">
        <v>0</v>
      </c>
      <c r="R4044">
        <v>0</v>
      </c>
      <c r="S4044">
        <v>0</v>
      </c>
      <c r="T4044" t="s">
        <v>181</v>
      </c>
      <c r="U4044">
        <v>0</v>
      </c>
      <c r="V4044" t="s">
        <v>181</v>
      </c>
      <c r="W4044">
        <v>0</v>
      </c>
      <c r="X4044" t="s">
        <v>184</v>
      </c>
    </row>
    <row r="4045" spans="1:24" x14ac:dyDescent="0.3">
      <c r="A4045" t="s">
        <v>179</v>
      </c>
      <c r="B4045" t="s">
        <v>1680</v>
      </c>
      <c r="C4045" t="s">
        <v>181</v>
      </c>
      <c r="D4045" t="s">
        <v>1681</v>
      </c>
      <c r="E4045" t="s">
        <v>181</v>
      </c>
      <c r="F4045">
        <v>0</v>
      </c>
      <c r="G4045">
        <v>0</v>
      </c>
      <c r="H4045" s="51" t="s">
        <v>13737</v>
      </c>
      <c r="I4045">
        <v>0</v>
      </c>
      <c r="J4045">
        <v>0</v>
      </c>
      <c r="L4045">
        <v>0</v>
      </c>
      <c r="M4045">
        <v>0</v>
      </c>
      <c r="N4045">
        <v>0</v>
      </c>
      <c r="O4045">
        <v>0</v>
      </c>
      <c r="P4045" t="s">
        <v>183</v>
      </c>
      <c r="Q4045">
        <v>0</v>
      </c>
      <c r="R4045">
        <v>0</v>
      </c>
      <c r="S4045">
        <v>0</v>
      </c>
      <c r="T4045" t="s">
        <v>181</v>
      </c>
      <c r="U4045">
        <v>0</v>
      </c>
      <c r="V4045" t="s">
        <v>181</v>
      </c>
      <c r="W4045">
        <v>0</v>
      </c>
      <c r="X4045" t="s">
        <v>184</v>
      </c>
    </row>
    <row r="4046" spans="1:24" x14ac:dyDescent="0.3">
      <c r="A4046" t="s">
        <v>179</v>
      </c>
      <c r="B4046" t="s">
        <v>804</v>
      </c>
      <c r="C4046" t="s">
        <v>181</v>
      </c>
      <c r="D4046" t="s">
        <v>805</v>
      </c>
      <c r="E4046" t="s">
        <v>181</v>
      </c>
      <c r="F4046">
        <v>0</v>
      </c>
      <c r="G4046">
        <v>0</v>
      </c>
      <c r="H4046" s="51" t="s">
        <v>14704</v>
      </c>
      <c r="I4046">
        <v>0</v>
      </c>
      <c r="J4046">
        <v>0</v>
      </c>
      <c r="L4046">
        <v>0</v>
      </c>
      <c r="M4046">
        <v>0</v>
      </c>
      <c r="N4046">
        <v>0</v>
      </c>
      <c r="O4046">
        <v>0</v>
      </c>
      <c r="P4046" t="s">
        <v>183</v>
      </c>
      <c r="Q4046">
        <v>0</v>
      </c>
      <c r="R4046">
        <v>0</v>
      </c>
      <c r="S4046">
        <v>0</v>
      </c>
      <c r="T4046" t="s">
        <v>181</v>
      </c>
      <c r="U4046">
        <v>0</v>
      </c>
      <c r="V4046" t="s">
        <v>181</v>
      </c>
      <c r="W4046">
        <v>0</v>
      </c>
      <c r="X4046" t="s">
        <v>321</v>
      </c>
    </row>
    <row r="4047" spans="1:24" x14ac:dyDescent="0.3">
      <c r="A4047" t="s">
        <v>179</v>
      </c>
      <c r="B4047" t="s">
        <v>3107</v>
      </c>
      <c r="C4047" t="s">
        <v>181</v>
      </c>
      <c r="D4047" t="s">
        <v>3108</v>
      </c>
      <c r="E4047" t="s">
        <v>181</v>
      </c>
      <c r="F4047">
        <v>0</v>
      </c>
      <c r="G4047">
        <v>0</v>
      </c>
      <c r="H4047" s="51" t="s">
        <v>14704</v>
      </c>
      <c r="I4047">
        <v>0</v>
      </c>
      <c r="J4047">
        <v>0</v>
      </c>
      <c r="L4047">
        <v>0</v>
      </c>
      <c r="M4047">
        <v>0</v>
      </c>
      <c r="N4047">
        <v>0</v>
      </c>
      <c r="O4047">
        <v>0</v>
      </c>
      <c r="P4047" t="s">
        <v>183</v>
      </c>
      <c r="Q4047">
        <v>0</v>
      </c>
      <c r="R4047">
        <v>0</v>
      </c>
      <c r="S4047">
        <v>0</v>
      </c>
      <c r="T4047" t="s">
        <v>181</v>
      </c>
      <c r="U4047">
        <v>0</v>
      </c>
      <c r="V4047" t="s">
        <v>181</v>
      </c>
      <c r="W4047">
        <v>0</v>
      </c>
      <c r="X4047" t="s">
        <v>184</v>
      </c>
    </row>
    <row r="4048" spans="1:24" x14ac:dyDescent="0.3">
      <c r="A4048" t="s">
        <v>179</v>
      </c>
      <c r="B4048" t="s">
        <v>652</v>
      </c>
      <c r="C4048" t="s">
        <v>181</v>
      </c>
      <c r="D4048" t="s">
        <v>653</v>
      </c>
      <c r="E4048" t="s">
        <v>181</v>
      </c>
      <c r="F4048">
        <v>0</v>
      </c>
      <c r="G4048">
        <v>0</v>
      </c>
      <c r="H4048" s="51" t="s">
        <v>14704</v>
      </c>
      <c r="I4048">
        <v>0</v>
      </c>
      <c r="J4048">
        <v>0</v>
      </c>
      <c r="L4048">
        <v>0</v>
      </c>
      <c r="M4048">
        <v>0</v>
      </c>
      <c r="N4048">
        <v>0</v>
      </c>
      <c r="O4048">
        <v>0</v>
      </c>
      <c r="P4048" t="s">
        <v>183</v>
      </c>
      <c r="Q4048">
        <v>0</v>
      </c>
      <c r="R4048">
        <v>0</v>
      </c>
      <c r="S4048">
        <v>0</v>
      </c>
      <c r="T4048" t="s">
        <v>181</v>
      </c>
      <c r="U4048">
        <v>0</v>
      </c>
      <c r="V4048" t="s">
        <v>181</v>
      </c>
      <c r="W4048">
        <v>0</v>
      </c>
      <c r="X4048" t="s">
        <v>184</v>
      </c>
    </row>
    <row r="4049" spans="1:24" x14ac:dyDescent="0.3">
      <c r="A4049" t="s">
        <v>179</v>
      </c>
      <c r="B4049" t="s">
        <v>340</v>
      </c>
      <c r="C4049" t="s">
        <v>181</v>
      </c>
      <c r="D4049" t="s">
        <v>341</v>
      </c>
      <c r="E4049" t="s">
        <v>181</v>
      </c>
      <c r="F4049">
        <v>0</v>
      </c>
      <c r="G4049">
        <v>0</v>
      </c>
      <c r="H4049" s="51" t="s">
        <v>14704</v>
      </c>
      <c r="I4049">
        <v>0</v>
      </c>
      <c r="J4049">
        <v>0</v>
      </c>
      <c r="L4049">
        <v>0</v>
      </c>
      <c r="M4049">
        <v>0</v>
      </c>
      <c r="N4049">
        <v>0</v>
      </c>
      <c r="O4049">
        <v>0</v>
      </c>
      <c r="P4049" t="s">
        <v>183</v>
      </c>
      <c r="Q4049">
        <v>0</v>
      </c>
      <c r="R4049">
        <v>0</v>
      </c>
      <c r="S4049">
        <v>0</v>
      </c>
      <c r="T4049" t="s">
        <v>181</v>
      </c>
      <c r="U4049">
        <v>0</v>
      </c>
      <c r="V4049" t="s">
        <v>181</v>
      </c>
      <c r="W4049">
        <v>0</v>
      </c>
      <c r="X4049" t="s">
        <v>184</v>
      </c>
    </row>
    <row r="4050" spans="1:24" x14ac:dyDescent="0.3">
      <c r="A4050" t="s">
        <v>179</v>
      </c>
      <c r="B4050" t="s">
        <v>381</v>
      </c>
      <c r="C4050" t="s">
        <v>181</v>
      </c>
      <c r="D4050" t="s">
        <v>341</v>
      </c>
      <c r="E4050" t="s">
        <v>181</v>
      </c>
      <c r="F4050">
        <v>0</v>
      </c>
      <c r="G4050">
        <v>0</v>
      </c>
      <c r="H4050" s="51" t="s">
        <v>13524</v>
      </c>
      <c r="I4050">
        <v>0</v>
      </c>
      <c r="J4050">
        <v>0</v>
      </c>
      <c r="L4050">
        <v>0</v>
      </c>
      <c r="M4050">
        <v>0</v>
      </c>
      <c r="N4050">
        <v>0</v>
      </c>
      <c r="O4050">
        <v>0</v>
      </c>
      <c r="P4050" t="s">
        <v>183</v>
      </c>
      <c r="Q4050">
        <v>0</v>
      </c>
      <c r="R4050">
        <v>0</v>
      </c>
      <c r="S4050">
        <v>0</v>
      </c>
      <c r="T4050" t="s">
        <v>181</v>
      </c>
      <c r="U4050">
        <v>0</v>
      </c>
      <c r="V4050" t="s">
        <v>181</v>
      </c>
      <c r="W4050">
        <v>0</v>
      </c>
      <c r="X4050" t="s">
        <v>184</v>
      </c>
    </row>
    <row r="4051" spans="1:24" x14ac:dyDescent="0.3">
      <c r="A4051" t="s">
        <v>179</v>
      </c>
      <c r="B4051" t="s">
        <v>3414</v>
      </c>
      <c r="C4051" t="s">
        <v>181</v>
      </c>
      <c r="D4051" t="s">
        <v>341</v>
      </c>
      <c r="E4051" t="s">
        <v>181</v>
      </c>
      <c r="F4051">
        <v>0</v>
      </c>
      <c r="G4051">
        <v>0</v>
      </c>
      <c r="H4051" s="51" t="s">
        <v>14704</v>
      </c>
      <c r="I4051">
        <v>0</v>
      </c>
      <c r="J4051">
        <v>0</v>
      </c>
      <c r="L4051">
        <v>0</v>
      </c>
      <c r="M4051">
        <v>0</v>
      </c>
      <c r="N4051">
        <v>0</v>
      </c>
      <c r="O4051">
        <v>0</v>
      </c>
      <c r="P4051" t="s">
        <v>183</v>
      </c>
      <c r="Q4051">
        <v>0</v>
      </c>
      <c r="R4051">
        <v>0</v>
      </c>
      <c r="S4051">
        <v>0</v>
      </c>
      <c r="T4051" t="s">
        <v>181</v>
      </c>
      <c r="U4051">
        <v>0</v>
      </c>
      <c r="V4051" t="s">
        <v>181</v>
      </c>
      <c r="W4051">
        <v>0</v>
      </c>
      <c r="X4051" t="s">
        <v>184</v>
      </c>
    </row>
    <row r="4052" spans="1:24" x14ac:dyDescent="0.3">
      <c r="A4052" t="s">
        <v>179</v>
      </c>
      <c r="B4052" t="s">
        <v>14707</v>
      </c>
      <c r="C4052" t="s">
        <v>181</v>
      </c>
      <c r="D4052" t="s">
        <v>341</v>
      </c>
      <c r="E4052" t="s">
        <v>7</v>
      </c>
      <c r="F4052">
        <v>0</v>
      </c>
      <c r="G4052">
        <v>0</v>
      </c>
      <c r="H4052" s="51" t="s">
        <v>13524</v>
      </c>
      <c r="I4052">
        <v>0</v>
      </c>
      <c r="J4052">
        <v>0</v>
      </c>
      <c r="L4052">
        <v>0</v>
      </c>
      <c r="M4052">
        <v>0</v>
      </c>
      <c r="N4052">
        <v>0</v>
      </c>
      <c r="O4052">
        <v>0</v>
      </c>
      <c r="P4052" t="s">
        <v>183</v>
      </c>
      <c r="Q4052">
        <v>0</v>
      </c>
      <c r="R4052">
        <v>0</v>
      </c>
      <c r="S4052">
        <v>0</v>
      </c>
      <c r="T4052" t="s">
        <v>181</v>
      </c>
      <c r="U4052">
        <v>0</v>
      </c>
      <c r="V4052" t="s">
        <v>181</v>
      </c>
      <c r="W4052">
        <v>0</v>
      </c>
      <c r="X4052" t="s">
        <v>184</v>
      </c>
    </row>
    <row r="4053" spans="1:24" x14ac:dyDescent="0.3">
      <c r="A4053" t="s">
        <v>179</v>
      </c>
      <c r="B4053" t="s">
        <v>2469</v>
      </c>
      <c r="C4053" t="s">
        <v>181</v>
      </c>
      <c r="D4053" t="s">
        <v>2470</v>
      </c>
      <c r="E4053" t="s">
        <v>181</v>
      </c>
      <c r="F4053">
        <v>0</v>
      </c>
      <c r="G4053">
        <v>0</v>
      </c>
      <c r="H4053" s="51" t="s">
        <v>13524</v>
      </c>
      <c r="I4053">
        <v>0</v>
      </c>
      <c r="J4053">
        <v>0</v>
      </c>
      <c r="L4053">
        <v>0</v>
      </c>
      <c r="M4053">
        <v>0</v>
      </c>
      <c r="N4053">
        <v>0</v>
      </c>
      <c r="O4053">
        <v>0</v>
      </c>
      <c r="P4053" t="s">
        <v>183</v>
      </c>
      <c r="Q4053">
        <v>0</v>
      </c>
      <c r="R4053">
        <v>0</v>
      </c>
      <c r="S4053">
        <v>0</v>
      </c>
      <c r="T4053" t="s">
        <v>181</v>
      </c>
      <c r="U4053">
        <v>0</v>
      </c>
      <c r="V4053" t="s">
        <v>181</v>
      </c>
      <c r="W4053">
        <v>0</v>
      </c>
      <c r="X4053" t="s">
        <v>184</v>
      </c>
    </row>
    <row r="4054" spans="1:24" x14ac:dyDescent="0.3">
      <c r="A4054" t="s">
        <v>179</v>
      </c>
      <c r="B4054" t="s">
        <v>362</v>
      </c>
      <c r="C4054" t="s">
        <v>181</v>
      </c>
      <c r="D4054" t="s">
        <v>363</v>
      </c>
      <c r="E4054" t="s">
        <v>181</v>
      </c>
      <c r="F4054">
        <v>0</v>
      </c>
      <c r="G4054">
        <v>0</v>
      </c>
      <c r="H4054" s="51" t="s">
        <v>14704</v>
      </c>
      <c r="I4054">
        <v>0</v>
      </c>
      <c r="J4054">
        <v>0</v>
      </c>
      <c r="L4054">
        <v>0</v>
      </c>
      <c r="M4054">
        <v>0</v>
      </c>
      <c r="N4054">
        <v>0</v>
      </c>
      <c r="O4054">
        <v>0</v>
      </c>
      <c r="P4054" t="s">
        <v>183</v>
      </c>
      <c r="Q4054">
        <v>0</v>
      </c>
      <c r="R4054">
        <v>0</v>
      </c>
      <c r="S4054">
        <v>0</v>
      </c>
      <c r="T4054" t="s">
        <v>181</v>
      </c>
      <c r="U4054">
        <v>0</v>
      </c>
      <c r="V4054" t="s">
        <v>181</v>
      </c>
      <c r="W4054">
        <v>0</v>
      </c>
      <c r="X4054" t="s">
        <v>184</v>
      </c>
    </row>
    <row r="4055" spans="1:24" x14ac:dyDescent="0.3">
      <c r="A4055" t="s">
        <v>179</v>
      </c>
      <c r="B4055" t="s">
        <v>1718</v>
      </c>
      <c r="C4055" t="s">
        <v>181</v>
      </c>
      <c r="D4055" t="s">
        <v>1719</v>
      </c>
      <c r="E4055" t="s">
        <v>181</v>
      </c>
      <c r="F4055">
        <v>0</v>
      </c>
      <c r="G4055">
        <v>0</v>
      </c>
      <c r="H4055" s="51" t="s">
        <v>13737</v>
      </c>
      <c r="I4055">
        <v>0</v>
      </c>
      <c r="J4055">
        <v>0</v>
      </c>
      <c r="L4055">
        <v>0</v>
      </c>
      <c r="M4055">
        <v>0</v>
      </c>
      <c r="N4055">
        <v>0</v>
      </c>
      <c r="O4055">
        <v>0</v>
      </c>
      <c r="P4055" t="s">
        <v>183</v>
      </c>
      <c r="Q4055">
        <v>0</v>
      </c>
      <c r="R4055">
        <v>0</v>
      </c>
      <c r="S4055">
        <v>0</v>
      </c>
      <c r="T4055" t="s">
        <v>181</v>
      </c>
      <c r="U4055">
        <v>0</v>
      </c>
      <c r="V4055" t="s">
        <v>181</v>
      </c>
      <c r="W4055">
        <v>0</v>
      </c>
      <c r="X4055" t="s">
        <v>184</v>
      </c>
    </row>
    <row r="4056" spans="1:24" x14ac:dyDescent="0.3">
      <c r="A4056" t="s">
        <v>179</v>
      </c>
      <c r="B4056" t="s">
        <v>2304</v>
      </c>
      <c r="C4056" t="s">
        <v>181</v>
      </c>
      <c r="D4056" t="s">
        <v>1719</v>
      </c>
      <c r="E4056" t="s">
        <v>181</v>
      </c>
      <c r="F4056">
        <v>0</v>
      </c>
      <c r="G4056">
        <v>0</v>
      </c>
      <c r="H4056" s="51" t="s">
        <v>13428</v>
      </c>
      <c r="I4056">
        <v>0</v>
      </c>
      <c r="J4056">
        <v>0</v>
      </c>
      <c r="L4056">
        <v>0</v>
      </c>
      <c r="M4056">
        <v>0</v>
      </c>
      <c r="N4056">
        <v>0</v>
      </c>
      <c r="O4056">
        <v>0</v>
      </c>
      <c r="P4056" t="s">
        <v>183</v>
      </c>
      <c r="Q4056">
        <v>0</v>
      </c>
      <c r="R4056">
        <v>0</v>
      </c>
      <c r="S4056">
        <v>0</v>
      </c>
      <c r="T4056" t="s">
        <v>181</v>
      </c>
      <c r="U4056">
        <v>0</v>
      </c>
      <c r="V4056" t="s">
        <v>181</v>
      </c>
      <c r="W4056">
        <v>0</v>
      </c>
      <c r="X4056" t="s">
        <v>184</v>
      </c>
    </row>
    <row r="4057" spans="1:24" x14ac:dyDescent="0.3">
      <c r="A4057" t="s">
        <v>179</v>
      </c>
      <c r="B4057" t="s">
        <v>1449</v>
      </c>
      <c r="C4057" t="s">
        <v>181</v>
      </c>
      <c r="D4057" t="s">
        <v>1450</v>
      </c>
      <c r="E4057" t="s">
        <v>181</v>
      </c>
      <c r="F4057">
        <v>0</v>
      </c>
      <c r="G4057">
        <v>0</v>
      </c>
      <c r="H4057" s="51" t="s">
        <v>13737</v>
      </c>
      <c r="I4057">
        <v>0</v>
      </c>
      <c r="J4057">
        <v>0</v>
      </c>
      <c r="L4057">
        <v>0</v>
      </c>
      <c r="M4057">
        <v>0</v>
      </c>
      <c r="N4057">
        <v>0</v>
      </c>
      <c r="O4057">
        <v>0</v>
      </c>
      <c r="P4057" t="s">
        <v>183</v>
      </c>
      <c r="Q4057">
        <v>0</v>
      </c>
      <c r="R4057">
        <v>0</v>
      </c>
      <c r="S4057">
        <v>0</v>
      </c>
      <c r="T4057" t="s">
        <v>181</v>
      </c>
      <c r="U4057">
        <v>0</v>
      </c>
      <c r="V4057" t="s">
        <v>181</v>
      </c>
      <c r="W4057">
        <v>0</v>
      </c>
      <c r="X4057" t="s">
        <v>184</v>
      </c>
    </row>
    <row r="4058" spans="1:24" x14ac:dyDescent="0.3">
      <c r="A4058" t="s">
        <v>179</v>
      </c>
      <c r="B4058" t="s">
        <v>2349</v>
      </c>
      <c r="C4058" t="s">
        <v>181</v>
      </c>
      <c r="D4058" t="s">
        <v>2350</v>
      </c>
      <c r="E4058" t="s">
        <v>181</v>
      </c>
      <c r="F4058">
        <v>0</v>
      </c>
      <c r="G4058">
        <v>0</v>
      </c>
      <c r="H4058" s="51" t="s">
        <v>13524</v>
      </c>
      <c r="I4058">
        <v>0</v>
      </c>
      <c r="J4058">
        <v>0</v>
      </c>
      <c r="L4058">
        <v>0</v>
      </c>
      <c r="M4058">
        <v>0</v>
      </c>
      <c r="N4058">
        <v>0</v>
      </c>
      <c r="O4058">
        <v>0</v>
      </c>
      <c r="P4058" t="s">
        <v>183</v>
      </c>
      <c r="Q4058">
        <v>0</v>
      </c>
      <c r="R4058">
        <v>0</v>
      </c>
      <c r="S4058">
        <v>0</v>
      </c>
      <c r="T4058" t="s">
        <v>181</v>
      </c>
      <c r="U4058">
        <v>0</v>
      </c>
      <c r="V4058" t="s">
        <v>181</v>
      </c>
      <c r="W4058">
        <v>0</v>
      </c>
      <c r="X4058" t="s">
        <v>184</v>
      </c>
    </row>
    <row r="4059" spans="1:24" x14ac:dyDescent="0.3">
      <c r="A4059" t="s">
        <v>179</v>
      </c>
      <c r="B4059" t="s">
        <v>3439</v>
      </c>
      <c r="C4059" t="s">
        <v>181</v>
      </c>
      <c r="D4059" t="s">
        <v>2350</v>
      </c>
      <c r="E4059" t="s">
        <v>181</v>
      </c>
      <c r="F4059">
        <v>0</v>
      </c>
      <c r="G4059">
        <v>0</v>
      </c>
      <c r="H4059" s="51" t="s">
        <v>14704</v>
      </c>
      <c r="I4059">
        <v>0</v>
      </c>
      <c r="J4059">
        <v>0</v>
      </c>
      <c r="L4059">
        <v>0</v>
      </c>
      <c r="M4059">
        <v>0</v>
      </c>
      <c r="N4059">
        <v>0</v>
      </c>
      <c r="O4059">
        <v>0</v>
      </c>
      <c r="P4059" t="s">
        <v>183</v>
      </c>
      <c r="Q4059">
        <v>0</v>
      </c>
      <c r="R4059">
        <v>0</v>
      </c>
      <c r="S4059">
        <v>0</v>
      </c>
      <c r="T4059" t="s">
        <v>181</v>
      </c>
      <c r="U4059">
        <v>0</v>
      </c>
      <c r="V4059" t="s">
        <v>181</v>
      </c>
      <c r="W4059">
        <v>0</v>
      </c>
      <c r="X4059" t="s">
        <v>184</v>
      </c>
    </row>
    <row r="4060" spans="1:24" x14ac:dyDescent="0.3">
      <c r="A4060" t="s">
        <v>179</v>
      </c>
      <c r="B4060" t="s">
        <v>2185</v>
      </c>
      <c r="C4060" t="s">
        <v>181</v>
      </c>
      <c r="D4060" t="s">
        <v>2186</v>
      </c>
      <c r="E4060" t="s">
        <v>181</v>
      </c>
      <c r="F4060">
        <v>0</v>
      </c>
      <c r="G4060">
        <v>0</v>
      </c>
      <c r="H4060" s="51" t="s">
        <v>13524</v>
      </c>
      <c r="I4060">
        <v>0</v>
      </c>
      <c r="J4060">
        <v>0</v>
      </c>
      <c r="L4060">
        <v>0</v>
      </c>
      <c r="M4060">
        <v>0</v>
      </c>
      <c r="N4060">
        <v>0</v>
      </c>
      <c r="O4060">
        <v>0</v>
      </c>
      <c r="P4060" t="s">
        <v>183</v>
      </c>
      <c r="Q4060">
        <v>0</v>
      </c>
      <c r="R4060">
        <v>0</v>
      </c>
      <c r="S4060">
        <v>0</v>
      </c>
      <c r="T4060" t="s">
        <v>181</v>
      </c>
      <c r="U4060">
        <v>0</v>
      </c>
      <c r="V4060" t="s">
        <v>181</v>
      </c>
      <c r="W4060">
        <v>0</v>
      </c>
      <c r="X4060" t="s">
        <v>184</v>
      </c>
    </row>
    <row r="4061" spans="1:24" x14ac:dyDescent="0.3">
      <c r="A4061" t="s">
        <v>179</v>
      </c>
      <c r="B4061" t="s">
        <v>3327</v>
      </c>
      <c r="C4061" t="s">
        <v>181</v>
      </c>
      <c r="D4061" t="s">
        <v>2186</v>
      </c>
      <c r="E4061" t="s">
        <v>181</v>
      </c>
      <c r="F4061">
        <v>0</v>
      </c>
      <c r="G4061">
        <v>0</v>
      </c>
      <c r="H4061" s="51" t="s">
        <v>14704</v>
      </c>
      <c r="I4061">
        <v>0</v>
      </c>
      <c r="J4061">
        <v>0</v>
      </c>
      <c r="L4061">
        <v>0</v>
      </c>
      <c r="M4061">
        <v>0</v>
      </c>
      <c r="N4061">
        <v>0</v>
      </c>
      <c r="O4061">
        <v>0</v>
      </c>
      <c r="P4061" t="s">
        <v>183</v>
      </c>
      <c r="Q4061">
        <v>0</v>
      </c>
      <c r="R4061">
        <v>0</v>
      </c>
      <c r="S4061">
        <v>0</v>
      </c>
      <c r="T4061" t="s">
        <v>181</v>
      </c>
      <c r="U4061">
        <v>0</v>
      </c>
      <c r="V4061" t="s">
        <v>181</v>
      </c>
      <c r="W4061">
        <v>0</v>
      </c>
      <c r="X4061" t="s">
        <v>184</v>
      </c>
    </row>
    <row r="4062" spans="1:24" x14ac:dyDescent="0.3">
      <c r="A4062" t="s">
        <v>179</v>
      </c>
      <c r="B4062" t="s">
        <v>6758</v>
      </c>
      <c r="C4062" t="s">
        <v>181</v>
      </c>
      <c r="D4062" t="s">
        <v>6759</v>
      </c>
      <c r="E4062" t="s">
        <v>7</v>
      </c>
      <c r="F4062">
        <v>0</v>
      </c>
      <c r="G4062">
        <v>0</v>
      </c>
      <c r="H4062" s="51" t="s">
        <v>13524</v>
      </c>
      <c r="I4062">
        <v>0</v>
      </c>
      <c r="J4062">
        <v>0</v>
      </c>
      <c r="L4062">
        <v>0</v>
      </c>
      <c r="M4062">
        <v>0</v>
      </c>
      <c r="N4062">
        <v>0</v>
      </c>
      <c r="O4062">
        <v>0</v>
      </c>
      <c r="P4062" t="s">
        <v>183</v>
      </c>
      <c r="Q4062">
        <v>0</v>
      </c>
      <c r="R4062">
        <v>0</v>
      </c>
      <c r="S4062">
        <v>0</v>
      </c>
      <c r="T4062" t="s">
        <v>181</v>
      </c>
      <c r="U4062">
        <v>0</v>
      </c>
      <c r="V4062" t="s">
        <v>181</v>
      </c>
      <c r="W4062">
        <v>0</v>
      </c>
      <c r="X4062" t="s">
        <v>184</v>
      </c>
    </row>
    <row r="4063" spans="1:24" x14ac:dyDescent="0.3">
      <c r="A4063" t="s">
        <v>179</v>
      </c>
      <c r="B4063" t="s">
        <v>18085</v>
      </c>
      <c r="C4063" t="s">
        <v>181</v>
      </c>
      <c r="D4063" t="s">
        <v>18086</v>
      </c>
      <c r="E4063" t="s">
        <v>7</v>
      </c>
      <c r="F4063">
        <v>0</v>
      </c>
      <c r="G4063" t="s">
        <v>2176</v>
      </c>
      <c r="H4063" s="51" t="s">
        <v>14704</v>
      </c>
      <c r="I4063">
        <v>2619.36</v>
      </c>
      <c r="J4063">
        <v>0</v>
      </c>
      <c r="L4063">
        <v>0</v>
      </c>
      <c r="M4063">
        <v>0</v>
      </c>
      <c r="N4063">
        <v>0</v>
      </c>
      <c r="O4063">
        <v>0</v>
      </c>
      <c r="P4063" t="s">
        <v>183</v>
      </c>
      <c r="Q4063">
        <v>612</v>
      </c>
      <c r="R4063">
        <v>-612</v>
      </c>
      <c r="S4063">
        <v>0</v>
      </c>
      <c r="T4063" t="s">
        <v>181</v>
      </c>
      <c r="U4063">
        <v>0</v>
      </c>
      <c r="V4063" t="s">
        <v>181</v>
      </c>
      <c r="W4063">
        <v>0</v>
      </c>
      <c r="X4063" t="s">
        <v>184</v>
      </c>
    </row>
    <row r="4064" spans="1:24" x14ac:dyDescent="0.3">
      <c r="A4064" t="s">
        <v>179</v>
      </c>
      <c r="B4064" t="s">
        <v>1763</v>
      </c>
      <c r="C4064" t="s">
        <v>181</v>
      </c>
      <c r="D4064" t="s">
        <v>1764</v>
      </c>
      <c r="E4064" t="s">
        <v>181</v>
      </c>
      <c r="F4064">
        <v>0</v>
      </c>
      <c r="G4064">
        <v>0</v>
      </c>
      <c r="H4064" s="51" t="s">
        <v>14704</v>
      </c>
      <c r="I4064">
        <v>0</v>
      </c>
      <c r="J4064">
        <v>0</v>
      </c>
      <c r="L4064">
        <v>0</v>
      </c>
      <c r="M4064">
        <v>0</v>
      </c>
      <c r="N4064">
        <v>0</v>
      </c>
      <c r="O4064">
        <v>0</v>
      </c>
      <c r="P4064" t="s">
        <v>183</v>
      </c>
      <c r="Q4064">
        <v>0</v>
      </c>
      <c r="R4064">
        <v>0</v>
      </c>
      <c r="S4064">
        <v>0</v>
      </c>
      <c r="T4064" t="s">
        <v>181</v>
      </c>
      <c r="U4064">
        <v>0</v>
      </c>
      <c r="V4064" t="s">
        <v>181</v>
      </c>
      <c r="W4064">
        <v>0</v>
      </c>
      <c r="X4064" t="s">
        <v>184</v>
      </c>
    </row>
    <row r="4065" spans="1:24" x14ac:dyDescent="0.3">
      <c r="A4065" t="s">
        <v>179</v>
      </c>
      <c r="B4065" t="s">
        <v>5320</v>
      </c>
      <c r="C4065" t="s">
        <v>181</v>
      </c>
      <c r="D4065" t="s">
        <v>1764</v>
      </c>
      <c r="E4065" t="s">
        <v>7</v>
      </c>
      <c r="F4065">
        <v>0</v>
      </c>
      <c r="G4065">
        <v>0</v>
      </c>
      <c r="H4065" s="51" t="s">
        <v>13524</v>
      </c>
      <c r="I4065">
        <v>0</v>
      </c>
      <c r="J4065">
        <v>0</v>
      </c>
      <c r="L4065">
        <v>0</v>
      </c>
      <c r="M4065">
        <v>0</v>
      </c>
      <c r="N4065">
        <v>0</v>
      </c>
      <c r="O4065">
        <v>0</v>
      </c>
      <c r="P4065" t="s">
        <v>183</v>
      </c>
      <c r="Q4065">
        <v>0</v>
      </c>
      <c r="R4065">
        <v>0</v>
      </c>
      <c r="S4065">
        <v>0</v>
      </c>
      <c r="T4065" t="s">
        <v>181</v>
      </c>
      <c r="U4065">
        <v>0</v>
      </c>
      <c r="V4065" t="s">
        <v>181</v>
      </c>
      <c r="W4065">
        <v>0</v>
      </c>
      <c r="X4065" t="s">
        <v>184</v>
      </c>
    </row>
    <row r="4066" spans="1:24" x14ac:dyDescent="0.3">
      <c r="A4066" t="s">
        <v>179</v>
      </c>
      <c r="B4066" t="s">
        <v>5257</v>
      </c>
      <c r="C4066" t="s">
        <v>181</v>
      </c>
      <c r="D4066" t="s">
        <v>5258</v>
      </c>
      <c r="E4066" t="s">
        <v>7</v>
      </c>
      <c r="F4066">
        <v>0</v>
      </c>
      <c r="G4066">
        <v>0</v>
      </c>
      <c r="H4066" s="51" t="s">
        <v>13524</v>
      </c>
      <c r="I4066">
        <v>0</v>
      </c>
      <c r="J4066">
        <v>0</v>
      </c>
      <c r="L4066">
        <v>0</v>
      </c>
      <c r="M4066">
        <v>0</v>
      </c>
      <c r="N4066">
        <v>0</v>
      </c>
      <c r="O4066">
        <v>0</v>
      </c>
      <c r="P4066" t="s">
        <v>183</v>
      </c>
      <c r="Q4066">
        <v>0</v>
      </c>
      <c r="R4066">
        <v>0</v>
      </c>
      <c r="S4066">
        <v>0</v>
      </c>
      <c r="T4066" t="s">
        <v>181</v>
      </c>
      <c r="U4066">
        <v>0</v>
      </c>
      <c r="V4066" t="s">
        <v>181</v>
      </c>
      <c r="W4066">
        <v>0</v>
      </c>
      <c r="X4066" t="s">
        <v>184</v>
      </c>
    </row>
    <row r="4067" spans="1:24" x14ac:dyDescent="0.3">
      <c r="A4067" t="s">
        <v>179</v>
      </c>
      <c r="B4067" t="s">
        <v>1114</v>
      </c>
      <c r="C4067" t="s">
        <v>181</v>
      </c>
      <c r="D4067" t="s">
        <v>1115</v>
      </c>
      <c r="E4067" t="s">
        <v>181</v>
      </c>
      <c r="F4067">
        <v>0</v>
      </c>
      <c r="G4067">
        <v>0</v>
      </c>
      <c r="H4067" s="51" t="s">
        <v>14704</v>
      </c>
      <c r="I4067">
        <v>0</v>
      </c>
      <c r="J4067">
        <v>0</v>
      </c>
      <c r="L4067">
        <v>0</v>
      </c>
      <c r="M4067">
        <v>0</v>
      </c>
      <c r="N4067">
        <v>0</v>
      </c>
      <c r="O4067">
        <v>0</v>
      </c>
      <c r="P4067" t="s">
        <v>183</v>
      </c>
      <c r="Q4067">
        <v>0</v>
      </c>
      <c r="R4067">
        <v>0</v>
      </c>
      <c r="S4067">
        <v>0</v>
      </c>
      <c r="T4067" t="s">
        <v>181</v>
      </c>
      <c r="U4067">
        <v>0</v>
      </c>
      <c r="V4067" t="s">
        <v>181</v>
      </c>
      <c r="W4067">
        <v>0</v>
      </c>
      <c r="X4067" t="s">
        <v>184</v>
      </c>
    </row>
    <row r="4068" spans="1:24" x14ac:dyDescent="0.3">
      <c r="A4068" t="s">
        <v>179</v>
      </c>
      <c r="B4068" t="s">
        <v>4373</v>
      </c>
      <c r="C4068" t="s">
        <v>181</v>
      </c>
      <c r="D4068" t="s">
        <v>4374</v>
      </c>
      <c r="E4068" t="s">
        <v>7</v>
      </c>
      <c r="F4068">
        <v>0</v>
      </c>
      <c r="G4068">
        <v>0</v>
      </c>
      <c r="H4068" s="51" t="s">
        <v>13524</v>
      </c>
      <c r="I4068">
        <v>0</v>
      </c>
      <c r="J4068">
        <v>0</v>
      </c>
      <c r="L4068">
        <v>0</v>
      </c>
      <c r="M4068">
        <v>0</v>
      </c>
      <c r="N4068">
        <v>0</v>
      </c>
      <c r="O4068">
        <v>0</v>
      </c>
      <c r="P4068" t="s">
        <v>183</v>
      </c>
      <c r="Q4068">
        <v>0</v>
      </c>
      <c r="R4068">
        <v>0</v>
      </c>
      <c r="S4068">
        <v>0</v>
      </c>
      <c r="T4068" t="s">
        <v>181</v>
      </c>
      <c r="U4068">
        <v>0</v>
      </c>
      <c r="V4068" t="s">
        <v>181</v>
      </c>
      <c r="W4068">
        <v>0</v>
      </c>
      <c r="X4068" t="s">
        <v>184</v>
      </c>
    </row>
    <row r="4069" spans="1:24" x14ac:dyDescent="0.3">
      <c r="A4069" t="s">
        <v>179</v>
      </c>
      <c r="B4069" t="s">
        <v>3245</v>
      </c>
      <c r="C4069" t="s">
        <v>181</v>
      </c>
      <c r="D4069" t="s">
        <v>3246</v>
      </c>
      <c r="E4069" t="s">
        <v>181</v>
      </c>
      <c r="F4069">
        <v>0</v>
      </c>
      <c r="G4069">
        <v>0</v>
      </c>
      <c r="H4069" s="51" t="s">
        <v>14704</v>
      </c>
      <c r="I4069">
        <v>0</v>
      </c>
      <c r="J4069">
        <v>0</v>
      </c>
      <c r="L4069">
        <v>0</v>
      </c>
      <c r="M4069">
        <v>0</v>
      </c>
      <c r="N4069">
        <v>0</v>
      </c>
      <c r="O4069">
        <v>0</v>
      </c>
      <c r="P4069" t="s">
        <v>183</v>
      </c>
      <c r="Q4069">
        <v>0</v>
      </c>
      <c r="R4069">
        <v>0</v>
      </c>
      <c r="S4069">
        <v>0</v>
      </c>
      <c r="T4069" t="s">
        <v>181</v>
      </c>
      <c r="U4069">
        <v>0</v>
      </c>
      <c r="V4069" t="s">
        <v>181</v>
      </c>
      <c r="W4069">
        <v>0</v>
      </c>
      <c r="X4069" t="s">
        <v>184</v>
      </c>
    </row>
    <row r="4070" spans="1:24" x14ac:dyDescent="0.3">
      <c r="A4070" t="s">
        <v>179</v>
      </c>
      <c r="B4070" t="s">
        <v>5274</v>
      </c>
      <c r="C4070" t="s">
        <v>181</v>
      </c>
      <c r="D4070" t="s">
        <v>3246</v>
      </c>
      <c r="E4070" t="s">
        <v>7</v>
      </c>
      <c r="F4070">
        <v>0</v>
      </c>
      <c r="G4070">
        <v>0</v>
      </c>
      <c r="H4070" s="51" t="s">
        <v>13524</v>
      </c>
      <c r="I4070">
        <v>0</v>
      </c>
      <c r="J4070">
        <v>0</v>
      </c>
      <c r="L4070">
        <v>0</v>
      </c>
      <c r="M4070">
        <v>0</v>
      </c>
      <c r="N4070">
        <v>0</v>
      </c>
      <c r="O4070">
        <v>0</v>
      </c>
      <c r="P4070" t="s">
        <v>183</v>
      </c>
      <c r="Q4070">
        <v>0</v>
      </c>
      <c r="R4070">
        <v>0</v>
      </c>
      <c r="S4070">
        <v>0</v>
      </c>
      <c r="T4070" t="s">
        <v>181</v>
      </c>
      <c r="U4070">
        <v>0</v>
      </c>
      <c r="V4070" t="s">
        <v>181</v>
      </c>
      <c r="W4070">
        <v>0</v>
      </c>
      <c r="X4070" t="s">
        <v>184</v>
      </c>
    </row>
    <row r="4071" spans="1:24" x14ac:dyDescent="0.3">
      <c r="A4071" t="s">
        <v>179</v>
      </c>
      <c r="B4071" t="s">
        <v>14708</v>
      </c>
      <c r="C4071" t="s">
        <v>181</v>
      </c>
      <c r="D4071" t="s">
        <v>14709</v>
      </c>
      <c r="E4071" t="s">
        <v>7</v>
      </c>
      <c r="F4071">
        <v>0</v>
      </c>
      <c r="G4071">
        <v>0</v>
      </c>
      <c r="H4071" s="51" t="s">
        <v>14704</v>
      </c>
      <c r="I4071">
        <v>0</v>
      </c>
      <c r="J4071">
        <v>0</v>
      </c>
      <c r="L4071">
        <v>0</v>
      </c>
      <c r="M4071">
        <v>0</v>
      </c>
      <c r="N4071">
        <v>0</v>
      </c>
      <c r="O4071">
        <v>0</v>
      </c>
      <c r="P4071" t="s">
        <v>183</v>
      </c>
      <c r="Q4071">
        <v>0</v>
      </c>
      <c r="R4071">
        <v>0</v>
      </c>
      <c r="S4071">
        <v>0</v>
      </c>
      <c r="T4071" t="s">
        <v>181</v>
      </c>
      <c r="U4071">
        <v>0</v>
      </c>
      <c r="V4071" t="s">
        <v>181</v>
      </c>
      <c r="W4071">
        <v>0</v>
      </c>
      <c r="X4071" t="s">
        <v>184</v>
      </c>
    </row>
    <row r="4072" spans="1:24" x14ac:dyDescent="0.3">
      <c r="A4072" t="s">
        <v>179</v>
      </c>
      <c r="B4072" t="s">
        <v>14710</v>
      </c>
      <c r="C4072" t="s">
        <v>181</v>
      </c>
      <c r="D4072" t="s">
        <v>14711</v>
      </c>
      <c r="E4072" t="s">
        <v>7</v>
      </c>
      <c r="F4072">
        <v>0</v>
      </c>
      <c r="G4072">
        <v>0</v>
      </c>
      <c r="H4072" s="51" t="s">
        <v>14704</v>
      </c>
      <c r="I4072">
        <v>0</v>
      </c>
      <c r="J4072">
        <v>0</v>
      </c>
      <c r="L4072">
        <v>0</v>
      </c>
      <c r="M4072">
        <v>0</v>
      </c>
      <c r="N4072">
        <v>0</v>
      </c>
      <c r="O4072">
        <v>0</v>
      </c>
      <c r="P4072" t="s">
        <v>183</v>
      </c>
      <c r="Q4072">
        <v>0</v>
      </c>
      <c r="R4072">
        <v>0</v>
      </c>
      <c r="S4072">
        <v>0</v>
      </c>
      <c r="T4072" t="s">
        <v>181</v>
      </c>
      <c r="U4072">
        <v>0</v>
      </c>
      <c r="V4072" t="s">
        <v>181</v>
      </c>
      <c r="W4072">
        <v>0</v>
      </c>
      <c r="X4072" t="s">
        <v>184</v>
      </c>
    </row>
    <row r="4073" spans="1:24" x14ac:dyDescent="0.3">
      <c r="A4073" t="s">
        <v>179</v>
      </c>
      <c r="B4073" t="s">
        <v>5844</v>
      </c>
      <c r="C4073" t="s">
        <v>181</v>
      </c>
      <c r="D4073" t="s">
        <v>5845</v>
      </c>
      <c r="E4073" t="s">
        <v>7</v>
      </c>
      <c r="F4073">
        <v>0</v>
      </c>
      <c r="G4073">
        <v>0</v>
      </c>
      <c r="H4073" s="51" t="s">
        <v>13524</v>
      </c>
      <c r="I4073">
        <v>0</v>
      </c>
      <c r="J4073">
        <v>0</v>
      </c>
      <c r="L4073">
        <v>0</v>
      </c>
      <c r="M4073">
        <v>0</v>
      </c>
      <c r="N4073">
        <v>0</v>
      </c>
      <c r="O4073">
        <v>0</v>
      </c>
      <c r="P4073" t="s">
        <v>183</v>
      </c>
      <c r="Q4073">
        <v>0</v>
      </c>
      <c r="R4073">
        <v>0</v>
      </c>
      <c r="S4073">
        <v>0</v>
      </c>
      <c r="T4073" t="s">
        <v>181</v>
      </c>
      <c r="U4073">
        <v>0</v>
      </c>
      <c r="V4073" t="s">
        <v>181</v>
      </c>
      <c r="W4073">
        <v>0</v>
      </c>
      <c r="X4073" t="s">
        <v>184</v>
      </c>
    </row>
    <row r="4074" spans="1:24" x14ac:dyDescent="0.3">
      <c r="A4074" t="s">
        <v>179</v>
      </c>
      <c r="B4074" t="s">
        <v>2302</v>
      </c>
      <c r="C4074" t="s">
        <v>181</v>
      </c>
      <c r="D4074" t="s">
        <v>2303</v>
      </c>
      <c r="E4074" t="s">
        <v>181</v>
      </c>
      <c r="F4074">
        <v>0</v>
      </c>
      <c r="G4074">
        <v>0</v>
      </c>
      <c r="H4074" s="51" t="s">
        <v>13524</v>
      </c>
      <c r="I4074">
        <v>0</v>
      </c>
      <c r="J4074">
        <v>0</v>
      </c>
      <c r="L4074">
        <v>0</v>
      </c>
      <c r="M4074">
        <v>0</v>
      </c>
      <c r="N4074">
        <v>0</v>
      </c>
      <c r="O4074">
        <v>0</v>
      </c>
      <c r="P4074" t="s">
        <v>183</v>
      </c>
      <c r="Q4074">
        <v>0</v>
      </c>
      <c r="R4074">
        <v>0</v>
      </c>
      <c r="S4074">
        <v>0</v>
      </c>
      <c r="T4074" t="s">
        <v>181</v>
      </c>
      <c r="U4074">
        <v>0</v>
      </c>
      <c r="V4074" t="s">
        <v>181</v>
      </c>
      <c r="W4074">
        <v>0</v>
      </c>
      <c r="X4074" t="s">
        <v>184</v>
      </c>
    </row>
    <row r="4075" spans="1:24" x14ac:dyDescent="0.3">
      <c r="A4075" t="s">
        <v>179</v>
      </c>
      <c r="B4075" t="s">
        <v>5807</v>
      </c>
      <c r="C4075" t="s">
        <v>181</v>
      </c>
      <c r="D4075" t="s">
        <v>5808</v>
      </c>
      <c r="E4075" t="s">
        <v>7</v>
      </c>
      <c r="F4075">
        <v>0</v>
      </c>
      <c r="G4075">
        <v>0</v>
      </c>
      <c r="H4075" s="51" t="s">
        <v>13524</v>
      </c>
      <c r="I4075">
        <v>0</v>
      </c>
      <c r="J4075">
        <v>0</v>
      </c>
      <c r="L4075">
        <v>0</v>
      </c>
      <c r="M4075">
        <v>0</v>
      </c>
      <c r="N4075">
        <v>0</v>
      </c>
      <c r="O4075">
        <v>0</v>
      </c>
      <c r="P4075" t="s">
        <v>183</v>
      </c>
      <c r="Q4075">
        <v>0</v>
      </c>
      <c r="R4075">
        <v>0</v>
      </c>
      <c r="S4075">
        <v>0</v>
      </c>
      <c r="T4075" t="s">
        <v>181</v>
      </c>
      <c r="U4075">
        <v>0</v>
      </c>
      <c r="V4075" t="s">
        <v>181</v>
      </c>
      <c r="W4075">
        <v>0</v>
      </c>
      <c r="X4075" t="s">
        <v>184</v>
      </c>
    </row>
    <row r="4076" spans="1:24" x14ac:dyDescent="0.3">
      <c r="A4076" t="s">
        <v>179</v>
      </c>
      <c r="B4076" t="s">
        <v>445</v>
      </c>
      <c r="C4076" t="s">
        <v>181</v>
      </c>
      <c r="D4076" t="s">
        <v>446</v>
      </c>
      <c r="E4076" t="s">
        <v>181</v>
      </c>
      <c r="F4076">
        <v>0</v>
      </c>
      <c r="G4076">
        <v>0</v>
      </c>
      <c r="H4076" s="51" t="s">
        <v>14704</v>
      </c>
      <c r="I4076">
        <v>0</v>
      </c>
      <c r="J4076">
        <v>0</v>
      </c>
      <c r="L4076">
        <v>0</v>
      </c>
      <c r="M4076">
        <v>0</v>
      </c>
      <c r="N4076">
        <v>0</v>
      </c>
      <c r="O4076">
        <v>0</v>
      </c>
      <c r="P4076" t="s">
        <v>183</v>
      </c>
      <c r="Q4076">
        <v>0</v>
      </c>
      <c r="R4076">
        <v>0</v>
      </c>
      <c r="S4076">
        <v>0</v>
      </c>
      <c r="T4076" t="s">
        <v>181</v>
      </c>
      <c r="U4076">
        <v>0</v>
      </c>
      <c r="V4076" t="s">
        <v>181</v>
      </c>
      <c r="W4076">
        <v>0</v>
      </c>
      <c r="X4076" t="s">
        <v>184</v>
      </c>
    </row>
    <row r="4077" spans="1:24" x14ac:dyDescent="0.3">
      <c r="A4077" t="s">
        <v>179</v>
      </c>
      <c r="B4077" t="s">
        <v>6241</v>
      </c>
      <c r="C4077" t="s">
        <v>181</v>
      </c>
      <c r="D4077" t="s">
        <v>6242</v>
      </c>
      <c r="E4077" t="s">
        <v>7</v>
      </c>
      <c r="F4077">
        <v>0</v>
      </c>
      <c r="G4077">
        <v>0</v>
      </c>
      <c r="H4077" s="51" t="s">
        <v>13524</v>
      </c>
      <c r="I4077">
        <v>0</v>
      </c>
      <c r="J4077">
        <v>0</v>
      </c>
      <c r="L4077">
        <v>0</v>
      </c>
      <c r="M4077">
        <v>0</v>
      </c>
      <c r="N4077">
        <v>0</v>
      </c>
      <c r="O4077">
        <v>0</v>
      </c>
      <c r="P4077" t="s">
        <v>183</v>
      </c>
      <c r="Q4077">
        <v>0</v>
      </c>
      <c r="R4077">
        <v>0</v>
      </c>
      <c r="S4077">
        <v>0</v>
      </c>
      <c r="T4077" t="s">
        <v>181</v>
      </c>
      <c r="U4077">
        <v>0</v>
      </c>
      <c r="V4077" t="s">
        <v>181</v>
      </c>
      <c r="W4077">
        <v>0</v>
      </c>
      <c r="X4077" t="s">
        <v>184</v>
      </c>
    </row>
    <row r="4078" spans="1:24" x14ac:dyDescent="0.3">
      <c r="A4078" t="s">
        <v>179</v>
      </c>
      <c r="B4078" t="s">
        <v>2814</v>
      </c>
      <c r="C4078" t="s">
        <v>181</v>
      </c>
      <c r="D4078" t="s">
        <v>2815</v>
      </c>
      <c r="E4078" t="s">
        <v>181</v>
      </c>
      <c r="F4078">
        <v>0</v>
      </c>
      <c r="G4078">
        <v>0</v>
      </c>
      <c r="H4078" s="51" t="s">
        <v>13524</v>
      </c>
      <c r="I4078">
        <v>0</v>
      </c>
      <c r="J4078">
        <v>0</v>
      </c>
      <c r="L4078">
        <v>0</v>
      </c>
      <c r="M4078">
        <v>0</v>
      </c>
      <c r="N4078">
        <v>0</v>
      </c>
      <c r="O4078">
        <v>0</v>
      </c>
      <c r="P4078" t="s">
        <v>183</v>
      </c>
      <c r="Q4078">
        <v>0</v>
      </c>
      <c r="R4078">
        <v>0</v>
      </c>
      <c r="S4078">
        <v>0</v>
      </c>
      <c r="T4078" t="s">
        <v>181</v>
      </c>
      <c r="U4078">
        <v>0</v>
      </c>
      <c r="V4078" t="s">
        <v>181</v>
      </c>
      <c r="W4078">
        <v>0</v>
      </c>
      <c r="X4078" t="s">
        <v>184</v>
      </c>
    </row>
    <row r="4079" spans="1:24" x14ac:dyDescent="0.3">
      <c r="A4079" t="s">
        <v>179</v>
      </c>
      <c r="B4079" t="s">
        <v>14712</v>
      </c>
      <c r="C4079" t="s">
        <v>181</v>
      </c>
      <c r="D4079" t="s">
        <v>2815</v>
      </c>
      <c r="E4079" t="s">
        <v>7</v>
      </c>
      <c r="F4079">
        <v>0</v>
      </c>
      <c r="G4079">
        <v>0</v>
      </c>
      <c r="H4079" s="51" t="s">
        <v>14704</v>
      </c>
      <c r="I4079">
        <v>0</v>
      </c>
      <c r="J4079">
        <v>0</v>
      </c>
      <c r="L4079">
        <v>0</v>
      </c>
      <c r="M4079">
        <v>0</v>
      </c>
      <c r="N4079">
        <v>0</v>
      </c>
      <c r="O4079">
        <v>0</v>
      </c>
      <c r="P4079" t="s">
        <v>183</v>
      </c>
      <c r="Q4079">
        <v>0</v>
      </c>
      <c r="R4079">
        <v>0</v>
      </c>
      <c r="S4079">
        <v>0</v>
      </c>
      <c r="T4079" t="s">
        <v>181</v>
      </c>
      <c r="U4079">
        <v>0</v>
      </c>
      <c r="V4079" t="s">
        <v>181</v>
      </c>
      <c r="W4079">
        <v>0</v>
      </c>
      <c r="X4079" t="s">
        <v>184</v>
      </c>
    </row>
    <row r="4080" spans="1:24" x14ac:dyDescent="0.3">
      <c r="A4080" t="s">
        <v>179</v>
      </c>
      <c r="B4080" t="s">
        <v>277</v>
      </c>
      <c r="C4080" t="s">
        <v>181</v>
      </c>
      <c r="D4080" t="s">
        <v>278</v>
      </c>
      <c r="E4080" t="s">
        <v>181</v>
      </c>
      <c r="F4080">
        <v>0</v>
      </c>
      <c r="G4080">
        <v>0</v>
      </c>
      <c r="H4080" s="51" t="s">
        <v>14704</v>
      </c>
      <c r="I4080">
        <v>0</v>
      </c>
      <c r="J4080">
        <v>0</v>
      </c>
      <c r="L4080">
        <v>0</v>
      </c>
      <c r="M4080">
        <v>0</v>
      </c>
      <c r="N4080">
        <v>0</v>
      </c>
      <c r="O4080">
        <v>0</v>
      </c>
      <c r="P4080" t="s">
        <v>183</v>
      </c>
      <c r="Q4080">
        <v>0</v>
      </c>
      <c r="R4080">
        <v>0</v>
      </c>
      <c r="S4080">
        <v>0</v>
      </c>
      <c r="T4080" t="s">
        <v>181</v>
      </c>
      <c r="U4080">
        <v>0</v>
      </c>
      <c r="V4080" t="s">
        <v>181</v>
      </c>
      <c r="W4080">
        <v>0</v>
      </c>
      <c r="X4080" t="s">
        <v>184</v>
      </c>
    </row>
    <row r="4081" spans="1:24" x14ac:dyDescent="0.3">
      <c r="A4081" t="s">
        <v>179</v>
      </c>
      <c r="B4081" t="s">
        <v>14713</v>
      </c>
      <c r="C4081" t="s">
        <v>181</v>
      </c>
      <c r="D4081" t="s">
        <v>14714</v>
      </c>
      <c r="E4081" t="s">
        <v>7</v>
      </c>
      <c r="F4081">
        <v>0</v>
      </c>
      <c r="G4081">
        <v>0</v>
      </c>
      <c r="H4081" s="51" t="s">
        <v>13524</v>
      </c>
      <c r="I4081">
        <v>0</v>
      </c>
      <c r="J4081">
        <v>0</v>
      </c>
      <c r="L4081">
        <v>0</v>
      </c>
      <c r="M4081">
        <v>0</v>
      </c>
      <c r="N4081">
        <v>0</v>
      </c>
      <c r="O4081">
        <v>0</v>
      </c>
      <c r="P4081" t="s">
        <v>183</v>
      </c>
      <c r="Q4081">
        <v>0</v>
      </c>
      <c r="R4081">
        <v>0</v>
      </c>
      <c r="S4081">
        <v>0</v>
      </c>
      <c r="T4081" t="s">
        <v>181</v>
      </c>
      <c r="U4081">
        <v>0</v>
      </c>
      <c r="V4081" t="s">
        <v>181</v>
      </c>
      <c r="W4081">
        <v>0</v>
      </c>
      <c r="X4081" t="s">
        <v>184</v>
      </c>
    </row>
    <row r="4082" spans="1:24" x14ac:dyDescent="0.3">
      <c r="A4082" t="s">
        <v>179</v>
      </c>
      <c r="B4082" t="s">
        <v>3463</v>
      </c>
      <c r="C4082" t="s">
        <v>181</v>
      </c>
      <c r="D4082" t="s">
        <v>3464</v>
      </c>
      <c r="E4082" t="s">
        <v>181</v>
      </c>
      <c r="F4082">
        <v>0</v>
      </c>
      <c r="G4082">
        <v>0</v>
      </c>
      <c r="H4082" s="51" t="s">
        <v>14704</v>
      </c>
      <c r="I4082">
        <v>0</v>
      </c>
      <c r="J4082">
        <v>0</v>
      </c>
      <c r="L4082">
        <v>0</v>
      </c>
      <c r="M4082">
        <v>0</v>
      </c>
      <c r="N4082">
        <v>0</v>
      </c>
      <c r="O4082">
        <v>0</v>
      </c>
      <c r="P4082" t="s">
        <v>183</v>
      </c>
      <c r="Q4082">
        <v>0</v>
      </c>
      <c r="R4082">
        <v>0</v>
      </c>
      <c r="S4082">
        <v>0</v>
      </c>
      <c r="T4082" t="s">
        <v>181</v>
      </c>
      <c r="U4082">
        <v>0</v>
      </c>
      <c r="V4082" t="s">
        <v>181</v>
      </c>
      <c r="W4082">
        <v>0</v>
      </c>
      <c r="X4082" t="s">
        <v>184</v>
      </c>
    </row>
    <row r="4083" spans="1:24" x14ac:dyDescent="0.3">
      <c r="A4083" t="s">
        <v>179</v>
      </c>
      <c r="B4083" t="s">
        <v>14715</v>
      </c>
      <c r="C4083" t="s">
        <v>181</v>
      </c>
      <c r="D4083" t="s">
        <v>14716</v>
      </c>
      <c r="E4083" t="s">
        <v>7</v>
      </c>
      <c r="F4083">
        <v>0</v>
      </c>
      <c r="G4083">
        <v>0</v>
      </c>
      <c r="H4083" s="51" t="s">
        <v>14704</v>
      </c>
      <c r="I4083">
        <v>0</v>
      </c>
      <c r="J4083">
        <v>0</v>
      </c>
      <c r="L4083">
        <v>0</v>
      </c>
      <c r="M4083">
        <v>0</v>
      </c>
      <c r="N4083">
        <v>0</v>
      </c>
      <c r="O4083">
        <v>0</v>
      </c>
      <c r="P4083" t="s">
        <v>183</v>
      </c>
      <c r="Q4083">
        <v>0</v>
      </c>
      <c r="R4083">
        <v>0</v>
      </c>
      <c r="S4083">
        <v>0</v>
      </c>
      <c r="T4083" t="s">
        <v>181</v>
      </c>
      <c r="U4083">
        <v>0</v>
      </c>
      <c r="V4083" t="s">
        <v>181</v>
      </c>
      <c r="W4083">
        <v>0</v>
      </c>
      <c r="X4083" t="s">
        <v>184</v>
      </c>
    </row>
    <row r="4084" spans="1:24" x14ac:dyDescent="0.3">
      <c r="A4084" t="s">
        <v>179</v>
      </c>
      <c r="B4084" t="s">
        <v>3467</v>
      </c>
      <c r="C4084" t="s">
        <v>181</v>
      </c>
      <c r="D4084" t="s">
        <v>3468</v>
      </c>
      <c r="E4084" t="s">
        <v>181</v>
      </c>
      <c r="F4084">
        <v>0</v>
      </c>
      <c r="G4084">
        <v>0</v>
      </c>
      <c r="H4084" s="51" t="s">
        <v>14704</v>
      </c>
      <c r="I4084">
        <v>0</v>
      </c>
      <c r="J4084">
        <v>0</v>
      </c>
      <c r="L4084">
        <v>0</v>
      </c>
      <c r="M4084">
        <v>0</v>
      </c>
      <c r="N4084">
        <v>0</v>
      </c>
      <c r="O4084">
        <v>0</v>
      </c>
      <c r="P4084" t="s">
        <v>183</v>
      </c>
      <c r="Q4084">
        <v>0</v>
      </c>
      <c r="R4084">
        <v>0</v>
      </c>
      <c r="S4084">
        <v>0</v>
      </c>
      <c r="T4084" t="s">
        <v>181</v>
      </c>
      <c r="U4084">
        <v>0</v>
      </c>
      <c r="V4084" t="s">
        <v>181</v>
      </c>
      <c r="W4084">
        <v>0</v>
      </c>
      <c r="X4084" t="s">
        <v>184</v>
      </c>
    </row>
    <row r="4085" spans="1:24" x14ac:dyDescent="0.3">
      <c r="A4085" t="s">
        <v>179</v>
      </c>
      <c r="B4085" t="s">
        <v>3025</v>
      </c>
      <c r="C4085" t="s">
        <v>181</v>
      </c>
      <c r="D4085" t="s">
        <v>3026</v>
      </c>
      <c r="E4085" t="s">
        <v>181</v>
      </c>
      <c r="F4085">
        <v>0</v>
      </c>
      <c r="G4085">
        <v>0</v>
      </c>
      <c r="H4085" s="51" t="s">
        <v>13524</v>
      </c>
      <c r="I4085">
        <v>0</v>
      </c>
      <c r="J4085">
        <v>0</v>
      </c>
      <c r="L4085">
        <v>0</v>
      </c>
      <c r="M4085">
        <v>0</v>
      </c>
      <c r="N4085">
        <v>0</v>
      </c>
      <c r="O4085">
        <v>0</v>
      </c>
      <c r="P4085" t="s">
        <v>183</v>
      </c>
      <c r="Q4085">
        <v>0</v>
      </c>
      <c r="R4085">
        <v>0</v>
      </c>
      <c r="S4085">
        <v>0</v>
      </c>
      <c r="T4085" t="s">
        <v>181</v>
      </c>
      <c r="U4085">
        <v>0</v>
      </c>
      <c r="V4085" t="s">
        <v>181</v>
      </c>
      <c r="W4085">
        <v>0</v>
      </c>
      <c r="X4085" t="s">
        <v>184</v>
      </c>
    </row>
    <row r="4086" spans="1:24" x14ac:dyDescent="0.3">
      <c r="A4086" t="s">
        <v>179</v>
      </c>
      <c r="B4086" t="s">
        <v>1517</v>
      </c>
      <c r="C4086" t="s">
        <v>181</v>
      </c>
      <c r="D4086" t="s">
        <v>1518</v>
      </c>
      <c r="E4086" t="s">
        <v>181</v>
      </c>
      <c r="F4086">
        <v>0</v>
      </c>
      <c r="G4086">
        <v>0</v>
      </c>
      <c r="H4086" s="51" t="s">
        <v>14704</v>
      </c>
      <c r="I4086">
        <v>0</v>
      </c>
      <c r="J4086">
        <v>0</v>
      </c>
      <c r="L4086">
        <v>0</v>
      </c>
      <c r="M4086">
        <v>0</v>
      </c>
      <c r="N4086">
        <v>0</v>
      </c>
      <c r="O4086">
        <v>0</v>
      </c>
      <c r="P4086" t="s">
        <v>183</v>
      </c>
      <c r="Q4086">
        <v>0</v>
      </c>
      <c r="R4086">
        <v>0</v>
      </c>
      <c r="S4086">
        <v>0</v>
      </c>
      <c r="T4086" t="s">
        <v>181</v>
      </c>
      <c r="U4086">
        <v>0</v>
      </c>
      <c r="V4086" t="s">
        <v>181</v>
      </c>
      <c r="W4086">
        <v>0</v>
      </c>
      <c r="X4086" t="s">
        <v>184</v>
      </c>
    </row>
    <row r="4087" spans="1:24" x14ac:dyDescent="0.3">
      <c r="A4087" t="s">
        <v>179</v>
      </c>
      <c r="B4087" t="s">
        <v>2411</v>
      </c>
      <c r="C4087" t="s">
        <v>181</v>
      </c>
      <c r="D4087" t="s">
        <v>2412</v>
      </c>
      <c r="E4087" t="s">
        <v>181</v>
      </c>
      <c r="F4087">
        <v>0</v>
      </c>
      <c r="G4087">
        <v>0</v>
      </c>
      <c r="H4087" s="51" t="s">
        <v>13524</v>
      </c>
      <c r="I4087">
        <v>0</v>
      </c>
      <c r="J4087">
        <v>0</v>
      </c>
      <c r="L4087">
        <v>0</v>
      </c>
      <c r="M4087">
        <v>0</v>
      </c>
      <c r="N4087">
        <v>0</v>
      </c>
      <c r="O4087">
        <v>0</v>
      </c>
      <c r="P4087" t="s">
        <v>183</v>
      </c>
      <c r="Q4087">
        <v>0</v>
      </c>
      <c r="R4087">
        <v>0</v>
      </c>
      <c r="S4087">
        <v>0</v>
      </c>
      <c r="T4087" t="s">
        <v>181</v>
      </c>
      <c r="U4087">
        <v>0</v>
      </c>
      <c r="V4087" t="s">
        <v>181</v>
      </c>
      <c r="W4087">
        <v>0</v>
      </c>
      <c r="X4087" t="s">
        <v>184</v>
      </c>
    </row>
    <row r="4088" spans="1:24" x14ac:dyDescent="0.3">
      <c r="A4088" t="s">
        <v>179</v>
      </c>
      <c r="B4088" t="s">
        <v>3326</v>
      </c>
      <c r="C4088" t="s">
        <v>181</v>
      </c>
      <c r="D4088" t="s">
        <v>2412</v>
      </c>
      <c r="E4088" t="s">
        <v>181</v>
      </c>
      <c r="F4088">
        <v>0</v>
      </c>
      <c r="G4088">
        <v>0</v>
      </c>
      <c r="H4088" s="51" t="s">
        <v>14704</v>
      </c>
      <c r="I4088">
        <v>0</v>
      </c>
      <c r="J4088">
        <v>0</v>
      </c>
      <c r="L4088">
        <v>0</v>
      </c>
      <c r="M4088">
        <v>0</v>
      </c>
      <c r="N4088">
        <v>0</v>
      </c>
      <c r="O4088">
        <v>0</v>
      </c>
      <c r="P4088" t="s">
        <v>183</v>
      </c>
      <c r="Q4088">
        <v>0</v>
      </c>
      <c r="R4088">
        <v>0</v>
      </c>
      <c r="S4088">
        <v>0</v>
      </c>
      <c r="T4088" t="s">
        <v>181</v>
      </c>
      <c r="U4088">
        <v>0</v>
      </c>
      <c r="V4088" t="s">
        <v>181</v>
      </c>
      <c r="W4088">
        <v>0</v>
      </c>
      <c r="X4088" t="s">
        <v>184</v>
      </c>
    </row>
    <row r="4089" spans="1:24" x14ac:dyDescent="0.3">
      <c r="A4089" t="s">
        <v>179</v>
      </c>
      <c r="B4089" t="s">
        <v>4598</v>
      </c>
      <c r="C4089" t="s">
        <v>181</v>
      </c>
      <c r="D4089" t="s">
        <v>2412</v>
      </c>
      <c r="E4089" t="s">
        <v>7</v>
      </c>
      <c r="F4089">
        <v>0</v>
      </c>
      <c r="G4089">
        <v>0</v>
      </c>
      <c r="H4089" s="51" t="s">
        <v>13524</v>
      </c>
      <c r="I4089">
        <v>0</v>
      </c>
      <c r="J4089">
        <v>0</v>
      </c>
      <c r="L4089">
        <v>0</v>
      </c>
      <c r="M4089">
        <v>0</v>
      </c>
      <c r="N4089">
        <v>0</v>
      </c>
      <c r="O4089">
        <v>0</v>
      </c>
      <c r="P4089" t="s">
        <v>183</v>
      </c>
      <c r="Q4089">
        <v>0</v>
      </c>
      <c r="R4089">
        <v>0</v>
      </c>
      <c r="S4089">
        <v>0</v>
      </c>
      <c r="T4089" t="s">
        <v>181</v>
      </c>
      <c r="U4089">
        <v>0</v>
      </c>
      <c r="V4089" t="s">
        <v>181</v>
      </c>
      <c r="W4089">
        <v>0</v>
      </c>
      <c r="X4089" t="s">
        <v>184</v>
      </c>
    </row>
    <row r="4090" spans="1:24" x14ac:dyDescent="0.3">
      <c r="A4090" t="s">
        <v>179</v>
      </c>
      <c r="B4090" t="s">
        <v>3233</v>
      </c>
      <c r="C4090" t="s">
        <v>181</v>
      </c>
      <c r="D4090" t="s">
        <v>3234</v>
      </c>
      <c r="E4090" t="s">
        <v>181</v>
      </c>
      <c r="F4090">
        <v>0</v>
      </c>
      <c r="G4090">
        <v>0</v>
      </c>
      <c r="H4090" s="51" t="s">
        <v>14704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 t="s">
        <v>183</v>
      </c>
      <c r="Q4090">
        <v>0</v>
      </c>
      <c r="R4090">
        <v>0</v>
      </c>
      <c r="S4090">
        <v>0</v>
      </c>
      <c r="T4090" t="s">
        <v>181</v>
      </c>
      <c r="U4090">
        <v>0</v>
      </c>
      <c r="V4090" t="s">
        <v>181</v>
      </c>
      <c r="W4090">
        <v>0</v>
      </c>
      <c r="X4090" t="s">
        <v>184</v>
      </c>
    </row>
    <row r="4091" spans="1:24" x14ac:dyDescent="0.3">
      <c r="A4091" t="s">
        <v>179</v>
      </c>
      <c r="B4091" t="s">
        <v>5888</v>
      </c>
      <c r="C4091" t="s">
        <v>181</v>
      </c>
      <c r="D4091" t="s">
        <v>3234</v>
      </c>
      <c r="E4091" t="s">
        <v>7</v>
      </c>
      <c r="F4091">
        <v>0</v>
      </c>
      <c r="G4091">
        <v>0</v>
      </c>
      <c r="H4091" s="51" t="s">
        <v>13524</v>
      </c>
      <c r="I4091">
        <v>0</v>
      </c>
      <c r="J4091">
        <v>0</v>
      </c>
      <c r="L4091">
        <v>0</v>
      </c>
      <c r="M4091">
        <v>0</v>
      </c>
      <c r="N4091">
        <v>0</v>
      </c>
      <c r="O4091">
        <v>0</v>
      </c>
      <c r="P4091" t="s">
        <v>183</v>
      </c>
      <c r="Q4091">
        <v>0</v>
      </c>
      <c r="R4091">
        <v>0</v>
      </c>
      <c r="S4091">
        <v>0</v>
      </c>
      <c r="T4091" t="s">
        <v>181</v>
      </c>
      <c r="U4091">
        <v>0</v>
      </c>
      <c r="V4091" t="s">
        <v>181</v>
      </c>
      <c r="W4091">
        <v>0</v>
      </c>
      <c r="X4091" t="s">
        <v>184</v>
      </c>
    </row>
    <row r="4092" spans="1:24" x14ac:dyDescent="0.3">
      <c r="A4092" t="s">
        <v>179</v>
      </c>
      <c r="B4092" t="s">
        <v>2189</v>
      </c>
      <c r="C4092" t="s">
        <v>181</v>
      </c>
      <c r="D4092" t="s">
        <v>2190</v>
      </c>
      <c r="E4092" t="s">
        <v>181</v>
      </c>
      <c r="F4092">
        <v>0</v>
      </c>
      <c r="G4092">
        <v>0</v>
      </c>
      <c r="H4092" s="51" t="s">
        <v>13524</v>
      </c>
      <c r="I4092">
        <v>0</v>
      </c>
      <c r="J4092">
        <v>0</v>
      </c>
      <c r="L4092">
        <v>0</v>
      </c>
      <c r="M4092">
        <v>0</v>
      </c>
      <c r="N4092">
        <v>0</v>
      </c>
      <c r="O4092">
        <v>0</v>
      </c>
      <c r="P4092" t="s">
        <v>183</v>
      </c>
      <c r="Q4092">
        <v>0</v>
      </c>
      <c r="R4092">
        <v>0</v>
      </c>
      <c r="S4092">
        <v>0</v>
      </c>
      <c r="T4092" t="s">
        <v>181</v>
      </c>
      <c r="U4092">
        <v>0</v>
      </c>
      <c r="V4092" t="s">
        <v>181</v>
      </c>
      <c r="W4092">
        <v>0</v>
      </c>
      <c r="X4092" t="s">
        <v>321</v>
      </c>
    </row>
    <row r="4093" spans="1:24" x14ac:dyDescent="0.3">
      <c r="A4093" t="s">
        <v>179</v>
      </c>
      <c r="B4093" t="s">
        <v>2634</v>
      </c>
      <c r="C4093" t="s">
        <v>181</v>
      </c>
      <c r="D4093" t="s">
        <v>2635</v>
      </c>
      <c r="E4093" t="s">
        <v>181</v>
      </c>
      <c r="F4093">
        <v>0</v>
      </c>
      <c r="G4093">
        <v>0</v>
      </c>
      <c r="H4093" s="51" t="s">
        <v>13524</v>
      </c>
      <c r="I4093">
        <v>0</v>
      </c>
      <c r="J4093">
        <v>0</v>
      </c>
      <c r="L4093">
        <v>0</v>
      </c>
      <c r="M4093">
        <v>0</v>
      </c>
      <c r="N4093">
        <v>0</v>
      </c>
      <c r="O4093">
        <v>0</v>
      </c>
      <c r="P4093" t="s">
        <v>183</v>
      </c>
      <c r="Q4093">
        <v>0</v>
      </c>
      <c r="R4093">
        <v>0</v>
      </c>
      <c r="S4093">
        <v>0</v>
      </c>
      <c r="T4093" t="s">
        <v>181</v>
      </c>
      <c r="U4093">
        <v>0</v>
      </c>
      <c r="V4093" t="s">
        <v>181</v>
      </c>
      <c r="W4093">
        <v>0</v>
      </c>
      <c r="X4093" t="s">
        <v>184</v>
      </c>
    </row>
    <row r="4094" spans="1:24" x14ac:dyDescent="0.3">
      <c r="A4094" t="s">
        <v>179</v>
      </c>
      <c r="B4094" t="s">
        <v>14717</v>
      </c>
      <c r="C4094" t="s">
        <v>181</v>
      </c>
      <c r="D4094" t="s">
        <v>14718</v>
      </c>
      <c r="E4094" t="s">
        <v>7</v>
      </c>
      <c r="F4094">
        <v>0</v>
      </c>
      <c r="G4094">
        <v>0</v>
      </c>
      <c r="H4094" s="51" t="s">
        <v>13524</v>
      </c>
      <c r="I4094">
        <v>0</v>
      </c>
      <c r="J4094">
        <v>0</v>
      </c>
      <c r="L4094">
        <v>0</v>
      </c>
      <c r="M4094">
        <v>0</v>
      </c>
      <c r="N4094">
        <v>0</v>
      </c>
      <c r="O4094">
        <v>0</v>
      </c>
      <c r="P4094" t="s">
        <v>183</v>
      </c>
      <c r="Q4094">
        <v>0</v>
      </c>
      <c r="R4094">
        <v>0</v>
      </c>
      <c r="S4094">
        <v>0</v>
      </c>
      <c r="T4094" t="s">
        <v>181</v>
      </c>
      <c r="U4094">
        <v>0</v>
      </c>
      <c r="V4094" t="s">
        <v>181</v>
      </c>
      <c r="W4094">
        <v>0</v>
      </c>
      <c r="X4094" t="s">
        <v>184</v>
      </c>
    </row>
    <row r="4095" spans="1:24" x14ac:dyDescent="0.3">
      <c r="A4095" t="s">
        <v>179</v>
      </c>
      <c r="B4095" t="s">
        <v>14719</v>
      </c>
      <c r="C4095" t="s">
        <v>181</v>
      </c>
      <c r="D4095" t="s">
        <v>14718</v>
      </c>
      <c r="E4095" t="s">
        <v>7</v>
      </c>
      <c r="F4095">
        <v>0</v>
      </c>
      <c r="G4095">
        <v>0</v>
      </c>
      <c r="H4095" s="51" t="s">
        <v>14704</v>
      </c>
      <c r="I4095">
        <v>0</v>
      </c>
      <c r="J4095">
        <v>0</v>
      </c>
      <c r="L4095">
        <v>0</v>
      </c>
      <c r="M4095">
        <v>0</v>
      </c>
      <c r="N4095">
        <v>0</v>
      </c>
      <c r="O4095">
        <v>0</v>
      </c>
      <c r="P4095" t="s">
        <v>183</v>
      </c>
      <c r="Q4095">
        <v>0</v>
      </c>
      <c r="R4095">
        <v>0</v>
      </c>
      <c r="S4095">
        <v>0</v>
      </c>
      <c r="T4095" t="s">
        <v>181</v>
      </c>
      <c r="U4095">
        <v>0</v>
      </c>
      <c r="V4095" t="s">
        <v>181</v>
      </c>
      <c r="W4095">
        <v>0</v>
      </c>
      <c r="X4095" t="s">
        <v>184</v>
      </c>
    </row>
    <row r="4096" spans="1:24" x14ac:dyDescent="0.3">
      <c r="A4096" t="s">
        <v>179</v>
      </c>
      <c r="B4096" t="s">
        <v>14720</v>
      </c>
      <c r="C4096" t="s">
        <v>181</v>
      </c>
      <c r="D4096" t="s">
        <v>14721</v>
      </c>
      <c r="E4096" t="s">
        <v>7</v>
      </c>
      <c r="F4096">
        <v>0</v>
      </c>
      <c r="G4096">
        <v>0</v>
      </c>
      <c r="H4096" s="51" t="s">
        <v>14704</v>
      </c>
      <c r="I4096">
        <v>0</v>
      </c>
      <c r="J4096">
        <v>0</v>
      </c>
      <c r="L4096">
        <v>0</v>
      </c>
      <c r="M4096">
        <v>0</v>
      </c>
      <c r="N4096">
        <v>0</v>
      </c>
      <c r="O4096">
        <v>0</v>
      </c>
      <c r="P4096" t="s">
        <v>183</v>
      </c>
      <c r="Q4096">
        <v>0</v>
      </c>
      <c r="R4096">
        <v>0</v>
      </c>
      <c r="S4096">
        <v>0</v>
      </c>
      <c r="T4096" t="s">
        <v>181</v>
      </c>
      <c r="U4096">
        <v>0</v>
      </c>
      <c r="V4096" t="s">
        <v>181</v>
      </c>
      <c r="W4096">
        <v>0</v>
      </c>
      <c r="X4096" t="s">
        <v>184</v>
      </c>
    </row>
    <row r="4097" spans="1:24" x14ac:dyDescent="0.3">
      <c r="A4097" t="s">
        <v>179</v>
      </c>
      <c r="B4097" t="s">
        <v>530</v>
      </c>
      <c r="C4097" t="s">
        <v>181</v>
      </c>
      <c r="D4097" t="s">
        <v>531</v>
      </c>
      <c r="E4097" t="s">
        <v>181</v>
      </c>
      <c r="F4097">
        <v>0</v>
      </c>
      <c r="G4097">
        <v>0</v>
      </c>
      <c r="H4097" s="51" t="s">
        <v>14704</v>
      </c>
      <c r="I4097">
        <v>0</v>
      </c>
      <c r="J4097">
        <v>0</v>
      </c>
      <c r="L4097">
        <v>0</v>
      </c>
      <c r="M4097">
        <v>0</v>
      </c>
      <c r="N4097">
        <v>0</v>
      </c>
      <c r="O4097">
        <v>0</v>
      </c>
      <c r="P4097" t="s">
        <v>183</v>
      </c>
      <c r="Q4097">
        <v>0</v>
      </c>
      <c r="R4097">
        <v>0</v>
      </c>
      <c r="S4097">
        <v>0</v>
      </c>
      <c r="T4097" t="s">
        <v>181</v>
      </c>
      <c r="U4097">
        <v>0</v>
      </c>
      <c r="V4097" t="s">
        <v>181</v>
      </c>
      <c r="W4097">
        <v>0</v>
      </c>
      <c r="X4097" t="s">
        <v>184</v>
      </c>
    </row>
    <row r="4098" spans="1:24" x14ac:dyDescent="0.3">
      <c r="A4098" t="s">
        <v>179</v>
      </c>
      <c r="B4098" t="s">
        <v>5517</v>
      </c>
      <c r="C4098" t="s">
        <v>181</v>
      </c>
      <c r="D4098" t="s">
        <v>531</v>
      </c>
      <c r="E4098" t="s">
        <v>7</v>
      </c>
      <c r="F4098">
        <v>0</v>
      </c>
      <c r="G4098">
        <v>0</v>
      </c>
      <c r="H4098" s="51" t="s">
        <v>13524</v>
      </c>
      <c r="I4098">
        <v>0</v>
      </c>
      <c r="J4098">
        <v>0</v>
      </c>
      <c r="L4098">
        <v>0</v>
      </c>
      <c r="M4098">
        <v>0</v>
      </c>
      <c r="N4098">
        <v>0</v>
      </c>
      <c r="O4098">
        <v>0</v>
      </c>
      <c r="P4098" t="s">
        <v>183</v>
      </c>
      <c r="Q4098">
        <v>0</v>
      </c>
      <c r="R4098">
        <v>0</v>
      </c>
      <c r="S4098">
        <v>0</v>
      </c>
      <c r="T4098" t="s">
        <v>181</v>
      </c>
      <c r="U4098">
        <v>0</v>
      </c>
      <c r="V4098" t="s">
        <v>181</v>
      </c>
      <c r="W4098">
        <v>0</v>
      </c>
      <c r="X4098" t="s">
        <v>184</v>
      </c>
    </row>
    <row r="4099" spans="1:24" x14ac:dyDescent="0.3">
      <c r="A4099" t="s">
        <v>179</v>
      </c>
      <c r="B4099" t="s">
        <v>705</v>
      </c>
      <c r="C4099" t="s">
        <v>181</v>
      </c>
      <c r="D4099" t="s">
        <v>706</v>
      </c>
      <c r="E4099" t="s">
        <v>181</v>
      </c>
      <c r="F4099">
        <v>0</v>
      </c>
      <c r="G4099">
        <v>0</v>
      </c>
      <c r="H4099" s="51" t="s">
        <v>14704</v>
      </c>
      <c r="I4099">
        <v>0</v>
      </c>
      <c r="J4099">
        <v>0</v>
      </c>
      <c r="L4099">
        <v>0</v>
      </c>
      <c r="M4099">
        <v>3080.46</v>
      </c>
      <c r="N4099">
        <v>720</v>
      </c>
      <c r="O4099">
        <v>0</v>
      </c>
      <c r="P4099" t="s">
        <v>707</v>
      </c>
      <c r="Q4099">
        <v>0</v>
      </c>
      <c r="R4099">
        <v>0</v>
      </c>
      <c r="S4099">
        <v>0</v>
      </c>
      <c r="T4099" t="s">
        <v>181</v>
      </c>
      <c r="U4099">
        <v>0</v>
      </c>
      <c r="V4099" t="s">
        <v>181</v>
      </c>
      <c r="W4099">
        <v>0</v>
      </c>
      <c r="X4099" t="s">
        <v>184</v>
      </c>
    </row>
    <row r="4100" spans="1:24" x14ac:dyDescent="0.3">
      <c r="A4100" t="s">
        <v>179</v>
      </c>
      <c r="B4100" t="s">
        <v>1033</v>
      </c>
      <c r="C4100" t="s">
        <v>181</v>
      </c>
      <c r="D4100" t="s">
        <v>1034</v>
      </c>
      <c r="E4100" t="s">
        <v>181</v>
      </c>
      <c r="F4100">
        <v>0</v>
      </c>
      <c r="G4100">
        <v>0</v>
      </c>
      <c r="H4100" s="51" t="s">
        <v>13524</v>
      </c>
      <c r="I4100">
        <v>0</v>
      </c>
      <c r="J4100">
        <v>0</v>
      </c>
      <c r="L4100">
        <v>0</v>
      </c>
      <c r="M4100">
        <v>0</v>
      </c>
      <c r="N4100">
        <v>0</v>
      </c>
      <c r="O4100">
        <v>0</v>
      </c>
      <c r="P4100" t="s">
        <v>183</v>
      </c>
      <c r="Q4100">
        <v>0</v>
      </c>
      <c r="R4100">
        <v>0</v>
      </c>
      <c r="S4100">
        <v>0</v>
      </c>
      <c r="T4100" t="s">
        <v>181</v>
      </c>
      <c r="U4100">
        <v>0</v>
      </c>
      <c r="V4100" t="s">
        <v>181</v>
      </c>
      <c r="W4100">
        <v>0</v>
      </c>
      <c r="X4100" t="s">
        <v>184</v>
      </c>
    </row>
    <row r="4101" spans="1:24" x14ac:dyDescent="0.3">
      <c r="A4101" t="s">
        <v>179</v>
      </c>
      <c r="B4101" t="s">
        <v>3241</v>
      </c>
      <c r="C4101" t="s">
        <v>181</v>
      </c>
      <c r="D4101" t="s">
        <v>3242</v>
      </c>
      <c r="E4101" t="s">
        <v>181</v>
      </c>
      <c r="F4101">
        <v>0</v>
      </c>
      <c r="G4101">
        <v>0</v>
      </c>
      <c r="H4101" s="51" t="s">
        <v>14704</v>
      </c>
      <c r="I4101">
        <v>0</v>
      </c>
      <c r="J4101">
        <v>0</v>
      </c>
      <c r="L4101">
        <v>0</v>
      </c>
      <c r="M4101">
        <v>0</v>
      </c>
      <c r="N4101">
        <v>0</v>
      </c>
      <c r="O4101">
        <v>0</v>
      </c>
      <c r="P4101" t="s">
        <v>183</v>
      </c>
      <c r="Q4101">
        <v>0</v>
      </c>
      <c r="R4101">
        <v>0</v>
      </c>
      <c r="S4101">
        <v>0</v>
      </c>
      <c r="T4101" t="s">
        <v>181</v>
      </c>
      <c r="U4101">
        <v>0</v>
      </c>
      <c r="V4101" t="s">
        <v>181</v>
      </c>
      <c r="W4101">
        <v>0</v>
      </c>
      <c r="X4101" t="s">
        <v>184</v>
      </c>
    </row>
    <row r="4102" spans="1:24" x14ac:dyDescent="0.3">
      <c r="A4102" t="s">
        <v>179</v>
      </c>
      <c r="B4102" t="s">
        <v>457</v>
      </c>
      <c r="C4102" t="s">
        <v>181</v>
      </c>
      <c r="D4102" t="s">
        <v>458</v>
      </c>
      <c r="E4102" t="s">
        <v>181</v>
      </c>
      <c r="F4102">
        <v>0</v>
      </c>
      <c r="G4102">
        <v>0</v>
      </c>
      <c r="H4102" s="51" t="s">
        <v>14704</v>
      </c>
      <c r="I4102">
        <v>0</v>
      </c>
      <c r="J4102">
        <v>0</v>
      </c>
      <c r="L4102">
        <v>0</v>
      </c>
      <c r="M4102">
        <v>0</v>
      </c>
      <c r="N4102">
        <v>0</v>
      </c>
      <c r="O4102">
        <v>0</v>
      </c>
      <c r="P4102" t="s">
        <v>183</v>
      </c>
      <c r="Q4102">
        <v>0</v>
      </c>
      <c r="R4102">
        <v>0</v>
      </c>
      <c r="S4102">
        <v>0</v>
      </c>
      <c r="T4102" t="s">
        <v>181</v>
      </c>
      <c r="U4102">
        <v>0</v>
      </c>
      <c r="V4102" t="s">
        <v>181</v>
      </c>
      <c r="W4102">
        <v>0</v>
      </c>
      <c r="X4102" t="s">
        <v>184</v>
      </c>
    </row>
    <row r="4103" spans="1:24" x14ac:dyDescent="0.3">
      <c r="A4103" t="s">
        <v>179</v>
      </c>
      <c r="B4103" t="s">
        <v>1627</v>
      </c>
      <c r="C4103" t="s">
        <v>181</v>
      </c>
      <c r="D4103" t="s">
        <v>1628</v>
      </c>
      <c r="E4103" t="s">
        <v>181</v>
      </c>
      <c r="F4103">
        <v>0</v>
      </c>
      <c r="G4103">
        <v>0</v>
      </c>
      <c r="H4103" s="51" t="s">
        <v>14704</v>
      </c>
      <c r="I4103">
        <v>0</v>
      </c>
      <c r="J4103">
        <v>0</v>
      </c>
      <c r="L4103">
        <v>0</v>
      </c>
      <c r="M4103">
        <v>0</v>
      </c>
      <c r="N4103">
        <v>0</v>
      </c>
      <c r="O4103">
        <v>0</v>
      </c>
      <c r="P4103" t="s">
        <v>183</v>
      </c>
      <c r="Q4103">
        <v>0</v>
      </c>
      <c r="R4103">
        <v>0</v>
      </c>
      <c r="S4103">
        <v>0</v>
      </c>
      <c r="T4103" t="s">
        <v>181</v>
      </c>
      <c r="U4103">
        <v>0</v>
      </c>
      <c r="V4103" t="s">
        <v>181</v>
      </c>
      <c r="W4103">
        <v>0</v>
      </c>
      <c r="X4103" t="s">
        <v>184</v>
      </c>
    </row>
    <row r="4104" spans="1:24" x14ac:dyDescent="0.3">
      <c r="A4104" t="s">
        <v>179</v>
      </c>
      <c r="B4104" t="s">
        <v>295</v>
      </c>
      <c r="C4104" t="s">
        <v>181</v>
      </c>
      <c r="D4104" t="s">
        <v>296</v>
      </c>
      <c r="E4104" t="s">
        <v>181</v>
      </c>
      <c r="F4104">
        <v>0</v>
      </c>
      <c r="G4104">
        <v>0</v>
      </c>
      <c r="H4104" s="51" t="s">
        <v>14704</v>
      </c>
      <c r="I4104">
        <v>0</v>
      </c>
      <c r="J4104">
        <v>0</v>
      </c>
      <c r="L4104">
        <v>0</v>
      </c>
      <c r="M4104">
        <v>0</v>
      </c>
      <c r="N4104">
        <v>0</v>
      </c>
      <c r="O4104">
        <v>0</v>
      </c>
      <c r="P4104" t="s">
        <v>183</v>
      </c>
      <c r="Q4104">
        <v>0</v>
      </c>
      <c r="R4104">
        <v>0</v>
      </c>
      <c r="S4104">
        <v>0</v>
      </c>
      <c r="T4104" t="s">
        <v>181</v>
      </c>
      <c r="U4104">
        <v>0</v>
      </c>
      <c r="V4104" t="s">
        <v>181</v>
      </c>
      <c r="W4104">
        <v>0</v>
      </c>
      <c r="X4104" t="s">
        <v>184</v>
      </c>
    </row>
    <row r="4105" spans="1:24" x14ac:dyDescent="0.3">
      <c r="A4105" t="s">
        <v>179</v>
      </c>
      <c r="B4105" t="s">
        <v>1734</v>
      </c>
      <c r="C4105" t="s">
        <v>181</v>
      </c>
      <c r="D4105" t="s">
        <v>1735</v>
      </c>
      <c r="E4105" t="s">
        <v>181</v>
      </c>
      <c r="F4105">
        <v>2800</v>
      </c>
      <c r="G4105" t="s">
        <v>8668</v>
      </c>
      <c r="H4105" s="51" t="s">
        <v>12735</v>
      </c>
      <c r="I4105">
        <v>11955.999999999998</v>
      </c>
      <c r="J4105">
        <v>0</v>
      </c>
      <c r="L4105">
        <v>0</v>
      </c>
      <c r="M4105">
        <v>0</v>
      </c>
      <c r="N4105">
        <v>0</v>
      </c>
      <c r="O4105">
        <v>0</v>
      </c>
      <c r="P4105" t="s">
        <v>183</v>
      </c>
      <c r="Q4105">
        <v>0</v>
      </c>
      <c r="R4105">
        <v>0</v>
      </c>
      <c r="S4105">
        <v>0</v>
      </c>
      <c r="T4105" t="s">
        <v>181</v>
      </c>
      <c r="U4105">
        <v>0</v>
      </c>
      <c r="V4105" t="s">
        <v>181</v>
      </c>
      <c r="W4105">
        <v>0</v>
      </c>
      <c r="X4105" t="s">
        <v>184</v>
      </c>
    </row>
    <row r="4106" spans="1:24" x14ac:dyDescent="0.3">
      <c r="A4106" t="s">
        <v>179</v>
      </c>
      <c r="B4106" t="s">
        <v>2544</v>
      </c>
      <c r="C4106" t="s">
        <v>181</v>
      </c>
      <c r="D4106" t="s">
        <v>2545</v>
      </c>
      <c r="E4106" t="s">
        <v>181</v>
      </c>
      <c r="F4106">
        <v>0</v>
      </c>
      <c r="G4106">
        <v>0</v>
      </c>
      <c r="H4106" s="51" t="s">
        <v>13524</v>
      </c>
      <c r="I4106">
        <v>0</v>
      </c>
      <c r="J4106">
        <v>0</v>
      </c>
      <c r="L4106">
        <v>0</v>
      </c>
      <c r="M4106">
        <v>0</v>
      </c>
      <c r="N4106">
        <v>0</v>
      </c>
      <c r="O4106">
        <v>0</v>
      </c>
      <c r="P4106" t="s">
        <v>183</v>
      </c>
      <c r="Q4106">
        <v>0</v>
      </c>
      <c r="R4106">
        <v>0</v>
      </c>
      <c r="S4106">
        <v>0</v>
      </c>
      <c r="T4106" t="s">
        <v>181</v>
      </c>
      <c r="U4106">
        <v>0</v>
      </c>
      <c r="V4106" t="s">
        <v>181</v>
      </c>
      <c r="W4106">
        <v>0</v>
      </c>
      <c r="X4106" t="s">
        <v>184</v>
      </c>
    </row>
    <row r="4107" spans="1:24" x14ac:dyDescent="0.3">
      <c r="A4107" t="s">
        <v>179</v>
      </c>
      <c r="B4107" t="s">
        <v>3290</v>
      </c>
      <c r="C4107" t="s">
        <v>181</v>
      </c>
      <c r="D4107" t="s">
        <v>2545</v>
      </c>
      <c r="E4107" t="s">
        <v>181</v>
      </c>
      <c r="F4107">
        <v>0</v>
      </c>
      <c r="G4107">
        <v>0</v>
      </c>
      <c r="H4107" s="51" t="s">
        <v>14704</v>
      </c>
      <c r="I4107">
        <v>0</v>
      </c>
      <c r="J4107">
        <v>0</v>
      </c>
      <c r="L4107">
        <v>0</v>
      </c>
      <c r="M4107">
        <v>0</v>
      </c>
      <c r="N4107">
        <v>0</v>
      </c>
      <c r="O4107">
        <v>0</v>
      </c>
      <c r="P4107" t="s">
        <v>183</v>
      </c>
      <c r="Q4107">
        <v>0</v>
      </c>
      <c r="R4107">
        <v>0</v>
      </c>
      <c r="S4107">
        <v>0</v>
      </c>
      <c r="T4107" t="s">
        <v>181</v>
      </c>
      <c r="U4107">
        <v>0</v>
      </c>
      <c r="V4107" t="s">
        <v>181</v>
      </c>
      <c r="W4107">
        <v>0</v>
      </c>
      <c r="X4107" t="s">
        <v>184</v>
      </c>
    </row>
    <row r="4108" spans="1:24" x14ac:dyDescent="0.3">
      <c r="A4108" t="s">
        <v>179</v>
      </c>
      <c r="B4108" t="s">
        <v>338</v>
      </c>
      <c r="C4108" t="s">
        <v>181</v>
      </c>
      <c r="D4108" t="s">
        <v>339</v>
      </c>
      <c r="E4108" t="s">
        <v>181</v>
      </c>
      <c r="F4108">
        <v>0</v>
      </c>
      <c r="G4108">
        <v>0</v>
      </c>
      <c r="H4108" s="51" t="s">
        <v>14704</v>
      </c>
      <c r="I4108">
        <v>0</v>
      </c>
      <c r="J4108">
        <v>0</v>
      </c>
      <c r="L4108">
        <v>0</v>
      </c>
      <c r="M4108">
        <v>0</v>
      </c>
      <c r="N4108">
        <v>0</v>
      </c>
      <c r="O4108">
        <v>0</v>
      </c>
      <c r="P4108" t="s">
        <v>183</v>
      </c>
      <c r="Q4108">
        <v>0</v>
      </c>
      <c r="R4108">
        <v>0</v>
      </c>
      <c r="S4108">
        <v>0</v>
      </c>
      <c r="T4108" t="s">
        <v>181</v>
      </c>
      <c r="U4108">
        <v>0</v>
      </c>
      <c r="V4108" t="s">
        <v>181</v>
      </c>
      <c r="W4108">
        <v>0</v>
      </c>
      <c r="X4108" t="s">
        <v>184</v>
      </c>
    </row>
    <row r="4109" spans="1:24" x14ac:dyDescent="0.3">
      <c r="A4109" t="s">
        <v>179</v>
      </c>
      <c r="B4109" t="s">
        <v>2301</v>
      </c>
      <c r="C4109" t="s">
        <v>181</v>
      </c>
      <c r="D4109" t="s">
        <v>339</v>
      </c>
      <c r="E4109" t="s">
        <v>181</v>
      </c>
      <c r="F4109">
        <v>0</v>
      </c>
      <c r="G4109">
        <v>0</v>
      </c>
      <c r="H4109" s="51" t="s">
        <v>13524</v>
      </c>
      <c r="I4109">
        <v>0</v>
      </c>
      <c r="J4109">
        <v>0</v>
      </c>
      <c r="L4109">
        <v>0</v>
      </c>
      <c r="M4109">
        <v>0</v>
      </c>
      <c r="N4109">
        <v>0</v>
      </c>
      <c r="O4109">
        <v>0</v>
      </c>
      <c r="P4109" t="s">
        <v>183</v>
      </c>
      <c r="Q4109">
        <v>0</v>
      </c>
      <c r="R4109">
        <v>0</v>
      </c>
      <c r="S4109">
        <v>0</v>
      </c>
      <c r="T4109" t="s">
        <v>181</v>
      </c>
      <c r="U4109">
        <v>0</v>
      </c>
      <c r="V4109" t="s">
        <v>181</v>
      </c>
      <c r="W4109">
        <v>0</v>
      </c>
      <c r="X4109" t="s">
        <v>184</v>
      </c>
    </row>
    <row r="4110" spans="1:24" x14ac:dyDescent="0.3">
      <c r="A4110" t="s">
        <v>179</v>
      </c>
      <c r="B4110" t="s">
        <v>14722</v>
      </c>
      <c r="C4110" t="s">
        <v>181</v>
      </c>
      <c r="D4110" t="s">
        <v>14723</v>
      </c>
      <c r="E4110" t="s">
        <v>7</v>
      </c>
      <c r="F4110">
        <v>0</v>
      </c>
      <c r="G4110">
        <v>0</v>
      </c>
      <c r="H4110" s="51" t="s">
        <v>14704</v>
      </c>
      <c r="I4110">
        <v>0</v>
      </c>
      <c r="J4110">
        <v>0</v>
      </c>
      <c r="L4110">
        <v>0</v>
      </c>
      <c r="M4110">
        <v>0</v>
      </c>
      <c r="N4110">
        <v>0</v>
      </c>
      <c r="O4110">
        <v>0</v>
      </c>
      <c r="P4110" t="s">
        <v>183</v>
      </c>
      <c r="Q4110">
        <v>0</v>
      </c>
      <c r="R4110">
        <v>0</v>
      </c>
      <c r="S4110">
        <v>0</v>
      </c>
      <c r="T4110" t="s">
        <v>181</v>
      </c>
      <c r="U4110">
        <v>0</v>
      </c>
      <c r="V4110" t="s">
        <v>181</v>
      </c>
      <c r="W4110">
        <v>0</v>
      </c>
      <c r="X4110" t="s">
        <v>184</v>
      </c>
    </row>
    <row r="4111" spans="1:24" x14ac:dyDescent="0.3">
      <c r="A4111" t="s">
        <v>179</v>
      </c>
      <c r="B4111" t="s">
        <v>690</v>
      </c>
      <c r="C4111" t="s">
        <v>181</v>
      </c>
      <c r="D4111" t="s">
        <v>691</v>
      </c>
      <c r="E4111" t="s">
        <v>181</v>
      </c>
      <c r="F4111">
        <v>0</v>
      </c>
      <c r="G4111">
        <v>0</v>
      </c>
      <c r="H4111" s="51" t="s">
        <v>14704</v>
      </c>
      <c r="I4111">
        <v>0</v>
      </c>
      <c r="J4111">
        <v>0</v>
      </c>
      <c r="L4111">
        <v>0</v>
      </c>
      <c r="M4111">
        <v>0</v>
      </c>
      <c r="N4111">
        <v>0</v>
      </c>
      <c r="O4111">
        <v>0</v>
      </c>
      <c r="P4111" t="s">
        <v>183</v>
      </c>
      <c r="Q4111">
        <v>0</v>
      </c>
      <c r="R4111">
        <v>0</v>
      </c>
      <c r="S4111">
        <v>0</v>
      </c>
      <c r="T4111" t="s">
        <v>181</v>
      </c>
      <c r="U4111">
        <v>0</v>
      </c>
      <c r="V4111" t="s">
        <v>181</v>
      </c>
      <c r="W4111">
        <v>0</v>
      </c>
      <c r="X4111" t="s">
        <v>184</v>
      </c>
    </row>
    <row r="4112" spans="1:24" x14ac:dyDescent="0.3">
      <c r="A4112" t="s">
        <v>179</v>
      </c>
      <c r="B4112" t="s">
        <v>3259</v>
      </c>
      <c r="C4112" t="s">
        <v>181</v>
      </c>
      <c r="D4112" t="s">
        <v>3260</v>
      </c>
      <c r="E4112" t="s">
        <v>181</v>
      </c>
      <c r="F4112">
        <v>0</v>
      </c>
      <c r="G4112">
        <v>0</v>
      </c>
      <c r="H4112" s="51" t="s">
        <v>14704</v>
      </c>
      <c r="I4112">
        <v>0</v>
      </c>
      <c r="J4112">
        <v>0</v>
      </c>
      <c r="L4112">
        <v>0</v>
      </c>
      <c r="M4112">
        <v>0</v>
      </c>
      <c r="N4112">
        <v>0</v>
      </c>
      <c r="O4112">
        <v>0</v>
      </c>
      <c r="P4112" t="s">
        <v>183</v>
      </c>
      <c r="Q4112">
        <v>0</v>
      </c>
      <c r="R4112">
        <v>0</v>
      </c>
      <c r="S4112">
        <v>0</v>
      </c>
      <c r="T4112" t="s">
        <v>181</v>
      </c>
      <c r="U4112">
        <v>0</v>
      </c>
      <c r="V4112" t="s">
        <v>181</v>
      </c>
      <c r="W4112">
        <v>0</v>
      </c>
      <c r="X4112" t="s">
        <v>184</v>
      </c>
    </row>
    <row r="4113" spans="1:24" x14ac:dyDescent="0.3">
      <c r="A4113" t="s">
        <v>179</v>
      </c>
      <c r="B4113" t="s">
        <v>5171</v>
      </c>
      <c r="C4113" t="s">
        <v>181</v>
      </c>
      <c r="D4113" t="s">
        <v>3260</v>
      </c>
      <c r="E4113" t="s">
        <v>7</v>
      </c>
      <c r="F4113">
        <v>0</v>
      </c>
      <c r="G4113">
        <v>0</v>
      </c>
      <c r="H4113" s="51" t="s">
        <v>13524</v>
      </c>
      <c r="I4113">
        <v>0</v>
      </c>
      <c r="J4113">
        <v>0</v>
      </c>
      <c r="L4113">
        <v>0</v>
      </c>
      <c r="M4113">
        <v>0</v>
      </c>
      <c r="N4113">
        <v>0</v>
      </c>
      <c r="O4113">
        <v>0</v>
      </c>
      <c r="P4113" t="s">
        <v>183</v>
      </c>
      <c r="Q4113">
        <v>0</v>
      </c>
      <c r="R4113">
        <v>0</v>
      </c>
      <c r="S4113">
        <v>0</v>
      </c>
      <c r="T4113" t="s">
        <v>181</v>
      </c>
      <c r="U4113">
        <v>0</v>
      </c>
      <c r="V4113" t="s">
        <v>181</v>
      </c>
      <c r="W4113">
        <v>0</v>
      </c>
      <c r="X4113" t="s">
        <v>184</v>
      </c>
    </row>
    <row r="4114" spans="1:24" x14ac:dyDescent="0.3">
      <c r="A4114" t="s">
        <v>179</v>
      </c>
      <c r="B4114" t="s">
        <v>14724</v>
      </c>
      <c r="C4114" t="s">
        <v>181</v>
      </c>
      <c r="D4114" t="s">
        <v>14725</v>
      </c>
      <c r="E4114" t="s">
        <v>7</v>
      </c>
      <c r="F4114">
        <v>0</v>
      </c>
      <c r="G4114">
        <v>0</v>
      </c>
      <c r="H4114" s="51" t="s">
        <v>14704</v>
      </c>
      <c r="I4114">
        <v>0</v>
      </c>
      <c r="J4114">
        <v>0</v>
      </c>
      <c r="L4114">
        <v>0</v>
      </c>
      <c r="M4114">
        <v>0</v>
      </c>
      <c r="N4114">
        <v>0</v>
      </c>
      <c r="O4114">
        <v>0</v>
      </c>
      <c r="P4114" t="s">
        <v>183</v>
      </c>
      <c r="Q4114">
        <v>1080</v>
      </c>
      <c r="R4114">
        <v>-1080</v>
      </c>
      <c r="S4114">
        <v>1080</v>
      </c>
      <c r="T4114" t="s">
        <v>181</v>
      </c>
      <c r="U4114">
        <v>0</v>
      </c>
      <c r="V4114" t="s">
        <v>181</v>
      </c>
      <c r="W4114">
        <v>0</v>
      </c>
      <c r="X4114" t="s">
        <v>184</v>
      </c>
    </row>
    <row r="4115" spans="1:24" x14ac:dyDescent="0.3">
      <c r="A4115" t="s">
        <v>179</v>
      </c>
      <c r="B4115" t="s">
        <v>5632</v>
      </c>
      <c r="C4115" t="s">
        <v>181</v>
      </c>
      <c r="D4115" t="s">
        <v>5633</v>
      </c>
      <c r="E4115" t="s">
        <v>7</v>
      </c>
      <c r="F4115">
        <v>0</v>
      </c>
      <c r="G4115">
        <v>0</v>
      </c>
      <c r="H4115" s="51" t="s">
        <v>13524</v>
      </c>
      <c r="I4115">
        <v>0</v>
      </c>
      <c r="J4115">
        <v>0</v>
      </c>
      <c r="L4115">
        <v>0</v>
      </c>
      <c r="M4115">
        <v>0</v>
      </c>
      <c r="N4115">
        <v>0</v>
      </c>
      <c r="O4115">
        <v>0</v>
      </c>
      <c r="P4115" t="s">
        <v>183</v>
      </c>
      <c r="Q4115">
        <v>0</v>
      </c>
      <c r="R4115">
        <v>0</v>
      </c>
      <c r="S4115">
        <v>0</v>
      </c>
      <c r="T4115" t="s">
        <v>181</v>
      </c>
      <c r="U4115">
        <v>0</v>
      </c>
      <c r="V4115" t="s">
        <v>181</v>
      </c>
      <c r="W4115">
        <v>0</v>
      </c>
      <c r="X4115" t="s">
        <v>184</v>
      </c>
    </row>
    <row r="4116" spans="1:24" x14ac:dyDescent="0.3">
      <c r="A4116" t="s">
        <v>179</v>
      </c>
      <c r="B4116" t="s">
        <v>6300</v>
      </c>
      <c r="C4116" t="s">
        <v>181</v>
      </c>
      <c r="D4116" t="s">
        <v>6301</v>
      </c>
      <c r="E4116" t="s">
        <v>7</v>
      </c>
      <c r="F4116">
        <v>0</v>
      </c>
      <c r="G4116">
        <v>0</v>
      </c>
      <c r="H4116" s="51" t="s">
        <v>13524</v>
      </c>
      <c r="I4116">
        <v>0</v>
      </c>
      <c r="J4116">
        <v>0</v>
      </c>
      <c r="L4116">
        <v>0</v>
      </c>
      <c r="M4116">
        <v>0</v>
      </c>
      <c r="N4116">
        <v>0</v>
      </c>
      <c r="O4116">
        <v>0</v>
      </c>
      <c r="P4116" t="s">
        <v>183</v>
      </c>
      <c r="Q4116">
        <v>0</v>
      </c>
      <c r="R4116">
        <v>0</v>
      </c>
      <c r="S4116">
        <v>0</v>
      </c>
      <c r="T4116" t="s">
        <v>181</v>
      </c>
      <c r="U4116">
        <v>0</v>
      </c>
      <c r="V4116" t="s">
        <v>181</v>
      </c>
      <c r="W4116">
        <v>0</v>
      </c>
      <c r="X4116" t="s">
        <v>184</v>
      </c>
    </row>
    <row r="4117" spans="1:24" x14ac:dyDescent="0.3">
      <c r="A4117" t="s">
        <v>179</v>
      </c>
      <c r="B4117" t="s">
        <v>5792</v>
      </c>
      <c r="C4117" t="s">
        <v>181</v>
      </c>
      <c r="D4117" t="s">
        <v>5793</v>
      </c>
      <c r="E4117" t="s">
        <v>7</v>
      </c>
      <c r="F4117">
        <v>0</v>
      </c>
      <c r="G4117">
        <v>0</v>
      </c>
      <c r="H4117" s="51" t="s">
        <v>13524</v>
      </c>
      <c r="I4117">
        <v>0</v>
      </c>
      <c r="J4117">
        <v>0</v>
      </c>
      <c r="L4117">
        <v>0</v>
      </c>
      <c r="M4117">
        <v>0</v>
      </c>
      <c r="N4117">
        <v>0</v>
      </c>
      <c r="O4117">
        <v>0</v>
      </c>
      <c r="P4117" t="s">
        <v>183</v>
      </c>
      <c r="Q4117">
        <v>0</v>
      </c>
      <c r="R4117">
        <v>0</v>
      </c>
      <c r="S4117">
        <v>0</v>
      </c>
      <c r="T4117" t="s">
        <v>181</v>
      </c>
      <c r="U4117">
        <v>0</v>
      </c>
      <c r="V4117" t="s">
        <v>181</v>
      </c>
      <c r="W4117">
        <v>0</v>
      </c>
      <c r="X4117" t="s">
        <v>184</v>
      </c>
    </row>
    <row r="4118" spans="1:24" x14ac:dyDescent="0.3">
      <c r="A4118" t="s">
        <v>179</v>
      </c>
      <c r="B4118" t="s">
        <v>14726</v>
      </c>
      <c r="C4118" t="s">
        <v>181</v>
      </c>
      <c r="D4118" t="s">
        <v>14727</v>
      </c>
      <c r="E4118" t="s">
        <v>7</v>
      </c>
      <c r="F4118">
        <v>0</v>
      </c>
      <c r="G4118">
        <v>0</v>
      </c>
      <c r="H4118" s="51" t="s">
        <v>14704</v>
      </c>
      <c r="I4118">
        <v>0</v>
      </c>
      <c r="J4118">
        <v>0</v>
      </c>
      <c r="L4118">
        <v>0</v>
      </c>
      <c r="M4118">
        <v>0</v>
      </c>
      <c r="N4118">
        <v>0</v>
      </c>
      <c r="O4118">
        <v>0</v>
      </c>
      <c r="P4118" t="s">
        <v>183</v>
      </c>
      <c r="Q4118">
        <v>0</v>
      </c>
      <c r="R4118">
        <v>0</v>
      </c>
      <c r="S4118">
        <v>0</v>
      </c>
      <c r="T4118" t="s">
        <v>181</v>
      </c>
      <c r="U4118">
        <v>0</v>
      </c>
      <c r="V4118" t="s">
        <v>181</v>
      </c>
      <c r="W4118">
        <v>0</v>
      </c>
      <c r="X4118" t="s">
        <v>184</v>
      </c>
    </row>
    <row r="4119" spans="1:24" x14ac:dyDescent="0.3">
      <c r="A4119" t="s">
        <v>179</v>
      </c>
      <c r="B4119" t="s">
        <v>920</v>
      </c>
      <c r="C4119" t="s">
        <v>181</v>
      </c>
      <c r="D4119" t="s">
        <v>921</v>
      </c>
      <c r="E4119" t="s">
        <v>181</v>
      </c>
      <c r="F4119">
        <v>0</v>
      </c>
      <c r="G4119">
        <v>0</v>
      </c>
      <c r="H4119" s="51" t="s">
        <v>14704</v>
      </c>
      <c r="I4119">
        <v>0</v>
      </c>
      <c r="J4119">
        <v>0</v>
      </c>
      <c r="L4119">
        <v>0</v>
      </c>
      <c r="M4119">
        <v>0</v>
      </c>
      <c r="N4119">
        <v>0</v>
      </c>
      <c r="O4119">
        <v>0</v>
      </c>
      <c r="P4119" t="s">
        <v>183</v>
      </c>
      <c r="Q4119">
        <v>0</v>
      </c>
      <c r="R4119">
        <v>0</v>
      </c>
      <c r="S4119">
        <v>0</v>
      </c>
      <c r="T4119" t="s">
        <v>181</v>
      </c>
      <c r="U4119">
        <v>0</v>
      </c>
      <c r="V4119" t="s">
        <v>181</v>
      </c>
      <c r="W4119">
        <v>0</v>
      </c>
      <c r="X4119" t="s">
        <v>184</v>
      </c>
    </row>
    <row r="4120" spans="1:24" x14ac:dyDescent="0.3">
      <c r="A4120" t="s">
        <v>179</v>
      </c>
      <c r="B4120" t="s">
        <v>1330</v>
      </c>
      <c r="C4120" t="s">
        <v>181</v>
      </c>
      <c r="D4120" t="s">
        <v>1331</v>
      </c>
      <c r="E4120" t="s">
        <v>181</v>
      </c>
      <c r="F4120">
        <v>0</v>
      </c>
      <c r="G4120">
        <v>0</v>
      </c>
      <c r="H4120" s="51" t="s">
        <v>12735</v>
      </c>
      <c r="I4120">
        <v>0</v>
      </c>
      <c r="J4120">
        <v>0</v>
      </c>
      <c r="L4120">
        <v>0</v>
      </c>
      <c r="M4120">
        <v>0</v>
      </c>
      <c r="N4120">
        <v>0</v>
      </c>
      <c r="O4120">
        <v>0</v>
      </c>
      <c r="P4120" t="s">
        <v>183</v>
      </c>
      <c r="Q4120">
        <v>0</v>
      </c>
      <c r="R4120">
        <v>0</v>
      </c>
      <c r="S4120">
        <v>0</v>
      </c>
      <c r="T4120" t="s">
        <v>181</v>
      </c>
      <c r="U4120">
        <v>0</v>
      </c>
      <c r="V4120" t="s">
        <v>181</v>
      </c>
      <c r="W4120">
        <v>0</v>
      </c>
      <c r="X4120" t="s">
        <v>184</v>
      </c>
    </row>
    <row r="4121" spans="1:24" x14ac:dyDescent="0.3">
      <c r="A4121" t="s">
        <v>179</v>
      </c>
      <c r="B4121" t="s">
        <v>786</v>
      </c>
      <c r="C4121" t="s">
        <v>181</v>
      </c>
      <c r="D4121" t="s">
        <v>787</v>
      </c>
      <c r="E4121" t="s">
        <v>181</v>
      </c>
      <c r="F4121">
        <v>0</v>
      </c>
      <c r="G4121">
        <v>0</v>
      </c>
      <c r="H4121" s="51" t="s">
        <v>13968</v>
      </c>
      <c r="I4121">
        <v>0</v>
      </c>
      <c r="J4121">
        <v>0</v>
      </c>
      <c r="L4121">
        <v>0</v>
      </c>
      <c r="M4121">
        <v>0</v>
      </c>
      <c r="N4121">
        <v>0</v>
      </c>
      <c r="O4121">
        <v>0</v>
      </c>
      <c r="P4121" t="s">
        <v>183</v>
      </c>
      <c r="Q4121">
        <v>0</v>
      </c>
      <c r="R4121">
        <v>0</v>
      </c>
      <c r="S4121">
        <v>0</v>
      </c>
      <c r="T4121" t="s">
        <v>181</v>
      </c>
      <c r="U4121">
        <v>0</v>
      </c>
      <c r="V4121" t="s">
        <v>181</v>
      </c>
      <c r="W4121">
        <v>0</v>
      </c>
      <c r="X4121" t="s">
        <v>184</v>
      </c>
    </row>
    <row r="4122" spans="1:24" x14ac:dyDescent="0.3">
      <c r="A4122" t="s">
        <v>179</v>
      </c>
      <c r="B4122" t="s">
        <v>2177</v>
      </c>
      <c r="C4122" t="s">
        <v>181</v>
      </c>
      <c r="D4122" t="s">
        <v>2178</v>
      </c>
      <c r="E4122" t="s">
        <v>181</v>
      </c>
      <c r="F4122">
        <v>0</v>
      </c>
      <c r="G4122">
        <v>0</v>
      </c>
      <c r="H4122" s="51" t="s">
        <v>14199</v>
      </c>
      <c r="I4122">
        <v>0</v>
      </c>
      <c r="J4122">
        <v>0</v>
      </c>
      <c r="L4122">
        <v>0</v>
      </c>
      <c r="M4122">
        <v>0</v>
      </c>
      <c r="N4122">
        <v>0</v>
      </c>
      <c r="O4122">
        <v>0</v>
      </c>
      <c r="P4122" t="s">
        <v>183</v>
      </c>
      <c r="Q4122">
        <v>0</v>
      </c>
      <c r="R4122">
        <v>0</v>
      </c>
      <c r="S4122">
        <v>0</v>
      </c>
      <c r="T4122" t="s">
        <v>181</v>
      </c>
      <c r="U4122">
        <v>0</v>
      </c>
      <c r="V4122" t="s">
        <v>181</v>
      </c>
      <c r="W4122">
        <v>0</v>
      </c>
      <c r="X4122" t="s">
        <v>321</v>
      </c>
    </row>
    <row r="4123" spans="1:24" x14ac:dyDescent="0.3">
      <c r="A4123" t="s">
        <v>179</v>
      </c>
      <c r="B4123" t="s">
        <v>748</v>
      </c>
      <c r="C4123" t="s">
        <v>181</v>
      </c>
      <c r="D4123" t="s">
        <v>749</v>
      </c>
      <c r="E4123" t="s">
        <v>181</v>
      </c>
      <c r="F4123">
        <v>0</v>
      </c>
      <c r="G4123">
        <v>0</v>
      </c>
      <c r="H4123" s="51" t="s">
        <v>18039</v>
      </c>
      <c r="I4123">
        <v>0</v>
      </c>
      <c r="J4123">
        <v>0</v>
      </c>
      <c r="L4123">
        <v>0</v>
      </c>
      <c r="M4123">
        <v>0</v>
      </c>
      <c r="N4123">
        <v>0</v>
      </c>
      <c r="O4123">
        <v>0</v>
      </c>
      <c r="P4123" t="s">
        <v>183</v>
      </c>
      <c r="Q4123">
        <v>0</v>
      </c>
      <c r="R4123">
        <v>0</v>
      </c>
      <c r="S4123">
        <v>0</v>
      </c>
      <c r="T4123" t="s">
        <v>181</v>
      </c>
      <c r="U4123">
        <v>0</v>
      </c>
      <c r="V4123" t="s">
        <v>181</v>
      </c>
      <c r="W4123">
        <v>0</v>
      </c>
      <c r="X4123" t="s">
        <v>184</v>
      </c>
    </row>
    <row r="4124" spans="1:24" x14ac:dyDescent="0.3">
      <c r="A4124" t="s">
        <v>179</v>
      </c>
      <c r="B4124" t="s">
        <v>14728</v>
      </c>
      <c r="C4124" t="s">
        <v>181</v>
      </c>
      <c r="D4124" t="s">
        <v>14729</v>
      </c>
      <c r="E4124" t="s">
        <v>7</v>
      </c>
      <c r="F4124">
        <v>0</v>
      </c>
      <c r="G4124">
        <v>0</v>
      </c>
      <c r="H4124" s="51" t="s">
        <v>13968</v>
      </c>
      <c r="I4124">
        <v>0</v>
      </c>
      <c r="J4124">
        <v>0</v>
      </c>
      <c r="L4124">
        <v>0</v>
      </c>
      <c r="M4124">
        <v>0</v>
      </c>
      <c r="N4124">
        <v>0</v>
      </c>
      <c r="O4124">
        <v>0</v>
      </c>
      <c r="P4124" t="s">
        <v>183</v>
      </c>
      <c r="Q4124">
        <v>0</v>
      </c>
      <c r="R4124">
        <v>0</v>
      </c>
      <c r="S4124">
        <v>0</v>
      </c>
      <c r="T4124" t="s">
        <v>181</v>
      </c>
      <c r="U4124">
        <v>0</v>
      </c>
      <c r="V4124" t="s">
        <v>181</v>
      </c>
      <c r="W4124">
        <v>0</v>
      </c>
      <c r="X4124" t="s">
        <v>184</v>
      </c>
    </row>
    <row r="4125" spans="1:24" x14ac:dyDescent="0.3">
      <c r="A4125" t="s">
        <v>179</v>
      </c>
      <c r="B4125" t="s">
        <v>6831</v>
      </c>
      <c r="C4125" t="s">
        <v>181</v>
      </c>
      <c r="D4125" t="s">
        <v>6832</v>
      </c>
      <c r="E4125" t="s">
        <v>7</v>
      </c>
      <c r="F4125">
        <v>0</v>
      </c>
      <c r="G4125">
        <v>0</v>
      </c>
      <c r="H4125" s="51" t="s">
        <v>13965</v>
      </c>
      <c r="I4125">
        <v>0</v>
      </c>
      <c r="J4125">
        <v>0</v>
      </c>
      <c r="L4125">
        <v>0</v>
      </c>
      <c r="M4125">
        <v>0</v>
      </c>
      <c r="N4125">
        <v>0</v>
      </c>
      <c r="O4125">
        <v>0</v>
      </c>
      <c r="P4125" t="s">
        <v>183</v>
      </c>
      <c r="Q4125">
        <v>0</v>
      </c>
      <c r="R4125">
        <v>0</v>
      </c>
      <c r="S4125">
        <v>0</v>
      </c>
      <c r="T4125" t="s">
        <v>181</v>
      </c>
      <c r="U4125">
        <v>0</v>
      </c>
      <c r="V4125" t="s">
        <v>181</v>
      </c>
      <c r="W4125">
        <v>0</v>
      </c>
      <c r="X4125" t="s">
        <v>184</v>
      </c>
    </row>
    <row r="4126" spans="1:24" x14ac:dyDescent="0.3">
      <c r="A4126" t="s">
        <v>179</v>
      </c>
      <c r="B4126" t="s">
        <v>626</v>
      </c>
      <c r="C4126" t="s">
        <v>181</v>
      </c>
      <c r="D4126" t="s">
        <v>627</v>
      </c>
      <c r="E4126" t="s">
        <v>181</v>
      </c>
      <c r="F4126">
        <v>0</v>
      </c>
      <c r="G4126" t="s">
        <v>1014</v>
      </c>
      <c r="H4126" s="51" t="s">
        <v>13968</v>
      </c>
      <c r="I4126">
        <v>3076.8</v>
      </c>
      <c r="J4126">
        <v>0</v>
      </c>
      <c r="L4126">
        <v>0</v>
      </c>
      <c r="M4126">
        <v>0</v>
      </c>
      <c r="N4126">
        <v>0</v>
      </c>
      <c r="O4126">
        <v>0</v>
      </c>
      <c r="P4126" t="s">
        <v>183</v>
      </c>
      <c r="Q4126">
        <v>480</v>
      </c>
      <c r="R4126">
        <v>-480</v>
      </c>
      <c r="S4126">
        <v>0</v>
      </c>
      <c r="T4126" t="s">
        <v>181</v>
      </c>
      <c r="U4126">
        <v>0</v>
      </c>
      <c r="V4126" t="s">
        <v>181</v>
      </c>
      <c r="W4126">
        <v>0</v>
      </c>
      <c r="X4126" t="s">
        <v>321</v>
      </c>
    </row>
    <row r="4127" spans="1:24" x14ac:dyDescent="0.3">
      <c r="A4127" t="s">
        <v>179</v>
      </c>
      <c r="B4127" t="s">
        <v>14730</v>
      </c>
      <c r="C4127" t="s">
        <v>181</v>
      </c>
      <c r="D4127" t="s">
        <v>14731</v>
      </c>
      <c r="E4127" t="s">
        <v>7</v>
      </c>
      <c r="F4127">
        <v>0</v>
      </c>
      <c r="G4127">
        <v>0</v>
      </c>
      <c r="H4127" s="51" t="s">
        <v>13965</v>
      </c>
      <c r="I4127">
        <v>0</v>
      </c>
      <c r="J4127">
        <v>0</v>
      </c>
      <c r="L4127">
        <v>0</v>
      </c>
      <c r="M4127">
        <v>0</v>
      </c>
      <c r="N4127">
        <v>0</v>
      </c>
      <c r="O4127">
        <v>0</v>
      </c>
      <c r="P4127" t="s">
        <v>183</v>
      </c>
      <c r="Q4127">
        <v>0</v>
      </c>
      <c r="R4127">
        <v>0</v>
      </c>
      <c r="S4127">
        <v>0</v>
      </c>
      <c r="T4127" t="s">
        <v>181</v>
      </c>
      <c r="U4127">
        <v>0</v>
      </c>
      <c r="V4127" t="s">
        <v>181</v>
      </c>
      <c r="W4127">
        <v>0</v>
      </c>
      <c r="X4127" t="s">
        <v>184</v>
      </c>
    </row>
    <row r="4128" spans="1:24" x14ac:dyDescent="0.3">
      <c r="A4128" t="s">
        <v>179</v>
      </c>
      <c r="B4128" t="s">
        <v>6998</v>
      </c>
      <c r="C4128" t="s">
        <v>181</v>
      </c>
      <c r="D4128" t="s">
        <v>6999</v>
      </c>
      <c r="E4128" t="s">
        <v>7</v>
      </c>
      <c r="F4128">
        <v>0</v>
      </c>
      <c r="G4128">
        <v>0</v>
      </c>
      <c r="H4128" s="51" t="s">
        <v>13965</v>
      </c>
      <c r="I4128">
        <v>0</v>
      </c>
      <c r="J4128">
        <v>0</v>
      </c>
      <c r="L4128">
        <v>0</v>
      </c>
      <c r="M4128">
        <v>0</v>
      </c>
      <c r="N4128">
        <v>0</v>
      </c>
      <c r="O4128">
        <v>0</v>
      </c>
      <c r="P4128" t="s">
        <v>183</v>
      </c>
      <c r="Q4128">
        <v>0</v>
      </c>
      <c r="R4128">
        <v>0</v>
      </c>
      <c r="S4128">
        <v>0</v>
      </c>
      <c r="T4128" t="s">
        <v>181</v>
      </c>
      <c r="U4128">
        <v>0</v>
      </c>
      <c r="V4128" t="s">
        <v>181</v>
      </c>
      <c r="W4128">
        <v>0</v>
      </c>
      <c r="X4128" t="s">
        <v>184</v>
      </c>
    </row>
    <row r="4129" spans="1:24" x14ac:dyDescent="0.3">
      <c r="A4129" t="s">
        <v>179</v>
      </c>
      <c r="B4129" t="s">
        <v>1107</v>
      </c>
      <c r="C4129" t="s">
        <v>181</v>
      </c>
      <c r="D4129" t="s">
        <v>1108</v>
      </c>
      <c r="E4129" t="s">
        <v>181</v>
      </c>
      <c r="F4129">
        <v>0</v>
      </c>
      <c r="G4129">
        <v>0</v>
      </c>
      <c r="H4129" s="51" t="s">
        <v>13968</v>
      </c>
      <c r="I4129">
        <v>0</v>
      </c>
      <c r="J4129">
        <v>0</v>
      </c>
      <c r="L4129">
        <v>0</v>
      </c>
      <c r="M4129">
        <v>0</v>
      </c>
      <c r="N4129">
        <v>0</v>
      </c>
      <c r="O4129">
        <v>0</v>
      </c>
      <c r="P4129" t="s">
        <v>183</v>
      </c>
      <c r="Q4129">
        <v>0</v>
      </c>
      <c r="R4129">
        <v>0</v>
      </c>
      <c r="S4129">
        <v>0</v>
      </c>
      <c r="T4129" t="s">
        <v>181</v>
      </c>
      <c r="U4129">
        <v>0</v>
      </c>
      <c r="V4129" t="s">
        <v>181</v>
      </c>
      <c r="W4129">
        <v>0</v>
      </c>
      <c r="X4129" t="s">
        <v>184</v>
      </c>
    </row>
    <row r="4130" spans="1:24" x14ac:dyDescent="0.3">
      <c r="A4130" t="s">
        <v>179</v>
      </c>
      <c r="B4130" t="s">
        <v>6327</v>
      </c>
      <c r="C4130" t="s">
        <v>181</v>
      </c>
      <c r="D4130" t="s">
        <v>6328</v>
      </c>
      <c r="E4130" t="s">
        <v>7</v>
      </c>
      <c r="F4130">
        <v>0</v>
      </c>
      <c r="G4130">
        <v>0</v>
      </c>
      <c r="H4130" s="51" t="s">
        <v>13965</v>
      </c>
      <c r="I4130">
        <v>0</v>
      </c>
      <c r="J4130">
        <v>0</v>
      </c>
      <c r="L4130">
        <v>0</v>
      </c>
      <c r="M4130">
        <v>0</v>
      </c>
      <c r="N4130">
        <v>0</v>
      </c>
      <c r="O4130">
        <v>0</v>
      </c>
      <c r="P4130" t="s">
        <v>183</v>
      </c>
      <c r="Q4130">
        <v>0</v>
      </c>
      <c r="R4130">
        <v>0</v>
      </c>
      <c r="S4130">
        <v>0</v>
      </c>
      <c r="T4130" t="s">
        <v>181</v>
      </c>
      <c r="U4130">
        <v>0</v>
      </c>
      <c r="V4130" t="s">
        <v>181</v>
      </c>
      <c r="W4130">
        <v>0</v>
      </c>
      <c r="X4130" t="s">
        <v>184</v>
      </c>
    </row>
    <row r="4131" spans="1:24" x14ac:dyDescent="0.3">
      <c r="A4131" t="s">
        <v>179</v>
      </c>
      <c r="B4131" t="s">
        <v>5931</v>
      </c>
      <c r="C4131" t="s">
        <v>181</v>
      </c>
      <c r="D4131" t="s">
        <v>5932</v>
      </c>
      <c r="E4131" t="s">
        <v>7</v>
      </c>
      <c r="F4131">
        <v>0</v>
      </c>
      <c r="G4131">
        <v>0</v>
      </c>
      <c r="H4131" s="51" t="s">
        <v>13965</v>
      </c>
      <c r="I4131">
        <v>0</v>
      </c>
      <c r="J4131">
        <v>0</v>
      </c>
      <c r="L4131">
        <v>0</v>
      </c>
      <c r="M4131">
        <v>0</v>
      </c>
      <c r="N4131">
        <v>0</v>
      </c>
      <c r="O4131">
        <v>0</v>
      </c>
      <c r="P4131" t="s">
        <v>183</v>
      </c>
      <c r="Q4131">
        <v>0</v>
      </c>
      <c r="R4131">
        <v>0</v>
      </c>
      <c r="S4131">
        <v>0</v>
      </c>
      <c r="T4131" t="s">
        <v>181</v>
      </c>
      <c r="U4131">
        <v>0</v>
      </c>
      <c r="V4131" t="s">
        <v>181</v>
      </c>
      <c r="W4131">
        <v>0</v>
      </c>
      <c r="X4131" t="s">
        <v>184</v>
      </c>
    </row>
    <row r="4132" spans="1:24" x14ac:dyDescent="0.3">
      <c r="A4132" t="s">
        <v>179</v>
      </c>
      <c r="B4132" t="s">
        <v>664</v>
      </c>
      <c r="C4132" t="s">
        <v>181</v>
      </c>
      <c r="D4132" t="s">
        <v>665</v>
      </c>
      <c r="E4132" t="s">
        <v>181</v>
      </c>
      <c r="F4132">
        <v>0</v>
      </c>
      <c r="G4132">
        <v>0</v>
      </c>
      <c r="H4132" s="51" t="s">
        <v>13968</v>
      </c>
      <c r="I4132">
        <v>0</v>
      </c>
      <c r="J4132">
        <v>0</v>
      </c>
      <c r="L4132">
        <v>0</v>
      </c>
      <c r="M4132">
        <v>0</v>
      </c>
      <c r="N4132">
        <v>0</v>
      </c>
      <c r="O4132">
        <v>0</v>
      </c>
      <c r="P4132" t="s">
        <v>183</v>
      </c>
      <c r="Q4132">
        <v>0</v>
      </c>
      <c r="R4132">
        <v>0</v>
      </c>
      <c r="S4132">
        <v>0</v>
      </c>
      <c r="T4132" t="s">
        <v>181</v>
      </c>
      <c r="U4132">
        <v>0</v>
      </c>
      <c r="V4132" t="s">
        <v>181</v>
      </c>
      <c r="W4132">
        <v>0</v>
      </c>
      <c r="X4132" t="s">
        <v>184</v>
      </c>
    </row>
    <row r="4133" spans="1:24" x14ac:dyDescent="0.3">
      <c r="A4133" t="s">
        <v>179</v>
      </c>
      <c r="B4133" t="s">
        <v>2193</v>
      </c>
      <c r="C4133" t="s">
        <v>181</v>
      </c>
      <c r="D4133" t="s">
        <v>665</v>
      </c>
      <c r="E4133" t="s">
        <v>181</v>
      </c>
      <c r="F4133">
        <v>0</v>
      </c>
      <c r="G4133">
        <v>0</v>
      </c>
      <c r="H4133" s="51" t="s">
        <v>13965</v>
      </c>
      <c r="I4133">
        <v>0</v>
      </c>
      <c r="J4133">
        <v>0</v>
      </c>
      <c r="L4133">
        <v>0</v>
      </c>
      <c r="M4133">
        <v>0</v>
      </c>
      <c r="N4133">
        <v>0</v>
      </c>
      <c r="O4133">
        <v>0</v>
      </c>
      <c r="P4133" t="s">
        <v>183</v>
      </c>
      <c r="Q4133">
        <v>0</v>
      </c>
      <c r="R4133">
        <v>0</v>
      </c>
      <c r="S4133">
        <v>0</v>
      </c>
      <c r="T4133" t="s">
        <v>181</v>
      </c>
      <c r="U4133">
        <v>0</v>
      </c>
      <c r="V4133" t="s">
        <v>181</v>
      </c>
      <c r="W4133">
        <v>0</v>
      </c>
      <c r="X4133" t="s">
        <v>184</v>
      </c>
    </row>
    <row r="4134" spans="1:24" x14ac:dyDescent="0.3">
      <c r="A4134" t="s">
        <v>179</v>
      </c>
      <c r="B4134" t="s">
        <v>863</v>
      </c>
      <c r="C4134" t="s">
        <v>181</v>
      </c>
      <c r="D4134" t="s">
        <v>864</v>
      </c>
      <c r="E4134" t="s">
        <v>181</v>
      </c>
      <c r="F4134">
        <v>0</v>
      </c>
      <c r="G4134">
        <v>0</v>
      </c>
      <c r="H4134" s="51" t="s">
        <v>18039</v>
      </c>
      <c r="I4134">
        <v>0</v>
      </c>
      <c r="J4134">
        <v>0</v>
      </c>
      <c r="L4134">
        <v>0</v>
      </c>
      <c r="M4134">
        <v>0</v>
      </c>
      <c r="N4134">
        <v>0</v>
      </c>
      <c r="O4134">
        <v>0</v>
      </c>
      <c r="P4134" t="s">
        <v>183</v>
      </c>
      <c r="Q4134">
        <v>0</v>
      </c>
      <c r="R4134">
        <v>0</v>
      </c>
      <c r="S4134">
        <v>0</v>
      </c>
      <c r="T4134" t="s">
        <v>181</v>
      </c>
      <c r="U4134">
        <v>0</v>
      </c>
      <c r="V4134" t="s">
        <v>181</v>
      </c>
      <c r="W4134">
        <v>0</v>
      </c>
      <c r="X4134" t="s">
        <v>184</v>
      </c>
    </row>
    <row r="4135" spans="1:24" x14ac:dyDescent="0.3">
      <c r="A4135" t="s">
        <v>179</v>
      </c>
      <c r="B4135" t="s">
        <v>1770</v>
      </c>
      <c r="C4135" t="s">
        <v>181</v>
      </c>
      <c r="D4135" t="s">
        <v>1771</v>
      </c>
      <c r="E4135" t="s">
        <v>181</v>
      </c>
      <c r="F4135">
        <v>0</v>
      </c>
      <c r="G4135">
        <v>0</v>
      </c>
      <c r="H4135" s="51" t="s">
        <v>18041</v>
      </c>
      <c r="I4135">
        <v>0</v>
      </c>
      <c r="J4135">
        <v>0</v>
      </c>
      <c r="L4135">
        <v>0</v>
      </c>
      <c r="M4135">
        <v>0</v>
      </c>
      <c r="N4135">
        <v>0</v>
      </c>
      <c r="O4135">
        <v>0</v>
      </c>
      <c r="P4135" t="s">
        <v>183</v>
      </c>
      <c r="Q4135">
        <v>0</v>
      </c>
      <c r="R4135">
        <v>0</v>
      </c>
      <c r="S4135">
        <v>0</v>
      </c>
      <c r="T4135" t="s">
        <v>181</v>
      </c>
      <c r="U4135">
        <v>0</v>
      </c>
      <c r="V4135" t="s">
        <v>181</v>
      </c>
      <c r="W4135">
        <v>0</v>
      </c>
      <c r="X4135" t="s">
        <v>184</v>
      </c>
    </row>
    <row r="4136" spans="1:24" x14ac:dyDescent="0.3">
      <c r="A4136" t="s">
        <v>179</v>
      </c>
      <c r="B4136" t="s">
        <v>1748</v>
      </c>
      <c r="C4136" t="s">
        <v>181</v>
      </c>
      <c r="D4136" t="s">
        <v>1749</v>
      </c>
      <c r="E4136" t="s">
        <v>181</v>
      </c>
      <c r="F4136">
        <v>0</v>
      </c>
      <c r="G4136">
        <v>0</v>
      </c>
      <c r="H4136" s="51" t="s">
        <v>18043</v>
      </c>
      <c r="I4136">
        <v>0</v>
      </c>
      <c r="J4136">
        <v>0</v>
      </c>
      <c r="L4136">
        <v>0</v>
      </c>
      <c r="M4136">
        <v>0</v>
      </c>
      <c r="N4136">
        <v>0</v>
      </c>
      <c r="O4136">
        <v>0</v>
      </c>
      <c r="P4136" t="s">
        <v>183</v>
      </c>
      <c r="Q4136">
        <v>0</v>
      </c>
      <c r="R4136">
        <v>0</v>
      </c>
      <c r="S4136">
        <v>0</v>
      </c>
      <c r="T4136" t="s">
        <v>181</v>
      </c>
      <c r="U4136">
        <v>0</v>
      </c>
      <c r="V4136" t="s">
        <v>181</v>
      </c>
      <c r="W4136">
        <v>0</v>
      </c>
      <c r="X4136" t="s">
        <v>184</v>
      </c>
    </row>
    <row r="4137" spans="1:24" x14ac:dyDescent="0.3">
      <c r="A4137" t="s">
        <v>179</v>
      </c>
      <c r="B4137" t="s">
        <v>755</v>
      </c>
      <c r="C4137" t="s">
        <v>181</v>
      </c>
      <c r="D4137" t="s">
        <v>756</v>
      </c>
      <c r="E4137" t="s">
        <v>181</v>
      </c>
      <c r="F4137">
        <v>0</v>
      </c>
      <c r="G4137">
        <v>0</v>
      </c>
      <c r="H4137" s="51" t="s">
        <v>13965</v>
      </c>
      <c r="I4137">
        <v>0</v>
      </c>
      <c r="J4137">
        <v>0</v>
      </c>
      <c r="L4137">
        <v>0</v>
      </c>
      <c r="M4137">
        <v>0</v>
      </c>
      <c r="N4137">
        <v>0</v>
      </c>
      <c r="O4137">
        <v>0</v>
      </c>
      <c r="P4137" t="s">
        <v>183</v>
      </c>
      <c r="Q4137">
        <v>0</v>
      </c>
      <c r="R4137">
        <v>0</v>
      </c>
      <c r="S4137">
        <v>0</v>
      </c>
      <c r="T4137" t="s">
        <v>181</v>
      </c>
      <c r="U4137">
        <v>0</v>
      </c>
      <c r="V4137" t="s">
        <v>181</v>
      </c>
      <c r="W4137">
        <v>0</v>
      </c>
      <c r="X4137" t="s">
        <v>184</v>
      </c>
    </row>
    <row r="4138" spans="1:24" x14ac:dyDescent="0.3">
      <c r="A4138" t="s">
        <v>179</v>
      </c>
      <c r="B4138" t="s">
        <v>490</v>
      </c>
      <c r="C4138" t="s">
        <v>181</v>
      </c>
      <c r="D4138" t="s">
        <v>491</v>
      </c>
      <c r="E4138" t="s">
        <v>181</v>
      </c>
      <c r="F4138">
        <v>0</v>
      </c>
      <c r="G4138">
        <v>0</v>
      </c>
      <c r="H4138" s="51" t="s">
        <v>13968</v>
      </c>
      <c r="I4138">
        <v>0</v>
      </c>
      <c r="J4138">
        <v>0</v>
      </c>
      <c r="L4138">
        <v>0</v>
      </c>
      <c r="M4138">
        <v>0</v>
      </c>
      <c r="N4138">
        <v>0</v>
      </c>
      <c r="O4138">
        <v>0</v>
      </c>
      <c r="P4138" t="s">
        <v>183</v>
      </c>
      <c r="Q4138">
        <v>0</v>
      </c>
      <c r="R4138">
        <v>0</v>
      </c>
      <c r="S4138">
        <v>0</v>
      </c>
      <c r="T4138" t="s">
        <v>181</v>
      </c>
      <c r="U4138">
        <v>0</v>
      </c>
      <c r="V4138" t="s">
        <v>181</v>
      </c>
      <c r="W4138">
        <v>0</v>
      </c>
      <c r="X4138" t="s">
        <v>184</v>
      </c>
    </row>
    <row r="4139" spans="1:24" x14ac:dyDescent="0.3">
      <c r="A4139" t="s">
        <v>179</v>
      </c>
      <c r="B4139" t="s">
        <v>1644</v>
      </c>
      <c r="C4139" t="s">
        <v>181</v>
      </c>
      <c r="D4139" t="s">
        <v>1645</v>
      </c>
      <c r="E4139" t="s">
        <v>181</v>
      </c>
      <c r="F4139">
        <v>0</v>
      </c>
      <c r="G4139">
        <v>0</v>
      </c>
      <c r="H4139" s="51" t="s">
        <v>13968</v>
      </c>
      <c r="I4139">
        <v>0</v>
      </c>
      <c r="J4139">
        <v>0</v>
      </c>
      <c r="L4139">
        <v>0</v>
      </c>
      <c r="M4139">
        <v>0</v>
      </c>
      <c r="N4139">
        <v>0</v>
      </c>
      <c r="O4139">
        <v>0</v>
      </c>
      <c r="P4139" t="s">
        <v>183</v>
      </c>
      <c r="Q4139">
        <v>0</v>
      </c>
      <c r="R4139">
        <v>0</v>
      </c>
      <c r="S4139">
        <v>0</v>
      </c>
      <c r="T4139" t="s">
        <v>181</v>
      </c>
      <c r="U4139">
        <v>0</v>
      </c>
      <c r="V4139" t="s">
        <v>181</v>
      </c>
      <c r="W4139">
        <v>0</v>
      </c>
      <c r="X4139" t="s">
        <v>184</v>
      </c>
    </row>
    <row r="4140" spans="1:24" x14ac:dyDescent="0.3">
      <c r="A4140" t="s">
        <v>179</v>
      </c>
      <c r="B4140" t="s">
        <v>593</v>
      </c>
      <c r="C4140" t="s">
        <v>181</v>
      </c>
      <c r="D4140" t="s">
        <v>594</v>
      </c>
      <c r="E4140" t="s">
        <v>181</v>
      </c>
      <c r="F4140">
        <v>0</v>
      </c>
      <c r="G4140">
        <v>0</v>
      </c>
      <c r="H4140" s="51" t="s">
        <v>13968</v>
      </c>
      <c r="I4140">
        <v>0</v>
      </c>
      <c r="J4140">
        <v>0</v>
      </c>
      <c r="L4140">
        <v>0</v>
      </c>
      <c r="M4140">
        <v>0</v>
      </c>
      <c r="N4140">
        <v>0</v>
      </c>
      <c r="O4140">
        <v>0</v>
      </c>
      <c r="P4140" t="s">
        <v>183</v>
      </c>
      <c r="Q4140">
        <v>0</v>
      </c>
      <c r="R4140">
        <v>0</v>
      </c>
      <c r="S4140">
        <v>0</v>
      </c>
      <c r="T4140" t="s">
        <v>181</v>
      </c>
      <c r="U4140">
        <v>0</v>
      </c>
      <c r="V4140" t="s">
        <v>181</v>
      </c>
      <c r="W4140">
        <v>0</v>
      </c>
      <c r="X4140" t="s">
        <v>184</v>
      </c>
    </row>
    <row r="4141" spans="1:24" x14ac:dyDescent="0.3">
      <c r="A4141" t="s">
        <v>179</v>
      </c>
      <c r="B4141" t="s">
        <v>281</v>
      </c>
      <c r="C4141" t="s">
        <v>181</v>
      </c>
      <c r="D4141" t="s">
        <v>282</v>
      </c>
      <c r="E4141" t="s">
        <v>181</v>
      </c>
      <c r="F4141">
        <v>0</v>
      </c>
      <c r="G4141">
        <v>0</v>
      </c>
      <c r="H4141" s="51" t="s">
        <v>13968</v>
      </c>
      <c r="I4141">
        <v>0</v>
      </c>
      <c r="J4141">
        <v>0</v>
      </c>
      <c r="L4141">
        <v>0</v>
      </c>
      <c r="M4141">
        <v>0</v>
      </c>
      <c r="N4141">
        <v>0</v>
      </c>
      <c r="O4141">
        <v>0</v>
      </c>
      <c r="P4141" t="s">
        <v>183</v>
      </c>
      <c r="Q4141">
        <v>0</v>
      </c>
      <c r="R4141">
        <v>0</v>
      </c>
      <c r="S4141">
        <v>0</v>
      </c>
      <c r="T4141" t="s">
        <v>181</v>
      </c>
      <c r="U4141">
        <v>0</v>
      </c>
      <c r="V4141" t="s">
        <v>181</v>
      </c>
      <c r="W4141">
        <v>0</v>
      </c>
      <c r="X4141" t="s">
        <v>184</v>
      </c>
    </row>
    <row r="4142" spans="1:24" x14ac:dyDescent="0.3">
      <c r="A4142" t="s">
        <v>179</v>
      </c>
      <c r="B4142" t="s">
        <v>978</v>
      </c>
      <c r="C4142" t="s">
        <v>181</v>
      </c>
      <c r="D4142" t="s">
        <v>979</v>
      </c>
      <c r="E4142" t="s">
        <v>181</v>
      </c>
      <c r="F4142">
        <v>0</v>
      </c>
      <c r="G4142">
        <v>0</v>
      </c>
      <c r="H4142" s="51" t="s">
        <v>13968</v>
      </c>
      <c r="I4142">
        <v>0</v>
      </c>
      <c r="J4142">
        <v>0</v>
      </c>
      <c r="L4142">
        <v>0</v>
      </c>
      <c r="M4142">
        <v>519.41</v>
      </c>
      <c r="N4142">
        <v>81</v>
      </c>
      <c r="O4142">
        <v>0</v>
      </c>
      <c r="P4142" t="s">
        <v>2683</v>
      </c>
      <c r="Q4142">
        <v>0</v>
      </c>
      <c r="R4142">
        <v>0</v>
      </c>
      <c r="S4142">
        <v>0</v>
      </c>
      <c r="T4142" t="s">
        <v>181</v>
      </c>
      <c r="U4142">
        <v>0</v>
      </c>
      <c r="V4142" t="s">
        <v>181</v>
      </c>
      <c r="W4142">
        <v>0</v>
      </c>
      <c r="X4142" t="s">
        <v>184</v>
      </c>
    </row>
    <row r="4143" spans="1:24" x14ac:dyDescent="0.3">
      <c r="A4143" t="s">
        <v>179</v>
      </c>
      <c r="B4143" t="s">
        <v>583</v>
      </c>
      <c r="C4143" t="s">
        <v>181</v>
      </c>
      <c r="D4143" t="s">
        <v>584</v>
      </c>
      <c r="E4143" t="s">
        <v>181</v>
      </c>
      <c r="F4143">
        <v>0</v>
      </c>
      <c r="G4143">
        <v>0</v>
      </c>
      <c r="H4143" s="51" t="s">
        <v>13968</v>
      </c>
      <c r="I4143">
        <v>0</v>
      </c>
      <c r="J4143">
        <v>0</v>
      </c>
      <c r="L4143">
        <v>0</v>
      </c>
      <c r="M4143">
        <v>0</v>
      </c>
      <c r="N4143">
        <v>0</v>
      </c>
      <c r="O4143">
        <v>0</v>
      </c>
      <c r="P4143" t="s">
        <v>183</v>
      </c>
      <c r="Q4143">
        <v>0</v>
      </c>
      <c r="R4143">
        <v>0</v>
      </c>
      <c r="S4143">
        <v>0</v>
      </c>
      <c r="T4143" t="s">
        <v>181</v>
      </c>
      <c r="U4143">
        <v>0</v>
      </c>
      <c r="V4143" t="s">
        <v>181</v>
      </c>
      <c r="W4143">
        <v>0</v>
      </c>
      <c r="X4143" t="s">
        <v>184</v>
      </c>
    </row>
    <row r="4144" spans="1:24" x14ac:dyDescent="0.3">
      <c r="A4144" t="s">
        <v>179</v>
      </c>
      <c r="B4144" t="s">
        <v>1654</v>
      </c>
      <c r="C4144" t="s">
        <v>181</v>
      </c>
      <c r="D4144" t="s">
        <v>1655</v>
      </c>
      <c r="E4144" t="s">
        <v>181</v>
      </c>
      <c r="F4144">
        <v>0</v>
      </c>
      <c r="G4144">
        <v>0</v>
      </c>
      <c r="H4144" s="51" t="s">
        <v>13968</v>
      </c>
      <c r="I4144">
        <v>0</v>
      </c>
      <c r="J4144">
        <v>0</v>
      </c>
      <c r="L4144">
        <v>0</v>
      </c>
      <c r="M4144">
        <v>0</v>
      </c>
      <c r="N4144">
        <v>0</v>
      </c>
      <c r="O4144">
        <v>0</v>
      </c>
      <c r="P4144" t="s">
        <v>183</v>
      </c>
      <c r="Q4144">
        <v>0</v>
      </c>
      <c r="R4144">
        <v>0</v>
      </c>
      <c r="S4144">
        <v>0</v>
      </c>
      <c r="T4144" t="s">
        <v>181</v>
      </c>
      <c r="U4144">
        <v>0</v>
      </c>
      <c r="V4144" t="s">
        <v>181</v>
      </c>
      <c r="W4144">
        <v>0</v>
      </c>
      <c r="X4144" t="s">
        <v>184</v>
      </c>
    </row>
    <row r="4145" spans="1:24" x14ac:dyDescent="0.3">
      <c r="A4145" t="s">
        <v>179</v>
      </c>
      <c r="B4145" t="s">
        <v>2320</v>
      </c>
      <c r="C4145" t="s">
        <v>181</v>
      </c>
      <c r="D4145" t="s">
        <v>1655</v>
      </c>
      <c r="E4145" t="s">
        <v>181</v>
      </c>
      <c r="F4145">
        <v>0</v>
      </c>
      <c r="G4145">
        <v>0</v>
      </c>
      <c r="H4145" s="51" t="s">
        <v>13965</v>
      </c>
      <c r="I4145">
        <v>0</v>
      </c>
      <c r="J4145">
        <v>0</v>
      </c>
      <c r="L4145">
        <v>0</v>
      </c>
      <c r="M4145">
        <v>0</v>
      </c>
      <c r="N4145">
        <v>0</v>
      </c>
      <c r="O4145">
        <v>0</v>
      </c>
      <c r="P4145" t="s">
        <v>183</v>
      </c>
      <c r="Q4145">
        <v>0</v>
      </c>
      <c r="R4145">
        <v>0</v>
      </c>
      <c r="S4145">
        <v>0</v>
      </c>
      <c r="T4145" t="s">
        <v>181</v>
      </c>
      <c r="U4145">
        <v>0</v>
      </c>
      <c r="V4145" t="s">
        <v>181</v>
      </c>
      <c r="W4145">
        <v>0</v>
      </c>
      <c r="X4145" t="s">
        <v>184</v>
      </c>
    </row>
    <row r="4146" spans="1:24" x14ac:dyDescent="0.3">
      <c r="A4146" t="s">
        <v>179</v>
      </c>
      <c r="B4146" t="s">
        <v>1523</v>
      </c>
      <c r="C4146" t="s">
        <v>181</v>
      </c>
      <c r="D4146" t="s">
        <v>1524</v>
      </c>
      <c r="E4146" t="s">
        <v>181</v>
      </c>
      <c r="F4146">
        <v>0</v>
      </c>
      <c r="G4146">
        <v>0</v>
      </c>
      <c r="H4146" s="51" t="s">
        <v>13968</v>
      </c>
      <c r="I4146">
        <v>0</v>
      </c>
      <c r="J4146">
        <v>0</v>
      </c>
      <c r="L4146">
        <v>0</v>
      </c>
      <c r="M4146">
        <v>0</v>
      </c>
      <c r="N4146">
        <v>0</v>
      </c>
      <c r="O4146">
        <v>0</v>
      </c>
      <c r="P4146" t="s">
        <v>183</v>
      </c>
      <c r="Q4146">
        <v>0</v>
      </c>
      <c r="R4146">
        <v>0</v>
      </c>
      <c r="S4146">
        <v>0</v>
      </c>
      <c r="T4146" t="s">
        <v>181</v>
      </c>
      <c r="U4146">
        <v>0</v>
      </c>
      <c r="V4146" t="s">
        <v>181</v>
      </c>
      <c r="W4146">
        <v>0</v>
      </c>
      <c r="X4146" t="s">
        <v>184</v>
      </c>
    </row>
    <row r="4147" spans="1:24" x14ac:dyDescent="0.3">
      <c r="A4147" t="s">
        <v>179</v>
      </c>
      <c r="B4147" t="s">
        <v>5592</v>
      </c>
      <c r="C4147" t="s">
        <v>181</v>
      </c>
      <c r="D4147" t="s">
        <v>5593</v>
      </c>
      <c r="E4147" t="s">
        <v>7</v>
      </c>
      <c r="F4147">
        <v>0</v>
      </c>
      <c r="G4147">
        <v>0</v>
      </c>
      <c r="H4147" s="51" t="s">
        <v>13965</v>
      </c>
      <c r="I4147">
        <v>0</v>
      </c>
      <c r="J4147">
        <v>0</v>
      </c>
      <c r="L4147">
        <v>0</v>
      </c>
      <c r="M4147">
        <v>0</v>
      </c>
      <c r="N4147">
        <v>0</v>
      </c>
      <c r="O4147">
        <v>0</v>
      </c>
      <c r="P4147" t="s">
        <v>183</v>
      </c>
      <c r="Q4147">
        <v>0</v>
      </c>
      <c r="R4147">
        <v>0</v>
      </c>
      <c r="S4147">
        <v>0</v>
      </c>
      <c r="T4147" t="s">
        <v>181</v>
      </c>
      <c r="U4147">
        <v>0</v>
      </c>
      <c r="V4147" t="s">
        <v>181</v>
      </c>
      <c r="W4147">
        <v>0</v>
      </c>
      <c r="X4147" t="s">
        <v>184</v>
      </c>
    </row>
    <row r="4148" spans="1:24" x14ac:dyDescent="0.3">
      <c r="A4148" t="s">
        <v>179</v>
      </c>
      <c r="B4148" t="s">
        <v>998</v>
      </c>
      <c r="C4148" t="s">
        <v>181</v>
      </c>
      <c r="D4148" t="s">
        <v>999</v>
      </c>
      <c r="E4148" t="s">
        <v>181</v>
      </c>
      <c r="F4148">
        <v>0</v>
      </c>
      <c r="G4148">
        <v>0</v>
      </c>
      <c r="H4148" s="51" t="s">
        <v>13968</v>
      </c>
      <c r="I4148">
        <v>0</v>
      </c>
      <c r="J4148">
        <v>0</v>
      </c>
      <c r="L4148">
        <v>0</v>
      </c>
      <c r="M4148">
        <v>0</v>
      </c>
      <c r="N4148">
        <v>0</v>
      </c>
      <c r="O4148">
        <v>0</v>
      </c>
      <c r="P4148" t="s">
        <v>183</v>
      </c>
      <c r="Q4148">
        <v>0</v>
      </c>
      <c r="R4148">
        <v>0</v>
      </c>
      <c r="S4148">
        <v>0</v>
      </c>
      <c r="T4148" t="s">
        <v>181</v>
      </c>
      <c r="U4148">
        <v>0</v>
      </c>
      <c r="V4148" t="s">
        <v>181</v>
      </c>
      <c r="W4148">
        <v>0</v>
      </c>
      <c r="X4148" t="s">
        <v>184</v>
      </c>
    </row>
    <row r="4149" spans="1:24" x14ac:dyDescent="0.3">
      <c r="A4149" t="s">
        <v>179</v>
      </c>
      <c r="B4149" t="s">
        <v>730</v>
      </c>
      <c r="C4149" t="s">
        <v>181</v>
      </c>
      <c r="D4149" t="s">
        <v>731</v>
      </c>
      <c r="E4149" t="s">
        <v>181</v>
      </c>
      <c r="F4149">
        <v>0</v>
      </c>
      <c r="G4149">
        <v>0</v>
      </c>
      <c r="H4149" s="51" t="s">
        <v>13968</v>
      </c>
      <c r="I4149">
        <v>0</v>
      </c>
      <c r="J4149">
        <v>0</v>
      </c>
      <c r="L4149">
        <v>0</v>
      </c>
      <c r="M4149">
        <v>0</v>
      </c>
      <c r="N4149">
        <v>0</v>
      </c>
      <c r="O4149">
        <v>0</v>
      </c>
      <c r="P4149" t="s">
        <v>183</v>
      </c>
      <c r="Q4149">
        <v>0</v>
      </c>
      <c r="R4149">
        <v>0</v>
      </c>
      <c r="S4149">
        <v>0</v>
      </c>
      <c r="T4149" t="s">
        <v>181</v>
      </c>
      <c r="U4149">
        <v>0</v>
      </c>
      <c r="V4149" t="s">
        <v>181</v>
      </c>
      <c r="W4149">
        <v>0</v>
      </c>
      <c r="X4149" t="s">
        <v>184</v>
      </c>
    </row>
    <row r="4150" spans="1:24" x14ac:dyDescent="0.3">
      <c r="A4150" t="s">
        <v>179</v>
      </c>
      <c r="B4150" t="s">
        <v>771</v>
      </c>
      <c r="C4150" t="s">
        <v>181</v>
      </c>
      <c r="D4150" t="s">
        <v>772</v>
      </c>
      <c r="E4150" t="s">
        <v>181</v>
      </c>
      <c r="F4150">
        <v>0</v>
      </c>
      <c r="G4150">
        <v>0</v>
      </c>
      <c r="H4150" s="51" t="s">
        <v>13968</v>
      </c>
      <c r="I4150">
        <v>0</v>
      </c>
      <c r="J4150">
        <v>0</v>
      </c>
      <c r="L4150">
        <v>0</v>
      </c>
      <c r="M4150">
        <v>0</v>
      </c>
      <c r="N4150">
        <v>0</v>
      </c>
      <c r="O4150">
        <v>0</v>
      </c>
      <c r="P4150" t="s">
        <v>183</v>
      </c>
      <c r="Q4150">
        <v>0</v>
      </c>
      <c r="R4150">
        <v>0</v>
      </c>
      <c r="S4150">
        <v>0</v>
      </c>
      <c r="T4150" t="s">
        <v>181</v>
      </c>
      <c r="U4150">
        <v>0</v>
      </c>
      <c r="V4150" t="s">
        <v>181</v>
      </c>
      <c r="W4150">
        <v>0</v>
      </c>
      <c r="X4150" t="s">
        <v>184</v>
      </c>
    </row>
    <row r="4151" spans="1:24" x14ac:dyDescent="0.3">
      <c r="A4151" t="s">
        <v>179</v>
      </c>
      <c r="B4151" t="s">
        <v>2021</v>
      </c>
      <c r="C4151" t="s">
        <v>181</v>
      </c>
      <c r="D4151" t="s">
        <v>772</v>
      </c>
      <c r="E4151" t="s">
        <v>181</v>
      </c>
      <c r="F4151">
        <v>0</v>
      </c>
      <c r="G4151">
        <v>0</v>
      </c>
      <c r="H4151" s="51" t="s">
        <v>13965</v>
      </c>
      <c r="I4151">
        <v>0</v>
      </c>
      <c r="J4151">
        <v>0</v>
      </c>
      <c r="L4151">
        <v>0</v>
      </c>
      <c r="M4151">
        <v>0</v>
      </c>
      <c r="N4151">
        <v>0</v>
      </c>
      <c r="O4151">
        <v>0</v>
      </c>
      <c r="P4151" t="s">
        <v>183</v>
      </c>
      <c r="Q4151">
        <v>0</v>
      </c>
      <c r="R4151">
        <v>0</v>
      </c>
      <c r="S4151">
        <v>0</v>
      </c>
      <c r="T4151" t="s">
        <v>181</v>
      </c>
      <c r="U4151">
        <v>0</v>
      </c>
      <c r="V4151" t="s">
        <v>181</v>
      </c>
      <c r="W4151">
        <v>0</v>
      </c>
      <c r="X4151" t="s">
        <v>184</v>
      </c>
    </row>
    <row r="4152" spans="1:24" x14ac:dyDescent="0.3">
      <c r="A4152" t="s">
        <v>179</v>
      </c>
      <c r="B4152" t="s">
        <v>1497</v>
      </c>
      <c r="C4152" t="s">
        <v>181</v>
      </c>
      <c r="D4152" t="s">
        <v>1498</v>
      </c>
      <c r="E4152" t="s">
        <v>181</v>
      </c>
      <c r="F4152">
        <v>0</v>
      </c>
      <c r="G4152">
        <v>0</v>
      </c>
      <c r="H4152" s="51" t="s">
        <v>18041</v>
      </c>
      <c r="I4152">
        <v>0</v>
      </c>
      <c r="J4152">
        <v>0</v>
      </c>
      <c r="L4152">
        <v>0</v>
      </c>
      <c r="M4152">
        <v>0</v>
      </c>
      <c r="N4152">
        <v>0</v>
      </c>
      <c r="O4152">
        <v>0</v>
      </c>
      <c r="P4152" t="s">
        <v>183</v>
      </c>
      <c r="Q4152">
        <v>0</v>
      </c>
      <c r="R4152">
        <v>0</v>
      </c>
      <c r="S4152">
        <v>0</v>
      </c>
      <c r="T4152" t="s">
        <v>181</v>
      </c>
      <c r="U4152">
        <v>0</v>
      </c>
      <c r="V4152" t="s">
        <v>181</v>
      </c>
      <c r="W4152">
        <v>0</v>
      </c>
      <c r="X4152" t="s">
        <v>184</v>
      </c>
    </row>
    <row r="4153" spans="1:24" x14ac:dyDescent="0.3">
      <c r="A4153" t="s">
        <v>179</v>
      </c>
      <c r="B4153" t="s">
        <v>2309</v>
      </c>
      <c r="C4153" t="s">
        <v>181</v>
      </c>
      <c r="D4153" t="s">
        <v>1498</v>
      </c>
      <c r="E4153" t="s">
        <v>181</v>
      </c>
      <c r="F4153">
        <v>0</v>
      </c>
      <c r="G4153">
        <v>0</v>
      </c>
      <c r="H4153" s="51" t="s">
        <v>14317</v>
      </c>
      <c r="I4153">
        <v>0</v>
      </c>
      <c r="J4153">
        <v>0</v>
      </c>
      <c r="L4153">
        <v>0</v>
      </c>
      <c r="M4153">
        <v>0</v>
      </c>
      <c r="N4153">
        <v>0</v>
      </c>
      <c r="O4153">
        <v>0</v>
      </c>
      <c r="P4153" t="s">
        <v>183</v>
      </c>
      <c r="Q4153">
        <v>0</v>
      </c>
      <c r="R4153">
        <v>0</v>
      </c>
      <c r="S4153">
        <v>0</v>
      </c>
      <c r="T4153" t="s">
        <v>181</v>
      </c>
      <c r="U4153">
        <v>0</v>
      </c>
      <c r="V4153" t="s">
        <v>181</v>
      </c>
      <c r="W4153">
        <v>0</v>
      </c>
      <c r="X4153" t="s">
        <v>184</v>
      </c>
    </row>
    <row r="4154" spans="1:24" x14ac:dyDescent="0.3">
      <c r="A4154" t="s">
        <v>179</v>
      </c>
      <c r="B4154" t="s">
        <v>1133</v>
      </c>
      <c r="C4154" t="s">
        <v>181</v>
      </c>
      <c r="D4154" t="s">
        <v>1134</v>
      </c>
      <c r="E4154" t="s">
        <v>181</v>
      </c>
      <c r="F4154">
        <v>0</v>
      </c>
      <c r="G4154">
        <v>0</v>
      </c>
      <c r="H4154" s="51" t="s">
        <v>13968</v>
      </c>
      <c r="I4154">
        <v>0</v>
      </c>
      <c r="J4154">
        <v>0</v>
      </c>
      <c r="L4154">
        <v>0</v>
      </c>
      <c r="M4154">
        <v>0</v>
      </c>
      <c r="N4154">
        <v>0</v>
      </c>
      <c r="O4154">
        <v>0</v>
      </c>
      <c r="P4154" t="s">
        <v>183</v>
      </c>
      <c r="Q4154">
        <v>0</v>
      </c>
      <c r="R4154">
        <v>0</v>
      </c>
      <c r="S4154">
        <v>0</v>
      </c>
      <c r="T4154" t="s">
        <v>181</v>
      </c>
      <c r="U4154">
        <v>0</v>
      </c>
      <c r="V4154" t="s">
        <v>181</v>
      </c>
      <c r="W4154">
        <v>0</v>
      </c>
      <c r="X4154" t="s">
        <v>184</v>
      </c>
    </row>
    <row r="4155" spans="1:24" x14ac:dyDescent="0.3">
      <c r="A4155" t="s">
        <v>179</v>
      </c>
      <c r="B4155" t="s">
        <v>5183</v>
      </c>
      <c r="C4155" t="s">
        <v>181</v>
      </c>
      <c r="D4155" t="s">
        <v>5184</v>
      </c>
      <c r="E4155" t="s">
        <v>7</v>
      </c>
      <c r="F4155">
        <v>0</v>
      </c>
      <c r="G4155">
        <v>0</v>
      </c>
      <c r="H4155" s="51" t="s">
        <v>13965</v>
      </c>
      <c r="I4155">
        <v>0</v>
      </c>
      <c r="J4155">
        <v>0</v>
      </c>
      <c r="L4155">
        <v>0</v>
      </c>
      <c r="M4155">
        <v>0</v>
      </c>
      <c r="N4155">
        <v>0</v>
      </c>
      <c r="O4155">
        <v>0</v>
      </c>
      <c r="P4155" t="s">
        <v>183</v>
      </c>
      <c r="Q4155">
        <v>0</v>
      </c>
      <c r="R4155">
        <v>0</v>
      </c>
      <c r="S4155">
        <v>0</v>
      </c>
      <c r="T4155" t="s">
        <v>181</v>
      </c>
      <c r="U4155">
        <v>0</v>
      </c>
      <c r="V4155" t="s">
        <v>181</v>
      </c>
      <c r="W4155">
        <v>0</v>
      </c>
      <c r="X4155" t="s">
        <v>184</v>
      </c>
    </row>
    <row r="4156" spans="1:24" x14ac:dyDescent="0.3">
      <c r="A4156" t="s">
        <v>179</v>
      </c>
      <c r="B4156" t="s">
        <v>924</v>
      </c>
      <c r="C4156" t="s">
        <v>181</v>
      </c>
      <c r="D4156" t="s">
        <v>925</v>
      </c>
      <c r="E4156" t="s">
        <v>181</v>
      </c>
      <c r="F4156">
        <v>0</v>
      </c>
      <c r="G4156">
        <v>0</v>
      </c>
      <c r="H4156" s="51" t="s">
        <v>13968</v>
      </c>
      <c r="I4156">
        <v>0</v>
      </c>
      <c r="J4156">
        <v>0</v>
      </c>
      <c r="L4156">
        <v>0</v>
      </c>
      <c r="M4156">
        <v>0</v>
      </c>
      <c r="N4156">
        <v>0</v>
      </c>
      <c r="O4156">
        <v>0</v>
      </c>
      <c r="P4156" t="s">
        <v>183</v>
      </c>
      <c r="Q4156">
        <v>0</v>
      </c>
      <c r="R4156">
        <v>0</v>
      </c>
      <c r="S4156">
        <v>0</v>
      </c>
      <c r="T4156" t="s">
        <v>181</v>
      </c>
      <c r="U4156">
        <v>0</v>
      </c>
      <c r="V4156" t="s">
        <v>181</v>
      </c>
      <c r="W4156">
        <v>0</v>
      </c>
      <c r="X4156" t="s">
        <v>184</v>
      </c>
    </row>
    <row r="4157" spans="1:24" x14ac:dyDescent="0.3">
      <c r="A4157" t="s">
        <v>179</v>
      </c>
      <c r="B4157" t="s">
        <v>5804</v>
      </c>
      <c r="C4157" t="s">
        <v>181</v>
      </c>
      <c r="D4157" t="s">
        <v>5805</v>
      </c>
      <c r="E4157" t="s">
        <v>7</v>
      </c>
      <c r="F4157">
        <v>0</v>
      </c>
      <c r="G4157">
        <v>0</v>
      </c>
      <c r="H4157" s="51" t="s">
        <v>13965</v>
      </c>
      <c r="I4157">
        <v>0</v>
      </c>
      <c r="J4157">
        <v>0</v>
      </c>
      <c r="L4157">
        <v>0</v>
      </c>
      <c r="M4157">
        <v>0</v>
      </c>
      <c r="N4157">
        <v>0</v>
      </c>
      <c r="O4157">
        <v>0</v>
      </c>
      <c r="P4157" t="s">
        <v>183</v>
      </c>
      <c r="Q4157">
        <v>0</v>
      </c>
      <c r="R4157">
        <v>0</v>
      </c>
      <c r="S4157">
        <v>0</v>
      </c>
      <c r="T4157" t="s">
        <v>181</v>
      </c>
      <c r="U4157">
        <v>0</v>
      </c>
      <c r="V4157" t="s">
        <v>181</v>
      </c>
      <c r="W4157">
        <v>0</v>
      </c>
      <c r="X4157" t="s">
        <v>184</v>
      </c>
    </row>
    <row r="4158" spans="1:24" x14ac:dyDescent="0.3">
      <c r="A4158" t="s">
        <v>179</v>
      </c>
      <c r="B4158" t="s">
        <v>14732</v>
      </c>
      <c r="C4158" t="s">
        <v>181</v>
      </c>
      <c r="D4158" t="s">
        <v>5805</v>
      </c>
      <c r="E4158" t="s">
        <v>7</v>
      </c>
      <c r="F4158">
        <v>0</v>
      </c>
      <c r="G4158">
        <v>0</v>
      </c>
      <c r="H4158" s="51" t="s">
        <v>18041</v>
      </c>
      <c r="I4158">
        <v>0</v>
      </c>
      <c r="J4158">
        <v>0</v>
      </c>
      <c r="L4158">
        <v>0</v>
      </c>
      <c r="M4158">
        <v>0</v>
      </c>
      <c r="N4158">
        <v>0</v>
      </c>
      <c r="O4158">
        <v>0</v>
      </c>
      <c r="P4158" t="s">
        <v>183</v>
      </c>
      <c r="Q4158">
        <v>0</v>
      </c>
      <c r="R4158">
        <v>0</v>
      </c>
      <c r="S4158">
        <v>0</v>
      </c>
      <c r="T4158" t="s">
        <v>181</v>
      </c>
      <c r="U4158">
        <v>0</v>
      </c>
      <c r="V4158" t="s">
        <v>181</v>
      </c>
      <c r="W4158">
        <v>0</v>
      </c>
      <c r="X4158" t="s">
        <v>184</v>
      </c>
    </row>
    <row r="4159" spans="1:24" x14ac:dyDescent="0.3">
      <c r="A4159" t="s">
        <v>179</v>
      </c>
      <c r="B4159" t="s">
        <v>2751</v>
      </c>
      <c r="C4159" t="s">
        <v>181</v>
      </c>
      <c r="D4159" t="s">
        <v>2752</v>
      </c>
      <c r="E4159" t="s">
        <v>181</v>
      </c>
      <c r="F4159">
        <v>0</v>
      </c>
      <c r="G4159">
        <v>0</v>
      </c>
      <c r="H4159" s="51" t="s">
        <v>13965</v>
      </c>
      <c r="I4159">
        <v>0</v>
      </c>
      <c r="J4159">
        <v>0</v>
      </c>
      <c r="L4159">
        <v>0</v>
      </c>
      <c r="M4159">
        <v>287.10000000000002</v>
      </c>
      <c r="N4159">
        <v>48</v>
      </c>
      <c r="O4159">
        <v>0</v>
      </c>
      <c r="P4159" t="s">
        <v>550</v>
      </c>
      <c r="Q4159">
        <v>0</v>
      </c>
      <c r="R4159">
        <v>0</v>
      </c>
      <c r="S4159">
        <v>0</v>
      </c>
      <c r="T4159" t="s">
        <v>181</v>
      </c>
      <c r="U4159">
        <v>0</v>
      </c>
      <c r="V4159" t="s">
        <v>181</v>
      </c>
      <c r="W4159">
        <v>0</v>
      </c>
      <c r="X4159" t="s">
        <v>184</v>
      </c>
    </row>
    <row r="4160" spans="1:24" x14ac:dyDescent="0.3">
      <c r="A4160" t="s">
        <v>179</v>
      </c>
      <c r="B4160" t="s">
        <v>3355</v>
      </c>
      <c r="C4160" t="s">
        <v>181</v>
      </c>
      <c r="D4160" t="s">
        <v>2752</v>
      </c>
      <c r="E4160" t="s">
        <v>181</v>
      </c>
      <c r="F4160">
        <v>0</v>
      </c>
      <c r="G4160">
        <v>0</v>
      </c>
      <c r="H4160" s="51" t="s">
        <v>13968</v>
      </c>
      <c r="I4160">
        <v>0</v>
      </c>
      <c r="J4160">
        <v>0</v>
      </c>
      <c r="L4160">
        <v>0</v>
      </c>
      <c r="M4160">
        <v>0</v>
      </c>
      <c r="N4160">
        <v>0</v>
      </c>
      <c r="O4160">
        <v>0</v>
      </c>
      <c r="P4160" t="s">
        <v>183</v>
      </c>
      <c r="Q4160">
        <v>0</v>
      </c>
      <c r="R4160">
        <v>0</v>
      </c>
      <c r="S4160">
        <v>0</v>
      </c>
      <c r="T4160" t="s">
        <v>181</v>
      </c>
      <c r="U4160">
        <v>0</v>
      </c>
      <c r="V4160" t="s">
        <v>181</v>
      </c>
      <c r="W4160">
        <v>0</v>
      </c>
      <c r="X4160" t="s">
        <v>184</v>
      </c>
    </row>
    <row r="4161" spans="1:24" x14ac:dyDescent="0.3">
      <c r="A4161" t="s">
        <v>179</v>
      </c>
      <c r="B4161" t="s">
        <v>603</v>
      </c>
      <c r="C4161" t="s">
        <v>181</v>
      </c>
      <c r="D4161" t="s">
        <v>604</v>
      </c>
      <c r="E4161" t="s">
        <v>181</v>
      </c>
      <c r="F4161">
        <v>0</v>
      </c>
      <c r="G4161">
        <v>0</v>
      </c>
      <c r="H4161" s="51" t="s">
        <v>13965</v>
      </c>
      <c r="I4161">
        <v>0</v>
      </c>
      <c r="J4161">
        <v>0</v>
      </c>
      <c r="L4161">
        <v>0</v>
      </c>
      <c r="M4161">
        <v>2153.25</v>
      </c>
      <c r="N4161">
        <v>360</v>
      </c>
      <c r="O4161">
        <v>0</v>
      </c>
      <c r="P4161" t="s">
        <v>605</v>
      </c>
      <c r="Q4161">
        <v>0</v>
      </c>
      <c r="R4161">
        <v>0</v>
      </c>
      <c r="S4161">
        <v>0</v>
      </c>
      <c r="T4161" t="s">
        <v>181</v>
      </c>
      <c r="U4161">
        <v>0</v>
      </c>
      <c r="V4161" t="s">
        <v>181</v>
      </c>
      <c r="W4161">
        <v>0</v>
      </c>
      <c r="X4161" t="s">
        <v>184</v>
      </c>
    </row>
    <row r="4162" spans="1:24" x14ac:dyDescent="0.3">
      <c r="A4162" t="s">
        <v>179</v>
      </c>
      <c r="B4162" t="s">
        <v>571</v>
      </c>
      <c r="C4162" t="s">
        <v>181</v>
      </c>
      <c r="D4162" t="s">
        <v>572</v>
      </c>
      <c r="E4162" t="s">
        <v>181</v>
      </c>
      <c r="F4162">
        <v>0</v>
      </c>
      <c r="G4162">
        <v>0</v>
      </c>
      <c r="H4162" s="51" t="s">
        <v>13965</v>
      </c>
      <c r="I4162">
        <v>0</v>
      </c>
      <c r="J4162">
        <v>0</v>
      </c>
      <c r="L4162">
        <v>0</v>
      </c>
      <c r="M4162">
        <v>0</v>
      </c>
      <c r="N4162">
        <v>0</v>
      </c>
      <c r="O4162">
        <v>0</v>
      </c>
      <c r="P4162" t="s">
        <v>183</v>
      </c>
      <c r="Q4162">
        <v>0</v>
      </c>
      <c r="R4162">
        <v>0</v>
      </c>
      <c r="S4162">
        <v>0</v>
      </c>
      <c r="T4162" t="s">
        <v>181</v>
      </c>
      <c r="U4162">
        <v>0</v>
      </c>
      <c r="V4162" t="s">
        <v>181</v>
      </c>
      <c r="W4162">
        <v>0</v>
      </c>
      <c r="X4162" t="s">
        <v>184</v>
      </c>
    </row>
    <row r="4163" spans="1:24" x14ac:dyDescent="0.3">
      <c r="A4163" t="s">
        <v>179</v>
      </c>
      <c r="B4163" t="s">
        <v>2649</v>
      </c>
      <c r="C4163" t="s">
        <v>181</v>
      </c>
      <c r="D4163" t="s">
        <v>2650</v>
      </c>
      <c r="E4163" t="s">
        <v>181</v>
      </c>
      <c r="F4163">
        <v>0</v>
      </c>
      <c r="G4163">
        <v>0</v>
      </c>
      <c r="H4163" s="51" t="s">
        <v>13965</v>
      </c>
      <c r="I4163">
        <v>0</v>
      </c>
      <c r="J4163">
        <v>0</v>
      </c>
      <c r="L4163">
        <v>0</v>
      </c>
      <c r="M4163">
        <v>0</v>
      </c>
      <c r="N4163">
        <v>0</v>
      </c>
      <c r="O4163">
        <v>0</v>
      </c>
      <c r="P4163" t="s">
        <v>183</v>
      </c>
      <c r="Q4163">
        <v>0</v>
      </c>
      <c r="R4163">
        <v>0</v>
      </c>
      <c r="S4163">
        <v>0</v>
      </c>
      <c r="T4163" t="s">
        <v>181</v>
      </c>
      <c r="U4163">
        <v>0</v>
      </c>
      <c r="V4163" t="s">
        <v>181</v>
      </c>
      <c r="W4163">
        <v>0</v>
      </c>
      <c r="X4163" t="s">
        <v>184</v>
      </c>
    </row>
    <row r="4164" spans="1:24" x14ac:dyDescent="0.3">
      <c r="A4164" t="s">
        <v>179</v>
      </c>
      <c r="B4164" t="s">
        <v>3375</v>
      </c>
      <c r="C4164" t="s">
        <v>181</v>
      </c>
      <c r="D4164" t="s">
        <v>2650</v>
      </c>
      <c r="E4164" t="s">
        <v>181</v>
      </c>
      <c r="F4164">
        <v>0</v>
      </c>
      <c r="G4164">
        <v>0</v>
      </c>
      <c r="H4164" s="51" t="s">
        <v>13968</v>
      </c>
      <c r="I4164">
        <v>0</v>
      </c>
      <c r="J4164">
        <v>0</v>
      </c>
      <c r="L4164">
        <v>0</v>
      </c>
      <c r="M4164">
        <v>0</v>
      </c>
      <c r="N4164">
        <v>0</v>
      </c>
      <c r="O4164">
        <v>0</v>
      </c>
      <c r="P4164" t="s">
        <v>183</v>
      </c>
      <c r="Q4164">
        <v>0</v>
      </c>
      <c r="R4164">
        <v>0</v>
      </c>
      <c r="S4164">
        <v>0</v>
      </c>
      <c r="T4164" t="s">
        <v>181</v>
      </c>
      <c r="U4164">
        <v>0</v>
      </c>
      <c r="V4164" t="s">
        <v>181</v>
      </c>
      <c r="W4164">
        <v>0</v>
      </c>
      <c r="X4164" t="s">
        <v>184</v>
      </c>
    </row>
    <row r="4165" spans="1:24" x14ac:dyDescent="0.3">
      <c r="A4165" t="s">
        <v>179</v>
      </c>
      <c r="B4165" t="s">
        <v>5181</v>
      </c>
      <c r="C4165" t="s">
        <v>181</v>
      </c>
      <c r="D4165" t="s">
        <v>5182</v>
      </c>
      <c r="E4165" t="s">
        <v>7</v>
      </c>
      <c r="F4165">
        <v>0</v>
      </c>
      <c r="G4165">
        <v>0</v>
      </c>
      <c r="H4165" s="51" t="s">
        <v>13965</v>
      </c>
      <c r="I4165">
        <v>0</v>
      </c>
      <c r="J4165">
        <v>0</v>
      </c>
      <c r="L4165">
        <v>0</v>
      </c>
      <c r="M4165">
        <v>0</v>
      </c>
      <c r="N4165">
        <v>0</v>
      </c>
      <c r="O4165">
        <v>0</v>
      </c>
      <c r="P4165" t="s">
        <v>183</v>
      </c>
      <c r="Q4165">
        <v>0</v>
      </c>
      <c r="R4165">
        <v>0</v>
      </c>
      <c r="S4165">
        <v>0</v>
      </c>
      <c r="T4165" t="s">
        <v>181</v>
      </c>
      <c r="U4165">
        <v>0</v>
      </c>
      <c r="V4165" t="s">
        <v>181</v>
      </c>
      <c r="W4165">
        <v>0</v>
      </c>
      <c r="X4165" t="s">
        <v>184</v>
      </c>
    </row>
    <row r="4166" spans="1:24" x14ac:dyDescent="0.3">
      <c r="A4166" t="s">
        <v>179</v>
      </c>
      <c r="B4166" t="s">
        <v>453</v>
      </c>
      <c r="C4166" t="s">
        <v>181</v>
      </c>
      <c r="D4166" t="s">
        <v>454</v>
      </c>
      <c r="E4166" t="s">
        <v>181</v>
      </c>
      <c r="F4166">
        <v>0</v>
      </c>
      <c r="G4166">
        <v>0</v>
      </c>
      <c r="H4166" s="51" t="s">
        <v>13968</v>
      </c>
      <c r="I4166">
        <v>0</v>
      </c>
      <c r="J4166">
        <v>0</v>
      </c>
      <c r="L4166">
        <v>0</v>
      </c>
      <c r="M4166">
        <v>0</v>
      </c>
      <c r="N4166">
        <v>0</v>
      </c>
      <c r="O4166">
        <v>0</v>
      </c>
      <c r="P4166" t="s">
        <v>183</v>
      </c>
      <c r="Q4166">
        <v>0</v>
      </c>
      <c r="R4166">
        <v>0</v>
      </c>
      <c r="S4166">
        <v>0</v>
      </c>
      <c r="T4166" t="s">
        <v>181</v>
      </c>
      <c r="U4166">
        <v>0</v>
      </c>
      <c r="V4166" t="s">
        <v>181</v>
      </c>
      <c r="W4166">
        <v>0</v>
      </c>
      <c r="X4166" t="s">
        <v>184</v>
      </c>
    </row>
    <row r="4167" spans="1:24" x14ac:dyDescent="0.3">
      <c r="A4167" t="s">
        <v>179</v>
      </c>
      <c r="B4167" t="s">
        <v>4973</v>
      </c>
      <c r="C4167" t="s">
        <v>181</v>
      </c>
      <c r="D4167" t="s">
        <v>4974</v>
      </c>
      <c r="E4167" t="s">
        <v>7</v>
      </c>
      <c r="F4167">
        <v>0</v>
      </c>
      <c r="G4167">
        <v>0</v>
      </c>
      <c r="H4167" s="51" t="s">
        <v>13965</v>
      </c>
      <c r="I4167">
        <v>0</v>
      </c>
      <c r="J4167">
        <v>0</v>
      </c>
      <c r="L4167">
        <v>0</v>
      </c>
      <c r="M4167">
        <v>0</v>
      </c>
      <c r="N4167">
        <v>0</v>
      </c>
      <c r="O4167">
        <v>0</v>
      </c>
      <c r="P4167" t="s">
        <v>183</v>
      </c>
      <c r="Q4167">
        <v>0</v>
      </c>
      <c r="R4167">
        <v>0</v>
      </c>
      <c r="S4167">
        <v>0</v>
      </c>
      <c r="T4167" t="s">
        <v>181</v>
      </c>
      <c r="U4167">
        <v>0</v>
      </c>
      <c r="V4167" t="s">
        <v>181</v>
      </c>
      <c r="W4167">
        <v>0</v>
      </c>
      <c r="X4167" t="s">
        <v>184</v>
      </c>
    </row>
    <row r="4168" spans="1:24" x14ac:dyDescent="0.3">
      <c r="A4168" t="s">
        <v>179</v>
      </c>
      <c r="B4168" t="s">
        <v>1736</v>
      </c>
      <c r="C4168" t="s">
        <v>181</v>
      </c>
      <c r="D4168" t="s">
        <v>1737</v>
      </c>
      <c r="E4168" t="s">
        <v>181</v>
      </c>
      <c r="F4168">
        <v>0</v>
      </c>
      <c r="G4168">
        <v>0</v>
      </c>
      <c r="H4168" s="51" t="s">
        <v>13968</v>
      </c>
      <c r="I4168">
        <v>0</v>
      </c>
      <c r="J4168">
        <v>0</v>
      </c>
      <c r="L4168">
        <v>0</v>
      </c>
      <c r="M4168">
        <v>0</v>
      </c>
      <c r="N4168">
        <v>0</v>
      </c>
      <c r="O4168">
        <v>0</v>
      </c>
      <c r="P4168" t="s">
        <v>183</v>
      </c>
      <c r="Q4168">
        <v>0</v>
      </c>
      <c r="R4168">
        <v>0</v>
      </c>
      <c r="S4168">
        <v>0</v>
      </c>
      <c r="T4168" t="s">
        <v>181</v>
      </c>
      <c r="U4168">
        <v>0</v>
      </c>
      <c r="V4168" t="s">
        <v>181</v>
      </c>
      <c r="W4168">
        <v>0</v>
      </c>
      <c r="X4168" t="s">
        <v>184</v>
      </c>
    </row>
    <row r="4169" spans="1:24" x14ac:dyDescent="0.3">
      <c r="A4169" t="s">
        <v>179</v>
      </c>
      <c r="B4169" t="s">
        <v>6302</v>
      </c>
      <c r="C4169" t="s">
        <v>181</v>
      </c>
      <c r="D4169" t="s">
        <v>1737</v>
      </c>
      <c r="E4169" t="s">
        <v>7</v>
      </c>
      <c r="F4169">
        <v>0</v>
      </c>
      <c r="G4169">
        <v>0</v>
      </c>
      <c r="H4169" s="51" t="s">
        <v>13965</v>
      </c>
      <c r="I4169">
        <v>0</v>
      </c>
      <c r="J4169">
        <v>0</v>
      </c>
      <c r="L4169">
        <v>0</v>
      </c>
      <c r="M4169">
        <v>0</v>
      </c>
      <c r="N4169">
        <v>0</v>
      </c>
      <c r="O4169">
        <v>0</v>
      </c>
      <c r="P4169" t="s">
        <v>183</v>
      </c>
      <c r="Q4169">
        <v>0</v>
      </c>
      <c r="R4169">
        <v>0</v>
      </c>
      <c r="S4169">
        <v>0</v>
      </c>
      <c r="T4169" t="s">
        <v>181</v>
      </c>
      <c r="U4169">
        <v>0</v>
      </c>
      <c r="V4169" t="s">
        <v>181</v>
      </c>
      <c r="W4169">
        <v>0</v>
      </c>
      <c r="X4169" t="s">
        <v>184</v>
      </c>
    </row>
    <row r="4170" spans="1:24" x14ac:dyDescent="0.3">
      <c r="A4170" t="s">
        <v>179</v>
      </c>
      <c r="B4170" t="s">
        <v>5977</v>
      </c>
      <c r="C4170" t="s">
        <v>181</v>
      </c>
      <c r="D4170" t="s">
        <v>5978</v>
      </c>
      <c r="E4170" t="s">
        <v>7</v>
      </c>
      <c r="F4170">
        <v>0</v>
      </c>
      <c r="G4170">
        <v>0</v>
      </c>
      <c r="H4170" s="51" t="s">
        <v>14196</v>
      </c>
      <c r="I4170">
        <v>0</v>
      </c>
      <c r="J4170">
        <v>0</v>
      </c>
      <c r="L4170">
        <v>0</v>
      </c>
      <c r="M4170">
        <v>0</v>
      </c>
      <c r="N4170">
        <v>0</v>
      </c>
      <c r="O4170">
        <v>0</v>
      </c>
      <c r="P4170" t="s">
        <v>183</v>
      </c>
      <c r="Q4170">
        <v>0</v>
      </c>
      <c r="R4170">
        <v>0</v>
      </c>
      <c r="S4170">
        <v>0</v>
      </c>
      <c r="T4170" t="s">
        <v>181</v>
      </c>
      <c r="U4170">
        <v>0</v>
      </c>
      <c r="V4170" t="s">
        <v>181</v>
      </c>
      <c r="W4170">
        <v>0</v>
      </c>
      <c r="X4170" t="s">
        <v>184</v>
      </c>
    </row>
    <row r="4171" spans="1:24" x14ac:dyDescent="0.3">
      <c r="A4171" t="s">
        <v>179</v>
      </c>
      <c r="B4171" t="s">
        <v>350</v>
      </c>
      <c r="C4171" t="s">
        <v>181</v>
      </c>
      <c r="D4171" t="s">
        <v>351</v>
      </c>
      <c r="E4171" t="s">
        <v>181</v>
      </c>
      <c r="F4171">
        <v>0</v>
      </c>
      <c r="G4171">
        <v>0</v>
      </c>
      <c r="H4171" s="51" t="s">
        <v>13968</v>
      </c>
      <c r="I4171">
        <v>0</v>
      </c>
      <c r="J4171">
        <v>0</v>
      </c>
      <c r="L4171">
        <v>0</v>
      </c>
      <c r="M4171">
        <v>0</v>
      </c>
      <c r="N4171">
        <v>0</v>
      </c>
      <c r="O4171">
        <v>0</v>
      </c>
      <c r="P4171" t="s">
        <v>183</v>
      </c>
      <c r="Q4171">
        <v>0</v>
      </c>
      <c r="R4171">
        <v>0</v>
      </c>
      <c r="S4171">
        <v>0</v>
      </c>
      <c r="T4171" t="s">
        <v>181</v>
      </c>
      <c r="U4171">
        <v>0</v>
      </c>
      <c r="V4171" t="s">
        <v>181</v>
      </c>
      <c r="W4171">
        <v>0</v>
      </c>
      <c r="X4171" t="s">
        <v>184</v>
      </c>
    </row>
    <row r="4172" spans="1:24" x14ac:dyDescent="0.3">
      <c r="A4172" t="s">
        <v>179</v>
      </c>
      <c r="B4172" t="s">
        <v>879</v>
      </c>
      <c r="C4172" t="s">
        <v>181</v>
      </c>
      <c r="D4172" t="s">
        <v>880</v>
      </c>
      <c r="E4172" t="s">
        <v>181</v>
      </c>
      <c r="F4172">
        <v>0</v>
      </c>
      <c r="G4172">
        <v>0</v>
      </c>
      <c r="H4172" s="51" t="s">
        <v>13965</v>
      </c>
      <c r="I4172">
        <v>0</v>
      </c>
      <c r="J4172">
        <v>0</v>
      </c>
      <c r="L4172">
        <v>0</v>
      </c>
      <c r="M4172">
        <v>0</v>
      </c>
      <c r="N4172">
        <v>0</v>
      </c>
      <c r="O4172">
        <v>0</v>
      </c>
      <c r="P4172" t="s">
        <v>183</v>
      </c>
      <c r="Q4172">
        <v>0</v>
      </c>
      <c r="R4172">
        <v>0</v>
      </c>
      <c r="S4172">
        <v>0</v>
      </c>
      <c r="T4172" t="s">
        <v>181</v>
      </c>
      <c r="U4172">
        <v>0</v>
      </c>
      <c r="V4172" t="s">
        <v>181</v>
      </c>
      <c r="W4172">
        <v>0</v>
      </c>
      <c r="X4172" t="s">
        <v>321</v>
      </c>
    </row>
    <row r="4173" spans="1:24" x14ac:dyDescent="0.3">
      <c r="A4173" t="s">
        <v>179</v>
      </c>
      <c r="B4173" t="s">
        <v>1000</v>
      </c>
      <c r="C4173" t="s">
        <v>181</v>
      </c>
      <c r="D4173" t="s">
        <v>1001</v>
      </c>
      <c r="E4173" t="s">
        <v>181</v>
      </c>
      <c r="F4173">
        <v>0</v>
      </c>
      <c r="G4173">
        <v>0</v>
      </c>
      <c r="H4173" s="51" t="s">
        <v>13968</v>
      </c>
      <c r="I4173">
        <v>0</v>
      </c>
      <c r="J4173">
        <v>0</v>
      </c>
      <c r="L4173">
        <v>0</v>
      </c>
      <c r="M4173">
        <v>0</v>
      </c>
      <c r="N4173">
        <v>0</v>
      </c>
      <c r="O4173">
        <v>0</v>
      </c>
      <c r="P4173" t="s">
        <v>183</v>
      </c>
      <c r="Q4173">
        <v>0</v>
      </c>
      <c r="R4173">
        <v>0</v>
      </c>
      <c r="S4173">
        <v>0</v>
      </c>
      <c r="T4173" t="s">
        <v>181</v>
      </c>
      <c r="U4173">
        <v>0</v>
      </c>
      <c r="V4173" t="s">
        <v>181</v>
      </c>
      <c r="W4173">
        <v>0</v>
      </c>
      <c r="X4173" t="s">
        <v>184</v>
      </c>
    </row>
    <row r="4174" spans="1:24" x14ac:dyDescent="0.3">
      <c r="A4174" t="s">
        <v>179</v>
      </c>
      <c r="B4174" t="s">
        <v>2668</v>
      </c>
      <c r="C4174" t="s">
        <v>181</v>
      </c>
      <c r="D4174" t="s">
        <v>1001</v>
      </c>
      <c r="E4174" t="s">
        <v>181</v>
      </c>
      <c r="F4174">
        <v>0</v>
      </c>
      <c r="G4174">
        <v>0</v>
      </c>
      <c r="H4174" s="51" t="s">
        <v>13965</v>
      </c>
      <c r="I4174">
        <v>0</v>
      </c>
      <c r="J4174">
        <v>0</v>
      </c>
      <c r="L4174">
        <v>0</v>
      </c>
      <c r="M4174">
        <v>0</v>
      </c>
      <c r="N4174">
        <v>0</v>
      </c>
      <c r="O4174">
        <v>0</v>
      </c>
      <c r="P4174" t="s">
        <v>183</v>
      </c>
      <c r="Q4174">
        <v>0</v>
      </c>
      <c r="R4174">
        <v>0</v>
      </c>
      <c r="S4174">
        <v>0</v>
      </c>
      <c r="T4174" t="s">
        <v>181</v>
      </c>
      <c r="U4174">
        <v>0</v>
      </c>
      <c r="V4174" t="s">
        <v>181</v>
      </c>
      <c r="W4174">
        <v>0</v>
      </c>
      <c r="X4174" t="s">
        <v>184</v>
      </c>
    </row>
    <row r="4175" spans="1:24" x14ac:dyDescent="0.3">
      <c r="A4175" t="s">
        <v>179</v>
      </c>
      <c r="B4175" t="s">
        <v>1744</v>
      </c>
      <c r="C4175" t="s">
        <v>181</v>
      </c>
      <c r="D4175" t="s">
        <v>1745</v>
      </c>
      <c r="E4175" t="s">
        <v>181</v>
      </c>
      <c r="F4175">
        <v>0</v>
      </c>
      <c r="G4175">
        <v>0</v>
      </c>
      <c r="H4175" s="51" t="s">
        <v>13968</v>
      </c>
      <c r="I4175">
        <v>0</v>
      </c>
      <c r="J4175">
        <v>0</v>
      </c>
      <c r="L4175">
        <v>0</v>
      </c>
      <c r="M4175">
        <v>0</v>
      </c>
      <c r="N4175">
        <v>0</v>
      </c>
      <c r="O4175">
        <v>0</v>
      </c>
      <c r="P4175" t="s">
        <v>183</v>
      </c>
      <c r="Q4175">
        <v>0</v>
      </c>
      <c r="R4175">
        <v>0</v>
      </c>
      <c r="S4175">
        <v>0</v>
      </c>
      <c r="T4175" t="s">
        <v>181</v>
      </c>
      <c r="U4175">
        <v>0</v>
      </c>
      <c r="V4175" t="s">
        <v>181</v>
      </c>
      <c r="W4175">
        <v>0</v>
      </c>
      <c r="X4175" t="s">
        <v>184</v>
      </c>
    </row>
    <row r="4176" spans="1:24" x14ac:dyDescent="0.3">
      <c r="A4176" t="s">
        <v>179</v>
      </c>
      <c r="B4176" t="s">
        <v>974</v>
      </c>
      <c r="C4176" t="s">
        <v>181</v>
      </c>
      <c r="D4176" t="s">
        <v>975</v>
      </c>
      <c r="E4176" t="s">
        <v>181</v>
      </c>
      <c r="F4176">
        <v>0</v>
      </c>
      <c r="G4176">
        <v>0</v>
      </c>
      <c r="H4176" s="51" t="s">
        <v>13968</v>
      </c>
      <c r="I4176">
        <v>0</v>
      </c>
      <c r="J4176">
        <v>0</v>
      </c>
      <c r="L4176">
        <v>0</v>
      </c>
      <c r="M4176">
        <v>0</v>
      </c>
      <c r="N4176">
        <v>0</v>
      </c>
      <c r="O4176">
        <v>0</v>
      </c>
      <c r="P4176" t="s">
        <v>183</v>
      </c>
      <c r="Q4176">
        <v>0</v>
      </c>
      <c r="R4176">
        <v>0</v>
      </c>
      <c r="S4176">
        <v>0</v>
      </c>
      <c r="T4176" t="s">
        <v>181</v>
      </c>
      <c r="U4176">
        <v>0</v>
      </c>
      <c r="V4176" t="s">
        <v>181</v>
      </c>
      <c r="W4176">
        <v>0</v>
      </c>
      <c r="X4176" t="s">
        <v>184</v>
      </c>
    </row>
    <row r="4177" spans="1:24" x14ac:dyDescent="0.3">
      <c r="A4177" t="s">
        <v>179</v>
      </c>
      <c r="B4177" t="s">
        <v>356</v>
      </c>
      <c r="C4177" t="s">
        <v>181</v>
      </c>
      <c r="D4177" t="s">
        <v>357</v>
      </c>
      <c r="E4177" t="s">
        <v>181</v>
      </c>
      <c r="F4177">
        <v>0</v>
      </c>
      <c r="G4177">
        <v>0</v>
      </c>
      <c r="H4177" s="51" t="s">
        <v>13968</v>
      </c>
      <c r="I4177">
        <v>0</v>
      </c>
      <c r="J4177">
        <v>0</v>
      </c>
      <c r="L4177">
        <v>0</v>
      </c>
      <c r="M4177">
        <v>0</v>
      </c>
      <c r="N4177">
        <v>0</v>
      </c>
      <c r="O4177">
        <v>0</v>
      </c>
      <c r="P4177" t="s">
        <v>183</v>
      </c>
      <c r="Q4177">
        <v>0</v>
      </c>
      <c r="R4177">
        <v>0</v>
      </c>
      <c r="S4177">
        <v>0</v>
      </c>
      <c r="T4177" t="s">
        <v>181</v>
      </c>
      <c r="U4177">
        <v>0</v>
      </c>
      <c r="V4177" t="s">
        <v>181</v>
      </c>
      <c r="W4177">
        <v>0</v>
      </c>
      <c r="X4177" t="s">
        <v>184</v>
      </c>
    </row>
    <row r="4178" spans="1:24" x14ac:dyDescent="0.3">
      <c r="A4178" t="s">
        <v>179</v>
      </c>
      <c r="B4178" t="s">
        <v>5060</v>
      </c>
      <c r="C4178" t="s">
        <v>181</v>
      </c>
      <c r="D4178" t="s">
        <v>357</v>
      </c>
      <c r="E4178" t="s">
        <v>7</v>
      </c>
      <c r="F4178">
        <v>0</v>
      </c>
      <c r="G4178">
        <v>0</v>
      </c>
      <c r="H4178" s="51" t="s">
        <v>13965</v>
      </c>
      <c r="I4178">
        <v>0</v>
      </c>
      <c r="J4178">
        <v>0</v>
      </c>
      <c r="L4178">
        <v>0</v>
      </c>
      <c r="M4178">
        <v>0</v>
      </c>
      <c r="N4178">
        <v>0</v>
      </c>
      <c r="O4178">
        <v>0</v>
      </c>
      <c r="P4178" t="s">
        <v>183</v>
      </c>
      <c r="Q4178">
        <v>0</v>
      </c>
      <c r="R4178">
        <v>0</v>
      </c>
      <c r="S4178">
        <v>0</v>
      </c>
      <c r="T4178" t="s">
        <v>181</v>
      </c>
      <c r="U4178">
        <v>0</v>
      </c>
      <c r="V4178" t="s">
        <v>181</v>
      </c>
      <c r="W4178">
        <v>0</v>
      </c>
      <c r="X4178" t="s">
        <v>184</v>
      </c>
    </row>
    <row r="4179" spans="1:24" x14ac:dyDescent="0.3">
      <c r="A4179" t="s">
        <v>179</v>
      </c>
      <c r="B4179" t="s">
        <v>2191</v>
      </c>
      <c r="C4179" t="s">
        <v>181</v>
      </c>
      <c r="D4179" t="s">
        <v>2192</v>
      </c>
      <c r="E4179" t="s">
        <v>181</v>
      </c>
      <c r="F4179">
        <v>0</v>
      </c>
      <c r="G4179">
        <v>0</v>
      </c>
      <c r="H4179" s="51" t="s">
        <v>13965</v>
      </c>
      <c r="I4179">
        <v>0</v>
      </c>
      <c r="J4179">
        <v>0</v>
      </c>
      <c r="L4179">
        <v>0</v>
      </c>
      <c r="M4179">
        <v>0</v>
      </c>
      <c r="N4179">
        <v>0</v>
      </c>
      <c r="O4179">
        <v>0</v>
      </c>
      <c r="P4179" t="s">
        <v>183</v>
      </c>
      <c r="Q4179">
        <v>0</v>
      </c>
      <c r="R4179">
        <v>0</v>
      </c>
      <c r="S4179">
        <v>0</v>
      </c>
      <c r="T4179" t="s">
        <v>181</v>
      </c>
      <c r="U4179">
        <v>0</v>
      </c>
      <c r="V4179" t="s">
        <v>181</v>
      </c>
      <c r="W4179">
        <v>0</v>
      </c>
      <c r="X4179" t="s">
        <v>321</v>
      </c>
    </row>
    <row r="4180" spans="1:24" x14ac:dyDescent="0.3">
      <c r="A4180" t="s">
        <v>179</v>
      </c>
      <c r="B4180" t="s">
        <v>455</v>
      </c>
      <c r="C4180" t="s">
        <v>181</v>
      </c>
      <c r="D4180" t="s">
        <v>456</v>
      </c>
      <c r="E4180" t="s">
        <v>181</v>
      </c>
      <c r="F4180">
        <v>0</v>
      </c>
      <c r="G4180">
        <v>0</v>
      </c>
      <c r="H4180" s="51" t="s">
        <v>13968</v>
      </c>
      <c r="I4180">
        <v>0</v>
      </c>
      <c r="J4180">
        <v>0</v>
      </c>
      <c r="L4180">
        <v>0</v>
      </c>
      <c r="M4180">
        <v>0</v>
      </c>
      <c r="N4180">
        <v>0</v>
      </c>
      <c r="O4180">
        <v>0</v>
      </c>
      <c r="P4180" t="s">
        <v>183</v>
      </c>
      <c r="Q4180">
        <v>0</v>
      </c>
      <c r="R4180">
        <v>0</v>
      </c>
      <c r="S4180">
        <v>0</v>
      </c>
      <c r="T4180" t="s">
        <v>181</v>
      </c>
      <c r="U4180">
        <v>0</v>
      </c>
      <c r="V4180" t="s">
        <v>181</v>
      </c>
      <c r="W4180">
        <v>0</v>
      </c>
      <c r="X4180" t="s">
        <v>184</v>
      </c>
    </row>
    <row r="4181" spans="1:24" x14ac:dyDescent="0.3">
      <c r="A4181" t="s">
        <v>179</v>
      </c>
      <c r="B4181" t="s">
        <v>1953</v>
      </c>
      <c r="C4181" t="s">
        <v>181</v>
      </c>
      <c r="D4181" t="s">
        <v>1954</v>
      </c>
      <c r="E4181" t="s">
        <v>181</v>
      </c>
      <c r="F4181">
        <v>0</v>
      </c>
      <c r="G4181">
        <v>0</v>
      </c>
      <c r="H4181" s="51" t="s">
        <v>13968</v>
      </c>
      <c r="I4181">
        <v>0</v>
      </c>
      <c r="J4181">
        <v>0</v>
      </c>
      <c r="L4181">
        <v>0</v>
      </c>
      <c r="M4181">
        <v>0</v>
      </c>
      <c r="N4181">
        <v>0</v>
      </c>
      <c r="O4181">
        <v>0</v>
      </c>
      <c r="P4181" t="s">
        <v>183</v>
      </c>
      <c r="Q4181">
        <v>0</v>
      </c>
      <c r="R4181">
        <v>0</v>
      </c>
      <c r="S4181">
        <v>0</v>
      </c>
      <c r="T4181" t="s">
        <v>181</v>
      </c>
      <c r="U4181">
        <v>0</v>
      </c>
      <c r="V4181" t="s">
        <v>181</v>
      </c>
      <c r="W4181">
        <v>0</v>
      </c>
      <c r="X4181" t="s">
        <v>184</v>
      </c>
    </row>
    <row r="4182" spans="1:24" x14ac:dyDescent="0.3">
      <c r="A4182" t="s">
        <v>179</v>
      </c>
      <c r="B4182" t="s">
        <v>823</v>
      </c>
      <c r="C4182" t="s">
        <v>181</v>
      </c>
      <c r="D4182" t="s">
        <v>824</v>
      </c>
      <c r="E4182" t="s">
        <v>181</v>
      </c>
      <c r="F4182">
        <v>0</v>
      </c>
      <c r="G4182">
        <v>0</v>
      </c>
      <c r="H4182" s="51" t="s">
        <v>13968</v>
      </c>
      <c r="I4182">
        <v>0</v>
      </c>
      <c r="J4182">
        <v>0</v>
      </c>
      <c r="L4182">
        <v>0</v>
      </c>
      <c r="M4182">
        <v>0</v>
      </c>
      <c r="N4182">
        <v>0</v>
      </c>
      <c r="O4182">
        <v>0</v>
      </c>
      <c r="P4182" t="s">
        <v>183</v>
      </c>
      <c r="Q4182">
        <v>0</v>
      </c>
      <c r="R4182">
        <v>0</v>
      </c>
      <c r="S4182">
        <v>0</v>
      </c>
      <c r="T4182" t="s">
        <v>181</v>
      </c>
      <c r="U4182">
        <v>0</v>
      </c>
      <c r="V4182" t="s">
        <v>181</v>
      </c>
      <c r="W4182">
        <v>0</v>
      </c>
      <c r="X4182" t="s">
        <v>184</v>
      </c>
    </row>
    <row r="4183" spans="1:24" x14ac:dyDescent="0.3">
      <c r="A4183" t="s">
        <v>179</v>
      </c>
      <c r="B4183" t="s">
        <v>829</v>
      </c>
      <c r="C4183" t="s">
        <v>181</v>
      </c>
      <c r="D4183" t="s">
        <v>830</v>
      </c>
      <c r="E4183" t="s">
        <v>181</v>
      </c>
      <c r="F4183">
        <v>0</v>
      </c>
      <c r="G4183">
        <v>0</v>
      </c>
      <c r="H4183" s="51" t="s">
        <v>13968</v>
      </c>
      <c r="I4183">
        <v>0</v>
      </c>
      <c r="J4183">
        <v>0</v>
      </c>
      <c r="L4183">
        <v>0</v>
      </c>
      <c r="M4183">
        <v>0</v>
      </c>
      <c r="N4183">
        <v>0</v>
      </c>
      <c r="O4183">
        <v>0</v>
      </c>
      <c r="P4183" t="s">
        <v>183</v>
      </c>
      <c r="Q4183">
        <v>0</v>
      </c>
      <c r="R4183">
        <v>0</v>
      </c>
      <c r="S4183">
        <v>0</v>
      </c>
      <c r="T4183" t="s">
        <v>181</v>
      </c>
      <c r="U4183">
        <v>0</v>
      </c>
      <c r="V4183" t="s">
        <v>181</v>
      </c>
      <c r="W4183">
        <v>0</v>
      </c>
      <c r="X4183" t="s">
        <v>184</v>
      </c>
    </row>
    <row r="4184" spans="1:24" x14ac:dyDescent="0.3">
      <c r="A4184" t="s">
        <v>179</v>
      </c>
      <c r="B4184" t="s">
        <v>4407</v>
      </c>
      <c r="C4184" t="s">
        <v>181</v>
      </c>
      <c r="D4184" t="s">
        <v>4408</v>
      </c>
      <c r="E4184" t="s">
        <v>7</v>
      </c>
      <c r="F4184">
        <v>0</v>
      </c>
      <c r="G4184">
        <v>0</v>
      </c>
      <c r="H4184" s="51" t="s">
        <v>13965</v>
      </c>
      <c r="I4184">
        <v>0</v>
      </c>
      <c r="J4184">
        <v>0</v>
      </c>
      <c r="L4184">
        <v>0</v>
      </c>
      <c r="M4184">
        <v>0</v>
      </c>
      <c r="N4184">
        <v>0</v>
      </c>
      <c r="O4184">
        <v>0</v>
      </c>
      <c r="P4184" t="s">
        <v>183</v>
      </c>
      <c r="Q4184">
        <v>0</v>
      </c>
      <c r="R4184">
        <v>0</v>
      </c>
      <c r="S4184">
        <v>0</v>
      </c>
      <c r="T4184" t="s">
        <v>181</v>
      </c>
      <c r="U4184">
        <v>0</v>
      </c>
      <c r="V4184" t="s">
        <v>181</v>
      </c>
      <c r="W4184">
        <v>0</v>
      </c>
      <c r="X4184" t="s">
        <v>184</v>
      </c>
    </row>
    <row r="4185" spans="1:24" x14ac:dyDescent="0.3">
      <c r="A4185" t="s">
        <v>179</v>
      </c>
      <c r="B4185" t="s">
        <v>1008</v>
      </c>
      <c r="C4185" t="s">
        <v>181</v>
      </c>
      <c r="D4185" t="s">
        <v>1009</v>
      </c>
      <c r="E4185" t="s">
        <v>181</v>
      </c>
      <c r="F4185">
        <v>0</v>
      </c>
      <c r="G4185">
        <v>0</v>
      </c>
      <c r="H4185" s="51" t="s">
        <v>13968</v>
      </c>
      <c r="I4185">
        <v>0</v>
      </c>
      <c r="J4185">
        <v>0</v>
      </c>
      <c r="L4185">
        <v>0</v>
      </c>
      <c r="M4185">
        <v>0</v>
      </c>
      <c r="N4185">
        <v>0</v>
      </c>
      <c r="O4185">
        <v>0</v>
      </c>
      <c r="P4185" t="s">
        <v>183</v>
      </c>
      <c r="Q4185">
        <v>0</v>
      </c>
      <c r="R4185">
        <v>0</v>
      </c>
      <c r="S4185">
        <v>0</v>
      </c>
      <c r="T4185" t="s">
        <v>181</v>
      </c>
      <c r="U4185">
        <v>0</v>
      </c>
      <c r="V4185" t="s">
        <v>181</v>
      </c>
      <c r="W4185">
        <v>0</v>
      </c>
      <c r="X4185" t="s">
        <v>184</v>
      </c>
    </row>
    <row r="4186" spans="1:24" x14ac:dyDescent="0.3">
      <c r="A4186" t="s">
        <v>179</v>
      </c>
      <c r="B4186" t="s">
        <v>437</v>
      </c>
      <c r="C4186" t="s">
        <v>181</v>
      </c>
      <c r="D4186" t="s">
        <v>438</v>
      </c>
      <c r="E4186" t="s">
        <v>181</v>
      </c>
      <c r="F4186">
        <v>0</v>
      </c>
      <c r="G4186">
        <v>0</v>
      </c>
      <c r="H4186" s="51" t="s">
        <v>13968</v>
      </c>
      <c r="I4186">
        <v>0</v>
      </c>
      <c r="J4186">
        <v>0</v>
      </c>
      <c r="L4186">
        <v>0</v>
      </c>
      <c r="M4186">
        <v>0</v>
      </c>
      <c r="N4186">
        <v>0</v>
      </c>
      <c r="O4186">
        <v>0</v>
      </c>
      <c r="P4186" t="s">
        <v>183</v>
      </c>
      <c r="Q4186">
        <v>0</v>
      </c>
      <c r="R4186">
        <v>0</v>
      </c>
      <c r="S4186">
        <v>0</v>
      </c>
      <c r="T4186" t="s">
        <v>181</v>
      </c>
      <c r="U4186">
        <v>0</v>
      </c>
      <c r="V4186" t="s">
        <v>181</v>
      </c>
      <c r="W4186">
        <v>0</v>
      </c>
      <c r="X4186" t="s">
        <v>184</v>
      </c>
    </row>
    <row r="4187" spans="1:24" x14ac:dyDescent="0.3">
      <c r="A4187" t="s">
        <v>179</v>
      </c>
      <c r="B4187" t="s">
        <v>1164</v>
      </c>
      <c r="C4187" t="s">
        <v>181</v>
      </c>
      <c r="D4187" t="s">
        <v>1165</v>
      </c>
      <c r="E4187" t="s">
        <v>181</v>
      </c>
      <c r="F4187">
        <v>0</v>
      </c>
      <c r="G4187">
        <v>0</v>
      </c>
      <c r="H4187" s="51" t="s">
        <v>13968</v>
      </c>
      <c r="I4187">
        <v>0</v>
      </c>
      <c r="J4187">
        <v>0</v>
      </c>
      <c r="L4187">
        <v>0</v>
      </c>
      <c r="M4187">
        <v>0</v>
      </c>
      <c r="N4187">
        <v>0</v>
      </c>
      <c r="O4187">
        <v>0</v>
      </c>
      <c r="P4187" t="s">
        <v>183</v>
      </c>
      <c r="Q4187">
        <v>0</v>
      </c>
      <c r="R4187">
        <v>0</v>
      </c>
      <c r="S4187">
        <v>0</v>
      </c>
      <c r="T4187" t="s">
        <v>181</v>
      </c>
      <c r="U4187">
        <v>0</v>
      </c>
      <c r="V4187" t="s">
        <v>181</v>
      </c>
      <c r="W4187">
        <v>0</v>
      </c>
      <c r="X4187" t="s">
        <v>184</v>
      </c>
    </row>
    <row r="4188" spans="1:24" x14ac:dyDescent="0.3">
      <c r="A4188" t="s">
        <v>179</v>
      </c>
      <c r="B4188" t="s">
        <v>348</v>
      </c>
      <c r="C4188" t="s">
        <v>181</v>
      </c>
      <c r="D4188" t="s">
        <v>349</v>
      </c>
      <c r="E4188" t="s">
        <v>181</v>
      </c>
      <c r="F4188">
        <v>0</v>
      </c>
      <c r="G4188">
        <v>0</v>
      </c>
      <c r="H4188" s="51" t="s">
        <v>13968</v>
      </c>
      <c r="I4188">
        <v>0</v>
      </c>
      <c r="J4188">
        <v>0</v>
      </c>
      <c r="L4188">
        <v>0</v>
      </c>
      <c r="M4188">
        <v>0</v>
      </c>
      <c r="N4188">
        <v>0</v>
      </c>
      <c r="O4188">
        <v>0</v>
      </c>
      <c r="P4188" t="s">
        <v>183</v>
      </c>
      <c r="Q4188">
        <v>0</v>
      </c>
      <c r="R4188">
        <v>0</v>
      </c>
      <c r="S4188">
        <v>0</v>
      </c>
      <c r="T4188" t="s">
        <v>181</v>
      </c>
      <c r="U4188">
        <v>0</v>
      </c>
      <c r="V4188" t="s">
        <v>181</v>
      </c>
      <c r="W4188">
        <v>0</v>
      </c>
      <c r="X4188" t="s">
        <v>184</v>
      </c>
    </row>
    <row r="4189" spans="1:24" x14ac:dyDescent="0.3">
      <c r="A4189" t="s">
        <v>179</v>
      </c>
      <c r="B4189" t="s">
        <v>344</v>
      </c>
      <c r="C4189" t="s">
        <v>181</v>
      </c>
      <c r="D4189" t="s">
        <v>345</v>
      </c>
      <c r="E4189" t="s">
        <v>181</v>
      </c>
      <c r="F4189">
        <v>0</v>
      </c>
      <c r="G4189">
        <v>0</v>
      </c>
      <c r="H4189" s="51" t="s">
        <v>13968</v>
      </c>
      <c r="I4189">
        <v>0</v>
      </c>
      <c r="J4189">
        <v>0</v>
      </c>
      <c r="L4189">
        <v>0</v>
      </c>
      <c r="M4189">
        <v>0</v>
      </c>
      <c r="N4189">
        <v>0</v>
      </c>
      <c r="O4189">
        <v>0</v>
      </c>
      <c r="P4189" t="s">
        <v>183</v>
      </c>
      <c r="Q4189">
        <v>0</v>
      </c>
      <c r="R4189">
        <v>0</v>
      </c>
      <c r="S4189">
        <v>0</v>
      </c>
      <c r="T4189" t="s">
        <v>181</v>
      </c>
      <c r="U4189">
        <v>0</v>
      </c>
      <c r="V4189" t="s">
        <v>181</v>
      </c>
      <c r="W4189">
        <v>0</v>
      </c>
      <c r="X4189" t="s">
        <v>184</v>
      </c>
    </row>
    <row r="4190" spans="1:24" x14ac:dyDescent="0.3">
      <c r="A4190" t="s">
        <v>179</v>
      </c>
      <c r="B4190" t="s">
        <v>742</v>
      </c>
      <c r="C4190" t="s">
        <v>181</v>
      </c>
      <c r="D4190" t="s">
        <v>743</v>
      </c>
      <c r="E4190" t="s">
        <v>181</v>
      </c>
      <c r="F4190">
        <v>0</v>
      </c>
      <c r="G4190">
        <v>0</v>
      </c>
      <c r="H4190" s="51" t="s">
        <v>13968</v>
      </c>
      <c r="I4190">
        <v>0</v>
      </c>
      <c r="J4190">
        <v>0</v>
      </c>
      <c r="L4190">
        <v>0</v>
      </c>
      <c r="M4190">
        <v>0</v>
      </c>
      <c r="N4190">
        <v>0</v>
      </c>
      <c r="O4190">
        <v>0</v>
      </c>
      <c r="P4190" t="s">
        <v>183</v>
      </c>
      <c r="Q4190">
        <v>0</v>
      </c>
      <c r="R4190">
        <v>0</v>
      </c>
      <c r="S4190">
        <v>0</v>
      </c>
      <c r="T4190" t="s">
        <v>181</v>
      </c>
      <c r="U4190">
        <v>0</v>
      </c>
      <c r="V4190" t="s">
        <v>181</v>
      </c>
      <c r="W4190">
        <v>0</v>
      </c>
      <c r="X4190" t="s">
        <v>184</v>
      </c>
    </row>
    <row r="4191" spans="1:24" x14ac:dyDescent="0.3">
      <c r="A4191" t="s">
        <v>179</v>
      </c>
      <c r="B4191" t="s">
        <v>1099</v>
      </c>
      <c r="C4191" t="s">
        <v>181</v>
      </c>
      <c r="D4191" t="s">
        <v>1100</v>
      </c>
      <c r="E4191" t="s">
        <v>181</v>
      </c>
      <c r="F4191">
        <v>0</v>
      </c>
      <c r="G4191">
        <v>0</v>
      </c>
      <c r="H4191" s="51" t="s">
        <v>13968</v>
      </c>
      <c r="I4191">
        <v>0</v>
      </c>
      <c r="J4191">
        <v>0</v>
      </c>
      <c r="L4191">
        <v>0</v>
      </c>
      <c r="M4191">
        <v>0</v>
      </c>
      <c r="N4191">
        <v>0</v>
      </c>
      <c r="O4191">
        <v>0</v>
      </c>
      <c r="P4191" t="s">
        <v>183</v>
      </c>
      <c r="Q4191">
        <v>0</v>
      </c>
      <c r="R4191">
        <v>0</v>
      </c>
      <c r="S4191">
        <v>0</v>
      </c>
      <c r="T4191" t="s">
        <v>181</v>
      </c>
      <c r="U4191">
        <v>0</v>
      </c>
      <c r="V4191" t="s">
        <v>181</v>
      </c>
      <c r="W4191">
        <v>0</v>
      </c>
      <c r="X4191" t="s">
        <v>184</v>
      </c>
    </row>
    <row r="4192" spans="1:24" x14ac:dyDescent="0.3">
      <c r="A4192" t="s">
        <v>179</v>
      </c>
      <c r="B4192" t="s">
        <v>221</v>
      </c>
      <c r="C4192" t="s">
        <v>181</v>
      </c>
      <c r="D4192" t="s">
        <v>222</v>
      </c>
      <c r="E4192" t="s">
        <v>181</v>
      </c>
      <c r="F4192">
        <v>0</v>
      </c>
      <c r="G4192">
        <v>0</v>
      </c>
      <c r="H4192" s="51" t="s">
        <v>13968</v>
      </c>
      <c r="I4192">
        <v>0</v>
      </c>
      <c r="J4192">
        <v>0</v>
      </c>
      <c r="L4192">
        <v>0</v>
      </c>
      <c r="M4192">
        <v>0</v>
      </c>
      <c r="N4192">
        <v>0</v>
      </c>
      <c r="O4192">
        <v>0</v>
      </c>
      <c r="P4192" t="s">
        <v>183</v>
      </c>
      <c r="Q4192">
        <v>0</v>
      </c>
      <c r="R4192">
        <v>0</v>
      </c>
      <c r="S4192">
        <v>0</v>
      </c>
      <c r="T4192" t="s">
        <v>181</v>
      </c>
      <c r="U4192">
        <v>0</v>
      </c>
      <c r="V4192" t="s">
        <v>181</v>
      </c>
      <c r="W4192">
        <v>0</v>
      </c>
      <c r="X4192" t="s">
        <v>184</v>
      </c>
    </row>
    <row r="4193" spans="1:24" x14ac:dyDescent="0.3">
      <c r="A4193" t="s">
        <v>179</v>
      </c>
      <c r="B4193" t="s">
        <v>918</v>
      </c>
      <c r="C4193" t="s">
        <v>181</v>
      </c>
      <c r="D4193" t="s">
        <v>919</v>
      </c>
      <c r="E4193" t="s">
        <v>181</v>
      </c>
      <c r="F4193">
        <v>0</v>
      </c>
      <c r="G4193">
        <v>0</v>
      </c>
      <c r="H4193" s="51" t="s">
        <v>13965</v>
      </c>
      <c r="I4193">
        <v>0</v>
      </c>
      <c r="J4193">
        <v>0</v>
      </c>
      <c r="L4193">
        <v>0</v>
      </c>
      <c r="M4193">
        <v>0</v>
      </c>
      <c r="N4193">
        <v>0</v>
      </c>
      <c r="O4193">
        <v>0</v>
      </c>
      <c r="P4193" t="s">
        <v>183</v>
      </c>
      <c r="Q4193">
        <v>0</v>
      </c>
      <c r="R4193">
        <v>0</v>
      </c>
      <c r="S4193">
        <v>0</v>
      </c>
      <c r="T4193" t="s">
        <v>181</v>
      </c>
      <c r="U4193">
        <v>0</v>
      </c>
      <c r="V4193" t="s">
        <v>181</v>
      </c>
      <c r="W4193">
        <v>0</v>
      </c>
      <c r="X4193" t="s">
        <v>184</v>
      </c>
    </row>
    <row r="4194" spans="1:24" x14ac:dyDescent="0.3">
      <c r="A4194" t="s">
        <v>179</v>
      </c>
      <c r="B4194" t="s">
        <v>332</v>
      </c>
      <c r="C4194" t="s">
        <v>181</v>
      </c>
      <c r="D4194" t="s">
        <v>333</v>
      </c>
      <c r="E4194" t="s">
        <v>181</v>
      </c>
      <c r="F4194">
        <v>0</v>
      </c>
      <c r="G4194">
        <v>0</v>
      </c>
      <c r="H4194" s="51" t="s">
        <v>18039</v>
      </c>
      <c r="I4194">
        <v>0</v>
      </c>
      <c r="J4194">
        <v>0</v>
      </c>
      <c r="L4194">
        <v>0</v>
      </c>
      <c r="M4194">
        <v>0</v>
      </c>
      <c r="N4194">
        <v>0</v>
      </c>
      <c r="O4194">
        <v>0</v>
      </c>
      <c r="P4194" t="s">
        <v>183</v>
      </c>
      <c r="Q4194">
        <v>0</v>
      </c>
      <c r="R4194">
        <v>0</v>
      </c>
      <c r="S4194">
        <v>0</v>
      </c>
      <c r="T4194" t="s">
        <v>181</v>
      </c>
      <c r="U4194">
        <v>0</v>
      </c>
      <c r="V4194" t="s">
        <v>181</v>
      </c>
      <c r="W4194">
        <v>0</v>
      </c>
      <c r="X4194" t="s">
        <v>184</v>
      </c>
    </row>
    <row r="4195" spans="1:24" x14ac:dyDescent="0.3">
      <c r="A4195" t="s">
        <v>179</v>
      </c>
      <c r="B4195" t="s">
        <v>914</v>
      </c>
      <c r="C4195" t="s">
        <v>181</v>
      </c>
      <c r="D4195" t="s">
        <v>915</v>
      </c>
      <c r="E4195" t="s">
        <v>181</v>
      </c>
      <c r="F4195">
        <v>0</v>
      </c>
      <c r="G4195">
        <v>0</v>
      </c>
      <c r="H4195" s="51" t="s">
        <v>13965</v>
      </c>
      <c r="I4195">
        <v>0</v>
      </c>
      <c r="J4195">
        <v>0</v>
      </c>
      <c r="L4195">
        <v>0</v>
      </c>
      <c r="M4195">
        <v>0</v>
      </c>
      <c r="N4195">
        <v>0</v>
      </c>
      <c r="O4195">
        <v>0</v>
      </c>
      <c r="P4195" t="s">
        <v>183</v>
      </c>
      <c r="Q4195">
        <v>0</v>
      </c>
      <c r="R4195">
        <v>0</v>
      </c>
      <c r="S4195">
        <v>0</v>
      </c>
      <c r="T4195" t="s">
        <v>181</v>
      </c>
      <c r="U4195">
        <v>0</v>
      </c>
      <c r="V4195" t="s">
        <v>181</v>
      </c>
      <c r="W4195">
        <v>0</v>
      </c>
      <c r="X4195" t="s">
        <v>184</v>
      </c>
    </row>
    <row r="4196" spans="1:24" x14ac:dyDescent="0.3">
      <c r="A4196" t="s">
        <v>179</v>
      </c>
      <c r="B4196" t="s">
        <v>1162</v>
      </c>
      <c r="C4196" t="s">
        <v>181</v>
      </c>
      <c r="D4196" t="s">
        <v>1163</v>
      </c>
      <c r="E4196" t="s">
        <v>181</v>
      </c>
      <c r="F4196">
        <v>0</v>
      </c>
      <c r="G4196">
        <v>0</v>
      </c>
      <c r="H4196" s="51" t="s">
        <v>13968</v>
      </c>
      <c r="I4196">
        <v>0</v>
      </c>
      <c r="J4196">
        <v>0</v>
      </c>
      <c r="L4196">
        <v>0</v>
      </c>
      <c r="M4196">
        <v>0</v>
      </c>
      <c r="N4196">
        <v>0</v>
      </c>
      <c r="O4196">
        <v>0</v>
      </c>
      <c r="P4196" t="s">
        <v>183</v>
      </c>
      <c r="Q4196">
        <v>0</v>
      </c>
      <c r="R4196">
        <v>0</v>
      </c>
      <c r="S4196">
        <v>0</v>
      </c>
      <c r="T4196" t="s">
        <v>181</v>
      </c>
      <c r="U4196">
        <v>0</v>
      </c>
      <c r="V4196" t="s">
        <v>181</v>
      </c>
      <c r="W4196">
        <v>0</v>
      </c>
      <c r="X4196" t="s">
        <v>184</v>
      </c>
    </row>
    <row r="4197" spans="1:24" x14ac:dyDescent="0.3">
      <c r="A4197" t="s">
        <v>179</v>
      </c>
      <c r="B4197" t="s">
        <v>916</v>
      </c>
      <c r="C4197" t="s">
        <v>181</v>
      </c>
      <c r="D4197" t="s">
        <v>917</v>
      </c>
      <c r="E4197" t="s">
        <v>181</v>
      </c>
      <c r="F4197">
        <v>0</v>
      </c>
      <c r="G4197">
        <v>0</v>
      </c>
      <c r="H4197" s="51" t="s">
        <v>13965</v>
      </c>
      <c r="I4197">
        <v>0</v>
      </c>
      <c r="J4197">
        <v>0</v>
      </c>
      <c r="L4197">
        <v>0</v>
      </c>
      <c r="M4197">
        <v>0</v>
      </c>
      <c r="N4197">
        <v>0</v>
      </c>
      <c r="O4197">
        <v>0</v>
      </c>
      <c r="P4197" t="s">
        <v>183</v>
      </c>
      <c r="Q4197">
        <v>0</v>
      </c>
      <c r="R4197">
        <v>0</v>
      </c>
      <c r="S4197">
        <v>0</v>
      </c>
      <c r="T4197" t="s">
        <v>181</v>
      </c>
      <c r="U4197">
        <v>0</v>
      </c>
      <c r="V4197" t="s">
        <v>181</v>
      </c>
      <c r="W4197">
        <v>0</v>
      </c>
      <c r="X4197" t="s">
        <v>184</v>
      </c>
    </row>
    <row r="4198" spans="1:24" x14ac:dyDescent="0.3">
      <c r="A4198" t="s">
        <v>179</v>
      </c>
      <c r="B4198" t="s">
        <v>4760</v>
      </c>
      <c r="C4198" t="s">
        <v>181</v>
      </c>
      <c r="D4198" t="s">
        <v>4761</v>
      </c>
      <c r="E4198" t="s">
        <v>7</v>
      </c>
      <c r="F4198">
        <v>0</v>
      </c>
      <c r="G4198">
        <v>0</v>
      </c>
      <c r="H4198" s="51" t="s">
        <v>13965</v>
      </c>
      <c r="I4198">
        <v>0</v>
      </c>
      <c r="J4198">
        <v>0</v>
      </c>
      <c r="L4198">
        <v>0</v>
      </c>
      <c r="M4198">
        <v>0</v>
      </c>
      <c r="N4198">
        <v>0</v>
      </c>
      <c r="O4198">
        <v>0</v>
      </c>
      <c r="P4198" t="s">
        <v>183</v>
      </c>
      <c r="Q4198">
        <v>0</v>
      </c>
      <c r="R4198">
        <v>0</v>
      </c>
      <c r="S4198">
        <v>0</v>
      </c>
      <c r="T4198" t="s">
        <v>181</v>
      </c>
      <c r="U4198">
        <v>0</v>
      </c>
      <c r="V4198" t="s">
        <v>181</v>
      </c>
      <c r="W4198">
        <v>0</v>
      </c>
      <c r="X4198" t="s">
        <v>184</v>
      </c>
    </row>
    <row r="4199" spans="1:24" x14ac:dyDescent="0.3">
      <c r="A4199" t="s">
        <v>179</v>
      </c>
      <c r="B4199" t="s">
        <v>5243</v>
      </c>
      <c r="C4199" t="s">
        <v>181</v>
      </c>
      <c r="D4199" t="s">
        <v>5244</v>
      </c>
      <c r="E4199" t="s">
        <v>7</v>
      </c>
      <c r="F4199">
        <v>0</v>
      </c>
      <c r="G4199">
        <v>0</v>
      </c>
      <c r="H4199" s="51" t="s">
        <v>13965</v>
      </c>
      <c r="I4199">
        <v>0</v>
      </c>
      <c r="J4199">
        <v>0</v>
      </c>
      <c r="L4199">
        <v>0</v>
      </c>
      <c r="M4199">
        <v>11484</v>
      </c>
      <c r="N4199">
        <v>1920</v>
      </c>
      <c r="O4199">
        <v>1920</v>
      </c>
      <c r="P4199" t="s">
        <v>183</v>
      </c>
      <c r="Q4199">
        <v>8640</v>
      </c>
      <c r="R4199">
        <v>-8640</v>
      </c>
      <c r="S4199">
        <v>8640</v>
      </c>
      <c r="T4199" t="s">
        <v>181</v>
      </c>
      <c r="U4199">
        <v>0</v>
      </c>
      <c r="V4199" t="s">
        <v>181</v>
      </c>
      <c r="W4199">
        <v>0</v>
      </c>
      <c r="X4199" t="s">
        <v>184</v>
      </c>
    </row>
    <row r="4200" spans="1:24" x14ac:dyDescent="0.3">
      <c r="A4200" t="s">
        <v>179</v>
      </c>
      <c r="B4200" t="s">
        <v>4870</v>
      </c>
      <c r="C4200" t="s">
        <v>181</v>
      </c>
      <c r="D4200" t="s">
        <v>4871</v>
      </c>
      <c r="E4200" t="s">
        <v>7</v>
      </c>
      <c r="F4200">
        <v>0</v>
      </c>
      <c r="G4200">
        <v>0</v>
      </c>
      <c r="H4200" s="51" t="s">
        <v>13965</v>
      </c>
      <c r="I4200">
        <v>0</v>
      </c>
      <c r="J4200">
        <v>0</v>
      </c>
      <c r="L4200">
        <v>0</v>
      </c>
      <c r="M4200">
        <v>0</v>
      </c>
      <c r="N4200">
        <v>0</v>
      </c>
      <c r="O4200">
        <v>0</v>
      </c>
      <c r="P4200" t="s">
        <v>183</v>
      </c>
      <c r="Q4200">
        <v>0</v>
      </c>
      <c r="R4200">
        <v>0</v>
      </c>
      <c r="S4200">
        <v>0</v>
      </c>
      <c r="T4200" t="s">
        <v>181</v>
      </c>
      <c r="U4200">
        <v>0</v>
      </c>
      <c r="V4200" t="s">
        <v>181</v>
      </c>
      <c r="W4200">
        <v>0</v>
      </c>
      <c r="X4200" t="s">
        <v>184</v>
      </c>
    </row>
    <row r="4201" spans="1:24" x14ac:dyDescent="0.3">
      <c r="A4201" t="s">
        <v>179</v>
      </c>
      <c r="B4201" t="s">
        <v>4965</v>
      </c>
      <c r="C4201" t="s">
        <v>181</v>
      </c>
      <c r="D4201" t="s">
        <v>4966</v>
      </c>
      <c r="E4201" t="s">
        <v>7</v>
      </c>
      <c r="F4201">
        <v>0</v>
      </c>
      <c r="G4201">
        <v>0</v>
      </c>
      <c r="H4201" s="51" t="s">
        <v>13965</v>
      </c>
      <c r="I4201">
        <v>0</v>
      </c>
      <c r="J4201">
        <v>0</v>
      </c>
      <c r="L4201">
        <v>0</v>
      </c>
      <c r="M4201">
        <v>0</v>
      </c>
      <c r="N4201">
        <v>0</v>
      </c>
      <c r="O4201">
        <v>0</v>
      </c>
      <c r="P4201" t="s">
        <v>183</v>
      </c>
      <c r="Q4201">
        <v>0</v>
      </c>
      <c r="R4201">
        <v>0</v>
      </c>
      <c r="S4201">
        <v>0</v>
      </c>
      <c r="T4201" t="s">
        <v>181</v>
      </c>
      <c r="U4201">
        <v>0</v>
      </c>
      <c r="V4201" t="s">
        <v>181</v>
      </c>
      <c r="W4201">
        <v>0</v>
      </c>
      <c r="X4201" t="s">
        <v>184</v>
      </c>
    </row>
    <row r="4202" spans="1:24" x14ac:dyDescent="0.3">
      <c r="A4202" t="s">
        <v>179</v>
      </c>
      <c r="B4202" t="s">
        <v>4987</v>
      </c>
      <c r="C4202" t="s">
        <v>181</v>
      </c>
      <c r="D4202" t="s">
        <v>4988</v>
      </c>
      <c r="E4202" t="s">
        <v>7</v>
      </c>
      <c r="F4202">
        <v>0</v>
      </c>
      <c r="G4202">
        <v>0</v>
      </c>
      <c r="H4202" s="51" t="s">
        <v>13965</v>
      </c>
      <c r="I4202">
        <v>0</v>
      </c>
      <c r="J4202">
        <v>0</v>
      </c>
      <c r="L4202">
        <v>0</v>
      </c>
      <c r="M4202">
        <v>0</v>
      </c>
      <c r="N4202">
        <v>0</v>
      </c>
      <c r="O4202">
        <v>0</v>
      </c>
      <c r="P4202" t="s">
        <v>183</v>
      </c>
      <c r="Q4202">
        <v>0</v>
      </c>
      <c r="R4202">
        <v>0</v>
      </c>
      <c r="S4202">
        <v>0</v>
      </c>
      <c r="T4202" t="s">
        <v>181</v>
      </c>
      <c r="U4202">
        <v>0</v>
      </c>
      <c r="V4202" t="s">
        <v>181</v>
      </c>
      <c r="W4202">
        <v>0</v>
      </c>
      <c r="X4202" t="s">
        <v>184</v>
      </c>
    </row>
    <row r="4203" spans="1:24" x14ac:dyDescent="0.3">
      <c r="A4203" t="s">
        <v>179</v>
      </c>
      <c r="B4203" t="s">
        <v>4530</v>
      </c>
      <c r="C4203" t="s">
        <v>181</v>
      </c>
      <c r="D4203" t="s">
        <v>4531</v>
      </c>
      <c r="E4203" t="s">
        <v>7</v>
      </c>
      <c r="F4203">
        <v>0</v>
      </c>
      <c r="G4203">
        <v>0</v>
      </c>
      <c r="H4203" s="51" t="s">
        <v>13965</v>
      </c>
      <c r="I4203">
        <v>0</v>
      </c>
      <c r="J4203">
        <v>0</v>
      </c>
      <c r="L4203">
        <v>0</v>
      </c>
      <c r="M4203">
        <v>0</v>
      </c>
      <c r="N4203">
        <v>0</v>
      </c>
      <c r="O4203">
        <v>0</v>
      </c>
      <c r="P4203" t="s">
        <v>183</v>
      </c>
      <c r="Q4203">
        <v>0</v>
      </c>
      <c r="R4203">
        <v>0</v>
      </c>
      <c r="S4203">
        <v>0</v>
      </c>
      <c r="T4203" t="s">
        <v>181</v>
      </c>
      <c r="U4203">
        <v>0</v>
      </c>
      <c r="V4203" t="s">
        <v>181</v>
      </c>
      <c r="W4203">
        <v>0</v>
      </c>
      <c r="X4203" t="s">
        <v>184</v>
      </c>
    </row>
    <row r="4204" spans="1:24" x14ac:dyDescent="0.3">
      <c r="A4204" t="s">
        <v>179</v>
      </c>
      <c r="B4204" t="s">
        <v>4669</v>
      </c>
      <c r="C4204" t="s">
        <v>181</v>
      </c>
      <c r="D4204" t="s">
        <v>4670</v>
      </c>
      <c r="E4204" t="s">
        <v>7</v>
      </c>
      <c r="F4204">
        <v>0</v>
      </c>
      <c r="G4204">
        <v>0</v>
      </c>
      <c r="H4204" s="51" t="s">
        <v>13965</v>
      </c>
      <c r="I4204">
        <v>0</v>
      </c>
      <c r="J4204">
        <v>0</v>
      </c>
      <c r="L4204">
        <v>0</v>
      </c>
      <c r="M4204">
        <v>0</v>
      </c>
      <c r="N4204">
        <v>0</v>
      </c>
      <c r="O4204">
        <v>0</v>
      </c>
      <c r="P4204" t="s">
        <v>183</v>
      </c>
      <c r="Q4204">
        <v>0</v>
      </c>
      <c r="R4204">
        <v>0</v>
      </c>
      <c r="S4204">
        <v>0</v>
      </c>
      <c r="T4204" t="s">
        <v>181</v>
      </c>
      <c r="U4204">
        <v>0</v>
      </c>
      <c r="V4204" t="s">
        <v>181</v>
      </c>
      <c r="W4204">
        <v>0</v>
      </c>
      <c r="X4204" t="s">
        <v>184</v>
      </c>
    </row>
    <row r="4205" spans="1:24" x14ac:dyDescent="0.3">
      <c r="A4205" t="s">
        <v>179</v>
      </c>
      <c r="B4205" t="s">
        <v>2285</v>
      </c>
      <c r="C4205" t="s">
        <v>181</v>
      </c>
      <c r="D4205" t="s">
        <v>2286</v>
      </c>
      <c r="E4205" t="s">
        <v>181</v>
      </c>
      <c r="F4205">
        <v>0</v>
      </c>
      <c r="G4205">
        <v>0</v>
      </c>
      <c r="H4205" s="51" t="s">
        <v>13965</v>
      </c>
      <c r="I4205">
        <v>0</v>
      </c>
      <c r="J4205">
        <v>0</v>
      </c>
      <c r="L4205">
        <v>0</v>
      </c>
      <c r="M4205">
        <v>0</v>
      </c>
      <c r="N4205">
        <v>0</v>
      </c>
      <c r="O4205">
        <v>0</v>
      </c>
      <c r="P4205" t="s">
        <v>183</v>
      </c>
      <c r="Q4205">
        <v>0</v>
      </c>
      <c r="R4205">
        <v>0</v>
      </c>
      <c r="S4205">
        <v>0</v>
      </c>
      <c r="T4205" t="s">
        <v>181</v>
      </c>
      <c r="U4205">
        <v>0</v>
      </c>
      <c r="V4205" t="s">
        <v>181</v>
      </c>
      <c r="W4205">
        <v>0</v>
      </c>
      <c r="X4205" t="s">
        <v>184</v>
      </c>
    </row>
    <row r="4206" spans="1:24" x14ac:dyDescent="0.3">
      <c r="A4206" t="s">
        <v>179</v>
      </c>
      <c r="B4206" t="s">
        <v>2291</v>
      </c>
      <c r="C4206" t="s">
        <v>181</v>
      </c>
      <c r="D4206" t="s">
        <v>2292</v>
      </c>
      <c r="E4206" t="s">
        <v>181</v>
      </c>
      <c r="F4206">
        <v>0</v>
      </c>
      <c r="G4206">
        <v>0</v>
      </c>
      <c r="H4206" s="51" t="s">
        <v>13965</v>
      </c>
      <c r="I4206">
        <v>0</v>
      </c>
      <c r="J4206">
        <v>0</v>
      </c>
      <c r="L4206">
        <v>0</v>
      </c>
      <c r="M4206">
        <v>0</v>
      </c>
      <c r="N4206">
        <v>0</v>
      </c>
      <c r="O4206">
        <v>0</v>
      </c>
      <c r="P4206" t="s">
        <v>183</v>
      </c>
      <c r="Q4206">
        <v>0</v>
      </c>
      <c r="R4206">
        <v>0</v>
      </c>
      <c r="S4206">
        <v>0</v>
      </c>
      <c r="T4206" t="s">
        <v>181</v>
      </c>
      <c r="U4206">
        <v>0</v>
      </c>
      <c r="V4206" t="s">
        <v>181</v>
      </c>
      <c r="W4206">
        <v>0</v>
      </c>
      <c r="X4206" t="s">
        <v>184</v>
      </c>
    </row>
    <row r="4207" spans="1:24" x14ac:dyDescent="0.3">
      <c r="A4207" t="s">
        <v>179</v>
      </c>
      <c r="B4207" t="s">
        <v>2289</v>
      </c>
      <c r="C4207" t="s">
        <v>181</v>
      </c>
      <c r="D4207" t="s">
        <v>2290</v>
      </c>
      <c r="E4207" t="s">
        <v>181</v>
      </c>
      <c r="F4207">
        <v>0</v>
      </c>
      <c r="G4207">
        <v>0</v>
      </c>
      <c r="H4207" s="51" t="s">
        <v>13965</v>
      </c>
      <c r="I4207">
        <v>0</v>
      </c>
      <c r="J4207">
        <v>0</v>
      </c>
      <c r="L4207">
        <v>0</v>
      </c>
      <c r="M4207">
        <v>0</v>
      </c>
      <c r="N4207">
        <v>0</v>
      </c>
      <c r="O4207">
        <v>0</v>
      </c>
      <c r="P4207" t="s">
        <v>183</v>
      </c>
      <c r="Q4207">
        <v>0</v>
      </c>
      <c r="R4207">
        <v>0</v>
      </c>
      <c r="S4207">
        <v>0</v>
      </c>
      <c r="T4207" t="s">
        <v>181</v>
      </c>
      <c r="U4207">
        <v>0</v>
      </c>
      <c r="V4207" t="s">
        <v>181</v>
      </c>
      <c r="W4207">
        <v>0</v>
      </c>
      <c r="X4207" t="s">
        <v>184</v>
      </c>
    </row>
    <row r="4208" spans="1:24" x14ac:dyDescent="0.3">
      <c r="A4208" t="s">
        <v>179</v>
      </c>
      <c r="B4208" t="s">
        <v>2293</v>
      </c>
      <c r="C4208" t="s">
        <v>181</v>
      </c>
      <c r="D4208" t="s">
        <v>2294</v>
      </c>
      <c r="E4208" t="s">
        <v>181</v>
      </c>
      <c r="F4208">
        <v>0</v>
      </c>
      <c r="G4208">
        <v>0</v>
      </c>
      <c r="H4208" s="51" t="s">
        <v>13965</v>
      </c>
      <c r="I4208">
        <v>0</v>
      </c>
      <c r="J4208">
        <v>0</v>
      </c>
      <c r="L4208">
        <v>0</v>
      </c>
      <c r="M4208">
        <v>0</v>
      </c>
      <c r="N4208">
        <v>0</v>
      </c>
      <c r="O4208">
        <v>0</v>
      </c>
      <c r="P4208" t="s">
        <v>183</v>
      </c>
      <c r="Q4208">
        <v>0</v>
      </c>
      <c r="R4208">
        <v>0</v>
      </c>
      <c r="S4208">
        <v>0</v>
      </c>
      <c r="T4208" t="s">
        <v>181</v>
      </c>
      <c r="U4208">
        <v>0</v>
      </c>
      <c r="V4208" t="s">
        <v>181</v>
      </c>
      <c r="W4208">
        <v>0</v>
      </c>
      <c r="X4208" t="s">
        <v>184</v>
      </c>
    </row>
    <row r="4209" spans="1:24" x14ac:dyDescent="0.3">
      <c r="A4209" t="s">
        <v>179</v>
      </c>
      <c r="B4209" t="s">
        <v>2287</v>
      </c>
      <c r="C4209" t="s">
        <v>181</v>
      </c>
      <c r="D4209" t="s">
        <v>2288</v>
      </c>
      <c r="E4209" t="s">
        <v>181</v>
      </c>
      <c r="F4209">
        <v>0</v>
      </c>
      <c r="G4209">
        <v>0</v>
      </c>
      <c r="H4209" s="51" t="s">
        <v>13965</v>
      </c>
      <c r="I4209">
        <v>0</v>
      </c>
      <c r="J4209">
        <v>0</v>
      </c>
      <c r="L4209">
        <v>0</v>
      </c>
      <c r="M4209">
        <v>0</v>
      </c>
      <c r="N4209">
        <v>0</v>
      </c>
      <c r="O4209">
        <v>0</v>
      </c>
      <c r="P4209" t="s">
        <v>183</v>
      </c>
      <c r="Q4209">
        <v>0</v>
      </c>
      <c r="R4209">
        <v>0</v>
      </c>
      <c r="S4209">
        <v>0</v>
      </c>
      <c r="T4209" t="s">
        <v>181</v>
      </c>
      <c r="U4209">
        <v>0</v>
      </c>
      <c r="V4209" t="s">
        <v>181</v>
      </c>
      <c r="W4209">
        <v>0</v>
      </c>
      <c r="X4209" t="s">
        <v>184</v>
      </c>
    </row>
    <row r="4210" spans="1:24" x14ac:dyDescent="0.3">
      <c r="A4210" t="s">
        <v>179</v>
      </c>
      <c r="B4210" t="s">
        <v>4309</v>
      </c>
      <c r="C4210" t="s">
        <v>181</v>
      </c>
      <c r="D4210" t="s">
        <v>4310</v>
      </c>
      <c r="E4210" t="s">
        <v>7</v>
      </c>
      <c r="F4210">
        <v>0</v>
      </c>
      <c r="G4210">
        <v>0</v>
      </c>
      <c r="H4210" s="51" t="s">
        <v>13965</v>
      </c>
      <c r="I4210">
        <v>0</v>
      </c>
      <c r="J4210">
        <v>0</v>
      </c>
      <c r="L4210">
        <v>0</v>
      </c>
      <c r="M4210">
        <v>0</v>
      </c>
      <c r="N4210">
        <v>0</v>
      </c>
      <c r="O4210">
        <v>0</v>
      </c>
      <c r="P4210" t="s">
        <v>183</v>
      </c>
      <c r="Q4210">
        <v>0</v>
      </c>
      <c r="R4210">
        <v>0</v>
      </c>
      <c r="S4210">
        <v>0</v>
      </c>
      <c r="T4210" t="s">
        <v>181</v>
      </c>
      <c r="U4210">
        <v>0</v>
      </c>
      <c r="V4210" t="s">
        <v>181</v>
      </c>
      <c r="W4210">
        <v>0</v>
      </c>
      <c r="X4210" t="s">
        <v>184</v>
      </c>
    </row>
    <row r="4211" spans="1:24" x14ac:dyDescent="0.3">
      <c r="A4211" t="s">
        <v>179</v>
      </c>
      <c r="B4211" t="s">
        <v>4963</v>
      </c>
      <c r="C4211" t="s">
        <v>181</v>
      </c>
      <c r="D4211" t="s">
        <v>4964</v>
      </c>
      <c r="E4211" t="s">
        <v>7</v>
      </c>
      <c r="F4211">
        <v>0</v>
      </c>
      <c r="G4211">
        <v>0</v>
      </c>
      <c r="H4211" s="51" t="s">
        <v>13965</v>
      </c>
      <c r="I4211">
        <v>0</v>
      </c>
      <c r="J4211">
        <v>0</v>
      </c>
      <c r="L4211">
        <v>0</v>
      </c>
      <c r="M4211">
        <v>0</v>
      </c>
      <c r="N4211">
        <v>0</v>
      </c>
      <c r="O4211">
        <v>0</v>
      </c>
      <c r="P4211" t="s">
        <v>183</v>
      </c>
      <c r="Q4211">
        <v>0</v>
      </c>
      <c r="R4211">
        <v>0</v>
      </c>
      <c r="S4211">
        <v>0</v>
      </c>
      <c r="T4211" t="s">
        <v>181</v>
      </c>
      <c r="U4211">
        <v>0</v>
      </c>
      <c r="V4211" t="s">
        <v>181</v>
      </c>
      <c r="W4211">
        <v>0</v>
      </c>
      <c r="X4211" t="s">
        <v>184</v>
      </c>
    </row>
    <row r="4212" spans="1:24" x14ac:dyDescent="0.3">
      <c r="A4212" t="s">
        <v>179</v>
      </c>
      <c r="B4212" t="s">
        <v>6442</v>
      </c>
      <c r="C4212" t="s">
        <v>181</v>
      </c>
      <c r="D4212" t="s">
        <v>6443</v>
      </c>
      <c r="E4212" t="s">
        <v>7</v>
      </c>
      <c r="F4212">
        <v>0</v>
      </c>
      <c r="G4212" t="s">
        <v>10781</v>
      </c>
      <c r="H4212" s="51" t="s">
        <v>13965</v>
      </c>
      <c r="I4212">
        <v>7176.0000000000009</v>
      </c>
      <c r="J4212">
        <v>0</v>
      </c>
      <c r="L4212">
        <v>0</v>
      </c>
      <c r="M4212">
        <v>0</v>
      </c>
      <c r="N4212">
        <v>0</v>
      </c>
      <c r="O4212">
        <v>0</v>
      </c>
      <c r="P4212" t="s">
        <v>183</v>
      </c>
      <c r="Q4212">
        <v>1200</v>
      </c>
      <c r="R4212">
        <v>-1200</v>
      </c>
      <c r="S4212">
        <v>0</v>
      </c>
      <c r="T4212" t="s">
        <v>181</v>
      </c>
      <c r="U4212">
        <v>0</v>
      </c>
      <c r="V4212" t="s">
        <v>181</v>
      </c>
      <c r="W4212">
        <v>0</v>
      </c>
      <c r="X4212" t="s">
        <v>184</v>
      </c>
    </row>
    <row r="4213" spans="1:24" x14ac:dyDescent="0.3">
      <c r="A4213" t="s">
        <v>179</v>
      </c>
      <c r="B4213" t="s">
        <v>4619</v>
      </c>
      <c r="C4213" t="s">
        <v>181</v>
      </c>
      <c r="D4213" t="s">
        <v>4620</v>
      </c>
      <c r="E4213" t="s">
        <v>7</v>
      </c>
      <c r="F4213">
        <v>0</v>
      </c>
      <c r="G4213">
        <v>0</v>
      </c>
      <c r="H4213" s="51" t="s">
        <v>13965</v>
      </c>
      <c r="I4213">
        <v>0</v>
      </c>
      <c r="J4213">
        <v>0</v>
      </c>
      <c r="L4213">
        <v>0</v>
      </c>
      <c r="M4213">
        <v>0</v>
      </c>
      <c r="N4213">
        <v>0</v>
      </c>
      <c r="O4213">
        <v>0</v>
      </c>
      <c r="P4213" t="s">
        <v>183</v>
      </c>
      <c r="Q4213">
        <v>0</v>
      </c>
      <c r="R4213">
        <v>0</v>
      </c>
      <c r="S4213">
        <v>0</v>
      </c>
      <c r="T4213" t="s">
        <v>181</v>
      </c>
      <c r="U4213">
        <v>0</v>
      </c>
      <c r="V4213" t="s">
        <v>181</v>
      </c>
      <c r="W4213">
        <v>0</v>
      </c>
      <c r="X4213" t="s">
        <v>184</v>
      </c>
    </row>
    <row r="4214" spans="1:24" x14ac:dyDescent="0.3">
      <c r="A4214" t="s">
        <v>179</v>
      </c>
      <c r="B4214" t="s">
        <v>4625</v>
      </c>
      <c r="C4214" t="s">
        <v>181</v>
      </c>
      <c r="D4214" t="s">
        <v>4626</v>
      </c>
      <c r="E4214" t="s">
        <v>7</v>
      </c>
      <c r="F4214">
        <v>0</v>
      </c>
      <c r="G4214">
        <v>0</v>
      </c>
      <c r="H4214" s="51" t="s">
        <v>13965</v>
      </c>
      <c r="I4214">
        <v>0</v>
      </c>
      <c r="J4214">
        <v>0</v>
      </c>
      <c r="L4214">
        <v>0</v>
      </c>
      <c r="M4214">
        <v>0</v>
      </c>
      <c r="N4214">
        <v>0</v>
      </c>
      <c r="O4214">
        <v>0</v>
      </c>
      <c r="P4214" t="s">
        <v>183</v>
      </c>
      <c r="Q4214">
        <v>0</v>
      </c>
      <c r="R4214">
        <v>0</v>
      </c>
      <c r="S4214">
        <v>0</v>
      </c>
      <c r="T4214" t="s">
        <v>181</v>
      </c>
      <c r="U4214">
        <v>0</v>
      </c>
      <c r="V4214" t="s">
        <v>181</v>
      </c>
      <c r="W4214">
        <v>0</v>
      </c>
      <c r="X4214" t="s">
        <v>184</v>
      </c>
    </row>
    <row r="4215" spans="1:24" x14ac:dyDescent="0.3">
      <c r="A4215" t="s">
        <v>179</v>
      </c>
      <c r="B4215" t="s">
        <v>4621</v>
      </c>
      <c r="C4215" t="s">
        <v>181</v>
      </c>
      <c r="D4215" t="s">
        <v>4622</v>
      </c>
      <c r="E4215" t="s">
        <v>7</v>
      </c>
      <c r="F4215">
        <v>0</v>
      </c>
      <c r="G4215">
        <v>0</v>
      </c>
      <c r="H4215" s="51" t="s">
        <v>13965</v>
      </c>
      <c r="I4215">
        <v>0</v>
      </c>
      <c r="J4215">
        <v>0</v>
      </c>
      <c r="L4215">
        <v>0</v>
      </c>
      <c r="M4215">
        <v>0</v>
      </c>
      <c r="N4215">
        <v>0</v>
      </c>
      <c r="O4215">
        <v>0</v>
      </c>
      <c r="P4215" t="s">
        <v>183</v>
      </c>
      <c r="Q4215">
        <v>0</v>
      </c>
      <c r="R4215">
        <v>0</v>
      </c>
      <c r="S4215">
        <v>0</v>
      </c>
      <c r="T4215" t="s">
        <v>181</v>
      </c>
      <c r="U4215">
        <v>0</v>
      </c>
      <c r="V4215" t="s">
        <v>181</v>
      </c>
      <c r="W4215">
        <v>0</v>
      </c>
      <c r="X4215" t="s">
        <v>184</v>
      </c>
    </row>
    <row r="4216" spans="1:24" x14ac:dyDescent="0.3">
      <c r="A4216" t="s">
        <v>179</v>
      </c>
      <c r="B4216" t="s">
        <v>4623</v>
      </c>
      <c r="C4216" t="s">
        <v>181</v>
      </c>
      <c r="D4216" t="s">
        <v>4624</v>
      </c>
      <c r="E4216" t="s">
        <v>7</v>
      </c>
      <c r="F4216">
        <v>0</v>
      </c>
      <c r="G4216">
        <v>0</v>
      </c>
      <c r="H4216" s="51" t="s">
        <v>13965</v>
      </c>
      <c r="I4216">
        <v>0</v>
      </c>
      <c r="J4216">
        <v>0</v>
      </c>
      <c r="L4216">
        <v>0</v>
      </c>
      <c r="M4216">
        <v>0</v>
      </c>
      <c r="N4216">
        <v>0</v>
      </c>
      <c r="O4216">
        <v>0</v>
      </c>
      <c r="P4216" t="s">
        <v>183</v>
      </c>
      <c r="Q4216">
        <v>0</v>
      </c>
      <c r="R4216">
        <v>0</v>
      </c>
      <c r="S4216">
        <v>0</v>
      </c>
      <c r="T4216" t="s">
        <v>181</v>
      </c>
      <c r="U4216">
        <v>0</v>
      </c>
      <c r="V4216" t="s">
        <v>181</v>
      </c>
      <c r="W4216">
        <v>0</v>
      </c>
      <c r="X4216" t="s">
        <v>184</v>
      </c>
    </row>
    <row r="4217" spans="1:24" x14ac:dyDescent="0.3">
      <c r="A4217" t="s">
        <v>179</v>
      </c>
      <c r="B4217" t="s">
        <v>4864</v>
      </c>
      <c r="C4217" t="s">
        <v>181</v>
      </c>
      <c r="D4217" t="s">
        <v>4865</v>
      </c>
      <c r="E4217" t="s">
        <v>7</v>
      </c>
      <c r="F4217">
        <v>0</v>
      </c>
      <c r="G4217">
        <v>0</v>
      </c>
      <c r="H4217" s="51" t="s">
        <v>13965</v>
      </c>
      <c r="I4217">
        <v>0</v>
      </c>
      <c r="J4217">
        <v>0</v>
      </c>
      <c r="L4217">
        <v>0</v>
      </c>
      <c r="M4217">
        <v>0</v>
      </c>
      <c r="N4217">
        <v>0</v>
      </c>
      <c r="O4217">
        <v>0</v>
      </c>
      <c r="P4217" t="s">
        <v>183</v>
      </c>
      <c r="Q4217">
        <v>0</v>
      </c>
      <c r="R4217">
        <v>0</v>
      </c>
      <c r="S4217">
        <v>0</v>
      </c>
      <c r="T4217" t="s">
        <v>181</v>
      </c>
      <c r="U4217">
        <v>0</v>
      </c>
      <c r="V4217" t="s">
        <v>181</v>
      </c>
      <c r="W4217">
        <v>0</v>
      </c>
      <c r="X4217" t="s">
        <v>184</v>
      </c>
    </row>
    <row r="4218" spans="1:24" x14ac:dyDescent="0.3">
      <c r="A4218" t="s">
        <v>179</v>
      </c>
      <c r="B4218" t="s">
        <v>5487</v>
      </c>
      <c r="C4218" t="s">
        <v>181</v>
      </c>
      <c r="D4218" t="s">
        <v>5488</v>
      </c>
      <c r="E4218" t="s">
        <v>7</v>
      </c>
      <c r="F4218">
        <v>0</v>
      </c>
      <c r="G4218">
        <v>0</v>
      </c>
      <c r="H4218" s="51" t="s">
        <v>13965</v>
      </c>
      <c r="I4218">
        <v>0</v>
      </c>
      <c r="J4218">
        <v>0</v>
      </c>
      <c r="L4218">
        <v>0</v>
      </c>
      <c r="M4218">
        <v>0</v>
      </c>
      <c r="N4218">
        <v>0</v>
      </c>
      <c r="O4218">
        <v>0</v>
      </c>
      <c r="P4218" t="s">
        <v>183</v>
      </c>
      <c r="Q4218">
        <v>0</v>
      </c>
      <c r="R4218">
        <v>0</v>
      </c>
      <c r="S4218">
        <v>0</v>
      </c>
      <c r="T4218" t="s">
        <v>181</v>
      </c>
      <c r="U4218">
        <v>0</v>
      </c>
      <c r="V4218" t="s">
        <v>181</v>
      </c>
      <c r="W4218">
        <v>0</v>
      </c>
      <c r="X4218" t="s">
        <v>184</v>
      </c>
    </row>
    <row r="4219" spans="1:24" x14ac:dyDescent="0.3">
      <c r="A4219" t="s">
        <v>179</v>
      </c>
      <c r="B4219" t="s">
        <v>5710</v>
      </c>
      <c r="C4219" t="s">
        <v>181</v>
      </c>
      <c r="D4219" t="s">
        <v>5711</v>
      </c>
      <c r="E4219" t="s">
        <v>7</v>
      </c>
      <c r="F4219">
        <v>0</v>
      </c>
      <c r="G4219">
        <v>0</v>
      </c>
      <c r="H4219" s="51" t="s">
        <v>13965</v>
      </c>
      <c r="I4219">
        <v>0</v>
      </c>
      <c r="J4219">
        <v>0</v>
      </c>
      <c r="L4219">
        <v>0</v>
      </c>
      <c r="M4219">
        <v>0</v>
      </c>
      <c r="N4219">
        <v>0</v>
      </c>
      <c r="O4219">
        <v>0</v>
      </c>
      <c r="P4219" t="s">
        <v>183</v>
      </c>
      <c r="Q4219">
        <v>0</v>
      </c>
      <c r="R4219">
        <v>0</v>
      </c>
      <c r="S4219">
        <v>0</v>
      </c>
      <c r="T4219" t="s">
        <v>181</v>
      </c>
      <c r="U4219">
        <v>0</v>
      </c>
      <c r="V4219" t="s">
        <v>181</v>
      </c>
      <c r="W4219">
        <v>0</v>
      </c>
      <c r="X4219" t="s">
        <v>184</v>
      </c>
    </row>
    <row r="4220" spans="1:24" x14ac:dyDescent="0.3">
      <c r="A4220" t="s">
        <v>179</v>
      </c>
      <c r="B4220" t="s">
        <v>2089</v>
      </c>
      <c r="C4220" t="s">
        <v>181</v>
      </c>
      <c r="D4220" t="s">
        <v>2090</v>
      </c>
      <c r="E4220" t="s">
        <v>181</v>
      </c>
      <c r="F4220">
        <v>0</v>
      </c>
      <c r="G4220">
        <v>0</v>
      </c>
      <c r="H4220" s="51" t="s">
        <v>13968</v>
      </c>
      <c r="I4220">
        <v>0</v>
      </c>
      <c r="J4220">
        <v>0</v>
      </c>
      <c r="L4220">
        <v>0</v>
      </c>
      <c r="M4220">
        <v>0</v>
      </c>
      <c r="N4220">
        <v>0</v>
      </c>
      <c r="O4220">
        <v>0</v>
      </c>
      <c r="P4220" t="s">
        <v>183</v>
      </c>
      <c r="Q4220">
        <v>0</v>
      </c>
      <c r="R4220">
        <v>0</v>
      </c>
      <c r="S4220">
        <v>0</v>
      </c>
      <c r="T4220" t="s">
        <v>181</v>
      </c>
      <c r="U4220">
        <v>0</v>
      </c>
      <c r="V4220" t="s">
        <v>181</v>
      </c>
      <c r="W4220">
        <v>0</v>
      </c>
      <c r="X4220" t="s">
        <v>184</v>
      </c>
    </row>
    <row r="4221" spans="1:24" x14ac:dyDescent="0.3">
      <c r="A4221" t="s">
        <v>179</v>
      </c>
      <c r="B4221" t="s">
        <v>6193</v>
      </c>
      <c r="C4221" t="s">
        <v>181</v>
      </c>
      <c r="D4221" t="s">
        <v>6194</v>
      </c>
      <c r="E4221" t="s">
        <v>7</v>
      </c>
      <c r="F4221">
        <v>0</v>
      </c>
      <c r="G4221">
        <v>0</v>
      </c>
      <c r="H4221" s="51" t="s">
        <v>13524</v>
      </c>
      <c r="I4221">
        <v>0</v>
      </c>
      <c r="J4221">
        <v>0</v>
      </c>
      <c r="L4221">
        <v>0</v>
      </c>
      <c r="M4221">
        <v>0</v>
      </c>
      <c r="N4221">
        <v>0</v>
      </c>
      <c r="O4221">
        <v>0</v>
      </c>
      <c r="P4221" t="s">
        <v>183</v>
      </c>
      <c r="Q4221">
        <v>0</v>
      </c>
      <c r="R4221">
        <v>0</v>
      </c>
      <c r="S4221">
        <v>0</v>
      </c>
      <c r="T4221" t="s">
        <v>181</v>
      </c>
      <c r="U4221">
        <v>0</v>
      </c>
      <c r="V4221" t="s">
        <v>181</v>
      </c>
      <c r="W4221">
        <v>0</v>
      </c>
      <c r="X4221" t="s">
        <v>184</v>
      </c>
    </row>
    <row r="4222" spans="1:24" x14ac:dyDescent="0.3">
      <c r="A4222" t="s">
        <v>179</v>
      </c>
      <c r="B4222" t="s">
        <v>5967</v>
      </c>
      <c r="C4222" t="s">
        <v>181</v>
      </c>
      <c r="D4222" t="s">
        <v>5968</v>
      </c>
      <c r="E4222" t="s">
        <v>7</v>
      </c>
      <c r="F4222">
        <v>0</v>
      </c>
      <c r="G4222">
        <v>0</v>
      </c>
      <c r="H4222" s="51" t="s">
        <v>13524</v>
      </c>
      <c r="I4222">
        <v>0</v>
      </c>
      <c r="J4222">
        <v>0</v>
      </c>
      <c r="L4222">
        <v>0</v>
      </c>
      <c r="M4222">
        <v>0</v>
      </c>
      <c r="N4222">
        <v>0</v>
      </c>
      <c r="O4222">
        <v>0</v>
      </c>
      <c r="P4222" t="s">
        <v>183</v>
      </c>
      <c r="Q4222">
        <v>0</v>
      </c>
      <c r="R4222">
        <v>0</v>
      </c>
      <c r="S4222">
        <v>0</v>
      </c>
      <c r="T4222" t="s">
        <v>181</v>
      </c>
      <c r="U4222">
        <v>0</v>
      </c>
      <c r="V4222" t="s">
        <v>181</v>
      </c>
      <c r="W4222">
        <v>0</v>
      </c>
      <c r="X4222" t="s">
        <v>184</v>
      </c>
    </row>
    <row r="4223" spans="1:24" x14ac:dyDescent="0.3">
      <c r="A4223" t="s">
        <v>179</v>
      </c>
      <c r="B4223" t="s">
        <v>14733</v>
      </c>
      <c r="C4223" t="s">
        <v>181</v>
      </c>
      <c r="D4223" t="s">
        <v>14734</v>
      </c>
      <c r="E4223" t="s">
        <v>7</v>
      </c>
      <c r="F4223">
        <v>0</v>
      </c>
      <c r="G4223">
        <v>0</v>
      </c>
      <c r="H4223" s="51" t="s">
        <v>13524</v>
      </c>
      <c r="I4223">
        <v>0</v>
      </c>
      <c r="J4223">
        <v>0</v>
      </c>
      <c r="L4223">
        <v>0</v>
      </c>
      <c r="M4223">
        <v>0</v>
      </c>
      <c r="N4223">
        <v>0</v>
      </c>
      <c r="O4223">
        <v>0</v>
      </c>
      <c r="P4223" t="s">
        <v>183</v>
      </c>
      <c r="Q4223">
        <v>0</v>
      </c>
      <c r="R4223">
        <v>0</v>
      </c>
      <c r="S4223">
        <v>0</v>
      </c>
      <c r="T4223" t="s">
        <v>181</v>
      </c>
      <c r="U4223">
        <v>0</v>
      </c>
      <c r="V4223" t="s">
        <v>181</v>
      </c>
      <c r="W4223">
        <v>0</v>
      </c>
      <c r="X4223" t="s">
        <v>184</v>
      </c>
    </row>
    <row r="4224" spans="1:24" x14ac:dyDescent="0.3">
      <c r="A4224" t="s">
        <v>179</v>
      </c>
      <c r="B4224" t="s">
        <v>5908</v>
      </c>
      <c r="C4224" t="s">
        <v>181</v>
      </c>
      <c r="D4224" t="s">
        <v>5909</v>
      </c>
      <c r="E4224" t="s">
        <v>7</v>
      </c>
      <c r="F4224">
        <v>0</v>
      </c>
      <c r="G4224">
        <v>0</v>
      </c>
      <c r="H4224" s="51" t="s">
        <v>13524</v>
      </c>
      <c r="I4224">
        <v>0</v>
      </c>
      <c r="J4224">
        <v>0</v>
      </c>
      <c r="L4224">
        <v>0</v>
      </c>
      <c r="M4224">
        <v>0</v>
      </c>
      <c r="N4224">
        <v>0</v>
      </c>
      <c r="O4224">
        <v>0</v>
      </c>
      <c r="P4224" t="s">
        <v>183</v>
      </c>
      <c r="Q4224">
        <v>0</v>
      </c>
      <c r="R4224">
        <v>0</v>
      </c>
      <c r="S4224">
        <v>0</v>
      </c>
      <c r="T4224" t="s">
        <v>181</v>
      </c>
      <c r="U4224">
        <v>0</v>
      </c>
      <c r="V4224" t="s">
        <v>181</v>
      </c>
      <c r="W4224">
        <v>0</v>
      </c>
      <c r="X4224" t="s">
        <v>184</v>
      </c>
    </row>
    <row r="4225" spans="1:24" x14ac:dyDescent="0.3">
      <c r="A4225" t="s">
        <v>179</v>
      </c>
      <c r="B4225" t="s">
        <v>6734</v>
      </c>
      <c r="C4225" t="s">
        <v>181</v>
      </c>
      <c r="D4225" t="s">
        <v>6735</v>
      </c>
      <c r="E4225" t="s">
        <v>7</v>
      </c>
      <c r="F4225">
        <v>0</v>
      </c>
      <c r="G4225">
        <v>0</v>
      </c>
      <c r="H4225" s="51" t="s">
        <v>13524</v>
      </c>
      <c r="I4225">
        <v>0</v>
      </c>
      <c r="J4225">
        <v>0</v>
      </c>
      <c r="L4225">
        <v>0</v>
      </c>
      <c r="M4225">
        <v>0</v>
      </c>
      <c r="N4225">
        <v>0</v>
      </c>
      <c r="O4225">
        <v>0</v>
      </c>
      <c r="P4225" t="s">
        <v>183</v>
      </c>
      <c r="Q4225">
        <v>0</v>
      </c>
      <c r="R4225">
        <v>0</v>
      </c>
      <c r="S4225">
        <v>0</v>
      </c>
      <c r="T4225" t="s">
        <v>181</v>
      </c>
      <c r="U4225">
        <v>0</v>
      </c>
      <c r="V4225" t="s">
        <v>181</v>
      </c>
      <c r="W4225">
        <v>0</v>
      </c>
      <c r="X4225" t="s">
        <v>321</v>
      </c>
    </row>
    <row r="4226" spans="1:24" x14ac:dyDescent="0.3">
      <c r="A4226" t="s">
        <v>179</v>
      </c>
      <c r="B4226" t="s">
        <v>14735</v>
      </c>
      <c r="C4226" t="s">
        <v>181</v>
      </c>
      <c r="D4226" t="s">
        <v>14736</v>
      </c>
      <c r="E4226" t="s">
        <v>7</v>
      </c>
      <c r="F4226">
        <v>0</v>
      </c>
      <c r="G4226">
        <v>0</v>
      </c>
      <c r="H4226" s="51" t="s">
        <v>13524</v>
      </c>
      <c r="I4226">
        <v>0</v>
      </c>
      <c r="J4226">
        <v>0</v>
      </c>
      <c r="L4226">
        <v>0</v>
      </c>
      <c r="M4226">
        <v>0</v>
      </c>
      <c r="N4226">
        <v>0</v>
      </c>
      <c r="O4226">
        <v>0</v>
      </c>
      <c r="P4226" t="s">
        <v>183</v>
      </c>
      <c r="Q4226">
        <v>0</v>
      </c>
      <c r="R4226">
        <v>0</v>
      </c>
      <c r="S4226">
        <v>0</v>
      </c>
      <c r="T4226" t="s">
        <v>181</v>
      </c>
      <c r="U4226">
        <v>0</v>
      </c>
      <c r="V4226" t="s">
        <v>181</v>
      </c>
      <c r="W4226">
        <v>0</v>
      </c>
      <c r="X4226" t="s">
        <v>184</v>
      </c>
    </row>
    <row r="4227" spans="1:24" x14ac:dyDescent="0.3">
      <c r="A4227" t="s">
        <v>179</v>
      </c>
      <c r="B4227" t="s">
        <v>5815</v>
      </c>
      <c r="C4227" t="s">
        <v>181</v>
      </c>
      <c r="D4227" t="s">
        <v>5816</v>
      </c>
      <c r="E4227" t="s">
        <v>7</v>
      </c>
      <c r="F4227">
        <v>0</v>
      </c>
      <c r="G4227">
        <v>0</v>
      </c>
      <c r="H4227" s="51" t="s">
        <v>13524</v>
      </c>
      <c r="I4227">
        <v>0</v>
      </c>
      <c r="J4227">
        <v>0</v>
      </c>
      <c r="L4227">
        <v>0</v>
      </c>
      <c r="M4227">
        <v>0</v>
      </c>
      <c r="N4227">
        <v>0</v>
      </c>
      <c r="O4227">
        <v>0</v>
      </c>
      <c r="P4227" t="s">
        <v>183</v>
      </c>
      <c r="Q4227">
        <v>0</v>
      </c>
      <c r="R4227">
        <v>0</v>
      </c>
      <c r="S4227">
        <v>0</v>
      </c>
      <c r="T4227" t="s">
        <v>181</v>
      </c>
      <c r="U4227">
        <v>0</v>
      </c>
      <c r="V4227" t="s">
        <v>181</v>
      </c>
      <c r="W4227">
        <v>0</v>
      </c>
      <c r="X4227" t="s">
        <v>184</v>
      </c>
    </row>
    <row r="4228" spans="1:24" x14ac:dyDescent="0.3">
      <c r="A4228" t="s">
        <v>179</v>
      </c>
      <c r="B4228" t="s">
        <v>14737</v>
      </c>
      <c r="C4228" t="s">
        <v>181</v>
      </c>
      <c r="D4228" t="s">
        <v>14738</v>
      </c>
      <c r="E4228" t="s">
        <v>7</v>
      </c>
      <c r="F4228">
        <v>0</v>
      </c>
      <c r="G4228">
        <v>0</v>
      </c>
      <c r="H4228" s="51" t="s">
        <v>13524</v>
      </c>
      <c r="I4228">
        <v>0</v>
      </c>
      <c r="J4228">
        <v>0</v>
      </c>
      <c r="L4228">
        <v>0</v>
      </c>
      <c r="M4228">
        <v>0</v>
      </c>
      <c r="N4228">
        <v>0</v>
      </c>
      <c r="O4228">
        <v>0</v>
      </c>
      <c r="P4228" t="s">
        <v>183</v>
      </c>
      <c r="Q4228">
        <v>0</v>
      </c>
      <c r="R4228">
        <v>0</v>
      </c>
      <c r="S4228">
        <v>0</v>
      </c>
      <c r="T4228" t="s">
        <v>181</v>
      </c>
      <c r="U4228">
        <v>0</v>
      </c>
      <c r="V4228" t="s">
        <v>181</v>
      </c>
      <c r="W4228">
        <v>0</v>
      </c>
      <c r="X4228" t="s">
        <v>184</v>
      </c>
    </row>
    <row r="4229" spans="1:24" x14ac:dyDescent="0.3">
      <c r="A4229" t="s">
        <v>179</v>
      </c>
      <c r="B4229" t="s">
        <v>4699</v>
      </c>
      <c r="C4229" t="s">
        <v>181</v>
      </c>
      <c r="D4229" t="s">
        <v>4700</v>
      </c>
      <c r="E4229" t="s">
        <v>7</v>
      </c>
      <c r="F4229">
        <v>0</v>
      </c>
      <c r="G4229">
        <v>0</v>
      </c>
      <c r="H4229" s="51" t="s">
        <v>13965</v>
      </c>
      <c r="I4229">
        <v>0</v>
      </c>
      <c r="J4229">
        <v>0</v>
      </c>
      <c r="L4229">
        <v>0</v>
      </c>
      <c r="M4229">
        <v>0</v>
      </c>
      <c r="N4229">
        <v>0</v>
      </c>
      <c r="O4229">
        <v>0</v>
      </c>
      <c r="P4229" t="s">
        <v>183</v>
      </c>
      <c r="Q4229">
        <v>0</v>
      </c>
      <c r="R4229">
        <v>0</v>
      </c>
      <c r="S4229">
        <v>0</v>
      </c>
      <c r="T4229" t="s">
        <v>181</v>
      </c>
      <c r="U4229">
        <v>0</v>
      </c>
      <c r="V4229" t="s">
        <v>181</v>
      </c>
      <c r="W4229">
        <v>0</v>
      </c>
      <c r="X4229" t="s">
        <v>184</v>
      </c>
    </row>
    <row r="4230" spans="1:24" x14ac:dyDescent="0.3">
      <c r="A4230" t="s">
        <v>179</v>
      </c>
      <c r="B4230" t="s">
        <v>2996</v>
      </c>
      <c r="C4230" t="s">
        <v>181</v>
      </c>
      <c r="D4230" t="s">
        <v>2997</v>
      </c>
      <c r="E4230" t="s">
        <v>181</v>
      </c>
      <c r="F4230">
        <v>0</v>
      </c>
      <c r="G4230">
        <v>0</v>
      </c>
      <c r="H4230" s="51" t="s">
        <v>13965</v>
      </c>
      <c r="I4230">
        <v>0</v>
      </c>
      <c r="J4230">
        <v>0</v>
      </c>
      <c r="L4230">
        <v>0</v>
      </c>
      <c r="M4230">
        <v>0</v>
      </c>
      <c r="N4230">
        <v>0</v>
      </c>
      <c r="O4230">
        <v>0</v>
      </c>
      <c r="P4230" t="s">
        <v>183</v>
      </c>
      <c r="Q4230">
        <v>0</v>
      </c>
      <c r="R4230">
        <v>0</v>
      </c>
      <c r="S4230">
        <v>0</v>
      </c>
      <c r="T4230" t="s">
        <v>181</v>
      </c>
      <c r="U4230">
        <v>0</v>
      </c>
      <c r="V4230" t="s">
        <v>181</v>
      </c>
      <c r="W4230">
        <v>0</v>
      </c>
      <c r="X4230" t="s">
        <v>184</v>
      </c>
    </row>
    <row r="4231" spans="1:24" x14ac:dyDescent="0.3">
      <c r="A4231" t="s">
        <v>179</v>
      </c>
      <c r="B4231" t="s">
        <v>3029</v>
      </c>
      <c r="C4231" t="s">
        <v>181</v>
      </c>
      <c r="D4231" t="s">
        <v>3030</v>
      </c>
      <c r="E4231" t="s">
        <v>181</v>
      </c>
      <c r="F4231">
        <v>0</v>
      </c>
      <c r="G4231">
        <v>0</v>
      </c>
      <c r="H4231" s="51" t="s">
        <v>14199</v>
      </c>
      <c r="I4231">
        <v>0</v>
      </c>
      <c r="J4231">
        <v>0</v>
      </c>
      <c r="L4231">
        <v>0</v>
      </c>
      <c r="M4231">
        <v>0</v>
      </c>
      <c r="N4231">
        <v>0</v>
      </c>
      <c r="O4231">
        <v>0</v>
      </c>
      <c r="P4231" t="s">
        <v>183</v>
      </c>
      <c r="Q4231">
        <v>180</v>
      </c>
      <c r="R4231">
        <v>-180</v>
      </c>
      <c r="S4231">
        <v>180</v>
      </c>
      <c r="T4231" t="s">
        <v>181</v>
      </c>
      <c r="U4231">
        <v>0</v>
      </c>
      <c r="V4231" t="s">
        <v>181</v>
      </c>
      <c r="W4231">
        <v>0</v>
      </c>
      <c r="X4231" t="s">
        <v>184</v>
      </c>
    </row>
    <row r="4232" spans="1:24" x14ac:dyDescent="0.3">
      <c r="A4232" t="s">
        <v>179</v>
      </c>
      <c r="B4232" t="s">
        <v>6883</v>
      </c>
      <c r="C4232" t="s">
        <v>181</v>
      </c>
      <c r="D4232" t="s">
        <v>6884</v>
      </c>
      <c r="E4232" t="s">
        <v>7</v>
      </c>
      <c r="F4232">
        <v>0</v>
      </c>
      <c r="G4232">
        <v>0</v>
      </c>
      <c r="H4232" s="51" t="s">
        <v>13965</v>
      </c>
      <c r="I4232">
        <v>0</v>
      </c>
      <c r="J4232">
        <v>0</v>
      </c>
      <c r="L4232">
        <v>0</v>
      </c>
      <c r="M4232">
        <v>0</v>
      </c>
      <c r="N4232">
        <v>0</v>
      </c>
      <c r="O4232">
        <v>0</v>
      </c>
      <c r="P4232" t="s">
        <v>183</v>
      </c>
      <c r="Q4232">
        <v>0</v>
      </c>
      <c r="R4232">
        <v>0</v>
      </c>
      <c r="S4232">
        <v>0</v>
      </c>
      <c r="T4232" t="s">
        <v>181</v>
      </c>
      <c r="U4232">
        <v>0</v>
      </c>
      <c r="V4232" t="s">
        <v>181</v>
      </c>
      <c r="W4232">
        <v>0</v>
      </c>
      <c r="X4232" t="s">
        <v>184</v>
      </c>
    </row>
    <row r="4233" spans="1:24" x14ac:dyDescent="0.3">
      <c r="A4233" t="s">
        <v>179</v>
      </c>
      <c r="B4233" t="s">
        <v>6885</v>
      </c>
      <c r="C4233" t="s">
        <v>181</v>
      </c>
      <c r="D4233" t="s">
        <v>6886</v>
      </c>
      <c r="E4233" t="s">
        <v>7</v>
      </c>
      <c r="F4233">
        <v>0</v>
      </c>
      <c r="G4233">
        <v>0</v>
      </c>
      <c r="H4233" s="51" t="s">
        <v>13965</v>
      </c>
      <c r="I4233">
        <v>0</v>
      </c>
      <c r="J4233">
        <v>0</v>
      </c>
      <c r="L4233">
        <v>0</v>
      </c>
      <c r="M4233">
        <v>0</v>
      </c>
      <c r="N4233">
        <v>0</v>
      </c>
      <c r="O4233">
        <v>0</v>
      </c>
      <c r="P4233" t="s">
        <v>183</v>
      </c>
      <c r="Q4233">
        <v>0</v>
      </c>
      <c r="R4233">
        <v>0</v>
      </c>
      <c r="S4233">
        <v>0</v>
      </c>
      <c r="T4233" t="s">
        <v>181</v>
      </c>
      <c r="U4233">
        <v>0</v>
      </c>
      <c r="V4233" t="s">
        <v>181</v>
      </c>
      <c r="W4233">
        <v>0</v>
      </c>
      <c r="X4233" t="s">
        <v>184</v>
      </c>
    </row>
    <row r="4234" spans="1:24" x14ac:dyDescent="0.3">
      <c r="A4234" t="s">
        <v>179</v>
      </c>
      <c r="B4234" t="s">
        <v>14739</v>
      </c>
      <c r="C4234" t="s">
        <v>181</v>
      </c>
      <c r="D4234" t="s">
        <v>14740</v>
      </c>
      <c r="E4234" t="s">
        <v>7</v>
      </c>
      <c r="F4234">
        <v>0</v>
      </c>
      <c r="G4234">
        <v>0</v>
      </c>
      <c r="H4234" s="51" t="s">
        <v>13965</v>
      </c>
      <c r="I4234">
        <v>0</v>
      </c>
      <c r="J4234">
        <v>0</v>
      </c>
      <c r="L4234">
        <v>0</v>
      </c>
      <c r="M4234">
        <v>0</v>
      </c>
      <c r="N4234">
        <v>0</v>
      </c>
      <c r="O4234">
        <v>0</v>
      </c>
      <c r="P4234" t="s">
        <v>183</v>
      </c>
      <c r="Q4234">
        <v>0</v>
      </c>
      <c r="R4234">
        <v>0</v>
      </c>
      <c r="S4234">
        <v>0</v>
      </c>
      <c r="T4234" t="s">
        <v>181</v>
      </c>
      <c r="U4234">
        <v>0</v>
      </c>
      <c r="V4234" t="s">
        <v>181</v>
      </c>
      <c r="W4234">
        <v>0</v>
      </c>
      <c r="X4234" t="s">
        <v>184</v>
      </c>
    </row>
    <row r="4235" spans="1:24" x14ac:dyDescent="0.3">
      <c r="A4235" t="s">
        <v>179</v>
      </c>
      <c r="B4235" t="s">
        <v>5671</v>
      </c>
      <c r="C4235" t="s">
        <v>181</v>
      </c>
      <c r="D4235" t="s">
        <v>5672</v>
      </c>
      <c r="E4235" t="s">
        <v>7</v>
      </c>
      <c r="F4235">
        <v>0</v>
      </c>
      <c r="G4235">
        <v>0</v>
      </c>
      <c r="H4235" s="51" t="s">
        <v>18039</v>
      </c>
      <c r="I4235">
        <v>0</v>
      </c>
      <c r="J4235">
        <v>0</v>
      </c>
      <c r="L4235">
        <v>0</v>
      </c>
      <c r="M4235">
        <v>0</v>
      </c>
      <c r="N4235">
        <v>0</v>
      </c>
      <c r="O4235">
        <v>0</v>
      </c>
      <c r="P4235" t="s">
        <v>183</v>
      </c>
      <c r="Q4235">
        <v>0</v>
      </c>
      <c r="R4235">
        <v>0</v>
      </c>
      <c r="S4235">
        <v>0</v>
      </c>
      <c r="T4235" t="s">
        <v>181</v>
      </c>
      <c r="U4235">
        <v>0</v>
      </c>
      <c r="V4235" t="s">
        <v>181</v>
      </c>
      <c r="W4235">
        <v>0</v>
      </c>
      <c r="X4235" t="s">
        <v>184</v>
      </c>
    </row>
    <row r="4236" spans="1:24" x14ac:dyDescent="0.3">
      <c r="A4236" t="s">
        <v>179</v>
      </c>
      <c r="B4236" t="s">
        <v>14741</v>
      </c>
      <c r="C4236" t="s">
        <v>181</v>
      </c>
      <c r="D4236" t="s">
        <v>14742</v>
      </c>
      <c r="E4236" t="s">
        <v>7</v>
      </c>
      <c r="F4236">
        <v>0</v>
      </c>
      <c r="G4236">
        <v>0</v>
      </c>
      <c r="H4236" s="51" t="s">
        <v>13965</v>
      </c>
      <c r="I4236">
        <v>0</v>
      </c>
      <c r="J4236">
        <v>0</v>
      </c>
      <c r="L4236">
        <v>0</v>
      </c>
      <c r="M4236">
        <v>0</v>
      </c>
      <c r="N4236">
        <v>0</v>
      </c>
      <c r="O4236">
        <v>0</v>
      </c>
      <c r="P4236" t="s">
        <v>183</v>
      </c>
      <c r="Q4236">
        <v>0</v>
      </c>
      <c r="R4236">
        <v>0</v>
      </c>
      <c r="S4236">
        <v>0</v>
      </c>
      <c r="T4236" t="s">
        <v>181</v>
      </c>
      <c r="U4236">
        <v>0</v>
      </c>
      <c r="V4236" t="s">
        <v>181</v>
      </c>
      <c r="W4236">
        <v>0</v>
      </c>
      <c r="X4236" t="s">
        <v>184</v>
      </c>
    </row>
    <row r="4237" spans="1:24" x14ac:dyDescent="0.3">
      <c r="A4237" t="s">
        <v>179</v>
      </c>
      <c r="B4237" t="s">
        <v>14743</v>
      </c>
      <c r="C4237" t="s">
        <v>181</v>
      </c>
      <c r="D4237" t="s">
        <v>14742</v>
      </c>
      <c r="E4237" t="s">
        <v>7</v>
      </c>
      <c r="F4237">
        <v>0</v>
      </c>
      <c r="G4237">
        <v>0</v>
      </c>
      <c r="H4237" s="51" t="s">
        <v>13968</v>
      </c>
      <c r="I4237">
        <v>0</v>
      </c>
      <c r="J4237">
        <v>0</v>
      </c>
      <c r="L4237">
        <v>0</v>
      </c>
      <c r="M4237">
        <v>0</v>
      </c>
      <c r="N4237">
        <v>0</v>
      </c>
      <c r="O4237">
        <v>0</v>
      </c>
      <c r="P4237" t="s">
        <v>183</v>
      </c>
      <c r="Q4237">
        <v>0</v>
      </c>
      <c r="R4237">
        <v>0</v>
      </c>
      <c r="S4237">
        <v>0</v>
      </c>
      <c r="T4237" t="s">
        <v>181</v>
      </c>
      <c r="U4237">
        <v>0</v>
      </c>
      <c r="V4237" t="s">
        <v>181</v>
      </c>
      <c r="W4237">
        <v>0</v>
      </c>
      <c r="X4237" t="s">
        <v>184</v>
      </c>
    </row>
    <row r="4238" spans="1:24" x14ac:dyDescent="0.3">
      <c r="A4238" t="s">
        <v>179</v>
      </c>
      <c r="B4238" t="s">
        <v>6911</v>
      </c>
      <c r="C4238" t="s">
        <v>181</v>
      </c>
      <c r="D4238" t="s">
        <v>6912</v>
      </c>
      <c r="E4238" t="s">
        <v>7</v>
      </c>
      <c r="F4238">
        <v>0</v>
      </c>
      <c r="G4238">
        <v>0</v>
      </c>
      <c r="H4238" s="51" t="s">
        <v>13965</v>
      </c>
      <c r="I4238">
        <v>0</v>
      </c>
      <c r="J4238">
        <v>0</v>
      </c>
      <c r="L4238">
        <v>0</v>
      </c>
      <c r="M4238">
        <v>0</v>
      </c>
      <c r="N4238">
        <v>0</v>
      </c>
      <c r="O4238">
        <v>0</v>
      </c>
      <c r="P4238" t="s">
        <v>183</v>
      </c>
      <c r="Q4238">
        <v>0</v>
      </c>
      <c r="R4238">
        <v>0</v>
      </c>
      <c r="S4238">
        <v>0</v>
      </c>
      <c r="T4238" t="s">
        <v>181</v>
      </c>
      <c r="U4238">
        <v>0</v>
      </c>
      <c r="V4238" t="s">
        <v>181</v>
      </c>
      <c r="W4238">
        <v>0</v>
      </c>
      <c r="X4238" t="s">
        <v>184</v>
      </c>
    </row>
    <row r="4239" spans="1:24" x14ac:dyDescent="0.3">
      <c r="A4239" t="s">
        <v>179</v>
      </c>
      <c r="B4239" t="s">
        <v>5929</v>
      </c>
      <c r="C4239" t="s">
        <v>181</v>
      </c>
      <c r="D4239" t="s">
        <v>5930</v>
      </c>
      <c r="E4239" t="s">
        <v>7</v>
      </c>
      <c r="F4239">
        <v>0</v>
      </c>
      <c r="G4239">
        <v>0</v>
      </c>
      <c r="H4239" s="51" t="s">
        <v>13965</v>
      </c>
      <c r="I4239">
        <v>0</v>
      </c>
      <c r="J4239">
        <v>0</v>
      </c>
      <c r="L4239">
        <v>0</v>
      </c>
      <c r="M4239">
        <v>0</v>
      </c>
      <c r="N4239">
        <v>0</v>
      </c>
      <c r="O4239">
        <v>0</v>
      </c>
      <c r="P4239" t="s">
        <v>183</v>
      </c>
      <c r="Q4239">
        <v>0</v>
      </c>
      <c r="R4239">
        <v>0</v>
      </c>
      <c r="S4239">
        <v>0</v>
      </c>
      <c r="T4239" t="s">
        <v>181</v>
      </c>
      <c r="U4239">
        <v>0</v>
      </c>
      <c r="V4239" t="s">
        <v>181</v>
      </c>
      <c r="W4239">
        <v>0</v>
      </c>
      <c r="X4239" t="s">
        <v>184</v>
      </c>
    </row>
    <row r="4240" spans="1:24" x14ac:dyDescent="0.3">
      <c r="A4240" t="s">
        <v>179</v>
      </c>
      <c r="B4240" t="s">
        <v>2490</v>
      </c>
      <c r="C4240" t="s">
        <v>181</v>
      </c>
      <c r="D4240" t="s">
        <v>2491</v>
      </c>
      <c r="E4240" t="s">
        <v>181</v>
      </c>
      <c r="F4240">
        <v>0</v>
      </c>
      <c r="G4240">
        <v>0</v>
      </c>
      <c r="H4240" s="51" t="s">
        <v>14214</v>
      </c>
      <c r="I4240">
        <v>0</v>
      </c>
      <c r="J4240">
        <v>0</v>
      </c>
      <c r="L4240">
        <v>0</v>
      </c>
      <c r="M4240">
        <v>0</v>
      </c>
      <c r="N4240">
        <v>0</v>
      </c>
      <c r="O4240">
        <v>0</v>
      </c>
      <c r="P4240" t="s">
        <v>183</v>
      </c>
      <c r="Q4240">
        <v>0</v>
      </c>
      <c r="R4240">
        <v>0</v>
      </c>
      <c r="S4240">
        <v>0</v>
      </c>
      <c r="T4240" t="s">
        <v>181</v>
      </c>
      <c r="U4240">
        <v>0</v>
      </c>
      <c r="V4240" t="s">
        <v>181</v>
      </c>
      <c r="W4240">
        <v>0</v>
      </c>
      <c r="X4240" t="s">
        <v>321</v>
      </c>
    </row>
    <row r="4241" spans="1:24" x14ac:dyDescent="0.3">
      <c r="A4241" t="s">
        <v>179</v>
      </c>
      <c r="B4241" t="s">
        <v>2329</v>
      </c>
      <c r="C4241" t="s">
        <v>181</v>
      </c>
      <c r="D4241" t="s">
        <v>2330</v>
      </c>
      <c r="E4241" t="s">
        <v>181</v>
      </c>
      <c r="F4241">
        <v>0</v>
      </c>
      <c r="G4241">
        <v>0</v>
      </c>
      <c r="H4241" s="51" t="s">
        <v>14199</v>
      </c>
      <c r="I4241">
        <v>0</v>
      </c>
      <c r="J4241">
        <v>0</v>
      </c>
      <c r="L4241">
        <v>0</v>
      </c>
      <c r="M4241">
        <v>0</v>
      </c>
      <c r="N4241">
        <v>0</v>
      </c>
      <c r="O4241">
        <v>0</v>
      </c>
      <c r="P4241" t="s">
        <v>183</v>
      </c>
      <c r="Q4241">
        <v>0</v>
      </c>
      <c r="R4241">
        <v>0</v>
      </c>
      <c r="S4241">
        <v>0</v>
      </c>
      <c r="T4241" t="s">
        <v>181</v>
      </c>
      <c r="U4241">
        <v>0</v>
      </c>
      <c r="V4241" t="s">
        <v>181</v>
      </c>
      <c r="W4241">
        <v>0</v>
      </c>
      <c r="X4241" t="s">
        <v>321</v>
      </c>
    </row>
    <row r="4242" spans="1:24" x14ac:dyDescent="0.3">
      <c r="A4242" t="s">
        <v>179</v>
      </c>
      <c r="B4242" t="s">
        <v>4941</v>
      </c>
      <c r="C4242" t="s">
        <v>181</v>
      </c>
      <c r="D4242" t="s">
        <v>4942</v>
      </c>
      <c r="E4242" t="s">
        <v>7</v>
      </c>
      <c r="F4242">
        <v>0</v>
      </c>
      <c r="G4242">
        <v>0</v>
      </c>
      <c r="H4242" s="51" t="s">
        <v>13965</v>
      </c>
      <c r="I4242">
        <v>0</v>
      </c>
      <c r="J4242">
        <v>0</v>
      </c>
      <c r="L4242">
        <v>0</v>
      </c>
      <c r="M4242">
        <v>0</v>
      </c>
      <c r="N4242">
        <v>0</v>
      </c>
      <c r="O4242">
        <v>0</v>
      </c>
      <c r="P4242" t="s">
        <v>183</v>
      </c>
      <c r="Q4242">
        <v>0</v>
      </c>
      <c r="R4242">
        <v>0</v>
      </c>
      <c r="S4242">
        <v>0</v>
      </c>
      <c r="T4242" t="s">
        <v>181</v>
      </c>
      <c r="U4242">
        <v>0</v>
      </c>
      <c r="V4242" t="s">
        <v>181</v>
      </c>
      <c r="W4242">
        <v>0</v>
      </c>
      <c r="X4242" t="s">
        <v>184</v>
      </c>
    </row>
    <row r="4243" spans="1:24" x14ac:dyDescent="0.3">
      <c r="A4243" t="s">
        <v>179</v>
      </c>
      <c r="B4243" t="s">
        <v>6191</v>
      </c>
      <c r="C4243" t="s">
        <v>181</v>
      </c>
      <c r="D4243" t="s">
        <v>6192</v>
      </c>
      <c r="E4243" t="s">
        <v>7</v>
      </c>
      <c r="F4243">
        <v>0</v>
      </c>
      <c r="G4243">
        <v>0</v>
      </c>
      <c r="H4243" s="51" t="s">
        <v>13965</v>
      </c>
      <c r="I4243">
        <v>0</v>
      </c>
      <c r="J4243">
        <v>0</v>
      </c>
      <c r="L4243">
        <v>0</v>
      </c>
      <c r="M4243">
        <v>0</v>
      </c>
      <c r="N4243">
        <v>0</v>
      </c>
      <c r="O4243">
        <v>0</v>
      </c>
      <c r="P4243" t="s">
        <v>183</v>
      </c>
      <c r="Q4243">
        <v>0</v>
      </c>
      <c r="R4243">
        <v>0</v>
      </c>
      <c r="S4243">
        <v>0</v>
      </c>
      <c r="T4243" t="s">
        <v>181</v>
      </c>
      <c r="U4243">
        <v>0</v>
      </c>
      <c r="V4243" t="s">
        <v>181</v>
      </c>
      <c r="W4243">
        <v>0</v>
      </c>
      <c r="X4243" t="s">
        <v>184</v>
      </c>
    </row>
    <row r="4244" spans="1:24" x14ac:dyDescent="0.3">
      <c r="A4244" t="s">
        <v>179</v>
      </c>
      <c r="B4244" t="s">
        <v>14744</v>
      </c>
      <c r="C4244" t="s">
        <v>181</v>
      </c>
      <c r="D4244" t="s">
        <v>14745</v>
      </c>
      <c r="E4244" t="s">
        <v>7</v>
      </c>
      <c r="F4244">
        <v>0</v>
      </c>
      <c r="G4244">
        <v>0</v>
      </c>
      <c r="H4244" s="51" t="s">
        <v>13965</v>
      </c>
      <c r="I4244">
        <v>0</v>
      </c>
      <c r="J4244">
        <v>0</v>
      </c>
      <c r="L4244">
        <v>0</v>
      </c>
      <c r="M4244">
        <v>0</v>
      </c>
      <c r="N4244">
        <v>0</v>
      </c>
      <c r="O4244">
        <v>0</v>
      </c>
      <c r="P4244" t="s">
        <v>183</v>
      </c>
      <c r="Q4244">
        <v>0</v>
      </c>
      <c r="R4244">
        <v>0</v>
      </c>
      <c r="S4244">
        <v>0</v>
      </c>
      <c r="T4244" t="s">
        <v>181</v>
      </c>
      <c r="U4244">
        <v>0</v>
      </c>
      <c r="V4244" t="s">
        <v>181</v>
      </c>
      <c r="W4244">
        <v>0</v>
      </c>
      <c r="X4244" t="s">
        <v>184</v>
      </c>
    </row>
    <row r="4245" spans="1:24" x14ac:dyDescent="0.3">
      <c r="A4245" t="s">
        <v>179</v>
      </c>
      <c r="B4245" t="s">
        <v>5160</v>
      </c>
      <c r="C4245" t="s">
        <v>181</v>
      </c>
      <c r="D4245" t="s">
        <v>5161</v>
      </c>
      <c r="E4245" t="s">
        <v>7</v>
      </c>
      <c r="F4245">
        <v>0</v>
      </c>
      <c r="G4245">
        <v>0</v>
      </c>
      <c r="H4245" s="51" t="s">
        <v>13965</v>
      </c>
      <c r="I4245">
        <v>0</v>
      </c>
      <c r="J4245">
        <v>0</v>
      </c>
      <c r="L4245">
        <v>0</v>
      </c>
      <c r="M4245">
        <v>0</v>
      </c>
      <c r="N4245">
        <v>0</v>
      </c>
      <c r="O4245">
        <v>0</v>
      </c>
      <c r="P4245" t="s">
        <v>183</v>
      </c>
      <c r="Q4245">
        <v>0</v>
      </c>
      <c r="R4245">
        <v>0</v>
      </c>
      <c r="S4245">
        <v>0</v>
      </c>
      <c r="T4245" t="s">
        <v>181</v>
      </c>
      <c r="U4245">
        <v>0</v>
      </c>
      <c r="V4245" t="s">
        <v>181</v>
      </c>
      <c r="W4245">
        <v>0</v>
      </c>
      <c r="X4245" t="s">
        <v>184</v>
      </c>
    </row>
    <row r="4246" spans="1:24" x14ac:dyDescent="0.3">
      <c r="A4246" t="s">
        <v>179</v>
      </c>
      <c r="B4246" t="s">
        <v>5162</v>
      </c>
      <c r="C4246" t="s">
        <v>181</v>
      </c>
      <c r="D4246" t="s">
        <v>5163</v>
      </c>
      <c r="E4246" t="s">
        <v>7</v>
      </c>
      <c r="F4246">
        <v>0</v>
      </c>
      <c r="G4246">
        <v>0</v>
      </c>
      <c r="H4246" s="51" t="s">
        <v>13965</v>
      </c>
      <c r="I4246">
        <v>0</v>
      </c>
      <c r="J4246">
        <v>0</v>
      </c>
      <c r="L4246">
        <v>0</v>
      </c>
      <c r="M4246">
        <v>0</v>
      </c>
      <c r="N4246">
        <v>0</v>
      </c>
      <c r="O4246">
        <v>0</v>
      </c>
      <c r="P4246" t="s">
        <v>183</v>
      </c>
      <c r="Q4246">
        <v>0</v>
      </c>
      <c r="R4246">
        <v>0</v>
      </c>
      <c r="S4246">
        <v>0</v>
      </c>
      <c r="T4246" t="s">
        <v>181</v>
      </c>
      <c r="U4246">
        <v>0</v>
      </c>
      <c r="V4246" t="s">
        <v>181</v>
      </c>
      <c r="W4246">
        <v>0</v>
      </c>
      <c r="X4246" t="s">
        <v>184</v>
      </c>
    </row>
    <row r="4247" spans="1:24" x14ac:dyDescent="0.3">
      <c r="A4247" t="s">
        <v>179</v>
      </c>
      <c r="B4247" t="s">
        <v>5164</v>
      </c>
      <c r="C4247" t="s">
        <v>181</v>
      </c>
      <c r="D4247" t="s">
        <v>5165</v>
      </c>
      <c r="E4247" t="s">
        <v>7</v>
      </c>
      <c r="F4247">
        <v>0</v>
      </c>
      <c r="G4247">
        <v>0</v>
      </c>
      <c r="H4247" s="51" t="s">
        <v>13965</v>
      </c>
      <c r="I4247">
        <v>0</v>
      </c>
      <c r="J4247">
        <v>0</v>
      </c>
      <c r="L4247">
        <v>0</v>
      </c>
      <c r="M4247">
        <v>0</v>
      </c>
      <c r="N4247">
        <v>0</v>
      </c>
      <c r="O4247">
        <v>0</v>
      </c>
      <c r="P4247" t="s">
        <v>183</v>
      </c>
      <c r="Q4247">
        <v>0</v>
      </c>
      <c r="R4247">
        <v>0</v>
      </c>
      <c r="S4247">
        <v>0</v>
      </c>
      <c r="T4247" t="s">
        <v>181</v>
      </c>
      <c r="U4247">
        <v>0</v>
      </c>
      <c r="V4247" t="s">
        <v>181</v>
      </c>
      <c r="W4247">
        <v>0</v>
      </c>
      <c r="X4247" t="s">
        <v>184</v>
      </c>
    </row>
    <row r="4248" spans="1:24" x14ac:dyDescent="0.3">
      <c r="A4248" t="s">
        <v>179</v>
      </c>
      <c r="B4248" t="s">
        <v>5033</v>
      </c>
      <c r="C4248" t="s">
        <v>181</v>
      </c>
      <c r="D4248" t="s">
        <v>5034</v>
      </c>
      <c r="E4248" t="s">
        <v>7</v>
      </c>
      <c r="F4248">
        <v>0</v>
      </c>
      <c r="G4248">
        <v>0</v>
      </c>
      <c r="H4248" s="51" t="s">
        <v>13965</v>
      </c>
      <c r="I4248">
        <v>0</v>
      </c>
      <c r="J4248">
        <v>0</v>
      </c>
      <c r="L4248">
        <v>0</v>
      </c>
      <c r="M4248">
        <v>0</v>
      </c>
      <c r="N4248">
        <v>0</v>
      </c>
      <c r="O4248">
        <v>0</v>
      </c>
      <c r="P4248" t="s">
        <v>183</v>
      </c>
      <c r="Q4248">
        <v>0</v>
      </c>
      <c r="R4248">
        <v>0</v>
      </c>
      <c r="S4248">
        <v>0</v>
      </c>
      <c r="T4248" t="s">
        <v>181</v>
      </c>
      <c r="U4248">
        <v>0</v>
      </c>
      <c r="V4248" t="s">
        <v>181</v>
      </c>
      <c r="W4248">
        <v>0</v>
      </c>
      <c r="X4248" t="s">
        <v>184</v>
      </c>
    </row>
    <row r="4249" spans="1:24" x14ac:dyDescent="0.3">
      <c r="A4249" t="s">
        <v>179</v>
      </c>
      <c r="B4249" t="s">
        <v>2156</v>
      </c>
      <c r="C4249" t="s">
        <v>181</v>
      </c>
      <c r="D4249" t="s">
        <v>2157</v>
      </c>
      <c r="E4249" t="s">
        <v>181</v>
      </c>
      <c r="F4249">
        <v>0</v>
      </c>
      <c r="G4249">
        <v>0</v>
      </c>
      <c r="H4249" s="51" t="s">
        <v>13968</v>
      </c>
      <c r="I4249">
        <v>0</v>
      </c>
      <c r="J4249">
        <v>0</v>
      </c>
      <c r="L4249">
        <v>0</v>
      </c>
      <c r="M4249">
        <v>0</v>
      </c>
      <c r="N4249">
        <v>0</v>
      </c>
      <c r="O4249">
        <v>0</v>
      </c>
      <c r="P4249" t="s">
        <v>183</v>
      </c>
      <c r="Q4249">
        <v>0</v>
      </c>
      <c r="R4249">
        <v>0</v>
      </c>
      <c r="S4249">
        <v>0</v>
      </c>
      <c r="T4249" t="s">
        <v>181</v>
      </c>
      <c r="U4249">
        <v>0</v>
      </c>
      <c r="V4249" t="s">
        <v>181</v>
      </c>
      <c r="W4249">
        <v>0</v>
      </c>
      <c r="X4249" t="s">
        <v>184</v>
      </c>
    </row>
    <row r="4250" spans="1:24" x14ac:dyDescent="0.3">
      <c r="A4250" t="s">
        <v>179</v>
      </c>
      <c r="B4250" t="s">
        <v>2239</v>
      </c>
      <c r="C4250" t="s">
        <v>181</v>
      </c>
      <c r="D4250" t="s">
        <v>2240</v>
      </c>
      <c r="E4250" t="s">
        <v>181</v>
      </c>
      <c r="F4250">
        <v>0</v>
      </c>
      <c r="G4250">
        <v>0</v>
      </c>
      <c r="H4250" s="51" t="s">
        <v>13965</v>
      </c>
      <c r="I4250">
        <v>0</v>
      </c>
      <c r="J4250">
        <v>0</v>
      </c>
      <c r="L4250">
        <v>0</v>
      </c>
      <c r="M4250">
        <v>0</v>
      </c>
      <c r="N4250">
        <v>0</v>
      </c>
      <c r="O4250">
        <v>0</v>
      </c>
      <c r="P4250" t="s">
        <v>183</v>
      </c>
      <c r="Q4250">
        <v>0</v>
      </c>
      <c r="R4250">
        <v>0</v>
      </c>
      <c r="S4250">
        <v>0</v>
      </c>
      <c r="T4250" t="s">
        <v>181</v>
      </c>
      <c r="U4250">
        <v>0</v>
      </c>
      <c r="V4250" t="s">
        <v>181</v>
      </c>
      <c r="W4250">
        <v>0</v>
      </c>
      <c r="X4250" t="s">
        <v>184</v>
      </c>
    </row>
    <row r="4251" spans="1:24" x14ac:dyDescent="0.3">
      <c r="A4251" t="s">
        <v>179</v>
      </c>
      <c r="B4251" t="s">
        <v>5210</v>
      </c>
      <c r="C4251" t="s">
        <v>181</v>
      </c>
      <c r="D4251" t="s">
        <v>5211</v>
      </c>
      <c r="E4251" t="s">
        <v>7</v>
      </c>
      <c r="F4251">
        <v>0</v>
      </c>
      <c r="G4251">
        <v>0</v>
      </c>
      <c r="H4251" s="51" t="s">
        <v>13965</v>
      </c>
      <c r="I4251">
        <v>0</v>
      </c>
      <c r="J4251">
        <v>0</v>
      </c>
      <c r="L4251">
        <v>0</v>
      </c>
      <c r="M4251">
        <v>0</v>
      </c>
      <c r="N4251">
        <v>0</v>
      </c>
      <c r="O4251">
        <v>0</v>
      </c>
      <c r="P4251" t="s">
        <v>183</v>
      </c>
      <c r="Q4251">
        <v>0</v>
      </c>
      <c r="R4251">
        <v>0</v>
      </c>
      <c r="S4251">
        <v>0</v>
      </c>
      <c r="T4251" t="s">
        <v>181</v>
      </c>
      <c r="U4251">
        <v>0</v>
      </c>
      <c r="V4251" t="s">
        <v>181</v>
      </c>
      <c r="W4251">
        <v>0</v>
      </c>
      <c r="X4251" t="s">
        <v>184</v>
      </c>
    </row>
    <row r="4252" spans="1:24" x14ac:dyDescent="0.3">
      <c r="A4252" t="s">
        <v>179</v>
      </c>
      <c r="B4252" t="s">
        <v>6292</v>
      </c>
      <c r="C4252" t="s">
        <v>181</v>
      </c>
      <c r="D4252" t="s">
        <v>6293</v>
      </c>
      <c r="E4252" t="s">
        <v>7</v>
      </c>
      <c r="F4252">
        <v>0</v>
      </c>
      <c r="G4252">
        <v>0</v>
      </c>
      <c r="H4252" s="51" t="s">
        <v>13965</v>
      </c>
      <c r="I4252">
        <v>0</v>
      </c>
      <c r="J4252">
        <v>0</v>
      </c>
      <c r="L4252">
        <v>0</v>
      </c>
      <c r="M4252">
        <v>0</v>
      </c>
      <c r="N4252">
        <v>0</v>
      </c>
      <c r="O4252">
        <v>0</v>
      </c>
      <c r="P4252" t="s">
        <v>183</v>
      </c>
      <c r="Q4252">
        <v>0</v>
      </c>
      <c r="R4252">
        <v>0</v>
      </c>
      <c r="S4252">
        <v>0</v>
      </c>
      <c r="T4252" t="s">
        <v>181</v>
      </c>
      <c r="U4252">
        <v>0</v>
      </c>
      <c r="V4252" t="s">
        <v>181</v>
      </c>
      <c r="W4252">
        <v>0</v>
      </c>
      <c r="X4252" t="s">
        <v>184</v>
      </c>
    </row>
    <row r="4253" spans="1:24" x14ac:dyDescent="0.3">
      <c r="A4253" t="s">
        <v>179</v>
      </c>
      <c r="B4253" t="s">
        <v>1704</v>
      </c>
      <c r="C4253" t="s">
        <v>181</v>
      </c>
      <c r="D4253" t="s">
        <v>1705</v>
      </c>
      <c r="E4253" t="s">
        <v>181</v>
      </c>
      <c r="F4253">
        <v>0</v>
      </c>
      <c r="G4253">
        <v>0</v>
      </c>
      <c r="H4253" s="51" t="s">
        <v>13968</v>
      </c>
      <c r="I4253">
        <v>0</v>
      </c>
      <c r="J4253">
        <v>0</v>
      </c>
      <c r="L4253">
        <v>0</v>
      </c>
      <c r="M4253">
        <v>0</v>
      </c>
      <c r="N4253">
        <v>0</v>
      </c>
      <c r="O4253">
        <v>0</v>
      </c>
      <c r="P4253" t="s">
        <v>183</v>
      </c>
      <c r="Q4253">
        <v>0</v>
      </c>
      <c r="R4253">
        <v>0</v>
      </c>
      <c r="S4253">
        <v>0</v>
      </c>
      <c r="T4253" t="s">
        <v>181</v>
      </c>
      <c r="U4253">
        <v>0</v>
      </c>
      <c r="V4253" t="s">
        <v>181</v>
      </c>
      <c r="W4253">
        <v>0</v>
      </c>
      <c r="X4253" t="s">
        <v>321</v>
      </c>
    </row>
    <row r="4254" spans="1:24" x14ac:dyDescent="0.3">
      <c r="A4254" t="s">
        <v>179</v>
      </c>
      <c r="B4254" t="s">
        <v>2043</v>
      </c>
      <c r="C4254" t="s">
        <v>181</v>
      </c>
      <c r="D4254" t="s">
        <v>2044</v>
      </c>
      <c r="E4254" t="s">
        <v>181</v>
      </c>
      <c r="F4254">
        <v>0</v>
      </c>
      <c r="G4254">
        <v>0</v>
      </c>
      <c r="H4254" s="51" t="s">
        <v>13968</v>
      </c>
      <c r="I4254">
        <v>0</v>
      </c>
      <c r="J4254">
        <v>0</v>
      </c>
      <c r="L4254">
        <v>0</v>
      </c>
      <c r="M4254">
        <v>0</v>
      </c>
      <c r="N4254">
        <v>0</v>
      </c>
      <c r="O4254">
        <v>0</v>
      </c>
      <c r="P4254" t="s">
        <v>183</v>
      </c>
      <c r="Q4254">
        <v>0</v>
      </c>
      <c r="R4254">
        <v>0</v>
      </c>
      <c r="S4254">
        <v>0</v>
      </c>
      <c r="T4254" t="s">
        <v>181</v>
      </c>
      <c r="U4254">
        <v>0</v>
      </c>
      <c r="V4254" t="s">
        <v>181</v>
      </c>
      <c r="W4254">
        <v>0</v>
      </c>
      <c r="X4254" t="s">
        <v>184</v>
      </c>
    </row>
    <row r="4255" spans="1:24" x14ac:dyDescent="0.3">
      <c r="A4255" t="s">
        <v>179</v>
      </c>
      <c r="B4255" t="s">
        <v>2197</v>
      </c>
      <c r="C4255" t="s">
        <v>181</v>
      </c>
      <c r="D4255" t="s">
        <v>2044</v>
      </c>
      <c r="E4255" t="s">
        <v>181</v>
      </c>
      <c r="F4255">
        <v>0</v>
      </c>
      <c r="G4255">
        <v>0</v>
      </c>
      <c r="H4255" s="51" t="s">
        <v>13965</v>
      </c>
      <c r="I4255">
        <v>0</v>
      </c>
      <c r="J4255">
        <v>0</v>
      </c>
      <c r="L4255">
        <v>0</v>
      </c>
      <c r="M4255">
        <v>0</v>
      </c>
      <c r="N4255">
        <v>0</v>
      </c>
      <c r="O4255">
        <v>0</v>
      </c>
      <c r="P4255" t="s">
        <v>183</v>
      </c>
      <c r="Q4255">
        <v>0</v>
      </c>
      <c r="R4255">
        <v>0</v>
      </c>
      <c r="S4255">
        <v>0</v>
      </c>
      <c r="T4255" t="s">
        <v>181</v>
      </c>
      <c r="U4255">
        <v>0</v>
      </c>
      <c r="V4255" t="s">
        <v>181</v>
      </c>
      <c r="W4255">
        <v>0</v>
      </c>
      <c r="X4255" t="s">
        <v>184</v>
      </c>
    </row>
    <row r="4256" spans="1:24" x14ac:dyDescent="0.3">
      <c r="A4256" t="s">
        <v>179</v>
      </c>
      <c r="B4256" t="s">
        <v>4858</v>
      </c>
      <c r="C4256" t="s">
        <v>181</v>
      </c>
      <c r="D4256" t="s">
        <v>4859</v>
      </c>
      <c r="E4256" t="s">
        <v>7</v>
      </c>
      <c r="F4256">
        <v>0</v>
      </c>
      <c r="G4256">
        <v>0</v>
      </c>
      <c r="H4256" s="51" t="s">
        <v>13965</v>
      </c>
      <c r="I4256">
        <v>0</v>
      </c>
      <c r="J4256">
        <v>0</v>
      </c>
      <c r="L4256">
        <v>0</v>
      </c>
      <c r="M4256">
        <v>0</v>
      </c>
      <c r="N4256">
        <v>0</v>
      </c>
      <c r="O4256">
        <v>0</v>
      </c>
      <c r="P4256" t="s">
        <v>183</v>
      </c>
      <c r="Q4256">
        <v>0</v>
      </c>
      <c r="R4256">
        <v>0</v>
      </c>
      <c r="S4256">
        <v>0</v>
      </c>
      <c r="T4256" t="s">
        <v>181</v>
      </c>
      <c r="U4256">
        <v>0</v>
      </c>
      <c r="V4256" t="s">
        <v>181</v>
      </c>
      <c r="W4256">
        <v>0</v>
      </c>
      <c r="X4256" t="s">
        <v>184</v>
      </c>
    </row>
    <row r="4257" spans="1:24" x14ac:dyDescent="0.3">
      <c r="A4257" t="s">
        <v>179</v>
      </c>
      <c r="B4257" t="s">
        <v>5737</v>
      </c>
      <c r="C4257" t="s">
        <v>181</v>
      </c>
      <c r="D4257" t="s">
        <v>5738</v>
      </c>
      <c r="E4257" t="s">
        <v>7</v>
      </c>
      <c r="F4257">
        <v>0</v>
      </c>
      <c r="G4257">
        <v>0</v>
      </c>
      <c r="H4257" s="51" t="s">
        <v>13965</v>
      </c>
      <c r="I4257">
        <v>0</v>
      </c>
      <c r="J4257">
        <v>0</v>
      </c>
      <c r="L4257">
        <v>0</v>
      </c>
      <c r="M4257">
        <v>0</v>
      </c>
      <c r="N4257">
        <v>0</v>
      </c>
      <c r="O4257">
        <v>0</v>
      </c>
      <c r="P4257" t="s">
        <v>183</v>
      </c>
      <c r="Q4257">
        <v>0</v>
      </c>
      <c r="R4257">
        <v>0</v>
      </c>
      <c r="S4257">
        <v>0</v>
      </c>
      <c r="T4257" t="s">
        <v>181</v>
      </c>
      <c r="U4257">
        <v>0</v>
      </c>
      <c r="V4257" t="s">
        <v>181</v>
      </c>
      <c r="W4257">
        <v>0</v>
      </c>
      <c r="X4257" t="s">
        <v>184</v>
      </c>
    </row>
    <row r="4258" spans="1:24" x14ac:dyDescent="0.3">
      <c r="A4258" t="s">
        <v>179</v>
      </c>
      <c r="B4258" t="s">
        <v>5744</v>
      </c>
      <c r="C4258" t="s">
        <v>181</v>
      </c>
      <c r="D4258" t="s">
        <v>5738</v>
      </c>
      <c r="E4258" t="s">
        <v>7</v>
      </c>
      <c r="F4258">
        <v>0</v>
      </c>
      <c r="G4258">
        <v>0</v>
      </c>
      <c r="H4258" s="51" t="s">
        <v>18041</v>
      </c>
      <c r="I4258">
        <v>0</v>
      </c>
      <c r="J4258">
        <v>0</v>
      </c>
      <c r="L4258">
        <v>0</v>
      </c>
      <c r="M4258">
        <v>0</v>
      </c>
      <c r="N4258">
        <v>0</v>
      </c>
      <c r="O4258">
        <v>0</v>
      </c>
      <c r="P4258" t="s">
        <v>183</v>
      </c>
      <c r="Q4258">
        <v>960</v>
      </c>
      <c r="R4258">
        <v>-960</v>
      </c>
      <c r="S4258">
        <v>960</v>
      </c>
      <c r="T4258" t="s">
        <v>181</v>
      </c>
      <c r="U4258">
        <v>0</v>
      </c>
      <c r="V4258" t="s">
        <v>181</v>
      </c>
      <c r="W4258">
        <v>0</v>
      </c>
      <c r="X4258" t="s">
        <v>184</v>
      </c>
    </row>
    <row r="4259" spans="1:24" x14ac:dyDescent="0.3">
      <c r="A4259" t="s">
        <v>179</v>
      </c>
      <c r="B4259" t="s">
        <v>14746</v>
      </c>
      <c r="C4259" t="s">
        <v>181</v>
      </c>
      <c r="D4259" t="s">
        <v>14747</v>
      </c>
      <c r="E4259" t="s">
        <v>7</v>
      </c>
      <c r="F4259">
        <v>0</v>
      </c>
      <c r="G4259">
        <v>0</v>
      </c>
      <c r="H4259" s="51" t="s">
        <v>13968</v>
      </c>
      <c r="I4259">
        <v>0</v>
      </c>
      <c r="J4259">
        <v>0</v>
      </c>
      <c r="L4259">
        <v>0</v>
      </c>
      <c r="M4259">
        <v>0</v>
      </c>
      <c r="N4259">
        <v>0</v>
      </c>
      <c r="O4259">
        <v>0</v>
      </c>
      <c r="P4259" t="s">
        <v>183</v>
      </c>
      <c r="Q4259">
        <v>0</v>
      </c>
      <c r="R4259">
        <v>0</v>
      </c>
      <c r="S4259">
        <v>0</v>
      </c>
      <c r="T4259" t="s">
        <v>181</v>
      </c>
      <c r="U4259">
        <v>0</v>
      </c>
      <c r="V4259" t="s">
        <v>181</v>
      </c>
      <c r="W4259">
        <v>0</v>
      </c>
      <c r="X4259" t="s">
        <v>184</v>
      </c>
    </row>
    <row r="4260" spans="1:24" x14ac:dyDescent="0.3">
      <c r="A4260" t="s">
        <v>179</v>
      </c>
      <c r="B4260" t="s">
        <v>2435</v>
      </c>
      <c r="C4260" t="s">
        <v>181</v>
      </c>
      <c r="D4260" t="s">
        <v>2436</v>
      </c>
      <c r="E4260" t="s">
        <v>181</v>
      </c>
      <c r="F4260">
        <v>0</v>
      </c>
      <c r="G4260" t="s">
        <v>876</v>
      </c>
      <c r="H4260" s="51" t="s">
        <v>13965</v>
      </c>
      <c r="I4260">
        <v>574.08000000000004</v>
      </c>
      <c r="J4260">
        <v>0</v>
      </c>
      <c r="L4260">
        <v>0</v>
      </c>
      <c r="M4260">
        <v>0</v>
      </c>
      <c r="N4260">
        <v>0</v>
      </c>
      <c r="O4260">
        <v>0</v>
      </c>
      <c r="P4260" t="s">
        <v>183</v>
      </c>
      <c r="Q4260">
        <v>96</v>
      </c>
      <c r="R4260">
        <v>-96</v>
      </c>
      <c r="S4260">
        <v>0</v>
      </c>
      <c r="T4260" t="s">
        <v>181</v>
      </c>
      <c r="U4260">
        <v>0</v>
      </c>
      <c r="V4260" t="s">
        <v>181</v>
      </c>
      <c r="W4260">
        <v>0</v>
      </c>
      <c r="X4260" t="s">
        <v>184</v>
      </c>
    </row>
    <row r="4261" spans="1:24" x14ac:dyDescent="0.3">
      <c r="A4261" t="s">
        <v>179</v>
      </c>
      <c r="B4261" t="s">
        <v>5176</v>
      </c>
      <c r="C4261" t="s">
        <v>181</v>
      </c>
      <c r="D4261" t="s">
        <v>5177</v>
      </c>
      <c r="E4261" t="s">
        <v>7</v>
      </c>
      <c r="F4261">
        <v>0</v>
      </c>
      <c r="G4261">
        <v>0</v>
      </c>
      <c r="H4261" s="51" t="s">
        <v>13965</v>
      </c>
      <c r="I4261">
        <v>0</v>
      </c>
      <c r="J4261">
        <v>0</v>
      </c>
      <c r="L4261">
        <v>0</v>
      </c>
      <c r="M4261">
        <v>0</v>
      </c>
      <c r="N4261">
        <v>0</v>
      </c>
      <c r="O4261">
        <v>0</v>
      </c>
      <c r="P4261" t="s">
        <v>183</v>
      </c>
      <c r="Q4261">
        <v>0</v>
      </c>
      <c r="R4261">
        <v>0</v>
      </c>
      <c r="S4261">
        <v>0</v>
      </c>
      <c r="T4261" t="s">
        <v>181</v>
      </c>
      <c r="U4261">
        <v>0</v>
      </c>
      <c r="V4261" t="s">
        <v>181</v>
      </c>
      <c r="W4261">
        <v>0</v>
      </c>
      <c r="X4261" t="s">
        <v>184</v>
      </c>
    </row>
    <row r="4262" spans="1:24" x14ac:dyDescent="0.3">
      <c r="A4262" t="s">
        <v>179</v>
      </c>
      <c r="B4262" t="s">
        <v>6752</v>
      </c>
      <c r="C4262" t="s">
        <v>181</v>
      </c>
      <c r="D4262" t="s">
        <v>6753</v>
      </c>
      <c r="E4262" t="s">
        <v>7</v>
      </c>
      <c r="F4262">
        <v>0</v>
      </c>
      <c r="G4262">
        <v>0</v>
      </c>
      <c r="H4262" s="51" t="s">
        <v>14748</v>
      </c>
      <c r="I4262">
        <v>0</v>
      </c>
      <c r="J4262">
        <v>0</v>
      </c>
      <c r="L4262">
        <v>0</v>
      </c>
      <c r="M4262">
        <v>0</v>
      </c>
      <c r="N4262">
        <v>0</v>
      </c>
      <c r="O4262">
        <v>0</v>
      </c>
      <c r="P4262" t="s">
        <v>183</v>
      </c>
      <c r="Q4262">
        <v>0</v>
      </c>
      <c r="R4262">
        <v>0</v>
      </c>
      <c r="S4262">
        <v>0</v>
      </c>
      <c r="T4262" t="s">
        <v>181</v>
      </c>
      <c r="U4262">
        <v>0</v>
      </c>
      <c r="V4262" t="s">
        <v>181</v>
      </c>
      <c r="W4262">
        <v>0</v>
      </c>
      <c r="X4262" t="s">
        <v>184</v>
      </c>
    </row>
    <row r="4263" spans="1:24" x14ac:dyDescent="0.3">
      <c r="A4263" t="s">
        <v>179</v>
      </c>
      <c r="B4263" t="s">
        <v>14749</v>
      </c>
      <c r="C4263" t="s">
        <v>181</v>
      </c>
      <c r="D4263" t="s">
        <v>14750</v>
      </c>
      <c r="E4263" t="s">
        <v>181</v>
      </c>
      <c r="F4263">
        <v>0</v>
      </c>
      <c r="G4263">
        <v>0</v>
      </c>
      <c r="H4263" s="51" t="s">
        <v>13968</v>
      </c>
      <c r="I4263">
        <v>0</v>
      </c>
      <c r="J4263">
        <v>0</v>
      </c>
      <c r="L4263">
        <v>0</v>
      </c>
      <c r="M4263">
        <v>0</v>
      </c>
      <c r="N4263">
        <v>0</v>
      </c>
      <c r="O4263">
        <v>0</v>
      </c>
      <c r="P4263" t="s">
        <v>183</v>
      </c>
      <c r="Q4263">
        <v>0</v>
      </c>
      <c r="R4263">
        <v>0</v>
      </c>
      <c r="S4263">
        <v>0</v>
      </c>
      <c r="T4263" t="s">
        <v>181</v>
      </c>
      <c r="U4263">
        <v>0</v>
      </c>
      <c r="V4263" t="s">
        <v>181</v>
      </c>
      <c r="W4263">
        <v>0</v>
      </c>
      <c r="X4263" t="s">
        <v>184</v>
      </c>
    </row>
    <row r="4264" spans="1:24" x14ac:dyDescent="0.3">
      <c r="A4264" t="s">
        <v>179</v>
      </c>
      <c r="B4264" t="s">
        <v>14751</v>
      </c>
      <c r="C4264" t="s">
        <v>181</v>
      </c>
      <c r="D4264" t="s">
        <v>14752</v>
      </c>
      <c r="E4264" t="s">
        <v>7</v>
      </c>
      <c r="F4264">
        <v>0</v>
      </c>
      <c r="G4264">
        <v>0</v>
      </c>
      <c r="H4264" s="51" t="s">
        <v>13965</v>
      </c>
      <c r="I4264">
        <v>0</v>
      </c>
      <c r="J4264">
        <v>0</v>
      </c>
      <c r="L4264">
        <v>0</v>
      </c>
      <c r="M4264">
        <v>0</v>
      </c>
      <c r="N4264">
        <v>0</v>
      </c>
      <c r="O4264">
        <v>0</v>
      </c>
      <c r="P4264" t="s">
        <v>183</v>
      </c>
      <c r="Q4264">
        <v>0</v>
      </c>
      <c r="R4264">
        <v>0</v>
      </c>
      <c r="S4264">
        <v>0</v>
      </c>
      <c r="T4264" t="s">
        <v>181</v>
      </c>
      <c r="U4264">
        <v>0</v>
      </c>
      <c r="V4264" t="s">
        <v>181</v>
      </c>
      <c r="W4264">
        <v>0</v>
      </c>
      <c r="X4264" t="s">
        <v>184</v>
      </c>
    </row>
    <row r="4265" spans="1:24" x14ac:dyDescent="0.3">
      <c r="A4265" t="s">
        <v>179</v>
      </c>
      <c r="B4265" t="s">
        <v>5074</v>
      </c>
      <c r="C4265" t="s">
        <v>181</v>
      </c>
      <c r="D4265" t="s">
        <v>5075</v>
      </c>
      <c r="E4265" t="s">
        <v>7</v>
      </c>
      <c r="F4265">
        <v>0</v>
      </c>
      <c r="G4265">
        <v>0</v>
      </c>
      <c r="H4265" s="51" t="s">
        <v>14753</v>
      </c>
      <c r="I4265">
        <v>0</v>
      </c>
      <c r="J4265">
        <v>0</v>
      </c>
      <c r="L4265">
        <v>0</v>
      </c>
      <c r="M4265">
        <v>121.7</v>
      </c>
      <c r="N4265">
        <v>6</v>
      </c>
      <c r="O4265">
        <v>0</v>
      </c>
      <c r="P4265" t="s">
        <v>3594</v>
      </c>
      <c r="Q4265">
        <v>0</v>
      </c>
      <c r="R4265">
        <v>0</v>
      </c>
      <c r="S4265">
        <v>0</v>
      </c>
      <c r="T4265" t="s">
        <v>181</v>
      </c>
      <c r="U4265">
        <v>0</v>
      </c>
      <c r="V4265" t="s">
        <v>181</v>
      </c>
      <c r="W4265">
        <v>0</v>
      </c>
      <c r="X4265" t="s">
        <v>204</v>
      </c>
    </row>
    <row r="4266" spans="1:24" x14ac:dyDescent="0.3">
      <c r="A4266" t="s">
        <v>179</v>
      </c>
      <c r="B4266" t="s">
        <v>6257</v>
      </c>
      <c r="C4266" t="s">
        <v>181</v>
      </c>
      <c r="D4266" t="s">
        <v>6258</v>
      </c>
      <c r="E4266" t="s">
        <v>7</v>
      </c>
      <c r="F4266">
        <v>0</v>
      </c>
      <c r="G4266">
        <v>0</v>
      </c>
      <c r="H4266" s="51" t="s">
        <v>14754</v>
      </c>
      <c r="I4266">
        <v>0</v>
      </c>
      <c r="J4266">
        <v>0</v>
      </c>
      <c r="L4266">
        <v>0</v>
      </c>
      <c r="M4266">
        <v>0</v>
      </c>
      <c r="N4266">
        <v>0</v>
      </c>
      <c r="O4266">
        <v>0</v>
      </c>
      <c r="P4266" t="s">
        <v>183</v>
      </c>
      <c r="Q4266">
        <v>0</v>
      </c>
      <c r="R4266">
        <v>0</v>
      </c>
      <c r="S4266">
        <v>0</v>
      </c>
      <c r="T4266" t="s">
        <v>181</v>
      </c>
      <c r="U4266">
        <v>0</v>
      </c>
      <c r="V4266" t="s">
        <v>181</v>
      </c>
      <c r="W4266">
        <v>0</v>
      </c>
      <c r="X4266" t="s">
        <v>204</v>
      </c>
    </row>
    <row r="4267" spans="1:24" x14ac:dyDescent="0.3">
      <c r="A4267" t="s">
        <v>1549</v>
      </c>
      <c r="B4267" t="s">
        <v>14755</v>
      </c>
      <c r="C4267" t="s">
        <v>181</v>
      </c>
      <c r="D4267" t="s">
        <v>14756</v>
      </c>
      <c r="E4267" t="s">
        <v>10151</v>
      </c>
      <c r="F4267">
        <v>0</v>
      </c>
      <c r="G4267">
        <v>0</v>
      </c>
      <c r="H4267" s="51" t="s">
        <v>183</v>
      </c>
      <c r="I4267" t="e">
        <v>#VALUE!</v>
      </c>
      <c r="J4267">
        <v>0</v>
      </c>
      <c r="L4267" t="e">
        <v>#VALUE!</v>
      </c>
      <c r="M4267">
        <v>0</v>
      </c>
      <c r="N4267">
        <v>0</v>
      </c>
      <c r="O4267">
        <v>0</v>
      </c>
      <c r="P4267" t="s">
        <v>183</v>
      </c>
      <c r="Q4267">
        <v>0</v>
      </c>
      <c r="R4267">
        <v>0</v>
      </c>
      <c r="S4267">
        <v>0</v>
      </c>
      <c r="T4267" t="s">
        <v>181</v>
      </c>
      <c r="U4267">
        <v>0</v>
      </c>
      <c r="V4267" t="s">
        <v>181</v>
      </c>
      <c r="W4267">
        <v>0</v>
      </c>
      <c r="X4267" t="s">
        <v>184</v>
      </c>
    </row>
    <row r="4268" spans="1:24" x14ac:dyDescent="0.3">
      <c r="A4268" t="s">
        <v>179</v>
      </c>
      <c r="B4268" t="s">
        <v>14757</v>
      </c>
      <c r="C4268" t="s">
        <v>181</v>
      </c>
      <c r="D4268" t="s">
        <v>14758</v>
      </c>
      <c r="E4268" t="s">
        <v>7</v>
      </c>
      <c r="F4268">
        <v>0</v>
      </c>
      <c r="G4268">
        <v>0</v>
      </c>
      <c r="H4268" s="51" t="s">
        <v>14759</v>
      </c>
      <c r="I4268">
        <v>0</v>
      </c>
      <c r="J4268">
        <v>0</v>
      </c>
      <c r="L4268">
        <v>0</v>
      </c>
      <c r="M4268">
        <v>0</v>
      </c>
      <c r="N4268">
        <v>0</v>
      </c>
      <c r="O4268">
        <v>0</v>
      </c>
      <c r="P4268" t="s">
        <v>183</v>
      </c>
      <c r="Q4268">
        <v>0</v>
      </c>
      <c r="R4268">
        <v>0</v>
      </c>
      <c r="S4268">
        <v>0</v>
      </c>
      <c r="T4268" t="s">
        <v>181</v>
      </c>
      <c r="U4268">
        <v>0</v>
      </c>
      <c r="V4268" t="s">
        <v>181</v>
      </c>
      <c r="W4268">
        <v>0</v>
      </c>
      <c r="X4268" t="s">
        <v>204</v>
      </c>
    </row>
    <row r="4269" spans="1:24" x14ac:dyDescent="0.3">
      <c r="A4269" t="s">
        <v>179</v>
      </c>
      <c r="B4269" t="s">
        <v>14760</v>
      </c>
      <c r="C4269" t="s">
        <v>181</v>
      </c>
      <c r="D4269" t="s">
        <v>14761</v>
      </c>
      <c r="E4269" t="s">
        <v>7</v>
      </c>
      <c r="F4269">
        <v>0</v>
      </c>
      <c r="G4269">
        <v>0</v>
      </c>
      <c r="H4269" s="51" t="s">
        <v>14762</v>
      </c>
      <c r="I4269">
        <v>0</v>
      </c>
      <c r="J4269">
        <v>0</v>
      </c>
      <c r="L4269">
        <v>0</v>
      </c>
      <c r="M4269">
        <v>0</v>
      </c>
      <c r="N4269">
        <v>0</v>
      </c>
      <c r="O4269">
        <v>0</v>
      </c>
      <c r="P4269" t="s">
        <v>183</v>
      </c>
      <c r="Q4269">
        <v>0</v>
      </c>
      <c r="R4269">
        <v>0</v>
      </c>
      <c r="S4269">
        <v>0</v>
      </c>
      <c r="T4269" t="s">
        <v>181</v>
      </c>
      <c r="U4269">
        <v>0</v>
      </c>
      <c r="V4269" t="s">
        <v>181</v>
      </c>
      <c r="W4269">
        <v>0</v>
      </c>
      <c r="X4269" t="s">
        <v>204</v>
      </c>
    </row>
    <row r="4270" spans="1:24" x14ac:dyDescent="0.3">
      <c r="A4270" t="s">
        <v>179</v>
      </c>
      <c r="B4270" t="s">
        <v>14763</v>
      </c>
      <c r="C4270" t="s">
        <v>181</v>
      </c>
      <c r="D4270" t="s">
        <v>14764</v>
      </c>
      <c r="E4270" t="s">
        <v>7</v>
      </c>
      <c r="F4270">
        <v>0</v>
      </c>
      <c r="G4270">
        <v>0</v>
      </c>
      <c r="H4270" s="51" t="s">
        <v>14765</v>
      </c>
      <c r="I4270">
        <v>0</v>
      </c>
      <c r="J4270">
        <v>0</v>
      </c>
      <c r="L4270">
        <v>0</v>
      </c>
      <c r="M4270">
        <v>0</v>
      </c>
      <c r="N4270">
        <v>0</v>
      </c>
      <c r="O4270">
        <v>0</v>
      </c>
      <c r="P4270" t="s">
        <v>183</v>
      </c>
      <c r="Q4270">
        <v>0</v>
      </c>
      <c r="R4270">
        <v>0</v>
      </c>
      <c r="S4270">
        <v>0</v>
      </c>
      <c r="T4270" t="s">
        <v>181</v>
      </c>
      <c r="U4270">
        <v>0</v>
      </c>
      <c r="V4270" t="s">
        <v>181</v>
      </c>
      <c r="W4270">
        <v>0</v>
      </c>
      <c r="X4270" t="s">
        <v>204</v>
      </c>
    </row>
    <row r="4271" spans="1:24" x14ac:dyDescent="0.3">
      <c r="A4271" t="s">
        <v>179</v>
      </c>
      <c r="B4271" t="s">
        <v>18087</v>
      </c>
      <c r="C4271" t="s">
        <v>181</v>
      </c>
      <c r="D4271" t="s">
        <v>18088</v>
      </c>
      <c r="E4271" t="s">
        <v>7</v>
      </c>
      <c r="F4271">
        <v>0</v>
      </c>
      <c r="G4271">
        <v>0</v>
      </c>
      <c r="H4271" s="51" t="s">
        <v>14765</v>
      </c>
      <c r="I4271">
        <v>0</v>
      </c>
      <c r="J4271">
        <v>0</v>
      </c>
      <c r="L4271">
        <v>0</v>
      </c>
      <c r="M4271">
        <v>0</v>
      </c>
      <c r="N4271">
        <v>0</v>
      </c>
      <c r="O4271">
        <v>0</v>
      </c>
      <c r="P4271" t="s">
        <v>183</v>
      </c>
      <c r="Q4271">
        <v>0</v>
      </c>
      <c r="R4271">
        <v>0</v>
      </c>
      <c r="S4271">
        <v>112</v>
      </c>
      <c r="T4271" t="s">
        <v>181</v>
      </c>
      <c r="U4271">
        <v>0</v>
      </c>
      <c r="V4271" t="s">
        <v>181</v>
      </c>
      <c r="W4271">
        <v>0</v>
      </c>
      <c r="X4271" t="s">
        <v>204</v>
      </c>
    </row>
    <row r="4272" spans="1:24" x14ac:dyDescent="0.3">
      <c r="A4272" t="s">
        <v>179</v>
      </c>
      <c r="B4272" t="s">
        <v>6496</v>
      </c>
      <c r="C4272" t="s">
        <v>181</v>
      </c>
      <c r="D4272" t="s">
        <v>6497</v>
      </c>
      <c r="E4272" t="s">
        <v>7</v>
      </c>
      <c r="F4272">
        <v>0</v>
      </c>
      <c r="G4272">
        <v>0</v>
      </c>
      <c r="H4272" s="51" t="s">
        <v>14766</v>
      </c>
      <c r="I4272">
        <v>0</v>
      </c>
      <c r="J4272">
        <v>0</v>
      </c>
      <c r="L4272">
        <v>0</v>
      </c>
      <c r="M4272">
        <v>0</v>
      </c>
      <c r="N4272">
        <v>0</v>
      </c>
      <c r="O4272">
        <v>0</v>
      </c>
      <c r="P4272" t="s">
        <v>183</v>
      </c>
      <c r="Q4272">
        <v>0</v>
      </c>
      <c r="R4272">
        <v>0</v>
      </c>
      <c r="S4272">
        <v>0</v>
      </c>
      <c r="T4272" t="s">
        <v>181</v>
      </c>
      <c r="U4272">
        <v>0</v>
      </c>
      <c r="V4272" t="s">
        <v>181</v>
      </c>
      <c r="W4272">
        <v>0</v>
      </c>
      <c r="X4272" t="s">
        <v>204</v>
      </c>
    </row>
    <row r="4273" spans="1:24" x14ac:dyDescent="0.3">
      <c r="A4273" t="s">
        <v>179</v>
      </c>
      <c r="B4273" t="s">
        <v>10152</v>
      </c>
      <c r="C4273" t="s">
        <v>181</v>
      </c>
      <c r="D4273" t="s">
        <v>10153</v>
      </c>
      <c r="E4273" t="s">
        <v>10151</v>
      </c>
      <c r="F4273">
        <v>0</v>
      </c>
      <c r="G4273">
        <v>0</v>
      </c>
      <c r="H4273" s="51" t="s">
        <v>14767</v>
      </c>
      <c r="I4273">
        <v>0</v>
      </c>
      <c r="J4273">
        <v>0</v>
      </c>
      <c r="L4273">
        <v>0</v>
      </c>
      <c r="M4273">
        <v>0</v>
      </c>
      <c r="N4273">
        <v>0</v>
      </c>
      <c r="O4273">
        <v>0</v>
      </c>
      <c r="P4273" t="s">
        <v>183</v>
      </c>
      <c r="Q4273">
        <v>0</v>
      </c>
      <c r="R4273">
        <v>0</v>
      </c>
      <c r="S4273">
        <v>0</v>
      </c>
      <c r="T4273" t="s">
        <v>181</v>
      </c>
      <c r="U4273">
        <v>0</v>
      </c>
      <c r="V4273" t="s">
        <v>181</v>
      </c>
      <c r="W4273">
        <v>0</v>
      </c>
      <c r="X4273" t="s">
        <v>204</v>
      </c>
    </row>
    <row r="4274" spans="1:24" x14ac:dyDescent="0.3">
      <c r="A4274" t="s">
        <v>179</v>
      </c>
      <c r="B4274" t="s">
        <v>14768</v>
      </c>
      <c r="C4274" t="s">
        <v>181</v>
      </c>
      <c r="D4274" t="s">
        <v>14769</v>
      </c>
      <c r="E4274" t="s">
        <v>7</v>
      </c>
      <c r="F4274">
        <v>0</v>
      </c>
      <c r="G4274" t="s">
        <v>2020</v>
      </c>
      <c r="H4274" s="51" t="s">
        <v>14770</v>
      </c>
      <c r="I4274">
        <v>1839.3600000000001</v>
      </c>
      <c r="J4274">
        <v>0</v>
      </c>
      <c r="L4274">
        <v>0</v>
      </c>
      <c r="M4274">
        <v>2299.2399999999998</v>
      </c>
      <c r="N4274">
        <v>30</v>
      </c>
      <c r="O4274">
        <v>0</v>
      </c>
      <c r="P4274" t="s">
        <v>2627</v>
      </c>
      <c r="Q4274">
        <v>54</v>
      </c>
      <c r="R4274">
        <v>-24</v>
      </c>
      <c r="S4274">
        <v>0</v>
      </c>
      <c r="T4274" t="s">
        <v>181</v>
      </c>
      <c r="U4274">
        <v>0</v>
      </c>
      <c r="V4274" t="s">
        <v>181</v>
      </c>
      <c r="W4274">
        <v>0</v>
      </c>
      <c r="X4274" t="s">
        <v>204</v>
      </c>
    </row>
    <row r="4275" spans="1:24" x14ac:dyDescent="0.3">
      <c r="A4275" t="s">
        <v>179</v>
      </c>
      <c r="B4275" t="s">
        <v>6602</v>
      </c>
      <c r="C4275" t="s">
        <v>181</v>
      </c>
      <c r="D4275" t="s">
        <v>6603</v>
      </c>
      <c r="E4275" t="s">
        <v>7</v>
      </c>
      <c r="F4275">
        <v>0</v>
      </c>
      <c r="G4275">
        <v>0</v>
      </c>
      <c r="H4275" s="51" t="s">
        <v>13100</v>
      </c>
      <c r="I4275">
        <v>0</v>
      </c>
      <c r="J4275">
        <v>0</v>
      </c>
      <c r="L4275">
        <v>0</v>
      </c>
      <c r="M4275">
        <v>993.13</v>
      </c>
      <c r="N4275">
        <v>86</v>
      </c>
      <c r="O4275">
        <v>0</v>
      </c>
      <c r="P4275" t="s">
        <v>1695</v>
      </c>
      <c r="Q4275">
        <v>36</v>
      </c>
      <c r="R4275">
        <v>0</v>
      </c>
      <c r="S4275">
        <v>300</v>
      </c>
      <c r="T4275" t="s">
        <v>181</v>
      </c>
      <c r="U4275">
        <v>0</v>
      </c>
      <c r="V4275" t="s">
        <v>181</v>
      </c>
      <c r="W4275">
        <v>0</v>
      </c>
      <c r="X4275" t="s">
        <v>204</v>
      </c>
    </row>
    <row r="4276" spans="1:24" x14ac:dyDescent="0.3">
      <c r="A4276" t="s">
        <v>179</v>
      </c>
      <c r="B4276" t="s">
        <v>14771</v>
      </c>
      <c r="C4276" t="s">
        <v>181</v>
      </c>
      <c r="D4276" t="s">
        <v>14772</v>
      </c>
      <c r="E4276" t="s">
        <v>7</v>
      </c>
      <c r="F4276">
        <v>127</v>
      </c>
      <c r="G4276" t="s">
        <v>3960</v>
      </c>
      <c r="H4276" s="51" t="s">
        <v>14773</v>
      </c>
      <c r="I4276">
        <v>274.04000000000002</v>
      </c>
      <c r="J4276">
        <v>24</v>
      </c>
      <c r="L4276">
        <v>0</v>
      </c>
      <c r="M4276">
        <v>612.52</v>
      </c>
      <c r="N4276">
        <v>38</v>
      </c>
      <c r="O4276">
        <v>0</v>
      </c>
      <c r="P4276" t="s">
        <v>7429</v>
      </c>
      <c r="Q4276">
        <v>0</v>
      </c>
      <c r="R4276">
        <v>0</v>
      </c>
      <c r="S4276">
        <v>72</v>
      </c>
      <c r="T4276" t="s">
        <v>181</v>
      </c>
      <c r="U4276">
        <v>0</v>
      </c>
      <c r="V4276" t="s">
        <v>181</v>
      </c>
      <c r="W4276">
        <v>30.4</v>
      </c>
      <c r="X4276" t="s">
        <v>204</v>
      </c>
    </row>
    <row r="4277" spans="1:24" x14ac:dyDescent="0.3">
      <c r="A4277" t="s">
        <v>179</v>
      </c>
      <c r="B4277" t="s">
        <v>6319</v>
      </c>
      <c r="C4277" t="s">
        <v>181</v>
      </c>
      <c r="D4277" t="s">
        <v>6320</v>
      </c>
      <c r="E4277" t="s">
        <v>7</v>
      </c>
      <c r="F4277">
        <v>0</v>
      </c>
      <c r="G4277">
        <v>0</v>
      </c>
      <c r="H4277" s="51" t="s">
        <v>14774</v>
      </c>
      <c r="I4277">
        <v>0</v>
      </c>
      <c r="J4277">
        <v>0</v>
      </c>
      <c r="L4277">
        <v>0</v>
      </c>
      <c r="M4277">
        <v>0</v>
      </c>
      <c r="N4277">
        <v>0</v>
      </c>
      <c r="O4277">
        <v>0</v>
      </c>
      <c r="P4277" t="s">
        <v>183</v>
      </c>
      <c r="Q4277">
        <v>0</v>
      </c>
      <c r="R4277">
        <v>0</v>
      </c>
      <c r="S4277">
        <v>0</v>
      </c>
      <c r="T4277" t="s">
        <v>181</v>
      </c>
      <c r="U4277">
        <v>0</v>
      </c>
      <c r="V4277" t="s">
        <v>181</v>
      </c>
      <c r="W4277">
        <v>0</v>
      </c>
      <c r="X4277" t="s">
        <v>204</v>
      </c>
    </row>
    <row r="4278" spans="1:24" x14ac:dyDescent="0.3">
      <c r="A4278" t="s">
        <v>179</v>
      </c>
      <c r="B4278" t="s">
        <v>6368</v>
      </c>
      <c r="C4278" t="s">
        <v>181</v>
      </c>
      <c r="D4278" t="s">
        <v>6369</v>
      </c>
      <c r="E4278" t="s">
        <v>7</v>
      </c>
      <c r="F4278">
        <v>0</v>
      </c>
      <c r="G4278">
        <v>0</v>
      </c>
      <c r="H4278" s="51" t="s">
        <v>14775</v>
      </c>
      <c r="I4278">
        <v>0</v>
      </c>
      <c r="J4278">
        <v>0</v>
      </c>
      <c r="L4278">
        <v>0</v>
      </c>
      <c r="M4278">
        <v>0</v>
      </c>
      <c r="N4278">
        <v>0</v>
      </c>
      <c r="O4278">
        <v>0</v>
      </c>
      <c r="P4278" t="s">
        <v>183</v>
      </c>
      <c r="Q4278">
        <v>0</v>
      </c>
      <c r="R4278">
        <v>0</v>
      </c>
      <c r="S4278">
        <v>0</v>
      </c>
      <c r="T4278" t="s">
        <v>181</v>
      </c>
      <c r="U4278">
        <v>0</v>
      </c>
      <c r="V4278" t="s">
        <v>181</v>
      </c>
      <c r="W4278">
        <v>0</v>
      </c>
      <c r="X4278" t="s">
        <v>204</v>
      </c>
    </row>
    <row r="4279" spans="1:24" x14ac:dyDescent="0.3">
      <c r="A4279" t="s">
        <v>179</v>
      </c>
      <c r="B4279" t="s">
        <v>6364</v>
      </c>
      <c r="C4279" t="s">
        <v>181</v>
      </c>
      <c r="D4279" t="s">
        <v>6365</v>
      </c>
      <c r="E4279" t="s">
        <v>7</v>
      </c>
      <c r="F4279">
        <v>0</v>
      </c>
      <c r="G4279">
        <v>0</v>
      </c>
      <c r="H4279" s="51" t="s">
        <v>14776</v>
      </c>
      <c r="I4279">
        <v>0</v>
      </c>
      <c r="J4279">
        <v>0</v>
      </c>
      <c r="L4279">
        <v>0</v>
      </c>
      <c r="M4279">
        <v>0</v>
      </c>
      <c r="N4279">
        <v>0</v>
      </c>
      <c r="O4279">
        <v>0</v>
      </c>
      <c r="P4279" t="s">
        <v>183</v>
      </c>
      <c r="Q4279">
        <v>0</v>
      </c>
      <c r="R4279">
        <v>0</v>
      </c>
      <c r="S4279">
        <v>0</v>
      </c>
      <c r="T4279" t="s">
        <v>181</v>
      </c>
      <c r="U4279">
        <v>0</v>
      </c>
      <c r="V4279" t="s">
        <v>181</v>
      </c>
      <c r="W4279">
        <v>0</v>
      </c>
      <c r="X4279" t="s">
        <v>204</v>
      </c>
    </row>
    <row r="4280" spans="1:24" x14ac:dyDescent="0.3">
      <c r="A4280" t="s">
        <v>179</v>
      </c>
      <c r="B4280" t="s">
        <v>4666</v>
      </c>
      <c r="C4280" t="s">
        <v>181</v>
      </c>
      <c r="D4280" t="s">
        <v>4667</v>
      </c>
      <c r="E4280" t="s">
        <v>7</v>
      </c>
      <c r="F4280">
        <v>0</v>
      </c>
      <c r="G4280">
        <v>0</v>
      </c>
      <c r="H4280" s="51" t="s">
        <v>14777</v>
      </c>
      <c r="I4280">
        <v>0</v>
      </c>
      <c r="J4280">
        <v>0</v>
      </c>
      <c r="L4280">
        <v>0</v>
      </c>
      <c r="M4280">
        <v>0</v>
      </c>
      <c r="N4280">
        <v>0</v>
      </c>
      <c r="O4280">
        <v>0</v>
      </c>
      <c r="P4280" t="s">
        <v>183</v>
      </c>
      <c r="Q4280">
        <v>0</v>
      </c>
      <c r="R4280">
        <v>0</v>
      </c>
      <c r="S4280">
        <v>0</v>
      </c>
      <c r="T4280" t="s">
        <v>181</v>
      </c>
      <c r="U4280">
        <v>0</v>
      </c>
      <c r="V4280" t="s">
        <v>181</v>
      </c>
      <c r="W4280">
        <v>0</v>
      </c>
      <c r="X4280" t="s">
        <v>204</v>
      </c>
    </row>
    <row r="4281" spans="1:24" x14ac:dyDescent="0.3">
      <c r="A4281" t="s">
        <v>179</v>
      </c>
      <c r="B4281" t="s">
        <v>5636</v>
      </c>
      <c r="C4281" t="s">
        <v>3504</v>
      </c>
      <c r="D4281" t="s">
        <v>5637</v>
      </c>
      <c r="E4281" t="s">
        <v>7</v>
      </c>
      <c r="F4281">
        <v>0</v>
      </c>
      <c r="G4281">
        <v>0</v>
      </c>
      <c r="H4281" s="51" t="s">
        <v>12979</v>
      </c>
      <c r="I4281">
        <v>0</v>
      </c>
      <c r="J4281">
        <v>0</v>
      </c>
      <c r="L4281">
        <v>0</v>
      </c>
      <c r="M4281">
        <v>0</v>
      </c>
      <c r="N4281">
        <v>0</v>
      </c>
      <c r="O4281">
        <v>0</v>
      </c>
      <c r="P4281" t="s">
        <v>183</v>
      </c>
      <c r="Q4281">
        <v>0</v>
      </c>
      <c r="R4281">
        <v>0</v>
      </c>
      <c r="S4281">
        <v>0</v>
      </c>
      <c r="T4281" t="s">
        <v>181</v>
      </c>
      <c r="U4281">
        <v>0</v>
      </c>
      <c r="V4281" t="s">
        <v>181</v>
      </c>
      <c r="W4281">
        <v>0</v>
      </c>
      <c r="X4281" t="s">
        <v>204</v>
      </c>
    </row>
    <row r="4282" spans="1:24" x14ac:dyDescent="0.3">
      <c r="A4282" t="s">
        <v>179</v>
      </c>
      <c r="B4282" t="s">
        <v>6366</v>
      </c>
      <c r="C4282" t="s">
        <v>181</v>
      </c>
      <c r="D4282" t="s">
        <v>6367</v>
      </c>
      <c r="E4282" t="s">
        <v>7</v>
      </c>
      <c r="F4282">
        <v>0</v>
      </c>
      <c r="G4282">
        <v>0</v>
      </c>
      <c r="H4282" s="51" t="s">
        <v>14778</v>
      </c>
      <c r="I4282">
        <v>0</v>
      </c>
      <c r="J4282">
        <v>0</v>
      </c>
      <c r="L4282">
        <v>0</v>
      </c>
      <c r="M4282">
        <v>0</v>
      </c>
      <c r="N4282">
        <v>0</v>
      </c>
      <c r="O4282">
        <v>0</v>
      </c>
      <c r="P4282" t="s">
        <v>183</v>
      </c>
      <c r="Q4282">
        <v>0</v>
      </c>
      <c r="R4282">
        <v>0</v>
      </c>
      <c r="S4282">
        <v>0</v>
      </c>
      <c r="T4282" t="s">
        <v>181</v>
      </c>
      <c r="U4282">
        <v>0</v>
      </c>
      <c r="V4282" t="s">
        <v>181</v>
      </c>
      <c r="W4282">
        <v>0</v>
      </c>
      <c r="X4282" t="s">
        <v>204</v>
      </c>
    </row>
    <row r="4283" spans="1:24" x14ac:dyDescent="0.3">
      <c r="A4283" t="s">
        <v>179</v>
      </c>
      <c r="B4283" t="s">
        <v>5742</v>
      </c>
      <c r="C4283" t="s">
        <v>181</v>
      </c>
      <c r="D4283" t="s">
        <v>5743</v>
      </c>
      <c r="E4283" t="s">
        <v>7</v>
      </c>
      <c r="F4283">
        <v>0</v>
      </c>
      <c r="G4283">
        <v>0</v>
      </c>
      <c r="H4283" s="51" t="s">
        <v>14779</v>
      </c>
      <c r="I4283">
        <v>0</v>
      </c>
      <c r="J4283">
        <v>0</v>
      </c>
      <c r="L4283">
        <v>0</v>
      </c>
      <c r="M4283">
        <v>0</v>
      </c>
      <c r="N4283">
        <v>0</v>
      </c>
      <c r="O4283">
        <v>0</v>
      </c>
      <c r="P4283" t="s">
        <v>183</v>
      </c>
      <c r="Q4283">
        <v>0</v>
      </c>
      <c r="R4283">
        <v>0</v>
      </c>
      <c r="S4283">
        <v>0</v>
      </c>
      <c r="T4283" t="s">
        <v>181</v>
      </c>
      <c r="U4283">
        <v>0</v>
      </c>
      <c r="V4283" t="s">
        <v>181</v>
      </c>
      <c r="W4283">
        <v>0</v>
      </c>
      <c r="X4283" t="s">
        <v>204</v>
      </c>
    </row>
    <row r="4284" spans="1:24" x14ac:dyDescent="0.3">
      <c r="A4284" t="s">
        <v>179</v>
      </c>
      <c r="B4284" t="s">
        <v>6452</v>
      </c>
      <c r="C4284" t="s">
        <v>181</v>
      </c>
      <c r="D4284" t="s">
        <v>6453</v>
      </c>
      <c r="E4284" t="s">
        <v>7</v>
      </c>
      <c r="F4284">
        <v>0</v>
      </c>
      <c r="G4284">
        <v>0</v>
      </c>
      <c r="H4284" s="51" t="s">
        <v>14780</v>
      </c>
      <c r="I4284">
        <v>0</v>
      </c>
      <c r="J4284">
        <v>0</v>
      </c>
      <c r="L4284">
        <v>0</v>
      </c>
      <c r="M4284">
        <v>0</v>
      </c>
      <c r="N4284">
        <v>0</v>
      </c>
      <c r="O4284">
        <v>0</v>
      </c>
      <c r="P4284" t="s">
        <v>183</v>
      </c>
      <c r="Q4284">
        <v>0</v>
      </c>
      <c r="R4284">
        <v>0</v>
      </c>
      <c r="S4284">
        <v>0</v>
      </c>
      <c r="T4284" t="s">
        <v>181</v>
      </c>
      <c r="U4284">
        <v>0</v>
      </c>
      <c r="V4284" t="s">
        <v>181</v>
      </c>
      <c r="W4284">
        <v>0</v>
      </c>
      <c r="X4284" t="s">
        <v>204</v>
      </c>
    </row>
    <row r="4285" spans="1:24" x14ac:dyDescent="0.3">
      <c r="A4285" t="s">
        <v>179</v>
      </c>
      <c r="B4285" t="s">
        <v>6454</v>
      </c>
      <c r="C4285" t="s">
        <v>181</v>
      </c>
      <c r="D4285" t="s">
        <v>6455</v>
      </c>
      <c r="E4285" t="s">
        <v>7</v>
      </c>
      <c r="F4285">
        <v>0</v>
      </c>
      <c r="G4285">
        <v>0</v>
      </c>
      <c r="H4285" s="51" t="s">
        <v>14780</v>
      </c>
      <c r="I4285">
        <v>0</v>
      </c>
      <c r="J4285">
        <v>0</v>
      </c>
      <c r="L4285">
        <v>0</v>
      </c>
      <c r="M4285">
        <v>0</v>
      </c>
      <c r="N4285">
        <v>0</v>
      </c>
      <c r="O4285">
        <v>0</v>
      </c>
      <c r="P4285" t="s">
        <v>183</v>
      </c>
      <c r="Q4285">
        <v>0</v>
      </c>
      <c r="R4285">
        <v>0</v>
      </c>
      <c r="S4285">
        <v>0</v>
      </c>
      <c r="T4285" t="s">
        <v>181</v>
      </c>
      <c r="U4285">
        <v>0</v>
      </c>
      <c r="V4285" t="s">
        <v>181</v>
      </c>
      <c r="W4285">
        <v>0</v>
      </c>
      <c r="X4285" t="s">
        <v>204</v>
      </c>
    </row>
    <row r="4286" spans="1:24" x14ac:dyDescent="0.3">
      <c r="A4286" t="s">
        <v>179</v>
      </c>
      <c r="B4286" t="s">
        <v>6456</v>
      </c>
      <c r="C4286" t="s">
        <v>181</v>
      </c>
      <c r="D4286" t="s">
        <v>6457</v>
      </c>
      <c r="E4286" t="s">
        <v>7</v>
      </c>
      <c r="F4286">
        <v>0</v>
      </c>
      <c r="G4286">
        <v>0</v>
      </c>
      <c r="H4286" s="51" t="s">
        <v>14781</v>
      </c>
      <c r="I4286">
        <v>0</v>
      </c>
      <c r="J4286">
        <v>0</v>
      </c>
      <c r="L4286">
        <v>0</v>
      </c>
      <c r="M4286">
        <v>0</v>
      </c>
      <c r="N4286">
        <v>0</v>
      </c>
      <c r="O4286">
        <v>0</v>
      </c>
      <c r="P4286" t="s">
        <v>183</v>
      </c>
      <c r="Q4286">
        <v>0</v>
      </c>
      <c r="R4286">
        <v>0</v>
      </c>
      <c r="S4286">
        <v>0</v>
      </c>
      <c r="T4286" t="s">
        <v>181</v>
      </c>
      <c r="U4286">
        <v>0</v>
      </c>
      <c r="V4286" t="s">
        <v>181</v>
      </c>
      <c r="W4286">
        <v>0</v>
      </c>
      <c r="X4286" t="s">
        <v>204</v>
      </c>
    </row>
    <row r="4287" spans="1:24" x14ac:dyDescent="0.3">
      <c r="A4287" t="s">
        <v>179</v>
      </c>
      <c r="B4287" t="s">
        <v>5693</v>
      </c>
      <c r="C4287" t="s">
        <v>181</v>
      </c>
      <c r="D4287" t="s">
        <v>5694</v>
      </c>
      <c r="E4287" t="s">
        <v>7</v>
      </c>
      <c r="F4287">
        <v>0</v>
      </c>
      <c r="G4287">
        <v>0</v>
      </c>
      <c r="H4287" s="51" t="s">
        <v>14774</v>
      </c>
      <c r="I4287">
        <v>0</v>
      </c>
      <c r="J4287">
        <v>0</v>
      </c>
      <c r="L4287">
        <v>0</v>
      </c>
      <c r="M4287">
        <v>0</v>
      </c>
      <c r="N4287">
        <v>0</v>
      </c>
      <c r="O4287">
        <v>0</v>
      </c>
      <c r="P4287" t="s">
        <v>183</v>
      </c>
      <c r="Q4287">
        <v>0</v>
      </c>
      <c r="R4287">
        <v>0</v>
      </c>
      <c r="S4287">
        <v>0</v>
      </c>
      <c r="T4287" t="s">
        <v>181</v>
      </c>
      <c r="U4287">
        <v>0</v>
      </c>
      <c r="V4287" t="s">
        <v>181</v>
      </c>
      <c r="W4287">
        <v>0</v>
      </c>
      <c r="X4287" t="s">
        <v>204</v>
      </c>
    </row>
    <row r="4288" spans="1:24" x14ac:dyDescent="0.3">
      <c r="A4288" t="s">
        <v>179</v>
      </c>
      <c r="B4288" t="s">
        <v>7046</v>
      </c>
      <c r="C4288" t="s">
        <v>181</v>
      </c>
      <c r="D4288" t="s">
        <v>7047</v>
      </c>
      <c r="E4288" t="s">
        <v>7</v>
      </c>
      <c r="F4288">
        <v>0</v>
      </c>
      <c r="G4288">
        <v>0</v>
      </c>
      <c r="H4288" s="51" t="s">
        <v>14774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</v>
      </c>
      <c r="P4288" t="s">
        <v>183</v>
      </c>
      <c r="Q4288">
        <v>0</v>
      </c>
      <c r="R4288">
        <v>0</v>
      </c>
      <c r="S4288">
        <v>0</v>
      </c>
      <c r="T4288" t="s">
        <v>181</v>
      </c>
      <c r="U4288">
        <v>0</v>
      </c>
      <c r="V4288" t="s">
        <v>181</v>
      </c>
      <c r="W4288">
        <v>0</v>
      </c>
      <c r="X4288" t="s">
        <v>204</v>
      </c>
    </row>
    <row r="4289" spans="1:24" x14ac:dyDescent="0.3">
      <c r="A4289" t="s">
        <v>179</v>
      </c>
      <c r="B4289" t="s">
        <v>6362</v>
      </c>
      <c r="C4289" t="s">
        <v>181</v>
      </c>
      <c r="D4289" t="s">
        <v>6363</v>
      </c>
      <c r="E4289" t="s">
        <v>7</v>
      </c>
      <c r="F4289">
        <v>0</v>
      </c>
      <c r="G4289">
        <v>0</v>
      </c>
      <c r="H4289" s="51" t="s">
        <v>14774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 t="s">
        <v>183</v>
      </c>
      <c r="Q4289">
        <v>0</v>
      </c>
      <c r="R4289">
        <v>0</v>
      </c>
      <c r="S4289">
        <v>0</v>
      </c>
      <c r="T4289" t="s">
        <v>181</v>
      </c>
      <c r="U4289">
        <v>0</v>
      </c>
      <c r="V4289" t="s">
        <v>181</v>
      </c>
      <c r="W4289">
        <v>0</v>
      </c>
      <c r="X4289" t="s">
        <v>204</v>
      </c>
    </row>
    <row r="4290" spans="1:24" x14ac:dyDescent="0.3">
      <c r="A4290" t="s">
        <v>179</v>
      </c>
      <c r="B4290" t="s">
        <v>5904</v>
      </c>
      <c r="C4290" t="s">
        <v>181</v>
      </c>
      <c r="D4290" t="s">
        <v>5905</v>
      </c>
      <c r="E4290" t="s">
        <v>7</v>
      </c>
      <c r="F4290">
        <v>0</v>
      </c>
      <c r="G4290">
        <v>0</v>
      </c>
      <c r="H4290" s="51" t="s">
        <v>14774</v>
      </c>
      <c r="I4290">
        <v>0</v>
      </c>
      <c r="J4290">
        <v>0</v>
      </c>
      <c r="L4290">
        <v>0</v>
      </c>
      <c r="M4290">
        <v>0</v>
      </c>
      <c r="N4290">
        <v>0</v>
      </c>
      <c r="O4290">
        <v>0</v>
      </c>
      <c r="P4290" t="s">
        <v>183</v>
      </c>
      <c r="Q4290">
        <v>0</v>
      </c>
      <c r="R4290">
        <v>0</v>
      </c>
      <c r="S4290">
        <v>0</v>
      </c>
      <c r="T4290" t="s">
        <v>181</v>
      </c>
      <c r="U4290">
        <v>0</v>
      </c>
      <c r="V4290" t="s">
        <v>181</v>
      </c>
      <c r="W4290">
        <v>0</v>
      </c>
      <c r="X4290" t="s">
        <v>204</v>
      </c>
    </row>
    <row r="4291" spans="1:24" x14ac:dyDescent="0.3">
      <c r="A4291" t="s">
        <v>179</v>
      </c>
      <c r="B4291" t="s">
        <v>5302</v>
      </c>
      <c r="C4291" t="s">
        <v>181</v>
      </c>
      <c r="D4291" t="s">
        <v>5303</v>
      </c>
      <c r="E4291" t="s">
        <v>7</v>
      </c>
      <c r="F4291">
        <v>0</v>
      </c>
      <c r="G4291">
        <v>0</v>
      </c>
      <c r="H4291" s="51" t="s">
        <v>14774</v>
      </c>
      <c r="I4291">
        <v>0</v>
      </c>
      <c r="J4291">
        <v>0</v>
      </c>
      <c r="L4291">
        <v>0</v>
      </c>
      <c r="M4291">
        <v>0</v>
      </c>
      <c r="N4291">
        <v>0</v>
      </c>
      <c r="O4291">
        <v>0</v>
      </c>
      <c r="P4291" t="s">
        <v>183</v>
      </c>
      <c r="Q4291">
        <v>0</v>
      </c>
      <c r="R4291">
        <v>0</v>
      </c>
      <c r="S4291">
        <v>0</v>
      </c>
      <c r="T4291" t="s">
        <v>181</v>
      </c>
      <c r="U4291">
        <v>0</v>
      </c>
      <c r="V4291" t="s">
        <v>181</v>
      </c>
      <c r="W4291">
        <v>0</v>
      </c>
      <c r="X4291" t="s">
        <v>204</v>
      </c>
    </row>
    <row r="4292" spans="1:24" x14ac:dyDescent="0.3">
      <c r="A4292" t="s">
        <v>179</v>
      </c>
      <c r="B4292" t="s">
        <v>5304</v>
      </c>
      <c r="C4292" t="s">
        <v>181</v>
      </c>
      <c r="D4292" t="s">
        <v>5305</v>
      </c>
      <c r="E4292" t="s">
        <v>7</v>
      </c>
      <c r="F4292">
        <v>0</v>
      </c>
      <c r="G4292">
        <v>0</v>
      </c>
      <c r="H4292" s="51" t="s">
        <v>14774</v>
      </c>
      <c r="I4292">
        <v>0</v>
      </c>
      <c r="J4292">
        <v>0</v>
      </c>
      <c r="L4292">
        <v>0</v>
      </c>
      <c r="M4292">
        <v>0</v>
      </c>
      <c r="N4292">
        <v>0</v>
      </c>
      <c r="O4292">
        <v>0</v>
      </c>
      <c r="P4292" t="s">
        <v>183</v>
      </c>
      <c r="Q4292">
        <v>0</v>
      </c>
      <c r="R4292">
        <v>0</v>
      </c>
      <c r="S4292">
        <v>0</v>
      </c>
      <c r="T4292" t="s">
        <v>181</v>
      </c>
      <c r="U4292">
        <v>0</v>
      </c>
      <c r="V4292" t="s">
        <v>181</v>
      </c>
      <c r="W4292">
        <v>0</v>
      </c>
      <c r="X4292" t="s">
        <v>204</v>
      </c>
    </row>
    <row r="4293" spans="1:24" x14ac:dyDescent="0.3">
      <c r="A4293" t="s">
        <v>179</v>
      </c>
      <c r="B4293" t="s">
        <v>6744</v>
      </c>
      <c r="C4293" t="s">
        <v>181</v>
      </c>
      <c r="D4293" t="s">
        <v>6745</v>
      </c>
      <c r="E4293" t="s">
        <v>7</v>
      </c>
      <c r="F4293">
        <v>0</v>
      </c>
      <c r="G4293">
        <v>0</v>
      </c>
      <c r="H4293" s="51" t="s">
        <v>14774</v>
      </c>
      <c r="I4293">
        <v>0</v>
      </c>
      <c r="J4293">
        <v>0</v>
      </c>
      <c r="L4293">
        <v>0</v>
      </c>
      <c r="M4293">
        <v>0</v>
      </c>
      <c r="N4293">
        <v>0</v>
      </c>
      <c r="O4293">
        <v>0</v>
      </c>
      <c r="P4293" t="s">
        <v>183</v>
      </c>
      <c r="Q4293">
        <v>0</v>
      </c>
      <c r="R4293">
        <v>0</v>
      </c>
      <c r="S4293">
        <v>0</v>
      </c>
      <c r="T4293" t="s">
        <v>181</v>
      </c>
      <c r="U4293">
        <v>0</v>
      </c>
      <c r="V4293" t="s">
        <v>181</v>
      </c>
      <c r="W4293">
        <v>0</v>
      </c>
      <c r="X4293" t="s">
        <v>204</v>
      </c>
    </row>
    <row r="4294" spans="1:24" x14ac:dyDescent="0.3">
      <c r="A4294" t="s">
        <v>179</v>
      </c>
      <c r="B4294" t="s">
        <v>2702</v>
      </c>
      <c r="C4294" t="s">
        <v>181</v>
      </c>
      <c r="D4294" t="s">
        <v>2703</v>
      </c>
      <c r="E4294" t="s">
        <v>181</v>
      </c>
      <c r="F4294">
        <v>0</v>
      </c>
      <c r="G4294">
        <v>0</v>
      </c>
      <c r="H4294" s="51" t="s">
        <v>14782</v>
      </c>
      <c r="I4294">
        <v>0</v>
      </c>
      <c r="J4294">
        <v>0</v>
      </c>
      <c r="L4294">
        <v>0</v>
      </c>
      <c r="M4294">
        <v>0</v>
      </c>
      <c r="N4294">
        <v>0</v>
      </c>
      <c r="O4294">
        <v>0</v>
      </c>
      <c r="P4294" t="s">
        <v>183</v>
      </c>
      <c r="Q4294">
        <v>0</v>
      </c>
      <c r="R4294">
        <v>0</v>
      </c>
      <c r="S4294">
        <v>0</v>
      </c>
      <c r="T4294" t="s">
        <v>181</v>
      </c>
      <c r="U4294">
        <v>0</v>
      </c>
      <c r="V4294" t="s">
        <v>181</v>
      </c>
      <c r="W4294">
        <v>0</v>
      </c>
      <c r="X4294" t="s">
        <v>204</v>
      </c>
    </row>
    <row r="4295" spans="1:24" x14ac:dyDescent="0.3">
      <c r="A4295" t="s">
        <v>179</v>
      </c>
      <c r="B4295" t="s">
        <v>2577</v>
      </c>
      <c r="C4295" t="s">
        <v>181</v>
      </c>
      <c r="D4295" t="s">
        <v>2578</v>
      </c>
      <c r="E4295" t="s">
        <v>181</v>
      </c>
      <c r="F4295">
        <v>0</v>
      </c>
      <c r="G4295">
        <v>0</v>
      </c>
      <c r="H4295" s="51" t="s">
        <v>12858</v>
      </c>
      <c r="I4295">
        <v>0</v>
      </c>
      <c r="J4295">
        <v>0</v>
      </c>
      <c r="L4295">
        <v>0</v>
      </c>
      <c r="M4295">
        <v>0</v>
      </c>
      <c r="N4295">
        <v>0</v>
      </c>
      <c r="O4295">
        <v>0</v>
      </c>
      <c r="P4295" t="s">
        <v>183</v>
      </c>
      <c r="Q4295">
        <v>0</v>
      </c>
      <c r="R4295">
        <v>0</v>
      </c>
      <c r="S4295">
        <v>0</v>
      </c>
      <c r="T4295" t="s">
        <v>181</v>
      </c>
      <c r="U4295">
        <v>0</v>
      </c>
      <c r="V4295" t="s">
        <v>181</v>
      </c>
      <c r="W4295">
        <v>0</v>
      </c>
      <c r="X4295" t="s">
        <v>204</v>
      </c>
    </row>
    <row r="4296" spans="1:24" x14ac:dyDescent="0.3">
      <c r="A4296" t="s">
        <v>179</v>
      </c>
      <c r="B4296" t="s">
        <v>14783</v>
      </c>
      <c r="C4296" t="s">
        <v>181</v>
      </c>
      <c r="D4296" t="s">
        <v>14784</v>
      </c>
      <c r="E4296" t="s">
        <v>7168</v>
      </c>
      <c r="F4296">
        <v>0</v>
      </c>
      <c r="G4296">
        <v>0</v>
      </c>
      <c r="H4296" s="51" t="s">
        <v>14785</v>
      </c>
      <c r="I4296">
        <v>0</v>
      </c>
      <c r="J4296">
        <v>44</v>
      </c>
      <c r="L4296">
        <v>0</v>
      </c>
      <c r="M4296">
        <v>450.34</v>
      </c>
      <c r="N4296">
        <v>20</v>
      </c>
      <c r="O4296">
        <v>0</v>
      </c>
      <c r="P4296" t="s">
        <v>3777</v>
      </c>
      <c r="Q4296">
        <v>0</v>
      </c>
      <c r="R4296">
        <v>0</v>
      </c>
      <c r="S4296">
        <v>0</v>
      </c>
      <c r="T4296" t="s">
        <v>181</v>
      </c>
      <c r="U4296">
        <v>0</v>
      </c>
      <c r="V4296" t="s">
        <v>181</v>
      </c>
      <c r="W4296">
        <v>29.3333333333333</v>
      </c>
      <c r="X4296" t="s">
        <v>14786</v>
      </c>
    </row>
    <row r="4297" spans="1:24" x14ac:dyDescent="0.3">
      <c r="A4297" t="s">
        <v>179</v>
      </c>
      <c r="B4297" t="s">
        <v>6866</v>
      </c>
      <c r="C4297" t="s">
        <v>181</v>
      </c>
      <c r="D4297" t="s">
        <v>6867</v>
      </c>
      <c r="E4297" t="s">
        <v>7</v>
      </c>
      <c r="F4297">
        <v>0</v>
      </c>
      <c r="G4297">
        <v>0</v>
      </c>
      <c r="H4297" s="51" t="s">
        <v>14787</v>
      </c>
      <c r="I4297">
        <v>0</v>
      </c>
      <c r="J4297">
        <v>0</v>
      </c>
      <c r="L4297">
        <v>0</v>
      </c>
      <c r="M4297">
        <v>172.52</v>
      </c>
      <c r="N4297">
        <v>8</v>
      </c>
      <c r="O4297">
        <v>0</v>
      </c>
      <c r="P4297" t="s">
        <v>1703</v>
      </c>
      <c r="Q4297">
        <v>0</v>
      </c>
      <c r="R4297">
        <v>0</v>
      </c>
      <c r="S4297">
        <v>0</v>
      </c>
      <c r="T4297" t="s">
        <v>181</v>
      </c>
      <c r="U4297">
        <v>0</v>
      </c>
      <c r="V4297" t="s">
        <v>181</v>
      </c>
      <c r="W4297">
        <v>0</v>
      </c>
      <c r="X4297" t="s">
        <v>321</v>
      </c>
    </row>
    <row r="4298" spans="1:24" x14ac:dyDescent="0.3">
      <c r="A4298" t="s">
        <v>179</v>
      </c>
      <c r="B4298" t="s">
        <v>3447</v>
      </c>
      <c r="C4298" t="s">
        <v>181</v>
      </c>
      <c r="D4298" t="s">
        <v>3448</v>
      </c>
      <c r="E4298" t="s">
        <v>7</v>
      </c>
      <c r="F4298">
        <v>0</v>
      </c>
      <c r="G4298">
        <v>0</v>
      </c>
      <c r="H4298" s="51" t="s">
        <v>13969</v>
      </c>
      <c r="I4298">
        <v>0</v>
      </c>
      <c r="J4298">
        <v>0</v>
      </c>
      <c r="L4298">
        <v>0</v>
      </c>
      <c r="M4298">
        <v>0</v>
      </c>
      <c r="N4298">
        <v>0</v>
      </c>
      <c r="O4298">
        <v>0</v>
      </c>
      <c r="P4298" t="s">
        <v>183</v>
      </c>
      <c r="Q4298">
        <v>0</v>
      </c>
      <c r="R4298">
        <v>0</v>
      </c>
      <c r="S4298">
        <v>0</v>
      </c>
      <c r="T4298" t="s">
        <v>181</v>
      </c>
      <c r="U4298">
        <v>0</v>
      </c>
      <c r="V4298" t="s">
        <v>181</v>
      </c>
      <c r="W4298">
        <v>0</v>
      </c>
      <c r="X4298" t="s">
        <v>184</v>
      </c>
    </row>
    <row r="4299" spans="1:24" x14ac:dyDescent="0.3">
      <c r="A4299" t="s">
        <v>179</v>
      </c>
      <c r="B4299" t="s">
        <v>7102</v>
      </c>
      <c r="C4299" t="s">
        <v>181</v>
      </c>
      <c r="D4299" t="s">
        <v>14788</v>
      </c>
      <c r="E4299" t="s">
        <v>7</v>
      </c>
      <c r="F4299">
        <v>0</v>
      </c>
      <c r="G4299">
        <v>0</v>
      </c>
      <c r="H4299" s="51" t="s">
        <v>13524</v>
      </c>
      <c r="I4299">
        <v>0</v>
      </c>
      <c r="J4299">
        <v>0</v>
      </c>
      <c r="L4299">
        <v>0</v>
      </c>
      <c r="M4299">
        <v>0</v>
      </c>
      <c r="N4299">
        <v>0</v>
      </c>
      <c r="O4299">
        <v>0</v>
      </c>
      <c r="P4299" t="s">
        <v>183</v>
      </c>
      <c r="Q4299">
        <v>0</v>
      </c>
      <c r="R4299">
        <v>0</v>
      </c>
      <c r="S4299">
        <v>0</v>
      </c>
      <c r="T4299" t="s">
        <v>181</v>
      </c>
      <c r="U4299">
        <v>0</v>
      </c>
      <c r="V4299" t="s">
        <v>181</v>
      </c>
      <c r="W4299">
        <v>0</v>
      </c>
      <c r="X4299" t="s">
        <v>184</v>
      </c>
    </row>
    <row r="4300" spans="1:24" x14ac:dyDescent="0.3">
      <c r="A4300" t="s">
        <v>179</v>
      </c>
      <c r="B4300" t="s">
        <v>2692</v>
      </c>
      <c r="C4300" t="s">
        <v>181</v>
      </c>
      <c r="D4300" t="s">
        <v>14789</v>
      </c>
      <c r="E4300" t="s">
        <v>7</v>
      </c>
      <c r="F4300">
        <v>0</v>
      </c>
      <c r="G4300">
        <v>0</v>
      </c>
      <c r="H4300" s="51" t="s">
        <v>13524</v>
      </c>
      <c r="I4300">
        <v>0</v>
      </c>
      <c r="J4300">
        <v>0</v>
      </c>
      <c r="L4300">
        <v>0</v>
      </c>
      <c r="M4300">
        <v>0</v>
      </c>
      <c r="N4300">
        <v>0</v>
      </c>
      <c r="O4300">
        <v>0</v>
      </c>
      <c r="P4300" t="s">
        <v>183</v>
      </c>
      <c r="Q4300">
        <v>0</v>
      </c>
      <c r="R4300">
        <v>0</v>
      </c>
      <c r="S4300">
        <v>0</v>
      </c>
      <c r="T4300" t="s">
        <v>181</v>
      </c>
      <c r="U4300">
        <v>0</v>
      </c>
      <c r="V4300" t="s">
        <v>181</v>
      </c>
      <c r="W4300">
        <v>0</v>
      </c>
      <c r="X4300" t="s">
        <v>184</v>
      </c>
    </row>
    <row r="4301" spans="1:24" x14ac:dyDescent="0.3">
      <c r="A4301" t="s">
        <v>179</v>
      </c>
      <c r="B4301" t="s">
        <v>5013</v>
      </c>
      <c r="C4301" t="s">
        <v>181</v>
      </c>
      <c r="D4301" t="s">
        <v>14790</v>
      </c>
      <c r="E4301" t="s">
        <v>7</v>
      </c>
      <c r="F4301">
        <v>0</v>
      </c>
      <c r="G4301">
        <v>0</v>
      </c>
      <c r="H4301" s="51" t="s">
        <v>13965</v>
      </c>
      <c r="I4301">
        <v>0</v>
      </c>
      <c r="J4301">
        <v>0</v>
      </c>
      <c r="L4301">
        <v>0</v>
      </c>
      <c r="M4301">
        <v>0</v>
      </c>
      <c r="N4301">
        <v>0</v>
      </c>
      <c r="O4301">
        <v>0</v>
      </c>
      <c r="P4301" t="s">
        <v>183</v>
      </c>
      <c r="Q4301">
        <v>0</v>
      </c>
      <c r="R4301">
        <v>0</v>
      </c>
      <c r="S4301">
        <v>0</v>
      </c>
      <c r="T4301" t="s">
        <v>181</v>
      </c>
      <c r="U4301">
        <v>0</v>
      </c>
      <c r="V4301" t="s">
        <v>181</v>
      </c>
      <c r="W4301">
        <v>0</v>
      </c>
      <c r="X4301" t="s">
        <v>184</v>
      </c>
    </row>
    <row r="4302" spans="1:24" x14ac:dyDescent="0.3">
      <c r="A4302" t="s">
        <v>179</v>
      </c>
      <c r="B4302" t="s">
        <v>6671</v>
      </c>
      <c r="C4302" t="s">
        <v>181</v>
      </c>
      <c r="D4302" t="s">
        <v>14790</v>
      </c>
      <c r="E4302" t="s">
        <v>7</v>
      </c>
      <c r="F4302">
        <v>0</v>
      </c>
      <c r="G4302">
        <v>0</v>
      </c>
      <c r="H4302" s="51" t="s">
        <v>13968</v>
      </c>
      <c r="I4302">
        <v>0</v>
      </c>
      <c r="J4302">
        <v>0</v>
      </c>
      <c r="L4302">
        <v>0</v>
      </c>
      <c r="M4302">
        <v>0</v>
      </c>
      <c r="N4302">
        <v>0</v>
      </c>
      <c r="O4302">
        <v>0</v>
      </c>
      <c r="P4302" t="s">
        <v>183</v>
      </c>
      <c r="Q4302">
        <v>0</v>
      </c>
      <c r="R4302">
        <v>0</v>
      </c>
      <c r="S4302">
        <v>0</v>
      </c>
      <c r="T4302" t="s">
        <v>181</v>
      </c>
      <c r="U4302">
        <v>0</v>
      </c>
      <c r="V4302" t="s">
        <v>181</v>
      </c>
      <c r="W4302">
        <v>0</v>
      </c>
      <c r="X4302" t="s">
        <v>184</v>
      </c>
    </row>
    <row r="4303" spans="1:24" x14ac:dyDescent="0.3">
      <c r="A4303" t="s">
        <v>179</v>
      </c>
      <c r="B4303" t="s">
        <v>1409</v>
      </c>
      <c r="C4303" t="s">
        <v>181</v>
      </c>
      <c r="D4303" t="s">
        <v>14791</v>
      </c>
      <c r="E4303" t="s">
        <v>7</v>
      </c>
      <c r="F4303">
        <v>0</v>
      </c>
      <c r="G4303">
        <v>0</v>
      </c>
      <c r="H4303" s="51" t="s">
        <v>14372</v>
      </c>
      <c r="I4303">
        <v>0</v>
      </c>
      <c r="J4303">
        <v>0</v>
      </c>
      <c r="L4303">
        <v>0</v>
      </c>
      <c r="M4303">
        <v>0</v>
      </c>
      <c r="N4303">
        <v>0</v>
      </c>
      <c r="O4303">
        <v>0</v>
      </c>
      <c r="P4303" t="s">
        <v>183</v>
      </c>
      <c r="Q4303">
        <v>0</v>
      </c>
      <c r="R4303">
        <v>0</v>
      </c>
      <c r="S4303">
        <v>0</v>
      </c>
      <c r="T4303" t="s">
        <v>181</v>
      </c>
      <c r="U4303">
        <v>0</v>
      </c>
      <c r="V4303" t="s">
        <v>181</v>
      </c>
      <c r="W4303">
        <v>0</v>
      </c>
      <c r="X4303" t="s">
        <v>184</v>
      </c>
    </row>
    <row r="4304" spans="1:24" x14ac:dyDescent="0.3">
      <c r="A4304" t="s">
        <v>179</v>
      </c>
      <c r="B4304" t="s">
        <v>4906</v>
      </c>
      <c r="C4304" t="s">
        <v>181</v>
      </c>
      <c r="D4304" t="s">
        <v>14792</v>
      </c>
      <c r="E4304" t="s">
        <v>7</v>
      </c>
      <c r="F4304">
        <v>0</v>
      </c>
      <c r="G4304">
        <v>0</v>
      </c>
      <c r="H4304" s="51" t="s">
        <v>12871</v>
      </c>
      <c r="I4304">
        <v>0</v>
      </c>
      <c r="J4304">
        <v>0</v>
      </c>
      <c r="L4304">
        <v>0</v>
      </c>
      <c r="M4304">
        <v>0</v>
      </c>
      <c r="N4304">
        <v>0</v>
      </c>
      <c r="O4304">
        <v>0</v>
      </c>
      <c r="P4304" t="s">
        <v>183</v>
      </c>
      <c r="Q4304">
        <v>0</v>
      </c>
      <c r="R4304">
        <v>0</v>
      </c>
      <c r="S4304">
        <v>0</v>
      </c>
      <c r="T4304" t="s">
        <v>181</v>
      </c>
      <c r="U4304">
        <v>0</v>
      </c>
      <c r="V4304" t="s">
        <v>181</v>
      </c>
      <c r="W4304">
        <v>0</v>
      </c>
      <c r="X4304" t="s">
        <v>184</v>
      </c>
    </row>
    <row r="4305" spans="1:24" x14ac:dyDescent="0.3">
      <c r="A4305" t="s">
        <v>179</v>
      </c>
      <c r="B4305" t="s">
        <v>1408</v>
      </c>
      <c r="C4305" t="s">
        <v>181</v>
      </c>
      <c r="D4305" t="s">
        <v>14793</v>
      </c>
      <c r="E4305" t="s">
        <v>7</v>
      </c>
      <c r="F4305">
        <v>0</v>
      </c>
      <c r="G4305">
        <v>0</v>
      </c>
      <c r="H4305" s="51" t="s">
        <v>14372</v>
      </c>
      <c r="I4305">
        <v>0</v>
      </c>
      <c r="J4305">
        <v>0</v>
      </c>
      <c r="L4305">
        <v>0</v>
      </c>
      <c r="M4305">
        <v>0</v>
      </c>
      <c r="N4305">
        <v>0</v>
      </c>
      <c r="O4305">
        <v>0</v>
      </c>
      <c r="P4305" t="s">
        <v>183</v>
      </c>
      <c r="Q4305">
        <v>0</v>
      </c>
      <c r="R4305">
        <v>0</v>
      </c>
      <c r="S4305">
        <v>0</v>
      </c>
      <c r="T4305" t="s">
        <v>181</v>
      </c>
      <c r="U4305">
        <v>0</v>
      </c>
      <c r="V4305" t="s">
        <v>181</v>
      </c>
      <c r="W4305">
        <v>0</v>
      </c>
      <c r="X4305" t="s">
        <v>184</v>
      </c>
    </row>
    <row r="4306" spans="1:24" x14ac:dyDescent="0.3">
      <c r="A4306" t="s">
        <v>179</v>
      </c>
      <c r="B4306" t="s">
        <v>14794</v>
      </c>
      <c r="C4306" t="s">
        <v>181</v>
      </c>
      <c r="D4306" t="s">
        <v>14795</v>
      </c>
      <c r="E4306" t="s">
        <v>7</v>
      </c>
      <c r="F4306">
        <v>0</v>
      </c>
      <c r="G4306">
        <v>0</v>
      </c>
      <c r="H4306" s="51" t="s">
        <v>13968</v>
      </c>
      <c r="I4306">
        <v>0</v>
      </c>
      <c r="J4306">
        <v>0</v>
      </c>
      <c r="L4306">
        <v>0</v>
      </c>
      <c r="M4306">
        <v>0</v>
      </c>
      <c r="N4306">
        <v>0</v>
      </c>
      <c r="O4306">
        <v>0</v>
      </c>
      <c r="P4306" t="s">
        <v>183</v>
      </c>
      <c r="Q4306">
        <v>0</v>
      </c>
      <c r="R4306">
        <v>0</v>
      </c>
      <c r="S4306">
        <v>0</v>
      </c>
      <c r="T4306" t="s">
        <v>181</v>
      </c>
      <c r="U4306">
        <v>0</v>
      </c>
      <c r="V4306" t="s">
        <v>181</v>
      </c>
      <c r="W4306">
        <v>0</v>
      </c>
      <c r="X4306" t="s">
        <v>184</v>
      </c>
    </row>
    <row r="4307" spans="1:24" x14ac:dyDescent="0.3">
      <c r="A4307" t="s">
        <v>179</v>
      </c>
      <c r="B4307" t="s">
        <v>4759</v>
      </c>
      <c r="C4307" t="s">
        <v>181</v>
      </c>
      <c r="D4307" t="s">
        <v>14796</v>
      </c>
      <c r="E4307" t="s">
        <v>7</v>
      </c>
      <c r="F4307">
        <v>0</v>
      </c>
      <c r="G4307">
        <v>0</v>
      </c>
      <c r="H4307" s="51" t="s">
        <v>13965</v>
      </c>
      <c r="I4307">
        <v>0</v>
      </c>
      <c r="J4307">
        <v>0</v>
      </c>
      <c r="L4307">
        <v>0</v>
      </c>
      <c r="M4307">
        <v>0</v>
      </c>
      <c r="N4307">
        <v>0</v>
      </c>
      <c r="O4307">
        <v>0</v>
      </c>
      <c r="P4307" t="s">
        <v>183</v>
      </c>
      <c r="Q4307">
        <v>0</v>
      </c>
      <c r="R4307">
        <v>0</v>
      </c>
      <c r="S4307">
        <v>0</v>
      </c>
      <c r="T4307" t="s">
        <v>181</v>
      </c>
      <c r="U4307">
        <v>0</v>
      </c>
      <c r="V4307" t="s">
        <v>181</v>
      </c>
      <c r="W4307">
        <v>0</v>
      </c>
      <c r="X4307" t="s">
        <v>184</v>
      </c>
    </row>
    <row r="4308" spans="1:24" x14ac:dyDescent="0.3">
      <c r="A4308" t="s">
        <v>179</v>
      </c>
      <c r="B4308" t="s">
        <v>6567</v>
      </c>
      <c r="C4308" t="s">
        <v>181</v>
      </c>
      <c r="D4308" t="s">
        <v>14796</v>
      </c>
      <c r="E4308" t="s">
        <v>7</v>
      </c>
      <c r="F4308">
        <v>0</v>
      </c>
      <c r="G4308">
        <v>0</v>
      </c>
      <c r="H4308" s="51" t="s">
        <v>13968</v>
      </c>
      <c r="I4308">
        <v>0</v>
      </c>
      <c r="J4308">
        <v>0</v>
      </c>
      <c r="L4308">
        <v>0</v>
      </c>
      <c r="M4308">
        <v>0</v>
      </c>
      <c r="N4308">
        <v>0</v>
      </c>
      <c r="O4308">
        <v>0</v>
      </c>
      <c r="P4308" t="s">
        <v>183</v>
      </c>
      <c r="Q4308">
        <v>0</v>
      </c>
      <c r="R4308">
        <v>0</v>
      </c>
      <c r="S4308">
        <v>0</v>
      </c>
      <c r="T4308" t="s">
        <v>181</v>
      </c>
      <c r="U4308">
        <v>0</v>
      </c>
      <c r="V4308" t="s">
        <v>181</v>
      </c>
      <c r="W4308">
        <v>0</v>
      </c>
      <c r="X4308" t="s">
        <v>184</v>
      </c>
    </row>
    <row r="4309" spans="1:24" x14ac:dyDescent="0.3">
      <c r="A4309" t="s">
        <v>179</v>
      </c>
      <c r="B4309" t="s">
        <v>1244</v>
      </c>
      <c r="C4309" t="s">
        <v>181</v>
      </c>
      <c r="D4309" t="s">
        <v>14797</v>
      </c>
      <c r="E4309" t="s">
        <v>7</v>
      </c>
      <c r="F4309">
        <v>0</v>
      </c>
      <c r="G4309">
        <v>0</v>
      </c>
      <c r="H4309" s="51" t="s">
        <v>13965</v>
      </c>
      <c r="I4309">
        <v>0</v>
      </c>
      <c r="J4309">
        <v>0</v>
      </c>
      <c r="L4309">
        <v>0</v>
      </c>
      <c r="M4309">
        <v>0</v>
      </c>
      <c r="N4309">
        <v>0</v>
      </c>
      <c r="O4309">
        <v>0</v>
      </c>
      <c r="P4309" t="s">
        <v>183</v>
      </c>
      <c r="Q4309">
        <v>0</v>
      </c>
      <c r="R4309">
        <v>0</v>
      </c>
      <c r="S4309">
        <v>0</v>
      </c>
      <c r="T4309" t="s">
        <v>181</v>
      </c>
      <c r="U4309">
        <v>0</v>
      </c>
      <c r="V4309" t="s">
        <v>181</v>
      </c>
      <c r="W4309">
        <v>0</v>
      </c>
      <c r="X4309" t="s">
        <v>184</v>
      </c>
    </row>
    <row r="4310" spans="1:24" x14ac:dyDescent="0.3">
      <c r="A4310" t="s">
        <v>179</v>
      </c>
      <c r="B4310" t="s">
        <v>1201</v>
      </c>
      <c r="C4310" t="s">
        <v>181</v>
      </c>
      <c r="D4310" t="s">
        <v>14798</v>
      </c>
      <c r="E4310" t="s">
        <v>7</v>
      </c>
      <c r="F4310">
        <v>0</v>
      </c>
      <c r="G4310">
        <v>0</v>
      </c>
      <c r="H4310" s="51" t="s">
        <v>13968</v>
      </c>
      <c r="I4310">
        <v>0</v>
      </c>
      <c r="J4310">
        <v>0</v>
      </c>
      <c r="L4310">
        <v>0</v>
      </c>
      <c r="M4310">
        <v>0</v>
      </c>
      <c r="N4310">
        <v>0</v>
      </c>
      <c r="O4310">
        <v>0</v>
      </c>
      <c r="P4310" t="s">
        <v>183</v>
      </c>
      <c r="Q4310">
        <v>0</v>
      </c>
      <c r="R4310">
        <v>0</v>
      </c>
      <c r="S4310">
        <v>0</v>
      </c>
      <c r="T4310" t="s">
        <v>181</v>
      </c>
      <c r="U4310">
        <v>0</v>
      </c>
      <c r="V4310" t="s">
        <v>181</v>
      </c>
      <c r="W4310">
        <v>0</v>
      </c>
      <c r="X4310" t="s">
        <v>184</v>
      </c>
    </row>
    <row r="4311" spans="1:24" x14ac:dyDescent="0.3">
      <c r="A4311" t="s">
        <v>179</v>
      </c>
      <c r="B4311" t="s">
        <v>1602</v>
      </c>
      <c r="C4311" t="s">
        <v>181</v>
      </c>
      <c r="D4311" t="s">
        <v>14799</v>
      </c>
      <c r="E4311" t="s">
        <v>7</v>
      </c>
      <c r="F4311">
        <v>0</v>
      </c>
      <c r="G4311">
        <v>0</v>
      </c>
      <c r="H4311" s="51" t="s">
        <v>18041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</v>
      </c>
      <c r="P4311" t="s">
        <v>183</v>
      </c>
      <c r="Q4311">
        <v>0</v>
      </c>
      <c r="R4311">
        <v>0</v>
      </c>
      <c r="S4311">
        <v>0</v>
      </c>
      <c r="T4311" t="s">
        <v>181</v>
      </c>
      <c r="U4311">
        <v>0</v>
      </c>
      <c r="V4311" t="s">
        <v>181</v>
      </c>
      <c r="W4311">
        <v>0</v>
      </c>
      <c r="X4311" t="s">
        <v>184</v>
      </c>
    </row>
    <row r="4312" spans="1:24" x14ac:dyDescent="0.3">
      <c r="A4312" t="s">
        <v>179</v>
      </c>
      <c r="B4312" t="s">
        <v>6030</v>
      </c>
      <c r="C4312" t="s">
        <v>181</v>
      </c>
      <c r="D4312" t="s">
        <v>14800</v>
      </c>
      <c r="E4312" t="s">
        <v>7</v>
      </c>
      <c r="F4312">
        <v>0</v>
      </c>
      <c r="G4312">
        <v>0</v>
      </c>
      <c r="H4312" s="51" t="s">
        <v>13965</v>
      </c>
      <c r="I4312">
        <v>0</v>
      </c>
      <c r="J4312">
        <v>0</v>
      </c>
      <c r="L4312">
        <v>0</v>
      </c>
      <c r="M4312">
        <v>0</v>
      </c>
      <c r="N4312">
        <v>0</v>
      </c>
      <c r="O4312">
        <v>0</v>
      </c>
      <c r="P4312" t="s">
        <v>183</v>
      </c>
      <c r="Q4312">
        <v>0</v>
      </c>
      <c r="R4312">
        <v>0</v>
      </c>
      <c r="S4312">
        <v>0</v>
      </c>
      <c r="T4312" t="s">
        <v>181</v>
      </c>
      <c r="U4312">
        <v>0</v>
      </c>
      <c r="V4312" t="s">
        <v>181</v>
      </c>
      <c r="W4312">
        <v>0</v>
      </c>
      <c r="X4312" t="s">
        <v>184</v>
      </c>
    </row>
    <row r="4313" spans="1:24" x14ac:dyDescent="0.3">
      <c r="A4313" t="s">
        <v>179</v>
      </c>
      <c r="B4313" t="s">
        <v>4828</v>
      </c>
      <c r="C4313" t="s">
        <v>181</v>
      </c>
      <c r="D4313" t="s">
        <v>14801</v>
      </c>
      <c r="E4313" t="s">
        <v>7</v>
      </c>
      <c r="F4313">
        <v>0</v>
      </c>
      <c r="G4313">
        <v>0</v>
      </c>
      <c r="H4313" s="51" t="s">
        <v>14199</v>
      </c>
      <c r="I4313">
        <v>0</v>
      </c>
      <c r="J4313">
        <v>0</v>
      </c>
      <c r="L4313">
        <v>0</v>
      </c>
      <c r="M4313">
        <v>14355</v>
      </c>
      <c r="N4313">
        <v>100</v>
      </c>
      <c r="O4313">
        <v>0</v>
      </c>
      <c r="P4313" t="s">
        <v>479</v>
      </c>
      <c r="Q4313">
        <v>0</v>
      </c>
      <c r="R4313">
        <v>0</v>
      </c>
      <c r="S4313">
        <v>0</v>
      </c>
      <c r="T4313" t="s">
        <v>181</v>
      </c>
      <c r="U4313">
        <v>0</v>
      </c>
      <c r="V4313" t="s">
        <v>181</v>
      </c>
      <c r="W4313">
        <v>0</v>
      </c>
      <c r="X4313" t="s">
        <v>184</v>
      </c>
    </row>
    <row r="4314" spans="1:24" x14ac:dyDescent="0.3">
      <c r="A4314" t="s">
        <v>179</v>
      </c>
      <c r="B4314" t="s">
        <v>6205</v>
      </c>
      <c r="C4314" t="s">
        <v>181</v>
      </c>
      <c r="D4314" t="s">
        <v>14802</v>
      </c>
      <c r="E4314" t="s">
        <v>7</v>
      </c>
      <c r="F4314">
        <v>0</v>
      </c>
      <c r="G4314">
        <v>0</v>
      </c>
      <c r="H4314" s="51" t="s">
        <v>13870</v>
      </c>
      <c r="I4314">
        <v>0</v>
      </c>
      <c r="J4314">
        <v>0</v>
      </c>
      <c r="L4314">
        <v>0</v>
      </c>
      <c r="M4314">
        <v>0</v>
      </c>
      <c r="N4314">
        <v>0</v>
      </c>
      <c r="O4314">
        <v>0</v>
      </c>
      <c r="P4314" t="s">
        <v>183</v>
      </c>
      <c r="Q4314">
        <v>0</v>
      </c>
      <c r="R4314">
        <v>0</v>
      </c>
      <c r="S4314">
        <v>0</v>
      </c>
      <c r="T4314" t="s">
        <v>181</v>
      </c>
      <c r="U4314">
        <v>0</v>
      </c>
      <c r="V4314" t="s">
        <v>181</v>
      </c>
      <c r="W4314">
        <v>0</v>
      </c>
      <c r="X4314" t="s">
        <v>184</v>
      </c>
    </row>
    <row r="4315" spans="1:24" x14ac:dyDescent="0.3">
      <c r="A4315" t="s">
        <v>179</v>
      </c>
      <c r="B4315" t="s">
        <v>14803</v>
      </c>
      <c r="C4315" t="s">
        <v>181</v>
      </c>
      <c r="D4315" t="s">
        <v>14802</v>
      </c>
      <c r="E4315" t="s">
        <v>7</v>
      </c>
      <c r="F4315">
        <v>0</v>
      </c>
      <c r="G4315">
        <v>0</v>
      </c>
      <c r="H4315" s="51" t="s">
        <v>18043</v>
      </c>
      <c r="I4315">
        <v>0</v>
      </c>
      <c r="J4315">
        <v>0</v>
      </c>
      <c r="L4315">
        <v>0</v>
      </c>
      <c r="M4315">
        <v>0</v>
      </c>
      <c r="N4315">
        <v>0</v>
      </c>
      <c r="O4315">
        <v>0</v>
      </c>
      <c r="P4315" t="s">
        <v>183</v>
      </c>
      <c r="Q4315">
        <v>0</v>
      </c>
      <c r="R4315">
        <v>0</v>
      </c>
      <c r="S4315">
        <v>0</v>
      </c>
      <c r="T4315" t="s">
        <v>181</v>
      </c>
      <c r="U4315">
        <v>0</v>
      </c>
      <c r="V4315" t="s">
        <v>181</v>
      </c>
      <c r="W4315">
        <v>0</v>
      </c>
      <c r="X4315" t="s">
        <v>184</v>
      </c>
    </row>
    <row r="4316" spans="1:24" x14ac:dyDescent="0.3">
      <c r="A4316" t="s">
        <v>179</v>
      </c>
      <c r="B4316" t="s">
        <v>4299</v>
      </c>
      <c r="C4316" t="s">
        <v>181</v>
      </c>
      <c r="D4316" t="s">
        <v>14804</v>
      </c>
      <c r="E4316" t="s">
        <v>7</v>
      </c>
      <c r="F4316">
        <v>0</v>
      </c>
      <c r="G4316">
        <v>0</v>
      </c>
      <c r="H4316" s="51" t="s">
        <v>14196</v>
      </c>
      <c r="I4316">
        <v>0</v>
      </c>
      <c r="J4316">
        <v>0</v>
      </c>
      <c r="L4316">
        <v>0</v>
      </c>
      <c r="M4316">
        <v>0</v>
      </c>
      <c r="N4316">
        <v>0</v>
      </c>
      <c r="O4316">
        <v>0</v>
      </c>
      <c r="P4316" t="s">
        <v>183</v>
      </c>
      <c r="Q4316">
        <v>720</v>
      </c>
      <c r="R4316">
        <v>-720</v>
      </c>
      <c r="S4316">
        <v>720</v>
      </c>
      <c r="T4316" t="s">
        <v>181</v>
      </c>
      <c r="U4316">
        <v>0</v>
      </c>
      <c r="V4316" t="s">
        <v>181</v>
      </c>
      <c r="W4316">
        <v>0</v>
      </c>
      <c r="X4316" t="s">
        <v>184</v>
      </c>
    </row>
    <row r="4317" spans="1:24" x14ac:dyDescent="0.3">
      <c r="A4317" t="s">
        <v>179</v>
      </c>
      <c r="B4317" t="s">
        <v>14805</v>
      </c>
      <c r="C4317" t="s">
        <v>181</v>
      </c>
      <c r="D4317" t="s">
        <v>14804</v>
      </c>
      <c r="E4317" t="s">
        <v>7</v>
      </c>
      <c r="F4317">
        <v>0</v>
      </c>
      <c r="G4317">
        <v>0</v>
      </c>
      <c r="H4317" s="51" t="s">
        <v>12813</v>
      </c>
      <c r="I4317">
        <v>0</v>
      </c>
      <c r="J4317">
        <v>0</v>
      </c>
      <c r="L4317">
        <v>0</v>
      </c>
      <c r="M4317">
        <v>0</v>
      </c>
      <c r="N4317">
        <v>0</v>
      </c>
      <c r="O4317">
        <v>0</v>
      </c>
      <c r="P4317" t="s">
        <v>183</v>
      </c>
      <c r="Q4317">
        <v>0</v>
      </c>
      <c r="R4317">
        <v>0</v>
      </c>
      <c r="S4317">
        <v>0</v>
      </c>
      <c r="T4317" t="s">
        <v>181</v>
      </c>
      <c r="U4317">
        <v>0</v>
      </c>
      <c r="V4317" t="s">
        <v>181</v>
      </c>
      <c r="W4317">
        <v>0</v>
      </c>
      <c r="X4317" t="s">
        <v>184</v>
      </c>
    </row>
    <row r="4318" spans="1:24" x14ac:dyDescent="0.3">
      <c r="A4318" t="s">
        <v>179</v>
      </c>
      <c r="B4318" t="s">
        <v>4614</v>
      </c>
      <c r="C4318" t="s">
        <v>181</v>
      </c>
      <c r="D4318" t="s">
        <v>14806</v>
      </c>
      <c r="E4318" t="s">
        <v>7</v>
      </c>
      <c r="F4318">
        <v>0</v>
      </c>
      <c r="G4318">
        <v>0</v>
      </c>
      <c r="H4318" s="51" t="s">
        <v>13965</v>
      </c>
      <c r="I4318">
        <v>0</v>
      </c>
      <c r="J4318">
        <v>0</v>
      </c>
      <c r="L4318">
        <v>0</v>
      </c>
      <c r="M4318">
        <v>116957.36</v>
      </c>
      <c r="N4318">
        <v>19554</v>
      </c>
      <c r="O4318">
        <v>1200</v>
      </c>
      <c r="P4318" t="s">
        <v>18089</v>
      </c>
      <c r="Q4318">
        <v>312</v>
      </c>
      <c r="R4318">
        <v>0</v>
      </c>
      <c r="S4318">
        <v>8808</v>
      </c>
      <c r="T4318" t="s">
        <v>181</v>
      </c>
      <c r="U4318">
        <v>0</v>
      </c>
      <c r="V4318" t="s">
        <v>181</v>
      </c>
      <c r="W4318">
        <v>0</v>
      </c>
      <c r="X4318" t="s">
        <v>184</v>
      </c>
    </row>
    <row r="4319" spans="1:24" x14ac:dyDescent="0.3">
      <c r="A4319" t="s">
        <v>179</v>
      </c>
      <c r="B4319" t="s">
        <v>6872</v>
      </c>
      <c r="C4319" t="s">
        <v>181</v>
      </c>
      <c r="D4319" t="s">
        <v>14806</v>
      </c>
      <c r="E4319" t="s">
        <v>7</v>
      </c>
      <c r="F4319">
        <v>0</v>
      </c>
      <c r="G4319">
        <v>0</v>
      </c>
      <c r="H4319" s="51" t="s">
        <v>13968</v>
      </c>
      <c r="I4319">
        <v>0</v>
      </c>
      <c r="J4319">
        <v>0</v>
      </c>
      <c r="L4319">
        <v>0</v>
      </c>
      <c r="M4319">
        <v>119272.5</v>
      </c>
      <c r="N4319">
        <v>18600</v>
      </c>
      <c r="O4319">
        <v>0</v>
      </c>
      <c r="P4319" t="s">
        <v>18090</v>
      </c>
      <c r="Q4319">
        <v>720</v>
      </c>
      <c r="R4319">
        <v>0</v>
      </c>
      <c r="S4319">
        <v>0</v>
      </c>
      <c r="T4319" t="s">
        <v>181</v>
      </c>
      <c r="U4319">
        <v>0</v>
      </c>
      <c r="V4319" t="s">
        <v>181</v>
      </c>
      <c r="W4319">
        <v>0</v>
      </c>
      <c r="X4319" t="s">
        <v>184</v>
      </c>
    </row>
    <row r="4320" spans="1:24" x14ac:dyDescent="0.3">
      <c r="A4320" t="s">
        <v>179</v>
      </c>
      <c r="B4320" t="s">
        <v>6760</v>
      </c>
      <c r="C4320" t="s">
        <v>181</v>
      </c>
      <c r="D4320" t="s">
        <v>14806</v>
      </c>
      <c r="E4320" t="s">
        <v>7</v>
      </c>
      <c r="F4320">
        <v>0</v>
      </c>
      <c r="G4320">
        <v>0</v>
      </c>
      <c r="H4320" s="51" t="s">
        <v>13965</v>
      </c>
      <c r="I4320">
        <v>0</v>
      </c>
      <c r="J4320">
        <v>0</v>
      </c>
      <c r="L4320">
        <v>0</v>
      </c>
      <c r="M4320">
        <v>0</v>
      </c>
      <c r="N4320">
        <v>0</v>
      </c>
      <c r="O4320">
        <v>0</v>
      </c>
      <c r="P4320" t="s">
        <v>183</v>
      </c>
      <c r="Q4320">
        <v>0</v>
      </c>
      <c r="R4320">
        <v>0</v>
      </c>
      <c r="S4320">
        <v>0</v>
      </c>
      <c r="T4320" t="s">
        <v>181</v>
      </c>
      <c r="U4320">
        <v>0</v>
      </c>
      <c r="V4320" t="s">
        <v>181</v>
      </c>
      <c r="W4320">
        <v>0</v>
      </c>
      <c r="X4320" t="s">
        <v>184</v>
      </c>
    </row>
    <row r="4321" spans="1:24" x14ac:dyDescent="0.3">
      <c r="A4321" t="s">
        <v>179</v>
      </c>
      <c r="B4321" t="s">
        <v>14807</v>
      </c>
      <c r="C4321" t="s">
        <v>181</v>
      </c>
      <c r="D4321" t="s">
        <v>14806</v>
      </c>
      <c r="E4321" t="s">
        <v>7</v>
      </c>
      <c r="F4321">
        <v>0</v>
      </c>
      <c r="G4321">
        <v>0</v>
      </c>
      <c r="H4321" s="51" t="s">
        <v>13968</v>
      </c>
      <c r="I4321">
        <v>0</v>
      </c>
      <c r="J4321">
        <v>0</v>
      </c>
      <c r="L4321">
        <v>0</v>
      </c>
      <c r="M4321">
        <v>0</v>
      </c>
      <c r="N4321">
        <v>0</v>
      </c>
      <c r="O4321">
        <v>0</v>
      </c>
      <c r="P4321" t="s">
        <v>183</v>
      </c>
      <c r="Q4321">
        <v>0</v>
      </c>
      <c r="R4321">
        <v>0</v>
      </c>
      <c r="S4321">
        <v>0</v>
      </c>
      <c r="T4321" t="s">
        <v>181</v>
      </c>
      <c r="U4321">
        <v>0</v>
      </c>
      <c r="V4321" t="s">
        <v>181</v>
      </c>
      <c r="W4321">
        <v>0</v>
      </c>
      <c r="X4321" t="s">
        <v>184</v>
      </c>
    </row>
    <row r="4322" spans="1:24" x14ac:dyDescent="0.3">
      <c r="A4322" t="s">
        <v>179</v>
      </c>
      <c r="B4322" t="s">
        <v>4274</v>
      </c>
      <c r="C4322" t="s">
        <v>181</v>
      </c>
      <c r="D4322" t="s">
        <v>14808</v>
      </c>
      <c r="E4322" t="s">
        <v>7</v>
      </c>
      <c r="F4322">
        <v>0</v>
      </c>
      <c r="G4322">
        <v>0</v>
      </c>
      <c r="H4322" s="51" t="s">
        <v>18039</v>
      </c>
      <c r="I4322">
        <v>0</v>
      </c>
      <c r="J4322">
        <v>0</v>
      </c>
      <c r="L4322">
        <v>0</v>
      </c>
      <c r="M4322">
        <v>0</v>
      </c>
      <c r="N4322">
        <v>0</v>
      </c>
      <c r="O4322">
        <v>0</v>
      </c>
      <c r="P4322" t="s">
        <v>183</v>
      </c>
      <c r="Q4322">
        <v>500</v>
      </c>
      <c r="R4322">
        <v>-500</v>
      </c>
      <c r="S4322">
        <v>500</v>
      </c>
      <c r="T4322" t="s">
        <v>181</v>
      </c>
      <c r="U4322">
        <v>0</v>
      </c>
      <c r="V4322" t="s">
        <v>181</v>
      </c>
      <c r="W4322">
        <v>0</v>
      </c>
      <c r="X4322" t="s">
        <v>184</v>
      </c>
    </row>
    <row r="4323" spans="1:24" x14ac:dyDescent="0.3">
      <c r="A4323" t="s">
        <v>179</v>
      </c>
      <c r="B4323" t="s">
        <v>2431</v>
      </c>
      <c r="C4323" t="s">
        <v>181</v>
      </c>
      <c r="D4323" t="s">
        <v>14809</v>
      </c>
      <c r="E4323" t="s">
        <v>7</v>
      </c>
      <c r="F4323">
        <v>0</v>
      </c>
      <c r="G4323">
        <v>0</v>
      </c>
      <c r="H4323" s="51" t="s">
        <v>13965</v>
      </c>
      <c r="I4323">
        <v>0</v>
      </c>
      <c r="J4323">
        <v>0</v>
      </c>
      <c r="L4323">
        <v>0</v>
      </c>
      <c r="M4323">
        <v>0</v>
      </c>
      <c r="N4323">
        <v>0</v>
      </c>
      <c r="O4323">
        <v>0</v>
      </c>
      <c r="P4323" t="s">
        <v>183</v>
      </c>
      <c r="Q4323">
        <v>0</v>
      </c>
      <c r="R4323">
        <v>0</v>
      </c>
      <c r="S4323">
        <v>0</v>
      </c>
      <c r="T4323" t="s">
        <v>181</v>
      </c>
      <c r="U4323">
        <v>0</v>
      </c>
      <c r="V4323" t="s">
        <v>181</v>
      </c>
      <c r="W4323">
        <v>0</v>
      </c>
      <c r="X4323" t="s">
        <v>184</v>
      </c>
    </row>
    <row r="4324" spans="1:24" x14ac:dyDescent="0.3">
      <c r="A4324" t="s">
        <v>179</v>
      </c>
      <c r="B4324" t="s">
        <v>1952</v>
      </c>
      <c r="C4324" t="s">
        <v>181</v>
      </c>
      <c r="D4324" t="s">
        <v>14810</v>
      </c>
      <c r="E4324" t="s">
        <v>7</v>
      </c>
      <c r="F4324">
        <v>0</v>
      </c>
      <c r="G4324">
        <v>0</v>
      </c>
      <c r="H4324" s="51" t="s">
        <v>18041</v>
      </c>
      <c r="I4324">
        <v>0</v>
      </c>
      <c r="J4324">
        <v>0</v>
      </c>
      <c r="L4324">
        <v>0</v>
      </c>
      <c r="M4324">
        <v>0</v>
      </c>
      <c r="N4324">
        <v>0</v>
      </c>
      <c r="O4324">
        <v>0</v>
      </c>
      <c r="P4324" t="s">
        <v>183</v>
      </c>
      <c r="Q4324">
        <v>0</v>
      </c>
      <c r="R4324">
        <v>0</v>
      </c>
      <c r="S4324">
        <v>0</v>
      </c>
      <c r="T4324" t="s">
        <v>181</v>
      </c>
      <c r="U4324">
        <v>0</v>
      </c>
      <c r="V4324" t="s">
        <v>181</v>
      </c>
      <c r="W4324">
        <v>0</v>
      </c>
      <c r="X4324" t="s">
        <v>184</v>
      </c>
    </row>
    <row r="4325" spans="1:24" x14ac:dyDescent="0.3">
      <c r="A4325" t="s">
        <v>179</v>
      </c>
      <c r="B4325" t="s">
        <v>3065</v>
      </c>
      <c r="C4325" t="s">
        <v>181</v>
      </c>
      <c r="D4325" t="s">
        <v>14810</v>
      </c>
      <c r="E4325" t="s">
        <v>7</v>
      </c>
      <c r="F4325">
        <v>0</v>
      </c>
      <c r="G4325">
        <v>0</v>
      </c>
      <c r="H4325" s="51" t="s">
        <v>14317</v>
      </c>
      <c r="I4325">
        <v>0</v>
      </c>
      <c r="J4325">
        <v>0</v>
      </c>
      <c r="L4325">
        <v>0</v>
      </c>
      <c r="M4325">
        <v>0</v>
      </c>
      <c r="N4325">
        <v>0</v>
      </c>
      <c r="O4325">
        <v>0</v>
      </c>
      <c r="P4325" t="s">
        <v>183</v>
      </c>
      <c r="Q4325">
        <v>0</v>
      </c>
      <c r="R4325">
        <v>0</v>
      </c>
      <c r="S4325">
        <v>0</v>
      </c>
      <c r="T4325" t="s">
        <v>181</v>
      </c>
      <c r="U4325">
        <v>0</v>
      </c>
      <c r="V4325" t="s">
        <v>181</v>
      </c>
      <c r="W4325">
        <v>0</v>
      </c>
      <c r="X4325" t="s">
        <v>184</v>
      </c>
    </row>
    <row r="4326" spans="1:24" x14ac:dyDescent="0.3">
      <c r="A4326" t="s">
        <v>179</v>
      </c>
      <c r="B4326" t="s">
        <v>14811</v>
      </c>
      <c r="C4326" t="s">
        <v>181</v>
      </c>
      <c r="D4326" t="s">
        <v>14812</v>
      </c>
      <c r="E4326" t="s">
        <v>7</v>
      </c>
      <c r="F4326">
        <v>0</v>
      </c>
      <c r="G4326">
        <v>0</v>
      </c>
      <c r="H4326" s="51" t="s">
        <v>13968</v>
      </c>
      <c r="I4326">
        <v>0</v>
      </c>
      <c r="J4326">
        <v>0</v>
      </c>
      <c r="L4326">
        <v>0</v>
      </c>
      <c r="M4326">
        <v>7695</v>
      </c>
      <c r="N4326">
        <v>1200</v>
      </c>
      <c r="O4326">
        <v>0</v>
      </c>
      <c r="P4326" t="s">
        <v>10781</v>
      </c>
      <c r="Q4326">
        <v>0</v>
      </c>
      <c r="R4326">
        <v>0</v>
      </c>
      <c r="S4326">
        <v>0</v>
      </c>
      <c r="T4326" t="s">
        <v>181</v>
      </c>
      <c r="U4326">
        <v>0</v>
      </c>
      <c r="V4326" t="s">
        <v>181</v>
      </c>
      <c r="W4326">
        <v>0</v>
      </c>
      <c r="X4326" t="s">
        <v>184</v>
      </c>
    </row>
    <row r="4327" spans="1:24" x14ac:dyDescent="0.3">
      <c r="A4327" t="s">
        <v>179</v>
      </c>
      <c r="B4327" t="s">
        <v>14813</v>
      </c>
      <c r="C4327" t="s">
        <v>181</v>
      </c>
      <c r="D4327" t="s">
        <v>14814</v>
      </c>
      <c r="E4327" t="s">
        <v>7</v>
      </c>
      <c r="F4327">
        <v>0</v>
      </c>
      <c r="G4327">
        <v>0</v>
      </c>
      <c r="H4327" s="51" t="s">
        <v>13965</v>
      </c>
      <c r="I4327">
        <v>0</v>
      </c>
      <c r="J4327">
        <v>0</v>
      </c>
      <c r="L4327">
        <v>0</v>
      </c>
      <c r="M4327">
        <v>0</v>
      </c>
      <c r="N4327">
        <v>0</v>
      </c>
      <c r="O4327">
        <v>0</v>
      </c>
      <c r="P4327" t="s">
        <v>183</v>
      </c>
      <c r="Q4327">
        <v>0</v>
      </c>
      <c r="R4327">
        <v>0</v>
      </c>
      <c r="S4327">
        <v>0</v>
      </c>
      <c r="T4327" t="s">
        <v>181</v>
      </c>
      <c r="U4327">
        <v>0</v>
      </c>
      <c r="V4327" t="s">
        <v>181</v>
      </c>
      <c r="W4327">
        <v>0</v>
      </c>
      <c r="X4327" t="s">
        <v>184</v>
      </c>
    </row>
    <row r="4328" spans="1:24" x14ac:dyDescent="0.3">
      <c r="A4328" t="s">
        <v>179</v>
      </c>
      <c r="B4328" t="s">
        <v>14815</v>
      </c>
      <c r="C4328" t="s">
        <v>181</v>
      </c>
      <c r="D4328" t="s">
        <v>14816</v>
      </c>
      <c r="E4328" t="s">
        <v>7</v>
      </c>
      <c r="F4328">
        <v>0</v>
      </c>
      <c r="G4328">
        <v>0</v>
      </c>
      <c r="H4328" s="51" t="s">
        <v>13968</v>
      </c>
      <c r="I4328">
        <v>0</v>
      </c>
      <c r="J4328">
        <v>0</v>
      </c>
      <c r="L4328">
        <v>0</v>
      </c>
      <c r="M4328">
        <v>0</v>
      </c>
      <c r="N4328">
        <v>0</v>
      </c>
      <c r="O4328">
        <v>0</v>
      </c>
      <c r="P4328" t="s">
        <v>183</v>
      </c>
      <c r="Q4328">
        <v>0</v>
      </c>
      <c r="R4328">
        <v>0</v>
      </c>
      <c r="S4328">
        <v>0</v>
      </c>
      <c r="T4328" t="s">
        <v>181</v>
      </c>
      <c r="U4328">
        <v>0</v>
      </c>
      <c r="V4328" t="s">
        <v>181</v>
      </c>
      <c r="W4328">
        <v>0</v>
      </c>
      <c r="X4328" t="s">
        <v>184</v>
      </c>
    </row>
    <row r="4329" spans="1:24" x14ac:dyDescent="0.3">
      <c r="A4329" t="s">
        <v>179</v>
      </c>
      <c r="B4329" t="s">
        <v>2901</v>
      </c>
      <c r="C4329" t="s">
        <v>181</v>
      </c>
      <c r="D4329" t="s">
        <v>14817</v>
      </c>
      <c r="E4329" t="s">
        <v>7</v>
      </c>
      <c r="F4329">
        <v>0</v>
      </c>
      <c r="G4329">
        <v>0</v>
      </c>
      <c r="H4329" s="51" t="s">
        <v>13965</v>
      </c>
      <c r="I4329">
        <v>0</v>
      </c>
      <c r="J4329">
        <v>0</v>
      </c>
      <c r="L4329">
        <v>0</v>
      </c>
      <c r="M4329">
        <v>0</v>
      </c>
      <c r="N4329">
        <v>0</v>
      </c>
      <c r="O4329">
        <v>0</v>
      </c>
      <c r="P4329" t="s">
        <v>183</v>
      </c>
      <c r="Q4329">
        <v>0</v>
      </c>
      <c r="R4329">
        <v>0</v>
      </c>
      <c r="S4329">
        <v>0</v>
      </c>
      <c r="T4329" t="s">
        <v>181</v>
      </c>
      <c r="U4329">
        <v>0</v>
      </c>
      <c r="V4329" t="s">
        <v>181</v>
      </c>
      <c r="W4329">
        <v>0</v>
      </c>
      <c r="X4329" t="s">
        <v>184</v>
      </c>
    </row>
    <row r="4330" spans="1:24" x14ac:dyDescent="0.3">
      <c r="A4330" t="s">
        <v>179</v>
      </c>
      <c r="B4330" t="s">
        <v>6185</v>
      </c>
      <c r="C4330" t="s">
        <v>181</v>
      </c>
      <c r="D4330" t="s">
        <v>14818</v>
      </c>
      <c r="E4330" t="s">
        <v>7</v>
      </c>
      <c r="F4330">
        <v>0</v>
      </c>
      <c r="G4330">
        <v>0</v>
      </c>
      <c r="H4330" s="51" t="s">
        <v>13965</v>
      </c>
      <c r="I4330">
        <v>0</v>
      </c>
      <c r="J4330">
        <v>0</v>
      </c>
      <c r="L4330">
        <v>0</v>
      </c>
      <c r="M4330">
        <v>0</v>
      </c>
      <c r="N4330">
        <v>0</v>
      </c>
      <c r="O4330">
        <v>0</v>
      </c>
      <c r="P4330" t="s">
        <v>183</v>
      </c>
      <c r="Q4330">
        <v>0</v>
      </c>
      <c r="R4330">
        <v>0</v>
      </c>
      <c r="S4330">
        <v>0</v>
      </c>
      <c r="T4330" t="s">
        <v>181</v>
      </c>
      <c r="U4330">
        <v>0</v>
      </c>
      <c r="V4330" t="s">
        <v>181</v>
      </c>
      <c r="W4330">
        <v>0</v>
      </c>
      <c r="X4330" t="s">
        <v>184</v>
      </c>
    </row>
    <row r="4331" spans="1:24" x14ac:dyDescent="0.3">
      <c r="A4331" t="s">
        <v>179</v>
      </c>
      <c r="B4331" t="s">
        <v>14819</v>
      </c>
      <c r="C4331" t="s">
        <v>181</v>
      </c>
      <c r="D4331" t="s">
        <v>14818</v>
      </c>
      <c r="E4331" t="s">
        <v>7</v>
      </c>
      <c r="F4331">
        <v>0</v>
      </c>
      <c r="G4331">
        <v>0</v>
      </c>
      <c r="H4331" s="51" t="s">
        <v>13968</v>
      </c>
      <c r="I4331">
        <v>0</v>
      </c>
      <c r="J4331">
        <v>0</v>
      </c>
      <c r="L4331">
        <v>0</v>
      </c>
      <c r="M4331">
        <v>0</v>
      </c>
      <c r="N4331">
        <v>0</v>
      </c>
      <c r="O4331">
        <v>0</v>
      </c>
      <c r="P4331" t="s">
        <v>183</v>
      </c>
      <c r="Q4331">
        <v>0</v>
      </c>
      <c r="R4331">
        <v>0</v>
      </c>
      <c r="S4331">
        <v>0</v>
      </c>
      <c r="T4331" t="s">
        <v>181</v>
      </c>
      <c r="U4331">
        <v>0</v>
      </c>
      <c r="V4331" t="s">
        <v>181</v>
      </c>
      <c r="W4331">
        <v>0</v>
      </c>
      <c r="X4331" t="s">
        <v>184</v>
      </c>
    </row>
    <row r="4332" spans="1:24" x14ac:dyDescent="0.3">
      <c r="A4332" t="s">
        <v>179</v>
      </c>
      <c r="B4332" t="s">
        <v>14820</v>
      </c>
      <c r="C4332" t="s">
        <v>181</v>
      </c>
      <c r="D4332" t="s">
        <v>14821</v>
      </c>
      <c r="E4332" t="s">
        <v>7</v>
      </c>
      <c r="F4332">
        <v>0</v>
      </c>
      <c r="G4332">
        <v>0</v>
      </c>
      <c r="H4332" s="51" t="s">
        <v>18039</v>
      </c>
      <c r="I4332">
        <v>0</v>
      </c>
      <c r="J4332">
        <v>0</v>
      </c>
      <c r="L4332">
        <v>0</v>
      </c>
      <c r="M4332">
        <v>0</v>
      </c>
      <c r="N4332">
        <v>0</v>
      </c>
      <c r="O4332">
        <v>0</v>
      </c>
      <c r="P4332" t="s">
        <v>183</v>
      </c>
      <c r="Q4332">
        <v>0</v>
      </c>
      <c r="R4332">
        <v>0</v>
      </c>
      <c r="S4332">
        <v>0</v>
      </c>
      <c r="T4332" t="s">
        <v>181</v>
      </c>
      <c r="U4332">
        <v>0</v>
      </c>
      <c r="V4332" t="s">
        <v>181</v>
      </c>
      <c r="W4332">
        <v>0</v>
      </c>
      <c r="X4332" t="s">
        <v>321</v>
      </c>
    </row>
    <row r="4333" spans="1:24" x14ac:dyDescent="0.3">
      <c r="A4333" t="s">
        <v>179</v>
      </c>
      <c r="B4333" t="s">
        <v>6666</v>
      </c>
      <c r="C4333" t="s">
        <v>181</v>
      </c>
      <c r="D4333" t="s">
        <v>14822</v>
      </c>
      <c r="E4333" t="s">
        <v>7</v>
      </c>
      <c r="F4333">
        <v>0</v>
      </c>
      <c r="G4333">
        <v>0</v>
      </c>
      <c r="H4333" s="51" t="s">
        <v>13965</v>
      </c>
      <c r="I4333">
        <v>0</v>
      </c>
      <c r="J4333">
        <v>0</v>
      </c>
      <c r="L4333">
        <v>0</v>
      </c>
      <c r="M4333">
        <v>0</v>
      </c>
      <c r="N4333">
        <v>0</v>
      </c>
      <c r="O4333">
        <v>0</v>
      </c>
      <c r="P4333" t="s">
        <v>183</v>
      </c>
      <c r="Q4333">
        <v>0</v>
      </c>
      <c r="R4333">
        <v>0</v>
      </c>
      <c r="S4333">
        <v>0</v>
      </c>
      <c r="T4333" t="s">
        <v>181</v>
      </c>
      <c r="U4333">
        <v>0</v>
      </c>
      <c r="V4333" t="s">
        <v>181</v>
      </c>
      <c r="W4333">
        <v>0</v>
      </c>
      <c r="X4333" t="s">
        <v>184</v>
      </c>
    </row>
    <row r="4334" spans="1:24" x14ac:dyDescent="0.3">
      <c r="A4334" t="s">
        <v>179</v>
      </c>
      <c r="B4334" t="s">
        <v>14823</v>
      </c>
      <c r="C4334" t="s">
        <v>181</v>
      </c>
      <c r="D4334" t="s">
        <v>14824</v>
      </c>
      <c r="E4334" t="s">
        <v>7</v>
      </c>
      <c r="F4334">
        <v>0</v>
      </c>
      <c r="G4334">
        <v>0</v>
      </c>
      <c r="H4334" s="51" t="s">
        <v>13968</v>
      </c>
      <c r="I4334">
        <v>0</v>
      </c>
      <c r="J4334">
        <v>0</v>
      </c>
      <c r="L4334">
        <v>0</v>
      </c>
      <c r="M4334">
        <v>0</v>
      </c>
      <c r="N4334">
        <v>0</v>
      </c>
      <c r="O4334">
        <v>0</v>
      </c>
      <c r="P4334" t="s">
        <v>183</v>
      </c>
      <c r="Q4334">
        <v>0</v>
      </c>
      <c r="R4334">
        <v>0</v>
      </c>
      <c r="S4334">
        <v>0</v>
      </c>
      <c r="T4334" t="s">
        <v>181</v>
      </c>
      <c r="U4334">
        <v>0</v>
      </c>
      <c r="V4334" t="s">
        <v>181</v>
      </c>
      <c r="W4334">
        <v>0</v>
      </c>
      <c r="X4334" t="s">
        <v>321</v>
      </c>
    </row>
    <row r="4335" spans="1:24" x14ac:dyDescent="0.3">
      <c r="A4335" t="s">
        <v>179</v>
      </c>
      <c r="B4335" t="s">
        <v>1935</v>
      </c>
      <c r="C4335" t="s">
        <v>181</v>
      </c>
      <c r="D4335" t="s">
        <v>14825</v>
      </c>
      <c r="E4335" t="s">
        <v>7</v>
      </c>
      <c r="F4335">
        <v>0</v>
      </c>
      <c r="G4335">
        <v>0</v>
      </c>
      <c r="H4335" s="51" t="s">
        <v>13734</v>
      </c>
      <c r="I4335">
        <v>0</v>
      </c>
      <c r="J4335">
        <v>0</v>
      </c>
      <c r="L4335">
        <v>0</v>
      </c>
      <c r="M4335">
        <v>0</v>
      </c>
      <c r="N4335">
        <v>0</v>
      </c>
      <c r="O4335">
        <v>0</v>
      </c>
      <c r="P4335" t="s">
        <v>183</v>
      </c>
      <c r="Q4335">
        <v>0</v>
      </c>
      <c r="R4335">
        <v>0</v>
      </c>
      <c r="S4335">
        <v>0</v>
      </c>
      <c r="T4335" t="s">
        <v>181</v>
      </c>
      <c r="U4335">
        <v>0</v>
      </c>
      <c r="V4335" t="s">
        <v>181</v>
      </c>
      <c r="W4335">
        <v>0</v>
      </c>
      <c r="X4335" t="s">
        <v>184</v>
      </c>
    </row>
    <row r="4336" spans="1:24" x14ac:dyDescent="0.3">
      <c r="A4336" t="s">
        <v>179</v>
      </c>
      <c r="B4336" t="s">
        <v>6186</v>
      </c>
      <c r="C4336" t="s">
        <v>181</v>
      </c>
      <c r="D4336" t="s">
        <v>14826</v>
      </c>
      <c r="E4336" t="s">
        <v>7</v>
      </c>
      <c r="F4336">
        <v>0</v>
      </c>
      <c r="G4336">
        <v>0</v>
      </c>
      <c r="H4336" s="51" t="s">
        <v>13965</v>
      </c>
      <c r="I4336">
        <v>0</v>
      </c>
      <c r="J4336">
        <v>0</v>
      </c>
      <c r="L4336">
        <v>0</v>
      </c>
      <c r="M4336">
        <v>0</v>
      </c>
      <c r="N4336">
        <v>0</v>
      </c>
      <c r="O4336">
        <v>0</v>
      </c>
      <c r="P4336" t="s">
        <v>183</v>
      </c>
      <c r="Q4336">
        <v>0</v>
      </c>
      <c r="R4336">
        <v>0</v>
      </c>
      <c r="S4336">
        <v>0</v>
      </c>
      <c r="T4336" t="s">
        <v>181</v>
      </c>
      <c r="U4336">
        <v>0</v>
      </c>
      <c r="V4336" t="s">
        <v>181</v>
      </c>
      <c r="W4336">
        <v>0</v>
      </c>
      <c r="X4336" t="s">
        <v>184</v>
      </c>
    </row>
    <row r="4337" spans="1:24" x14ac:dyDescent="0.3">
      <c r="A4337" t="s">
        <v>179</v>
      </c>
      <c r="B4337" t="s">
        <v>14827</v>
      </c>
      <c r="C4337" t="s">
        <v>181</v>
      </c>
      <c r="D4337" t="s">
        <v>14826</v>
      </c>
      <c r="E4337" t="s">
        <v>7</v>
      </c>
      <c r="F4337">
        <v>0</v>
      </c>
      <c r="G4337">
        <v>0</v>
      </c>
      <c r="H4337" s="51" t="s">
        <v>13968</v>
      </c>
      <c r="I4337">
        <v>0</v>
      </c>
      <c r="J4337">
        <v>0</v>
      </c>
      <c r="L4337">
        <v>0</v>
      </c>
      <c r="M4337">
        <v>0</v>
      </c>
      <c r="N4337">
        <v>0</v>
      </c>
      <c r="O4337">
        <v>0</v>
      </c>
      <c r="P4337" t="s">
        <v>183</v>
      </c>
      <c r="Q4337">
        <v>0</v>
      </c>
      <c r="R4337">
        <v>0</v>
      </c>
      <c r="S4337">
        <v>0</v>
      </c>
      <c r="T4337" t="s">
        <v>181</v>
      </c>
      <c r="U4337">
        <v>0</v>
      </c>
      <c r="V4337" t="s">
        <v>181</v>
      </c>
      <c r="W4337">
        <v>0</v>
      </c>
      <c r="X4337" t="s">
        <v>184</v>
      </c>
    </row>
    <row r="4338" spans="1:24" x14ac:dyDescent="0.3">
      <c r="A4338" t="s">
        <v>179</v>
      </c>
      <c r="B4338" t="s">
        <v>5558</v>
      </c>
      <c r="C4338" t="s">
        <v>181</v>
      </c>
      <c r="D4338" t="s">
        <v>14828</v>
      </c>
      <c r="E4338" t="s">
        <v>7</v>
      </c>
      <c r="F4338">
        <v>0</v>
      </c>
      <c r="G4338">
        <v>0</v>
      </c>
      <c r="H4338" s="51" t="s">
        <v>13965</v>
      </c>
      <c r="I4338">
        <v>0</v>
      </c>
      <c r="J4338">
        <v>0</v>
      </c>
      <c r="L4338">
        <v>0</v>
      </c>
      <c r="M4338">
        <v>0</v>
      </c>
      <c r="N4338">
        <v>0</v>
      </c>
      <c r="O4338">
        <v>0</v>
      </c>
      <c r="P4338" t="s">
        <v>183</v>
      </c>
      <c r="Q4338">
        <v>0</v>
      </c>
      <c r="R4338">
        <v>0</v>
      </c>
      <c r="S4338">
        <v>0</v>
      </c>
      <c r="T4338" t="s">
        <v>181</v>
      </c>
      <c r="U4338">
        <v>0</v>
      </c>
      <c r="V4338" t="s">
        <v>181</v>
      </c>
      <c r="W4338">
        <v>0</v>
      </c>
      <c r="X4338" t="s">
        <v>184</v>
      </c>
    </row>
    <row r="4339" spans="1:24" x14ac:dyDescent="0.3">
      <c r="A4339" t="s">
        <v>179</v>
      </c>
      <c r="B4339" t="s">
        <v>14829</v>
      </c>
      <c r="C4339" t="s">
        <v>181</v>
      </c>
      <c r="D4339" t="s">
        <v>14830</v>
      </c>
      <c r="E4339" t="s">
        <v>7</v>
      </c>
      <c r="F4339">
        <v>0</v>
      </c>
      <c r="G4339">
        <v>0</v>
      </c>
      <c r="H4339" s="51" t="s">
        <v>13965</v>
      </c>
      <c r="I4339">
        <v>0</v>
      </c>
      <c r="J4339">
        <v>0</v>
      </c>
      <c r="L4339">
        <v>0</v>
      </c>
      <c r="M4339">
        <v>0</v>
      </c>
      <c r="N4339">
        <v>0</v>
      </c>
      <c r="O4339">
        <v>0</v>
      </c>
      <c r="P4339" t="s">
        <v>183</v>
      </c>
      <c r="Q4339">
        <v>0</v>
      </c>
      <c r="R4339">
        <v>0</v>
      </c>
      <c r="S4339">
        <v>0</v>
      </c>
      <c r="T4339" t="s">
        <v>181</v>
      </c>
      <c r="U4339">
        <v>0</v>
      </c>
      <c r="V4339" t="s">
        <v>181</v>
      </c>
      <c r="W4339">
        <v>0</v>
      </c>
      <c r="X4339" t="s">
        <v>184</v>
      </c>
    </row>
    <row r="4340" spans="1:24" x14ac:dyDescent="0.3">
      <c r="A4340" t="s">
        <v>179</v>
      </c>
      <c r="B4340" t="s">
        <v>6162</v>
      </c>
      <c r="C4340" t="s">
        <v>181</v>
      </c>
      <c r="D4340" t="s">
        <v>14831</v>
      </c>
      <c r="E4340" t="s">
        <v>7</v>
      </c>
      <c r="F4340">
        <v>0</v>
      </c>
      <c r="G4340">
        <v>0</v>
      </c>
      <c r="H4340" s="51" t="s">
        <v>13965</v>
      </c>
      <c r="I4340">
        <v>0</v>
      </c>
      <c r="J4340">
        <v>0</v>
      </c>
      <c r="L4340">
        <v>0</v>
      </c>
      <c r="M4340">
        <v>0</v>
      </c>
      <c r="N4340">
        <v>0</v>
      </c>
      <c r="O4340">
        <v>0</v>
      </c>
      <c r="P4340" t="s">
        <v>183</v>
      </c>
      <c r="Q4340">
        <v>0</v>
      </c>
      <c r="R4340">
        <v>0</v>
      </c>
      <c r="S4340">
        <v>0</v>
      </c>
      <c r="T4340" t="s">
        <v>181</v>
      </c>
      <c r="U4340">
        <v>0</v>
      </c>
      <c r="V4340" t="s">
        <v>181</v>
      </c>
      <c r="W4340">
        <v>0</v>
      </c>
      <c r="X4340" t="s">
        <v>184</v>
      </c>
    </row>
    <row r="4341" spans="1:24" x14ac:dyDescent="0.3">
      <c r="A4341" t="s">
        <v>179</v>
      </c>
      <c r="B4341" t="s">
        <v>5292</v>
      </c>
      <c r="C4341" t="s">
        <v>181</v>
      </c>
      <c r="D4341" t="s">
        <v>14832</v>
      </c>
      <c r="E4341" t="s">
        <v>7</v>
      </c>
      <c r="F4341">
        <v>0</v>
      </c>
      <c r="G4341">
        <v>0</v>
      </c>
      <c r="H4341" s="51" t="s">
        <v>18039</v>
      </c>
      <c r="I4341">
        <v>0</v>
      </c>
      <c r="J4341">
        <v>0</v>
      </c>
      <c r="L4341">
        <v>0</v>
      </c>
      <c r="M4341">
        <v>0</v>
      </c>
      <c r="N4341">
        <v>0</v>
      </c>
      <c r="O4341">
        <v>0</v>
      </c>
      <c r="P4341" t="s">
        <v>183</v>
      </c>
      <c r="Q4341">
        <v>100</v>
      </c>
      <c r="R4341">
        <v>-100</v>
      </c>
      <c r="S4341">
        <v>100</v>
      </c>
      <c r="T4341" t="s">
        <v>181</v>
      </c>
      <c r="U4341">
        <v>0</v>
      </c>
      <c r="V4341" t="s">
        <v>181</v>
      </c>
      <c r="W4341">
        <v>0</v>
      </c>
      <c r="X4341" t="s">
        <v>184</v>
      </c>
    </row>
    <row r="4342" spans="1:24" x14ac:dyDescent="0.3">
      <c r="A4342" t="s">
        <v>179</v>
      </c>
      <c r="B4342" t="s">
        <v>5858</v>
      </c>
      <c r="C4342" t="s">
        <v>181</v>
      </c>
      <c r="D4342" t="s">
        <v>14832</v>
      </c>
      <c r="E4342" t="s">
        <v>7</v>
      </c>
      <c r="F4342">
        <v>0</v>
      </c>
      <c r="G4342">
        <v>0</v>
      </c>
      <c r="H4342" s="51" t="s">
        <v>14199</v>
      </c>
      <c r="I4342">
        <v>0</v>
      </c>
      <c r="J4342">
        <v>0</v>
      </c>
      <c r="L4342">
        <v>0</v>
      </c>
      <c r="M4342">
        <v>0</v>
      </c>
      <c r="N4342">
        <v>0</v>
      </c>
      <c r="O4342">
        <v>0</v>
      </c>
      <c r="P4342" t="s">
        <v>183</v>
      </c>
      <c r="Q4342">
        <v>0</v>
      </c>
      <c r="R4342">
        <v>0</v>
      </c>
      <c r="S4342">
        <v>0</v>
      </c>
      <c r="T4342" t="s">
        <v>181</v>
      </c>
      <c r="U4342">
        <v>0</v>
      </c>
      <c r="V4342" t="s">
        <v>181</v>
      </c>
      <c r="W4342">
        <v>0</v>
      </c>
      <c r="X4342" t="s">
        <v>184</v>
      </c>
    </row>
    <row r="4343" spans="1:24" x14ac:dyDescent="0.3">
      <c r="A4343" t="s">
        <v>179</v>
      </c>
      <c r="B4343" t="s">
        <v>1756</v>
      </c>
      <c r="C4343" t="s">
        <v>181</v>
      </c>
      <c r="D4343" t="s">
        <v>14833</v>
      </c>
      <c r="E4343" t="s">
        <v>7</v>
      </c>
      <c r="F4343">
        <v>0</v>
      </c>
      <c r="G4343">
        <v>0</v>
      </c>
      <c r="H4343" s="51" t="s">
        <v>13968</v>
      </c>
      <c r="I4343">
        <v>0</v>
      </c>
      <c r="J4343">
        <v>0</v>
      </c>
      <c r="L4343">
        <v>0</v>
      </c>
      <c r="M4343">
        <v>0</v>
      </c>
      <c r="N4343">
        <v>0</v>
      </c>
      <c r="O4343">
        <v>0</v>
      </c>
      <c r="P4343" t="s">
        <v>183</v>
      </c>
      <c r="Q4343">
        <v>0</v>
      </c>
      <c r="R4343">
        <v>0</v>
      </c>
      <c r="S4343">
        <v>0</v>
      </c>
      <c r="T4343" t="s">
        <v>181</v>
      </c>
      <c r="U4343">
        <v>0</v>
      </c>
      <c r="V4343" t="s">
        <v>181</v>
      </c>
      <c r="W4343">
        <v>0</v>
      </c>
      <c r="X4343" t="s">
        <v>184</v>
      </c>
    </row>
    <row r="4344" spans="1:24" x14ac:dyDescent="0.3">
      <c r="A4344" t="s">
        <v>179</v>
      </c>
      <c r="B4344" t="s">
        <v>14834</v>
      </c>
      <c r="C4344" t="s">
        <v>181</v>
      </c>
      <c r="D4344" t="s">
        <v>14835</v>
      </c>
      <c r="E4344" t="s">
        <v>7</v>
      </c>
      <c r="F4344">
        <v>0</v>
      </c>
      <c r="G4344" t="s">
        <v>1014</v>
      </c>
      <c r="H4344" s="51" t="s">
        <v>13965</v>
      </c>
      <c r="I4344">
        <v>2870.4</v>
      </c>
      <c r="J4344">
        <v>0</v>
      </c>
      <c r="L4344">
        <v>0</v>
      </c>
      <c r="M4344">
        <v>0</v>
      </c>
      <c r="N4344">
        <v>0</v>
      </c>
      <c r="O4344">
        <v>0</v>
      </c>
      <c r="P4344" t="s">
        <v>183</v>
      </c>
      <c r="Q4344">
        <v>480</v>
      </c>
      <c r="R4344">
        <v>-480</v>
      </c>
      <c r="S4344">
        <v>0</v>
      </c>
      <c r="T4344" t="s">
        <v>181</v>
      </c>
      <c r="U4344">
        <v>0</v>
      </c>
      <c r="V4344" t="s">
        <v>181</v>
      </c>
      <c r="W4344">
        <v>0</v>
      </c>
      <c r="X4344" t="s">
        <v>184</v>
      </c>
    </row>
    <row r="4345" spans="1:24" x14ac:dyDescent="0.3">
      <c r="A4345" t="s">
        <v>179</v>
      </c>
      <c r="B4345" t="s">
        <v>14836</v>
      </c>
      <c r="C4345" t="s">
        <v>181</v>
      </c>
      <c r="D4345" t="s">
        <v>14837</v>
      </c>
      <c r="E4345" t="s">
        <v>7</v>
      </c>
      <c r="F4345">
        <v>0</v>
      </c>
      <c r="G4345">
        <v>0</v>
      </c>
      <c r="H4345" s="51" t="s">
        <v>13965</v>
      </c>
      <c r="I4345">
        <v>0</v>
      </c>
      <c r="J4345">
        <v>0</v>
      </c>
      <c r="L4345">
        <v>0</v>
      </c>
      <c r="M4345">
        <v>0</v>
      </c>
      <c r="N4345">
        <v>0</v>
      </c>
      <c r="O4345">
        <v>0</v>
      </c>
      <c r="P4345" t="s">
        <v>183</v>
      </c>
      <c r="Q4345">
        <v>1752</v>
      </c>
      <c r="R4345">
        <v>-1752</v>
      </c>
      <c r="S4345">
        <v>1752</v>
      </c>
      <c r="T4345" t="s">
        <v>181</v>
      </c>
      <c r="U4345">
        <v>0</v>
      </c>
      <c r="V4345" t="s">
        <v>181</v>
      </c>
      <c r="W4345">
        <v>0</v>
      </c>
      <c r="X4345" t="s">
        <v>184</v>
      </c>
    </row>
    <row r="4346" spans="1:24" x14ac:dyDescent="0.3">
      <c r="A4346" t="s">
        <v>179</v>
      </c>
      <c r="B4346" t="s">
        <v>14838</v>
      </c>
      <c r="C4346" t="s">
        <v>181</v>
      </c>
      <c r="D4346" t="s">
        <v>14839</v>
      </c>
      <c r="E4346" t="s">
        <v>7</v>
      </c>
      <c r="F4346">
        <v>0</v>
      </c>
      <c r="G4346">
        <v>0</v>
      </c>
      <c r="H4346" s="51" t="s">
        <v>13968</v>
      </c>
      <c r="I4346">
        <v>0</v>
      </c>
      <c r="J4346">
        <v>0</v>
      </c>
      <c r="L4346">
        <v>0</v>
      </c>
      <c r="M4346">
        <v>0</v>
      </c>
      <c r="N4346">
        <v>0</v>
      </c>
      <c r="O4346">
        <v>0</v>
      </c>
      <c r="P4346" t="s">
        <v>183</v>
      </c>
      <c r="Q4346">
        <v>0</v>
      </c>
      <c r="R4346">
        <v>0</v>
      </c>
      <c r="S4346">
        <v>0</v>
      </c>
      <c r="T4346" t="s">
        <v>181</v>
      </c>
      <c r="U4346">
        <v>0</v>
      </c>
      <c r="V4346" t="s">
        <v>181</v>
      </c>
      <c r="W4346">
        <v>0</v>
      </c>
      <c r="X4346" t="s">
        <v>321</v>
      </c>
    </row>
    <row r="4347" spans="1:24" x14ac:dyDescent="0.3">
      <c r="A4347" t="s">
        <v>179</v>
      </c>
      <c r="B4347" t="s">
        <v>14840</v>
      </c>
      <c r="C4347" t="s">
        <v>181</v>
      </c>
      <c r="D4347" t="s">
        <v>14841</v>
      </c>
      <c r="E4347" t="s">
        <v>7</v>
      </c>
      <c r="F4347">
        <v>0</v>
      </c>
      <c r="G4347">
        <v>0</v>
      </c>
      <c r="H4347" s="51" t="s">
        <v>13968</v>
      </c>
      <c r="I4347">
        <v>0</v>
      </c>
      <c r="J4347">
        <v>0</v>
      </c>
      <c r="L4347">
        <v>0</v>
      </c>
      <c r="M4347">
        <v>0</v>
      </c>
      <c r="N4347">
        <v>0</v>
      </c>
      <c r="O4347">
        <v>0</v>
      </c>
      <c r="P4347" t="s">
        <v>183</v>
      </c>
      <c r="Q4347">
        <v>0</v>
      </c>
      <c r="R4347">
        <v>0</v>
      </c>
      <c r="S4347">
        <v>0</v>
      </c>
      <c r="T4347" t="s">
        <v>181</v>
      </c>
      <c r="U4347">
        <v>0</v>
      </c>
      <c r="V4347" t="s">
        <v>181</v>
      </c>
      <c r="W4347">
        <v>0</v>
      </c>
      <c r="X4347" t="s">
        <v>184</v>
      </c>
    </row>
    <row r="4348" spans="1:24" x14ac:dyDescent="0.3">
      <c r="A4348" t="s">
        <v>179</v>
      </c>
      <c r="B4348" t="s">
        <v>14842</v>
      </c>
      <c r="C4348" t="s">
        <v>181</v>
      </c>
      <c r="D4348" t="s">
        <v>14843</v>
      </c>
      <c r="E4348" t="s">
        <v>7</v>
      </c>
      <c r="F4348">
        <v>0</v>
      </c>
      <c r="G4348">
        <v>0</v>
      </c>
      <c r="H4348" s="51" t="s">
        <v>13965</v>
      </c>
      <c r="I4348">
        <v>0</v>
      </c>
      <c r="J4348">
        <v>0</v>
      </c>
      <c r="L4348">
        <v>0</v>
      </c>
      <c r="M4348">
        <v>0</v>
      </c>
      <c r="N4348">
        <v>0</v>
      </c>
      <c r="O4348">
        <v>0</v>
      </c>
      <c r="P4348" t="s">
        <v>183</v>
      </c>
      <c r="Q4348">
        <v>0</v>
      </c>
      <c r="R4348">
        <v>0</v>
      </c>
      <c r="S4348">
        <v>0</v>
      </c>
      <c r="T4348" t="s">
        <v>181</v>
      </c>
      <c r="U4348">
        <v>0</v>
      </c>
      <c r="V4348" t="s">
        <v>181</v>
      </c>
      <c r="W4348">
        <v>0</v>
      </c>
      <c r="X4348" t="s">
        <v>184</v>
      </c>
    </row>
    <row r="4349" spans="1:24" x14ac:dyDescent="0.3">
      <c r="A4349" t="s">
        <v>179</v>
      </c>
      <c r="B4349" t="s">
        <v>6723</v>
      </c>
      <c r="C4349" t="s">
        <v>181</v>
      </c>
      <c r="D4349" t="s">
        <v>14844</v>
      </c>
      <c r="E4349" t="s">
        <v>7</v>
      </c>
      <c r="F4349">
        <v>0</v>
      </c>
      <c r="G4349">
        <v>0</v>
      </c>
      <c r="H4349" s="51" t="s">
        <v>13965</v>
      </c>
      <c r="I4349">
        <v>0</v>
      </c>
      <c r="J4349">
        <v>0</v>
      </c>
      <c r="L4349">
        <v>0</v>
      </c>
      <c r="M4349">
        <v>0</v>
      </c>
      <c r="N4349">
        <v>0</v>
      </c>
      <c r="O4349">
        <v>0</v>
      </c>
      <c r="P4349" t="s">
        <v>183</v>
      </c>
      <c r="Q4349">
        <v>0</v>
      </c>
      <c r="R4349">
        <v>0</v>
      </c>
      <c r="S4349">
        <v>0</v>
      </c>
      <c r="T4349" t="s">
        <v>181</v>
      </c>
      <c r="U4349">
        <v>0</v>
      </c>
      <c r="V4349" t="s">
        <v>181</v>
      </c>
      <c r="W4349">
        <v>0</v>
      </c>
      <c r="X4349" t="s">
        <v>321</v>
      </c>
    </row>
    <row r="4350" spans="1:24" x14ac:dyDescent="0.3">
      <c r="A4350" t="s">
        <v>179</v>
      </c>
      <c r="B4350" t="s">
        <v>2241</v>
      </c>
      <c r="C4350" t="s">
        <v>181</v>
      </c>
      <c r="D4350" t="s">
        <v>14845</v>
      </c>
      <c r="E4350" t="s">
        <v>7</v>
      </c>
      <c r="F4350">
        <v>0</v>
      </c>
      <c r="G4350">
        <v>0</v>
      </c>
      <c r="H4350" s="51" t="s">
        <v>18091</v>
      </c>
      <c r="I4350">
        <v>0</v>
      </c>
      <c r="J4350">
        <v>0</v>
      </c>
      <c r="L4350">
        <v>0</v>
      </c>
      <c r="M4350">
        <v>0</v>
      </c>
      <c r="N4350">
        <v>0</v>
      </c>
      <c r="O4350">
        <v>0</v>
      </c>
      <c r="P4350" t="s">
        <v>183</v>
      </c>
      <c r="Q4350">
        <v>0</v>
      </c>
      <c r="R4350">
        <v>0</v>
      </c>
      <c r="S4350">
        <v>0</v>
      </c>
      <c r="T4350" t="s">
        <v>181</v>
      </c>
      <c r="U4350">
        <v>0</v>
      </c>
      <c r="V4350" t="s">
        <v>181</v>
      </c>
      <c r="W4350">
        <v>0</v>
      </c>
      <c r="X4350" t="s">
        <v>184</v>
      </c>
    </row>
    <row r="4351" spans="1:24" x14ac:dyDescent="0.3">
      <c r="A4351" t="s">
        <v>179</v>
      </c>
      <c r="B4351" t="s">
        <v>2242</v>
      </c>
      <c r="C4351" t="s">
        <v>181</v>
      </c>
      <c r="D4351" t="s">
        <v>14845</v>
      </c>
      <c r="E4351" t="s">
        <v>7</v>
      </c>
      <c r="F4351">
        <v>0</v>
      </c>
      <c r="G4351">
        <v>0</v>
      </c>
      <c r="H4351" s="51" t="s">
        <v>14846</v>
      </c>
      <c r="I4351">
        <v>0</v>
      </c>
      <c r="J4351">
        <v>0</v>
      </c>
      <c r="L4351">
        <v>0</v>
      </c>
      <c r="M4351">
        <v>0</v>
      </c>
      <c r="N4351">
        <v>0</v>
      </c>
      <c r="O4351">
        <v>0</v>
      </c>
      <c r="P4351" t="s">
        <v>183</v>
      </c>
      <c r="Q4351">
        <v>0</v>
      </c>
      <c r="R4351">
        <v>0</v>
      </c>
      <c r="S4351">
        <v>0</v>
      </c>
      <c r="T4351" t="s">
        <v>181</v>
      </c>
      <c r="U4351">
        <v>0</v>
      </c>
      <c r="V4351" t="s">
        <v>181</v>
      </c>
      <c r="W4351">
        <v>0</v>
      </c>
      <c r="X4351" t="s">
        <v>184</v>
      </c>
    </row>
    <row r="4352" spans="1:24" x14ac:dyDescent="0.3">
      <c r="A4352" t="s">
        <v>179</v>
      </c>
      <c r="B4352" t="s">
        <v>4754</v>
      </c>
      <c r="C4352" t="s">
        <v>181</v>
      </c>
      <c r="D4352" t="s">
        <v>14847</v>
      </c>
      <c r="E4352" t="s">
        <v>7</v>
      </c>
      <c r="F4352">
        <v>0</v>
      </c>
      <c r="G4352">
        <v>0</v>
      </c>
      <c r="H4352" s="51" t="s">
        <v>14848</v>
      </c>
      <c r="I4352">
        <v>0</v>
      </c>
      <c r="J4352">
        <v>0</v>
      </c>
      <c r="L4352">
        <v>0</v>
      </c>
      <c r="M4352">
        <v>0</v>
      </c>
      <c r="N4352">
        <v>0</v>
      </c>
      <c r="O4352">
        <v>0</v>
      </c>
      <c r="P4352" t="s">
        <v>183</v>
      </c>
      <c r="Q4352">
        <v>0</v>
      </c>
      <c r="R4352">
        <v>0</v>
      </c>
      <c r="S4352">
        <v>0</v>
      </c>
      <c r="T4352" t="s">
        <v>181</v>
      </c>
      <c r="U4352">
        <v>0</v>
      </c>
      <c r="V4352" t="s">
        <v>181</v>
      </c>
      <c r="W4352">
        <v>0</v>
      </c>
      <c r="X4352" t="s">
        <v>184</v>
      </c>
    </row>
    <row r="4353" spans="1:24" x14ac:dyDescent="0.3">
      <c r="A4353" t="s">
        <v>179</v>
      </c>
      <c r="B4353" t="s">
        <v>14849</v>
      </c>
      <c r="C4353" t="s">
        <v>181</v>
      </c>
      <c r="D4353" t="s">
        <v>14850</v>
      </c>
      <c r="E4353" t="s">
        <v>7</v>
      </c>
      <c r="F4353">
        <v>0</v>
      </c>
      <c r="G4353">
        <v>0</v>
      </c>
      <c r="H4353" s="51" t="s">
        <v>18056</v>
      </c>
      <c r="I4353">
        <v>0</v>
      </c>
      <c r="J4353">
        <v>660</v>
      </c>
      <c r="L4353">
        <v>0</v>
      </c>
      <c r="M4353">
        <v>143845.20000000001</v>
      </c>
      <c r="N4353">
        <v>701</v>
      </c>
      <c r="O4353">
        <v>0</v>
      </c>
      <c r="P4353" t="s">
        <v>14851</v>
      </c>
      <c r="Q4353">
        <v>-450</v>
      </c>
      <c r="R4353">
        <v>0</v>
      </c>
      <c r="S4353">
        <v>0</v>
      </c>
      <c r="T4353" t="s">
        <v>181</v>
      </c>
      <c r="U4353">
        <v>0</v>
      </c>
      <c r="V4353" t="s">
        <v>181</v>
      </c>
      <c r="W4353">
        <v>25322</v>
      </c>
      <c r="X4353" t="s">
        <v>321</v>
      </c>
    </row>
    <row r="4354" spans="1:24" x14ac:dyDescent="0.3">
      <c r="A4354" t="s">
        <v>179</v>
      </c>
      <c r="B4354" t="s">
        <v>4795</v>
      </c>
      <c r="C4354" t="s">
        <v>181</v>
      </c>
      <c r="D4354" t="s">
        <v>14852</v>
      </c>
      <c r="E4354" t="s">
        <v>7</v>
      </c>
      <c r="F4354">
        <v>0</v>
      </c>
      <c r="G4354">
        <v>0</v>
      </c>
      <c r="H4354" s="51" t="s">
        <v>18056</v>
      </c>
      <c r="I4354">
        <v>0</v>
      </c>
      <c r="J4354">
        <v>0</v>
      </c>
      <c r="L4354">
        <v>0</v>
      </c>
      <c r="M4354">
        <v>0</v>
      </c>
      <c r="N4354">
        <v>0</v>
      </c>
      <c r="O4354">
        <v>0</v>
      </c>
      <c r="P4354" t="s">
        <v>183</v>
      </c>
      <c r="Q4354">
        <v>0</v>
      </c>
      <c r="R4354">
        <v>0</v>
      </c>
      <c r="S4354">
        <v>0</v>
      </c>
      <c r="T4354" t="s">
        <v>181</v>
      </c>
      <c r="U4354">
        <v>0</v>
      </c>
      <c r="V4354" t="s">
        <v>181</v>
      </c>
      <c r="W4354">
        <v>0</v>
      </c>
      <c r="X4354" t="s">
        <v>184</v>
      </c>
    </row>
    <row r="4355" spans="1:24" x14ac:dyDescent="0.3">
      <c r="A4355" t="s">
        <v>179</v>
      </c>
      <c r="B4355" t="s">
        <v>5173</v>
      </c>
      <c r="C4355" t="s">
        <v>181</v>
      </c>
      <c r="D4355" t="s">
        <v>14853</v>
      </c>
      <c r="E4355" t="s">
        <v>7</v>
      </c>
      <c r="F4355">
        <v>0</v>
      </c>
      <c r="G4355">
        <v>0</v>
      </c>
      <c r="H4355" s="51" t="s">
        <v>18056</v>
      </c>
      <c r="I4355">
        <v>0</v>
      </c>
      <c r="J4355">
        <v>0</v>
      </c>
      <c r="L4355">
        <v>0</v>
      </c>
      <c r="M4355">
        <v>0</v>
      </c>
      <c r="N4355">
        <v>0</v>
      </c>
      <c r="O4355">
        <v>0</v>
      </c>
      <c r="P4355" t="s">
        <v>183</v>
      </c>
      <c r="Q4355">
        <v>0</v>
      </c>
      <c r="R4355">
        <v>0</v>
      </c>
      <c r="S4355">
        <v>0</v>
      </c>
      <c r="T4355" t="s">
        <v>181</v>
      </c>
      <c r="U4355">
        <v>0</v>
      </c>
      <c r="V4355" t="s">
        <v>181</v>
      </c>
      <c r="W4355">
        <v>0</v>
      </c>
      <c r="X4355" t="s">
        <v>184</v>
      </c>
    </row>
    <row r="4356" spans="1:24" x14ac:dyDescent="0.3">
      <c r="A4356" t="s">
        <v>179</v>
      </c>
      <c r="B4356" t="s">
        <v>14854</v>
      </c>
      <c r="C4356" t="s">
        <v>181</v>
      </c>
      <c r="D4356" t="s">
        <v>14855</v>
      </c>
      <c r="E4356" t="s">
        <v>7</v>
      </c>
      <c r="F4356">
        <v>0</v>
      </c>
      <c r="G4356">
        <v>0</v>
      </c>
      <c r="H4356" s="51" t="s">
        <v>14486</v>
      </c>
      <c r="I4356">
        <v>0</v>
      </c>
      <c r="J4356">
        <v>0</v>
      </c>
      <c r="L4356">
        <v>0</v>
      </c>
      <c r="M4356">
        <v>0</v>
      </c>
      <c r="N4356">
        <v>0</v>
      </c>
      <c r="O4356">
        <v>0</v>
      </c>
      <c r="P4356" t="s">
        <v>183</v>
      </c>
      <c r="Q4356">
        <v>0</v>
      </c>
      <c r="R4356">
        <v>0</v>
      </c>
      <c r="S4356">
        <v>0</v>
      </c>
      <c r="T4356" t="s">
        <v>181</v>
      </c>
      <c r="U4356">
        <v>0</v>
      </c>
      <c r="V4356" t="s">
        <v>181</v>
      </c>
      <c r="W4356">
        <v>0</v>
      </c>
      <c r="X4356" t="s">
        <v>184</v>
      </c>
    </row>
    <row r="4357" spans="1:24" x14ac:dyDescent="0.3">
      <c r="A4357" t="s">
        <v>179</v>
      </c>
      <c r="B4357" t="s">
        <v>4295</v>
      </c>
      <c r="C4357" t="s">
        <v>181</v>
      </c>
      <c r="D4357" t="s">
        <v>14856</v>
      </c>
      <c r="E4357" t="s">
        <v>7</v>
      </c>
      <c r="F4357">
        <v>0</v>
      </c>
      <c r="G4357">
        <v>0</v>
      </c>
      <c r="H4357" s="51" t="s">
        <v>18039</v>
      </c>
      <c r="I4357">
        <v>0</v>
      </c>
      <c r="J4357">
        <v>0</v>
      </c>
      <c r="L4357">
        <v>0</v>
      </c>
      <c r="M4357">
        <v>0</v>
      </c>
      <c r="N4357">
        <v>0</v>
      </c>
      <c r="O4357">
        <v>0</v>
      </c>
      <c r="P4357" t="s">
        <v>183</v>
      </c>
      <c r="Q4357">
        <v>0</v>
      </c>
      <c r="R4357">
        <v>0</v>
      </c>
      <c r="S4357">
        <v>0</v>
      </c>
      <c r="T4357" t="s">
        <v>181</v>
      </c>
      <c r="U4357">
        <v>0</v>
      </c>
      <c r="V4357" t="s">
        <v>181</v>
      </c>
      <c r="W4357">
        <v>0</v>
      </c>
      <c r="X4357" t="s">
        <v>184</v>
      </c>
    </row>
    <row r="4358" spans="1:24" x14ac:dyDescent="0.3">
      <c r="A4358" t="s">
        <v>179</v>
      </c>
      <c r="B4358" t="s">
        <v>6672</v>
      </c>
      <c r="C4358" t="s">
        <v>181</v>
      </c>
      <c r="D4358" t="s">
        <v>14857</v>
      </c>
      <c r="E4358" t="s">
        <v>7</v>
      </c>
      <c r="F4358">
        <v>0</v>
      </c>
      <c r="G4358">
        <v>0</v>
      </c>
      <c r="H4358" s="51" t="s">
        <v>13965</v>
      </c>
      <c r="I4358">
        <v>0</v>
      </c>
      <c r="J4358">
        <v>0</v>
      </c>
      <c r="L4358">
        <v>0</v>
      </c>
      <c r="M4358">
        <v>0</v>
      </c>
      <c r="N4358">
        <v>0</v>
      </c>
      <c r="O4358">
        <v>0</v>
      </c>
      <c r="P4358" t="s">
        <v>183</v>
      </c>
      <c r="Q4358">
        <v>0</v>
      </c>
      <c r="R4358">
        <v>0</v>
      </c>
      <c r="S4358">
        <v>0</v>
      </c>
      <c r="T4358" t="s">
        <v>181</v>
      </c>
      <c r="U4358">
        <v>0</v>
      </c>
      <c r="V4358" t="s">
        <v>181</v>
      </c>
      <c r="W4358">
        <v>0</v>
      </c>
      <c r="X4358" t="s">
        <v>184</v>
      </c>
    </row>
    <row r="4359" spans="1:24" x14ac:dyDescent="0.3">
      <c r="A4359" t="s">
        <v>179</v>
      </c>
      <c r="B4359" t="s">
        <v>6015</v>
      </c>
      <c r="C4359" t="s">
        <v>181</v>
      </c>
      <c r="D4359" t="s">
        <v>14858</v>
      </c>
      <c r="E4359" t="s">
        <v>7</v>
      </c>
      <c r="F4359">
        <v>0</v>
      </c>
      <c r="G4359">
        <v>0</v>
      </c>
      <c r="H4359" s="51" t="s">
        <v>14199</v>
      </c>
      <c r="I4359">
        <v>0</v>
      </c>
      <c r="J4359">
        <v>0</v>
      </c>
      <c r="L4359">
        <v>0</v>
      </c>
      <c r="M4359">
        <v>2296.8000000000002</v>
      </c>
      <c r="N4359">
        <v>16</v>
      </c>
      <c r="O4359">
        <v>0</v>
      </c>
      <c r="P4359" t="s">
        <v>1261</v>
      </c>
      <c r="Q4359">
        <v>0</v>
      </c>
      <c r="R4359">
        <v>0</v>
      </c>
      <c r="S4359">
        <v>0</v>
      </c>
      <c r="T4359" t="s">
        <v>181</v>
      </c>
      <c r="U4359">
        <v>0</v>
      </c>
      <c r="V4359" t="s">
        <v>181</v>
      </c>
      <c r="W4359">
        <v>0</v>
      </c>
      <c r="X4359" t="s">
        <v>184</v>
      </c>
    </row>
    <row r="4360" spans="1:24" x14ac:dyDescent="0.3">
      <c r="A4360" t="s">
        <v>179</v>
      </c>
      <c r="B4360" t="s">
        <v>6093</v>
      </c>
      <c r="C4360" t="s">
        <v>181</v>
      </c>
      <c r="D4360" t="s">
        <v>14859</v>
      </c>
      <c r="E4360" t="s">
        <v>7</v>
      </c>
      <c r="F4360">
        <v>0</v>
      </c>
      <c r="G4360">
        <v>0</v>
      </c>
      <c r="H4360" s="51" t="s">
        <v>18039</v>
      </c>
      <c r="I4360">
        <v>0</v>
      </c>
      <c r="J4360">
        <v>0</v>
      </c>
      <c r="L4360">
        <v>0</v>
      </c>
      <c r="M4360">
        <v>3693.6</v>
      </c>
      <c r="N4360">
        <v>24</v>
      </c>
      <c r="O4360">
        <v>0</v>
      </c>
      <c r="P4360" t="s">
        <v>2020</v>
      </c>
      <c r="Q4360">
        <v>0</v>
      </c>
      <c r="R4360">
        <v>0</v>
      </c>
      <c r="S4360">
        <v>0</v>
      </c>
      <c r="T4360" t="s">
        <v>181</v>
      </c>
      <c r="U4360">
        <v>0</v>
      </c>
      <c r="V4360" t="s">
        <v>181</v>
      </c>
      <c r="W4360">
        <v>0</v>
      </c>
      <c r="X4360" t="s">
        <v>184</v>
      </c>
    </row>
    <row r="4361" spans="1:24" x14ac:dyDescent="0.3">
      <c r="A4361" t="s">
        <v>179</v>
      </c>
      <c r="B4361" t="s">
        <v>4605</v>
      </c>
      <c r="C4361" t="s">
        <v>181</v>
      </c>
      <c r="D4361" t="s">
        <v>14860</v>
      </c>
      <c r="E4361" t="s">
        <v>7</v>
      </c>
      <c r="F4361">
        <v>0</v>
      </c>
      <c r="G4361">
        <v>0</v>
      </c>
      <c r="H4361" s="51" t="s">
        <v>18039</v>
      </c>
      <c r="I4361">
        <v>0</v>
      </c>
      <c r="J4361">
        <v>0</v>
      </c>
      <c r="L4361">
        <v>0</v>
      </c>
      <c r="M4361">
        <v>438615</v>
      </c>
      <c r="N4361">
        <v>2850</v>
      </c>
      <c r="O4361">
        <v>0</v>
      </c>
      <c r="P4361" t="s">
        <v>18092</v>
      </c>
      <c r="Q4361">
        <v>0</v>
      </c>
      <c r="R4361">
        <v>0</v>
      </c>
      <c r="S4361">
        <v>7023</v>
      </c>
      <c r="T4361" t="s">
        <v>181</v>
      </c>
      <c r="U4361">
        <v>0</v>
      </c>
      <c r="V4361" t="s">
        <v>181</v>
      </c>
      <c r="W4361">
        <v>0</v>
      </c>
      <c r="X4361" t="s">
        <v>184</v>
      </c>
    </row>
    <row r="4362" spans="1:24" x14ac:dyDescent="0.3">
      <c r="A4362" t="s">
        <v>179</v>
      </c>
      <c r="B4362" t="s">
        <v>4253</v>
      </c>
      <c r="C4362" t="s">
        <v>181</v>
      </c>
      <c r="D4362" t="s">
        <v>14861</v>
      </c>
      <c r="E4362" t="s">
        <v>7</v>
      </c>
      <c r="F4362">
        <v>0</v>
      </c>
      <c r="G4362">
        <v>0</v>
      </c>
      <c r="H4362" s="51" t="s">
        <v>14862</v>
      </c>
      <c r="I4362">
        <v>0</v>
      </c>
      <c r="J4362">
        <v>0</v>
      </c>
      <c r="L4362">
        <v>0</v>
      </c>
      <c r="M4362">
        <v>0</v>
      </c>
      <c r="N4362">
        <v>0</v>
      </c>
      <c r="O4362">
        <v>0</v>
      </c>
      <c r="P4362" t="s">
        <v>183</v>
      </c>
      <c r="Q4362">
        <v>0</v>
      </c>
      <c r="R4362">
        <v>0</v>
      </c>
      <c r="S4362">
        <v>0</v>
      </c>
      <c r="T4362" t="s">
        <v>181</v>
      </c>
      <c r="U4362">
        <v>0</v>
      </c>
      <c r="V4362" t="s">
        <v>181</v>
      </c>
      <c r="W4362">
        <v>0</v>
      </c>
      <c r="X4362" t="s">
        <v>204</v>
      </c>
    </row>
    <row r="4363" spans="1:24" x14ac:dyDescent="0.3">
      <c r="A4363" t="s">
        <v>179</v>
      </c>
      <c r="B4363" t="s">
        <v>4254</v>
      </c>
      <c r="C4363" t="s">
        <v>181</v>
      </c>
      <c r="D4363" t="s">
        <v>14863</v>
      </c>
      <c r="E4363" t="s">
        <v>7</v>
      </c>
      <c r="F4363">
        <v>0</v>
      </c>
      <c r="G4363">
        <v>0</v>
      </c>
      <c r="H4363" s="51" t="s">
        <v>14862</v>
      </c>
      <c r="I4363">
        <v>0</v>
      </c>
      <c r="J4363">
        <v>0</v>
      </c>
      <c r="L4363">
        <v>0</v>
      </c>
      <c r="M4363">
        <v>0</v>
      </c>
      <c r="N4363">
        <v>0</v>
      </c>
      <c r="O4363">
        <v>0</v>
      </c>
      <c r="P4363" t="s">
        <v>183</v>
      </c>
      <c r="Q4363">
        <v>0</v>
      </c>
      <c r="R4363">
        <v>0</v>
      </c>
      <c r="S4363">
        <v>0</v>
      </c>
      <c r="T4363" t="s">
        <v>181</v>
      </c>
      <c r="U4363">
        <v>0</v>
      </c>
      <c r="V4363" t="s">
        <v>181</v>
      </c>
      <c r="W4363">
        <v>0</v>
      </c>
      <c r="X4363" t="s">
        <v>204</v>
      </c>
    </row>
    <row r="4364" spans="1:24" x14ac:dyDescent="0.3">
      <c r="A4364" t="s">
        <v>179</v>
      </c>
      <c r="B4364" t="s">
        <v>4255</v>
      </c>
      <c r="C4364" t="s">
        <v>181</v>
      </c>
      <c r="D4364" t="s">
        <v>14864</v>
      </c>
      <c r="E4364" t="s">
        <v>7</v>
      </c>
      <c r="F4364">
        <v>0</v>
      </c>
      <c r="G4364">
        <v>0</v>
      </c>
      <c r="H4364" s="51" t="s">
        <v>14865</v>
      </c>
      <c r="I4364">
        <v>0</v>
      </c>
      <c r="J4364">
        <v>0</v>
      </c>
      <c r="L4364">
        <v>0</v>
      </c>
      <c r="M4364">
        <v>8496.66</v>
      </c>
      <c r="N4364">
        <v>87</v>
      </c>
      <c r="O4364">
        <v>0</v>
      </c>
      <c r="P4364" t="s">
        <v>3679</v>
      </c>
      <c r="Q4364">
        <v>0</v>
      </c>
      <c r="R4364">
        <v>0</v>
      </c>
      <c r="S4364">
        <v>0</v>
      </c>
      <c r="T4364" t="s">
        <v>181</v>
      </c>
      <c r="U4364">
        <v>0</v>
      </c>
      <c r="V4364" t="s">
        <v>181</v>
      </c>
      <c r="W4364">
        <v>0</v>
      </c>
      <c r="X4364" t="s">
        <v>204</v>
      </c>
    </row>
    <row r="4365" spans="1:24" x14ac:dyDescent="0.3">
      <c r="A4365" t="s">
        <v>179</v>
      </c>
      <c r="B4365" t="s">
        <v>4257</v>
      </c>
      <c r="C4365" t="s">
        <v>181</v>
      </c>
      <c r="D4365" t="s">
        <v>14866</v>
      </c>
      <c r="E4365" t="s">
        <v>7</v>
      </c>
      <c r="F4365">
        <v>0</v>
      </c>
      <c r="G4365">
        <v>0</v>
      </c>
      <c r="H4365" s="51" t="s">
        <v>14865</v>
      </c>
      <c r="I4365">
        <v>0</v>
      </c>
      <c r="J4365">
        <v>0</v>
      </c>
      <c r="L4365">
        <v>0</v>
      </c>
      <c r="M4365">
        <v>20020.87</v>
      </c>
      <c r="N4365">
        <v>205</v>
      </c>
      <c r="O4365">
        <v>0</v>
      </c>
      <c r="P4365" t="s">
        <v>8180</v>
      </c>
      <c r="Q4365">
        <v>0</v>
      </c>
      <c r="R4365">
        <v>0</v>
      </c>
      <c r="S4365">
        <v>0</v>
      </c>
      <c r="T4365" t="s">
        <v>181</v>
      </c>
      <c r="U4365">
        <v>0</v>
      </c>
      <c r="V4365" t="s">
        <v>181</v>
      </c>
      <c r="W4365">
        <v>0</v>
      </c>
      <c r="X4365" t="s">
        <v>204</v>
      </c>
    </row>
    <row r="4366" spans="1:24" x14ac:dyDescent="0.3">
      <c r="A4366" t="s">
        <v>179</v>
      </c>
      <c r="B4366" t="s">
        <v>14867</v>
      </c>
      <c r="C4366" t="s">
        <v>181</v>
      </c>
      <c r="D4366" t="s">
        <v>14868</v>
      </c>
      <c r="E4366" t="s">
        <v>7</v>
      </c>
      <c r="F4366">
        <v>0</v>
      </c>
      <c r="G4366">
        <v>0</v>
      </c>
      <c r="H4366" s="51" t="s">
        <v>13965</v>
      </c>
      <c r="I4366">
        <v>0</v>
      </c>
      <c r="J4366">
        <v>0</v>
      </c>
      <c r="L4366">
        <v>0</v>
      </c>
      <c r="M4366">
        <v>0</v>
      </c>
      <c r="N4366">
        <v>0</v>
      </c>
      <c r="O4366">
        <v>0</v>
      </c>
      <c r="P4366" t="s">
        <v>183</v>
      </c>
      <c r="Q4366">
        <v>0</v>
      </c>
      <c r="R4366">
        <v>0</v>
      </c>
      <c r="S4366">
        <v>0</v>
      </c>
      <c r="T4366" t="s">
        <v>181</v>
      </c>
      <c r="U4366">
        <v>0</v>
      </c>
      <c r="V4366" t="s">
        <v>181</v>
      </c>
      <c r="W4366">
        <v>0</v>
      </c>
      <c r="X4366" t="s">
        <v>184</v>
      </c>
    </row>
    <row r="4367" spans="1:24" x14ac:dyDescent="0.3">
      <c r="A4367" t="s">
        <v>179</v>
      </c>
      <c r="B4367" t="s">
        <v>6903</v>
      </c>
      <c r="C4367" t="s">
        <v>181</v>
      </c>
      <c r="D4367" t="s">
        <v>6904</v>
      </c>
      <c r="E4367" t="s">
        <v>7</v>
      </c>
      <c r="F4367">
        <v>0</v>
      </c>
      <c r="G4367">
        <v>0</v>
      </c>
      <c r="H4367" s="51" t="s">
        <v>13965</v>
      </c>
      <c r="I4367">
        <v>0</v>
      </c>
      <c r="J4367">
        <v>0</v>
      </c>
      <c r="L4367">
        <v>0</v>
      </c>
      <c r="M4367">
        <v>0</v>
      </c>
      <c r="N4367">
        <v>0</v>
      </c>
      <c r="O4367">
        <v>0</v>
      </c>
      <c r="P4367" t="s">
        <v>183</v>
      </c>
      <c r="Q4367">
        <v>0</v>
      </c>
      <c r="R4367">
        <v>0</v>
      </c>
      <c r="S4367">
        <v>0</v>
      </c>
      <c r="T4367" t="s">
        <v>181</v>
      </c>
      <c r="U4367">
        <v>0</v>
      </c>
      <c r="V4367" t="s">
        <v>181</v>
      </c>
      <c r="W4367">
        <v>0</v>
      </c>
      <c r="X4367" t="s">
        <v>184</v>
      </c>
    </row>
    <row r="4368" spans="1:24" x14ac:dyDescent="0.3">
      <c r="A4368" t="s">
        <v>179</v>
      </c>
      <c r="B4368" t="s">
        <v>6422</v>
      </c>
      <c r="C4368" t="s">
        <v>181</v>
      </c>
      <c r="D4368" t="s">
        <v>6423</v>
      </c>
      <c r="E4368" t="s">
        <v>7</v>
      </c>
      <c r="F4368">
        <v>0</v>
      </c>
      <c r="G4368">
        <v>0</v>
      </c>
      <c r="H4368" s="51" t="s">
        <v>13965</v>
      </c>
      <c r="I4368">
        <v>0</v>
      </c>
      <c r="J4368">
        <v>0</v>
      </c>
      <c r="L4368">
        <v>0</v>
      </c>
      <c r="M4368">
        <v>0</v>
      </c>
      <c r="N4368">
        <v>0</v>
      </c>
      <c r="O4368">
        <v>0</v>
      </c>
      <c r="P4368" t="s">
        <v>183</v>
      </c>
      <c r="Q4368">
        <v>0</v>
      </c>
      <c r="R4368">
        <v>0</v>
      </c>
      <c r="S4368">
        <v>0</v>
      </c>
      <c r="T4368" t="s">
        <v>181</v>
      </c>
      <c r="U4368">
        <v>0</v>
      </c>
      <c r="V4368" t="s">
        <v>181</v>
      </c>
      <c r="W4368">
        <v>0</v>
      </c>
      <c r="X4368" t="s">
        <v>184</v>
      </c>
    </row>
    <row r="4369" spans="1:24" x14ac:dyDescent="0.3">
      <c r="A4369" t="s">
        <v>179</v>
      </c>
      <c r="B4369" t="s">
        <v>2750</v>
      </c>
      <c r="C4369" t="s">
        <v>181</v>
      </c>
      <c r="D4369" t="s">
        <v>14869</v>
      </c>
      <c r="E4369" t="s">
        <v>7</v>
      </c>
      <c r="F4369">
        <v>0</v>
      </c>
      <c r="G4369">
        <v>0</v>
      </c>
      <c r="H4369" s="51" t="s">
        <v>14870</v>
      </c>
      <c r="I4369">
        <v>0</v>
      </c>
      <c r="J4369">
        <v>0</v>
      </c>
      <c r="L4369">
        <v>0</v>
      </c>
      <c r="M4369">
        <v>0</v>
      </c>
      <c r="N4369">
        <v>0</v>
      </c>
      <c r="O4369">
        <v>0</v>
      </c>
      <c r="P4369" t="s">
        <v>183</v>
      </c>
      <c r="Q4369">
        <v>0</v>
      </c>
      <c r="R4369">
        <v>0</v>
      </c>
      <c r="S4369">
        <v>0</v>
      </c>
      <c r="T4369" t="s">
        <v>181</v>
      </c>
      <c r="U4369">
        <v>0</v>
      </c>
      <c r="V4369" t="s">
        <v>181</v>
      </c>
      <c r="W4369">
        <v>0</v>
      </c>
      <c r="X4369" t="s">
        <v>184</v>
      </c>
    </row>
    <row r="4370" spans="1:24" x14ac:dyDescent="0.3">
      <c r="A4370" t="s">
        <v>179</v>
      </c>
      <c r="B4370" t="s">
        <v>5436</v>
      </c>
      <c r="C4370" t="s">
        <v>181</v>
      </c>
      <c r="D4370" t="s">
        <v>14871</v>
      </c>
      <c r="E4370" t="s">
        <v>7</v>
      </c>
      <c r="F4370">
        <v>0</v>
      </c>
      <c r="G4370">
        <v>0</v>
      </c>
      <c r="H4370" s="51" t="s">
        <v>13212</v>
      </c>
      <c r="I4370">
        <v>0</v>
      </c>
      <c r="J4370">
        <v>0</v>
      </c>
      <c r="L4370">
        <v>0</v>
      </c>
      <c r="M4370">
        <v>0</v>
      </c>
      <c r="N4370">
        <v>0</v>
      </c>
      <c r="O4370">
        <v>0</v>
      </c>
      <c r="P4370" t="s">
        <v>183</v>
      </c>
      <c r="Q4370">
        <v>0</v>
      </c>
      <c r="R4370">
        <v>0</v>
      </c>
      <c r="S4370">
        <v>0</v>
      </c>
      <c r="T4370" t="s">
        <v>181</v>
      </c>
      <c r="U4370">
        <v>0</v>
      </c>
      <c r="V4370" t="s">
        <v>181</v>
      </c>
      <c r="W4370">
        <v>0</v>
      </c>
      <c r="X4370" t="s">
        <v>184</v>
      </c>
    </row>
    <row r="4371" spans="1:24" x14ac:dyDescent="0.3">
      <c r="A4371" t="s">
        <v>179</v>
      </c>
      <c r="B4371" t="s">
        <v>4304</v>
      </c>
      <c r="C4371" t="s">
        <v>181</v>
      </c>
      <c r="D4371" t="s">
        <v>14872</v>
      </c>
      <c r="E4371" t="s">
        <v>7</v>
      </c>
      <c r="F4371">
        <v>0</v>
      </c>
      <c r="G4371">
        <v>0</v>
      </c>
      <c r="H4371" s="51" t="s">
        <v>14873</v>
      </c>
      <c r="I4371">
        <v>0</v>
      </c>
      <c r="J4371">
        <v>0</v>
      </c>
      <c r="L4371">
        <v>0</v>
      </c>
      <c r="M4371">
        <v>7164.03</v>
      </c>
      <c r="N4371">
        <v>1464</v>
      </c>
      <c r="O4371">
        <v>0</v>
      </c>
      <c r="P4371" t="s">
        <v>8392</v>
      </c>
      <c r="Q4371">
        <v>0</v>
      </c>
      <c r="R4371">
        <v>0</v>
      </c>
      <c r="S4371">
        <v>0</v>
      </c>
      <c r="T4371" t="s">
        <v>181</v>
      </c>
      <c r="U4371">
        <v>0</v>
      </c>
      <c r="V4371" t="s">
        <v>181</v>
      </c>
      <c r="W4371">
        <v>0</v>
      </c>
      <c r="X4371" t="s">
        <v>184</v>
      </c>
    </row>
    <row r="4372" spans="1:24" x14ac:dyDescent="0.3">
      <c r="A4372" t="s">
        <v>179</v>
      </c>
      <c r="B4372" t="s">
        <v>4326</v>
      </c>
      <c r="C4372" t="s">
        <v>181</v>
      </c>
      <c r="D4372" t="s">
        <v>14874</v>
      </c>
      <c r="E4372" t="s">
        <v>7</v>
      </c>
      <c r="F4372">
        <v>0</v>
      </c>
      <c r="G4372">
        <v>0</v>
      </c>
      <c r="H4372" s="51" t="s">
        <v>14875</v>
      </c>
      <c r="I4372">
        <v>0</v>
      </c>
      <c r="J4372">
        <v>0</v>
      </c>
      <c r="L4372">
        <v>0</v>
      </c>
      <c r="M4372">
        <v>0</v>
      </c>
      <c r="N4372">
        <v>0</v>
      </c>
      <c r="O4372">
        <v>0</v>
      </c>
      <c r="P4372" t="s">
        <v>183</v>
      </c>
      <c r="Q4372">
        <v>0</v>
      </c>
      <c r="R4372">
        <v>0</v>
      </c>
      <c r="S4372">
        <v>0</v>
      </c>
      <c r="T4372" t="s">
        <v>181</v>
      </c>
      <c r="U4372">
        <v>0</v>
      </c>
      <c r="V4372" t="s">
        <v>181</v>
      </c>
      <c r="W4372">
        <v>0</v>
      </c>
      <c r="X4372" t="s">
        <v>184</v>
      </c>
    </row>
    <row r="4373" spans="1:24" x14ac:dyDescent="0.3">
      <c r="A4373" t="s">
        <v>179</v>
      </c>
      <c r="B4373" t="s">
        <v>4673</v>
      </c>
      <c r="C4373" t="s">
        <v>181</v>
      </c>
      <c r="D4373" t="s">
        <v>14876</v>
      </c>
      <c r="E4373" t="s">
        <v>7</v>
      </c>
      <c r="F4373">
        <v>0</v>
      </c>
      <c r="G4373">
        <v>0</v>
      </c>
      <c r="H4373" s="51" t="s">
        <v>14877</v>
      </c>
      <c r="I4373">
        <v>0</v>
      </c>
      <c r="J4373">
        <v>0</v>
      </c>
      <c r="L4373">
        <v>0</v>
      </c>
      <c r="M4373">
        <v>10.72</v>
      </c>
      <c r="N4373">
        <v>2</v>
      </c>
      <c r="O4373">
        <v>0</v>
      </c>
      <c r="P4373" t="s">
        <v>3787</v>
      </c>
      <c r="Q4373">
        <v>0</v>
      </c>
      <c r="R4373">
        <v>0</v>
      </c>
      <c r="S4373">
        <v>0</v>
      </c>
      <c r="T4373" t="s">
        <v>181</v>
      </c>
      <c r="U4373">
        <v>0</v>
      </c>
      <c r="V4373" t="s">
        <v>181</v>
      </c>
      <c r="W4373">
        <v>0</v>
      </c>
      <c r="X4373" t="s">
        <v>184</v>
      </c>
    </row>
    <row r="4374" spans="1:24" x14ac:dyDescent="0.3">
      <c r="A4374" t="s">
        <v>179</v>
      </c>
      <c r="B4374" t="s">
        <v>4236</v>
      </c>
      <c r="C4374" t="s">
        <v>3592</v>
      </c>
      <c r="D4374" t="s">
        <v>14878</v>
      </c>
      <c r="E4374" t="s">
        <v>7</v>
      </c>
      <c r="F4374">
        <v>5125</v>
      </c>
      <c r="G4374" t="s">
        <v>18093</v>
      </c>
      <c r="H4374" s="51" t="s">
        <v>18094</v>
      </c>
      <c r="I4374">
        <v>18724.849999999999</v>
      </c>
      <c r="J4374">
        <v>2946</v>
      </c>
      <c r="L4374">
        <v>0</v>
      </c>
      <c r="M4374">
        <v>31824.06</v>
      </c>
      <c r="N4374">
        <v>3231</v>
      </c>
      <c r="O4374">
        <v>7</v>
      </c>
      <c r="P4374" t="s">
        <v>18095</v>
      </c>
      <c r="Q4374">
        <v>0</v>
      </c>
      <c r="R4374">
        <v>0</v>
      </c>
      <c r="S4374">
        <v>0</v>
      </c>
      <c r="T4374" t="s">
        <v>181</v>
      </c>
      <c r="U4374">
        <v>0</v>
      </c>
      <c r="V4374" t="s">
        <v>181</v>
      </c>
      <c r="W4374">
        <v>316596.8</v>
      </c>
      <c r="X4374" t="s">
        <v>321</v>
      </c>
    </row>
    <row r="4375" spans="1:24" x14ac:dyDescent="0.3">
      <c r="A4375" t="s">
        <v>179</v>
      </c>
      <c r="B4375" t="s">
        <v>6077</v>
      </c>
      <c r="C4375" t="s">
        <v>181</v>
      </c>
      <c r="D4375" t="s">
        <v>6078</v>
      </c>
      <c r="E4375" t="s">
        <v>7</v>
      </c>
      <c r="F4375">
        <v>0</v>
      </c>
      <c r="G4375">
        <v>0</v>
      </c>
      <c r="H4375" s="51" t="s">
        <v>14879</v>
      </c>
      <c r="I4375">
        <v>0</v>
      </c>
      <c r="J4375">
        <v>0</v>
      </c>
      <c r="L4375">
        <v>0</v>
      </c>
      <c r="M4375">
        <v>0</v>
      </c>
      <c r="N4375">
        <v>0</v>
      </c>
      <c r="O4375">
        <v>0</v>
      </c>
      <c r="P4375" t="s">
        <v>183</v>
      </c>
      <c r="Q4375">
        <v>0</v>
      </c>
      <c r="R4375">
        <v>0</v>
      </c>
      <c r="S4375">
        <v>0</v>
      </c>
      <c r="T4375" t="s">
        <v>181</v>
      </c>
      <c r="U4375">
        <v>0</v>
      </c>
      <c r="V4375" t="s">
        <v>181</v>
      </c>
      <c r="W4375">
        <v>0</v>
      </c>
      <c r="X4375" t="s">
        <v>204</v>
      </c>
    </row>
    <row r="4376" spans="1:24" x14ac:dyDescent="0.3">
      <c r="A4376" t="s">
        <v>179</v>
      </c>
      <c r="B4376" t="s">
        <v>7116</v>
      </c>
      <c r="C4376" t="s">
        <v>181</v>
      </c>
      <c r="D4376" t="s">
        <v>7117</v>
      </c>
      <c r="E4376" t="s">
        <v>7</v>
      </c>
      <c r="F4376">
        <v>0</v>
      </c>
      <c r="G4376">
        <v>0</v>
      </c>
      <c r="H4376" s="51" t="s">
        <v>14880</v>
      </c>
      <c r="I4376">
        <v>0</v>
      </c>
      <c r="J4376">
        <v>0</v>
      </c>
      <c r="L4376">
        <v>0</v>
      </c>
      <c r="M4376">
        <v>0</v>
      </c>
      <c r="N4376">
        <v>0</v>
      </c>
      <c r="O4376">
        <v>0</v>
      </c>
      <c r="P4376" t="s">
        <v>183</v>
      </c>
      <c r="Q4376">
        <v>0</v>
      </c>
      <c r="R4376">
        <v>0</v>
      </c>
      <c r="S4376">
        <v>0</v>
      </c>
      <c r="T4376" t="s">
        <v>181</v>
      </c>
      <c r="U4376">
        <v>0</v>
      </c>
      <c r="V4376" t="s">
        <v>181</v>
      </c>
      <c r="W4376">
        <v>0</v>
      </c>
      <c r="X4376" t="s">
        <v>204</v>
      </c>
    </row>
    <row r="4377" spans="1:24" x14ac:dyDescent="0.3">
      <c r="A4377" t="s">
        <v>179</v>
      </c>
      <c r="B4377" t="s">
        <v>14881</v>
      </c>
      <c r="C4377" t="s">
        <v>181</v>
      </c>
      <c r="D4377" t="s">
        <v>14882</v>
      </c>
      <c r="E4377" t="s">
        <v>7</v>
      </c>
      <c r="F4377">
        <v>0</v>
      </c>
      <c r="G4377">
        <v>0</v>
      </c>
      <c r="H4377" s="51" t="s">
        <v>14883</v>
      </c>
      <c r="I4377">
        <v>0</v>
      </c>
      <c r="J4377">
        <v>0</v>
      </c>
      <c r="L4377">
        <v>0</v>
      </c>
      <c r="M4377">
        <v>6504.6</v>
      </c>
      <c r="N4377">
        <v>500</v>
      </c>
      <c r="O4377">
        <v>0</v>
      </c>
      <c r="P4377" t="s">
        <v>3865</v>
      </c>
      <c r="Q4377">
        <v>1000</v>
      </c>
      <c r="R4377">
        <v>-500</v>
      </c>
      <c r="S4377">
        <v>2504</v>
      </c>
      <c r="T4377" t="s">
        <v>181</v>
      </c>
      <c r="U4377">
        <v>0</v>
      </c>
      <c r="V4377" t="s">
        <v>181</v>
      </c>
      <c r="W4377">
        <v>0</v>
      </c>
      <c r="X4377" t="s">
        <v>204</v>
      </c>
    </row>
    <row r="4378" spans="1:24" x14ac:dyDescent="0.3">
      <c r="A4378" t="s">
        <v>179</v>
      </c>
      <c r="B4378" t="s">
        <v>4239</v>
      </c>
      <c r="C4378" t="s">
        <v>3592</v>
      </c>
      <c r="D4378" t="s">
        <v>4240</v>
      </c>
      <c r="E4378" t="s">
        <v>7</v>
      </c>
      <c r="F4378">
        <v>14</v>
      </c>
      <c r="G4378">
        <v>0</v>
      </c>
      <c r="H4378" s="51" t="s">
        <v>14884</v>
      </c>
      <c r="I4378">
        <v>0</v>
      </c>
      <c r="J4378">
        <v>2</v>
      </c>
      <c r="L4378">
        <v>0</v>
      </c>
      <c r="M4378">
        <v>1320.99</v>
      </c>
      <c r="N4378">
        <v>127</v>
      </c>
      <c r="O4378">
        <v>0</v>
      </c>
      <c r="P4378" t="s">
        <v>3613</v>
      </c>
      <c r="Q4378">
        <v>0</v>
      </c>
      <c r="R4378">
        <v>0</v>
      </c>
      <c r="S4378">
        <v>0</v>
      </c>
      <c r="T4378" t="s">
        <v>181</v>
      </c>
      <c r="U4378">
        <v>0</v>
      </c>
      <c r="V4378" t="s">
        <v>181</v>
      </c>
      <c r="W4378">
        <v>8.4666666666666703</v>
      </c>
      <c r="X4378" t="s">
        <v>204</v>
      </c>
    </row>
    <row r="4379" spans="1:24" x14ac:dyDescent="0.3">
      <c r="A4379" t="s">
        <v>179</v>
      </c>
      <c r="B4379" t="s">
        <v>5296</v>
      </c>
      <c r="C4379" t="s">
        <v>181</v>
      </c>
      <c r="D4379" t="s">
        <v>5297</v>
      </c>
      <c r="E4379" t="s">
        <v>7</v>
      </c>
      <c r="F4379">
        <v>0</v>
      </c>
      <c r="G4379">
        <v>0</v>
      </c>
      <c r="H4379" s="51" t="s">
        <v>14885</v>
      </c>
      <c r="I4379">
        <v>0</v>
      </c>
      <c r="J4379">
        <v>0</v>
      </c>
      <c r="L4379">
        <v>0</v>
      </c>
      <c r="M4379">
        <v>0</v>
      </c>
      <c r="N4379">
        <v>0</v>
      </c>
      <c r="O4379">
        <v>0</v>
      </c>
      <c r="P4379" t="s">
        <v>183</v>
      </c>
      <c r="Q4379">
        <v>0</v>
      </c>
      <c r="R4379">
        <v>0</v>
      </c>
      <c r="S4379">
        <v>0</v>
      </c>
      <c r="T4379" t="s">
        <v>181</v>
      </c>
      <c r="U4379">
        <v>0</v>
      </c>
      <c r="V4379" t="s">
        <v>181</v>
      </c>
      <c r="W4379">
        <v>0</v>
      </c>
      <c r="X4379" t="s">
        <v>204</v>
      </c>
    </row>
    <row r="4380" spans="1:24" x14ac:dyDescent="0.3">
      <c r="A4380" t="s">
        <v>179</v>
      </c>
      <c r="B4380" t="s">
        <v>6428</v>
      </c>
      <c r="C4380" t="s">
        <v>181</v>
      </c>
      <c r="D4380" t="s">
        <v>6429</v>
      </c>
      <c r="E4380" t="s">
        <v>7</v>
      </c>
      <c r="F4380">
        <v>0</v>
      </c>
      <c r="G4380">
        <v>0</v>
      </c>
      <c r="H4380" s="51" t="s">
        <v>14886</v>
      </c>
      <c r="I4380">
        <v>0</v>
      </c>
      <c r="J4380">
        <v>0</v>
      </c>
      <c r="L4380">
        <v>0</v>
      </c>
      <c r="M4380">
        <v>0</v>
      </c>
      <c r="N4380">
        <v>0</v>
      </c>
      <c r="O4380">
        <v>0</v>
      </c>
      <c r="P4380" t="s">
        <v>183</v>
      </c>
      <c r="Q4380">
        <v>0</v>
      </c>
      <c r="R4380">
        <v>0</v>
      </c>
      <c r="S4380">
        <v>0</v>
      </c>
      <c r="T4380" t="s">
        <v>181</v>
      </c>
      <c r="U4380">
        <v>0</v>
      </c>
      <c r="V4380" t="s">
        <v>181</v>
      </c>
      <c r="W4380">
        <v>0</v>
      </c>
      <c r="X4380" t="s">
        <v>204</v>
      </c>
    </row>
    <row r="4381" spans="1:24" x14ac:dyDescent="0.3">
      <c r="A4381" t="s">
        <v>179</v>
      </c>
      <c r="B4381" t="s">
        <v>6697</v>
      </c>
      <c r="C4381" t="s">
        <v>181</v>
      </c>
      <c r="D4381" t="s">
        <v>6698</v>
      </c>
      <c r="E4381" t="s">
        <v>7</v>
      </c>
      <c r="F4381">
        <v>0</v>
      </c>
      <c r="G4381">
        <v>0</v>
      </c>
      <c r="H4381" s="51" t="s">
        <v>14887</v>
      </c>
      <c r="I4381">
        <v>0</v>
      </c>
      <c r="J4381">
        <v>0</v>
      </c>
      <c r="L4381">
        <v>0</v>
      </c>
      <c r="M4381">
        <v>2151.79</v>
      </c>
      <c r="N4381">
        <v>48</v>
      </c>
      <c r="O4381">
        <v>0</v>
      </c>
      <c r="P4381" t="s">
        <v>550</v>
      </c>
      <c r="Q4381">
        <v>0</v>
      </c>
      <c r="R4381">
        <v>0</v>
      </c>
      <c r="S4381">
        <v>40</v>
      </c>
      <c r="T4381" t="s">
        <v>181</v>
      </c>
      <c r="U4381">
        <v>0</v>
      </c>
      <c r="V4381" t="s">
        <v>181</v>
      </c>
      <c r="W4381">
        <v>0</v>
      </c>
      <c r="X4381" t="s">
        <v>204</v>
      </c>
    </row>
    <row r="4382" spans="1:24" x14ac:dyDescent="0.3">
      <c r="A4382" t="s">
        <v>179</v>
      </c>
      <c r="B4382" t="s">
        <v>14888</v>
      </c>
      <c r="C4382" t="s">
        <v>181</v>
      </c>
      <c r="D4382" t="s">
        <v>14889</v>
      </c>
      <c r="E4382" t="s">
        <v>7</v>
      </c>
      <c r="F4382">
        <v>0</v>
      </c>
      <c r="G4382">
        <v>0</v>
      </c>
      <c r="H4382" s="51" t="s">
        <v>14890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P4382" t="s">
        <v>183</v>
      </c>
      <c r="Q4382">
        <v>0</v>
      </c>
      <c r="R4382">
        <v>0</v>
      </c>
      <c r="S4382">
        <v>0</v>
      </c>
      <c r="T4382" t="s">
        <v>181</v>
      </c>
      <c r="U4382">
        <v>0</v>
      </c>
      <c r="V4382" t="s">
        <v>181</v>
      </c>
      <c r="W4382">
        <v>0</v>
      </c>
      <c r="X4382" t="s">
        <v>204</v>
      </c>
    </row>
    <row r="4383" spans="1:24" x14ac:dyDescent="0.3">
      <c r="A4383" t="s">
        <v>179</v>
      </c>
      <c r="B4383" t="s">
        <v>14891</v>
      </c>
      <c r="C4383" t="s">
        <v>181</v>
      </c>
      <c r="D4383" t="s">
        <v>14892</v>
      </c>
      <c r="E4383" t="s">
        <v>7</v>
      </c>
      <c r="F4383">
        <v>0</v>
      </c>
      <c r="G4383">
        <v>0</v>
      </c>
      <c r="H4383" s="51" t="s">
        <v>14893</v>
      </c>
      <c r="I4383">
        <v>0</v>
      </c>
      <c r="J4383">
        <v>0</v>
      </c>
      <c r="L4383">
        <v>0</v>
      </c>
      <c r="M4383">
        <v>24001.97</v>
      </c>
      <c r="N4383">
        <v>738</v>
      </c>
      <c r="O4383">
        <v>0</v>
      </c>
      <c r="P4383" t="s">
        <v>13121</v>
      </c>
      <c r="Q4383">
        <v>-216</v>
      </c>
      <c r="R4383">
        <v>0</v>
      </c>
      <c r="S4383">
        <v>0</v>
      </c>
      <c r="T4383" t="s">
        <v>181</v>
      </c>
      <c r="U4383">
        <v>0</v>
      </c>
      <c r="V4383" t="s">
        <v>181</v>
      </c>
      <c r="W4383">
        <v>0</v>
      </c>
      <c r="X4383" t="s">
        <v>204</v>
      </c>
    </row>
    <row r="4384" spans="1:24" x14ac:dyDescent="0.3">
      <c r="A4384" t="s">
        <v>179</v>
      </c>
      <c r="B4384" t="s">
        <v>14894</v>
      </c>
      <c r="C4384" t="s">
        <v>181</v>
      </c>
      <c r="D4384" t="s">
        <v>14895</v>
      </c>
      <c r="E4384" t="s">
        <v>7</v>
      </c>
      <c r="F4384">
        <v>0</v>
      </c>
      <c r="G4384">
        <v>0</v>
      </c>
      <c r="H4384" s="51" t="s">
        <v>14896</v>
      </c>
      <c r="I4384">
        <v>0</v>
      </c>
      <c r="J4384">
        <v>0</v>
      </c>
      <c r="L4384">
        <v>0</v>
      </c>
      <c r="M4384">
        <v>5860</v>
      </c>
      <c r="N4384">
        <v>100</v>
      </c>
      <c r="O4384">
        <v>0</v>
      </c>
      <c r="P4384" t="s">
        <v>479</v>
      </c>
      <c r="Q4384">
        <v>0</v>
      </c>
      <c r="R4384">
        <v>0</v>
      </c>
      <c r="S4384">
        <v>0</v>
      </c>
      <c r="T4384" t="s">
        <v>181</v>
      </c>
      <c r="U4384">
        <v>0</v>
      </c>
      <c r="V4384" t="s">
        <v>181</v>
      </c>
      <c r="W4384">
        <v>0</v>
      </c>
      <c r="X4384" t="s">
        <v>204</v>
      </c>
    </row>
    <row r="4385" spans="1:24" x14ac:dyDescent="0.3">
      <c r="A4385" t="s">
        <v>179</v>
      </c>
      <c r="B4385" t="s">
        <v>6035</v>
      </c>
      <c r="C4385" t="s">
        <v>181</v>
      </c>
      <c r="D4385" t="s">
        <v>6036</v>
      </c>
      <c r="E4385" t="s">
        <v>7</v>
      </c>
      <c r="F4385">
        <v>0</v>
      </c>
      <c r="G4385">
        <v>0</v>
      </c>
      <c r="H4385" s="51" t="s">
        <v>14897</v>
      </c>
      <c r="I4385">
        <v>0</v>
      </c>
      <c r="J4385">
        <v>0</v>
      </c>
      <c r="L4385">
        <v>0</v>
      </c>
      <c r="M4385">
        <v>0</v>
      </c>
      <c r="N4385">
        <v>0</v>
      </c>
      <c r="O4385">
        <v>0</v>
      </c>
      <c r="P4385" t="s">
        <v>183</v>
      </c>
      <c r="Q4385">
        <v>0</v>
      </c>
      <c r="R4385">
        <v>0</v>
      </c>
      <c r="S4385">
        <v>0</v>
      </c>
      <c r="T4385" t="s">
        <v>181</v>
      </c>
      <c r="U4385">
        <v>0</v>
      </c>
      <c r="V4385" t="s">
        <v>181</v>
      </c>
      <c r="W4385">
        <v>0</v>
      </c>
      <c r="X4385" t="s">
        <v>204</v>
      </c>
    </row>
    <row r="4386" spans="1:24" x14ac:dyDescent="0.3">
      <c r="A4386" t="s">
        <v>179</v>
      </c>
      <c r="B4386" t="s">
        <v>6624</v>
      </c>
      <c r="C4386" t="s">
        <v>181</v>
      </c>
      <c r="D4386" t="s">
        <v>6625</v>
      </c>
      <c r="E4386" t="s">
        <v>7</v>
      </c>
      <c r="F4386">
        <v>0</v>
      </c>
      <c r="G4386">
        <v>0</v>
      </c>
      <c r="H4386" s="51" t="s">
        <v>14897</v>
      </c>
      <c r="I4386">
        <v>0</v>
      </c>
      <c r="J4386">
        <v>0</v>
      </c>
      <c r="L4386">
        <v>0</v>
      </c>
      <c r="M4386">
        <v>0</v>
      </c>
      <c r="N4386">
        <v>0</v>
      </c>
      <c r="O4386">
        <v>0</v>
      </c>
      <c r="P4386" t="s">
        <v>183</v>
      </c>
      <c r="Q4386">
        <v>0</v>
      </c>
      <c r="R4386">
        <v>0</v>
      </c>
      <c r="S4386">
        <v>0</v>
      </c>
      <c r="T4386" t="s">
        <v>181</v>
      </c>
      <c r="U4386">
        <v>0</v>
      </c>
      <c r="V4386" t="s">
        <v>181</v>
      </c>
      <c r="W4386">
        <v>0</v>
      </c>
      <c r="X4386" t="s">
        <v>204</v>
      </c>
    </row>
    <row r="4387" spans="1:24" x14ac:dyDescent="0.3">
      <c r="A4387" t="s">
        <v>179</v>
      </c>
      <c r="B4387" t="s">
        <v>6620</v>
      </c>
      <c r="C4387" t="s">
        <v>181</v>
      </c>
      <c r="D4387" t="s">
        <v>6621</v>
      </c>
      <c r="E4387" t="s">
        <v>7</v>
      </c>
      <c r="F4387">
        <v>0</v>
      </c>
      <c r="G4387">
        <v>0</v>
      </c>
      <c r="H4387" s="51" t="s">
        <v>14898</v>
      </c>
      <c r="I4387">
        <v>0</v>
      </c>
      <c r="J4387">
        <v>0</v>
      </c>
      <c r="L4387">
        <v>0</v>
      </c>
      <c r="M4387">
        <v>16147.67</v>
      </c>
      <c r="N4387">
        <v>331</v>
      </c>
      <c r="O4387">
        <v>0</v>
      </c>
      <c r="P4387" t="s">
        <v>8234</v>
      </c>
      <c r="Q4387">
        <v>-100</v>
      </c>
      <c r="R4387">
        <v>0</v>
      </c>
      <c r="S4387">
        <v>100</v>
      </c>
      <c r="T4387" t="s">
        <v>181</v>
      </c>
      <c r="U4387">
        <v>0</v>
      </c>
      <c r="V4387" t="s">
        <v>181</v>
      </c>
      <c r="W4387">
        <v>0</v>
      </c>
      <c r="X4387" t="s">
        <v>204</v>
      </c>
    </row>
    <row r="4388" spans="1:24" x14ac:dyDescent="0.3">
      <c r="A4388" t="s">
        <v>179</v>
      </c>
      <c r="B4388" t="s">
        <v>6622</v>
      </c>
      <c r="C4388" t="s">
        <v>181</v>
      </c>
      <c r="D4388" t="s">
        <v>6623</v>
      </c>
      <c r="E4388" t="s">
        <v>7</v>
      </c>
      <c r="F4388">
        <v>0</v>
      </c>
      <c r="G4388">
        <v>0</v>
      </c>
      <c r="H4388" s="51" t="s">
        <v>14900</v>
      </c>
      <c r="I4388">
        <v>0</v>
      </c>
      <c r="J4388">
        <v>0</v>
      </c>
      <c r="L4388">
        <v>0</v>
      </c>
      <c r="M4388">
        <v>487.85</v>
      </c>
      <c r="N4388">
        <v>5</v>
      </c>
      <c r="O4388">
        <v>0</v>
      </c>
      <c r="P4388" t="s">
        <v>3526</v>
      </c>
      <c r="Q4388">
        <v>200</v>
      </c>
      <c r="R4388">
        <v>-195</v>
      </c>
      <c r="S4388">
        <v>500</v>
      </c>
      <c r="T4388" t="s">
        <v>181</v>
      </c>
      <c r="U4388">
        <v>0</v>
      </c>
      <c r="V4388" t="s">
        <v>181</v>
      </c>
      <c r="W4388">
        <v>0</v>
      </c>
      <c r="X4388" t="s">
        <v>204</v>
      </c>
    </row>
    <row r="4389" spans="1:24" x14ac:dyDescent="0.3">
      <c r="A4389" t="s">
        <v>179</v>
      </c>
      <c r="B4389" t="s">
        <v>14901</v>
      </c>
      <c r="C4389" t="s">
        <v>181</v>
      </c>
      <c r="D4389" t="s">
        <v>14902</v>
      </c>
      <c r="E4389" t="s">
        <v>7</v>
      </c>
      <c r="F4389">
        <v>0</v>
      </c>
      <c r="G4389">
        <v>0</v>
      </c>
      <c r="H4389" s="51" t="s">
        <v>14897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0</v>
      </c>
      <c r="P4389" t="s">
        <v>183</v>
      </c>
      <c r="Q4389">
        <v>0</v>
      </c>
      <c r="R4389">
        <v>0</v>
      </c>
      <c r="S4389">
        <v>0</v>
      </c>
      <c r="T4389" t="s">
        <v>181</v>
      </c>
      <c r="U4389">
        <v>0</v>
      </c>
      <c r="V4389" t="s">
        <v>181</v>
      </c>
      <c r="W4389">
        <v>0</v>
      </c>
      <c r="X4389" t="s">
        <v>204</v>
      </c>
    </row>
    <row r="4390" spans="1:24" x14ac:dyDescent="0.3">
      <c r="A4390" t="s">
        <v>179</v>
      </c>
      <c r="B4390" t="s">
        <v>4383</v>
      </c>
      <c r="C4390" t="s">
        <v>181</v>
      </c>
      <c r="D4390" t="s">
        <v>4384</v>
      </c>
      <c r="E4390" t="s">
        <v>7</v>
      </c>
      <c r="F4390">
        <v>0</v>
      </c>
      <c r="G4390">
        <v>0</v>
      </c>
      <c r="H4390" s="51" t="s">
        <v>14903</v>
      </c>
      <c r="I4390">
        <v>0</v>
      </c>
      <c r="J4390">
        <v>0</v>
      </c>
      <c r="L4390">
        <v>0</v>
      </c>
      <c r="M4390">
        <v>37.08</v>
      </c>
      <c r="N4390">
        <v>3</v>
      </c>
      <c r="O4390">
        <v>0</v>
      </c>
      <c r="P4390" t="s">
        <v>3701</v>
      </c>
      <c r="Q4390">
        <v>0</v>
      </c>
      <c r="R4390">
        <v>0</v>
      </c>
      <c r="S4390">
        <v>0</v>
      </c>
      <c r="T4390" t="s">
        <v>181</v>
      </c>
      <c r="U4390">
        <v>0</v>
      </c>
      <c r="V4390" t="s">
        <v>181</v>
      </c>
      <c r="W4390">
        <v>0</v>
      </c>
      <c r="X4390" t="s">
        <v>204</v>
      </c>
    </row>
    <row r="4391" spans="1:24" x14ac:dyDescent="0.3">
      <c r="A4391" t="s">
        <v>179</v>
      </c>
      <c r="B4391" t="s">
        <v>4470</v>
      </c>
      <c r="C4391" t="s">
        <v>181</v>
      </c>
      <c r="D4391" t="s">
        <v>4384</v>
      </c>
      <c r="E4391" t="s">
        <v>7</v>
      </c>
      <c r="F4391">
        <v>0</v>
      </c>
      <c r="G4391">
        <v>0</v>
      </c>
      <c r="H4391" s="51" t="s">
        <v>14904</v>
      </c>
      <c r="I4391">
        <v>0</v>
      </c>
      <c r="J4391">
        <v>0</v>
      </c>
      <c r="L4391">
        <v>0</v>
      </c>
      <c r="M4391">
        <v>0</v>
      </c>
      <c r="N4391">
        <v>0</v>
      </c>
      <c r="O4391">
        <v>0</v>
      </c>
      <c r="P4391" t="s">
        <v>183</v>
      </c>
      <c r="Q4391">
        <v>0</v>
      </c>
      <c r="R4391">
        <v>0</v>
      </c>
      <c r="S4391">
        <v>0</v>
      </c>
      <c r="T4391" t="s">
        <v>181</v>
      </c>
      <c r="U4391">
        <v>0</v>
      </c>
      <c r="V4391" t="s">
        <v>181</v>
      </c>
      <c r="W4391">
        <v>0</v>
      </c>
      <c r="X4391" t="s">
        <v>204</v>
      </c>
    </row>
    <row r="4392" spans="1:24" x14ac:dyDescent="0.3">
      <c r="A4392" t="s">
        <v>179</v>
      </c>
      <c r="B4392" t="s">
        <v>4385</v>
      </c>
      <c r="C4392" t="s">
        <v>181</v>
      </c>
      <c r="D4392" t="s">
        <v>4386</v>
      </c>
      <c r="E4392" t="s">
        <v>7</v>
      </c>
      <c r="F4392">
        <v>0</v>
      </c>
      <c r="G4392">
        <v>0</v>
      </c>
      <c r="H4392" s="51" t="s">
        <v>14905</v>
      </c>
      <c r="I4392">
        <v>0</v>
      </c>
      <c r="J4392">
        <v>0</v>
      </c>
      <c r="L4392">
        <v>0</v>
      </c>
      <c r="M4392">
        <v>0</v>
      </c>
      <c r="N4392">
        <v>0</v>
      </c>
      <c r="O4392">
        <v>0</v>
      </c>
      <c r="P4392" t="s">
        <v>183</v>
      </c>
      <c r="Q4392">
        <v>0</v>
      </c>
      <c r="R4392">
        <v>0</v>
      </c>
      <c r="S4392">
        <v>0</v>
      </c>
      <c r="T4392" t="s">
        <v>181</v>
      </c>
      <c r="U4392">
        <v>0</v>
      </c>
      <c r="V4392" t="s">
        <v>181</v>
      </c>
      <c r="W4392">
        <v>0</v>
      </c>
      <c r="X4392" t="s">
        <v>204</v>
      </c>
    </row>
    <row r="4393" spans="1:24" x14ac:dyDescent="0.3">
      <c r="A4393" t="s">
        <v>179</v>
      </c>
      <c r="B4393" t="s">
        <v>7036</v>
      </c>
      <c r="C4393" t="s">
        <v>181</v>
      </c>
      <c r="D4393" t="s">
        <v>7037</v>
      </c>
      <c r="E4393" t="s">
        <v>7</v>
      </c>
      <c r="F4393">
        <v>0</v>
      </c>
      <c r="G4393">
        <v>0</v>
      </c>
      <c r="H4393" s="51" t="s">
        <v>14906</v>
      </c>
      <c r="I4393">
        <v>0</v>
      </c>
      <c r="J4393">
        <v>0</v>
      </c>
      <c r="L4393">
        <v>0</v>
      </c>
      <c r="M4393">
        <v>0</v>
      </c>
      <c r="N4393">
        <v>0</v>
      </c>
      <c r="O4393">
        <v>0</v>
      </c>
      <c r="P4393" t="s">
        <v>183</v>
      </c>
      <c r="Q4393">
        <v>0</v>
      </c>
      <c r="R4393">
        <v>0</v>
      </c>
      <c r="S4393">
        <v>0</v>
      </c>
      <c r="T4393" t="s">
        <v>181</v>
      </c>
      <c r="U4393">
        <v>0</v>
      </c>
      <c r="V4393" t="s">
        <v>181</v>
      </c>
      <c r="W4393">
        <v>0</v>
      </c>
      <c r="X4393" t="s">
        <v>204</v>
      </c>
    </row>
    <row r="4394" spans="1:24" x14ac:dyDescent="0.3">
      <c r="A4394" t="s">
        <v>179</v>
      </c>
      <c r="B4394" t="s">
        <v>14907</v>
      </c>
      <c r="C4394" t="s">
        <v>181</v>
      </c>
      <c r="D4394" t="s">
        <v>14908</v>
      </c>
      <c r="E4394" t="s">
        <v>7</v>
      </c>
      <c r="F4394">
        <v>0</v>
      </c>
      <c r="G4394">
        <v>0</v>
      </c>
      <c r="H4394" s="51" t="s">
        <v>14909</v>
      </c>
      <c r="I4394">
        <v>0</v>
      </c>
      <c r="J4394">
        <v>0</v>
      </c>
      <c r="L4394">
        <v>0</v>
      </c>
      <c r="M4394">
        <v>0</v>
      </c>
      <c r="N4394">
        <v>0</v>
      </c>
      <c r="O4394">
        <v>0</v>
      </c>
      <c r="P4394" t="s">
        <v>183</v>
      </c>
      <c r="Q4394">
        <v>0</v>
      </c>
      <c r="R4394">
        <v>0</v>
      </c>
      <c r="S4394">
        <v>0</v>
      </c>
      <c r="T4394" t="s">
        <v>181</v>
      </c>
      <c r="U4394">
        <v>0</v>
      </c>
      <c r="V4394" t="s">
        <v>181</v>
      </c>
      <c r="W4394">
        <v>0</v>
      </c>
      <c r="X4394" t="s">
        <v>204</v>
      </c>
    </row>
    <row r="4395" spans="1:24" x14ac:dyDescent="0.3">
      <c r="A4395" t="s">
        <v>179</v>
      </c>
      <c r="B4395" t="s">
        <v>5394</v>
      </c>
      <c r="C4395" t="s">
        <v>181</v>
      </c>
      <c r="D4395" t="s">
        <v>5395</v>
      </c>
      <c r="E4395" t="s">
        <v>7</v>
      </c>
      <c r="F4395">
        <v>0</v>
      </c>
      <c r="G4395">
        <v>0</v>
      </c>
      <c r="H4395" s="51" t="s">
        <v>14910</v>
      </c>
      <c r="I4395">
        <v>0</v>
      </c>
      <c r="J4395">
        <v>0</v>
      </c>
      <c r="L4395">
        <v>0</v>
      </c>
      <c r="M4395">
        <v>93.53</v>
      </c>
      <c r="N4395">
        <v>4</v>
      </c>
      <c r="O4395">
        <v>0</v>
      </c>
      <c r="P4395" t="s">
        <v>3101</v>
      </c>
      <c r="Q4395">
        <v>0</v>
      </c>
      <c r="R4395">
        <v>0</v>
      </c>
      <c r="S4395">
        <v>0</v>
      </c>
      <c r="T4395" t="s">
        <v>181</v>
      </c>
      <c r="U4395">
        <v>0</v>
      </c>
      <c r="V4395" t="s">
        <v>181</v>
      </c>
      <c r="W4395">
        <v>0</v>
      </c>
      <c r="X4395" t="s">
        <v>204</v>
      </c>
    </row>
    <row r="4396" spans="1:24" x14ac:dyDescent="0.3">
      <c r="A4396" t="s">
        <v>179</v>
      </c>
      <c r="B4396" t="s">
        <v>6699</v>
      </c>
      <c r="C4396" t="s">
        <v>181</v>
      </c>
      <c r="D4396" t="s">
        <v>6700</v>
      </c>
      <c r="E4396" t="s">
        <v>7</v>
      </c>
      <c r="F4396">
        <v>0</v>
      </c>
      <c r="G4396">
        <v>0</v>
      </c>
      <c r="H4396" s="51" t="s">
        <v>14911</v>
      </c>
      <c r="I4396">
        <v>0</v>
      </c>
      <c r="J4396">
        <v>0</v>
      </c>
      <c r="L4396">
        <v>0</v>
      </c>
      <c r="M4396">
        <v>0</v>
      </c>
      <c r="N4396">
        <v>0</v>
      </c>
      <c r="O4396">
        <v>0</v>
      </c>
      <c r="P4396" t="s">
        <v>183</v>
      </c>
      <c r="Q4396">
        <v>0</v>
      </c>
      <c r="R4396">
        <v>0</v>
      </c>
      <c r="S4396">
        <v>0</v>
      </c>
      <c r="T4396" t="s">
        <v>181</v>
      </c>
      <c r="U4396">
        <v>0</v>
      </c>
      <c r="V4396" t="s">
        <v>181</v>
      </c>
      <c r="W4396">
        <v>0</v>
      </c>
      <c r="X4396" t="s">
        <v>204</v>
      </c>
    </row>
    <row r="4397" spans="1:24" x14ac:dyDescent="0.3">
      <c r="A4397" t="s">
        <v>179</v>
      </c>
      <c r="B4397" t="s">
        <v>6658</v>
      </c>
      <c r="C4397" t="s">
        <v>181</v>
      </c>
      <c r="D4397" t="s">
        <v>6659</v>
      </c>
      <c r="E4397" t="s">
        <v>7</v>
      </c>
      <c r="F4397">
        <v>0</v>
      </c>
      <c r="G4397">
        <v>0</v>
      </c>
      <c r="H4397" s="51" t="s">
        <v>14912</v>
      </c>
      <c r="I4397">
        <v>0</v>
      </c>
      <c r="J4397">
        <v>0</v>
      </c>
      <c r="L4397">
        <v>0</v>
      </c>
      <c r="M4397">
        <v>0</v>
      </c>
      <c r="N4397">
        <v>0</v>
      </c>
      <c r="O4397">
        <v>0</v>
      </c>
      <c r="P4397" t="s">
        <v>183</v>
      </c>
      <c r="Q4397">
        <v>0</v>
      </c>
      <c r="R4397">
        <v>0</v>
      </c>
      <c r="S4397">
        <v>0</v>
      </c>
      <c r="T4397" t="s">
        <v>181</v>
      </c>
      <c r="U4397">
        <v>0</v>
      </c>
      <c r="V4397" t="s">
        <v>181</v>
      </c>
      <c r="W4397">
        <v>0</v>
      </c>
      <c r="X4397" t="s">
        <v>204</v>
      </c>
    </row>
    <row r="4398" spans="1:24" x14ac:dyDescent="0.3">
      <c r="A4398" t="s">
        <v>179</v>
      </c>
      <c r="B4398" t="s">
        <v>2450</v>
      </c>
      <c r="C4398" t="s">
        <v>181</v>
      </c>
      <c r="D4398" t="s">
        <v>2451</v>
      </c>
      <c r="E4398" t="s">
        <v>181</v>
      </c>
      <c r="F4398">
        <v>0</v>
      </c>
      <c r="G4398">
        <v>0</v>
      </c>
      <c r="H4398" s="51" t="s">
        <v>14913</v>
      </c>
      <c r="I4398">
        <v>0</v>
      </c>
      <c r="J4398">
        <v>0</v>
      </c>
      <c r="L4398">
        <v>0</v>
      </c>
      <c r="M4398">
        <v>0</v>
      </c>
      <c r="N4398">
        <v>0</v>
      </c>
      <c r="O4398">
        <v>0</v>
      </c>
      <c r="P4398" t="s">
        <v>183</v>
      </c>
      <c r="Q4398">
        <v>0</v>
      </c>
      <c r="R4398">
        <v>0</v>
      </c>
      <c r="S4398">
        <v>0</v>
      </c>
      <c r="T4398" t="s">
        <v>181</v>
      </c>
      <c r="U4398">
        <v>0</v>
      </c>
      <c r="V4398" t="s">
        <v>181</v>
      </c>
      <c r="W4398">
        <v>0</v>
      </c>
      <c r="X4398" t="s">
        <v>204</v>
      </c>
    </row>
    <row r="4399" spans="1:24" x14ac:dyDescent="0.3">
      <c r="A4399" t="s">
        <v>179</v>
      </c>
      <c r="B4399" t="s">
        <v>14914</v>
      </c>
      <c r="C4399" t="s">
        <v>181</v>
      </c>
      <c r="D4399" t="s">
        <v>14915</v>
      </c>
      <c r="E4399" t="s">
        <v>7</v>
      </c>
      <c r="F4399">
        <v>0</v>
      </c>
      <c r="G4399">
        <v>0</v>
      </c>
      <c r="H4399" s="51" t="s">
        <v>14916</v>
      </c>
      <c r="I4399">
        <v>0</v>
      </c>
      <c r="J4399">
        <v>0</v>
      </c>
      <c r="L4399">
        <v>0</v>
      </c>
      <c r="M4399">
        <v>0</v>
      </c>
      <c r="N4399">
        <v>0</v>
      </c>
      <c r="O4399">
        <v>0</v>
      </c>
      <c r="P4399" t="s">
        <v>183</v>
      </c>
      <c r="Q4399">
        <v>0</v>
      </c>
      <c r="R4399">
        <v>0</v>
      </c>
      <c r="S4399">
        <v>0</v>
      </c>
      <c r="T4399" t="s">
        <v>181</v>
      </c>
      <c r="U4399">
        <v>0</v>
      </c>
      <c r="V4399" t="s">
        <v>181</v>
      </c>
      <c r="W4399">
        <v>0</v>
      </c>
      <c r="X4399" t="s">
        <v>204</v>
      </c>
    </row>
    <row r="4400" spans="1:24" x14ac:dyDescent="0.3">
      <c r="A4400" t="s">
        <v>179</v>
      </c>
      <c r="B4400" t="s">
        <v>18096</v>
      </c>
      <c r="C4400" t="s">
        <v>181</v>
      </c>
      <c r="D4400" t="s">
        <v>18097</v>
      </c>
      <c r="E4400" t="s">
        <v>7</v>
      </c>
      <c r="F4400">
        <v>0</v>
      </c>
      <c r="G4400">
        <v>0</v>
      </c>
      <c r="H4400" s="51" t="s">
        <v>12545</v>
      </c>
      <c r="I4400">
        <v>0</v>
      </c>
      <c r="J4400">
        <v>0</v>
      </c>
      <c r="L4400">
        <v>0</v>
      </c>
      <c r="M4400">
        <v>4162.9399999999996</v>
      </c>
      <c r="N4400">
        <v>400</v>
      </c>
      <c r="O4400">
        <v>400</v>
      </c>
      <c r="P4400" t="s">
        <v>183</v>
      </c>
      <c r="Q4400">
        <v>0</v>
      </c>
      <c r="R4400">
        <v>0</v>
      </c>
      <c r="S4400">
        <v>0</v>
      </c>
      <c r="T4400" t="s">
        <v>181</v>
      </c>
      <c r="U4400">
        <v>0</v>
      </c>
      <c r="V4400" t="s">
        <v>181</v>
      </c>
      <c r="W4400">
        <v>0</v>
      </c>
      <c r="X4400" t="s">
        <v>204</v>
      </c>
    </row>
    <row r="4401" spans="1:24" x14ac:dyDescent="0.3">
      <c r="A4401" t="s">
        <v>179</v>
      </c>
      <c r="B4401" t="s">
        <v>14917</v>
      </c>
      <c r="C4401" t="s">
        <v>181</v>
      </c>
      <c r="D4401" t="s">
        <v>14918</v>
      </c>
      <c r="E4401" t="s">
        <v>7</v>
      </c>
      <c r="F4401">
        <v>0</v>
      </c>
      <c r="G4401">
        <v>0</v>
      </c>
      <c r="H4401" s="51" t="s">
        <v>14919</v>
      </c>
      <c r="I4401">
        <v>0</v>
      </c>
      <c r="J4401">
        <v>0</v>
      </c>
      <c r="L4401">
        <v>0</v>
      </c>
      <c r="M4401">
        <v>214.65</v>
      </c>
      <c r="N4401">
        <v>16</v>
      </c>
      <c r="O4401">
        <v>0</v>
      </c>
      <c r="P4401" t="s">
        <v>1261</v>
      </c>
      <c r="Q4401">
        <v>0</v>
      </c>
      <c r="R4401">
        <v>0</v>
      </c>
      <c r="S4401">
        <v>0</v>
      </c>
      <c r="T4401" t="s">
        <v>181</v>
      </c>
      <c r="U4401">
        <v>0</v>
      </c>
      <c r="V4401" t="s">
        <v>181</v>
      </c>
      <c r="W4401">
        <v>0</v>
      </c>
      <c r="X4401" t="s">
        <v>204</v>
      </c>
    </row>
    <row r="4402" spans="1:24" x14ac:dyDescent="0.3">
      <c r="A4402" t="s">
        <v>179</v>
      </c>
      <c r="B4402" t="s">
        <v>10154</v>
      </c>
      <c r="C4402" t="s">
        <v>181</v>
      </c>
      <c r="D4402" t="s">
        <v>10155</v>
      </c>
      <c r="E4402" t="s">
        <v>10151</v>
      </c>
      <c r="F4402">
        <v>0</v>
      </c>
      <c r="G4402">
        <v>0</v>
      </c>
      <c r="H4402" s="51" t="s">
        <v>14920</v>
      </c>
      <c r="I4402">
        <v>0</v>
      </c>
      <c r="J4402">
        <v>0</v>
      </c>
      <c r="L4402">
        <v>0</v>
      </c>
      <c r="M4402">
        <v>0</v>
      </c>
      <c r="N4402">
        <v>0</v>
      </c>
      <c r="O4402">
        <v>0</v>
      </c>
      <c r="P4402" t="s">
        <v>183</v>
      </c>
      <c r="Q4402">
        <v>0</v>
      </c>
      <c r="R4402">
        <v>0</v>
      </c>
      <c r="S4402">
        <v>0</v>
      </c>
      <c r="T4402" t="s">
        <v>181</v>
      </c>
      <c r="U4402">
        <v>0</v>
      </c>
      <c r="V4402" t="s">
        <v>181</v>
      </c>
      <c r="W4402">
        <v>0</v>
      </c>
      <c r="X4402" t="s">
        <v>204</v>
      </c>
    </row>
    <row r="4403" spans="1:24" x14ac:dyDescent="0.3">
      <c r="A4403" t="s">
        <v>179</v>
      </c>
      <c r="B4403" t="s">
        <v>5241</v>
      </c>
      <c r="C4403" t="s">
        <v>181</v>
      </c>
      <c r="D4403" t="s">
        <v>5242</v>
      </c>
      <c r="E4403" t="s">
        <v>7</v>
      </c>
      <c r="F4403">
        <v>0</v>
      </c>
      <c r="G4403">
        <v>0</v>
      </c>
      <c r="H4403" s="51" t="s">
        <v>13897</v>
      </c>
      <c r="I4403">
        <v>0</v>
      </c>
      <c r="J4403">
        <v>0</v>
      </c>
      <c r="L4403">
        <v>0</v>
      </c>
      <c r="M4403">
        <v>0</v>
      </c>
      <c r="N4403">
        <v>0</v>
      </c>
      <c r="O4403">
        <v>0</v>
      </c>
      <c r="P4403" t="s">
        <v>183</v>
      </c>
      <c r="Q4403">
        <v>0</v>
      </c>
      <c r="R4403">
        <v>0</v>
      </c>
      <c r="S4403">
        <v>0</v>
      </c>
      <c r="T4403" t="s">
        <v>181</v>
      </c>
      <c r="U4403">
        <v>0</v>
      </c>
      <c r="V4403" t="s">
        <v>181</v>
      </c>
      <c r="W4403">
        <v>0</v>
      </c>
      <c r="X4403" t="s">
        <v>204</v>
      </c>
    </row>
    <row r="4404" spans="1:24" x14ac:dyDescent="0.3">
      <c r="A4404" t="s">
        <v>179</v>
      </c>
      <c r="B4404" t="s">
        <v>6500</v>
      </c>
      <c r="C4404" t="s">
        <v>181</v>
      </c>
      <c r="D4404" t="s">
        <v>6501</v>
      </c>
      <c r="E4404" t="s">
        <v>7</v>
      </c>
      <c r="F4404">
        <v>0</v>
      </c>
      <c r="G4404">
        <v>0</v>
      </c>
      <c r="H4404" s="51" t="s">
        <v>14921</v>
      </c>
      <c r="I4404">
        <v>0</v>
      </c>
      <c r="J4404">
        <v>0</v>
      </c>
      <c r="L4404">
        <v>0</v>
      </c>
      <c r="M4404">
        <v>0</v>
      </c>
      <c r="N4404">
        <v>0</v>
      </c>
      <c r="O4404">
        <v>0</v>
      </c>
      <c r="P4404" t="s">
        <v>183</v>
      </c>
      <c r="Q4404">
        <v>0</v>
      </c>
      <c r="R4404">
        <v>0</v>
      </c>
      <c r="S4404">
        <v>0</v>
      </c>
      <c r="T4404" t="s">
        <v>181</v>
      </c>
      <c r="U4404">
        <v>0</v>
      </c>
      <c r="V4404" t="s">
        <v>181</v>
      </c>
      <c r="W4404">
        <v>0</v>
      </c>
      <c r="X4404" t="s">
        <v>204</v>
      </c>
    </row>
    <row r="4405" spans="1:24" x14ac:dyDescent="0.3">
      <c r="A4405" t="s">
        <v>179</v>
      </c>
      <c r="B4405" t="s">
        <v>14922</v>
      </c>
      <c r="C4405" t="s">
        <v>181</v>
      </c>
      <c r="D4405" t="s">
        <v>14923</v>
      </c>
      <c r="E4405" t="s">
        <v>7</v>
      </c>
      <c r="F4405">
        <v>0</v>
      </c>
      <c r="G4405">
        <v>0</v>
      </c>
      <c r="H4405" s="51" t="s">
        <v>14897</v>
      </c>
      <c r="I4405">
        <v>0</v>
      </c>
      <c r="J4405">
        <v>0</v>
      </c>
      <c r="L4405">
        <v>0</v>
      </c>
      <c r="M4405">
        <v>585.41</v>
      </c>
      <c r="N4405">
        <v>60</v>
      </c>
      <c r="O4405">
        <v>0</v>
      </c>
      <c r="P4405" t="s">
        <v>496</v>
      </c>
      <c r="Q4405">
        <v>0</v>
      </c>
      <c r="R4405">
        <v>0</v>
      </c>
      <c r="S4405">
        <v>0</v>
      </c>
      <c r="T4405" t="s">
        <v>181</v>
      </c>
      <c r="U4405">
        <v>0</v>
      </c>
      <c r="V4405" t="s">
        <v>181</v>
      </c>
      <c r="W4405">
        <v>0</v>
      </c>
      <c r="X4405" t="s">
        <v>204</v>
      </c>
    </row>
    <row r="4406" spans="1:24" x14ac:dyDescent="0.3">
      <c r="A4406" t="s">
        <v>179</v>
      </c>
      <c r="B4406" t="s">
        <v>922</v>
      </c>
      <c r="C4406" t="s">
        <v>181</v>
      </c>
      <c r="D4406" t="s">
        <v>923</v>
      </c>
      <c r="E4406" t="s">
        <v>181</v>
      </c>
      <c r="F4406">
        <v>0</v>
      </c>
      <c r="G4406">
        <v>0</v>
      </c>
      <c r="H4406" s="51" t="s">
        <v>12838</v>
      </c>
      <c r="I4406">
        <v>0</v>
      </c>
      <c r="J4406">
        <v>0</v>
      </c>
      <c r="L4406">
        <v>0</v>
      </c>
      <c r="M4406">
        <v>0</v>
      </c>
      <c r="N4406">
        <v>0</v>
      </c>
      <c r="O4406">
        <v>0</v>
      </c>
      <c r="P4406" t="s">
        <v>183</v>
      </c>
      <c r="Q4406">
        <v>0</v>
      </c>
      <c r="R4406">
        <v>0</v>
      </c>
      <c r="S4406">
        <v>0</v>
      </c>
      <c r="T4406" t="s">
        <v>181</v>
      </c>
      <c r="U4406">
        <v>0</v>
      </c>
      <c r="V4406" t="s">
        <v>181</v>
      </c>
      <c r="W4406">
        <v>0</v>
      </c>
      <c r="X4406" t="s">
        <v>204</v>
      </c>
    </row>
    <row r="4407" spans="1:24" x14ac:dyDescent="0.3">
      <c r="A4407" t="s">
        <v>179</v>
      </c>
      <c r="B4407" t="s">
        <v>5712</v>
      </c>
      <c r="C4407" t="s">
        <v>181</v>
      </c>
      <c r="D4407" t="s">
        <v>5713</v>
      </c>
      <c r="E4407" t="s">
        <v>7</v>
      </c>
      <c r="F4407">
        <v>0</v>
      </c>
      <c r="G4407">
        <v>0</v>
      </c>
      <c r="H4407" s="51" t="s">
        <v>12924</v>
      </c>
      <c r="I4407">
        <v>0</v>
      </c>
      <c r="J4407">
        <v>0</v>
      </c>
      <c r="L4407">
        <v>0</v>
      </c>
      <c r="M4407">
        <v>0</v>
      </c>
      <c r="N4407">
        <v>0</v>
      </c>
      <c r="O4407">
        <v>0</v>
      </c>
      <c r="P4407" t="s">
        <v>183</v>
      </c>
      <c r="Q4407">
        <v>0</v>
      </c>
      <c r="R4407">
        <v>0</v>
      </c>
      <c r="S4407">
        <v>0</v>
      </c>
      <c r="T4407" t="s">
        <v>181</v>
      </c>
      <c r="U4407">
        <v>0</v>
      </c>
      <c r="V4407" t="s">
        <v>181</v>
      </c>
      <c r="W4407">
        <v>0</v>
      </c>
      <c r="X4407" t="s">
        <v>204</v>
      </c>
    </row>
    <row r="4408" spans="1:24" x14ac:dyDescent="0.3">
      <c r="A4408" t="s">
        <v>179</v>
      </c>
      <c r="B4408" t="s">
        <v>2876</v>
      </c>
      <c r="C4408" t="s">
        <v>181</v>
      </c>
      <c r="D4408" t="s">
        <v>2877</v>
      </c>
      <c r="E4408" t="s">
        <v>181</v>
      </c>
      <c r="F4408">
        <v>0</v>
      </c>
      <c r="G4408">
        <v>0</v>
      </c>
      <c r="H4408" s="51" t="s">
        <v>12542</v>
      </c>
      <c r="I4408">
        <v>0</v>
      </c>
      <c r="J4408">
        <v>0</v>
      </c>
      <c r="L4408">
        <v>0</v>
      </c>
      <c r="M4408">
        <v>0</v>
      </c>
      <c r="N4408">
        <v>0</v>
      </c>
      <c r="O4408">
        <v>0</v>
      </c>
      <c r="P4408" t="s">
        <v>183</v>
      </c>
      <c r="Q4408">
        <v>0</v>
      </c>
      <c r="R4408">
        <v>0</v>
      </c>
      <c r="S4408">
        <v>0</v>
      </c>
      <c r="T4408" t="s">
        <v>181</v>
      </c>
      <c r="U4408">
        <v>0</v>
      </c>
      <c r="V4408" t="s">
        <v>181</v>
      </c>
      <c r="W4408">
        <v>0</v>
      </c>
      <c r="X4408" t="s">
        <v>204</v>
      </c>
    </row>
    <row r="4409" spans="1:24" x14ac:dyDescent="0.3">
      <c r="A4409" t="s">
        <v>179</v>
      </c>
      <c r="B4409" t="s">
        <v>14924</v>
      </c>
      <c r="C4409" t="s">
        <v>181</v>
      </c>
      <c r="D4409" t="s">
        <v>14925</v>
      </c>
      <c r="E4409" t="s">
        <v>7</v>
      </c>
      <c r="F4409">
        <v>0</v>
      </c>
      <c r="G4409">
        <v>0</v>
      </c>
      <c r="H4409" s="51" t="s">
        <v>14926</v>
      </c>
      <c r="I4409">
        <v>0</v>
      </c>
      <c r="J4409">
        <v>0</v>
      </c>
      <c r="L4409">
        <v>0</v>
      </c>
      <c r="M4409">
        <v>0</v>
      </c>
      <c r="N4409">
        <v>0</v>
      </c>
      <c r="O4409">
        <v>0</v>
      </c>
      <c r="P4409" t="s">
        <v>183</v>
      </c>
      <c r="Q4409">
        <v>0</v>
      </c>
      <c r="R4409">
        <v>0</v>
      </c>
      <c r="S4409">
        <v>0</v>
      </c>
      <c r="T4409" t="s">
        <v>181</v>
      </c>
      <c r="U4409">
        <v>0</v>
      </c>
      <c r="V4409" t="s">
        <v>181</v>
      </c>
      <c r="W4409">
        <v>0</v>
      </c>
      <c r="X4409" t="s">
        <v>204</v>
      </c>
    </row>
    <row r="4410" spans="1:24" x14ac:dyDescent="0.3">
      <c r="A4410" t="s">
        <v>179</v>
      </c>
      <c r="B4410" t="s">
        <v>4233</v>
      </c>
      <c r="C4410" t="s">
        <v>3592</v>
      </c>
      <c r="D4410" t="s">
        <v>4234</v>
      </c>
      <c r="E4410" t="s">
        <v>7</v>
      </c>
      <c r="F4410">
        <v>15</v>
      </c>
      <c r="G4410">
        <v>0</v>
      </c>
      <c r="H4410" s="51" t="s">
        <v>14926</v>
      </c>
      <c r="I4410">
        <v>0</v>
      </c>
      <c r="J4410">
        <v>6</v>
      </c>
      <c r="L4410">
        <v>0</v>
      </c>
      <c r="M4410">
        <v>892.19</v>
      </c>
      <c r="N4410">
        <v>29</v>
      </c>
      <c r="O4410">
        <v>0</v>
      </c>
      <c r="P4410" t="s">
        <v>3718</v>
      </c>
      <c r="Q4410">
        <v>0</v>
      </c>
      <c r="R4410">
        <v>0</v>
      </c>
      <c r="S4410">
        <v>0</v>
      </c>
      <c r="T4410" t="s">
        <v>181</v>
      </c>
      <c r="U4410">
        <v>0</v>
      </c>
      <c r="V4410" t="s">
        <v>181</v>
      </c>
      <c r="W4410">
        <v>5.8</v>
      </c>
      <c r="X4410" t="s">
        <v>204</v>
      </c>
    </row>
    <row r="4411" spans="1:24" x14ac:dyDescent="0.3">
      <c r="A4411" t="s">
        <v>179</v>
      </c>
      <c r="B4411" t="s">
        <v>5538</v>
      </c>
      <c r="C4411" t="s">
        <v>181</v>
      </c>
      <c r="D4411" t="s">
        <v>5539</v>
      </c>
      <c r="E4411" t="s">
        <v>7</v>
      </c>
      <c r="F4411">
        <v>0</v>
      </c>
      <c r="G4411">
        <v>0</v>
      </c>
      <c r="H4411" s="51" t="s">
        <v>14927</v>
      </c>
      <c r="I4411">
        <v>0</v>
      </c>
      <c r="J4411">
        <v>0</v>
      </c>
      <c r="L4411">
        <v>0</v>
      </c>
      <c r="M4411">
        <v>186.35</v>
      </c>
      <c r="N4411">
        <v>6</v>
      </c>
      <c r="O4411">
        <v>0</v>
      </c>
      <c r="P4411" t="s">
        <v>3594</v>
      </c>
      <c r="Q4411">
        <v>0</v>
      </c>
      <c r="R4411">
        <v>0</v>
      </c>
      <c r="S4411">
        <v>0</v>
      </c>
      <c r="T4411" t="s">
        <v>181</v>
      </c>
      <c r="U4411">
        <v>0</v>
      </c>
      <c r="V4411" t="s">
        <v>181</v>
      </c>
      <c r="W4411">
        <v>0</v>
      </c>
      <c r="X4411" t="s">
        <v>204</v>
      </c>
    </row>
    <row r="4412" spans="1:24" x14ac:dyDescent="0.3">
      <c r="A4412" t="s">
        <v>179</v>
      </c>
      <c r="B4412" t="s">
        <v>1888</v>
      </c>
      <c r="C4412" t="s">
        <v>181</v>
      </c>
      <c r="D4412" t="s">
        <v>1889</v>
      </c>
      <c r="E4412" t="s">
        <v>181</v>
      </c>
      <c r="F4412">
        <v>0</v>
      </c>
      <c r="G4412">
        <v>0</v>
      </c>
      <c r="H4412" s="51" t="s">
        <v>14928</v>
      </c>
      <c r="I4412">
        <v>0</v>
      </c>
      <c r="J4412">
        <v>0</v>
      </c>
      <c r="L4412">
        <v>0</v>
      </c>
      <c r="M4412">
        <v>0</v>
      </c>
      <c r="N4412">
        <v>0</v>
      </c>
      <c r="O4412">
        <v>0</v>
      </c>
      <c r="P4412" t="s">
        <v>183</v>
      </c>
      <c r="Q4412">
        <v>0</v>
      </c>
      <c r="R4412">
        <v>0</v>
      </c>
      <c r="S4412">
        <v>0</v>
      </c>
      <c r="T4412" t="s">
        <v>181</v>
      </c>
      <c r="U4412">
        <v>0</v>
      </c>
      <c r="V4412" t="s">
        <v>181</v>
      </c>
      <c r="W4412">
        <v>0</v>
      </c>
      <c r="X4412" t="s">
        <v>204</v>
      </c>
    </row>
    <row r="4413" spans="1:24" x14ac:dyDescent="0.3">
      <c r="A4413" t="s">
        <v>179</v>
      </c>
      <c r="B4413" t="s">
        <v>2960</v>
      </c>
      <c r="C4413" t="s">
        <v>181</v>
      </c>
      <c r="D4413" t="s">
        <v>2961</v>
      </c>
      <c r="E4413" t="s">
        <v>181</v>
      </c>
      <c r="F4413">
        <v>0</v>
      </c>
      <c r="G4413">
        <v>0</v>
      </c>
      <c r="H4413" s="51" t="s">
        <v>14928</v>
      </c>
      <c r="I4413">
        <v>0</v>
      </c>
      <c r="J4413">
        <v>0</v>
      </c>
      <c r="L4413">
        <v>0</v>
      </c>
      <c r="M4413">
        <v>0</v>
      </c>
      <c r="N4413">
        <v>0</v>
      </c>
      <c r="O4413">
        <v>0</v>
      </c>
      <c r="P4413" t="s">
        <v>183</v>
      </c>
      <c r="Q4413">
        <v>0</v>
      </c>
      <c r="R4413">
        <v>0</v>
      </c>
      <c r="S4413">
        <v>0</v>
      </c>
      <c r="T4413" t="s">
        <v>181</v>
      </c>
      <c r="U4413">
        <v>0</v>
      </c>
      <c r="V4413" t="s">
        <v>181</v>
      </c>
      <c r="W4413">
        <v>0</v>
      </c>
      <c r="X4413" t="s">
        <v>204</v>
      </c>
    </row>
    <row r="4414" spans="1:24" x14ac:dyDescent="0.3">
      <c r="A4414" t="s">
        <v>179</v>
      </c>
      <c r="B4414" t="s">
        <v>2550</v>
      </c>
      <c r="C4414" t="s">
        <v>181</v>
      </c>
      <c r="D4414" t="s">
        <v>2551</v>
      </c>
      <c r="E4414" t="s">
        <v>181</v>
      </c>
      <c r="F4414">
        <v>0</v>
      </c>
      <c r="G4414">
        <v>0</v>
      </c>
      <c r="H4414" s="51" t="s">
        <v>14928</v>
      </c>
      <c r="I4414">
        <v>0</v>
      </c>
      <c r="J4414">
        <v>0</v>
      </c>
      <c r="L4414">
        <v>0</v>
      </c>
      <c r="M4414">
        <v>0</v>
      </c>
      <c r="N4414">
        <v>0</v>
      </c>
      <c r="O4414">
        <v>0</v>
      </c>
      <c r="P4414" t="s">
        <v>183</v>
      </c>
      <c r="Q4414">
        <v>0</v>
      </c>
      <c r="R4414">
        <v>0</v>
      </c>
      <c r="S4414">
        <v>0</v>
      </c>
      <c r="T4414" t="s">
        <v>181</v>
      </c>
      <c r="U4414">
        <v>0</v>
      </c>
      <c r="V4414" t="s">
        <v>181</v>
      </c>
      <c r="W4414">
        <v>0</v>
      </c>
      <c r="X4414" t="s">
        <v>204</v>
      </c>
    </row>
    <row r="4415" spans="1:24" x14ac:dyDescent="0.3">
      <c r="A4415" t="s">
        <v>179</v>
      </c>
      <c r="B4415" t="s">
        <v>6216</v>
      </c>
      <c r="C4415" t="s">
        <v>181</v>
      </c>
      <c r="D4415" t="s">
        <v>6217</v>
      </c>
      <c r="E4415" t="s">
        <v>7</v>
      </c>
      <c r="F4415">
        <v>0</v>
      </c>
      <c r="G4415">
        <v>0</v>
      </c>
      <c r="H4415" s="51" t="s">
        <v>3730</v>
      </c>
      <c r="I4415">
        <v>0</v>
      </c>
      <c r="J4415">
        <v>0</v>
      </c>
      <c r="L4415">
        <v>0</v>
      </c>
      <c r="M4415">
        <v>8832.19</v>
      </c>
      <c r="N4415">
        <v>192</v>
      </c>
      <c r="O4415">
        <v>0</v>
      </c>
      <c r="P4415" t="s">
        <v>2478</v>
      </c>
      <c r="Q4415">
        <v>0</v>
      </c>
      <c r="R4415">
        <v>0</v>
      </c>
      <c r="S4415">
        <v>0</v>
      </c>
      <c r="T4415" t="s">
        <v>181</v>
      </c>
      <c r="U4415">
        <v>0</v>
      </c>
      <c r="V4415" t="s">
        <v>181</v>
      </c>
      <c r="W4415">
        <v>0</v>
      </c>
      <c r="X4415" t="s">
        <v>204</v>
      </c>
    </row>
    <row r="4416" spans="1:24" x14ac:dyDescent="0.3">
      <c r="A4416" t="s">
        <v>179</v>
      </c>
      <c r="B4416" t="s">
        <v>5936</v>
      </c>
      <c r="C4416" t="s">
        <v>181</v>
      </c>
      <c r="D4416" t="s">
        <v>5937</v>
      </c>
      <c r="E4416" t="s">
        <v>7</v>
      </c>
      <c r="F4416">
        <v>0</v>
      </c>
      <c r="G4416">
        <v>0</v>
      </c>
      <c r="H4416" s="51" t="s">
        <v>13897</v>
      </c>
      <c r="I4416">
        <v>0</v>
      </c>
      <c r="J4416">
        <v>0</v>
      </c>
      <c r="L4416">
        <v>0</v>
      </c>
      <c r="M4416">
        <v>0</v>
      </c>
      <c r="N4416">
        <v>0</v>
      </c>
      <c r="O4416">
        <v>0</v>
      </c>
      <c r="P4416" t="s">
        <v>183</v>
      </c>
      <c r="Q4416">
        <v>0</v>
      </c>
      <c r="R4416">
        <v>0</v>
      </c>
      <c r="S4416">
        <v>0</v>
      </c>
      <c r="T4416" t="s">
        <v>181</v>
      </c>
      <c r="U4416">
        <v>0</v>
      </c>
      <c r="V4416" t="s">
        <v>181</v>
      </c>
      <c r="W4416">
        <v>0</v>
      </c>
      <c r="X4416" t="s">
        <v>204</v>
      </c>
    </row>
    <row r="4417" spans="1:24" x14ac:dyDescent="0.3">
      <c r="A4417" t="s">
        <v>179</v>
      </c>
      <c r="B4417" t="s">
        <v>6614</v>
      </c>
      <c r="C4417" t="s">
        <v>181</v>
      </c>
      <c r="D4417" t="s">
        <v>6615</v>
      </c>
      <c r="E4417" t="s">
        <v>7</v>
      </c>
      <c r="F4417">
        <v>0</v>
      </c>
      <c r="G4417">
        <v>0</v>
      </c>
      <c r="H4417" s="51" t="s">
        <v>14929</v>
      </c>
      <c r="I4417">
        <v>0</v>
      </c>
      <c r="J4417">
        <v>14</v>
      </c>
      <c r="L4417">
        <v>0</v>
      </c>
      <c r="M4417">
        <v>8526.2999999999993</v>
      </c>
      <c r="N4417">
        <v>97</v>
      </c>
      <c r="O4417">
        <v>0</v>
      </c>
      <c r="P4417" t="s">
        <v>3619</v>
      </c>
      <c r="Q4417">
        <v>80</v>
      </c>
      <c r="R4417">
        <v>0</v>
      </c>
      <c r="S4417">
        <v>80</v>
      </c>
      <c r="T4417" t="s">
        <v>181</v>
      </c>
      <c r="U4417">
        <v>0</v>
      </c>
      <c r="V4417" t="s">
        <v>181</v>
      </c>
      <c r="W4417">
        <v>7.93333333333333</v>
      </c>
      <c r="X4417" t="s">
        <v>204</v>
      </c>
    </row>
    <row r="4418" spans="1:24" x14ac:dyDescent="0.3">
      <c r="A4418" t="s">
        <v>179</v>
      </c>
      <c r="B4418" t="s">
        <v>14930</v>
      </c>
      <c r="C4418" t="s">
        <v>181</v>
      </c>
      <c r="D4418" t="s">
        <v>14931</v>
      </c>
      <c r="E4418" t="s">
        <v>7</v>
      </c>
      <c r="F4418">
        <v>0</v>
      </c>
      <c r="G4418">
        <v>0</v>
      </c>
      <c r="H4418" s="51" t="s">
        <v>14932</v>
      </c>
      <c r="I4418">
        <v>0</v>
      </c>
      <c r="J4418">
        <v>0</v>
      </c>
      <c r="L4418">
        <v>0</v>
      </c>
      <c r="M4418">
        <v>0</v>
      </c>
      <c r="N4418">
        <v>0</v>
      </c>
      <c r="O4418">
        <v>0</v>
      </c>
      <c r="P4418" t="s">
        <v>183</v>
      </c>
      <c r="Q4418">
        <v>0</v>
      </c>
      <c r="R4418">
        <v>0</v>
      </c>
      <c r="S4418">
        <v>0</v>
      </c>
      <c r="T4418" t="s">
        <v>181</v>
      </c>
      <c r="U4418">
        <v>0</v>
      </c>
      <c r="V4418" t="s">
        <v>181</v>
      </c>
      <c r="W4418">
        <v>0</v>
      </c>
      <c r="X4418" t="s">
        <v>204</v>
      </c>
    </row>
    <row r="4419" spans="1:24" x14ac:dyDescent="0.3">
      <c r="A4419" t="s">
        <v>179</v>
      </c>
      <c r="B4419" t="s">
        <v>6545</v>
      </c>
      <c r="C4419" t="s">
        <v>181</v>
      </c>
      <c r="D4419" t="s">
        <v>6546</v>
      </c>
      <c r="E4419" t="s">
        <v>7</v>
      </c>
      <c r="F4419">
        <v>0</v>
      </c>
      <c r="G4419">
        <v>0</v>
      </c>
      <c r="H4419" s="51" t="s">
        <v>14933</v>
      </c>
      <c r="I4419">
        <v>0</v>
      </c>
      <c r="J4419">
        <v>0</v>
      </c>
      <c r="L4419">
        <v>0</v>
      </c>
      <c r="M4419">
        <v>24977.66</v>
      </c>
      <c r="N4419">
        <v>288</v>
      </c>
      <c r="O4419">
        <v>0</v>
      </c>
      <c r="P4419" t="s">
        <v>822</v>
      </c>
      <c r="Q4419">
        <v>0</v>
      </c>
      <c r="R4419">
        <v>0</v>
      </c>
      <c r="S4419">
        <v>0</v>
      </c>
      <c r="T4419" t="s">
        <v>181</v>
      </c>
      <c r="U4419">
        <v>0</v>
      </c>
      <c r="V4419" t="s">
        <v>181</v>
      </c>
      <c r="W4419">
        <v>0</v>
      </c>
      <c r="X4419" t="s">
        <v>204</v>
      </c>
    </row>
    <row r="4420" spans="1:24" x14ac:dyDescent="0.3">
      <c r="A4420" t="s">
        <v>179</v>
      </c>
      <c r="B4420" t="s">
        <v>4498</v>
      </c>
      <c r="C4420" t="s">
        <v>181</v>
      </c>
      <c r="D4420" t="s">
        <v>4499</v>
      </c>
      <c r="E4420" t="s">
        <v>7</v>
      </c>
      <c r="F4420">
        <v>0</v>
      </c>
      <c r="G4420">
        <v>0</v>
      </c>
      <c r="H4420" s="51" t="s">
        <v>14934</v>
      </c>
      <c r="I4420">
        <v>0</v>
      </c>
      <c r="J4420">
        <v>0</v>
      </c>
      <c r="L4420">
        <v>0</v>
      </c>
      <c r="M4420">
        <v>0</v>
      </c>
      <c r="N4420">
        <v>0</v>
      </c>
      <c r="O4420">
        <v>0</v>
      </c>
      <c r="P4420" t="s">
        <v>183</v>
      </c>
      <c r="Q4420">
        <v>0</v>
      </c>
      <c r="R4420">
        <v>0</v>
      </c>
      <c r="S4420">
        <v>0</v>
      </c>
      <c r="T4420" t="s">
        <v>181</v>
      </c>
      <c r="U4420">
        <v>0</v>
      </c>
      <c r="V4420" t="s">
        <v>181</v>
      </c>
      <c r="W4420">
        <v>0</v>
      </c>
      <c r="X4420" t="s">
        <v>204</v>
      </c>
    </row>
    <row r="4421" spans="1:24" x14ac:dyDescent="0.3">
      <c r="A4421" t="s">
        <v>179</v>
      </c>
      <c r="B4421" t="s">
        <v>18098</v>
      </c>
      <c r="C4421" t="s">
        <v>181</v>
      </c>
      <c r="D4421" t="s">
        <v>18099</v>
      </c>
      <c r="E4421" t="s">
        <v>7</v>
      </c>
      <c r="F4421">
        <v>0</v>
      </c>
      <c r="G4421">
        <v>0</v>
      </c>
      <c r="H4421" s="51" t="s">
        <v>18003</v>
      </c>
      <c r="I4421">
        <v>0</v>
      </c>
      <c r="J4421">
        <v>0</v>
      </c>
      <c r="L4421">
        <v>0</v>
      </c>
      <c r="M4421">
        <v>0</v>
      </c>
      <c r="N4421">
        <v>0</v>
      </c>
      <c r="O4421">
        <v>0</v>
      </c>
      <c r="P4421" t="s">
        <v>183</v>
      </c>
      <c r="Q4421">
        <v>640</v>
      </c>
      <c r="R4421">
        <v>-640</v>
      </c>
      <c r="S4421">
        <v>640</v>
      </c>
      <c r="T4421" t="s">
        <v>181</v>
      </c>
      <c r="U4421">
        <v>0</v>
      </c>
      <c r="V4421" t="s">
        <v>181</v>
      </c>
      <c r="W4421">
        <v>0</v>
      </c>
      <c r="X4421" t="s">
        <v>204</v>
      </c>
    </row>
    <row r="4422" spans="1:24" x14ac:dyDescent="0.3">
      <c r="A4422" t="s">
        <v>179</v>
      </c>
      <c r="B4422" t="s">
        <v>4381</v>
      </c>
      <c r="C4422" t="s">
        <v>181</v>
      </c>
      <c r="D4422" t="s">
        <v>4382</v>
      </c>
      <c r="E4422" t="s">
        <v>7</v>
      </c>
      <c r="F4422">
        <v>0</v>
      </c>
      <c r="G4422">
        <v>0</v>
      </c>
      <c r="H4422" s="51" t="s">
        <v>14935</v>
      </c>
      <c r="I4422">
        <v>0</v>
      </c>
      <c r="J4422">
        <v>0</v>
      </c>
      <c r="L4422">
        <v>0</v>
      </c>
      <c r="M4422">
        <v>0</v>
      </c>
      <c r="N4422">
        <v>0</v>
      </c>
      <c r="O4422">
        <v>0</v>
      </c>
      <c r="P4422" t="s">
        <v>183</v>
      </c>
      <c r="Q4422">
        <v>0</v>
      </c>
      <c r="R4422">
        <v>0</v>
      </c>
      <c r="S4422">
        <v>0</v>
      </c>
      <c r="T4422" t="s">
        <v>181</v>
      </c>
      <c r="U4422">
        <v>0</v>
      </c>
      <c r="V4422" t="s">
        <v>181</v>
      </c>
      <c r="W4422">
        <v>0</v>
      </c>
      <c r="X4422" t="s">
        <v>204</v>
      </c>
    </row>
    <row r="4423" spans="1:24" x14ac:dyDescent="0.3">
      <c r="A4423" t="s">
        <v>179</v>
      </c>
      <c r="B4423" t="s">
        <v>4387</v>
      </c>
      <c r="C4423" t="s">
        <v>181</v>
      </c>
      <c r="D4423" t="s">
        <v>4388</v>
      </c>
      <c r="E4423" t="s">
        <v>7</v>
      </c>
      <c r="F4423">
        <v>0</v>
      </c>
      <c r="G4423">
        <v>0</v>
      </c>
      <c r="H4423" s="51" t="s">
        <v>14935</v>
      </c>
      <c r="I4423">
        <v>0</v>
      </c>
      <c r="J4423">
        <v>0</v>
      </c>
      <c r="L4423">
        <v>0</v>
      </c>
      <c r="M4423">
        <v>0</v>
      </c>
      <c r="N4423">
        <v>0</v>
      </c>
      <c r="O4423">
        <v>0</v>
      </c>
      <c r="P4423" t="s">
        <v>183</v>
      </c>
      <c r="Q4423">
        <v>0</v>
      </c>
      <c r="R4423">
        <v>0</v>
      </c>
      <c r="S4423">
        <v>0</v>
      </c>
      <c r="T4423" t="s">
        <v>181</v>
      </c>
      <c r="U4423">
        <v>0</v>
      </c>
      <c r="V4423" t="s">
        <v>181</v>
      </c>
      <c r="W4423">
        <v>0</v>
      </c>
      <c r="X4423" t="s">
        <v>204</v>
      </c>
    </row>
    <row r="4424" spans="1:24" x14ac:dyDescent="0.3">
      <c r="A4424" t="s">
        <v>179</v>
      </c>
      <c r="B4424" t="s">
        <v>5044</v>
      </c>
      <c r="C4424" t="s">
        <v>181</v>
      </c>
      <c r="D4424" t="s">
        <v>5045</v>
      </c>
      <c r="E4424" t="s">
        <v>7</v>
      </c>
      <c r="F4424">
        <v>0</v>
      </c>
      <c r="G4424">
        <v>0</v>
      </c>
      <c r="H4424" s="51" t="s">
        <v>14904</v>
      </c>
      <c r="I4424">
        <v>0</v>
      </c>
      <c r="J4424">
        <v>0</v>
      </c>
      <c r="L4424">
        <v>0</v>
      </c>
      <c r="M4424">
        <v>0</v>
      </c>
      <c r="N4424">
        <v>0</v>
      </c>
      <c r="O4424">
        <v>0</v>
      </c>
      <c r="P4424" t="s">
        <v>183</v>
      </c>
      <c r="Q4424">
        <v>0</v>
      </c>
      <c r="R4424">
        <v>0</v>
      </c>
      <c r="S4424">
        <v>0</v>
      </c>
      <c r="T4424" t="s">
        <v>181</v>
      </c>
      <c r="U4424">
        <v>0</v>
      </c>
      <c r="V4424" t="s">
        <v>181</v>
      </c>
      <c r="W4424">
        <v>0</v>
      </c>
      <c r="X4424" t="s">
        <v>204</v>
      </c>
    </row>
    <row r="4425" spans="1:24" x14ac:dyDescent="0.3">
      <c r="A4425" t="s">
        <v>179</v>
      </c>
      <c r="B4425" t="s">
        <v>5146</v>
      </c>
      <c r="C4425" t="s">
        <v>181</v>
      </c>
      <c r="D4425" t="s">
        <v>5147</v>
      </c>
      <c r="E4425" t="s">
        <v>7</v>
      </c>
      <c r="F4425">
        <v>0</v>
      </c>
      <c r="G4425">
        <v>0</v>
      </c>
      <c r="H4425" s="51" t="s">
        <v>14936</v>
      </c>
      <c r="I4425">
        <v>0</v>
      </c>
      <c r="J4425">
        <v>0</v>
      </c>
      <c r="L4425">
        <v>0</v>
      </c>
      <c r="M4425">
        <v>0</v>
      </c>
      <c r="N4425">
        <v>0</v>
      </c>
      <c r="O4425">
        <v>0</v>
      </c>
      <c r="P4425" t="s">
        <v>183</v>
      </c>
      <c r="Q4425">
        <v>0</v>
      </c>
      <c r="R4425">
        <v>0</v>
      </c>
      <c r="S4425">
        <v>0</v>
      </c>
      <c r="T4425" t="s">
        <v>181</v>
      </c>
      <c r="U4425">
        <v>0</v>
      </c>
      <c r="V4425" t="s">
        <v>181</v>
      </c>
      <c r="W4425">
        <v>0</v>
      </c>
      <c r="X4425" t="s">
        <v>204</v>
      </c>
    </row>
    <row r="4426" spans="1:24" x14ac:dyDescent="0.3">
      <c r="A4426" t="s">
        <v>179</v>
      </c>
      <c r="B4426" t="s">
        <v>4785</v>
      </c>
      <c r="C4426" t="s">
        <v>181</v>
      </c>
      <c r="D4426" t="s">
        <v>4786</v>
      </c>
      <c r="E4426" t="s">
        <v>7</v>
      </c>
      <c r="F4426">
        <v>0</v>
      </c>
      <c r="G4426">
        <v>0</v>
      </c>
      <c r="H4426" s="51" t="s">
        <v>13341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P4426" t="s">
        <v>183</v>
      </c>
      <c r="Q4426">
        <v>0</v>
      </c>
      <c r="R4426">
        <v>0</v>
      </c>
      <c r="S4426">
        <v>0</v>
      </c>
      <c r="T4426" t="s">
        <v>181</v>
      </c>
      <c r="U4426">
        <v>0</v>
      </c>
      <c r="V4426" t="s">
        <v>181</v>
      </c>
      <c r="W4426">
        <v>0</v>
      </c>
      <c r="X4426" t="s">
        <v>204</v>
      </c>
    </row>
    <row r="4427" spans="1:24" x14ac:dyDescent="0.3">
      <c r="A4427" t="s">
        <v>179</v>
      </c>
      <c r="B4427" t="s">
        <v>5202</v>
      </c>
      <c r="C4427" t="s">
        <v>181</v>
      </c>
      <c r="D4427" t="s">
        <v>5203</v>
      </c>
      <c r="E4427" t="s">
        <v>7</v>
      </c>
      <c r="F4427">
        <v>0</v>
      </c>
      <c r="G4427">
        <v>0</v>
      </c>
      <c r="H4427" s="51" t="s">
        <v>14936</v>
      </c>
      <c r="I4427">
        <v>0</v>
      </c>
      <c r="J4427">
        <v>0</v>
      </c>
      <c r="L4427">
        <v>0</v>
      </c>
      <c r="M4427">
        <v>0</v>
      </c>
      <c r="N4427">
        <v>0</v>
      </c>
      <c r="O4427">
        <v>0</v>
      </c>
      <c r="P4427" t="s">
        <v>183</v>
      </c>
      <c r="Q4427">
        <v>0</v>
      </c>
      <c r="R4427">
        <v>0</v>
      </c>
      <c r="S4427">
        <v>0</v>
      </c>
      <c r="T4427" t="s">
        <v>181</v>
      </c>
      <c r="U4427">
        <v>0</v>
      </c>
      <c r="V4427" t="s">
        <v>181</v>
      </c>
      <c r="W4427">
        <v>0</v>
      </c>
      <c r="X4427" t="s">
        <v>204</v>
      </c>
    </row>
    <row r="4428" spans="1:24" x14ac:dyDescent="0.3">
      <c r="A4428" t="s">
        <v>179</v>
      </c>
      <c r="B4428" t="s">
        <v>4787</v>
      </c>
      <c r="C4428" t="s">
        <v>181</v>
      </c>
      <c r="D4428" t="s">
        <v>4788</v>
      </c>
      <c r="E4428" t="s">
        <v>7</v>
      </c>
      <c r="F4428">
        <v>0</v>
      </c>
      <c r="G4428">
        <v>0</v>
      </c>
      <c r="H4428" s="51" t="s">
        <v>13341</v>
      </c>
      <c r="I4428">
        <v>0</v>
      </c>
      <c r="J4428">
        <v>0</v>
      </c>
      <c r="L4428">
        <v>0</v>
      </c>
      <c r="M4428">
        <v>0</v>
      </c>
      <c r="N4428">
        <v>0</v>
      </c>
      <c r="O4428">
        <v>0</v>
      </c>
      <c r="P4428" t="s">
        <v>183</v>
      </c>
      <c r="Q4428">
        <v>0</v>
      </c>
      <c r="R4428">
        <v>0</v>
      </c>
      <c r="S4428">
        <v>0</v>
      </c>
      <c r="T4428" t="s">
        <v>181</v>
      </c>
      <c r="U4428">
        <v>0</v>
      </c>
      <c r="V4428" t="s">
        <v>181</v>
      </c>
      <c r="W4428">
        <v>0</v>
      </c>
      <c r="X4428" t="s">
        <v>204</v>
      </c>
    </row>
    <row r="4429" spans="1:24" x14ac:dyDescent="0.3">
      <c r="A4429" t="s">
        <v>179</v>
      </c>
      <c r="B4429" t="s">
        <v>4783</v>
      </c>
      <c r="C4429" t="s">
        <v>181</v>
      </c>
      <c r="D4429" t="s">
        <v>4784</v>
      </c>
      <c r="E4429" t="s">
        <v>7</v>
      </c>
      <c r="F4429">
        <v>0</v>
      </c>
      <c r="G4429">
        <v>0</v>
      </c>
      <c r="H4429" s="51" t="s">
        <v>13341</v>
      </c>
      <c r="I4429">
        <v>0</v>
      </c>
      <c r="J4429">
        <v>0</v>
      </c>
      <c r="L4429">
        <v>0</v>
      </c>
      <c r="M4429">
        <v>0</v>
      </c>
      <c r="N4429">
        <v>0</v>
      </c>
      <c r="O4429">
        <v>0</v>
      </c>
      <c r="P4429" t="s">
        <v>183</v>
      </c>
      <c r="Q4429">
        <v>0</v>
      </c>
      <c r="R4429">
        <v>0</v>
      </c>
      <c r="S4429">
        <v>0</v>
      </c>
      <c r="T4429" t="s">
        <v>181</v>
      </c>
      <c r="U4429">
        <v>0</v>
      </c>
      <c r="V4429" t="s">
        <v>181</v>
      </c>
      <c r="W4429">
        <v>0</v>
      </c>
      <c r="X4429" t="s">
        <v>204</v>
      </c>
    </row>
    <row r="4430" spans="1:24" x14ac:dyDescent="0.3">
      <c r="A4430" t="s">
        <v>179</v>
      </c>
      <c r="B4430" t="s">
        <v>6808</v>
      </c>
      <c r="C4430" t="s">
        <v>181</v>
      </c>
      <c r="D4430" t="s">
        <v>6809</v>
      </c>
      <c r="E4430" t="s">
        <v>7</v>
      </c>
      <c r="F4430">
        <v>0</v>
      </c>
      <c r="G4430">
        <v>0</v>
      </c>
      <c r="H4430" s="51" t="s">
        <v>14936</v>
      </c>
      <c r="I4430">
        <v>0</v>
      </c>
      <c r="J4430">
        <v>0</v>
      </c>
      <c r="L4430">
        <v>0</v>
      </c>
      <c r="M4430">
        <v>0</v>
      </c>
      <c r="N4430">
        <v>0</v>
      </c>
      <c r="O4430">
        <v>0</v>
      </c>
      <c r="P4430" t="s">
        <v>183</v>
      </c>
      <c r="Q4430">
        <v>0</v>
      </c>
      <c r="R4430">
        <v>0</v>
      </c>
      <c r="S4430">
        <v>0</v>
      </c>
      <c r="T4430" t="s">
        <v>181</v>
      </c>
      <c r="U4430">
        <v>0</v>
      </c>
      <c r="V4430" t="s">
        <v>181</v>
      </c>
      <c r="W4430">
        <v>0</v>
      </c>
      <c r="X4430" t="s">
        <v>204</v>
      </c>
    </row>
    <row r="4431" spans="1:24" x14ac:dyDescent="0.3">
      <c r="A4431" t="s">
        <v>179</v>
      </c>
      <c r="B4431" t="s">
        <v>5140</v>
      </c>
      <c r="C4431" t="s">
        <v>181</v>
      </c>
      <c r="D4431" t="s">
        <v>5141</v>
      </c>
      <c r="E4431" t="s">
        <v>7</v>
      </c>
      <c r="F4431">
        <v>0</v>
      </c>
      <c r="G4431">
        <v>0</v>
      </c>
      <c r="H4431" s="51" t="s">
        <v>14936</v>
      </c>
      <c r="I4431">
        <v>0</v>
      </c>
      <c r="J4431">
        <v>0</v>
      </c>
      <c r="L4431">
        <v>0</v>
      </c>
      <c r="M4431">
        <v>0</v>
      </c>
      <c r="N4431">
        <v>0</v>
      </c>
      <c r="O4431">
        <v>0</v>
      </c>
      <c r="P4431" t="s">
        <v>183</v>
      </c>
      <c r="Q4431">
        <v>0</v>
      </c>
      <c r="R4431">
        <v>0</v>
      </c>
      <c r="S4431">
        <v>0</v>
      </c>
      <c r="T4431" t="s">
        <v>181</v>
      </c>
      <c r="U4431">
        <v>0</v>
      </c>
      <c r="V4431" t="s">
        <v>181</v>
      </c>
      <c r="W4431">
        <v>0</v>
      </c>
      <c r="X4431" t="s">
        <v>204</v>
      </c>
    </row>
    <row r="4432" spans="1:24" x14ac:dyDescent="0.3">
      <c r="A4432" t="s">
        <v>179</v>
      </c>
      <c r="B4432" t="s">
        <v>5263</v>
      </c>
      <c r="C4432" t="s">
        <v>181</v>
      </c>
      <c r="D4432" t="s">
        <v>5264</v>
      </c>
      <c r="E4432" t="s">
        <v>7</v>
      </c>
      <c r="F4432">
        <v>0</v>
      </c>
      <c r="G4432">
        <v>0</v>
      </c>
      <c r="H4432" s="51" t="s">
        <v>14937</v>
      </c>
      <c r="I4432">
        <v>0</v>
      </c>
      <c r="J4432">
        <v>0</v>
      </c>
      <c r="L4432">
        <v>0</v>
      </c>
      <c r="M4432">
        <v>0</v>
      </c>
      <c r="N4432">
        <v>0</v>
      </c>
      <c r="O4432">
        <v>0</v>
      </c>
      <c r="P4432" t="s">
        <v>183</v>
      </c>
      <c r="Q4432">
        <v>0</v>
      </c>
      <c r="R4432">
        <v>0</v>
      </c>
      <c r="S4432">
        <v>0</v>
      </c>
      <c r="T4432" t="s">
        <v>181</v>
      </c>
      <c r="U4432">
        <v>0</v>
      </c>
      <c r="V4432" t="s">
        <v>181</v>
      </c>
      <c r="W4432">
        <v>0</v>
      </c>
      <c r="X4432" t="s">
        <v>204</v>
      </c>
    </row>
    <row r="4433" spans="1:24" x14ac:dyDescent="0.3">
      <c r="A4433" t="s">
        <v>179</v>
      </c>
      <c r="B4433" t="s">
        <v>5265</v>
      </c>
      <c r="C4433" t="s">
        <v>181</v>
      </c>
      <c r="D4433" t="s">
        <v>5266</v>
      </c>
      <c r="E4433" t="s">
        <v>7</v>
      </c>
      <c r="F4433">
        <v>0</v>
      </c>
      <c r="G4433">
        <v>0</v>
      </c>
      <c r="H4433" s="51" t="s">
        <v>14937</v>
      </c>
      <c r="I4433">
        <v>0</v>
      </c>
      <c r="J4433">
        <v>0</v>
      </c>
      <c r="L4433">
        <v>0</v>
      </c>
      <c r="M4433">
        <v>0</v>
      </c>
      <c r="N4433">
        <v>0</v>
      </c>
      <c r="O4433">
        <v>0</v>
      </c>
      <c r="P4433" t="s">
        <v>183</v>
      </c>
      <c r="Q4433">
        <v>0</v>
      </c>
      <c r="R4433">
        <v>0</v>
      </c>
      <c r="S4433">
        <v>0</v>
      </c>
      <c r="T4433" t="s">
        <v>181</v>
      </c>
      <c r="U4433">
        <v>0</v>
      </c>
      <c r="V4433" t="s">
        <v>181</v>
      </c>
      <c r="W4433">
        <v>0</v>
      </c>
      <c r="X4433" t="s">
        <v>204</v>
      </c>
    </row>
    <row r="4434" spans="1:24" x14ac:dyDescent="0.3">
      <c r="A4434" t="s">
        <v>179</v>
      </c>
      <c r="B4434" t="s">
        <v>6594</v>
      </c>
      <c r="C4434" t="s">
        <v>181</v>
      </c>
      <c r="D4434" t="s">
        <v>6595</v>
      </c>
      <c r="E4434" t="s">
        <v>7</v>
      </c>
      <c r="F4434">
        <v>0</v>
      </c>
      <c r="G4434">
        <v>0</v>
      </c>
      <c r="H4434" s="51" t="s">
        <v>14938</v>
      </c>
      <c r="I4434">
        <v>0</v>
      </c>
      <c r="J4434">
        <v>0</v>
      </c>
      <c r="L4434">
        <v>0</v>
      </c>
      <c r="M4434">
        <v>486.38</v>
      </c>
      <c r="N4434">
        <v>20</v>
      </c>
      <c r="O4434">
        <v>0</v>
      </c>
      <c r="P4434" t="s">
        <v>3777</v>
      </c>
      <c r="Q4434">
        <v>0</v>
      </c>
      <c r="R4434">
        <v>0</v>
      </c>
      <c r="S4434">
        <v>600</v>
      </c>
      <c r="T4434" t="s">
        <v>181</v>
      </c>
      <c r="U4434">
        <v>0</v>
      </c>
      <c r="V4434" t="s">
        <v>181</v>
      </c>
      <c r="W4434">
        <v>0</v>
      </c>
      <c r="X4434" t="s">
        <v>204</v>
      </c>
    </row>
    <row r="4435" spans="1:24" x14ac:dyDescent="0.3">
      <c r="A4435" t="s">
        <v>179</v>
      </c>
      <c r="B4435" t="s">
        <v>6596</v>
      </c>
      <c r="C4435" t="s">
        <v>181</v>
      </c>
      <c r="D4435" t="s">
        <v>6597</v>
      </c>
      <c r="E4435" t="s">
        <v>7</v>
      </c>
      <c r="F4435">
        <v>0</v>
      </c>
      <c r="G4435">
        <v>0</v>
      </c>
      <c r="H4435" s="51" t="s">
        <v>14938</v>
      </c>
      <c r="I4435">
        <v>0</v>
      </c>
      <c r="J4435">
        <v>0</v>
      </c>
      <c r="L4435">
        <v>0</v>
      </c>
      <c r="M4435">
        <v>2675.09</v>
      </c>
      <c r="N4435">
        <v>110</v>
      </c>
      <c r="O4435">
        <v>0</v>
      </c>
      <c r="P4435" t="s">
        <v>4190</v>
      </c>
      <c r="Q4435">
        <v>0</v>
      </c>
      <c r="R4435">
        <v>0</v>
      </c>
      <c r="S4435">
        <v>0</v>
      </c>
      <c r="T4435" t="s">
        <v>181</v>
      </c>
      <c r="U4435">
        <v>0</v>
      </c>
      <c r="V4435" t="s">
        <v>181</v>
      </c>
      <c r="W4435">
        <v>0</v>
      </c>
      <c r="X4435" t="s">
        <v>204</v>
      </c>
    </row>
    <row r="4436" spans="1:24" x14ac:dyDescent="0.3">
      <c r="A4436" t="s">
        <v>179</v>
      </c>
      <c r="B4436" t="s">
        <v>6598</v>
      </c>
      <c r="C4436" t="s">
        <v>181</v>
      </c>
      <c r="D4436" t="s">
        <v>6599</v>
      </c>
      <c r="E4436" t="s">
        <v>7</v>
      </c>
      <c r="F4436">
        <v>0</v>
      </c>
      <c r="G4436">
        <v>0</v>
      </c>
      <c r="H4436" s="51" t="s">
        <v>14938</v>
      </c>
      <c r="I4436">
        <v>0</v>
      </c>
      <c r="J4436">
        <v>0</v>
      </c>
      <c r="L4436">
        <v>0</v>
      </c>
      <c r="M4436">
        <v>8025.27</v>
      </c>
      <c r="N4436">
        <v>330</v>
      </c>
      <c r="O4436">
        <v>0</v>
      </c>
      <c r="P4436" t="s">
        <v>10457</v>
      </c>
      <c r="Q4436">
        <v>0</v>
      </c>
      <c r="R4436">
        <v>0</v>
      </c>
      <c r="S4436">
        <v>0</v>
      </c>
      <c r="T4436" t="s">
        <v>181</v>
      </c>
      <c r="U4436">
        <v>0</v>
      </c>
      <c r="V4436" t="s">
        <v>181</v>
      </c>
      <c r="W4436">
        <v>0</v>
      </c>
      <c r="X4436" t="s">
        <v>204</v>
      </c>
    </row>
    <row r="4437" spans="1:24" x14ac:dyDescent="0.3">
      <c r="A4437" t="s">
        <v>179</v>
      </c>
      <c r="B4437" t="s">
        <v>14939</v>
      </c>
      <c r="C4437" t="s">
        <v>181</v>
      </c>
      <c r="D4437" t="s">
        <v>14940</v>
      </c>
      <c r="E4437" t="s">
        <v>7</v>
      </c>
      <c r="F4437">
        <v>0</v>
      </c>
      <c r="G4437">
        <v>0</v>
      </c>
      <c r="H4437" s="51" t="s">
        <v>14938</v>
      </c>
      <c r="I4437">
        <v>0</v>
      </c>
      <c r="J4437">
        <v>0</v>
      </c>
      <c r="L4437">
        <v>0</v>
      </c>
      <c r="M4437">
        <v>0</v>
      </c>
      <c r="N4437">
        <v>0</v>
      </c>
      <c r="O4437">
        <v>0</v>
      </c>
      <c r="P4437" t="s">
        <v>183</v>
      </c>
      <c r="Q4437">
        <v>0</v>
      </c>
      <c r="R4437">
        <v>0</v>
      </c>
      <c r="S4437">
        <v>0</v>
      </c>
      <c r="T4437" t="s">
        <v>181</v>
      </c>
      <c r="U4437">
        <v>0</v>
      </c>
      <c r="V4437" t="s">
        <v>181</v>
      </c>
      <c r="W4437">
        <v>0</v>
      </c>
      <c r="X4437" t="s">
        <v>204</v>
      </c>
    </row>
    <row r="4438" spans="1:24" x14ac:dyDescent="0.3">
      <c r="A4438" t="s">
        <v>179</v>
      </c>
      <c r="B4438" t="s">
        <v>6584</v>
      </c>
      <c r="C4438" t="s">
        <v>181</v>
      </c>
      <c r="D4438" t="s">
        <v>6585</v>
      </c>
      <c r="E4438" t="s">
        <v>7</v>
      </c>
      <c r="F4438">
        <v>0</v>
      </c>
      <c r="G4438">
        <v>0</v>
      </c>
      <c r="H4438" s="51" t="s">
        <v>14941</v>
      </c>
      <c r="I4438">
        <v>0</v>
      </c>
      <c r="J4438">
        <v>0</v>
      </c>
      <c r="L4438">
        <v>0</v>
      </c>
      <c r="M4438">
        <v>0</v>
      </c>
      <c r="N4438">
        <v>0</v>
      </c>
      <c r="O4438">
        <v>0</v>
      </c>
      <c r="P4438" t="s">
        <v>183</v>
      </c>
      <c r="Q4438">
        <v>0</v>
      </c>
      <c r="R4438">
        <v>0</v>
      </c>
      <c r="S4438">
        <v>0</v>
      </c>
      <c r="T4438" t="s">
        <v>181</v>
      </c>
      <c r="U4438">
        <v>0</v>
      </c>
      <c r="V4438" t="s">
        <v>181</v>
      </c>
      <c r="W4438">
        <v>0</v>
      </c>
      <c r="X4438" t="s">
        <v>204</v>
      </c>
    </row>
    <row r="4439" spans="1:24" x14ac:dyDescent="0.3">
      <c r="A4439" t="s">
        <v>179</v>
      </c>
      <c r="B4439" t="s">
        <v>4705</v>
      </c>
      <c r="C4439" t="s">
        <v>181</v>
      </c>
      <c r="D4439" t="s">
        <v>4706</v>
      </c>
      <c r="E4439" t="s">
        <v>7</v>
      </c>
      <c r="F4439">
        <v>0</v>
      </c>
      <c r="G4439">
        <v>0</v>
      </c>
      <c r="H4439" s="51" t="s">
        <v>14942</v>
      </c>
      <c r="I4439">
        <v>0</v>
      </c>
      <c r="J4439">
        <v>0</v>
      </c>
      <c r="L4439">
        <v>0</v>
      </c>
      <c r="M4439">
        <v>0</v>
      </c>
      <c r="N4439">
        <v>0</v>
      </c>
      <c r="O4439">
        <v>0</v>
      </c>
      <c r="P4439" t="s">
        <v>183</v>
      </c>
      <c r="Q4439">
        <v>0</v>
      </c>
      <c r="R4439">
        <v>0</v>
      </c>
      <c r="S4439">
        <v>0</v>
      </c>
      <c r="T4439" t="s">
        <v>181</v>
      </c>
      <c r="U4439">
        <v>0</v>
      </c>
      <c r="V4439" t="s">
        <v>181</v>
      </c>
      <c r="W4439">
        <v>0</v>
      </c>
      <c r="X4439" t="s">
        <v>204</v>
      </c>
    </row>
    <row r="4440" spans="1:24" x14ac:dyDescent="0.3">
      <c r="A4440" t="s">
        <v>179</v>
      </c>
      <c r="B4440" t="s">
        <v>14943</v>
      </c>
      <c r="C4440" t="s">
        <v>181</v>
      </c>
      <c r="D4440" t="s">
        <v>14944</v>
      </c>
      <c r="E4440" t="s">
        <v>7</v>
      </c>
      <c r="F4440">
        <v>0</v>
      </c>
      <c r="G4440">
        <v>0</v>
      </c>
      <c r="H4440" s="51" t="s">
        <v>14945</v>
      </c>
      <c r="I4440">
        <v>0</v>
      </c>
      <c r="J4440">
        <v>0</v>
      </c>
      <c r="L4440">
        <v>0</v>
      </c>
      <c r="M4440">
        <v>101.47</v>
      </c>
      <c r="N4440">
        <v>4</v>
      </c>
      <c r="O4440">
        <v>0</v>
      </c>
      <c r="P4440" t="s">
        <v>3101</v>
      </c>
      <c r="Q4440">
        <v>0</v>
      </c>
      <c r="R4440">
        <v>0</v>
      </c>
      <c r="S4440">
        <v>0</v>
      </c>
      <c r="T4440" t="s">
        <v>181</v>
      </c>
      <c r="U4440">
        <v>0</v>
      </c>
      <c r="V4440" t="s">
        <v>181</v>
      </c>
      <c r="W4440">
        <v>0</v>
      </c>
      <c r="X4440" t="s">
        <v>204</v>
      </c>
    </row>
    <row r="4441" spans="1:24" x14ac:dyDescent="0.3">
      <c r="A4441" t="s">
        <v>179</v>
      </c>
      <c r="B4441" t="s">
        <v>5536</v>
      </c>
      <c r="C4441" t="s">
        <v>181</v>
      </c>
      <c r="D4441" t="s">
        <v>5537</v>
      </c>
      <c r="E4441" t="s">
        <v>7</v>
      </c>
      <c r="F4441">
        <v>0</v>
      </c>
      <c r="G4441">
        <v>0</v>
      </c>
      <c r="H4441" s="51" t="s">
        <v>14946</v>
      </c>
      <c r="I4441">
        <v>0</v>
      </c>
      <c r="J4441">
        <v>0</v>
      </c>
      <c r="L4441">
        <v>0</v>
      </c>
      <c r="M4441">
        <v>0</v>
      </c>
      <c r="N4441">
        <v>0</v>
      </c>
      <c r="O4441">
        <v>0</v>
      </c>
      <c r="P4441" t="s">
        <v>183</v>
      </c>
      <c r="Q4441">
        <v>0</v>
      </c>
      <c r="R4441">
        <v>0</v>
      </c>
      <c r="S4441">
        <v>0</v>
      </c>
      <c r="T4441" t="s">
        <v>181</v>
      </c>
      <c r="U4441">
        <v>0</v>
      </c>
      <c r="V4441" t="s">
        <v>181</v>
      </c>
      <c r="W4441">
        <v>0</v>
      </c>
      <c r="X4441" t="s">
        <v>204</v>
      </c>
    </row>
    <row r="4442" spans="1:24" x14ac:dyDescent="0.3">
      <c r="A4442" t="s">
        <v>179</v>
      </c>
      <c r="B4442" t="s">
        <v>4277</v>
      </c>
      <c r="C4442" t="s">
        <v>181</v>
      </c>
      <c r="D4442" t="s">
        <v>4278</v>
      </c>
      <c r="E4442" t="s">
        <v>7</v>
      </c>
      <c r="F4442">
        <v>0</v>
      </c>
      <c r="G4442">
        <v>0</v>
      </c>
      <c r="H4442" s="51" t="s">
        <v>13897</v>
      </c>
      <c r="I4442">
        <v>0</v>
      </c>
      <c r="J4442">
        <v>0</v>
      </c>
      <c r="L4442">
        <v>0</v>
      </c>
      <c r="M4442">
        <v>3507.21</v>
      </c>
      <c r="N4442">
        <v>399</v>
      </c>
      <c r="O4442">
        <v>0</v>
      </c>
      <c r="P4442" t="s">
        <v>11185</v>
      </c>
      <c r="Q4442">
        <v>0</v>
      </c>
      <c r="R4442">
        <v>0</v>
      </c>
      <c r="S4442">
        <v>0</v>
      </c>
      <c r="T4442" t="s">
        <v>181</v>
      </c>
      <c r="U4442">
        <v>0</v>
      </c>
      <c r="V4442" t="s">
        <v>181</v>
      </c>
      <c r="W4442">
        <v>0</v>
      </c>
      <c r="X4442" t="s">
        <v>204</v>
      </c>
    </row>
    <row r="4443" spans="1:24" x14ac:dyDescent="0.3">
      <c r="A4443" t="s">
        <v>179</v>
      </c>
      <c r="B4443" t="s">
        <v>2220</v>
      </c>
      <c r="C4443" t="s">
        <v>181</v>
      </c>
      <c r="D4443" t="s">
        <v>2221</v>
      </c>
      <c r="E4443" t="s">
        <v>181</v>
      </c>
      <c r="F4443">
        <v>0</v>
      </c>
      <c r="G4443">
        <v>0</v>
      </c>
      <c r="H4443" s="51" t="s">
        <v>14938</v>
      </c>
      <c r="I4443">
        <v>0</v>
      </c>
      <c r="J4443">
        <v>0</v>
      </c>
      <c r="L4443">
        <v>0</v>
      </c>
      <c r="M4443">
        <v>0</v>
      </c>
      <c r="N4443">
        <v>0</v>
      </c>
      <c r="O4443">
        <v>0</v>
      </c>
      <c r="P4443" t="s">
        <v>183</v>
      </c>
      <c r="Q4443">
        <v>0</v>
      </c>
      <c r="R4443">
        <v>0</v>
      </c>
      <c r="S4443">
        <v>0</v>
      </c>
      <c r="T4443" t="s">
        <v>181</v>
      </c>
      <c r="U4443">
        <v>0</v>
      </c>
      <c r="V4443" t="s">
        <v>181</v>
      </c>
      <c r="W4443">
        <v>0</v>
      </c>
      <c r="X4443" t="s">
        <v>204</v>
      </c>
    </row>
    <row r="4444" spans="1:24" x14ac:dyDescent="0.3">
      <c r="A4444" t="s">
        <v>179</v>
      </c>
      <c r="B4444" t="s">
        <v>5520</v>
      </c>
      <c r="C4444" t="s">
        <v>181</v>
      </c>
      <c r="D4444" t="s">
        <v>5521</v>
      </c>
      <c r="E4444" t="s">
        <v>7</v>
      </c>
      <c r="F4444">
        <v>0</v>
      </c>
      <c r="G4444">
        <v>0</v>
      </c>
      <c r="H4444" s="51" t="s">
        <v>14938</v>
      </c>
      <c r="I4444">
        <v>0</v>
      </c>
      <c r="J4444">
        <v>0</v>
      </c>
      <c r="L4444">
        <v>0</v>
      </c>
      <c r="M4444">
        <v>0</v>
      </c>
      <c r="N4444">
        <v>0</v>
      </c>
      <c r="O4444">
        <v>0</v>
      </c>
      <c r="P4444" t="s">
        <v>183</v>
      </c>
      <c r="Q4444">
        <v>0</v>
      </c>
      <c r="R4444">
        <v>0</v>
      </c>
      <c r="S4444">
        <v>0</v>
      </c>
      <c r="T4444" t="s">
        <v>181</v>
      </c>
      <c r="U4444">
        <v>0</v>
      </c>
      <c r="V4444" t="s">
        <v>181</v>
      </c>
      <c r="W4444">
        <v>0</v>
      </c>
      <c r="X4444" t="s">
        <v>204</v>
      </c>
    </row>
    <row r="4445" spans="1:24" x14ac:dyDescent="0.3">
      <c r="A4445" t="s">
        <v>179</v>
      </c>
      <c r="B4445" t="s">
        <v>2218</v>
      </c>
      <c r="C4445" t="s">
        <v>181</v>
      </c>
      <c r="D4445" t="s">
        <v>2219</v>
      </c>
      <c r="E4445" t="s">
        <v>181</v>
      </c>
      <c r="F4445">
        <v>0</v>
      </c>
      <c r="G4445">
        <v>0</v>
      </c>
      <c r="H4445" s="51" t="s">
        <v>14938</v>
      </c>
      <c r="I4445">
        <v>0</v>
      </c>
      <c r="J4445">
        <v>0</v>
      </c>
      <c r="L4445">
        <v>0</v>
      </c>
      <c r="M4445">
        <v>0</v>
      </c>
      <c r="N4445">
        <v>0</v>
      </c>
      <c r="O4445">
        <v>0</v>
      </c>
      <c r="P4445" t="s">
        <v>183</v>
      </c>
      <c r="Q4445">
        <v>0</v>
      </c>
      <c r="R4445">
        <v>0</v>
      </c>
      <c r="S4445">
        <v>0</v>
      </c>
      <c r="T4445" t="s">
        <v>181</v>
      </c>
      <c r="U4445">
        <v>0</v>
      </c>
      <c r="V4445" t="s">
        <v>181</v>
      </c>
      <c r="W4445">
        <v>0</v>
      </c>
      <c r="X4445" t="s">
        <v>204</v>
      </c>
    </row>
    <row r="4446" spans="1:24" x14ac:dyDescent="0.3">
      <c r="A4446" t="s">
        <v>179</v>
      </c>
      <c r="B4446" t="s">
        <v>2243</v>
      </c>
      <c r="C4446" t="s">
        <v>181</v>
      </c>
      <c r="D4446" t="s">
        <v>2244</v>
      </c>
      <c r="E4446" t="s">
        <v>181</v>
      </c>
      <c r="F4446">
        <v>0</v>
      </c>
      <c r="G4446">
        <v>0</v>
      </c>
      <c r="H4446" s="51" t="s">
        <v>3225</v>
      </c>
      <c r="I4446">
        <v>0</v>
      </c>
      <c r="J4446">
        <v>0</v>
      </c>
      <c r="L4446">
        <v>0</v>
      </c>
      <c r="M4446">
        <v>0</v>
      </c>
      <c r="N4446">
        <v>0</v>
      </c>
      <c r="O4446">
        <v>0</v>
      </c>
      <c r="P4446" t="s">
        <v>183</v>
      </c>
      <c r="Q4446">
        <v>0</v>
      </c>
      <c r="R4446">
        <v>0</v>
      </c>
      <c r="S4446">
        <v>0</v>
      </c>
      <c r="T4446" t="s">
        <v>181</v>
      </c>
      <c r="U4446">
        <v>0</v>
      </c>
      <c r="V4446" t="s">
        <v>181</v>
      </c>
      <c r="W4446">
        <v>0</v>
      </c>
      <c r="X4446" t="s">
        <v>204</v>
      </c>
    </row>
    <row r="4447" spans="1:24" x14ac:dyDescent="0.3">
      <c r="A4447" t="s">
        <v>179</v>
      </c>
      <c r="B4447" t="s">
        <v>6711</v>
      </c>
      <c r="C4447" t="s">
        <v>181</v>
      </c>
      <c r="D4447" t="s">
        <v>6712</v>
      </c>
      <c r="E4447" t="s">
        <v>7</v>
      </c>
      <c r="F4447">
        <v>0</v>
      </c>
      <c r="G4447">
        <v>0</v>
      </c>
      <c r="H4447" s="51" t="s">
        <v>14938</v>
      </c>
      <c r="I4447">
        <v>0</v>
      </c>
      <c r="J4447">
        <v>0</v>
      </c>
      <c r="L4447">
        <v>0</v>
      </c>
      <c r="M4447">
        <v>0</v>
      </c>
      <c r="N4447">
        <v>0</v>
      </c>
      <c r="O4447">
        <v>0</v>
      </c>
      <c r="P4447" t="s">
        <v>183</v>
      </c>
      <c r="Q4447">
        <v>0</v>
      </c>
      <c r="R4447">
        <v>0</v>
      </c>
      <c r="S4447">
        <v>0</v>
      </c>
      <c r="T4447" t="s">
        <v>181</v>
      </c>
      <c r="U4447">
        <v>0</v>
      </c>
      <c r="V4447" t="s">
        <v>181</v>
      </c>
      <c r="W4447">
        <v>0</v>
      </c>
      <c r="X4447" t="s">
        <v>204</v>
      </c>
    </row>
    <row r="4448" spans="1:24" x14ac:dyDescent="0.3">
      <c r="A4448" t="s">
        <v>179</v>
      </c>
      <c r="B4448" t="s">
        <v>6212</v>
      </c>
      <c r="C4448" t="s">
        <v>181</v>
      </c>
      <c r="D4448" t="s">
        <v>6213</v>
      </c>
      <c r="E4448" t="s">
        <v>7</v>
      </c>
      <c r="F4448">
        <v>0</v>
      </c>
      <c r="G4448">
        <v>0</v>
      </c>
      <c r="H4448" s="51" t="s">
        <v>14947</v>
      </c>
      <c r="I4448">
        <v>0</v>
      </c>
      <c r="J4448">
        <v>0</v>
      </c>
      <c r="L4448">
        <v>0</v>
      </c>
      <c r="M4448">
        <v>0</v>
      </c>
      <c r="N4448">
        <v>0</v>
      </c>
      <c r="O4448">
        <v>0</v>
      </c>
      <c r="P4448" t="s">
        <v>183</v>
      </c>
      <c r="Q4448">
        <v>0</v>
      </c>
      <c r="R4448">
        <v>0</v>
      </c>
      <c r="S4448">
        <v>0</v>
      </c>
      <c r="T4448" t="s">
        <v>181</v>
      </c>
      <c r="U4448">
        <v>0</v>
      </c>
      <c r="V4448" t="s">
        <v>181</v>
      </c>
      <c r="W4448">
        <v>0</v>
      </c>
      <c r="X4448" t="s">
        <v>204</v>
      </c>
    </row>
    <row r="4449" spans="1:24" x14ac:dyDescent="0.3">
      <c r="A4449" t="s">
        <v>179</v>
      </c>
      <c r="B4449" t="s">
        <v>4305</v>
      </c>
      <c r="C4449" t="s">
        <v>181</v>
      </c>
      <c r="D4449" t="s">
        <v>4306</v>
      </c>
      <c r="E4449" t="s">
        <v>7</v>
      </c>
      <c r="F4449">
        <v>0</v>
      </c>
      <c r="G4449">
        <v>0</v>
      </c>
      <c r="H4449" s="51" t="s">
        <v>14948</v>
      </c>
      <c r="I4449">
        <v>0</v>
      </c>
      <c r="J4449">
        <v>0</v>
      </c>
      <c r="L4449">
        <v>0</v>
      </c>
      <c r="M4449">
        <v>39399.24</v>
      </c>
      <c r="N4449">
        <v>2004</v>
      </c>
      <c r="O4449">
        <v>0</v>
      </c>
      <c r="P4449" t="s">
        <v>18100</v>
      </c>
      <c r="Q4449">
        <v>4008</v>
      </c>
      <c r="R4449">
        <v>-2004</v>
      </c>
      <c r="S4449">
        <v>4008</v>
      </c>
      <c r="T4449" t="s">
        <v>181</v>
      </c>
      <c r="U4449">
        <v>0</v>
      </c>
      <c r="V4449" t="s">
        <v>181</v>
      </c>
      <c r="W4449">
        <v>0</v>
      </c>
      <c r="X4449" t="s">
        <v>204</v>
      </c>
    </row>
    <row r="4450" spans="1:24" x14ac:dyDescent="0.3">
      <c r="A4450" t="s">
        <v>179</v>
      </c>
      <c r="B4450" t="s">
        <v>14949</v>
      </c>
      <c r="C4450" t="s">
        <v>181</v>
      </c>
      <c r="D4450" t="s">
        <v>14950</v>
      </c>
      <c r="E4450" t="s">
        <v>7</v>
      </c>
      <c r="F4450">
        <v>0</v>
      </c>
      <c r="G4450">
        <v>0</v>
      </c>
      <c r="H4450" s="51" t="s">
        <v>14897</v>
      </c>
      <c r="I4450">
        <v>0</v>
      </c>
      <c r="J4450">
        <v>0</v>
      </c>
      <c r="L4450">
        <v>0</v>
      </c>
      <c r="M4450">
        <v>0</v>
      </c>
      <c r="N4450">
        <v>0</v>
      </c>
      <c r="O4450">
        <v>0</v>
      </c>
      <c r="P4450" t="s">
        <v>183</v>
      </c>
      <c r="Q4450">
        <v>0</v>
      </c>
      <c r="R4450">
        <v>0</v>
      </c>
      <c r="S4450">
        <v>0</v>
      </c>
      <c r="T4450" t="s">
        <v>181</v>
      </c>
      <c r="U4450">
        <v>0</v>
      </c>
      <c r="V4450" t="s">
        <v>181</v>
      </c>
      <c r="W4450">
        <v>0</v>
      </c>
      <c r="X4450" t="s">
        <v>204</v>
      </c>
    </row>
    <row r="4451" spans="1:24" x14ac:dyDescent="0.3">
      <c r="A4451" t="s">
        <v>179</v>
      </c>
      <c r="B4451" t="s">
        <v>14951</v>
      </c>
      <c r="C4451" t="s">
        <v>181</v>
      </c>
      <c r="D4451" t="s">
        <v>14952</v>
      </c>
      <c r="E4451" t="s">
        <v>7</v>
      </c>
      <c r="F4451">
        <v>0</v>
      </c>
      <c r="G4451">
        <v>0</v>
      </c>
      <c r="H4451" s="51" t="s">
        <v>14953</v>
      </c>
      <c r="I4451">
        <v>0</v>
      </c>
      <c r="J4451">
        <v>0</v>
      </c>
      <c r="L4451">
        <v>0</v>
      </c>
      <c r="M4451">
        <v>0</v>
      </c>
      <c r="N4451">
        <v>0</v>
      </c>
      <c r="O4451">
        <v>0</v>
      </c>
      <c r="P4451" t="s">
        <v>183</v>
      </c>
      <c r="Q4451">
        <v>0</v>
      </c>
      <c r="R4451">
        <v>0</v>
      </c>
      <c r="S4451">
        <v>0</v>
      </c>
      <c r="T4451" t="s">
        <v>181</v>
      </c>
      <c r="U4451">
        <v>0</v>
      </c>
      <c r="V4451" t="s">
        <v>181</v>
      </c>
      <c r="W4451">
        <v>0</v>
      </c>
      <c r="X4451" t="s">
        <v>204</v>
      </c>
    </row>
    <row r="4452" spans="1:24" x14ac:dyDescent="0.3">
      <c r="A4452" t="s">
        <v>179</v>
      </c>
      <c r="B4452" t="s">
        <v>5432</v>
      </c>
      <c r="C4452" t="s">
        <v>181</v>
      </c>
      <c r="D4452" t="s">
        <v>5433</v>
      </c>
      <c r="E4452" t="s">
        <v>7</v>
      </c>
      <c r="F4452">
        <v>0</v>
      </c>
      <c r="G4452">
        <v>0</v>
      </c>
      <c r="H4452" s="51" t="s">
        <v>12559</v>
      </c>
      <c r="I4452">
        <v>0</v>
      </c>
      <c r="J4452">
        <v>0</v>
      </c>
      <c r="L4452">
        <v>0</v>
      </c>
      <c r="M4452">
        <v>0</v>
      </c>
      <c r="N4452">
        <v>0</v>
      </c>
      <c r="O4452">
        <v>0</v>
      </c>
      <c r="P4452" t="s">
        <v>183</v>
      </c>
      <c r="Q4452">
        <v>0</v>
      </c>
      <c r="R4452">
        <v>0</v>
      </c>
      <c r="S4452">
        <v>0</v>
      </c>
      <c r="T4452" t="s">
        <v>181</v>
      </c>
      <c r="U4452">
        <v>0</v>
      </c>
      <c r="V4452" t="s">
        <v>181</v>
      </c>
      <c r="W4452">
        <v>0</v>
      </c>
      <c r="X4452" t="s">
        <v>204</v>
      </c>
    </row>
    <row r="4453" spans="1:24" x14ac:dyDescent="0.3">
      <c r="A4453" t="s">
        <v>179</v>
      </c>
      <c r="B4453" t="s">
        <v>6170</v>
      </c>
      <c r="C4453" t="s">
        <v>181</v>
      </c>
      <c r="D4453" t="s">
        <v>6171</v>
      </c>
      <c r="E4453" t="s">
        <v>7</v>
      </c>
      <c r="F4453">
        <v>0</v>
      </c>
      <c r="G4453">
        <v>0</v>
      </c>
      <c r="H4453" s="51" t="s">
        <v>14954</v>
      </c>
      <c r="I4453">
        <v>0</v>
      </c>
      <c r="J4453">
        <v>0</v>
      </c>
      <c r="L4453">
        <v>0</v>
      </c>
      <c r="M4453">
        <v>1864.14</v>
      </c>
      <c r="N4453">
        <v>500</v>
      </c>
      <c r="O4453">
        <v>0</v>
      </c>
      <c r="P4453" t="s">
        <v>3865</v>
      </c>
      <c r="Q4453">
        <v>0</v>
      </c>
      <c r="R4453">
        <v>0</v>
      </c>
      <c r="S4453">
        <v>0</v>
      </c>
      <c r="T4453" t="s">
        <v>181</v>
      </c>
      <c r="U4453">
        <v>0</v>
      </c>
      <c r="V4453" t="s">
        <v>181</v>
      </c>
      <c r="W4453">
        <v>0</v>
      </c>
      <c r="X4453" t="s">
        <v>204</v>
      </c>
    </row>
    <row r="4454" spans="1:24" x14ac:dyDescent="0.3">
      <c r="A4454" t="s">
        <v>179</v>
      </c>
      <c r="B4454" t="s">
        <v>6796</v>
      </c>
      <c r="C4454" t="s">
        <v>181</v>
      </c>
      <c r="D4454" t="s">
        <v>6797</v>
      </c>
      <c r="E4454" t="s">
        <v>7</v>
      </c>
      <c r="F4454">
        <v>0</v>
      </c>
      <c r="G4454">
        <v>0</v>
      </c>
      <c r="H4454" s="51" t="s">
        <v>14955</v>
      </c>
      <c r="I4454">
        <v>0</v>
      </c>
      <c r="J4454">
        <v>0</v>
      </c>
      <c r="L4454">
        <v>0</v>
      </c>
      <c r="M4454">
        <v>84.25</v>
      </c>
      <c r="N4454">
        <v>9</v>
      </c>
      <c r="O4454">
        <v>0</v>
      </c>
      <c r="P4454" t="s">
        <v>3520</v>
      </c>
      <c r="Q4454">
        <v>770</v>
      </c>
      <c r="R4454">
        <v>-761</v>
      </c>
      <c r="S4454">
        <v>770</v>
      </c>
      <c r="T4454" t="s">
        <v>181</v>
      </c>
      <c r="U4454">
        <v>0</v>
      </c>
      <c r="V4454" t="s">
        <v>181</v>
      </c>
      <c r="W4454">
        <v>0</v>
      </c>
      <c r="X4454" t="s">
        <v>204</v>
      </c>
    </row>
    <row r="4455" spans="1:24" x14ac:dyDescent="0.3">
      <c r="A4455" t="s">
        <v>179</v>
      </c>
      <c r="B4455" t="s">
        <v>6001</v>
      </c>
      <c r="C4455" t="s">
        <v>181</v>
      </c>
      <c r="D4455" t="s">
        <v>6002</v>
      </c>
      <c r="E4455" t="s">
        <v>7</v>
      </c>
      <c r="F4455">
        <v>0</v>
      </c>
      <c r="G4455">
        <v>0</v>
      </c>
      <c r="H4455" s="51" t="s">
        <v>14956</v>
      </c>
      <c r="I4455">
        <v>0</v>
      </c>
      <c r="J4455">
        <v>0</v>
      </c>
      <c r="L4455">
        <v>0</v>
      </c>
      <c r="M4455">
        <v>0</v>
      </c>
      <c r="N4455">
        <v>0</v>
      </c>
      <c r="O4455">
        <v>0</v>
      </c>
      <c r="P4455" t="s">
        <v>183</v>
      </c>
      <c r="Q4455">
        <v>0</v>
      </c>
      <c r="R4455">
        <v>0</v>
      </c>
      <c r="S4455">
        <v>0</v>
      </c>
      <c r="T4455" t="s">
        <v>181</v>
      </c>
      <c r="U4455">
        <v>0</v>
      </c>
      <c r="V4455" t="s">
        <v>181</v>
      </c>
      <c r="W4455">
        <v>0</v>
      </c>
      <c r="X4455" t="s">
        <v>204</v>
      </c>
    </row>
    <row r="4456" spans="1:24" x14ac:dyDescent="0.3">
      <c r="A4456" t="s">
        <v>179</v>
      </c>
      <c r="B4456" t="s">
        <v>14957</v>
      </c>
      <c r="C4456" t="s">
        <v>181</v>
      </c>
      <c r="D4456" t="s">
        <v>14958</v>
      </c>
      <c r="E4456" t="s">
        <v>7</v>
      </c>
      <c r="F4456">
        <v>0</v>
      </c>
      <c r="G4456">
        <v>0</v>
      </c>
      <c r="H4456" s="51" t="s">
        <v>14959</v>
      </c>
      <c r="I4456">
        <v>0</v>
      </c>
      <c r="J4456">
        <v>0</v>
      </c>
      <c r="L4456">
        <v>0</v>
      </c>
      <c r="M4456">
        <v>0</v>
      </c>
      <c r="N4456">
        <v>0</v>
      </c>
      <c r="O4456">
        <v>0</v>
      </c>
      <c r="P4456" t="s">
        <v>183</v>
      </c>
      <c r="Q4456">
        <v>0</v>
      </c>
      <c r="R4456">
        <v>0</v>
      </c>
      <c r="S4456">
        <v>0</v>
      </c>
      <c r="T4456" t="s">
        <v>181</v>
      </c>
      <c r="U4456">
        <v>0</v>
      </c>
      <c r="V4456" t="s">
        <v>181</v>
      </c>
      <c r="W4456">
        <v>0</v>
      </c>
      <c r="X4456" t="s">
        <v>204</v>
      </c>
    </row>
    <row r="4457" spans="1:24" x14ac:dyDescent="0.3">
      <c r="A4457" t="s">
        <v>4187</v>
      </c>
      <c r="B4457" t="s">
        <v>14960</v>
      </c>
      <c r="C4457" t="s">
        <v>181</v>
      </c>
      <c r="D4457" t="s">
        <v>14961</v>
      </c>
      <c r="E4457" t="s">
        <v>181</v>
      </c>
      <c r="F4457">
        <v>0</v>
      </c>
      <c r="G4457">
        <v>0</v>
      </c>
      <c r="H4457" s="51" t="s">
        <v>14962</v>
      </c>
      <c r="I4457">
        <v>0</v>
      </c>
      <c r="J4457">
        <v>0</v>
      </c>
      <c r="L4457">
        <v>0</v>
      </c>
      <c r="M4457">
        <v>0</v>
      </c>
      <c r="N4457">
        <v>0</v>
      </c>
      <c r="O4457">
        <v>0</v>
      </c>
      <c r="P4457" t="s">
        <v>183</v>
      </c>
      <c r="Q4457">
        <v>0</v>
      </c>
      <c r="R4457">
        <v>0</v>
      </c>
      <c r="S4457">
        <v>0</v>
      </c>
      <c r="T4457" t="s">
        <v>181</v>
      </c>
      <c r="U4457">
        <v>0</v>
      </c>
      <c r="V4457" t="s">
        <v>181</v>
      </c>
      <c r="W4457">
        <v>0</v>
      </c>
      <c r="X4457" t="s">
        <v>204</v>
      </c>
    </row>
    <row r="4458" spans="1:24" x14ac:dyDescent="0.3">
      <c r="A4458" t="s">
        <v>179</v>
      </c>
      <c r="B4458" t="s">
        <v>14963</v>
      </c>
      <c r="C4458" t="s">
        <v>181</v>
      </c>
      <c r="D4458" t="s">
        <v>14964</v>
      </c>
      <c r="E4458" t="s">
        <v>7</v>
      </c>
      <c r="F4458">
        <v>0</v>
      </c>
      <c r="G4458">
        <v>0</v>
      </c>
      <c r="H4458" s="51" t="s">
        <v>14965</v>
      </c>
      <c r="I4458">
        <v>0</v>
      </c>
      <c r="J4458">
        <v>0</v>
      </c>
      <c r="L4458">
        <v>0</v>
      </c>
      <c r="M4458">
        <v>0</v>
      </c>
      <c r="N4458">
        <v>0</v>
      </c>
      <c r="O4458">
        <v>0</v>
      </c>
      <c r="P4458" t="s">
        <v>183</v>
      </c>
      <c r="Q4458">
        <v>0</v>
      </c>
      <c r="R4458">
        <v>0</v>
      </c>
      <c r="S4458">
        <v>200</v>
      </c>
      <c r="T4458" t="s">
        <v>181</v>
      </c>
      <c r="U4458">
        <v>0</v>
      </c>
      <c r="V4458" t="s">
        <v>181</v>
      </c>
      <c r="W4458">
        <v>0</v>
      </c>
      <c r="X4458" t="s">
        <v>204</v>
      </c>
    </row>
    <row r="4459" spans="1:24" x14ac:dyDescent="0.3">
      <c r="A4459" t="s">
        <v>179</v>
      </c>
      <c r="B4459" t="s">
        <v>14966</v>
      </c>
      <c r="C4459" t="s">
        <v>181</v>
      </c>
      <c r="D4459" t="s">
        <v>14967</v>
      </c>
      <c r="E4459" t="s">
        <v>7</v>
      </c>
      <c r="F4459">
        <v>0</v>
      </c>
      <c r="G4459">
        <v>0</v>
      </c>
      <c r="H4459" s="51" t="s">
        <v>14965</v>
      </c>
      <c r="I4459">
        <v>0</v>
      </c>
      <c r="J4459">
        <v>0</v>
      </c>
      <c r="L4459">
        <v>0</v>
      </c>
      <c r="M4459">
        <v>0</v>
      </c>
      <c r="N4459">
        <v>0</v>
      </c>
      <c r="O4459">
        <v>0</v>
      </c>
      <c r="P4459" t="s">
        <v>183</v>
      </c>
      <c r="Q4459">
        <v>0</v>
      </c>
      <c r="R4459">
        <v>0</v>
      </c>
      <c r="S4459">
        <v>0</v>
      </c>
      <c r="T4459" t="s">
        <v>181</v>
      </c>
      <c r="U4459">
        <v>0</v>
      </c>
      <c r="V4459" t="s">
        <v>181</v>
      </c>
      <c r="W4459">
        <v>0</v>
      </c>
      <c r="X4459" t="s">
        <v>204</v>
      </c>
    </row>
    <row r="4460" spans="1:24" x14ac:dyDescent="0.3">
      <c r="A4460" t="s">
        <v>179</v>
      </c>
      <c r="B4460" t="s">
        <v>18101</v>
      </c>
      <c r="C4460" t="s">
        <v>181</v>
      </c>
      <c r="D4460" t="s">
        <v>18102</v>
      </c>
      <c r="E4460" t="s">
        <v>7</v>
      </c>
      <c r="F4460">
        <v>0</v>
      </c>
      <c r="G4460">
        <v>0</v>
      </c>
      <c r="H4460" s="51" t="s">
        <v>14965</v>
      </c>
      <c r="I4460">
        <v>0</v>
      </c>
      <c r="J4460">
        <v>0</v>
      </c>
      <c r="L4460">
        <v>0</v>
      </c>
      <c r="M4460">
        <v>0</v>
      </c>
      <c r="N4460">
        <v>0</v>
      </c>
      <c r="O4460">
        <v>0</v>
      </c>
      <c r="P4460" t="s">
        <v>183</v>
      </c>
      <c r="Q4460">
        <v>300</v>
      </c>
      <c r="R4460">
        <v>-300</v>
      </c>
      <c r="S4460">
        <v>300</v>
      </c>
      <c r="T4460" t="s">
        <v>181</v>
      </c>
      <c r="U4460">
        <v>0</v>
      </c>
      <c r="V4460" t="s">
        <v>181</v>
      </c>
      <c r="W4460">
        <v>0</v>
      </c>
      <c r="X4460" t="s">
        <v>204</v>
      </c>
    </row>
    <row r="4461" spans="1:24" x14ac:dyDescent="0.3">
      <c r="A4461" t="s">
        <v>179</v>
      </c>
      <c r="B4461" t="s">
        <v>14968</v>
      </c>
      <c r="C4461" t="s">
        <v>181</v>
      </c>
      <c r="D4461" t="s">
        <v>14969</v>
      </c>
      <c r="E4461" t="s">
        <v>7</v>
      </c>
      <c r="F4461">
        <v>0</v>
      </c>
      <c r="G4461">
        <v>0</v>
      </c>
      <c r="H4461" s="51" t="s">
        <v>14965</v>
      </c>
      <c r="I4461">
        <v>0</v>
      </c>
      <c r="J4461">
        <v>0</v>
      </c>
      <c r="L4461">
        <v>0</v>
      </c>
      <c r="M4461">
        <v>0</v>
      </c>
      <c r="N4461">
        <v>0</v>
      </c>
      <c r="O4461">
        <v>0</v>
      </c>
      <c r="P4461" t="s">
        <v>183</v>
      </c>
      <c r="Q4461">
        <v>0</v>
      </c>
      <c r="R4461">
        <v>0</v>
      </c>
      <c r="S4461">
        <v>0</v>
      </c>
      <c r="T4461" t="s">
        <v>181</v>
      </c>
      <c r="U4461">
        <v>0</v>
      </c>
      <c r="V4461" t="s">
        <v>181</v>
      </c>
      <c r="W4461">
        <v>0</v>
      </c>
      <c r="X4461" t="s">
        <v>204</v>
      </c>
    </row>
    <row r="4462" spans="1:24" x14ac:dyDescent="0.3">
      <c r="A4462" t="s">
        <v>179</v>
      </c>
      <c r="B4462" t="s">
        <v>14970</v>
      </c>
      <c r="C4462" t="s">
        <v>181</v>
      </c>
      <c r="D4462" t="s">
        <v>14971</v>
      </c>
      <c r="E4462" t="s">
        <v>7</v>
      </c>
      <c r="F4462">
        <v>0</v>
      </c>
      <c r="G4462">
        <v>0</v>
      </c>
      <c r="H4462" s="51" t="s">
        <v>14965</v>
      </c>
      <c r="I4462">
        <v>0</v>
      </c>
      <c r="J4462">
        <v>0</v>
      </c>
      <c r="L4462">
        <v>0</v>
      </c>
      <c r="M4462">
        <v>0</v>
      </c>
      <c r="N4462">
        <v>0</v>
      </c>
      <c r="O4462">
        <v>0</v>
      </c>
      <c r="P4462" t="s">
        <v>183</v>
      </c>
      <c r="Q4462">
        <v>1340</v>
      </c>
      <c r="R4462">
        <v>-1340</v>
      </c>
      <c r="S4462">
        <v>3240</v>
      </c>
      <c r="T4462" t="s">
        <v>181</v>
      </c>
      <c r="U4462">
        <v>0</v>
      </c>
      <c r="V4462" t="s">
        <v>181</v>
      </c>
      <c r="W4462">
        <v>0</v>
      </c>
      <c r="X4462" t="s">
        <v>204</v>
      </c>
    </row>
    <row r="4463" spans="1:24" x14ac:dyDescent="0.3">
      <c r="A4463" t="s">
        <v>179</v>
      </c>
      <c r="B4463" t="s">
        <v>14972</v>
      </c>
      <c r="C4463" t="s">
        <v>181</v>
      </c>
      <c r="D4463" t="s">
        <v>14973</v>
      </c>
      <c r="E4463" t="s">
        <v>7</v>
      </c>
      <c r="F4463">
        <v>0</v>
      </c>
      <c r="G4463">
        <v>0</v>
      </c>
      <c r="H4463" s="51" t="s">
        <v>14965</v>
      </c>
      <c r="I4463">
        <v>0</v>
      </c>
      <c r="J4463">
        <v>0</v>
      </c>
      <c r="L4463">
        <v>0</v>
      </c>
      <c r="M4463">
        <v>0</v>
      </c>
      <c r="N4463">
        <v>0</v>
      </c>
      <c r="O4463">
        <v>0</v>
      </c>
      <c r="P4463" t="s">
        <v>183</v>
      </c>
      <c r="Q4463">
        <v>0</v>
      </c>
      <c r="R4463">
        <v>0</v>
      </c>
      <c r="S4463">
        <v>2000</v>
      </c>
      <c r="T4463" t="s">
        <v>181</v>
      </c>
      <c r="U4463">
        <v>0</v>
      </c>
      <c r="V4463" t="s">
        <v>181</v>
      </c>
      <c r="W4463">
        <v>0</v>
      </c>
      <c r="X4463" t="s">
        <v>204</v>
      </c>
    </row>
    <row r="4464" spans="1:24" x14ac:dyDescent="0.3">
      <c r="A4464" t="s">
        <v>179</v>
      </c>
      <c r="B4464" t="s">
        <v>14974</v>
      </c>
      <c r="C4464" t="s">
        <v>181</v>
      </c>
      <c r="D4464" t="s">
        <v>14975</v>
      </c>
      <c r="E4464" t="s">
        <v>7</v>
      </c>
      <c r="F4464">
        <v>0</v>
      </c>
      <c r="G4464">
        <v>0</v>
      </c>
      <c r="H4464" s="51" t="s">
        <v>14965</v>
      </c>
      <c r="I4464">
        <v>0</v>
      </c>
      <c r="J4464">
        <v>0</v>
      </c>
      <c r="L4464">
        <v>0</v>
      </c>
      <c r="M4464">
        <v>0</v>
      </c>
      <c r="N4464">
        <v>0</v>
      </c>
      <c r="O4464">
        <v>0</v>
      </c>
      <c r="P4464" t="s">
        <v>183</v>
      </c>
      <c r="Q4464">
        <v>0</v>
      </c>
      <c r="R4464">
        <v>0</v>
      </c>
      <c r="S4464">
        <v>2000</v>
      </c>
      <c r="T4464" t="s">
        <v>181</v>
      </c>
      <c r="U4464">
        <v>0</v>
      </c>
      <c r="V4464" t="s">
        <v>181</v>
      </c>
      <c r="W4464">
        <v>0</v>
      </c>
      <c r="X4464" t="s">
        <v>204</v>
      </c>
    </row>
    <row r="4465" spans="1:24" x14ac:dyDescent="0.3">
      <c r="A4465" t="s">
        <v>179</v>
      </c>
      <c r="B4465" t="s">
        <v>6592</v>
      </c>
      <c r="C4465" t="s">
        <v>181</v>
      </c>
      <c r="D4465" t="s">
        <v>6593</v>
      </c>
      <c r="E4465" t="s">
        <v>7</v>
      </c>
      <c r="F4465">
        <v>0</v>
      </c>
      <c r="G4465">
        <v>0</v>
      </c>
      <c r="H4465" s="51" t="s">
        <v>14976</v>
      </c>
      <c r="I4465">
        <v>0</v>
      </c>
      <c r="J4465">
        <v>0</v>
      </c>
      <c r="L4465">
        <v>0</v>
      </c>
      <c r="M4465">
        <v>31349.75</v>
      </c>
      <c r="N4465">
        <v>1605</v>
      </c>
      <c r="O4465">
        <v>0</v>
      </c>
      <c r="P4465" t="s">
        <v>18103</v>
      </c>
      <c r="Q4465">
        <v>620</v>
      </c>
      <c r="R4465">
        <v>0</v>
      </c>
      <c r="S4465">
        <v>560</v>
      </c>
      <c r="T4465" t="s">
        <v>181</v>
      </c>
      <c r="U4465">
        <v>0</v>
      </c>
      <c r="V4465" t="s">
        <v>181</v>
      </c>
      <c r="W4465">
        <v>0</v>
      </c>
      <c r="X4465" t="s">
        <v>204</v>
      </c>
    </row>
    <row r="4466" spans="1:24" x14ac:dyDescent="0.3">
      <c r="A4466" t="s">
        <v>179</v>
      </c>
      <c r="B4466" t="s">
        <v>2579</v>
      </c>
      <c r="C4466" t="s">
        <v>181</v>
      </c>
      <c r="D4466" t="s">
        <v>2580</v>
      </c>
      <c r="E4466" t="s">
        <v>181</v>
      </c>
      <c r="F4466">
        <v>0</v>
      </c>
      <c r="G4466">
        <v>0</v>
      </c>
      <c r="H4466" s="51" t="s">
        <v>14977</v>
      </c>
      <c r="I4466">
        <v>0</v>
      </c>
      <c r="J4466">
        <v>0</v>
      </c>
      <c r="L4466">
        <v>0</v>
      </c>
      <c r="M4466">
        <v>0</v>
      </c>
      <c r="N4466">
        <v>0</v>
      </c>
      <c r="O4466">
        <v>0</v>
      </c>
      <c r="P4466" t="s">
        <v>183</v>
      </c>
      <c r="Q4466">
        <v>0</v>
      </c>
      <c r="R4466">
        <v>0</v>
      </c>
      <c r="S4466">
        <v>0</v>
      </c>
      <c r="T4466" t="s">
        <v>181</v>
      </c>
      <c r="U4466">
        <v>0</v>
      </c>
      <c r="V4466" t="s">
        <v>181</v>
      </c>
      <c r="W4466">
        <v>0</v>
      </c>
      <c r="X4466" t="s">
        <v>204</v>
      </c>
    </row>
    <row r="4467" spans="1:24" x14ac:dyDescent="0.3">
      <c r="A4467" t="s">
        <v>179</v>
      </c>
      <c r="B4467" t="s">
        <v>1640</v>
      </c>
      <c r="C4467" t="s">
        <v>181</v>
      </c>
      <c r="D4467" t="s">
        <v>1641</v>
      </c>
      <c r="E4467" t="s">
        <v>181</v>
      </c>
      <c r="F4467">
        <v>0</v>
      </c>
      <c r="G4467">
        <v>0</v>
      </c>
      <c r="H4467" s="51" t="s">
        <v>14978</v>
      </c>
      <c r="I4467">
        <v>0</v>
      </c>
      <c r="J4467">
        <v>0</v>
      </c>
      <c r="L4467">
        <v>0</v>
      </c>
      <c r="M4467">
        <v>886.03</v>
      </c>
      <c r="N4467">
        <v>96</v>
      </c>
      <c r="O4467">
        <v>0</v>
      </c>
      <c r="P4467" t="s">
        <v>876</v>
      </c>
      <c r="Q4467">
        <v>160</v>
      </c>
      <c r="R4467">
        <v>-64</v>
      </c>
      <c r="S4467">
        <v>100</v>
      </c>
      <c r="T4467" t="s">
        <v>181</v>
      </c>
      <c r="U4467">
        <v>0</v>
      </c>
      <c r="V4467" t="s">
        <v>181</v>
      </c>
      <c r="W4467">
        <v>0</v>
      </c>
      <c r="X4467" t="s">
        <v>204</v>
      </c>
    </row>
    <row r="4468" spans="1:24" x14ac:dyDescent="0.3">
      <c r="A4468" t="s">
        <v>179</v>
      </c>
      <c r="B4468" t="s">
        <v>5473</v>
      </c>
      <c r="C4468" t="s">
        <v>181</v>
      </c>
      <c r="D4468" t="s">
        <v>5474</v>
      </c>
      <c r="E4468" t="s">
        <v>7</v>
      </c>
      <c r="F4468">
        <v>0</v>
      </c>
      <c r="G4468">
        <v>0</v>
      </c>
      <c r="H4468" s="51" t="s">
        <v>14978</v>
      </c>
      <c r="I4468">
        <v>0</v>
      </c>
      <c r="J4468">
        <v>0</v>
      </c>
      <c r="L4468">
        <v>0</v>
      </c>
      <c r="M4468">
        <v>0</v>
      </c>
      <c r="N4468">
        <v>0</v>
      </c>
      <c r="O4468">
        <v>0</v>
      </c>
      <c r="P4468" t="s">
        <v>183</v>
      </c>
      <c r="Q4468">
        <v>0</v>
      </c>
      <c r="R4468">
        <v>0</v>
      </c>
      <c r="S4468">
        <v>0</v>
      </c>
      <c r="T4468" t="s">
        <v>181</v>
      </c>
      <c r="U4468">
        <v>0</v>
      </c>
      <c r="V4468" t="s">
        <v>181</v>
      </c>
      <c r="W4468">
        <v>0</v>
      </c>
      <c r="X4468" t="s">
        <v>204</v>
      </c>
    </row>
    <row r="4469" spans="1:24" x14ac:dyDescent="0.3">
      <c r="A4469" t="s">
        <v>179</v>
      </c>
      <c r="B4469" t="s">
        <v>14979</v>
      </c>
      <c r="C4469" t="s">
        <v>181</v>
      </c>
      <c r="D4469" t="s">
        <v>14980</v>
      </c>
      <c r="E4469" t="s">
        <v>7</v>
      </c>
      <c r="F4469">
        <v>0</v>
      </c>
      <c r="G4469">
        <v>0</v>
      </c>
      <c r="H4469" s="51" t="s">
        <v>14978</v>
      </c>
      <c r="I4469">
        <v>0</v>
      </c>
      <c r="J4469">
        <v>0</v>
      </c>
      <c r="L4469">
        <v>0</v>
      </c>
      <c r="M4469">
        <v>0</v>
      </c>
      <c r="N4469">
        <v>0</v>
      </c>
      <c r="O4469">
        <v>0</v>
      </c>
      <c r="P4469" t="s">
        <v>183</v>
      </c>
      <c r="Q4469">
        <v>0</v>
      </c>
      <c r="R4469">
        <v>0</v>
      </c>
      <c r="S4469">
        <v>0</v>
      </c>
      <c r="T4469" t="s">
        <v>181</v>
      </c>
      <c r="U4469">
        <v>0</v>
      </c>
      <c r="V4469" t="s">
        <v>181</v>
      </c>
      <c r="W4469">
        <v>0</v>
      </c>
      <c r="X4469" t="s">
        <v>204</v>
      </c>
    </row>
    <row r="4470" spans="1:24" x14ac:dyDescent="0.3">
      <c r="A4470" t="s">
        <v>179</v>
      </c>
      <c r="B4470" t="s">
        <v>14981</v>
      </c>
      <c r="C4470" t="s">
        <v>181</v>
      </c>
      <c r="D4470" t="s">
        <v>14982</v>
      </c>
      <c r="E4470" t="s">
        <v>7</v>
      </c>
      <c r="F4470">
        <v>10</v>
      </c>
      <c r="G4470">
        <v>0</v>
      </c>
      <c r="H4470" s="51" t="s">
        <v>14983</v>
      </c>
      <c r="I4470">
        <v>0</v>
      </c>
      <c r="J4470">
        <v>0</v>
      </c>
      <c r="L4470">
        <v>0</v>
      </c>
      <c r="M4470">
        <v>1723.49</v>
      </c>
      <c r="N4470">
        <v>281</v>
      </c>
      <c r="O4470">
        <v>0</v>
      </c>
      <c r="P4470" t="s">
        <v>7557</v>
      </c>
      <c r="Q4470">
        <v>0</v>
      </c>
      <c r="R4470">
        <v>0</v>
      </c>
      <c r="S4470">
        <v>0</v>
      </c>
      <c r="T4470" t="s">
        <v>181</v>
      </c>
      <c r="U4470">
        <v>0</v>
      </c>
      <c r="V4470" t="s">
        <v>181</v>
      </c>
      <c r="W4470">
        <v>0</v>
      </c>
      <c r="X4470" t="s">
        <v>204</v>
      </c>
    </row>
    <row r="4471" spans="1:24" x14ac:dyDescent="0.3">
      <c r="A4471" t="s">
        <v>179</v>
      </c>
      <c r="B4471" t="s">
        <v>14984</v>
      </c>
      <c r="C4471" t="s">
        <v>181</v>
      </c>
      <c r="D4471" t="s">
        <v>14985</v>
      </c>
      <c r="E4471" t="s">
        <v>7</v>
      </c>
      <c r="F4471">
        <v>0</v>
      </c>
      <c r="G4471">
        <v>0</v>
      </c>
      <c r="H4471" s="51" t="s">
        <v>14983</v>
      </c>
      <c r="I4471">
        <v>0</v>
      </c>
      <c r="J4471">
        <v>1</v>
      </c>
      <c r="L4471">
        <v>0</v>
      </c>
      <c r="M4471">
        <v>2146.6999999999998</v>
      </c>
      <c r="N4471">
        <v>350</v>
      </c>
      <c r="O4471">
        <v>0</v>
      </c>
      <c r="P4471" t="s">
        <v>1767</v>
      </c>
      <c r="Q4471">
        <v>0</v>
      </c>
      <c r="R4471">
        <v>0</v>
      </c>
      <c r="S4471">
        <v>0</v>
      </c>
      <c r="T4471" t="s">
        <v>181</v>
      </c>
      <c r="U4471">
        <v>0</v>
      </c>
      <c r="V4471" t="s">
        <v>181</v>
      </c>
      <c r="W4471">
        <v>11.6666666666667</v>
      </c>
      <c r="X4471" t="s">
        <v>204</v>
      </c>
    </row>
    <row r="4472" spans="1:24" x14ac:dyDescent="0.3">
      <c r="A4472" t="s">
        <v>179</v>
      </c>
      <c r="B4472" t="s">
        <v>4635</v>
      </c>
      <c r="C4472" t="s">
        <v>181</v>
      </c>
      <c r="D4472" t="s">
        <v>4636</v>
      </c>
      <c r="E4472" t="s">
        <v>7</v>
      </c>
      <c r="F4472">
        <v>0</v>
      </c>
      <c r="G4472">
        <v>0</v>
      </c>
      <c r="H4472" s="51" t="s">
        <v>14986</v>
      </c>
      <c r="I4472">
        <v>0</v>
      </c>
      <c r="J4472">
        <v>0</v>
      </c>
      <c r="L4472">
        <v>0</v>
      </c>
      <c r="M4472">
        <v>0</v>
      </c>
      <c r="N4472">
        <v>0</v>
      </c>
      <c r="O4472">
        <v>0</v>
      </c>
      <c r="P4472" t="s">
        <v>183</v>
      </c>
      <c r="Q4472">
        <v>0</v>
      </c>
      <c r="R4472">
        <v>0</v>
      </c>
      <c r="S4472">
        <v>0</v>
      </c>
      <c r="T4472" t="s">
        <v>181</v>
      </c>
      <c r="U4472">
        <v>0</v>
      </c>
      <c r="V4472" t="s">
        <v>181</v>
      </c>
      <c r="W4472">
        <v>0</v>
      </c>
      <c r="X4472" t="s">
        <v>204</v>
      </c>
    </row>
    <row r="4473" spans="1:24" x14ac:dyDescent="0.3">
      <c r="A4473" t="s">
        <v>179</v>
      </c>
      <c r="B4473" t="s">
        <v>4685</v>
      </c>
      <c r="C4473" t="s">
        <v>181</v>
      </c>
      <c r="D4473" t="s">
        <v>4686</v>
      </c>
      <c r="E4473" t="s">
        <v>7</v>
      </c>
      <c r="F4473">
        <v>0</v>
      </c>
      <c r="G4473">
        <v>0</v>
      </c>
      <c r="H4473" s="51" t="s">
        <v>14987</v>
      </c>
      <c r="I4473">
        <v>0</v>
      </c>
      <c r="J4473">
        <v>0</v>
      </c>
      <c r="L4473">
        <v>0</v>
      </c>
      <c r="M4473">
        <v>0</v>
      </c>
      <c r="N4473">
        <v>0</v>
      </c>
      <c r="O4473">
        <v>0</v>
      </c>
      <c r="P4473" t="s">
        <v>183</v>
      </c>
      <c r="Q4473">
        <v>0</v>
      </c>
      <c r="R4473">
        <v>0</v>
      </c>
      <c r="S4473">
        <v>0</v>
      </c>
      <c r="T4473" t="s">
        <v>181</v>
      </c>
      <c r="U4473">
        <v>0</v>
      </c>
      <c r="V4473" t="s">
        <v>181</v>
      </c>
      <c r="W4473">
        <v>0</v>
      </c>
      <c r="X4473" t="s">
        <v>204</v>
      </c>
    </row>
    <row r="4474" spans="1:24" x14ac:dyDescent="0.3">
      <c r="A4474" t="s">
        <v>179</v>
      </c>
      <c r="B4474" t="s">
        <v>4902</v>
      </c>
      <c r="C4474" t="s">
        <v>181</v>
      </c>
      <c r="D4474" t="s">
        <v>4903</v>
      </c>
      <c r="E4474" t="s">
        <v>7</v>
      </c>
      <c r="F4474">
        <v>0</v>
      </c>
      <c r="G4474">
        <v>0</v>
      </c>
      <c r="H4474" s="51" t="s">
        <v>14988</v>
      </c>
      <c r="I4474">
        <v>0</v>
      </c>
      <c r="J4474">
        <v>0</v>
      </c>
      <c r="L4474">
        <v>0</v>
      </c>
      <c r="M4474">
        <v>0</v>
      </c>
      <c r="N4474">
        <v>0</v>
      </c>
      <c r="O4474">
        <v>0</v>
      </c>
      <c r="P4474" t="s">
        <v>183</v>
      </c>
      <c r="Q4474">
        <v>0</v>
      </c>
      <c r="R4474">
        <v>0</v>
      </c>
      <c r="S4474">
        <v>0</v>
      </c>
      <c r="T4474" t="s">
        <v>181</v>
      </c>
      <c r="U4474">
        <v>0</v>
      </c>
      <c r="V4474" t="s">
        <v>181</v>
      </c>
      <c r="W4474">
        <v>0</v>
      </c>
      <c r="X4474" t="s">
        <v>204</v>
      </c>
    </row>
    <row r="4475" spans="1:24" x14ac:dyDescent="0.3">
      <c r="A4475" t="s">
        <v>179</v>
      </c>
      <c r="B4475" t="s">
        <v>4898</v>
      </c>
      <c r="C4475" t="s">
        <v>181</v>
      </c>
      <c r="D4475" t="s">
        <v>4899</v>
      </c>
      <c r="E4475" t="s">
        <v>7</v>
      </c>
      <c r="F4475">
        <v>0</v>
      </c>
      <c r="G4475">
        <v>0</v>
      </c>
      <c r="H4475" s="51" t="s">
        <v>14988</v>
      </c>
      <c r="I4475">
        <v>0</v>
      </c>
      <c r="J4475">
        <v>0</v>
      </c>
      <c r="L4475">
        <v>0</v>
      </c>
      <c r="M4475">
        <v>0</v>
      </c>
      <c r="N4475">
        <v>0</v>
      </c>
      <c r="O4475">
        <v>0</v>
      </c>
      <c r="P4475" t="s">
        <v>183</v>
      </c>
      <c r="Q4475">
        <v>0</v>
      </c>
      <c r="R4475">
        <v>0</v>
      </c>
      <c r="S4475">
        <v>0</v>
      </c>
      <c r="T4475" t="s">
        <v>181</v>
      </c>
      <c r="U4475">
        <v>0</v>
      </c>
      <c r="V4475" t="s">
        <v>181</v>
      </c>
      <c r="W4475">
        <v>0</v>
      </c>
      <c r="X4475" t="s">
        <v>204</v>
      </c>
    </row>
    <row r="4476" spans="1:24" x14ac:dyDescent="0.3">
      <c r="A4476" t="s">
        <v>179</v>
      </c>
      <c r="B4476" t="s">
        <v>4894</v>
      </c>
      <c r="C4476" t="s">
        <v>181</v>
      </c>
      <c r="D4476" t="s">
        <v>4895</v>
      </c>
      <c r="E4476" t="s">
        <v>7</v>
      </c>
      <c r="F4476">
        <v>0</v>
      </c>
      <c r="G4476">
        <v>0</v>
      </c>
      <c r="H4476" s="51" t="s">
        <v>14989</v>
      </c>
      <c r="I4476">
        <v>0</v>
      </c>
      <c r="J4476">
        <v>0</v>
      </c>
      <c r="L4476">
        <v>0</v>
      </c>
      <c r="M4476">
        <v>0</v>
      </c>
      <c r="N4476">
        <v>0</v>
      </c>
      <c r="O4476">
        <v>0</v>
      </c>
      <c r="P4476" t="s">
        <v>183</v>
      </c>
      <c r="Q4476">
        <v>0</v>
      </c>
      <c r="R4476">
        <v>0</v>
      </c>
      <c r="S4476">
        <v>0</v>
      </c>
      <c r="T4476" t="s">
        <v>181</v>
      </c>
      <c r="U4476">
        <v>0</v>
      </c>
      <c r="V4476" t="s">
        <v>181</v>
      </c>
      <c r="W4476">
        <v>0</v>
      </c>
      <c r="X4476" t="s">
        <v>204</v>
      </c>
    </row>
    <row r="4477" spans="1:24" x14ac:dyDescent="0.3">
      <c r="A4477" t="s">
        <v>179</v>
      </c>
      <c r="B4477" t="s">
        <v>4900</v>
      </c>
      <c r="C4477" t="s">
        <v>181</v>
      </c>
      <c r="D4477" t="s">
        <v>4901</v>
      </c>
      <c r="E4477" t="s">
        <v>7</v>
      </c>
      <c r="F4477">
        <v>0</v>
      </c>
      <c r="G4477">
        <v>0</v>
      </c>
      <c r="H4477" s="51" t="s">
        <v>14988</v>
      </c>
      <c r="I4477">
        <v>0</v>
      </c>
      <c r="J4477">
        <v>0</v>
      </c>
      <c r="L4477">
        <v>0</v>
      </c>
      <c r="M4477">
        <v>0</v>
      </c>
      <c r="N4477">
        <v>0</v>
      </c>
      <c r="O4477">
        <v>0</v>
      </c>
      <c r="P4477" t="s">
        <v>183</v>
      </c>
      <c r="Q4477">
        <v>0</v>
      </c>
      <c r="R4477">
        <v>0</v>
      </c>
      <c r="S4477">
        <v>0</v>
      </c>
      <c r="T4477" t="s">
        <v>181</v>
      </c>
      <c r="U4477">
        <v>0</v>
      </c>
      <c r="V4477" t="s">
        <v>181</v>
      </c>
      <c r="W4477">
        <v>0</v>
      </c>
      <c r="X4477" t="s">
        <v>204</v>
      </c>
    </row>
    <row r="4478" spans="1:24" x14ac:dyDescent="0.3">
      <c r="A4478" t="s">
        <v>179</v>
      </c>
      <c r="B4478" t="s">
        <v>4896</v>
      </c>
      <c r="C4478" t="s">
        <v>181</v>
      </c>
      <c r="D4478" t="s">
        <v>4897</v>
      </c>
      <c r="E4478" t="s">
        <v>7</v>
      </c>
      <c r="F4478">
        <v>0</v>
      </c>
      <c r="G4478">
        <v>0</v>
      </c>
      <c r="H4478" s="51" t="s">
        <v>14988</v>
      </c>
      <c r="I4478">
        <v>0</v>
      </c>
      <c r="J4478">
        <v>0</v>
      </c>
      <c r="L4478">
        <v>0</v>
      </c>
      <c r="M4478">
        <v>0</v>
      </c>
      <c r="N4478">
        <v>0</v>
      </c>
      <c r="O4478">
        <v>0</v>
      </c>
      <c r="P4478" t="s">
        <v>183</v>
      </c>
      <c r="Q4478">
        <v>0</v>
      </c>
      <c r="R4478">
        <v>0</v>
      </c>
      <c r="S4478">
        <v>0</v>
      </c>
      <c r="T4478" t="s">
        <v>181</v>
      </c>
      <c r="U4478">
        <v>0</v>
      </c>
      <c r="V4478" t="s">
        <v>181</v>
      </c>
      <c r="W4478">
        <v>0</v>
      </c>
      <c r="X4478" t="s">
        <v>204</v>
      </c>
    </row>
    <row r="4479" spans="1:24" x14ac:dyDescent="0.3">
      <c r="A4479" t="s">
        <v>179</v>
      </c>
      <c r="B4479" t="s">
        <v>6234</v>
      </c>
      <c r="C4479" t="s">
        <v>181</v>
      </c>
      <c r="D4479" t="s">
        <v>6235</v>
      </c>
      <c r="E4479" t="s">
        <v>7</v>
      </c>
      <c r="F4479">
        <v>0</v>
      </c>
      <c r="G4479">
        <v>0</v>
      </c>
      <c r="H4479" s="51" t="s">
        <v>14990</v>
      </c>
      <c r="I4479">
        <v>0</v>
      </c>
      <c r="J4479">
        <v>0</v>
      </c>
      <c r="L4479">
        <v>0</v>
      </c>
      <c r="M4479">
        <v>0</v>
      </c>
      <c r="N4479">
        <v>0</v>
      </c>
      <c r="O4479">
        <v>0</v>
      </c>
      <c r="P4479" t="s">
        <v>183</v>
      </c>
      <c r="Q4479">
        <v>0</v>
      </c>
      <c r="R4479">
        <v>0</v>
      </c>
      <c r="S4479">
        <v>0</v>
      </c>
      <c r="T4479" t="s">
        <v>181</v>
      </c>
      <c r="U4479">
        <v>0</v>
      </c>
      <c r="V4479" t="s">
        <v>181</v>
      </c>
      <c r="W4479">
        <v>0</v>
      </c>
      <c r="X4479" t="s">
        <v>204</v>
      </c>
    </row>
    <row r="4480" spans="1:24" x14ac:dyDescent="0.3">
      <c r="A4480" t="s">
        <v>179</v>
      </c>
      <c r="B4480" t="s">
        <v>6222</v>
      </c>
      <c r="C4480" t="s">
        <v>181</v>
      </c>
      <c r="D4480" t="s">
        <v>6223</v>
      </c>
      <c r="E4480" t="s">
        <v>7</v>
      </c>
      <c r="F4480">
        <v>0</v>
      </c>
      <c r="G4480">
        <v>0</v>
      </c>
      <c r="H4480" s="51" t="s">
        <v>14990</v>
      </c>
      <c r="I4480">
        <v>0</v>
      </c>
      <c r="J4480">
        <v>0</v>
      </c>
      <c r="L4480">
        <v>0</v>
      </c>
      <c r="M4480">
        <v>0</v>
      </c>
      <c r="N4480">
        <v>0</v>
      </c>
      <c r="O4480">
        <v>0</v>
      </c>
      <c r="P4480" t="s">
        <v>183</v>
      </c>
      <c r="Q4480">
        <v>0</v>
      </c>
      <c r="R4480">
        <v>0</v>
      </c>
      <c r="S4480">
        <v>0</v>
      </c>
      <c r="T4480" t="s">
        <v>181</v>
      </c>
      <c r="U4480">
        <v>0</v>
      </c>
      <c r="V4480" t="s">
        <v>181</v>
      </c>
      <c r="W4480">
        <v>0</v>
      </c>
      <c r="X4480" t="s">
        <v>204</v>
      </c>
    </row>
    <row r="4481" spans="1:24" x14ac:dyDescent="0.3">
      <c r="A4481" t="s">
        <v>179</v>
      </c>
      <c r="B4481" t="s">
        <v>14991</v>
      </c>
      <c r="C4481" t="s">
        <v>181</v>
      </c>
      <c r="D4481" t="s">
        <v>14992</v>
      </c>
      <c r="E4481" t="s">
        <v>7</v>
      </c>
      <c r="F4481">
        <v>0</v>
      </c>
      <c r="G4481">
        <v>0</v>
      </c>
      <c r="H4481" s="51" t="s">
        <v>12999</v>
      </c>
      <c r="I4481">
        <v>0</v>
      </c>
      <c r="J4481">
        <v>0</v>
      </c>
      <c r="L4481">
        <v>0</v>
      </c>
      <c r="M4481">
        <v>0</v>
      </c>
      <c r="N4481">
        <v>0</v>
      </c>
      <c r="O4481">
        <v>0</v>
      </c>
      <c r="P4481" t="s">
        <v>183</v>
      </c>
      <c r="Q4481">
        <v>0</v>
      </c>
      <c r="R4481">
        <v>0</v>
      </c>
      <c r="S4481">
        <v>0</v>
      </c>
      <c r="T4481" t="s">
        <v>181</v>
      </c>
      <c r="U4481">
        <v>0</v>
      </c>
      <c r="V4481" t="s">
        <v>181</v>
      </c>
      <c r="W4481">
        <v>0</v>
      </c>
      <c r="X4481" t="s">
        <v>204</v>
      </c>
    </row>
    <row r="4482" spans="1:24" x14ac:dyDescent="0.3">
      <c r="A4482" t="s">
        <v>179</v>
      </c>
      <c r="B4482" t="s">
        <v>14993</v>
      </c>
      <c r="C4482" t="s">
        <v>181</v>
      </c>
      <c r="D4482" t="s">
        <v>14994</v>
      </c>
      <c r="E4482" t="s">
        <v>7</v>
      </c>
      <c r="F4482">
        <v>0</v>
      </c>
      <c r="G4482">
        <v>0</v>
      </c>
      <c r="H4482" s="51" t="s">
        <v>14919</v>
      </c>
      <c r="I4482">
        <v>0</v>
      </c>
      <c r="J4482">
        <v>0</v>
      </c>
      <c r="L4482">
        <v>0</v>
      </c>
      <c r="M4482">
        <v>187.82</v>
      </c>
      <c r="N4482">
        <v>14</v>
      </c>
      <c r="O4482">
        <v>0</v>
      </c>
      <c r="P4482" t="s">
        <v>3597</v>
      </c>
      <c r="Q4482">
        <v>0</v>
      </c>
      <c r="R4482">
        <v>0</v>
      </c>
      <c r="S4482">
        <v>0</v>
      </c>
      <c r="T4482" t="s">
        <v>181</v>
      </c>
      <c r="U4482">
        <v>0</v>
      </c>
      <c r="V4482" t="s">
        <v>181</v>
      </c>
      <c r="W4482">
        <v>0</v>
      </c>
      <c r="X4482" t="s">
        <v>204</v>
      </c>
    </row>
    <row r="4483" spans="1:24" x14ac:dyDescent="0.3">
      <c r="A4483" t="s">
        <v>179</v>
      </c>
      <c r="B4483" t="s">
        <v>5150</v>
      </c>
      <c r="C4483" t="s">
        <v>181</v>
      </c>
      <c r="D4483" t="s">
        <v>5151</v>
      </c>
      <c r="E4483" t="s">
        <v>7</v>
      </c>
      <c r="F4483">
        <v>0</v>
      </c>
      <c r="G4483">
        <v>0</v>
      </c>
      <c r="H4483" s="51" t="s">
        <v>13647</v>
      </c>
      <c r="I4483">
        <v>0</v>
      </c>
      <c r="J4483">
        <v>0</v>
      </c>
      <c r="L4483">
        <v>0</v>
      </c>
      <c r="M4483">
        <v>50.3</v>
      </c>
      <c r="N4483">
        <v>7</v>
      </c>
      <c r="O4483">
        <v>0</v>
      </c>
      <c r="P4483" t="s">
        <v>3532</v>
      </c>
      <c r="Q4483">
        <v>156</v>
      </c>
      <c r="R4483">
        <v>-149</v>
      </c>
      <c r="S4483">
        <v>149</v>
      </c>
      <c r="T4483" t="s">
        <v>181</v>
      </c>
      <c r="U4483">
        <v>0</v>
      </c>
      <c r="V4483" t="s">
        <v>181</v>
      </c>
      <c r="W4483">
        <v>0</v>
      </c>
      <c r="X4483" t="s">
        <v>204</v>
      </c>
    </row>
    <row r="4484" spans="1:24" x14ac:dyDescent="0.3">
      <c r="A4484" t="s">
        <v>179</v>
      </c>
      <c r="B4484" t="s">
        <v>6600</v>
      </c>
      <c r="C4484" t="s">
        <v>181</v>
      </c>
      <c r="D4484" t="s">
        <v>6601</v>
      </c>
      <c r="E4484" t="s">
        <v>7</v>
      </c>
      <c r="F4484">
        <v>0</v>
      </c>
      <c r="G4484">
        <v>0</v>
      </c>
      <c r="H4484" s="51" t="s">
        <v>14995</v>
      </c>
      <c r="I4484">
        <v>0</v>
      </c>
      <c r="J4484">
        <v>0</v>
      </c>
      <c r="L4484">
        <v>0</v>
      </c>
      <c r="M4484">
        <v>4468.62</v>
      </c>
      <c r="N4484">
        <v>175</v>
      </c>
      <c r="O4484">
        <v>0</v>
      </c>
      <c r="P4484" t="s">
        <v>4006</v>
      </c>
      <c r="Q4484">
        <v>70</v>
      </c>
      <c r="R4484">
        <v>0</v>
      </c>
      <c r="S4484">
        <v>600</v>
      </c>
      <c r="T4484" t="s">
        <v>181</v>
      </c>
      <c r="U4484">
        <v>0</v>
      </c>
      <c r="V4484" t="s">
        <v>181</v>
      </c>
      <c r="W4484">
        <v>0</v>
      </c>
      <c r="X4484" t="s">
        <v>204</v>
      </c>
    </row>
    <row r="4485" spans="1:24" x14ac:dyDescent="0.3">
      <c r="A4485" t="s">
        <v>179</v>
      </c>
      <c r="B4485" t="s">
        <v>1868</v>
      </c>
      <c r="C4485" t="s">
        <v>181</v>
      </c>
      <c r="D4485" t="s">
        <v>1869</v>
      </c>
      <c r="E4485" t="s">
        <v>181</v>
      </c>
      <c r="F4485">
        <v>0</v>
      </c>
      <c r="G4485">
        <v>0</v>
      </c>
      <c r="H4485" s="51" t="s">
        <v>13142</v>
      </c>
      <c r="I4485">
        <v>0</v>
      </c>
      <c r="J4485">
        <v>0</v>
      </c>
      <c r="L4485">
        <v>0</v>
      </c>
      <c r="M4485">
        <v>0</v>
      </c>
      <c r="N4485">
        <v>0</v>
      </c>
      <c r="O4485">
        <v>0</v>
      </c>
      <c r="P4485" t="s">
        <v>183</v>
      </c>
      <c r="Q4485">
        <v>0</v>
      </c>
      <c r="R4485">
        <v>0</v>
      </c>
      <c r="S4485">
        <v>0</v>
      </c>
      <c r="T4485" t="s">
        <v>181</v>
      </c>
      <c r="U4485">
        <v>0</v>
      </c>
      <c r="V4485" t="s">
        <v>181</v>
      </c>
      <c r="W4485">
        <v>0</v>
      </c>
      <c r="X4485" t="s">
        <v>204</v>
      </c>
    </row>
    <row r="4486" spans="1:24" x14ac:dyDescent="0.3">
      <c r="A4486" t="s">
        <v>179</v>
      </c>
      <c r="B4486" t="s">
        <v>5846</v>
      </c>
      <c r="C4486" t="s">
        <v>181</v>
      </c>
      <c r="D4486" t="s">
        <v>5847</v>
      </c>
      <c r="E4486" t="s">
        <v>7</v>
      </c>
      <c r="F4486">
        <v>0</v>
      </c>
      <c r="G4486">
        <v>0</v>
      </c>
      <c r="H4486" s="51" t="s">
        <v>12462</v>
      </c>
      <c r="I4486">
        <v>0</v>
      </c>
      <c r="J4486">
        <v>0</v>
      </c>
      <c r="L4486">
        <v>0</v>
      </c>
      <c r="M4486">
        <v>0</v>
      </c>
      <c r="N4486">
        <v>0</v>
      </c>
      <c r="O4486">
        <v>0</v>
      </c>
      <c r="P4486" t="s">
        <v>183</v>
      </c>
      <c r="Q4486">
        <v>0</v>
      </c>
      <c r="R4486">
        <v>0</v>
      </c>
      <c r="S4486">
        <v>0</v>
      </c>
      <c r="T4486" t="s">
        <v>181</v>
      </c>
      <c r="U4486">
        <v>0</v>
      </c>
      <c r="V4486" t="s">
        <v>181</v>
      </c>
      <c r="W4486">
        <v>0</v>
      </c>
      <c r="X4486" t="s">
        <v>204</v>
      </c>
    </row>
    <row r="4487" spans="1:24" x14ac:dyDescent="0.3">
      <c r="A4487" t="s">
        <v>179</v>
      </c>
      <c r="B4487" t="s">
        <v>2638</v>
      </c>
      <c r="C4487" t="s">
        <v>181</v>
      </c>
      <c r="D4487" t="s">
        <v>2639</v>
      </c>
      <c r="E4487" t="s">
        <v>181</v>
      </c>
      <c r="F4487">
        <v>0</v>
      </c>
      <c r="G4487">
        <v>0</v>
      </c>
      <c r="H4487" s="51" t="s">
        <v>13613</v>
      </c>
      <c r="I4487">
        <v>0</v>
      </c>
      <c r="J4487">
        <v>0</v>
      </c>
      <c r="L4487">
        <v>0</v>
      </c>
      <c r="M4487">
        <v>0</v>
      </c>
      <c r="N4487">
        <v>0</v>
      </c>
      <c r="O4487">
        <v>0</v>
      </c>
      <c r="P4487" t="s">
        <v>183</v>
      </c>
      <c r="Q4487">
        <v>0</v>
      </c>
      <c r="R4487">
        <v>0</v>
      </c>
      <c r="S4487">
        <v>0</v>
      </c>
      <c r="T4487" t="s">
        <v>181</v>
      </c>
      <c r="U4487">
        <v>0</v>
      </c>
      <c r="V4487" t="s">
        <v>181</v>
      </c>
      <c r="W4487">
        <v>0</v>
      </c>
      <c r="X4487" t="s">
        <v>204</v>
      </c>
    </row>
    <row r="4488" spans="1:24" x14ac:dyDescent="0.3">
      <c r="A4488" t="s">
        <v>179</v>
      </c>
      <c r="B4488" t="s">
        <v>2415</v>
      </c>
      <c r="C4488" t="s">
        <v>181</v>
      </c>
      <c r="D4488" t="s">
        <v>2416</v>
      </c>
      <c r="E4488" t="s">
        <v>181</v>
      </c>
      <c r="F4488">
        <v>0</v>
      </c>
      <c r="G4488">
        <v>0</v>
      </c>
      <c r="H4488" s="51" t="s">
        <v>12492</v>
      </c>
      <c r="I4488">
        <v>0</v>
      </c>
      <c r="J4488">
        <v>0</v>
      </c>
      <c r="L4488">
        <v>0</v>
      </c>
      <c r="M4488">
        <v>0</v>
      </c>
      <c r="N4488">
        <v>0</v>
      </c>
      <c r="O4488">
        <v>0</v>
      </c>
      <c r="P4488" t="s">
        <v>183</v>
      </c>
      <c r="Q4488">
        <v>0</v>
      </c>
      <c r="R4488">
        <v>0</v>
      </c>
      <c r="S4488">
        <v>0</v>
      </c>
      <c r="T4488" t="s">
        <v>181</v>
      </c>
      <c r="U4488">
        <v>0</v>
      </c>
      <c r="V4488" t="s">
        <v>181</v>
      </c>
      <c r="W4488">
        <v>0</v>
      </c>
      <c r="X4488" t="s">
        <v>204</v>
      </c>
    </row>
    <row r="4489" spans="1:24" x14ac:dyDescent="0.3">
      <c r="A4489" t="s">
        <v>179</v>
      </c>
      <c r="B4489" t="s">
        <v>1274</v>
      </c>
      <c r="C4489" t="s">
        <v>181</v>
      </c>
      <c r="D4489" t="s">
        <v>1275</v>
      </c>
      <c r="E4489" t="s">
        <v>181</v>
      </c>
      <c r="F4489">
        <v>0</v>
      </c>
      <c r="G4489">
        <v>0</v>
      </c>
      <c r="H4489" s="51" t="s">
        <v>12497</v>
      </c>
      <c r="I4489">
        <v>0</v>
      </c>
      <c r="J4489">
        <v>0</v>
      </c>
      <c r="L4489">
        <v>0</v>
      </c>
      <c r="M4489">
        <v>0</v>
      </c>
      <c r="N4489">
        <v>0</v>
      </c>
      <c r="O4489">
        <v>0</v>
      </c>
      <c r="P4489" t="s">
        <v>183</v>
      </c>
      <c r="Q4489">
        <v>0</v>
      </c>
      <c r="R4489">
        <v>0</v>
      </c>
      <c r="S4489">
        <v>0</v>
      </c>
      <c r="T4489" t="s">
        <v>181</v>
      </c>
      <c r="U4489">
        <v>0</v>
      </c>
      <c r="V4489" t="s">
        <v>181</v>
      </c>
      <c r="W4489">
        <v>0</v>
      </c>
      <c r="X4489" t="s">
        <v>204</v>
      </c>
    </row>
    <row r="4490" spans="1:24" x14ac:dyDescent="0.3">
      <c r="A4490" t="s">
        <v>179</v>
      </c>
      <c r="B4490" t="s">
        <v>14996</v>
      </c>
      <c r="C4490" t="s">
        <v>181</v>
      </c>
      <c r="D4490" t="s">
        <v>14997</v>
      </c>
      <c r="E4490" t="s">
        <v>7</v>
      </c>
      <c r="F4490">
        <v>0</v>
      </c>
      <c r="G4490">
        <v>0</v>
      </c>
      <c r="H4490" s="51" t="s">
        <v>14998</v>
      </c>
      <c r="I4490">
        <v>0</v>
      </c>
      <c r="J4490">
        <v>0</v>
      </c>
      <c r="L4490">
        <v>0</v>
      </c>
      <c r="M4490">
        <v>48.35</v>
      </c>
      <c r="N4490">
        <v>8</v>
      </c>
      <c r="O4490">
        <v>0</v>
      </c>
      <c r="P4490" t="s">
        <v>1703</v>
      </c>
      <c r="Q4490">
        <v>0</v>
      </c>
      <c r="R4490">
        <v>0</v>
      </c>
      <c r="S4490">
        <v>0</v>
      </c>
      <c r="T4490" t="s">
        <v>181</v>
      </c>
      <c r="U4490">
        <v>0</v>
      </c>
      <c r="V4490" t="s">
        <v>181</v>
      </c>
      <c r="W4490">
        <v>0</v>
      </c>
      <c r="X4490" t="s">
        <v>204</v>
      </c>
    </row>
    <row r="4491" spans="1:24" x14ac:dyDescent="0.3">
      <c r="A4491" t="s">
        <v>179</v>
      </c>
      <c r="B4491" t="s">
        <v>14999</v>
      </c>
      <c r="C4491" t="s">
        <v>181</v>
      </c>
      <c r="D4491" t="s">
        <v>15000</v>
      </c>
      <c r="E4491" t="s">
        <v>7</v>
      </c>
      <c r="F4491">
        <v>0</v>
      </c>
      <c r="G4491">
        <v>0</v>
      </c>
      <c r="H4491" s="51" t="s">
        <v>12450</v>
      </c>
      <c r="I4491">
        <v>0</v>
      </c>
      <c r="J4491">
        <v>0</v>
      </c>
      <c r="L4491">
        <v>0</v>
      </c>
      <c r="M4491">
        <v>8057.5</v>
      </c>
      <c r="N4491">
        <v>2200</v>
      </c>
      <c r="O4491">
        <v>0</v>
      </c>
      <c r="P4491" t="s">
        <v>15001</v>
      </c>
      <c r="Q4491">
        <v>550</v>
      </c>
      <c r="R4491">
        <v>0</v>
      </c>
      <c r="S4491">
        <v>550</v>
      </c>
      <c r="T4491" t="s">
        <v>181</v>
      </c>
      <c r="U4491">
        <v>0</v>
      </c>
      <c r="V4491" t="s">
        <v>181</v>
      </c>
      <c r="W4491">
        <v>0</v>
      </c>
      <c r="X4491" t="s">
        <v>204</v>
      </c>
    </row>
    <row r="4492" spans="1:24" x14ac:dyDescent="0.3">
      <c r="A4492" t="s">
        <v>179</v>
      </c>
      <c r="B4492" t="s">
        <v>7028</v>
      </c>
      <c r="C4492" t="s">
        <v>181</v>
      </c>
      <c r="D4492" t="s">
        <v>7029</v>
      </c>
      <c r="E4492" t="s">
        <v>7</v>
      </c>
      <c r="F4492">
        <v>0</v>
      </c>
      <c r="G4492">
        <v>0</v>
      </c>
      <c r="H4492" s="51" t="s">
        <v>12462</v>
      </c>
      <c r="I4492">
        <v>0</v>
      </c>
      <c r="J4492">
        <v>0</v>
      </c>
      <c r="L4492">
        <v>0</v>
      </c>
      <c r="M4492">
        <v>0</v>
      </c>
      <c r="N4492">
        <v>0</v>
      </c>
      <c r="O4492">
        <v>0</v>
      </c>
      <c r="P4492" t="s">
        <v>183</v>
      </c>
      <c r="Q4492">
        <v>0</v>
      </c>
      <c r="R4492">
        <v>0</v>
      </c>
      <c r="S4492">
        <v>0</v>
      </c>
      <c r="T4492" t="s">
        <v>181</v>
      </c>
      <c r="U4492">
        <v>0</v>
      </c>
      <c r="V4492" t="s">
        <v>181</v>
      </c>
      <c r="W4492">
        <v>0</v>
      </c>
      <c r="X4492" t="s">
        <v>204</v>
      </c>
    </row>
    <row r="4493" spans="1:24" x14ac:dyDescent="0.3">
      <c r="A4493" t="s">
        <v>179</v>
      </c>
      <c r="B4493" t="s">
        <v>5412</v>
      </c>
      <c r="C4493" t="s">
        <v>181</v>
      </c>
      <c r="D4493" t="s">
        <v>5413</v>
      </c>
      <c r="E4493" t="s">
        <v>7</v>
      </c>
      <c r="F4493">
        <v>0</v>
      </c>
      <c r="G4493">
        <v>0</v>
      </c>
      <c r="H4493" s="51" t="s">
        <v>12462</v>
      </c>
      <c r="I4493">
        <v>0</v>
      </c>
      <c r="J4493">
        <v>0</v>
      </c>
      <c r="L4493">
        <v>0</v>
      </c>
      <c r="M4493">
        <v>0</v>
      </c>
      <c r="N4493">
        <v>0</v>
      </c>
      <c r="O4493">
        <v>0</v>
      </c>
      <c r="P4493" t="s">
        <v>183</v>
      </c>
      <c r="Q4493">
        <v>0</v>
      </c>
      <c r="R4493">
        <v>0</v>
      </c>
      <c r="S4493">
        <v>0</v>
      </c>
      <c r="T4493" t="s">
        <v>181</v>
      </c>
      <c r="U4493">
        <v>0</v>
      </c>
      <c r="V4493" t="s">
        <v>181</v>
      </c>
      <c r="W4493">
        <v>0</v>
      </c>
      <c r="X4493" t="s">
        <v>204</v>
      </c>
    </row>
    <row r="4494" spans="1:24" x14ac:dyDescent="0.3">
      <c r="A4494" t="s">
        <v>179</v>
      </c>
      <c r="B4494" t="s">
        <v>5067</v>
      </c>
      <c r="C4494" t="s">
        <v>181</v>
      </c>
      <c r="D4494" t="s">
        <v>5068</v>
      </c>
      <c r="E4494" t="s">
        <v>7</v>
      </c>
      <c r="F4494">
        <v>0</v>
      </c>
      <c r="G4494">
        <v>0</v>
      </c>
      <c r="H4494" s="51" t="s">
        <v>12462</v>
      </c>
      <c r="I4494">
        <v>0</v>
      </c>
      <c r="J4494">
        <v>0</v>
      </c>
      <c r="L4494">
        <v>0</v>
      </c>
      <c r="M4494">
        <v>0</v>
      </c>
      <c r="N4494">
        <v>0</v>
      </c>
      <c r="O4494">
        <v>0</v>
      </c>
      <c r="P4494" t="s">
        <v>183</v>
      </c>
      <c r="Q4494">
        <v>0</v>
      </c>
      <c r="R4494">
        <v>0</v>
      </c>
      <c r="S4494">
        <v>0</v>
      </c>
      <c r="T4494" t="s">
        <v>181</v>
      </c>
      <c r="U4494">
        <v>0</v>
      </c>
      <c r="V4494" t="s">
        <v>181</v>
      </c>
      <c r="W4494">
        <v>0</v>
      </c>
      <c r="X4494" t="s">
        <v>204</v>
      </c>
    </row>
    <row r="4495" spans="1:24" x14ac:dyDescent="0.3">
      <c r="A4495" t="s">
        <v>179</v>
      </c>
      <c r="B4495" t="s">
        <v>18104</v>
      </c>
      <c r="C4495" t="s">
        <v>181</v>
      </c>
      <c r="D4495" t="s">
        <v>18105</v>
      </c>
      <c r="E4495" t="s">
        <v>7</v>
      </c>
      <c r="F4495">
        <v>0</v>
      </c>
      <c r="G4495">
        <v>0</v>
      </c>
      <c r="H4495" s="51" t="s">
        <v>12462</v>
      </c>
      <c r="I4495">
        <v>0</v>
      </c>
      <c r="J4495">
        <v>0</v>
      </c>
      <c r="L4495">
        <v>0</v>
      </c>
      <c r="M4495">
        <v>1054.8</v>
      </c>
      <c r="N4495">
        <v>192</v>
      </c>
      <c r="O4495">
        <v>192</v>
      </c>
      <c r="P4495" t="s">
        <v>183</v>
      </c>
      <c r="Q4495">
        <v>0</v>
      </c>
      <c r="R4495">
        <v>0</v>
      </c>
      <c r="S4495">
        <v>0</v>
      </c>
      <c r="T4495" t="s">
        <v>181</v>
      </c>
      <c r="U4495">
        <v>0</v>
      </c>
      <c r="V4495" t="s">
        <v>181</v>
      </c>
      <c r="W4495">
        <v>0</v>
      </c>
      <c r="X4495" t="s">
        <v>204</v>
      </c>
    </row>
    <row r="4496" spans="1:24" x14ac:dyDescent="0.3">
      <c r="A4496" t="s">
        <v>179</v>
      </c>
      <c r="B4496" t="s">
        <v>6965</v>
      </c>
      <c r="C4496" t="s">
        <v>181</v>
      </c>
      <c r="D4496" t="s">
        <v>6966</v>
      </c>
      <c r="E4496" t="s">
        <v>7</v>
      </c>
      <c r="F4496">
        <v>1948</v>
      </c>
      <c r="G4496" t="s">
        <v>8433</v>
      </c>
      <c r="H4496" s="51" t="s">
        <v>12462</v>
      </c>
      <c r="I4496">
        <v>1575.63</v>
      </c>
      <c r="J4496">
        <v>1226</v>
      </c>
      <c r="L4496">
        <v>0</v>
      </c>
      <c r="M4496">
        <v>9125.1200000000008</v>
      </c>
      <c r="N4496">
        <v>1661</v>
      </c>
      <c r="O4496">
        <v>0</v>
      </c>
      <c r="P4496" t="s">
        <v>17876</v>
      </c>
      <c r="Q4496">
        <v>0</v>
      </c>
      <c r="R4496">
        <v>0</v>
      </c>
      <c r="S4496">
        <v>0</v>
      </c>
      <c r="T4496" t="s">
        <v>181</v>
      </c>
      <c r="U4496">
        <v>0</v>
      </c>
      <c r="V4496" t="s">
        <v>181</v>
      </c>
      <c r="W4496">
        <v>67879.533333333296</v>
      </c>
      <c r="X4496" t="s">
        <v>204</v>
      </c>
    </row>
    <row r="4497" spans="1:24" x14ac:dyDescent="0.3">
      <c r="A4497" t="s">
        <v>179</v>
      </c>
      <c r="B4497" t="s">
        <v>15002</v>
      </c>
      <c r="C4497" t="s">
        <v>181</v>
      </c>
      <c r="D4497" t="s">
        <v>15003</v>
      </c>
      <c r="E4497" t="s">
        <v>7</v>
      </c>
      <c r="F4497">
        <v>143</v>
      </c>
      <c r="G4497" t="s">
        <v>3101</v>
      </c>
      <c r="H4497" s="51" t="s">
        <v>12462</v>
      </c>
      <c r="I4497">
        <v>21.96</v>
      </c>
      <c r="J4497">
        <v>91</v>
      </c>
      <c r="L4497">
        <v>0</v>
      </c>
      <c r="M4497">
        <v>763.63</v>
      </c>
      <c r="N4497">
        <v>139</v>
      </c>
      <c r="O4497">
        <v>0</v>
      </c>
      <c r="P4497" t="s">
        <v>9716</v>
      </c>
      <c r="Q4497">
        <v>0</v>
      </c>
      <c r="R4497">
        <v>0</v>
      </c>
      <c r="S4497">
        <v>0</v>
      </c>
      <c r="T4497" t="s">
        <v>181</v>
      </c>
      <c r="U4497">
        <v>0</v>
      </c>
      <c r="V4497" t="s">
        <v>181</v>
      </c>
      <c r="W4497">
        <v>421.63333333333298</v>
      </c>
      <c r="X4497" t="s">
        <v>204</v>
      </c>
    </row>
    <row r="4498" spans="1:24" x14ac:dyDescent="0.3">
      <c r="A4498" t="s">
        <v>179</v>
      </c>
      <c r="B4498" t="s">
        <v>6967</v>
      </c>
      <c r="C4498" t="s">
        <v>181</v>
      </c>
      <c r="D4498" t="s">
        <v>6968</v>
      </c>
      <c r="E4498" t="s">
        <v>7</v>
      </c>
      <c r="F4498">
        <v>3181</v>
      </c>
      <c r="G4498" t="s">
        <v>18106</v>
      </c>
      <c r="H4498" s="51" t="s">
        <v>12462</v>
      </c>
      <c r="I4498">
        <v>4029.6600000000003</v>
      </c>
      <c r="J4498">
        <v>1998</v>
      </c>
      <c r="L4498">
        <v>0</v>
      </c>
      <c r="M4498">
        <v>13443.21</v>
      </c>
      <c r="N4498">
        <v>2447</v>
      </c>
      <c r="O4498">
        <v>0</v>
      </c>
      <c r="P4498" t="s">
        <v>15188</v>
      </c>
      <c r="Q4498">
        <v>0</v>
      </c>
      <c r="R4498">
        <v>0</v>
      </c>
      <c r="S4498">
        <v>0</v>
      </c>
      <c r="T4498" t="s">
        <v>181</v>
      </c>
      <c r="U4498">
        <v>0</v>
      </c>
      <c r="V4498" t="s">
        <v>181</v>
      </c>
      <c r="W4498">
        <v>162970.20000000001</v>
      </c>
      <c r="X4498" t="s">
        <v>204</v>
      </c>
    </row>
    <row r="4499" spans="1:24" x14ac:dyDescent="0.3">
      <c r="A4499" t="s">
        <v>179</v>
      </c>
      <c r="B4499" t="s">
        <v>15004</v>
      </c>
      <c r="C4499" t="s">
        <v>181</v>
      </c>
      <c r="D4499" t="s">
        <v>15005</v>
      </c>
      <c r="E4499" t="s">
        <v>7</v>
      </c>
      <c r="F4499">
        <v>0</v>
      </c>
      <c r="G4499">
        <v>0</v>
      </c>
      <c r="H4499" s="51" t="s">
        <v>12462</v>
      </c>
      <c r="I4499">
        <v>0</v>
      </c>
      <c r="J4499">
        <v>0</v>
      </c>
      <c r="L4499">
        <v>0</v>
      </c>
      <c r="M4499">
        <v>0</v>
      </c>
      <c r="N4499">
        <v>0</v>
      </c>
      <c r="O4499">
        <v>0</v>
      </c>
      <c r="P4499" t="s">
        <v>183</v>
      </c>
      <c r="Q4499">
        <v>0</v>
      </c>
      <c r="R4499">
        <v>0</v>
      </c>
      <c r="S4499">
        <v>0</v>
      </c>
      <c r="T4499" t="s">
        <v>181</v>
      </c>
      <c r="U4499">
        <v>0</v>
      </c>
      <c r="V4499" t="s">
        <v>181</v>
      </c>
      <c r="W4499">
        <v>0</v>
      </c>
      <c r="X4499" t="s">
        <v>204</v>
      </c>
    </row>
    <row r="4500" spans="1:24" x14ac:dyDescent="0.3">
      <c r="A4500" t="s">
        <v>179</v>
      </c>
      <c r="B4500" t="s">
        <v>4606</v>
      </c>
      <c r="C4500" t="s">
        <v>181</v>
      </c>
      <c r="D4500" t="s">
        <v>4607</v>
      </c>
      <c r="E4500" t="s">
        <v>7</v>
      </c>
      <c r="F4500">
        <v>0</v>
      </c>
      <c r="G4500">
        <v>0</v>
      </c>
      <c r="H4500" s="51" t="s">
        <v>15006</v>
      </c>
      <c r="I4500">
        <v>0</v>
      </c>
      <c r="J4500">
        <v>0</v>
      </c>
      <c r="L4500">
        <v>0</v>
      </c>
      <c r="M4500">
        <v>9229.5</v>
      </c>
      <c r="N4500">
        <v>70</v>
      </c>
      <c r="O4500">
        <v>0</v>
      </c>
      <c r="P4500" t="s">
        <v>6616</v>
      </c>
      <c r="Q4500">
        <v>0</v>
      </c>
      <c r="R4500">
        <v>0</v>
      </c>
      <c r="S4500">
        <v>20</v>
      </c>
      <c r="T4500" t="s">
        <v>181</v>
      </c>
      <c r="U4500">
        <v>0</v>
      </c>
      <c r="V4500" t="s">
        <v>181</v>
      </c>
      <c r="W4500">
        <v>0</v>
      </c>
      <c r="X4500" t="s">
        <v>204</v>
      </c>
    </row>
    <row r="4501" spans="1:24" x14ac:dyDescent="0.3">
      <c r="A4501" t="s">
        <v>179</v>
      </c>
      <c r="B4501" t="s">
        <v>2226</v>
      </c>
      <c r="C4501" t="s">
        <v>181</v>
      </c>
      <c r="D4501" t="s">
        <v>2227</v>
      </c>
      <c r="E4501" t="s">
        <v>181</v>
      </c>
      <c r="F4501">
        <v>0</v>
      </c>
      <c r="G4501">
        <v>0</v>
      </c>
      <c r="H4501" s="51" t="s">
        <v>15007</v>
      </c>
      <c r="I4501">
        <v>0</v>
      </c>
      <c r="J4501">
        <v>0</v>
      </c>
      <c r="L4501">
        <v>0</v>
      </c>
      <c r="M4501">
        <v>0</v>
      </c>
      <c r="N4501">
        <v>0</v>
      </c>
      <c r="O4501">
        <v>0</v>
      </c>
      <c r="P4501" t="s">
        <v>183</v>
      </c>
      <c r="Q4501">
        <v>0</v>
      </c>
      <c r="R4501">
        <v>0</v>
      </c>
      <c r="S4501">
        <v>0</v>
      </c>
      <c r="T4501" t="s">
        <v>181</v>
      </c>
      <c r="U4501">
        <v>0</v>
      </c>
      <c r="V4501" t="s">
        <v>181</v>
      </c>
      <c r="W4501">
        <v>0</v>
      </c>
      <c r="X4501" t="s">
        <v>204</v>
      </c>
    </row>
    <row r="4502" spans="1:24" x14ac:dyDescent="0.3">
      <c r="A4502" t="s">
        <v>179</v>
      </c>
      <c r="B4502" t="s">
        <v>2228</v>
      </c>
      <c r="C4502" t="s">
        <v>181</v>
      </c>
      <c r="D4502" t="s">
        <v>2229</v>
      </c>
      <c r="E4502" t="s">
        <v>181</v>
      </c>
      <c r="F4502">
        <v>0</v>
      </c>
      <c r="G4502">
        <v>0</v>
      </c>
      <c r="H4502" s="51" t="s">
        <v>15007</v>
      </c>
      <c r="I4502">
        <v>0</v>
      </c>
      <c r="J4502">
        <v>0</v>
      </c>
      <c r="L4502">
        <v>0</v>
      </c>
      <c r="M4502">
        <v>0</v>
      </c>
      <c r="N4502">
        <v>0</v>
      </c>
      <c r="O4502">
        <v>0</v>
      </c>
      <c r="P4502" t="s">
        <v>183</v>
      </c>
      <c r="Q4502">
        <v>0</v>
      </c>
      <c r="R4502">
        <v>0</v>
      </c>
      <c r="S4502">
        <v>0</v>
      </c>
      <c r="T4502" t="s">
        <v>181</v>
      </c>
      <c r="U4502">
        <v>0</v>
      </c>
      <c r="V4502" t="s">
        <v>181</v>
      </c>
      <c r="W4502">
        <v>0</v>
      </c>
      <c r="X4502" t="s">
        <v>204</v>
      </c>
    </row>
    <row r="4503" spans="1:24" x14ac:dyDescent="0.3">
      <c r="A4503" t="s">
        <v>179</v>
      </c>
      <c r="B4503" t="s">
        <v>2223</v>
      </c>
      <c r="C4503" t="s">
        <v>181</v>
      </c>
      <c r="D4503" t="s">
        <v>2224</v>
      </c>
      <c r="E4503" t="s">
        <v>181</v>
      </c>
      <c r="F4503">
        <v>0</v>
      </c>
      <c r="G4503">
        <v>0</v>
      </c>
      <c r="H4503" s="51" t="s">
        <v>15007</v>
      </c>
      <c r="I4503">
        <v>0</v>
      </c>
      <c r="J4503">
        <v>0</v>
      </c>
      <c r="L4503">
        <v>0</v>
      </c>
      <c r="M4503">
        <v>0</v>
      </c>
      <c r="N4503">
        <v>0</v>
      </c>
      <c r="O4503">
        <v>0</v>
      </c>
      <c r="P4503" t="s">
        <v>183</v>
      </c>
      <c r="Q4503">
        <v>0</v>
      </c>
      <c r="R4503">
        <v>0</v>
      </c>
      <c r="S4503">
        <v>0</v>
      </c>
      <c r="T4503" t="s">
        <v>181</v>
      </c>
      <c r="U4503">
        <v>0</v>
      </c>
      <c r="V4503" t="s">
        <v>181</v>
      </c>
      <c r="W4503">
        <v>0</v>
      </c>
      <c r="X4503" t="s">
        <v>204</v>
      </c>
    </row>
    <row r="4504" spans="1:24" x14ac:dyDescent="0.3">
      <c r="A4504" t="s">
        <v>179</v>
      </c>
      <c r="B4504" t="s">
        <v>6473</v>
      </c>
      <c r="C4504" t="s">
        <v>181</v>
      </c>
      <c r="D4504" t="s">
        <v>6474</v>
      </c>
      <c r="E4504" t="s">
        <v>7</v>
      </c>
      <c r="F4504">
        <v>0</v>
      </c>
      <c r="G4504">
        <v>0</v>
      </c>
      <c r="H4504" s="51" t="s">
        <v>12462</v>
      </c>
      <c r="I4504">
        <v>0</v>
      </c>
      <c r="J4504">
        <v>0</v>
      </c>
      <c r="L4504">
        <v>0</v>
      </c>
      <c r="M4504">
        <v>0</v>
      </c>
      <c r="N4504">
        <v>0</v>
      </c>
      <c r="O4504">
        <v>0</v>
      </c>
      <c r="P4504" t="s">
        <v>183</v>
      </c>
      <c r="Q4504">
        <v>0</v>
      </c>
      <c r="R4504">
        <v>0</v>
      </c>
      <c r="S4504">
        <v>0</v>
      </c>
      <c r="T4504" t="s">
        <v>181</v>
      </c>
      <c r="U4504">
        <v>0</v>
      </c>
      <c r="V4504" t="s">
        <v>181</v>
      </c>
      <c r="W4504">
        <v>0</v>
      </c>
      <c r="X4504" t="s">
        <v>204</v>
      </c>
    </row>
    <row r="4505" spans="1:24" x14ac:dyDescent="0.3">
      <c r="A4505" t="s">
        <v>179</v>
      </c>
      <c r="B4505" t="s">
        <v>6296</v>
      </c>
      <c r="C4505" t="s">
        <v>181</v>
      </c>
      <c r="D4505" t="s">
        <v>6297</v>
      </c>
      <c r="E4505" t="s">
        <v>7</v>
      </c>
      <c r="F4505">
        <v>0</v>
      </c>
      <c r="G4505">
        <v>0</v>
      </c>
      <c r="H4505" s="51" t="s">
        <v>15008</v>
      </c>
      <c r="I4505">
        <v>0</v>
      </c>
      <c r="J4505">
        <v>0</v>
      </c>
      <c r="L4505">
        <v>0</v>
      </c>
      <c r="M4505">
        <v>0</v>
      </c>
      <c r="N4505">
        <v>0</v>
      </c>
      <c r="O4505">
        <v>0</v>
      </c>
      <c r="P4505" t="s">
        <v>183</v>
      </c>
      <c r="Q4505">
        <v>0</v>
      </c>
      <c r="R4505">
        <v>0</v>
      </c>
      <c r="S4505">
        <v>0</v>
      </c>
      <c r="T4505" t="s">
        <v>181</v>
      </c>
      <c r="U4505">
        <v>0</v>
      </c>
      <c r="V4505" t="s">
        <v>181</v>
      </c>
      <c r="W4505">
        <v>0</v>
      </c>
      <c r="X4505" t="s">
        <v>204</v>
      </c>
    </row>
    <row r="4506" spans="1:24" x14ac:dyDescent="0.3">
      <c r="A4506" t="s">
        <v>179</v>
      </c>
      <c r="B4506" t="s">
        <v>6294</v>
      </c>
      <c r="C4506" t="s">
        <v>181</v>
      </c>
      <c r="D4506" t="s">
        <v>6295</v>
      </c>
      <c r="E4506" t="s">
        <v>7</v>
      </c>
      <c r="F4506">
        <v>0</v>
      </c>
      <c r="G4506">
        <v>0</v>
      </c>
      <c r="H4506" s="51" t="s">
        <v>15008</v>
      </c>
      <c r="I4506">
        <v>0</v>
      </c>
      <c r="J4506">
        <v>0</v>
      </c>
      <c r="L4506">
        <v>0</v>
      </c>
      <c r="M4506">
        <v>0</v>
      </c>
      <c r="N4506">
        <v>0</v>
      </c>
      <c r="O4506">
        <v>0</v>
      </c>
      <c r="P4506" t="s">
        <v>183</v>
      </c>
      <c r="Q4506">
        <v>0</v>
      </c>
      <c r="R4506">
        <v>0</v>
      </c>
      <c r="S4506">
        <v>0</v>
      </c>
      <c r="T4506" t="s">
        <v>181</v>
      </c>
      <c r="U4506">
        <v>0</v>
      </c>
      <c r="V4506" t="s">
        <v>181</v>
      </c>
      <c r="W4506">
        <v>0</v>
      </c>
      <c r="X4506" t="s">
        <v>204</v>
      </c>
    </row>
    <row r="4507" spans="1:24" x14ac:dyDescent="0.3">
      <c r="A4507" t="s">
        <v>179</v>
      </c>
      <c r="B4507" t="s">
        <v>5848</v>
      </c>
      <c r="C4507" t="s">
        <v>181</v>
      </c>
      <c r="D4507" t="s">
        <v>5849</v>
      </c>
      <c r="E4507" t="s">
        <v>7</v>
      </c>
      <c r="F4507">
        <v>0</v>
      </c>
      <c r="G4507">
        <v>0</v>
      </c>
      <c r="H4507" s="51" t="s">
        <v>12462</v>
      </c>
      <c r="I4507">
        <v>0</v>
      </c>
      <c r="J4507">
        <v>0</v>
      </c>
      <c r="L4507">
        <v>0</v>
      </c>
      <c r="M4507">
        <v>0</v>
      </c>
      <c r="N4507">
        <v>0</v>
      </c>
      <c r="O4507">
        <v>0</v>
      </c>
      <c r="P4507" t="s">
        <v>183</v>
      </c>
      <c r="Q4507">
        <v>0</v>
      </c>
      <c r="R4507">
        <v>0</v>
      </c>
      <c r="S4507">
        <v>0</v>
      </c>
      <c r="T4507" t="s">
        <v>181</v>
      </c>
      <c r="U4507">
        <v>0</v>
      </c>
      <c r="V4507" t="s">
        <v>181</v>
      </c>
      <c r="W4507">
        <v>0</v>
      </c>
      <c r="X4507" t="s">
        <v>204</v>
      </c>
    </row>
    <row r="4508" spans="1:24" x14ac:dyDescent="0.3">
      <c r="A4508" t="s">
        <v>179</v>
      </c>
      <c r="B4508" t="s">
        <v>2806</v>
      </c>
      <c r="C4508" t="s">
        <v>181</v>
      </c>
      <c r="D4508" t="s">
        <v>2807</v>
      </c>
      <c r="E4508" t="s">
        <v>181</v>
      </c>
      <c r="F4508">
        <v>0</v>
      </c>
      <c r="G4508">
        <v>0</v>
      </c>
      <c r="H4508" s="51" t="s">
        <v>12492</v>
      </c>
      <c r="I4508">
        <v>0</v>
      </c>
      <c r="J4508">
        <v>0</v>
      </c>
      <c r="L4508">
        <v>0</v>
      </c>
      <c r="M4508">
        <v>0</v>
      </c>
      <c r="N4508">
        <v>0</v>
      </c>
      <c r="O4508">
        <v>0</v>
      </c>
      <c r="P4508" t="s">
        <v>183</v>
      </c>
      <c r="Q4508">
        <v>0</v>
      </c>
      <c r="R4508">
        <v>0</v>
      </c>
      <c r="S4508">
        <v>0</v>
      </c>
      <c r="T4508" t="s">
        <v>181</v>
      </c>
      <c r="U4508">
        <v>0</v>
      </c>
      <c r="V4508" t="s">
        <v>181</v>
      </c>
      <c r="W4508">
        <v>0</v>
      </c>
      <c r="X4508" t="s">
        <v>204</v>
      </c>
    </row>
    <row r="4509" spans="1:24" x14ac:dyDescent="0.3">
      <c r="A4509" t="s">
        <v>179</v>
      </c>
      <c r="B4509" t="s">
        <v>18107</v>
      </c>
      <c r="C4509" t="s">
        <v>181</v>
      </c>
      <c r="D4509" t="s">
        <v>18108</v>
      </c>
      <c r="E4509" t="s">
        <v>7</v>
      </c>
      <c r="F4509">
        <v>0</v>
      </c>
      <c r="G4509">
        <v>0</v>
      </c>
      <c r="H4509" s="51" t="s">
        <v>13968</v>
      </c>
      <c r="I4509">
        <v>0</v>
      </c>
      <c r="J4509">
        <v>0</v>
      </c>
      <c r="L4509">
        <v>0</v>
      </c>
      <c r="M4509">
        <v>0</v>
      </c>
      <c r="N4509">
        <v>0</v>
      </c>
      <c r="O4509">
        <v>0</v>
      </c>
      <c r="P4509" t="s">
        <v>183</v>
      </c>
      <c r="Q4509">
        <v>336</v>
      </c>
      <c r="R4509">
        <v>-336</v>
      </c>
      <c r="S4509">
        <v>336</v>
      </c>
      <c r="T4509" t="s">
        <v>181</v>
      </c>
      <c r="U4509">
        <v>0</v>
      </c>
      <c r="V4509" t="s">
        <v>181</v>
      </c>
      <c r="W4509">
        <v>0</v>
      </c>
      <c r="X4509" t="s">
        <v>204</v>
      </c>
    </row>
    <row r="4510" spans="1:24" x14ac:dyDescent="0.3">
      <c r="A4510" t="s">
        <v>4187</v>
      </c>
      <c r="B4510" t="s">
        <v>4409</v>
      </c>
      <c r="C4510" t="s">
        <v>181</v>
      </c>
      <c r="D4510" t="s">
        <v>4410</v>
      </c>
      <c r="E4510" t="s">
        <v>7</v>
      </c>
      <c r="F4510">
        <v>0</v>
      </c>
      <c r="G4510">
        <v>0</v>
      </c>
      <c r="H4510" s="51" t="s">
        <v>2644</v>
      </c>
      <c r="I4510">
        <v>0</v>
      </c>
      <c r="J4510">
        <v>0</v>
      </c>
      <c r="L4510">
        <v>0</v>
      </c>
      <c r="M4510">
        <v>0</v>
      </c>
      <c r="N4510">
        <v>0</v>
      </c>
      <c r="O4510">
        <v>0</v>
      </c>
      <c r="P4510" t="s">
        <v>183</v>
      </c>
      <c r="Q4510">
        <v>0</v>
      </c>
      <c r="R4510">
        <v>0</v>
      </c>
      <c r="S4510">
        <v>0</v>
      </c>
      <c r="T4510" t="s">
        <v>181</v>
      </c>
      <c r="U4510">
        <v>0</v>
      </c>
      <c r="V4510" t="s">
        <v>181</v>
      </c>
      <c r="W4510">
        <v>0</v>
      </c>
      <c r="X4510" t="s">
        <v>204</v>
      </c>
    </row>
    <row r="4511" spans="1:24" x14ac:dyDescent="0.3">
      <c r="A4511" t="s">
        <v>179</v>
      </c>
      <c r="B4511" t="s">
        <v>6953</v>
      </c>
      <c r="C4511" t="s">
        <v>181</v>
      </c>
      <c r="D4511" t="s">
        <v>6954</v>
      </c>
      <c r="E4511" t="s">
        <v>7</v>
      </c>
      <c r="F4511">
        <v>0</v>
      </c>
      <c r="G4511">
        <v>0</v>
      </c>
      <c r="H4511" s="51" t="s">
        <v>15009</v>
      </c>
      <c r="I4511">
        <v>0</v>
      </c>
      <c r="J4511">
        <v>0</v>
      </c>
      <c r="L4511">
        <v>0</v>
      </c>
      <c r="M4511">
        <v>0</v>
      </c>
      <c r="N4511">
        <v>0</v>
      </c>
      <c r="O4511">
        <v>0</v>
      </c>
      <c r="P4511" t="s">
        <v>183</v>
      </c>
      <c r="Q4511">
        <v>0</v>
      </c>
      <c r="R4511">
        <v>0</v>
      </c>
      <c r="S4511">
        <v>0</v>
      </c>
      <c r="T4511" t="s">
        <v>181</v>
      </c>
      <c r="U4511">
        <v>0</v>
      </c>
      <c r="V4511" t="s">
        <v>181</v>
      </c>
      <c r="W4511">
        <v>0</v>
      </c>
      <c r="X4511" t="s">
        <v>204</v>
      </c>
    </row>
    <row r="4512" spans="1:24" x14ac:dyDescent="0.3">
      <c r="A4512" t="s">
        <v>179</v>
      </c>
      <c r="B4512" t="s">
        <v>6604</v>
      </c>
      <c r="C4512" t="s">
        <v>181</v>
      </c>
      <c r="D4512" t="s">
        <v>6605</v>
      </c>
      <c r="E4512" t="s">
        <v>7</v>
      </c>
      <c r="F4512">
        <v>0</v>
      </c>
      <c r="G4512">
        <v>0</v>
      </c>
      <c r="H4512" s="51" t="s">
        <v>15010</v>
      </c>
      <c r="I4512">
        <v>0</v>
      </c>
      <c r="J4512">
        <v>0</v>
      </c>
      <c r="L4512">
        <v>0</v>
      </c>
      <c r="M4512">
        <v>9196.5400000000009</v>
      </c>
      <c r="N4512">
        <v>310</v>
      </c>
      <c r="O4512">
        <v>0</v>
      </c>
      <c r="P4512" t="s">
        <v>8892</v>
      </c>
      <c r="Q4512">
        <v>130</v>
      </c>
      <c r="R4512">
        <v>0</v>
      </c>
      <c r="S4512">
        <v>0</v>
      </c>
      <c r="T4512" t="s">
        <v>181</v>
      </c>
      <c r="U4512">
        <v>0</v>
      </c>
      <c r="V4512" t="s">
        <v>181</v>
      </c>
      <c r="W4512">
        <v>0</v>
      </c>
      <c r="X4512" t="s">
        <v>204</v>
      </c>
    </row>
    <row r="4513" spans="1:24" x14ac:dyDescent="0.3">
      <c r="A4513" t="s">
        <v>179</v>
      </c>
      <c r="B4513" t="s">
        <v>6606</v>
      </c>
      <c r="C4513" t="s">
        <v>181</v>
      </c>
      <c r="D4513" t="s">
        <v>6607</v>
      </c>
      <c r="E4513" t="s">
        <v>7</v>
      </c>
      <c r="F4513">
        <v>0</v>
      </c>
      <c r="G4513">
        <v>0</v>
      </c>
      <c r="H4513" s="51" t="s">
        <v>13968</v>
      </c>
      <c r="I4513">
        <v>0</v>
      </c>
      <c r="J4513">
        <v>0</v>
      </c>
      <c r="L4513">
        <v>0</v>
      </c>
      <c r="M4513">
        <v>704.87</v>
      </c>
      <c r="N4513">
        <v>110</v>
      </c>
      <c r="O4513">
        <v>0</v>
      </c>
      <c r="P4513" t="s">
        <v>4190</v>
      </c>
      <c r="Q4513">
        <v>30</v>
      </c>
      <c r="R4513">
        <v>0</v>
      </c>
      <c r="S4513">
        <v>90</v>
      </c>
      <c r="T4513" t="s">
        <v>181</v>
      </c>
      <c r="U4513">
        <v>0</v>
      </c>
      <c r="V4513" t="s">
        <v>181</v>
      </c>
      <c r="W4513">
        <v>0</v>
      </c>
      <c r="X4513" t="s">
        <v>204</v>
      </c>
    </row>
    <row r="4514" spans="1:24" x14ac:dyDescent="0.3">
      <c r="A4514" t="s">
        <v>179</v>
      </c>
      <c r="B4514" t="s">
        <v>15011</v>
      </c>
      <c r="C4514" t="s">
        <v>181</v>
      </c>
      <c r="D4514" t="s">
        <v>15012</v>
      </c>
      <c r="E4514" t="s">
        <v>7</v>
      </c>
      <c r="F4514">
        <v>0</v>
      </c>
      <c r="G4514">
        <v>0</v>
      </c>
      <c r="H4514" s="51" t="s">
        <v>14937</v>
      </c>
      <c r="I4514">
        <v>0</v>
      </c>
      <c r="J4514">
        <v>0</v>
      </c>
      <c r="L4514">
        <v>0</v>
      </c>
      <c r="M4514">
        <v>703.17</v>
      </c>
      <c r="N4514">
        <v>60</v>
      </c>
      <c r="O4514">
        <v>0</v>
      </c>
      <c r="P4514" t="s">
        <v>496</v>
      </c>
      <c r="Q4514">
        <v>0</v>
      </c>
      <c r="R4514">
        <v>0</v>
      </c>
      <c r="S4514">
        <v>0</v>
      </c>
      <c r="T4514" t="s">
        <v>181</v>
      </c>
      <c r="U4514">
        <v>0</v>
      </c>
      <c r="V4514" t="s">
        <v>181</v>
      </c>
      <c r="W4514">
        <v>0</v>
      </c>
      <c r="X4514" t="s">
        <v>204</v>
      </c>
    </row>
    <row r="4515" spans="1:24" x14ac:dyDescent="0.3">
      <c r="A4515" t="s">
        <v>179</v>
      </c>
      <c r="B4515" t="s">
        <v>15013</v>
      </c>
      <c r="C4515" t="s">
        <v>181</v>
      </c>
      <c r="D4515" t="s">
        <v>15014</v>
      </c>
      <c r="E4515" t="s">
        <v>7</v>
      </c>
      <c r="F4515">
        <v>0</v>
      </c>
      <c r="G4515">
        <v>0</v>
      </c>
      <c r="H4515" s="51" t="s">
        <v>14937</v>
      </c>
      <c r="I4515">
        <v>0</v>
      </c>
      <c r="J4515">
        <v>0</v>
      </c>
      <c r="L4515">
        <v>0</v>
      </c>
      <c r="M4515">
        <v>703.17</v>
      </c>
      <c r="N4515">
        <v>60</v>
      </c>
      <c r="O4515">
        <v>0</v>
      </c>
      <c r="P4515" t="s">
        <v>496</v>
      </c>
      <c r="Q4515">
        <v>0</v>
      </c>
      <c r="R4515">
        <v>0</v>
      </c>
      <c r="S4515">
        <v>0</v>
      </c>
      <c r="T4515" t="s">
        <v>181</v>
      </c>
      <c r="U4515">
        <v>0</v>
      </c>
      <c r="V4515" t="s">
        <v>181</v>
      </c>
      <c r="W4515">
        <v>0</v>
      </c>
      <c r="X4515" t="s">
        <v>204</v>
      </c>
    </row>
    <row r="4516" spans="1:24" x14ac:dyDescent="0.3">
      <c r="A4516" t="s">
        <v>179</v>
      </c>
      <c r="B4516" t="s">
        <v>5501</v>
      </c>
      <c r="C4516" t="s">
        <v>181</v>
      </c>
      <c r="D4516" t="s">
        <v>5502</v>
      </c>
      <c r="E4516" t="s">
        <v>7</v>
      </c>
      <c r="F4516">
        <v>0</v>
      </c>
      <c r="G4516">
        <v>0</v>
      </c>
      <c r="H4516" s="51" t="s">
        <v>12838</v>
      </c>
      <c r="I4516">
        <v>0</v>
      </c>
      <c r="J4516">
        <v>0</v>
      </c>
      <c r="L4516">
        <v>0</v>
      </c>
      <c r="M4516">
        <v>0</v>
      </c>
      <c r="N4516">
        <v>0</v>
      </c>
      <c r="O4516">
        <v>0</v>
      </c>
      <c r="P4516" t="s">
        <v>183</v>
      </c>
      <c r="Q4516">
        <v>0</v>
      </c>
      <c r="R4516">
        <v>0</v>
      </c>
      <c r="S4516">
        <v>0</v>
      </c>
      <c r="T4516" t="s">
        <v>181</v>
      </c>
      <c r="U4516">
        <v>0</v>
      </c>
      <c r="V4516" t="s">
        <v>181</v>
      </c>
      <c r="W4516">
        <v>0</v>
      </c>
      <c r="X4516" t="s">
        <v>204</v>
      </c>
    </row>
    <row r="4517" spans="1:24" x14ac:dyDescent="0.3">
      <c r="A4517" t="s">
        <v>179</v>
      </c>
      <c r="B4517" t="s">
        <v>5259</v>
      </c>
      <c r="C4517" t="s">
        <v>181</v>
      </c>
      <c r="D4517" t="s">
        <v>5260</v>
      </c>
      <c r="E4517" t="s">
        <v>7</v>
      </c>
      <c r="F4517">
        <v>0</v>
      </c>
      <c r="G4517">
        <v>0</v>
      </c>
      <c r="H4517" s="51" t="s">
        <v>13889</v>
      </c>
      <c r="I4517">
        <v>0</v>
      </c>
      <c r="J4517">
        <v>0</v>
      </c>
      <c r="L4517">
        <v>0</v>
      </c>
      <c r="M4517">
        <v>0</v>
      </c>
      <c r="N4517">
        <v>0</v>
      </c>
      <c r="O4517">
        <v>0</v>
      </c>
      <c r="P4517" t="s">
        <v>183</v>
      </c>
      <c r="Q4517">
        <v>88</v>
      </c>
      <c r="R4517">
        <v>-88</v>
      </c>
      <c r="S4517">
        <v>88</v>
      </c>
      <c r="T4517" t="s">
        <v>181</v>
      </c>
      <c r="U4517">
        <v>0</v>
      </c>
      <c r="V4517" t="s">
        <v>181</v>
      </c>
      <c r="W4517">
        <v>0</v>
      </c>
      <c r="X4517" t="s">
        <v>204</v>
      </c>
    </row>
    <row r="4518" spans="1:24" x14ac:dyDescent="0.3">
      <c r="A4518" t="s">
        <v>179</v>
      </c>
      <c r="B4518" t="s">
        <v>2676</v>
      </c>
      <c r="C4518" t="s">
        <v>181</v>
      </c>
      <c r="D4518" t="s">
        <v>2677</v>
      </c>
      <c r="E4518" t="s">
        <v>181</v>
      </c>
      <c r="F4518">
        <v>0</v>
      </c>
      <c r="G4518">
        <v>0</v>
      </c>
      <c r="H4518" s="51" t="s">
        <v>12705</v>
      </c>
      <c r="I4518">
        <v>0</v>
      </c>
      <c r="J4518">
        <v>0</v>
      </c>
      <c r="L4518">
        <v>0</v>
      </c>
      <c r="M4518">
        <v>0</v>
      </c>
      <c r="N4518">
        <v>0</v>
      </c>
      <c r="O4518">
        <v>0</v>
      </c>
      <c r="P4518" t="s">
        <v>183</v>
      </c>
      <c r="Q4518">
        <v>0</v>
      </c>
      <c r="R4518">
        <v>0</v>
      </c>
      <c r="S4518">
        <v>0</v>
      </c>
      <c r="T4518" t="s">
        <v>181</v>
      </c>
      <c r="U4518">
        <v>0</v>
      </c>
      <c r="V4518" t="s">
        <v>181</v>
      </c>
      <c r="W4518">
        <v>0</v>
      </c>
      <c r="X4518" t="s">
        <v>204</v>
      </c>
    </row>
    <row r="4519" spans="1:24" x14ac:dyDescent="0.3">
      <c r="A4519" t="s">
        <v>179</v>
      </c>
      <c r="B4519" t="s">
        <v>2932</v>
      </c>
      <c r="C4519" t="s">
        <v>181</v>
      </c>
      <c r="D4519" t="s">
        <v>2933</v>
      </c>
      <c r="E4519" t="s">
        <v>181</v>
      </c>
      <c r="F4519">
        <v>0</v>
      </c>
      <c r="G4519">
        <v>0</v>
      </c>
      <c r="H4519" s="51" t="s">
        <v>12705</v>
      </c>
      <c r="I4519">
        <v>0</v>
      </c>
      <c r="J4519">
        <v>0</v>
      </c>
      <c r="L4519">
        <v>0</v>
      </c>
      <c r="M4519">
        <v>0</v>
      </c>
      <c r="N4519">
        <v>0</v>
      </c>
      <c r="O4519">
        <v>0</v>
      </c>
      <c r="P4519" t="s">
        <v>183</v>
      </c>
      <c r="Q4519">
        <v>0</v>
      </c>
      <c r="R4519">
        <v>0</v>
      </c>
      <c r="S4519">
        <v>0</v>
      </c>
      <c r="T4519" t="s">
        <v>181</v>
      </c>
      <c r="U4519">
        <v>0</v>
      </c>
      <c r="V4519" t="s">
        <v>181</v>
      </c>
      <c r="W4519">
        <v>0</v>
      </c>
      <c r="X4519" t="s">
        <v>204</v>
      </c>
    </row>
    <row r="4520" spans="1:24" x14ac:dyDescent="0.3">
      <c r="A4520" t="s">
        <v>179</v>
      </c>
      <c r="B4520" t="s">
        <v>2956</v>
      </c>
      <c r="C4520" t="s">
        <v>181</v>
      </c>
      <c r="D4520" t="s">
        <v>2957</v>
      </c>
      <c r="E4520" t="s">
        <v>181</v>
      </c>
      <c r="F4520">
        <v>0</v>
      </c>
      <c r="G4520">
        <v>0</v>
      </c>
      <c r="H4520" s="51" t="s">
        <v>15015</v>
      </c>
      <c r="I4520">
        <v>0</v>
      </c>
      <c r="J4520">
        <v>0</v>
      </c>
      <c r="L4520">
        <v>0</v>
      </c>
      <c r="M4520">
        <v>0</v>
      </c>
      <c r="N4520">
        <v>0</v>
      </c>
      <c r="O4520">
        <v>0</v>
      </c>
      <c r="P4520" t="s">
        <v>183</v>
      </c>
      <c r="Q4520">
        <v>0</v>
      </c>
      <c r="R4520">
        <v>0</v>
      </c>
      <c r="S4520">
        <v>0</v>
      </c>
      <c r="T4520" t="s">
        <v>181</v>
      </c>
      <c r="U4520">
        <v>0</v>
      </c>
      <c r="V4520" t="s">
        <v>181</v>
      </c>
      <c r="W4520">
        <v>0</v>
      </c>
      <c r="X4520" t="s">
        <v>204</v>
      </c>
    </row>
    <row r="4521" spans="1:24" x14ac:dyDescent="0.3">
      <c r="A4521" t="s">
        <v>179</v>
      </c>
      <c r="B4521" t="s">
        <v>2958</v>
      </c>
      <c r="C4521" t="s">
        <v>181</v>
      </c>
      <c r="D4521" t="s">
        <v>2959</v>
      </c>
      <c r="E4521" t="s">
        <v>181</v>
      </c>
      <c r="F4521">
        <v>0</v>
      </c>
      <c r="G4521">
        <v>0</v>
      </c>
      <c r="H4521" s="51" t="s">
        <v>15015</v>
      </c>
      <c r="I4521">
        <v>0</v>
      </c>
      <c r="J4521">
        <v>0</v>
      </c>
      <c r="L4521">
        <v>0</v>
      </c>
      <c r="M4521">
        <v>0</v>
      </c>
      <c r="N4521">
        <v>0</v>
      </c>
      <c r="O4521">
        <v>0</v>
      </c>
      <c r="P4521" t="s">
        <v>183</v>
      </c>
      <c r="Q4521">
        <v>0</v>
      </c>
      <c r="R4521">
        <v>0</v>
      </c>
      <c r="S4521">
        <v>0</v>
      </c>
      <c r="T4521" t="s">
        <v>181</v>
      </c>
      <c r="U4521">
        <v>0</v>
      </c>
      <c r="V4521" t="s">
        <v>181</v>
      </c>
      <c r="W4521">
        <v>0</v>
      </c>
      <c r="X4521" t="s">
        <v>204</v>
      </c>
    </row>
    <row r="4522" spans="1:24" x14ac:dyDescent="0.3">
      <c r="A4522" t="s">
        <v>179</v>
      </c>
      <c r="B4522" t="s">
        <v>2954</v>
      </c>
      <c r="C4522" t="s">
        <v>181</v>
      </c>
      <c r="D4522" t="s">
        <v>2955</v>
      </c>
      <c r="E4522" t="s">
        <v>181</v>
      </c>
      <c r="F4522">
        <v>0</v>
      </c>
      <c r="G4522">
        <v>0</v>
      </c>
      <c r="H4522" s="51" t="s">
        <v>15015</v>
      </c>
      <c r="I4522">
        <v>0</v>
      </c>
      <c r="J4522">
        <v>0</v>
      </c>
      <c r="L4522">
        <v>0</v>
      </c>
      <c r="M4522">
        <v>0</v>
      </c>
      <c r="N4522">
        <v>0</v>
      </c>
      <c r="O4522">
        <v>0</v>
      </c>
      <c r="P4522" t="s">
        <v>183</v>
      </c>
      <c r="Q4522">
        <v>0</v>
      </c>
      <c r="R4522">
        <v>0</v>
      </c>
      <c r="S4522">
        <v>0</v>
      </c>
      <c r="T4522" t="s">
        <v>181</v>
      </c>
      <c r="U4522">
        <v>0</v>
      </c>
      <c r="V4522" t="s">
        <v>181</v>
      </c>
      <c r="W4522">
        <v>0</v>
      </c>
      <c r="X4522" t="s">
        <v>204</v>
      </c>
    </row>
    <row r="4523" spans="1:24" x14ac:dyDescent="0.3">
      <c r="A4523" t="s">
        <v>179</v>
      </c>
      <c r="B4523" t="s">
        <v>1786</v>
      </c>
      <c r="C4523" t="s">
        <v>181</v>
      </c>
      <c r="D4523" t="s">
        <v>1787</v>
      </c>
      <c r="E4523" t="s">
        <v>181</v>
      </c>
      <c r="F4523">
        <v>0</v>
      </c>
      <c r="G4523">
        <v>0</v>
      </c>
      <c r="H4523" s="51" t="s">
        <v>15015</v>
      </c>
      <c r="I4523">
        <v>0</v>
      </c>
      <c r="J4523">
        <v>0</v>
      </c>
      <c r="L4523">
        <v>0</v>
      </c>
      <c r="M4523">
        <v>0</v>
      </c>
      <c r="N4523">
        <v>0</v>
      </c>
      <c r="O4523">
        <v>0</v>
      </c>
      <c r="P4523" t="s">
        <v>183</v>
      </c>
      <c r="Q4523">
        <v>0</v>
      </c>
      <c r="R4523">
        <v>0</v>
      </c>
      <c r="S4523">
        <v>0</v>
      </c>
      <c r="T4523" t="s">
        <v>181</v>
      </c>
      <c r="U4523">
        <v>0</v>
      </c>
      <c r="V4523" t="s">
        <v>181</v>
      </c>
      <c r="W4523">
        <v>0</v>
      </c>
      <c r="X4523" t="s">
        <v>204</v>
      </c>
    </row>
    <row r="4524" spans="1:24" x14ac:dyDescent="0.3">
      <c r="A4524" t="s">
        <v>179</v>
      </c>
      <c r="B4524" t="s">
        <v>1788</v>
      </c>
      <c r="C4524" t="s">
        <v>181</v>
      </c>
      <c r="D4524" t="s">
        <v>1789</v>
      </c>
      <c r="E4524" t="s">
        <v>181</v>
      </c>
      <c r="F4524">
        <v>0</v>
      </c>
      <c r="G4524">
        <v>0</v>
      </c>
      <c r="H4524" s="51" t="s">
        <v>15015</v>
      </c>
      <c r="I4524">
        <v>0</v>
      </c>
      <c r="J4524">
        <v>0</v>
      </c>
      <c r="L4524">
        <v>0</v>
      </c>
      <c r="M4524">
        <v>0</v>
      </c>
      <c r="N4524">
        <v>0</v>
      </c>
      <c r="O4524">
        <v>0</v>
      </c>
      <c r="P4524" t="s">
        <v>183</v>
      </c>
      <c r="Q4524">
        <v>0</v>
      </c>
      <c r="R4524">
        <v>0</v>
      </c>
      <c r="S4524">
        <v>0</v>
      </c>
      <c r="T4524" t="s">
        <v>181</v>
      </c>
      <c r="U4524">
        <v>0</v>
      </c>
      <c r="V4524" t="s">
        <v>181</v>
      </c>
      <c r="W4524">
        <v>0</v>
      </c>
      <c r="X4524" t="s">
        <v>204</v>
      </c>
    </row>
    <row r="4525" spans="1:24" x14ac:dyDescent="0.3">
      <c r="A4525" t="s">
        <v>179</v>
      </c>
      <c r="B4525" t="s">
        <v>1782</v>
      </c>
      <c r="C4525" t="s">
        <v>181</v>
      </c>
      <c r="D4525" t="s">
        <v>1783</v>
      </c>
      <c r="E4525" t="s">
        <v>181</v>
      </c>
      <c r="F4525">
        <v>0</v>
      </c>
      <c r="G4525">
        <v>0</v>
      </c>
      <c r="H4525" s="51" t="s">
        <v>15015</v>
      </c>
      <c r="I4525">
        <v>0</v>
      </c>
      <c r="J4525">
        <v>0</v>
      </c>
      <c r="L4525">
        <v>0</v>
      </c>
      <c r="M4525">
        <v>0</v>
      </c>
      <c r="N4525">
        <v>0</v>
      </c>
      <c r="O4525">
        <v>0</v>
      </c>
      <c r="P4525" t="s">
        <v>183</v>
      </c>
      <c r="Q4525">
        <v>0</v>
      </c>
      <c r="R4525">
        <v>0</v>
      </c>
      <c r="S4525">
        <v>0</v>
      </c>
      <c r="T4525" t="s">
        <v>181</v>
      </c>
      <c r="U4525">
        <v>0</v>
      </c>
      <c r="V4525" t="s">
        <v>181</v>
      </c>
      <c r="W4525">
        <v>0</v>
      </c>
      <c r="X4525" t="s">
        <v>204</v>
      </c>
    </row>
    <row r="4526" spans="1:24" x14ac:dyDescent="0.3">
      <c r="A4526" t="s">
        <v>179</v>
      </c>
      <c r="B4526" t="s">
        <v>1800</v>
      </c>
      <c r="C4526" t="s">
        <v>181</v>
      </c>
      <c r="D4526" t="s">
        <v>1801</v>
      </c>
      <c r="E4526" t="s">
        <v>181</v>
      </c>
      <c r="F4526">
        <v>0</v>
      </c>
      <c r="G4526">
        <v>0</v>
      </c>
      <c r="H4526" s="51" t="s">
        <v>15015</v>
      </c>
      <c r="I4526">
        <v>0</v>
      </c>
      <c r="J4526">
        <v>0</v>
      </c>
      <c r="L4526">
        <v>0</v>
      </c>
      <c r="M4526">
        <v>0</v>
      </c>
      <c r="N4526">
        <v>0</v>
      </c>
      <c r="O4526">
        <v>0</v>
      </c>
      <c r="P4526" t="s">
        <v>183</v>
      </c>
      <c r="Q4526">
        <v>0</v>
      </c>
      <c r="R4526">
        <v>0</v>
      </c>
      <c r="S4526">
        <v>0</v>
      </c>
      <c r="T4526" t="s">
        <v>181</v>
      </c>
      <c r="U4526">
        <v>0</v>
      </c>
      <c r="V4526" t="s">
        <v>181</v>
      </c>
      <c r="W4526">
        <v>0</v>
      </c>
      <c r="X4526" t="s">
        <v>204</v>
      </c>
    </row>
    <row r="4527" spans="1:24" x14ac:dyDescent="0.3">
      <c r="A4527" t="s">
        <v>179</v>
      </c>
      <c r="B4527" t="s">
        <v>1798</v>
      </c>
      <c r="C4527" t="s">
        <v>181</v>
      </c>
      <c r="D4527" t="s">
        <v>1799</v>
      </c>
      <c r="E4527" t="s">
        <v>181</v>
      </c>
      <c r="F4527">
        <v>0</v>
      </c>
      <c r="G4527">
        <v>0</v>
      </c>
      <c r="H4527" s="51" t="s">
        <v>15015</v>
      </c>
      <c r="I4527">
        <v>0</v>
      </c>
      <c r="J4527">
        <v>0</v>
      </c>
      <c r="L4527">
        <v>0</v>
      </c>
      <c r="M4527">
        <v>0</v>
      </c>
      <c r="N4527">
        <v>0</v>
      </c>
      <c r="O4527">
        <v>0</v>
      </c>
      <c r="P4527" t="s">
        <v>183</v>
      </c>
      <c r="Q4527">
        <v>0</v>
      </c>
      <c r="R4527">
        <v>0</v>
      </c>
      <c r="S4527">
        <v>0</v>
      </c>
      <c r="T4527" t="s">
        <v>181</v>
      </c>
      <c r="U4527">
        <v>0</v>
      </c>
      <c r="V4527" t="s">
        <v>181</v>
      </c>
      <c r="W4527">
        <v>0</v>
      </c>
      <c r="X4527" t="s">
        <v>204</v>
      </c>
    </row>
    <row r="4528" spans="1:24" x14ac:dyDescent="0.3">
      <c r="A4528" t="s">
        <v>179</v>
      </c>
      <c r="B4528" t="s">
        <v>1792</v>
      </c>
      <c r="C4528" t="s">
        <v>181</v>
      </c>
      <c r="D4528" t="s">
        <v>1793</v>
      </c>
      <c r="E4528" t="s">
        <v>181</v>
      </c>
      <c r="F4528">
        <v>0</v>
      </c>
      <c r="G4528">
        <v>0</v>
      </c>
      <c r="H4528" s="51" t="s">
        <v>15015</v>
      </c>
      <c r="I4528">
        <v>0</v>
      </c>
      <c r="J4528">
        <v>0</v>
      </c>
      <c r="L4528">
        <v>0</v>
      </c>
      <c r="M4528">
        <v>0</v>
      </c>
      <c r="N4528">
        <v>0</v>
      </c>
      <c r="O4528">
        <v>0</v>
      </c>
      <c r="P4528" t="s">
        <v>183</v>
      </c>
      <c r="Q4528">
        <v>0</v>
      </c>
      <c r="R4528">
        <v>0</v>
      </c>
      <c r="S4528">
        <v>0</v>
      </c>
      <c r="T4528" t="s">
        <v>181</v>
      </c>
      <c r="U4528">
        <v>0</v>
      </c>
      <c r="V4528" t="s">
        <v>181</v>
      </c>
      <c r="W4528">
        <v>0</v>
      </c>
      <c r="X4528" t="s">
        <v>204</v>
      </c>
    </row>
    <row r="4529" spans="1:24" x14ac:dyDescent="0.3">
      <c r="A4529" t="s">
        <v>179</v>
      </c>
      <c r="B4529" t="s">
        <v>1790</v>
      </c>
      <c r="C4529" t="s">
        <v>181</v>
      </c>
      <c r="D4529" t="s">
        <v>1791</v>
      </c>
      <c r="E4529" t="s">
        <v>181</v>
      </c>
      <c r="F4529">
        <v>0</v>
      </c>
      <c r="G4529">
        <v>0</v>
      </c>
      <c r="H4529" s="51" t="s">
        <v>15015</v>
      </c>
      <c r="I4529">
        <v>0</v>
      </c>
      <c r="J4529">
        <v>0</v>
      </c>
      <c r="L4529">
        <v>0</v>
      </c>
      <c r="M4529">
        <v>0</v>
      </c>
      <c r="N4529">
        <v>0</v>
      </c>
      <c r="O4529">
        <v>0</v>
      </c>
      <c r="P4529" t="s">
        <v>183</v>
      </c>
      <c r="Q4529">
        <v>0</v>
      </c>
      <c r="R4529">
        <v>0</v>
      </c>
      <c r="S4529">
        <v>0</v>
      </c>
      <c r="T4529" t="s">
        <v>181</v>
      </c>
      <c r="U4529">
        <v>0</v>
      </c>
      <c r="V4529" t="s">
        <v>181</v>
      </c>
      <c r="W4529">
        <v>0</v>
      </c>
      <c r="X4529" t="s">
        <v>204</v>
      </c>
    </row>
    <row r="4530" spans="1:24" x14ac:dyDescent="0.3">
      <c r="A4530" t="s">
        <v>179</v>
      </c>
      <c r="B4530" t="s">
        <v>1780</v>
      </c>
      <c r="C4530" t="s">
        <v>181</v>
      </c>
      <c r="D4530" t="s">
        <v>1781</v>
      </c>
      <c r="E4530" t="s">
        <v>181</v>
      </c>
      <c r="F4530">
        <v>0</v>
      </c>
      <c r="G4530">
        <v>0</v>
      </c>
      <c r="H4530" s="51" t="s">
        <v>15015</v>
      </c>
      <c r="I4530">
        <v>0</v>
      </c>
      <c r="J4530">
        <v>0</v>
      </c>
      <c r="L4530">
        <v>0</v>
      </c>
      <c r="M4530">
        <v>0</v>
      </c>
      <c r="N4530">
        <v>0</v>
      </c>
      <c r="O4530">
        <v>0</v>
      </c>
      <c r="P4530" t="s">
        <v>183</v>
      </c>
      <c r="Q4530">
        <v>0</v>
      </c>
      <c r="R4530">
        <v>0</v>
      </c>
      <c r="S4530">
        <v>0</v>
      </c>
      <c r="T4530" t="s">
        <v>181</v>
      </c>
      <c r="U4530">
        <v>0</v>
      </c>
      <c r="V4530" t="s">
        <v>181</v>
      </c>
      <c r="W4530">
        <v>0</v>
      </c>
      <c r="X4530" t="s">
        <v>204</v>
      </c>
    </row>
    <row r="4531" spans="1:24" x14ac:dyDescent="0.3">
      <c r="A4531" t="s">
        <v>179</v>
      </c>
      <c r="B4531" t="s">
        <v>1784</v>
      </c>
      <c r="C4531" t="s">
        <v>181</v>
      </c>
      <c r="D4531" t="s">
        <v>1785</v>
      </c>
      <c r="E4531" t="s">
        <v>181</v>
      </c>
      <c r="F4531">
        <v>0</v>
      </c>
      <c r="G4531">
        <v>0</v>
      </c>
      <c r="H4531" s="51" t="s">
        <v>15015</v>
      </c>
      <c r="I4531">
        <v>0</v>
      </c>
      <c r="J4531">
        <v>0</v>
      </c>
      <c r="L4531">
        <v>0</v>
      </c>
      <c r="M4531">
        <v>0</v>
      </c>
      <c r="N4531">
        <v>0</v>
      </c>
      <c r="O4531">
        <v>0</v>
      </c>
      <c r="P4531" t="s">
        <v>183</v>
      </c>
      <c r="Q4531">
        <v>0</v>
      </c>
      <c r="R4531">
        <v>0</v>
      </c>
      <c r="S4531">
        <v>0</v>
      </c>
      <c r="T4531" t="s">
        <v>181</v>
      </c>
      <c r="U4531">
        <v>0</v>
      </c>
      <c r="V4531" t="s">
        <v>181</v>
      </c>
      <c r="W4531">
        <v>0</v>
      </c>
      <c r="X4531" t="s">
        <v>204</v>
      </c>
    </row>
    <row r="4532" spans="1:24" x14ac:dyDescent="0.3">
      <c r="A4532" t="s">
        <v>179</v>
      </c>
      <c r="B4532" t="s">
        <v>1774</v>
      </c>
      <c r="C4532" t="s">
        <v>181</v>
      </c>
      <c r="D4532" t="s">
        <v>1775</v>
      </c>
      <c r="E4532" t="s">
        <v>181</v>
      </c>
      <c r="F4532">
        <v>0</v>
      </c>
      <c r="G4532">
        <v>0</v>
      </c>
      <c r="H4532" s="51" t="s">
        <v>15015</v>
      </c>
      <c r="I4532">
        <v>0</v>
      </c>
      <c r="J4532">
        <v>0</v>
      </c>
      <c r="L4532">
        <v>0</v>
      </c>
      <c r="M4532">
        <v>0</v>
      </c>
      <c r="N4532">
        <v>0</v>
      </c>
      <c r="O4532">
        <v>0</v>
      </c>
      <c r="P4532" t="s">
        <v>183</v>
      </c>
      <c r="Q4532">
        <v>0</v>
      </c>
      <c r="R4532">
        <v>0</v>
      </c>
      <c r="S4532">
        <v>0</v>
      </c>
      <c r="T4532" t="s">
        <v>181</v>
      </c>
      <c r="U4532">
        <v>0</v>
      </c>
      <c r="V4532" t="s">
        <v>181</v>
      </c>
      <c r="W4532">
        <v>0</v>
      </c>
      <c r="X4532" t="s">
        <v>204</v>
      </c>
    </row>
    <row r="4533" spans="1:24" x14ac:dyDescent="0.3">
      <c r="A4533" t="s">
        <v>179</v>
      </c>
      <c r="B4533" t="s">
        <v>1796</v>
      </c>
      <c r="C4533" t="s">
        <v>181</v>
      </c>
      <c r="D4533" t="s">
        <v>1797</v>
      </c>
      <c r="E4533" t="s">
        <v>181</v>
      </c>
      <c r="F4533">
        <v>0</v>
      </c>
      <c r="G4533">
        <v>0</v>
      </c>
      <c r="H4533" s="51" t="s">
        <v>15015</v>
      </c>
      <c r="I4533">
        <v>0</v>
      </c>
      <c r="J4533">
        <v>0</v>
      </c>
      <c r="L4533">
        <v>0</v>
      </c>
      <c r="M4533">
        <v>0</v>
      </c>
      <c r="N4533">
        <v>0</v>
      </c>
      <c r="O4533">
        <v>0</v>
      </c>
      <c r="P4533" t="s">
        <v>183</v>
      </c>
      <c r="Q4533">
        <v>0</v>
      </c>
      <c r="R4533">
        <v>0</v>
      </c>
      <c r="S4533">
        <v>0</v>
      </c>
      <c r="T4533" t="s">
        <v>181</v>
      </c>
      <c r="U4533">
        <v>0</v>
      </c>
      <c r="V4533" t="s">
        <v>181</v>
      </c>
      <c r="W4533">
        <v>0</v>
      </c>
      <c r="X4533" t="s">
        <v>204</v>
      </c>
    </row>
    <row r="4534" spans="1:24" x14ac:dyDescent="0.3">
      <c r="A4534" t="s">
        <v>179</v>
      </c>
      <c r="B4534" t="s">
        <v>1794</v>
      </c>
      <c r="C4534" t="s">
        <v>181</v>
      </c>
      <c r="D4534" t="s">
        <v>1795</v>
      </c>
      <c r="E4534" t="s">
        <v>181</v>
      </c>
      <c r="F4534">
        <v>0</v>
      </c>
      <c r="G4534">
        <v>0</v>
      </c>
      <c r="H4534" s="51" t="s">
        <v>15015</v>
      </c>
      <c r="I4534">
        <v>0</v>
      </c>
      <c r="J4534">
        <v>0</v>
      </c>
      <c r="L4534">
        <v>0</v>
      </c>
      <c r="M4534">
        <v>0</v>
      </c>
      <c r="N4534">
        <v>0</v>
      </c>
      <c r="O4534">
        <v>0</v>
      </c>
      <c r="P4534" t="s">
        <v>183</v>
      </c>
      <c r="Q4534">
        <v>0</v>
      </c>
      <c r="R4534">
        <v>0</v>
      </c>
      <c r="S4534">
        <v>0</v>
      </c>
      <c r="T4534" t="s">
        <v>181</v>
      </c>
      <c r="U4534">
        <v>0</v>
      </c>
      <c r="V4534" t="s">
        <v>181</v>
      </c>
      <c r="W4534">
        <v>0</v>
      </c>
      <c r="X4534" t="s">
        <v>204</v>
      </c>
    </row>
    <row r="4535" spans="1:24" x14ac:dyDescent="0.3">
      <c r="A4535" t="s">
        <v>179</v>
      </c>
      <c r="B4535" t="s">
        <v>1772</v>
      </c>
      <c r="C4535" t="s">
        <v>181</v>
      </c>
      <c r="D4535" t="s">
        <v>1773</v>
      </c>
      <c r="E4535" t="s">
        <v>181</v>
      </c>
      <c r="F4535">
        <v>0</v>
      </c>
      <c r="G4535">
        <v>0</v>
      </c>
      <c r="H4535" s="51" t="s">
        <v>15015</v>
      </c>
      <c r="I4535">
        <v>0</v>
      </c>
      <c r="J4535">
        <v>0</v>
      </c>
      <c r="L4535">
        <v>0</v>
      </c>
      <c r="M4535">
        <v>0</v>
      </c>
      <c r="N4535">
        <v>0</v>
      </c>
      <c r="O4535">
        <v>0</v>
      </c>
      <c r="P4535" t="s">
        <v>183</v>
      </c>
      <c r="Q4535">
        <v>0</v>
      </c>
      <c r="R4535">
        <v>0</v>
      </c>
      <c r="S4535">
        <v>0</v>
      </c>
      <c r="T4535" t="s">
        <v>181</v>
      </c>
      <c r="U4535">
        <v>0</v>
      </c>
      <c r="V4535" t="s">
        <v>181</v>
      </c>
      <c r="W4535">
        <v>0</v>
      </c>
      <c r="X4535" t="s">
        <v>204</v>
      </c>
    </row>
    <row r="4536" spans="1:24" x14ac:dyDescent="0.3">
      <c r="A4536" t="s">
        <v>179</v>
      </c>
      <c r="B4536" t="s">
        <v>1778</v>
      </c>
      <c r="C4536" t="s">
        <v>181</v>
      </c>
      <c r="D4536" t="s">
        <v>1779</v>
      </c>
      <c r="E4536" t="s">
        <v>181</v>
      </c>
      <c r="F4536">
        <v>0</v>
      </c>
      <c r="G4536">
        <v>0</v>
      </c>
      <c r="H4536" s="51" t="s">
        <v>15015</v>
      </c>
      <c r="I4536">
        <v>0</v>
      </c>
      <c r="J4536">
        <v>0</v>
      </c>
      <c r="L4536">
        <v>0</v>
      </c>
      <c r="M4536">
        <v>0</v>
      </c>
      <c r="N4536">
        <v>0</v>
      </c>
      <c r="O4536">
        <v>0</v>
      </c>
      <c r="P4536" t="s">
        <v>183</v>
      </c>
      <c r="Q4536">
        <v>0</v>
      </c>
      <c r="R4536">
        <v>0</v>
      </c>
      <c r="S4536">
        <v>0</v>
      </c>
      <c r="T4536" t="s">
        <v>181</v>
      </c>
      <c r="U4536">
        <v>0</v>
      </c>
      <c r="V4536" t="s">
        <v>181</v>
      </c>
      <c r="W4536">
        <v>0</v>
      </c>
      <c r="X4536" t="s">
        <v>204</v>
      </c>
    </row>
    <row r="4537" spans="1:24" x14ac:dyDescent="0.3">
      <c r="A4537" t="s">
        <v>179</v>
      </c>
      <c r="B4537" t="s">
        <v>1776</v>
      </c>
      <c r="C4537" t="s">
        <v>181</v>
      </c>
      <c r="D4537" t="s">
        <v>1777</v>
      </c>
      <c r="E4537" t="s">
        <v>181</v>
      </c>
      <c r="F4537">
        <v>0</v>
      </c>
      <c r="G4537">
        <v>0</v>
      </c>
      <c r="H4537" s="51" t="s">
        <v>15015</v>
      </c>
      <c r="I4537">
        <v>0</v>
      </c>
      <c r="J4537">
        <v>0</v>
      </c>
      <c r="L4537">
        <v>0</v>
      </c>
      <c r="M4537">
        <v>0</v>
      </c>
      <c r="N4537">
        <v>0</v>
      </c>
      <c r="O4537">
        <v>0</v>
      </c>
      <c r="P4537" t="s">
        <v>183</v>
      </c>
      <c r="Q4537">
        <v>0</v>
      </c>
      <c r="R4537">
        <v>0</v>
      </c>
      <c r="S4537">
        <v>0</v>
      </c>
      <c r="T4537" t="s">
        <v>181</v>
      </c>
      <c r="U4537">
        <v>0</v>
      </c>
      <c r="V4537" t="s">
        <v>181</v>
      </c>
      <c r="W4537">
        <v>0</v>
      </c>
      <c r="X4537" t="s">
        <v>204</v>
      </c>
    </row>
    <row r="4538" spans="1:24" x14ac:dyDescent="0.3">
      <c r="A4538" t="s">
        <v>179</v>
      </c>
      <c r="B4538" t="s">
        <v>2492</v>
      </c>
      <c r="C4538" t="s">
        <v>181</v>
      </c>
      <c r="D4538" t="s">
        <v>2493</v>
      </c>
      <c r="E4538" t="s">
        <v>181</v>
      </c>
      <c r="F4538">
        <v>0</v>
      </c>
      <c r="G4538">
        <v>0</v>
      </c>
      <c r="H4538" s="51" t="s">
        <v>15015</v>
      </c>
      <c r="I4538">
        <v>0</v>
      </c>
      <c r="J4538">
        <v>0</v>
      </c>
      <c r="L4538">
        <v>0</v>
      </c>
      <c r="M4538">
        <v>0</v>
      </c>
      <c r="N4538">
        <v>0</v>
      </c>
      <c r="O4538">
        <v>0</v>
      </c>
      <c r="P4538" t="s">
        <v>183</v>
      </c>
      <c r="Q4538">
        <v>0</v>
      </c>
      <c r="R4538">
        <v>0</v>
      </c>
      <c r="S4538">
        <v>0</v>
      </c>
      <c r="T4538" t="s">
        <v>181</v>
      </c>
      <c r="U4538">
        <v>0</v>
      </c>
      <c r="V4538" t="s">
        <v>181</v>
      </c>
      <c r="W4538">
        <v>0</v>
      </c>
      <c r="X4538" t="s">
        <v>204</v>
      </c>
    </row>
    <row r="4539" spans="1:24" x14ac:dyDescent="0.3">
      <c r="A4539" t="s">
        <v>179</v>
      </c>
      <c r="B4539" t="s">
        <v>2494</v>
      </c>
      <c r="C4539" t="s">
        <v>181</v>
      </c>
      <c r="D4539" t="s">
        <v>2495</v>
      </c>
      <c r="E4539" t="s">
        <v>181</v>
      </c>
      <c r="F4539">
        <v>0</v>
      </c>
      <c r="G4539">
        <v>0</v>
      </c>
      <c r="H4539" s="51" t="s">
        <v>15015</v>
      </c>
      <c r="I4539">
        <v>0</v>
      </c>
      <c r="J4539">
        <v>0</v>
      </c>
      <c r="L4539">
        <v>0</v>
      </c>
      <c r="M4539">
        <v>0</v>
      </c>
      <c r="N4539">
        <v>0</v>
      </c>
      <c r="O4539">
        <v>0</v>
      </c>
      <c r="P4539" t="s">
        <v>183</v>
      </c>
      <c r="Q4539">
        <v>0</v>
      </c>
      <c r="R4539">
        <v>0</v>
      </c>
      <c r="S4539">
        <v>0</v>
      </c>
      <c r="T4539" t="s">
        <v>181</v>
      </c>
      <c r="U4539">
        <v>0</v>
      </c>
      <c r="V4539" t="s">
        <v>181</v>
      </c>
      <c r="W4539">
        <v>0</v>
      </c>
      <c r="X4539" t="s">
        <v>204</v>
      </c>
    </row>
    <row r="4540" spans="1:24" x14ac:dyDescent="0.3">
      <c r="A4540" t="s">
        <v>179</v>
      </c>
      <c r="B4540" t="s">
        <v>5613</v>
      </c>
      <c r="C4540" t="s">
        <v>181</v>
      </c>
      <c r="D4540" t="s">
        <v>5614</v>
      </c>
      <c r="E4540" t="s">
        <v>7</v>
      </c>
      <c r="F4540">
        <v>0</v>
      </c>
      <c r="G4540">
        <v>0</v>
      </c>
      <c r="H4540" s="51" t="s">
        <v>15015</v>
      </c>
      <c r="I4540">
        <v>0</v>
      </c>
      <c r="J4540">
        <v>0</v>
      </c>
      <c r="L4540">
        <v>0</v>
      </c>
      <c r="M4540">
        <v>0</v>
      </c>
      <c r="N4540">
        <v>0</v>
      </c>
      <c r="O4540">
        <v>0</v>
      </c>
      <c r="P4540" t="s">
        <v>183</v>
      </c>
      <c r="Q4540">
        <v>0</v>
      </c>
      <c r="R4540">
        <v>0</v>
      </c>
      <c r="S4540">
        <v>0</v>
      </c>
      <c r="T4540" t="s">
        <v>181</v>
      </c>
      <c r="U4540">
        <v>0</v>
      </c>
      <c r="V4540" t="s">
        <v>181</v>
      </c>
      <c r="W4540">
        <v>0</v>
      </c>
      <c r="X4540" t="s">
        <v>204</v>
      </c>
    </row>
    <row r="4541" spans="1:24" x14ac:dyDescent="0.3">
      <c r="A4541" t="s">
        <v>179</v>
      </c>
      <c r="B4541" t="s">
        <v>5615</v>
      </c>
      <c r="C4541" t="s">
        <v>181</v>
      </c>
      <c r="D4541" t="s">
        <v>5616</v>
      </c>
      <c r="E4541" t="s">
        <v>7</v>
      </c>
      <c r="F4541">
        <v>0</v>
      </c>
      <c r="G4541">
        <v>0</v>
      </c>
      <c r="H4541" s="51" t="s">
        <v>15015</v>
      </c>
      <c r="I4541">
        <v>0</v>
      </c>
      <c r="J4541">
        <v>0</v>
      </c>
      <c r="L4541">
        <v>0</v>
      </c>
      <c r="M4541">
        <v>0</v>
      </c>
      <c r="N4541">
        <v>0</v>
      </c>
      <c r="O4541">
        <v>0</v>
      </c>
      <c r="P4541" t="s">
        <v>183</v>
      </c>
      <c r="Q4541">
        <v>0</v>
      </c>
      <c r="R4541">
        <v>0</v>
      </c>
      <c r="S4541">
        <v>0</v>
      </c>
      <c r="T4541" t="s">
        <v>181</v>
      </c>
      <c r="U4541">
        <v>0</v>
      </c>
      <c r="V4541" t="s">
        <v>181</v>
      </c>
      <c r="W4541">
        <v>0</v>
      </c>
      <c r="X4541" t="s">
        <v>204</v>
      </c>
    </row>
    <row r="4542" spans="1:24" x14ac:dyDescent="0.3">
      <c r="A4542" t="s">
        <v>179</v>
      </c>
      <c r="B4542" t="s">
        <v>6438</v>
      </c>
      <c r="C4542" t="s">
        <v>181</v>
      </c>
      <c r="D4542" t="s">
        <v>6439</v>
      </c>
      <c r="E4542" t="s">
        <v>7</v>
      </c>
      <c r="F4542">
        <v>0</v>
      </c>
      <c r="G4542">
        <v>0</v>
      </c>
      <c r="H4542" s="51" t="s">
        <v>15016</v>
      </c>
      <c r="I4542">
        <v>0</v>
      </c>
      <c r="J4542">
        <v>0</v>
      </c>
      <c r="L4542">
        <v>0</v>
      </c>
      <c r="M4542">
        <v>0</v>
      </c>
      <c r="N4542">
        <v>0</v>
      </c>
      <c r="O4542">
        <v>0</v>
      </c>
      <c r="P4542" t="s">
        <v>183</v>
      </c>
      <c r="Q4542">
        <v>0</v>
      </c>
      <c r="R4542">
        <v>0</v>
      </c>
      <c r="S4542">
        <v>0</v>
      </c>
      <c r="T4542" t="s">
        <v>181</v>
      </c>
      <c r="U4542">
        <v>0</v>
      </c>
      <c r="V4542" t="s">
        <v>181</v>
      </c>
      <c r="W4542">
        <v>0</v>
      </c>
      <c r="X4542" t="s">
        <v>204</v>
      </c>
    </row>
    <row r="4543" spans="1:24" x14ac:dyDescent="0.3">
      <c r="A4543" t="s">
        <v>179</v>
      </c>
      <c r="B4543" t="s">
        <v>2093</v>
      </c>
      <c r="C4543" t="s">
        <v>181</v>
      </c>
      <c r="D4543" t="s">
        <v>2094</v>
      </c>
      <c r="E4543" t="s">
        <v>181</v>
      </c>
      <c r="F4543">
        <v>0</v>
      </c>
      <c r="G4543">
        <v>0</v>
      </c>
      <c r="H4543" s="51" t="s">
        <v>15017</v>
      </c>
      <c r="I4543">
        <v>0</v>
      </c>
      <c r="J4543">
        <v>0</v>
      </c>
      <c r="L4543">
        <v>0</v>
      </c>
      <c r="M4543">
        <v>0</v>
      </c>
      <c r="N4543">
        <v>0</v>
      </c>
      <c r="O4543">
        <v>0</v>
      </c>
      <c r="P4543" t="s">
        <v>183</v>
      </c>
      <c r="Q4543">
        <v>0</v>
      </c>
      <c r="R4543">
        <v>0</v>
      </c>
      <c r="S4543">
        <v>0</v>
      </c>
      <c r="T4543" t="s">
        <v>181</v>
      </c>
      <c r="U4543">
        <v>0</v>
      </c>
      <c r="V4543" t="s">
        <v>181</v>
      </c>
      <c r="W4543">
        <v>0</v>
      </c>
      <c r="X4543" t="s">
        <v>204</v>
      </c>
    </row>
    <row r="4544" spans="1:24" x14ac:dyDescent="0.3">
      <c r="A4544" t="s">
        <v>179</v>
      </c>
      <c r="B4544" t="s">
        <v>2095</v>
      </c>
      <c r="C4544" t="s">
        <v>181</v>
      </c>
      <c r="D4544" t="s">
        <v>2096</v>
      </c>
      <c r="E4544" t="s">
        <v>181</v>
      </c>
      <c r="F4544">
        <v>0</v>
      </c>
      <c r="G4544">
        <v>0</v>
      </c>
      <c r="H4544" s="51" t="s">
        <v>13897</v>
      </c>
      <c r="I4544">
        <v>0</v>
      </c>
      <c r="J4544">
        <v>0</v>
      </c>
      <c r="L4544">
        <v>0</v>
      </c>
      <c r="M4544">
        <v>0</v>
      </c>
      <c r="N4544">
        <v>0</v>
      </c>
      <c r="O4544">
        <v>0</v>
      </c>
      <c r="P4544" t="s">
        <v>183</v>
      </c>
      <c r="Q4544">
        <v>0</v>
      </c>
      <c r="R4544">
        <v>0</v>
      </c>
      <c r="S4544">
        <v>0</v>
      </c>
      <c r="T4544" t="s">
        <v>181</v>
      </c>
      <c r="U4544">
        <v>0</v>
      </c>
      <c r="V4544" t="s">
        <v>181</v>
      </c>
      <c r="W4544">
        <v>0</v>
      </c>
      <c r="X4544" t="s">
        <v>204</v>
      </c>
    </row>
    <row r="4545" spans="1:24" x14ac:dyDescent="0.3">
      <c r="A4545" t="s">
        <v>179</v>
      </c>
      <c r="B4545" t="s">
        <v>5048</v>
      </c>
      <c r="C4545" t="s">
        <v>181</v>
      </c>
      <c r="D4545" t="s">
        <v>5049</v>
      </c>
      <c r="E4545" t="s">
        <v>7</v>
      </c>
      <c r="F4545">
        <v>0</v>
      </c>
      <c r="G4545">
        <v>0</v>
      </c>
      <c r="H4545" s="51" t="s">
        <v>14904</v>
      </c>
      <c r="I4545">
        <v>0</v>
      </c>
      <c r="J4545">
        <v>0</v>
      </c>
      <c r="L4545">
        <v>0</v>
      </c>
      <c r="M4545">
        <v>0</v>
      </c>
      <c r="N4545">
        <v>0</v>
      </c>
      <c r="O4545">
        <v>0</v>
      </c>
      <c r="P4545" t="s">
        <v>183</v>
      </c>
      <c r="Q4545">
        <v>0</v>
      </c>
      <c r="R4545">
        <v>0</v>
      </c>
      <c r="S4545">
        <v>0</v>
      </c>
      <c r="T4545" t="s">
        <v>181</v>
      </c>
      <c r="U4545">
        <v>0</v>
      </c>
      <c r="V4545" t="s">
        <v>181</v>
      </c>
      <c r="W4545">
        <v>0</v>
      </c>
      <c r="X4545" t="s">
        <v>204</v>
      </c>
    </row>
    <row r="4546" spans="1:24" x14ac:dyDescent="0.3">
      <c r="A4546" t="s">
        <v>179</v>
      </c>
      <c r="B4546" t="s">
        <v>4324</v>
      </c>
      <c r="C4546" t="s">
        <v>181</v>
      </c>
      <c r="D4546" t="s">
        <v>4325</v>
      </c>
      <c r="E4546" t="s">
        <v>7</v>
      </c>
      <c r="F4546">
        <v>0</v>
      </c>
      <c r="G4546">
        <v>0</v>
      </c>
      <c r="H4546" s="51" t="s">
        <v>15018</v>
      </c>
      <c r="I4546">
        <v>0</v>
      </c>
      <c r="J4546">
        <v>0</v>
      </c>
      <c r="L4546">
        <v>0</v>
      </c>
      <c r="M4546">
        <v>0</v>
      </c>
      <c r="N4546">
        <v>0</v>
      </c>
      <c r="O4546">
        <v>0</v>
      </c>
      <c r="P4546" t="s">
        <v>183</v>
      </c>
      <c r="Q4546">
        <v>0</v>
      </c>
      <c r="R4546">
        <v>0</v>
      </c>
      <c r="S4546">
        <v>0</v>
      </c>
      <c r="T4546" t="s">
        <v>181</v>
      </c>
      <c r="U4546">
        <v>0</v>
      </c>
      <c r="V4546" t="s">
        <v>181</v>
      </c>
      <c r="W4546">
        <v>0</v>
      </c>
      <c r="X4546" t="s">
        <v>204</v>
      </c>
    </row>
    <row r="4547" spans="1:24" x14ac:dyDescent="0.3">
      <c r="A4547" t="s">
        <v>179</v>
      </c>
      <c r="B4547" t="s">
        <v>4339</v>
      </c>
      <c r="C4547" t="s">
        <v>181</v>
      </c>
      <c r="D4547" t="s">
        <v>4340</v>
      </c>
      <c r="E4547" t="s">
        <v>7</v>
      </c>
      <c r="F4547">
        <v>0</v>
      </c>
      <c r="G4547">
        <v>0</v>
      </c>
      <c r="H4547" s="51" t="s">
        <v>15019</v>
      </c>
      <c r="I4547">
        <v>0</v>
      </c>
      <c r="J4547">
        <v>0</v>
      </c>
      <c r="L4547">
        <v>0</v>
      </c>
      <c r="M4547">
        <v>0</v>
      </c>
      <c r="N4547">
        <v>0</v>
      </c>
      <c r="O4547">
        <v>0</v>
      </c>
      <c r="P4547" t="s">
        <v>183</v>
      </c>
      <c r="Q4547">
        <v>0</v>
      </c>
      <c r="R4547">
        <v>0</v>
      </c>
      <c r="S4547">
        <v>0</v>
      </c>
      <c r="T4547" t="s">
        <v>181</v>
      </c>
      <c r="U4547">
        <v>0</v>
      </c>
      <c r="V4547" t="s">
        <v>181</v>
      </c>
      <c r="W4547">
        <v>0</v>
      </c>
      <c r="X4547" t="s">
        <v>204</v>
      </c>
    </row>
    <row r="4548" spans="1:24" x14ac:dyDescent="0.3">
      <c r="A4548" t="s">
        <v>179</v>
      </c>
      <c r="B4548" t="s">
        <v>4541</v>
      </c>
      <c r="C4548" t="s">
        <v>181</v>
      </c>
      <c r="D4548" t="s">
        <v>4542</v>
      </c>
      <c r="E4548" t="s">
        <v>7</v>
      </c>
      <c r="F4548">
        <v>0</v>
      </c>
      <c r="G4548">
        <v>0</v>
      </c>
      <c r="H4548" s="51" t="s">
        <v>15020</v>
      </c>
      <c r="I4548">
        <v>0</v>
      </c>
      <c r="J4548">
        <v>0</v>
      </c>
      <c r="L4548">
        <v>0</v>
      </c>
      <c r="M4548">
        <v>0</v>
      </c>
      <c r="N4548">
        <v>0</v>
      </c>
      <c r="O4548">
        <v>0</v>
      </c>
      <c r="P4548" t="s">
        <v>183</v>
      </c>
      <c r="Q4548">
        <v>0</v>
      </c>
      <c r="R4548">
        <v>0</v>
      </c>
      <c r="S4548">
        <v>0</v>
      </c>
      <c r="T4548" t="s">
        <v>181</v>
      </c>
      <c r="U4548">
        <v>0</v>
      </c>
      <c r="V4548" t="s">
        <v>181</v>
      </c>
      <c r="W4548">
        <v>0</v>
      </c>
      <c r="X4548" t="s">
        <v>204</v>
      </c>
    </row>
    <row r="4549" spans="1:24" x14ac:dyDescent="0.3">
      <c r="A4549" t="s">
        <v>179</v>
      </c>
      <c r="B4549" t="s">
        <v>6259</v>
      </c>
      <c r="C4549" t="s">
        <v>181</v>
      </c>
      <c r="D4549" t="s">
        <v>6260</v>
      </c>
      <c r="E4549" t="s">
        <v>7</v>
      </c>
      <c r="F4549">
        <v>0</v>
      </c>
      <c r="G4549">
        <v>0</v>
      </c>
      <c r="H4549" s="51" t="s">
        <v>15021</v>
      </c>
      <c r="I4549">
        <v>0</v>
      </c>
      <c r="J4549">
        <v>0</v>
      </c>
      <c r="L4549">
        <v>0</v>
      </c>
      <c r="M4549">
        <v>0</v>
      </c>
      <c r="N4549">
        <v>0</v>
      </c>
      <c r="O4549">
        <v>0</v>
      </c>
      <c r="P4549" t="s">
        <v>183</v>
      </c>
      <c r="Q4549">
        <v>0</v>
      </c>
      <c r="R4549">
        <v>0</v>
      </c>
      <c r="S4549">
        <v>0</v>
      </c>
      <c r="T4549" t="s">
        <v>181</v>
      </c>
      <c r="U4549">
        <v>0</v>
      </c>
      <c r="V4549" t="s">
        <v>181</v>
      </c>
      <c r="W4549">
        <v>0</v>
      </c>
      <c r="X4549" t="s">
        <v>204</v>
      </c>
    </row>
    <row r="4550" spans="1:24" x14ac:dyDescent="0.3">
      <c r="A4550" t="s">
        <v>179</v>
      </c>
      <c r="B4550" t="s">
        <v>6275</v>
      </c>
      <c r="C4550" t="s">
        <v>181</v>
      </c>
      <c r="D4550" t="s">
        <v>6276</v>
      </c>
      <c r="E4550" t="s">
        <v>7</v>
      </c>
      <c r="F4550">
        <v>0</v>
      </c>
      <c r="G4550">
        <v>0</v>
      </c>
      <c r="H4550" s="51" t="s">
        <v>15021</v>
      </c>
      <c r="I4550">
        <v>0</v>
      </c>
      <c r="J4550">
        <v>0</v>
      </c>
      <c r="L4550">
        <v>0</v>
      </c>
      <c r="M4550">
        <v>0</v>
      </c>
      <c r="N4550">
        <v>0</v>
      </c>
      <c r="O4550">
        <v>0</v>
      </c>
      <c r="P4550" t="s">
        <v>183</v>
      </c>
      <c r="Q4550">
        <v>0</v>
      </c>
      <c r="R4550">
        <v>0</v>
      </c>
      <c r="S4550">
        <v>0</v>
      </c>
      <c r="T4550" t="s">
        <v>181</v>
      </c>
      <c r="U4550">
        <v>0</v>
      </c>
      <c r="V4550" t="s">
        <v>181</v>
      </c>
      <c r="W4550">
        <v>0</v>
      </c>
      <c r="X4550" t="s">
        <v>204</v>
      </c>
    </row>
    <row r="4551" spans="1:24" x14ac:dyDescent="0.3">
      <c r="A4551" t="s">
        <v>179</v>
      </c>
      <c r="B4551" t="s">
        <v>6253</v>
      </c>
      <c r="C4551" t="s">
        <v>181</v>
      </c>
      <c r="D4551" t="s">
        <v>6254</v>
      </c>
      <c r="E4551" t="s">
        <v>7</v>
      </c>
      <c r="F4551">
        <v>0</v>
      </c>
      <c r="G4551">
        <v>0</v>
      </c>
      <c r="H4551" s="51" t="s">
        <v>4092</v>
      </c>
      <c r="I4551">
        <v>0</v>
      </c>
      <c r="J4551">
        <v>0</v>
      </c>
      <c r="L4551">
        <v>0</v>
      </c>
      <c r="M4551">
        <v>0</v>
      </c>
      <c r="N4551">
        <v>0</v>
      </c>
      <c r="O4551">
        <v>0</v>
      </c>
      <c r="P4551" t="s">
        <v>183</v>
      </c>
      <c r="Q4551">
        <v>0</v>
      </c>
      <c r="R4551">
        <v>0</v>
      </c>
      <c r="S4551">
        <v>0</v>
      </c>
      <c r="T4551" t="s">
        <v>181</v>
      </c>
      <c r="U4551">
        <v>0</v>
      </c>
      <c r="V4551" t="s">
        <v>181</v>
      </c>
      <c r="W4551">
        <v>0</v>
      </c>
      <c r="X4551" t="s">
        <v>204</v>
      </c>
    </row>
    <row r="4552" spans="1:24" x14ac:dyDescent="0.3">
      <c r="A4552" t="s">
        <v>179</v>
      </c>
      <c r="B4552" t="s">
        <v>6255</v>
      </c>
      <c r="C4552" t="s">
        <v>181</v>
      </c>
      <c r="D4552" t="s">
        <v>6256</v>
      </c>
      <c r="E4552" t="s">
        <v>7</v>
      </c>
      <c r="F4552">
        <v>0</v>
      </c>
      <c r="G4552">
        <v>0</v>
      </c>
      <c r="H4552" s="51" t="s">
        <v>15021</v>
      </c>
      <c r="I4552">
        <v>0</v>
      </c>
      <c r="J4552">
        <v>0</v>
      </c>
      <c r="L4552">
        <v>0</v>
      </c>
      <c r="M4552">
        <v>0</v>
      </c>
      <c r="N4552">
        <v>0</v>
      </c>
      <c r="O4552">
        <v>0</v>
      </c>
      <c r="P4552" t="s">
        <v>183</v>
      </c>
      <c r="Q4552">
        <v>0</v>
      </c>
      <c r="R4552">
        <v>0</v>
      </c>
      <c r="S4552">
        <v>0</v>
      </c>
      <c r="T4552" t="s">
        <v>181</v>
      </c>
      <c r="U4552">
        <v>0</v>
      </c>
      <c r="V4552" t="s">
        <v>181</v>
      </c>
      <c r="W4552">
        <v>0</v>
      </c>
      <c r="X4552" t="s">
        <v>204</v>
      </c>
    </row>
    <row r="4553" spans="1:24" x14ac:dyDescent="0.3">
      <c r="A4553" t="s">
        <v>179</v>
      </c>
      <c r="B4553" t="s">
        <v>15022</v>
      </c>
      <c r="C4553" t="s">
        <v>181</v>
      </c>
      <c r="D4553" t="s">
        <v>15023</v>
      </c>
      <c r="E4553" t="s">
        <v>7</v>
      </c>
      <c r="F4553">
        <v>0</v>
      </c>
      <c r="G4553">
        <v>0</v>
      </c>
      <c r="H4553" s="51" t="s">
        <v>15024</v>
      </c>
      <c r="I4553">
        <v>0</v>
      </c>
      <c r="J4553">
        <v>0</v>
      </c>
      <c r="L4553">
        <v>0</v>
      </c>
      <c r="M4553">
        <v>0</v>
      </c>
      <c r="N4553">
        <v>0</v>
      </c>
      <c r="O4553">
        <v>0</v>
      </c>
      <c r="P4553" t="s">
        <v>183</v>
      </c>
      <c r="Q4553">
        <v>0</v>
      </c>
      <c r="R4553">
        <v>0</v>
      </c>
      <c r="S4553">
        <v>0</v>
      </c>
      <c r="T4553" t="s">
        <v>181</v>
      </c>
      <c r="U4553">
        <v>0</v>
      </c>
      <c r="V4553" t="s">
        <v>181</v>
      </c>
      <c r="W4553">
        <v>0</v>
      </c>
      <c r="X4553" t="s">
        <v>204</v>
      </c>
    </row>
    <row r="4554" spans="1:24" x14ac:dyDescent="0.3">
      <c r="A4554" t="s">
        <v>179</v>
      </c>
      <c r="B4554" t="s">
        <v>15025</v>
      </c>
      <c r="C4554" t="s">
        <v>181</v>
      </c>
      <c r="D4554" t="s">
        <v>15026</v>
      </c>
      <c r="E4554" t="s">
        <v>7</v>
      </c>
      <c r="F4554">
        <v>0</v>
      </c>
      <c r="G4554">
        <v>0</v>
      </c>
      <c r="H4554" s="51" t="s">
        <v>15027</v>
      </c>
      <c r="I4554">
        <v>0</v>
      </c>
      <c r="J4554">
        <v>0</v>
      </c>
      <c r="L4554">
        <v>0</v>
      </c>
      <c r="M4554">
        <v>0</v>
      </c>
      <c r="N4554">
        <v>0</v>
      </c>
      <c r="O4554">
        <v>0</v>
      </c>
      <c r="P4554" t="s">
        <v>183</v>
      </c>
      <c r="Q4554">
        <v>0</v>
      </c>
      <c r="R4554">
        <v>0</v>
      </c>
      <c r="S4554">
        <v>0</v>
      </c>
      <c r="T4554" t="s">
        <v>181</v>
      </c>
      <c r="U4554">
        <v>0</v>
      </c>
      <c r="V4554" t="s">
        <v>181</v>
      </c>
      <c r="W4554">
        <v>0</v>
      </c>
      <c r="X4554" t="s">
        <v>204</v>
      </c>
    </row>
    <row r="4555" spans="1:24" x14ac:dyDescent="0.3">
      <c r="A4555" t="s">
        <v>179</v>
      </c>
      <c r="B4555" t="s">
        <v>15028</v>
      </c>
      <c r="C4555" t="s">
        <v>181</v>
      </c>
      <c r="D4555" t="s">
        <v>15029</v>
      </c>
      <c r="E4555" t="s">
        <v>7</v>
      </c>
      <c r="F4555">
        <v>0</v>
      </c>
      <c r="G4555">
        <v>0</v>
      </c>
      <c r="H4555" s="51" t="s">
        <v>15030</v>
      </c>
      <c r="I4555">
        <v>0</v>
      </c>
      <c r="J4555">
        <v>0</v>
      </c>
      <c r="L4555">
        <v>0</v>
      </c>
      <c r="M4555">
        <v>7847.5</v>
      </c>
      <c r="N4555">
        <v>152</v>
      </c>
      <c r="O4555">
        <v>150</v>
      </c>
      <c r="P4555" t="s">
        <v>3787</v>
      </c>
      <c r="Q4555">
        <v>0</v>
      </c>
      <c r="R4555">
        <v>0</v>
      </c>
      <c r="S4555">
        <v>0</v>
      </c>
      <c r="T4555" t="s">
        <v>181</v>
      </c>
      <c r="U4555">
        <v>0</v>
      </c>
      <c r="V4555" t="s">
        <v>181</v>
      </c>
      <c r="W4555">
        <v>0</v>
      </c>
      <c r="X4555" t="s">
        <v>204</v>
      </c>
    </row>
    <row r="4556" spans="1:24" x14ac:dyDescent="0.3">
      <c r="A4556" t="s">
        <v>179</v>
      </c>
      <c r="B4556" t="s">
        <v>15031</v>
      </c>
      <c r="C4556" t="s">
        <v>181</v>
      </c>
      <c r="D4556" t="s">
        <v>15032</v>
      </c>
      <c r="E4556" t="s">
        <v>7</v>
      </c>
      <c r="F4556">
        <v>0</v>
      </c>
      <c r="G4556">
        <v>0</v>
      </c>
      <c r="H4556" s="51" t="s">
        <v>13640</v>
      </c>
      <c r="I4556">
        <v>0</v>
      </c>
      <c r="J4556">
        <v>0</v>
      </c>
      <c r="L4556">
        <v>0</v>
      </c>
      <c r="M4556">
        <v>0</v>
      </c>
      <c r="N4556">
        <v>0</v>
      </c>
      <c r="O4556">
        <v>0</v>
      </c>
      <c r="P4556" t="s">
        <v>183</v>
      </c>
      <c r="Q4556">
        <v>0</v>
      </c>
      <c r="R4556">
        <v>0</v>
      </c>
      <c r="S4556">
        <v>0</v>
      </c>
      <c r="T4556" t="s">
        <v>181</v>
      </c>
      <c r="U4556">
        <v>0</v>
      </c>
      <c r="V4556" t="s">
        <v>181</v>
      </c>
      <c r="W4556">
        <v>0</v>
      </c>
      <c r="X4556" t="s">
        <v>204</v>
      </c>
    </row>
    <row r="4557" spans="1:24" x14ac:dyDescent="0.3">
      <c r="A4557" t="s">
        <v>179</v>
      </c>
      <c r="B4557" t="s">
        <v>15033</v>
      </c>
      <c r="C4557" t="s">
        <v>181</v>
      </c>
      <c r="D4557" t="s">
        <v>15034</v>
      </c>
      <c r="E4557" t="s">
        <v>7</v>
      </c>
      <c r="F4557">
        <v>0</v>
      </c>
      <c r="G4557">
        <v>0</v>
      </c>
      <c r="H4557" s="51" t="s">
        <v>13640</v>
      </c>
      <c r="I4557">
        <v>0</v>
      </c>
      <c r="J4557">
        <v>0</v>
      </c>
      <c r="L4557">
        <v>0</v>
      </c>
      <c r="M4557">
        <v>0</v>
      </c>
      <c r="N4557">
        <v>0</v>
      </c>
      <c r="O4557">
        <v>0</v>
      </c>
      <c r="P4557" t="s">
        <v>183</v>
      </c>
      <c r="Q4557">
        <v>0</v>
      </c>
      <c r="R4557">
        <v>0</v>
      </c>
      <c r="S4557">
        <v>0</v>
      </c>
      <c r="T4557" t="s">
        <v>181</v>
      </c>
      <c r="U4557">
        <v>0</v>
      </c>
      <c r="V4557" t="s">
        <v>181</v>
      </c>
      <c r="W4557">
        <v>0</v>
      </c>
      <c r="X4557" t="s">
        <v>204</v>
      </c>
    </row>
    <row r="4558" spans="1:24" x14ac:dyDescent="0.3">
      <c r="A4558" t="s">
        <v>179</v>
      </c>
      <c r="B4558" t="s">
        <v>15035</v>
      </c>
      <c r="C4558" t="s">
        <v>181</v>
      </c>
      <c r="D4558" t="s">
        <v>15036</v>
      </c>
      <c r="E4558" t="s">
        <v>7</v>
      </c>
      <c r="F4558">
        <v>0</v>
      </c>
      <c r="G4558">
        <v>0</v>
      </c>
      <c r="H4558" s="51" t="s">
        <v>13640</v>
      </c>
      <c r="I4558">
        <v>0</v>
      </c>
      <c r="J4558">
        <v>0</v>
      </c>
      <c r="L4558">
        <v>0</v>
      </c>
      <c r="M4558">
        <v>0</v>
      </c>
      <c r="N4558">
        <v>0</v>
      </c>
      <c r="O4558">
        <v>0</v>
      </c>
      <c r="P4558" t="s">
        <v>183</v>
      </c>
      <c r="Q4558">
        <v>0</v>
      </c>
      <c r="R4558">
        <v>0</v>
      </c>
      <c r="S4558">
        <v>0</v>
      </c>
      <c r="T4558" t="s">
        <v>181</v>
      </c>
      <c r="U4558">
        <v>0</v>
      </c>
      <c r="V4558" t="s">
        <v>181</v>
      </c>
      <c r="W4558">
        <v>0</v>
      </c>
      <c r="X4558" t="s">
        <v>204</v>
      </c>
    </row>
    <row r="4559" spans="1:24" x14ac:dyDescent="0.3">
      <c r="A4559" t="s">
        <v>179</v>
      </c>
      <c r="B4559" t="s">
        <v>7128</v>
      </c>
      <c r="C4559" t="s">
        <v>181</v>
      </c>
      <c r="D4559" t="s">
        <v>7129</v>
      </c>
      <c r="E4559" t="s">
        <v>7</v>
      </c>
      <c r="F4559">
        <v>0</v>
      </c>
      <c r="G4559">
        <v>0</v>
      </c>
      <c r="H4559" s="51" t="s">
        <v>15037</v>
      </c>
      <c r="I4559">
        <v>0</v>
      </c>
      <c r="J4559">
        <v>0</v>
      </c>
      <c r="L4559">
        <v>0</v>
      </c>
      <c r="M4559">
        <v>37057.599999999999</v>
      </c>
      <c r="N4559">
        <v>230</v>
      </c>
      <c r="O4559">
        <v>60</v>
      </c>
      <c r="P4559" t="s">
        <v>11851</v>
      </c>
      <c r="Q4559">
        <v>0</v>
      </c>
      <c r="R4559">
        <v>0</v>
      </c>
      <c r="S4559">
        <v>0</v>
      </c>
      <c r="T4559" t="s">
        <v>181</v>
      </c>
      <c r="U4559">
        <v>0</v>
      </c>
      <c r="V4559" t="s">
        <v>181</v>
      </c>
      <c r="W4559">
        <v>0</v>
      </c>
      <c r="X4559" t="s">
        <v>204</v>
      </c>
    </row>
    <row r="4560" spans="1:24" x14ac:dyDescent="0.3">
      <c r="A4560" t="s">
        <v>179</v>
      </c>
      <c r="B4560" t="s">
        <v>15038</v>
      </c>
      <c r="C4560" t="s">
        <v>181</v>
      </c>
      <c r="D4560" t="s">
        <v>15039</v>
      </c>
      <c r="E4560" t="s">
        <v>7</v>
      </c>
      <c r="F4560">
        <v>0</v>
      </c>
      <c r="G4560">
        <v>0</v>
      </c>
      <c r="H4560" s="51" t="s">
        <v>15040</v>
      </c>
      <c r="I4560">
        <v>0</v>
      </c>
      <c r="J4560">
        <v>0</v>
      </c>
      <c r="L4560">
        <v>0</v>
      </c>
      <c r="M4560">
        <v>3589.63</v>
      </c>
      <c r="N4560">
        <v>192</v>
      </c>
      <c r="O4560">
        <v>100</v>
      </c>
      <c r="P4560" t="s">
        <v>7295</v>
      </c>
      <c r="Q4560">
        <v>0</v>
      </c>
      <c r="R4560">
        <v>0</v>
      </c>
      <c r="S4560">
        <v>0</v>
      </c>
      <c r="T4560" t="s">
        <v>181</v>
      </c>
      <c r="U4560">
        <v>0</v>
      </c>
      <c r="V4560" t="s">
        <v>181</v>
      </c>
      <c r="W4560">
        <v>0</v>
      </c>
      <c r="X4560" t="s">
        <v>204</v>
      </c>
    </row>
    <row r="4561" spans="1:24" x14ac:dyDescent="0.3">
      <c r="A4561" t="s">
        <v>179</v>
      </c>
      <c r="B4561" t="s">
        <v>15041</v>
      </c>
      <c r="C4561" t="s">
        <v>181</v>
      </c>
      <c r="D4561" t="s">
        <v>15042</v>
      </c>
      <c r="E4561" t="s">
        <v>7</v>
      </c>
      <c r="F4561">
        <v>0</v>
      </c>
      <c r="G4561">
        <v>0</v>
      </c>
      <c r="H4561" s="51" t="s">
        <v>15043</v>
      </c>
      <c r="I4561">
        <v>0</v>
      </c>
      <c r="J4561">
        <v>0</v>
      </c>
      <c r="L4561">
        <v>0</v>
      </c>
      <c r="M4561">
        <v>0</v>
      </c>
      <c r="N4561">
        <v>0</v>
      </c>
      <c r="O4561">
        <v>0</v>
      </c>
      <c r="P4561" t="s">
        <v>183</v>
      </c>
      <c r="Q4561">
        <v>0</v>
      </c>
      <c r="R4561">
        <v>0</v>
      </c>
      <c r="S4561">
        <v>0</v>
      </c>
      <c r="T4561" t="s">
        <v>181</v>
      </c>
      <c r="U4561">
        <v>0</v>
      </c>
      <c r="V4561" t="s">
        <v>181</v>
      </c>
      <c r="W4561">
        <v>0</v>
      </c>
      <c r="X4561" t="s">
        <v>204</v>
      </c>
    </row>
    <row r="4562" spans="1:24" x14ac:dyDescent="0.3">
      <c r="A4562" t="s">
        <v>179</v>
      </c>
      <c r="B4562" t="s">
        <v>6853</v>
      </c>
      <c r="C4562" t="s">
        <v>181</v>
      </c>
      <c r="D4562" t="s">
        <v>6854</v>
      </c>
      <c r="E4562" t="s">
        <v>7</v>
      </c>
      <c r="F4562">
        <v>0</v>
      </c>
      <c r="G4562">
        <v>0</v>
      </c>
      <c r="H4562" s="51" t="s">
        <v>15044</v>
      </c>
      <c r="I4562">
        <v>0</v>
      </c>
      <c r="J4562">
        <v>0</v>
      </c>
      <c r="L4562">
        <v>0</v>
      </c>
      <c r="M4562">
        <v>25414.400000000001</v>
      </c>
      <c r="N4562">
        <v>380</v>
      </c>
      <c r="O4562">
        <v>280</v>
      </c>
      <c r="P4562" t="s">
        <v>479</v>
      </c>
      <c r="Q4562">
        <v>0</v>
      </c>
      <c r="R4562">
        <v>0</v>
      </c>
      <c r="S4562">
        <v>386</v>
      </c>
      <c r="T4562" t="s">
        <v>181</v>
      </c>
      <c r="U4562">
        <v>0</v>
      </c>
      <c r="V4562" t="s">
        <v>181</v>
      </c>
      <c r="W4562">
        <v>0</v>
      </c>
      <c r="X4562" t="s">
        <v>204</v>
      </c>
    </row>
    <row r="4563" spans="1:24" x14ac:dyDescent="0.3">
      <c r="A4563" t="s">
        <v>179</v>
      </c>
      <c r="B4563" t="s">
        <v>5152</v>
      </c>
      <c r="C4563" t="s">
        <v>181</v>
      </c>
      <c r="D4563" t="s">
        <v>5153</v>
      </c>
      <c r="E4563" t="s">
        <v>7</v>
      </c>
      <c r="F4563">
        <v>0</v>
      </c>
      <c r="G4563">
        <v>0</v>
      </c>
      <c r="H4563" s="51" t="s">
        <v>15045</v>
      </c>
      <c r="I4563">
        <v>0</v>
      </c>
      <c r="J4563">
        <v>0</v>
      </c>
      <c r="L4563">
        <v>0</v>
      </c>
      <c r="M4563">
        <v>24.72</v>
      </c>
      <c r="N4563">
        <v>3</v>
      </c>
      <c r="O4563">
        <v>0</v>
      </c>
      <c r="P4563" t="s">
        <v>3701</v>
      </c>
      <c r="Q4563">
        <v>300</v>
      </c>
      <c r="R4563">
        <v>-297</v>
      </c>
      <c r="S4563">
        <v>297</v>
      </c>
      <c r="T4563" t="s">
        <v>181</v>
      </c>
      <c r="U4563">
        <v>0</v>
      </c>
      <c r="V4563" t="s">
        <v>181</v>
      </c>
      <c r="W4563">
        <v>0</v>
      </c>
      <c r="X4563" t="s">
        <v>204</v>
      </c>
    </row>
    <row r="4564" spans="1:24" x14ac:dyDescent="0.3">
      <c r="A4564" t="s">
        <v>179</v>
      </c>
      <c r="B4564" t="s">
        <v>15046</v>
      </c>
      <c r="C4564" t="s">
        <v>181</v>
      </c>
      <c r="D4564" t="s">
        <v>15047</v>
      </c>
      <c r="E4564" t="s">
        <v>7</v>
      </c>
      <c r="F4564">
        <v>0</v>
      </c>
      <c r="G4564">
        <v>0</v>
      </c>
      <c r="H4564" s="51" t="s">
        <v>13598</v>
      </c>
      <c r="I4564">
        <v>0</v>
      </c>
      <c r="J4564">
        <v>0</v>
      </c>
      <c r="L4564">
        <v>0</v>
      </c>
      <c r="M4564">
        <v>0</v>
      </c>
      <c r="N4564">
        <v>0</v>
      </c>
      <c r="O4564">
        <v>0</v>
      </c>
      <c r="P4564" t="s">
        <v>183</v>
      </c>
      <c r="Q4564">
        <v>0</v>
      </c>
      <c r="R4564">
        <v>0</v>
      </c>
      <c r="S4564">
        <v>0</v>
      </c>
      <c r="T4564" t="s">
        <v>181</v>
      </c>
      <c r="U4564">
        <v>0</v>
      </c>
      <c r="V4564" t="s">
        <v>181</v>
      </c>
      <c r="W4564">
        <v>0</v>
      </c>
      <c r="X4564" t="s">
        <v>204</v>
      </c>
    </row>
    <row r="4565" spans="1:24" x14ac:dyDescent="0.3">
      <c r="A4565" t="s">
        <v>179</v>
      </c>
      <c r="B4565" t="s">
        <v>4757</v>
      </c>
      <c r="C4565" t="s">
        <v>181</v>
      </c>
      <c r="D4565" t="s">
        <v>4758</v>
      </c>
      <c r="E4565" t="s">
        <v>7</v>
      </c>
      <c r="F4565">
        <v>0</v>
      </c>
      <c r="G4565">
        <v>0</v>
      </c>
      <c r="H4565" s="51" t="s">
        <v>15048</v>
      </c>
      <c r="I4565">
        <v>0</v>
      </c>
      <c r="J4565">
        <v>0</v>
      </c>
      <c r="L4565">
        <v>0</v>
      </c>
      <c r="M4565">
        <v>0</v>
      </c>
      <c r="N4565">
        <v>0</v>
      </c>
      <c r="O4565">
        <v>0</v>
      </c>
      <c r="P4565" t="s">
        <v>183</v>
      </c>
      <c r="Q4565">
        <v>0</v>
      </c>
      <c r="R4565">
        <v>0</v>
      </c>
      <c r="S4565">
        <v>0</v>
      </c>
      <c r="T4565" t="s">
        <v>181</v>
      </c>
      <c r="U4565">
        <v>0</v>
      </c>
      <c r="V4565" t="s">
        <v>181</v>
      </c>
      <c r="W4565">
        <v>0</v>
      </c>
      <c r="X4565" t="s">
        <v>204</v>
      </c>
    </row>
    <row r="4566" spans="1:24" x14ac:dyDescent="0.3">
      <c r="A4566" t="s">
        <v>179</v>
      </c>
      <c r="B4566" t="s">
        <v>15049</v>
      </c>
      <c r="C4566" t="s">
        <v>181</v>
      </c>
      <c r="D4566" t="s">
        <v>15050</v>
      </c>
      <c r="E4566" t="s">
        <v>7</v>
      </c>
      <c r="F4566">
        <v>0</v>
      </c>
      <c r="G4566">
        <v>0</v>
      </c>
      <c r="H4566" s="51" t="s">
        <v>12842</v>
      </c>
      <c r="I4566">
        <v>0</v>
      </c>
      <c r="J4566">
        <v>0</v>
      </c>
      <c r="L4566">
        <v>0</v>
      </c>
      <c r="M4566">
        <v>4405.54</v>
      </c>
      <c r="N4566">
        <v>527</v>
      </c>
      <c r="O4566">
        <v>0</v>
      </c>
      <c r="P4566" t="s">
        <v>15051</v>
      </c>
      <c r="Q4566">
        <v>4</v>
      </c>
      <c r="R4566">
        <v>0</v>
      </c>
      <c r="S4566">
        <v>0</v>
      </c>
      <c r="T4566" t="s">
        <v>181</v>
      </c>
      <c r="U4566">
        <v>0</v>
      </c>
      <c r="V4566" t="s">
        <v>181</v>
      </c>
      <c r="W4566">
        <v>0</v>
      </c>
      <c r="X4566" t="s">
        <v>204</v>
      </c>
    </row>
    <row r="4567" spans="1:24" x14ac:dyDescent="0.3">
      <c r="A4567" t="s">
        <v>179</v>
      </c>
      <c r="B4567" t="s">
        <v>15052</v>
      </c>
      <c r="C4567" t="s">
        <v>181</v>
      </c>
      <c r="D4567" t="s">
        <v>15053</v>
      </c>
      <c r="E4567" t="s">
        <v>7</v>
      </c>
      <c r="F4567">
        <v>0</v>
      </c>
      <c r="G4567">
        <v>0</v>
      </c>
      <c r="H4567" s="51" t="s">
        <v>15054</v>
      </c>
      <c r="I4567">
        <v>0</v>
      </c>
      <c r="J4567">
        <v>0</v>
      </c>
      <c r="L4567">
        <v>0</v>
      </c>
      <c r="M4567">
        <v>0</v>
      </c>
      <c r="N4567">
        <v>0</v>
      </c>
      <c r="O4567">
        <v>0</v>
      </c>
      <c r="P4567" t="s">
        <v>183</v>
      </c>
      <c r="Q4567">
        <v>0</v>
      </c>
      <c r="R4567">
        <v>0</v>
      </c>
      <c r="S4567">
        <v>0</v>
      </c>
      <c r="T4567" t="s">
        <v>181</v>
      </c>
      <c r="U4567">
        <v>0</v>
      </c>
      <c r="V4567" t="s">
        <v>181</v>
      </c>
      <c r="W4567">
        <v>0</v>
      </c>
      <c r="X4567" t="s">
        <v>204</v>
      </c>
    </row>
    <row r="4568" spans="1:24" x14ac:dyDescent="0.3">
      <c r="A4568" t="s">
        <v>179</v>
      </c>
      <c r="B4568" t="s">
        <v>5856</v>
      </c>
      <c r="C4568" t="s">
        <v>181</v>
      </c>
      <c r="D4568" t="s">
        <v>5857</v>
      </c>
      <c r="E4568" t="s">
        <v>7</v>
      </c>
      <c r="F4568">
        <v>0</v>
      </c>
      <c r="G4568">
        <v>0</v>
      </c>
      <c r="H4568" s="51" t="s">
        <v>13064</v>
      </c>
      <c r="I4568">
        <v>0</v>
      </c>
      <c r="J4568">
        <v>0</v>
      </c>
      <c r="L4568">
        <v>0</v>
      </c>
      <c r="M4568">
        <v>0</v>
      </c>
      <c r="N4568">
        <v>0</v>
      </c>
      <c r="O4568">
        <v>0</v>
      </c>
      <c r="P4568" t="s">
        <v>183</v>
      </c>
      <c r="Q4568">
        <v>0</v>
      </c>
      <c r="R4568">
        <v>0</v>
      </c>
      <c r="S4568">
        <v>0</v>
      </c>
      <c r="T4568" t="s">
        <v>181</v>
      </c>
      <c r="U4568">
        <v>0</v>
      </c>
      <c r="V4568" t="s">
        <v>181</v>
      </c>
      <c r="W4568">
        <v>0</v>
      </c>
      <c r="X4568" t="s">
        <v>204</v>
      </c>
    </row>
    <row r="4569" spans="1:24" x14ac:dyDescent="0.3">
      <c r="A4569" t="s">
        <v>179</v>
      </c>
      <c r="B4569" t="s">
        <v>4751</v>
      </c>
      <c r="C4569" t="s">
        <v>181</v>
      </c>
      <c r="D4569" t="s">
        <v>4752</v>
      </c>
      <c r="E4569" t="s">
        <v>7</v>
      </c>
      <c r="F4569">
        <v>0</v>
      </c>
      <c r="G4569">
        <v>0</v>
      </c>
      <c r="H4569" s="51" t="s">
        <v>13952</v>
      </c>
      <c r="I4569">
        <v>0</v>
      </c>
      <c r="J4569">
        <v>0</v>
      </c>
      <c r="L4569">
        <v>0</v>
      </c>
      <c r="M4569">
        <v>1949.27</v>
      </c>
      <c r="N4569">
        <v>12</v>
      </c>
      <c r="O4569">
        <v>0</v>
      </c>
      <c r="P4569" t="s">
        <v>3077</v>
      </c>
      <c r="Q4569">
        <v>0</v>
      </c>
      <c r="R4569">
        <v>0</v>
      </c>
      <c r="S4569">
        <v>0</v>
      </c>
      <c r="T4569" t="s">
        <v>181</v>
      </c>
      <c r="U4569">
        <v>0</v>
      </c>
      <c r="V4569" t="s">
        <v>181</v>
      </c>
      <c r="W4569">
        <v>0</v>
      </c>
      <c r="X4569" t="s">
        <v>204</v>
      </c>
    </row>
    <row r="4570" spans="1:24" x14ac:dyDescent="0.3">
      <c r="A4570" t="s">
        <v>179</v>
      </c>
      <c r="B4570" t="s">
        <v>1708</v>
      </c>
      <c r="C4570" t="s">
        <v>181</v>
      </c>
      <c r="D4570" t="s">
        <v>1709</v>
      </c>
      <c r="E4570" t="s">
        <v>181</v>
      </c>
      <c r="F4570">
        <v>0</v>
      </c>
      <c r="G4570">
        <v>0</v>
      </c>
      <c r="H4570" s="51" t="s">
        <v>15055</v>
      </c>
      <c r="I4570">
        <v>0</v>
      </c>
      <c r="J4570">
        <v>0</v>
      </c>
      <c r="L4570">
        <v>0</v>
      </c>
      <c r="M4570">
        <v>0</v>
      </c>
      <c r="N4570">
        <v>0</v>
      </c>
      <c r="O4570">
        <v>0</v>
      </c>
      <c r="P4570" t="s">
        <v>183</v>
      </c>
      <c r="Q4570">
        <v>0</v>
      </c>
      <c r="R4570">
        <v>0</v>
      </c>
      <c r="S4570">
        <v>0</v>
      </c>
      <c r="T4570" t="s">
        <v>181</v>
      </c>
      <c r="U4570">
        <v>0</v>
      </c>
      <c r="V4570" t="s">
        <v>181</v>
      </c>
      <c r="W4570">
        <v>0</v>
      </c>
      <c r="X4570" t="s">
        <v>204</v>
      </c>
    </row>
    <row r="4571" spans="1:24" x14ac:dyDescent="0.3">
      <c r="A4571" t="s">
        <v>179</v>
      </c>
      <c r="B4571" t="s">
        <v>4468</v>
      </c>
      <c r="C4571" t="s">
        <v>181</v>
      </c>
      <c r="D4571" t="s">
        <v>4469</v>
      </c>
      <c r="E4571" t="s">
        <v>7</v>
      </c>
      <c r="F4571">
        <v>0</v>
      </c>
      <c r="G4571">
        <v>0</v>
      </c>
      <c r="H4571" s="51" t="s">
        <v>13933</v>
      </c>
      <c r="I4571">
        <v>0</v>
      </c>
      <c r="J4571">
        <v>0</v>
      </c>
      <c r="L4571">
        <v>0</v>
      </c>
      <c r="M4571">
        <v>0</v>
      </c>
      <c r="N4571">
        <v>0</v>
      </c>
      <c r="O4571">
        <v>0</v>
      </c>
      <c r="P4571" t="s">
        <v>183</v>
      </c>
      <c r="Q4571">
        <v>0</v>
      </c>
      <c r="R4571">
        <v>0</v>
      </c>
      <c r="S4571">
        <v>0</v>
      </c>
      <c r="T4571" t="s">
        <v>181</v>
      </c>
      <c r="U4571">
        <v>0</v>
      </c>
      <c r="V4571" t="s">
        <v>181</v>
      </c>
      <c r="W4571">
        <v>0</v>
      </c>
      <c r="X4571" t="s">
        <v>204</v>
      </c>
    </row>
    <row r="4572" spans="1:24" x14ac:dyDescent="0.3">
      <c r="A4572" t="s">
        <v>179</v>
      </c>
      <c r="B4572" t="s">
        <v>4320</v>
      </c>
      <c r="C4572" t="s">
        <v>181</v>
      </c>
      <c r="D4572" t="s">
        <v>4321</v>
      </c>
      <c r="E4572" t="s">
        <v>7</v>
      </c>
      <c r="F4572">
        <v>0</v>
      </c>
      <c r="G4572">
        <v>0</v>
      </c>
      <c r="H4572" s="51" t="s">
        <v>15018</v>
      </c>
      <c r="I4572">
        <v>0</v>
      </c>
      <c r="J4572">
        <v>0</v>
      </c>
      <c r="L4572">
        <v>0</v>
      </c>
      <c r="M4572">
        <v>0</v>
      </c>
      <c r="N4572">
        <v>0</v>
      </c>
      <c r="O4572">
        <v>0</v>
      </c>
      <c r="P4572" t="s">
        <v>183</v>
      </c>
      <c r="Q4572">
        <v>0</v>
      </c>
      <c r="R4572">
        <v>0</v>
      </c>
      <c r="S4572">
        <v>0</v>
      </c>
      <c r="T4572" t="s">
        <v>181</v>
      </c>
      <c r="U4572">
        <v>0</v>
      </c>
      <c r="V4572" t="s">
        <v>181</v>
      </c>
      <c r="W4572">
        <v>0</v>
      </c>
      <c r="X4572" t="s">
        <v>204</v>
      </c>
    </row>
    <row r="4573" spans="1:24" x14ac:dyDescent="0.3">
      <c r="A4573" t="s">
        <v>179</v>
      </c>
      <c r="B4573" t="s">
        <v>4322</v>
      </c>
      <c r="C4573" t="s">
        <v>181</v>
      </c>
      <c r="D4573" t="s">
        <v>4323</v>
      </c>
      <c r="E4573" t="s">
        <v>7</v>
      </c>
      <c r="F4573">
        <v>0</v>
      </c>
      <c r="G4573">
        <v>0</v>
      </c>
      <c r="H4573" s="51" t="s">
        <v>15056</v>
      </c>
      <c r="I4573">
        <v>0</v>
      </c>
      <c r="J4573">
        <v>0</v>
      </c>
      <c r="L4573">
        <v>0</v>
      </c>
      <c r="M4573">
        <v>0</v>
      </c>
      <c r="N4573">
        <v>0</v>
      </c>
      <c r="O4573">
        <v>0</v>
      </c>
      <c r="P4573" t="s">
        <v>183</v>
      </c>
      <c r="Q4573">
        <v>0</v>
      </c>
      <c r="R4573">
        <v>0</v>
      </c>
      <c r="S4573">
        <v>0</v>
      </c>
      <c r="T4573" t="s">
        <v>181</v>
      </c>
      <c r="U4573">
        <v>0</v>
      </c>
      <c r="V4573" t="s">
        <v>181</v>
      </c>
      <c r="W4573">
        <v>0</v>
      </c>
      <c r="X4573" t="s">
        <v>204</v>
      </c>
    </row>
    <row r="4574" spans="1:24" x14ac:dyDescent="0.3">
      <c r="A4574" t="s">
        <v>179</v>
      </c>
      <c r="B4574" t="s">
        <v>6269</v>
      </c>
      <c r="C4574" t="s">
        <v>181</v>
      </c>
      <c r="D4574" t="s">
        <v>6270</v>
      </c>
      <c r="E4574" t="s">
        <v>7</v>
      </c>
      <c r="F4574">
        <v>0</v>
      </c>
      <c r="G4574">
        <v>0</v>
      </c>
      <c r="H4574" s="51" t="s">
        <v>15021</v>
      </c>
      <c r="I4574">
        <v>0</v>
      </c>
      <c r="J4574">
        <v>0</v>
      </c>
      <c r="L4574">
        <v>0</v>
      </c>
      <c r="M4574">
        <v>0</v>
      </c>
      <c r="N4574">
        <v>0</v>
      </c>
      <c r="O4574">
        <v>0</v>
      </c>
      <c r="P4574" t="s">
        <v>183</v>
      </c>
      <c r="Q4574">
        <v>0</v>
      </c>
      <c r="R4574">
        <v>0</v>
      </c>
      <c r="S4574">
        <v>0</v>
      </c>
      <c r="T4574" t="s">
        <v>181</v>
      </c>
      <c r="U4574">
        <v>0</v>
      </c>
      <c r="V4574" t="s">
        <v>181</v>
      </c>
      <c r="W4574">
        <v>0</v>
      </c>
      <c r="X4574" t="s">
        <v>204</v>
      </c>
    </row>
    <row r="4575" spans="1:24" x14ac:dyDescent="0.3">
      <c r="A4575" t="s">
        <v>179</v>
      </c>
      <c r="B4575" t="s">
        <v>6271</v>
      </c>
      <c r="C4575" t="s">
        <v>181</v>
      </c>
      <c r="D4575" t="s">
        <v>6272</v>
      </c>
      <c r="E4575" t="s">
        <v>7</v>
      </c>
      <c r="F4575">
        <v>0</v>
      </c>
      <c r="G4575">
        <v>0</v>
      </c>
      <c r="H4575" s="51" t="s">
        <v>15021</v>
      </c>
      <c r="I4575">
        <v>0</v>
      </c>
      <c r="J4575">
        <v>0</v>
      </c>
      <c r="L4575">
        <v>0</v>
      </c>
      <c r="M4575">
        <v>0</v>
      </c>
      <c r="N4575">
        <v>0</v>
      </c>
      <c r="O4575">
        <v>0</v>
      </c>
      <c r="P4575" t="s">
        <v>183</v>
      </c>
      <c r="Q4575">
        <v>0</v>
      </c>
      <c r="R4575">
        <v>0</v>
      </c>
      <c r="S4575">
        <v>0</v>
      </c>
      <c r="T4575" t="s">
        <v>181</v>
      </c>
      <c r="U4575">
        <v>0</v>
      </c>
      <c r="V4575" t="s">
        <v>181</v>
      </c>
      <c r="W4575">
        <v>0</v>
      </c>
      <c r="X4575" t="s">
        <v>204</v>
      </c>
    </row>
    <row r="4576" spans="1:24" x14ac:dyDescent="0.3">
      <c r="A4576" t="s">
        <v>179</v>
      </c>
      <c r="B4576" t="s">
        <v>6915</v>
      </c>
      <c r="C4576" t="s">
        <v>181</v>
      </c>
      <c r="D4576" t="s">
        <v>6916</v>
      </c>
      <c r="E4576" t="s">
        <v>7</v>
      </c>
      <c r="F4576">
        <v>333</v>
      </c>
      <c r="G4576" t="s">
        <v>3682</v>
      </c>
      <c r="H4576" s="51" t="s">
        <v>12716</v>
      </c>
      <c r="I4576">
        <v>387.40000000000003</v>
      </c>
      <c r="J4576">
        <v>70</v>
      </c>
      <c r="L4576">
        <v>0</v>
      </c>
      <c r="M4576">
        <v>5022</v>
      </c>
      <c r="N4576">
        <v>337</v>
      </c>
      <c r="O4576">
        <v>0</v>
      </c>
      <c r="P4576" t="s">
        <v>16054</v>
      </c>
      <c r="Q4576">
        <v>30</v>
      </c>
      <c r="R4576">
        <v>0</v>
      </c>
      <c r="S4576">
        <v>0</v>
      </c>
      <c r="T4576" t="s">
        <v>181</v>
      </c>
      <c r="U4576">
        <v>0</v>
      </c>
      <c r="V4576" t="s">
        <v>181</v>
      </c>
      <c r="W4576">
        <v>716.33333333333303</v>
      </c>
      <c r="X4576" t="s">
        <v>204</v>
      </c>
    </row>
    <row r="4577" spans="1:24" x14ac:dyDescent="0.3">
      <c r="A4577" t="s">
        <v>179</v>
      </c>
      <c r="B4577" t="s">
        <v>6861</v>
      </c>
      <c r="C4577" t="s">
        <v>181</v>
      </c>
      <c r="D4577" t="s">
        <v>15057</v>
      </c>
      <c r="E4577" t="s">
        <v>7</v>
      </c>
      <c r="F4577">
        <v>0</v>
      </c>
      <c r="G4577">
        <v>0</v>
      </c>
      <c r="H4577" s="51" t="s">
        <v>15058</v>
      </c>
      <c r="I4577">
        <v>0</v>
      </c>
      <c r="J4577">
        <v>0</v>
      </c>
      <c r="L4577">
        <v>0</v>
      </c>
      <c r="M4577">
        <v>36296.71</v>
      </c>
      <c r="N4577">
        <v>4005</v>
      </c>
      <c r="O4577">
        <v>0</v>
      </c>
      <c r="P4577" t="s">
        <v>18109</v>
      </c>
      <c r="Q4577">
        <v>0</v>
      </c>
      <c r="R4577">
        <v>0</v>
      </c>
      <c r="S4577">
        <v>0</v>
      </c>
      <c r="T4577" t="s">
        <v>181</v>
      </c>
      <c r="U4577">
        <v>0</v>
      </c>
      <c r="V4577" t="s">
        <v>181</v>
      </c>
      <c r="W4577">
        <v>0</v>
      </c>
      <c r="X4577" t="s">
        <v>204</v>
      </c>
    </row>
    <row r="4578" spans="1:24" x14ac:dyDescent="0.3">
      <c r="A4578" t="s">
        <v>179</v>
      </c>
      <c r="B4578" t="s">
        <v>15059</v>
      </c>
      <c r="C4578" t="s">
        <v>181</v>
      </c>
      <c r="D4578" t="s">
        <v>15060</v>
      </c>
      <c r="E4578" t="s">
        <v>7</v>
      </c>
      <c r="F4578">
        <v>0</v>
      </c>
      <c r="G4578">
        <v>0</v>
      </c>
      <c r="H4578" s="51" t="s">
        <v>15061</v>
      </c>
      <c r="I4578">
        <v>0</v>
      </c>
      <c r="J4578">
        <v>0</v>
      </c>
      <c r="L4578">
        <v>0</v>
      </c>
      <c r="M4578">
        <v>11210.03</v>
      </c>
      <c r="N4578">
        <v>769</v>
      </c>
      <c r="O4578">
        <v>0</v>
      </c>
      <c r="P4578" t="s">
        <v>7560</v>
      </c>
      <c r="Q4578">
        <v>384</v>
      </c>
      <c r="R4578">
        <v>0</v>
      </c>
      <c r="S4578">
        <v>383</v>
      </c>
      <c r="T4578" t="s">
        <v>181</v>
      </c>
      <c r="U4578">
        <v>0</v>
      </c>
      <c r="V4578" t="s">
        <v>181</v>
      </c>
      <c r="W4578">
        <v>0</v>
      </c>
      <c r="X4578" t="s">
        <v>204</v>
      </c>
    </row>
    <row r="4579" spans="1:24" x14ac:dyDescent="0.3">
      <c r="A4579" t="s">
        <v>179</v>
      </c>
      <c r="B4579" t="s">
        <v>6477</v>
      </c>
      <c r="C4579" t="s">
        <v>181</v>
      </c>
      <c r="D4579" t="s">
        <v>15062</v>
      </c>
      <c r="E4579" t="s">
        <v>7</v>
      </c>
      <c r="F4579">
        <v>0</v>
      </c>
      <c r="G4579">
        <v>0</v>
      </c>
      <c r="H4579" s="51" t="s">
        <v>15061</v>
      </c>
      <c r="I4579">
        <v>0</v>
      </c>
      <c r="J4579">
        <v>0</v>
      </c>
      <c r="L4579">
        <v>0</v>
      </c>
      <c r="M4579">
        <v>13994.31</v>
      </c>
      <c r="N4579">
        <v>960</v>
      </c>
      <c r="O4579">
        <v>0</v>
      </c>
      <c r="P4579" t="s">
        <v>2738</v>
      </c>
      <c r="Q4579">
        <v>-480</v>
      </c>
      <c r="R4579">
        <v>0</v>
      </c>
      <c r="S4579">
        <v>2880</v>
      </c>
      <c r="T4579" t="s">
        <v>181</v>
      </c>
      <c r="U4579">
        <v>0</v>
      </c>
      <c r="V4579" t="s">
        <v>181</v>
      </c>
      <c r="W4579">
        <v>0</v>
      </c>
      <c r="X4579" t="s">
        <v>204</v>
      </c>
    </row>
    <row r="4580" spans="1:24" x14ac:dyDescent="0.3">
      <c r="A4580" t="s">
        <v>179</v>
      </c>
      <c r="B4580" t="s">
        <v>6412</v>
      </c>
      <c r="C4580" t="s">
        <v>181</v>
      </c>
      <c r="D4580" t="s">
        <v>6413</v>
      </c>
      <c r="E4580" t="s">
        <v>7</v>
      </c>
      <c r="F4580">
        <v>0</v>
      </c>
      <c r="G4580">
        <v>0</v>
      </c>
      <c r="H4580" s="51" t="s">
        <v>13343</v>
      </c>
      <c r="I4580">
        <v>0</v>
      </c>
      <c r="J4580">
        <v>0</v>
      </c>
      <c r="L4580">
        <v>0</v>
      </c>
      <c r="M4580">
        <v>808.46</v>
      </c>
      <c r="N4580">
        <v>54</v>
      </c>
      <c r="O4580">
        <v>0</v>
      </c>
      <c r="P4580" t="s">
        <v>3553</v>
      </c>
      <c r="Q4580">
        <v>0</v>
      </c>
      <c r="R4580">
        <v>0</v>
      </c>
      <c r="S4580">
        <v>0</v>
      </c>
      <c r="T4580" t="s">
        <v>181</v>
      </c>
      <c r="U4580">
        <v>0</v>
      </c>
      <c r="V4580" t="s">
        <v>181</v>
      </c>
      <c r="W4580">
        <v>0</v>
      </c>
      <c r="X4580" t="s">
        <v>204</v>
      </c>
    </row>
    <row r="4581" spans="1:24" x14ac:dyDescent="0.3">
      <c r="A4581" t="s">
        <v>179</v>
      </c>
      <c r="B4581" t="s">
        <v>1068</v>
      </c>
      <c r="C4581" t="s">
        <v>181</v>
      </c>
      <c r="D4581" t="s">
        <v>1069</v>
      </c>
      <c r="E4581" t="s">
        <v>181</v>
      </c>
      <c r="F4581">
        <v>0</v>
      </c>
      <c r="G4581">
        <v>0</v>
      </c>
      <c r="H4581" s="51" t="s">
        <v>15063</v>
      </c>
      <c r="I4581">
        <v>0</v>
      </c>
      <c r="J4581">
        <v>0</v>
      </c>
      <c r="L4581">
        <v>0</v>
      </c>
      <c r="M4581">
        <v>0</v>
      </c>
      <c r="N4581">
        <v>0</v>
      </c>
      <c r="O4581">
        <v>0</v>
      </c>
      <c r="P4581" t="s">
        <v>183</v>
      </c>
      <c r="Q4581">
        <v>0</v>
      </c>
      <c r="R4581">
        <v>0</v>
      </c>
      <c r="S4581">
        <v>0</v>
      </c>
      <c r="T4581" t="s">
        <v>181</v>
      </c>
      <c r="U4581">
        <v>0</v>
      </c>
      <c r="V4581" t="s">
        <v>181</v>
      </c>
      <c r="W4581">
        <v>0</v>
      </c>
      <c r="X4581" t="s">
        <v>204</v>
      </c>
    </row>
    <row r="4582" spans="1:24" x14ac:dyDescent="0.3">
      <c r="A4582" t="s">
        <v>179</v>
      </c>
      <c r="B4582" t="s">
        <v>2215</v>
      </c>
      <c r="C4582" t="s">
        <v>181</v>
      </c>
      <c r="D4582" t="s">
        <v>2216</v>
      </c>
      <c r="E4582" t="s">
        <v>181</v>
      </c>
      <c r="F4582">
        <v>0</v>
      </c>
      <c r="G4582">
        <v>0</v>
      </c>
      <c r="H4582" s="51" t="s">
        <v>14938</v>
      </c>
      <c r="I4582">
        <v>0</v>
      </c>
      <c r="J4582">
        <v>0</v>
      </c>
      <c r="L4582">
        <v>0</v>
      </c>
      <c r="M4582">
        <v>0</v>
      </c>
      <c r="N4582">
        <v>0</v>
      </c>
      <c r="O4582">
        <v>0</v>
      </c>
      <c r="P4582" t="s">
        <v>183</v>
      </c>
      <c r="Q4582">
        <v>0</v>
      </c>
      <c r="R4582">
        <v>0</v>
      </c>
      <c r="S4582">
        <v>0</v>
      </c>
      <c r="T4582" t="s">
        <v>181</v>
      </c>
      <c r="U4582">
        <v>0</v>
      </c>
      <c r="V4582" t="s">
        <v>181</v>
      </c>
      <c r="W4582">
        <v>0</v>
      </c>
      <c r="X4582" t="s">
        <v>204</v>
      </c>
    </row>
    <row r="4583" spans="1:24" x14ac:dyDescent="0.3">
      <c r="A4583" t="s">
        <v>179</v>
      </c>
      <c r="B4583" t="s">
        <v>6265</v>
      </c>
      <c r="C4583" t="s">
        <v>181</v>
      </c>
      <c r="D4583" t="s">
        <v>6266</v>
      </c>
      <c r="E4583" t="s">
        <v>7</v>
      </c>
      <c r="F4583">
        <v>0</v>
      </c>
      <c r="G4583">
        <v>0</v>
      </c>
      <c r="H4583" s="51" t="s">
        <v>15021</v>
      </c>
      <c r="I4583">
        <v>0</v>
      </c>
      <c r="J4583">
        <v>0</v>
      </c>
      <c r="L4583">
        <v>0</v>
      </c>
      <c r="M4583">
        <v>0</v>
      </c>
      <c r="N4583">
        <v>0</v>
      </c>
      <c r="O4583">
        <v>0</v>
      </c>
      <c r="P4583" t="s">
        <v>183</v>
      </c>
      <c r="Q4583">
        <v>0</v>
      </c>
      <c r="R4583">
        <v>0</v>
      </c>
      <c r="S4583">
        <v>0</v>
      </c>
      <c r="T4583" t="s">
        <v>181</v>
      </c>
      <c r="U4583">
        <v>0</v>
      </c>
      <c r="V4583" t="s">
        <v>181</v>
      </c>
      <c r="W4583">
        <v>0</v>
      </c>
      <c r="X4583" t="s">
        <v>204</v>
      </c>
    </row>
    <row r="4584" spans="1:24" x14ac:dyDescent="0.3">
      <c r="A4584" t="s">
        <v>179</v>
      </c>
      <c r="B4584" t="s">
        <v>15064</v>
      </c>
      <c r="C4584" t="s">
        <v>181</v>
      </c>
      <c r="D4584" t="s">
        <v>15065</v>
      </c>
      <c r="E4584" t="s">
        <v>7</v>
      </c>
      <c r="F4584">
        <v>0</v>
      </c>
      <c r="G4584">
        <v>0</v>
      </c>
      <c r="H4584" s="51" t="s">
        <v>15066</v>
      </c>
      <c r="I4584">
        <v>0</v>
      </c>
      <c r="J4584">
        <v>0</v>
      </c>
      <c r="L4584">
        <v>0</v>
      </c>
      <c r="M4584">
        <v>588.54</v>
      </c>
      <c r="N4584">
        <v>12</v>
      </c>
      <c r="O4584">
        <v>0</v>
      </c>
      <c r="P4584" t="s">
        <v>3077</v>
      </c>
      <c r="Q4584">
        <v>0</v>
      </c>
      <c r="R4584">
        <v>0</v>
      </c>
      <c r="S4584">
        <v>0</v>
      </c>
      <c r="T4584" t="s">
        <v>181</v>
      </c>
      <c r="U4584">
        <v>0</v>
      </c>
      <c r="V4584" t="s">
        <v>181</v>
      </c>
      <c r="W4584">
        <v>0</v>
      </c>
      <c r="X4584" t="s">
        <v>204</v>
      </c>
    </row>
    <row r="4585" spans="1:24" x14ac:dyDescent="0.3">
      <c r="A4585" t="s">
        <v>179</v>
      </c>
      <c r="B4585" t="s">
        <v>15067</v>
      </c>
      <c r="C4585" t="s">
        <v>181</v>
      </c>
      <c r="D4585" t="s">
        <v>15068</v>
      </c>
      <c r="E4585" t="s">
        <v>7</v>
      </c>
      <c r="F4585">
        <v>0</v>
      </c>
      <c r="G4585">
        <v>0</v>
      </c>
      <c r="H4585" s="51" t="s">
        <v>15069</v>
      </c>
      <c r="I4585">
        <v>0</v>
      </c>
      <c r="J4585">
        <v>0</v>
      </c>
      <c r="L4585">
        <v>0</v>
      </c>
      <c r="M4585">
        <v>1642.78</v>
      </c>
      <c r="N4585">
        <v>70</v>
      </c>
      <c r="O4585">
        <v>0</v>
      </c>
      <c r="P4585" t="s">
        <v>6616</v>
      </c>
      <c r="Q4585">
        <v>0</v>
      </c>
      <c r="R4585">
        <v>0</v>
      </c>
      <c r="S4585">
        <v>0</v>
      </c>
      <c r="T4585" t="s">
        <v>181</v>
      </c>
      <c r="U4585">
        <v>0</v>
      </c>
      <c r="V4585" t="s">
        <v>181</v>
      </c>
      <c r="W4585">
        <v>0</v>
      </c>
      <c r="X4585" t="s">
        <v>204</v>
      </c>
    </row>
    <row r="4586" spans="1:24" x14ac:dyDescent="0.3">
      <c r="A4586" t="s">
        <v>179</v>
      </c>
      <c r="B4586" t="s">
        <v>6075</v>
      </c>
      <c r="C4586" t="s">
        <v>181</v>
      </c>
      <c r="D4586" t="s">
        <v>6076</v>
      </c>
      <c r="E4586" t="s">
        <v>7</v>
      </c>
      <c r="F4586">
        <v>0</v>
      </c>
      <c r="G4586">
        <v>0</v>
      </c>
      <c r="H4586" s="51" t="s">
        <v>15070</v>
      </c>
      <c r="I4586">
        <v>0</v>
      </c>
      <c r="J4586">
        <v>0</v>
      </c>
      <c r="L4586">
        <v>0</v>
      </c>
      <c r="M4586">
        <v>219.75</v>
      </c>
      <c r="N4586">
        <v>6</v>
      </c>
      <c r="O4586">
        <v>0</v>
      </c>
      <c r="P4586" t="s">
        <v>3594</v>
      </c>
      <c r="Q4586">
        <v>0</v>
      </c>
      <c r="R4586">
        <v>0</v>
      </c>
      <c r="S4586">
        <v>0</v>
      </c>
      <c r="T4586" t="s">
        <v>181</v>
      </c>
      <c r="U4586">
        <v>0</v>
      </c>
      <c r="V4586" t="s">
        <v>181</v>
      </c>
      <c r="W4586">
        <v>0</v>
      </c>
      <c r="X4586" t="s">
        <v>204</v>
      </c>
    </row>
    <row r="4587" spans="1:24" x14ac:dyDescent="0.3">
      <c r="A4587" t="s">
        <v>179</v>
      </c>
      <c r="B4587" t="s">
        <v>6073</v>
      </c>
      <c r="C4587" t="s">
        <v>181</v>
      </c>
      <c r="D4587" t="s">
        <v>6074</v>
      </c>
      <c r="E4587" t="s">
        <v>7</v>
      </c>
      <c r="F4587">
        <v>0</v>
      </c>
      <c r="G4587">
        <v>0</v>
      </c>
      <c r="H4587" s="51" t="s">
        <v>15070</v>
      </c>
      <c r="I4587">
        <v>0</v>
      </c>
      <c r="J4587">
        <v>0</v>
      </c>
      <c r="L4587">
        <v>0</v>
      </c>
      <c r="M4587">
        <v>219.75</v>
      </c>
      <c r="N4587">
        <v>6</v>
      </c>
      <c r="O4587">
        <v>0</v>
      </c>
      <c r="P4587" t="s">
        <v>3594</v>
      </c>
      <c r="Q4587">
        <v>0</v>
      </c>
      <c r="R4587">
        <v>0</v>
      </c>
      <c r="S4587">
        <v>0</v>
      </c>
      <c r="T4587" t="s">
        <v>181</v>
      </c>
      <c r="U4587">
        <v>0</v>
      </c>
      <c r="V4587" t="s">
        <v>181</v>
      </c>
      <c r="W4587">
        <v>0</v>
      </c>
      <c r="X4587" t="s">
        <v>204</v>
      </c>
    </row>
    <row r="4588" spans="1:24" x14ac:dyDescent="0.3">
      <c r="A4588" t="s">
        <v>179</v>
      </c>
      <c r="B4588" t="s">
        <v>5398</v>
      </c>
      <c r="C4588" t="s">
        <v>181</v>
      </c>
      <c r="D4588" t="s">
        <v>5399</v>
      </c>
      <c r="E4588" t="s">
        <v>7</v>
      </c>
      <c r="F4588">
        <v>0</v>
      </c>
      <c r="G4588">
        <v>0</v>
      </c>
      <c r="H4588" s="51" t="s">
        <v>15071</v>
      </c>
      <c r="I4588">
        <v>0</v>
      </c>
      <c r="J4588">
        <v>0</v>
      </c>
      <c r="L4588">
        <v>0</v>
      </c>
      <c r="M4588">
        <v>788.99</v>
      </c>
      <c r="N4588">
        <v>360</v>
      </c>
      <c r="O4588">
        <v>0</v>
      </c>
      <c r="P4588" t="s">
        <v>605</v>
      </c>
      <c r="Q4588">
        <v>0</v>
      </c>
      <c r="R4588">
        <v>0</v>
      </c>
      <c r="S4588">
        <v>0</v>
      </c>
      <c r="T4588" t="s">
        <v>181</v>
      </c>
      <c r="U4588">
        <v>0</v>
      </c>
      <c r="V4588" t="s">
        <v>181</v>
      </c>
      <c r="W4588">
        <v>0</v>
      </c>
      <c r="X4588" t="s">
        <v>204</v>
      </c>
    </row>
    <row r="4589" spans="1:24" x14ac:dyDescent="0.3">
      <c r="A4589" t="s">
        <v>179</v>
      </c>
      <c r="B4589" t="s">
        <v>5069</v>
      </c>
      <c r="C4589" t="s">
        <v>181</v>
      </c>
      <c r="D4589" t="s">
        <v>5070</v>
      </c>
      <c r="E4589" t="s">
        <v>7</v>
      </c>
      <c r="F4589">
        <v>0</v>
      </c>
      <c r="G4589">
        <v>0</v>
      </c>
      <c r="H4589" s="51" t="s">
        <v>15072</v>
      </c>
      <c r="I4589">
        <v>0</v>
      </c>
      <c r="J4589">
        <v>0</v>
      </c>
      <c r="L4589">
        <v>0</v>
      </c>
      <c r="M4589">
        <v>0</v>
      </c>
      <c r="N4589">
        <v>0</v>
      </c>
      <c r="O4589">
        <v>0</v>
      </c>
      <c r="P4589" t="s">
        <v>183</v>
      </c>
      <c r="Q4589">
        <v>0</v>
      </c>
      <c r="R4589">
        <v>0</v>
      </c>
      <c r="S4589">
        <v>0</v>
      </c>
      <c r="T4589" t="s">
        <v>181</v>
      </c>
      <c r="U4589">
        <v>0</v>
      </c>
      <c r="V4589" t="s">
        <v>181</v>
      </c>
      <c r="W4589">
        <v>0</v>
      </c>
      <c r="X4589" t="s">
        <v>204</v>
      </c>
    </row>
    <row r="4590" spans="1:24" x14ac:dyDescent="0.3">
      <c r="A4590" t="s">
        <v>179</v>
      </c>
      <c r="B4590" t="s">
        <v>4800</v>
      </c>
      <c r="C4590" t="s">
        <v>181</v>
      </c>
      <c r="D4590" t="s">
        <v>4801</v>
      </c>
      <c r="E4590" t="s">
        <v>7</v>
      </c>
      <c r="F4590">
        <v>0</v>
      </c>
      <c r="G4590">
        <v>0</v>
      </c>
      <c r="H4590" s="51" t="s">
        <v>15072</v>
      </c>
      <c r="I4590">
        <v>0</v>
      </c>
      <c r="J4590">
        <v>0</v>
      </c>
      <c r="L4590">
        <v>0</v>
      </c>
      <c r="M4590">
        <v>0</v>
      </c>
      <c r="N4590">
        <v>0</v>
      </c>
      <c r="O4590">
        <v>0</v>
      </c>
      <c r="P4590" t="s">
        <v>183</v>
      </c>
      <c r="Q4590">
        <v>0</v>
      </c>
      <c r="R4590">
        <v>0</v>
      </c>
      <c r="S4590">
        <v>0</v>
      </c>
      <c r="T4590" t="s">
        <v>181</v>
      </c>
      <c r="U4590">
        <v>0</v>
      </c>
      <c r="V4590" t="s">
        <v>181</v>
      </c>
      <c r="W4590">
        <v>0</v>
      </c>
      <c r="X4590" t="s">
        <v>204</v>
      </c>
    </row>
    <row r="4591" spans="1:24" x14ac:dyDescent="0.3">
      <c r="A4591" t="s">
        <v>179</v>
      </c>
      <c r="B4591" t="s">
        <v>7038</v>
      </c>
      <c r="C4591" t="s">
        <v>181</v>
      </c>
      <c r="D4591" t="s">
        <v>7039</v>
      </c>
      <c r="E4591" t="s">
        <v>7</v>
      </c>
      <c r="F4591">
        <v>0</v>
      </c>
      <c r="G4591">
        <v>0</v>
      </c>
      <c r="H4591" s="51" t="s">
        <v>15073</v>
      </c>
      <c r="I4591">
        <v>0</v>
      </c>
      <c r="J4591">
        <v>0</v>
      </c>
      <c r="L4591">
        <v>0</v>
      </c>
      <c r="M4591">
        <v>0</v>
      </c>
      <c r="N4591">
        <v>0</v>
      </c>
      <c r="O4591">
        <v>0</v>
      </c>
      <c r="P4591" t="s">
        <v>183</v>
      </c>
      <c r="Q4591">
        <v>0</v>
      </c>
      <c r="R4591">
        <v>0</v>
      </c>
      <c r="S4591">
        <v>0</v>
      </c>
      <c r="T4591" t="s">
        <v>181</v>
      </c>
      <c r="U4591">
        <v>0</v>
      </c>
      <c r="V4591" t="s">
        <v>181</v>
      </c>
      <c r="W4591">
        <v>0</v>
      </c>
      <c r="X4591" t="s">
        <v>204</v>
      </c>
    </row>
    <row r="4592" spans="1:24" x14ac:dyDescent="0.3">
      <c r="A4592" t="s">
        <v>179</v>
      </c>
      <c r="B4592" t="s">
        <v>15074</v>
      </c>
      <c r="C4592" t="s">
        <v>181</v>
      </c>
      <c r="D4592" t="s">
        <v>15075</v>
      </c>
      <c r="E4592" t="s">
        <v>7</v>
      </c>
      <c r="F4592">
        <v>0</v>
      </c>
      <c r="G4592">
        <v>0</v>
      </c>
      <c r="H4592" s="51" t="s">
        <v>15073</v>
      </c>
      <c r="I4592">
        <v>0</v>
      </c>
      <c r="J4592">
        <v>0</v>
      </c>
      <c r="L4592">
        <v>0</v>
      </c>
      <c r="M4592">
        <v>461.84</v>
      </c>
      <c r="N4592">
        <v>90</v>
      </c>
      <c r="O4592">
        <v>0</v>
      </c>
      <c r="P4592" t="s">
        <v>8263</v>
      </c>
      <c r="Q4592">
        <v>0</v>
      </c>
      <c r="R4592">
        <v>0</v>
      </c>
      <c r="S4592">
        <v>0</v>
      </c>
      <c r="T4592" t="s">
        <v>181</v>
      </c>
      <c r="U4592">
        <v>0</v>
      </c>
      <c r="V4592" t="s">
        <v>181</v>
      </c>
      <c r="W4592">
        <v>0</v>
      </c>
      <c r="X4592" t="s">
        <v>204</v>
      </c>
    </row>
    <row r="4593" spans="1:24" x14ac:dyDescent="0.3">
      <c r="A4593" t="s">
        <v>179</v>
      </c>
      <c r="B4593" t="s">
        <v>4393</v>
      </c>
      <c r="C4593" t="s">
        <v>181</v>
      </c>
      <c r="D4593" t="s">
        <v>4394</v>
      </c>
      <c r="E4593" t="s">
        <v>7</v>
      </c>
      <c r="F4593">
        <v>0</v>
      </c>
      <c r="G4593">
        <v>0</v>
      </c>
      <c r="H4593" s="51" t="s">
        <v>15076</v>
      </c>
      <c r="I4593">
        <v>0</v>
      </c>
      <c r="J4593">
        <v>0</v>
      </c>
      <c r="L4593">
        <v>0</v>
      </c>
      <c r="M4593">
        <v>0</v>
      </c>
      <c r="N4593">
        <v>0</v>
      </c>
      <c r="O4593">
        <v>0</v>
      </c>
      <c r="P4593" t="s">
        <v>183</v>
      </c>
      <c r="Q4593">
        <v>0</v>
      </c>
      <c r="R4593">
        <v>0</v>
      </c>
      <c r="S4593">
        <v>0</v>
      </c>
      <c r="T4593" t="s">
        <v>181</v>
      </c>
      <c r="U4593">
        <v>0</v>
      </c>
      <c r="V4593" t="s">
        <v>181</v>
      </c>
      <c r="W4593">
        <v>0</v>
      </c>
      <c r="X4593" t="s">
        <v>204</v>
      </c>
    </row>
    <row r="4594" spans="1:24" x14ac:dyDescent="0.3">
      <c r="A4594" t="s">
        <v>179</v>
      </c>
      <c r="B4594" t="s">
        <v>4762</v>
      </c>
      <c r="C4594" t="s">
        <v>181</v>
      </c>
      <c r="D4594" t="s">
        <v>4763</v>
      </c>
      <c r="E4594" t="s">
        <v>7</v>
      </c>
      <c r="F4594">
        <v>0</v>
      </c>
      <c r="G4594">
        <v>0</v>
      </c>
      <c r="H4594" s="51" t="s">
        <v>15077</v>
      </c>
      <c r="I4594">
        <v>0</v>
      </c>
      <c r="J4594">
        <v>0</v>
      </c>
      <c r="L4594">
        <v>0</v>
      </c>
      <c r="M4594">
        <v>0</v>
      </c>
      <c r="N4594">
        <v>0</v>
      </c>
      <c r="O4594">
        <v>0</v>
      </c>
      <c r="P4594" t="s">
        <v>183</v>
      </c>
      <c r="Q4594">
        <v>0</v>
      </c>
      <c r="R4594">
        <v>0</v>
      </c>
      <c r="S4594">
        <v>0</v>
      </c>
      <c r="T4594" t="s">
        <v>181</v>
      </c>
      <c r="U4594">
        <v>0</v>
      </c>
      <c r="V4594" t="s">
        <v>181</v>
      </c>
      <c r="W4594">
        <v>0</v>
      </c>
      <c r="X4594" t="s">
        <v>204</v>
      </c>
    </row>
    <row r="4595" spans="1:24" x14ac:dyDescent="0.3">
      <c r="A4595" t="s">
        <v>179</v>
      </c>
      <c r="B4595" t="s">
        <v>5402</v>
      </c>
      <c r="C4595" t="s">
        <v>181</v>
      </c>
      <c r="D4595" t="s">
        <v>5403</v>
      </c>
      <c r="E4595" t="s">
        <v>7</v>
      </c>
      <c r="F4595">
        <v>0</v>
      </c>
      <c r="G4595">
        <v>0</v>
      </c>
      <c r="H4595" s="51" t="s">
        <v>15077</v>
      </c>
      <c r="I4595">
        <v>0</v>
      </c>
      <c r="J4595">
        <v>0</v>
      </c>
      <c r="L4595">
        <v>0</v>
      </c>
      <c r="M4595">
        <v>1050.76</v>
      </c>
      <c r="N4595">
        <v>200</v>
      </c>
      <c r="O4595">
        <v>0</v>
      </c>
      <c r="P4595" t="s">
        <v>1986</v>
      </c>
      <c r="Q4595">
        <v>0</v>
      </c>
      <c r="R4595">
        <v>0</v>
      </c>
      <c r="S4595">
        <v>0</v>
      </c>
      <c r="T4595" t="s">
        <v>181</v>
      </c>
      <c r="U4595">
        <v>0</v>
      </c>
      <c r="V4595" t="s">
        <v>181</v>
      </c>
      <c r="W4595">
        <v>0</v>
      </c>
      <c r="X4595" t="s">
        <v>204</v>
      </c>
    </row>
    <row r="4596" spans="1:24" x14ac:dyDescent="0.3">
      <c r="A4596" t="s">
        <v>179</v>
      </c>
      <c r="B4596" t="s">
        <v>5528</v>
      </c>
      <c r="C4596" t="s">
        <v>181</v>
      </c>
      <c r="D4596" t="s">
        <v>5529</v>
      </c>
      <c r="E4596" t="s">
        <v>7</v>
      </c>
      <c r="F4596">
        <v>0</v>
      </c>
      <c r="G4596">
        <v>0</v>
      </c>
      <c r="H4596" s="51" t="s">
        <v>15077</v>
      </c>
      <c r="I4596">
        <v>0</v>
      </c>
      <c r="J4596">
        <v>0</v>
      </c>
      <c r="L4596">
        <v>0</v>
      </c>
      <c r="M4596">
        <v>0</v>
      </c>
      <c r="N4596">
        <v>0</v>
      </c>
      <c r="O4596">
        <v>0</v>
      </c>
      <c r="P4596" t="s">
        <v>183</v>
      </c>
      <c r="Q4596">
        <v>0</v>
      </c>
      <c r="R4596">
        <v>0</v>
      </c>
      <c r="S4596">
        <v>0</v>
      </c>
      <c r="T4596" t="s">
        <v>181</v>
      </c>
      <c r="U4596">
        <v>0</v>
      </c>
      <c r="V4596" t="s">
        <v>181</v>
      </c>
      <c r="W4596">
        <v>0</v>
      </c>
      <c r="X4596" t="s">
        <v>204</v>
      </c>
    </row>
    <row r="4597" spans="1:24" x14ac:dyDescent="0.3">
      <c r="A4597" t="s">
        <v>179</v>
      </c>
      <c r="B4597" t="s">
        <v>6131</v>
      </c>
      <c r="C4597" t="s">
        <v>181</v>
      </c>
      <c r="D4597" t="s">
        <v>6132</v>
      </c>
      <c r="E4597" t="s">
        <v>7</v>
      </c>
      <c r="F4597">
        <v>0</v>
      </c>
      <c r="G4597">
        <v>0</v>
      </c>
      <c r="H4597" s="51" t="s">
        <v>15078</v>
      </c>
      <c r="I4597">
        <v>0</v>
      </c>
      <c r="J4597">
        <v>0</v>
      </c>
      <c r="L4597">
        <v>0</v>
      </c>
      <c r="M4597">
        <v>0</v>
      </c>
      <c r="N4597">
        <v>0</v>
      </c>
      <c r="O4597">
        <v>0</v>
      </c>
      <c r="P4597" t="s">
        <v>183</v>
      </c>
      <c r="Q4597">
        <v>0</v>
      </c>
      <c r="R4597">
        <v>0</v>
      </c>
      <c r="S4597">
        <v>0</v>
      </c>
      <c r="T4597" t="s">
        <v>181</v>
      </c>
      <c r="U4597">
        <v>0</v>
      </c>
      <c r="V4597" t="s">
        <v>181</v>
      </c>
      <c r="W4597">
        <v>0</v>
      </c>
      <c r="X4597" t="s">
        <v>204</v>
      </c>
    </row>
    <row r="4598" spans="1:24" x14ac:dyDescent="0.3">
      <c r="A4598" t="s">
        <v>179</v>
      </c>
      <c r="B4598" t="s">
        <v>4747</v>
      </c>
      <c r="C4598" t="s">
        <v>181</v>
      </c>
      <c r="D4598" t="s">
        <v>4748</v>
      </c>
      <c r="E4598" t="s">
        <v>7</v>
      </c>
      <c r="F4598">
        <v>0</v>
      </c>
      <c r="G4598">
        <v>0</v>
      </c>
      <c r="H4598" s="51" t="s">
        <v>15078</v>
      </c>
      <c r="I4598">
        <v>0</v>
      </c>
      <c r="J4598">
        <v>0</v>
      </c>
      <c r="L4598">
        <v>0</v>
      </c>
      <c r="M4598">
        <v>0</v>
      </c>
      <c r="N4598">
        <v>0</v>
      </c>
      <c r="O4598">
        <v>0</v>
      </c>
      <c r="P4598" t="s">
        <v>183</v>
      </c>
      <c r="Q4598">
        <v>0</v>
      </c>
      <c r="R4598">
        <v>0</v>
      </c>
      <c r="S4598">
        <v>0</v>
      </c>
      <c r="T4598" t="s">
        <v>181</v>
      </c>
      <c r="U4598">
        <v>0</v>
      </c>
      <c r="V4598" t="s">
        <v>181</v>
      </c>
      <c r="W4598">
        <v>0</v>
      </c>
      <c r="X4598" t="s">
        <v>204</v>
      </c>
    </row>
    <row r="4599" spans="1:24" x14ac:dyDescent="0.3">
      <c r="A4599" t="s">
        <v>179</v>
      </c>
      <c r="B4599" t="s">
        <v>4449</v>
      </c>
      <c r="C4599" t="s">
        <v>181</v>
      </c>
      <c r="D4599" t="s">
        <v>4450</v>
      </c>
      <c r="E4599" t="s">
        <v>7</v>
      </c>
      <c r="F4599">
        <v>0</v>
      </c>
      <c r="G4599">
        <v>0</v>
      </c>
      <c r="H4599" s="51" t="s">
        <v>15079</v>
      </c>
      <c r="I4599">
        <v>0</v>
      </c>
      <c r="J4599">
        <v>0</v>
      </c>
      <c r="L4599">
        <v>0</v>
      </c>
      <c r="M4599">
        <v>0</v>
      </c>
      <c r="N4599">
        <v>0</v>
      </c>
      <c r="O4599">
        <v>0</v>
      </c>
      <c r="P4599" t="s">
        <v>183</v>
      </c>
      <c r="Q4599">
        <v>0</v>
      </c>
      <c r="R4599">
        <v>0</v>
      </c>
      <c r="S4599">
        <v>0</v>
      </c>
      <c r="T4599" t="s">
        <v>181</v>
      </c>
      <c r="U4599">
        <v>0</v>
      </c>
      <c r="V4599" t="s">
        <v>181</v>
      </c>
      <c r="W4599">
        <v>0</v>
      </c>
      <c r="X4599" t="s">
        <v>204</v>
      </c>
    </row>
    <row r="4600" spans="1:24" x14ac:dyDescent="0.3">
      <c r="A4600" t="s">
        <v>179</v>
      </c>
      <c r="B4600" t="s">
        <v>4282</v>
      </c>
      <c r="C4600" t="s">
        <v>181</v>
      </c>
      <c r="D4600" t="s">
        <v>4283</v>
      </c>
      <c r="E4600" t="s">
        <v>7</v>
      </c>
      <c r="F4600">
        <v>0</v>
      </c>
      <c r="G4600">
        <v>0</v>
      </c>
      <c r="H4600" s="51" t="s">
        <v>15080</v>
      </c>
      <c r="I4600">
        <v>0</v>
      </c>
      <c r="J4600">
        <v>0</v>
      </c>
      <c r="L4600">
        <v>0</v>
      </c>
      <c r="M4600">
        <v>0</v>
      </c>
      <c r="N4600">
        <v>0</v>
      </c>
      <c r="O4600">
        <v>0</v>
      </c>
      <c r="P4600" t="s">
        <v>183</v>
      </c>
      <c r="Q4600">
        <v>0</v>
      </c>
      <c r="R4600">
        <v>0</v>
      </c>
      <c r="S4600">
        <v>0</v>
      </c>
      <c r="T4600" t="s">
        <v>181</v>
      </c>
      <c r="U4600">
        <v>0</v>
      </c>
      <c r="V4600" t="s">
        <v>181</v>
      </c>
      <c r="W4600">
        <v>0</v>
      </c>
      <c r="X4600" t="s">
        <v>204</v>
      </c>
    </row>
    <row r="4601" spans="1:24" x14ac:dyDescent="0.3">
      <c r="A4601" t="s">
        <v>179</v>
      </c>
      <c r="B4601" t="s">
        <v>5028</v>
      </c>
      <c r="C4601" t="s">
        <v>181</v>
      </c>
      <c r="D4601" t="s">
        <v>5029</v>
      </c>
      <c r="E4601" t="s">
        <v>7</v>
      </c>
      <c r="F4601">
        <v>0</v>
      </c>
      <c r="G4601">
        <v>0</v>
      </c>
      <c r="H4601" s="51" t="s">
        <v>15080</v>
      </c>
      <c r="I4601">
        <v>0</v>
      </c>
      <c r="J4601">
        <v>0</v>
      </c>
      <c r="L4601">
        <v>0</v>
      </c>
      <c r="M4601">
        <v>0</v>
      </c>
      <c r="N4601">
        <v>0</v>
      </c>
      <c r="O4601">
        <v>0</v>
      </c>
      <c r="P4601" t="s">
        <v>183</v>
      </c>
      <c r="Q4601">
        <v>0</v>
      </c>
      <c r="R4601">
        <v>0</v>
      </c>
      <c r="S4601">
        <v>0</v>
      </c>
      <c r="T4601" t="s">
        <v>181</v>
      </c>
      <c r="U4601">
        <v>0</v>
      </c>
      <c r="V4601" t="s">
        <v>181</v>
      </c>
      <c r="W4601">
        <v>0</v>
      </c>
      <c r="X4601" t="s">
        <v>204</v>
      </c>
    </row>
    <row r="4602" spans="1:24" x14ac:dyDescent="0.3">
      <c r="A4602" t="s">
        <v>179</v>
      </c>
      <c r="B4602" t="s">
        <v>7040</v>
      </c>
      <c r="C4602" t="s">
        <v>181</v>
      </c>
      <c r="D4602" t="s">
        <v>7041</v>
      </c>
      <c r="E4602" t="s">
        <v>7</v>
      </c>
      <c r="F4602">
        <v>0</v>
      </c>
      <c r="G4602">
        <v>0</v>
      </c>
      <c r="H4602" s="51" t="s">
        <v>15081</v>
      </c>
      <c r="I4602">
        <v>0</v>
      </c>
      <c r="J4602">
        <v>0</v>
      </c>
      <c r="L4602">
        <v>0</v>
      </c>
      <c r="M4602">
        <v>0</v>
      </c>
      <c r="N4602">
        <v>0</v>
      </c>
      <c r="O4602">
        <v>0</v>
      </c>
      <c r="P4602" t="s">
        <v>183</v>
      </c>
      <c r="Q4602">
        <v>0</v>
      </c>
      <c r="R4602">
        <v>0</v>
      </c>
      <c r="S4602">
        <v>0</v>
      </c>
      <c r="T4602" t="s">
        <v>181</v>
      </c>
      <c r="U4602">
        <v>0</v>
      </c>
      <c r="V4602" t="s">
        <v>181</v>
      </c>
      <c r="W4602">
        <v>0</v>
      </c>
      <c r="X4602" t="s">
        <v>204</v>
      </c>
    </row>
    <row r="4603" spans="1:24" x14ac:dyDescent="0.3">
      <c r="A4603" t="s">
        <v>179</v>
      </c>
      <c r="B4603" t="s">
        <v>15082</v>
      </c>
      <c r="C4603" t="s">
        <v>181</v>
      </c>
      <c r="D4603" t="s">
        <v>15083</v>
      </c>
      <c r="E4603" t="s">
        <v>7</v>
      </c>
      <c r="F4603">
        <v>0</v>
      </c>
      <c r="G4603">
        <v>0</v>
      </c>
      <c r="H4603" s="51" t="s">
        <v>15081</v>
      </c>
      <c r="I4603">
        <v>0</v>
      </c>
      <c r="J4603">
        <v>0</v>
      </c>
      <c r="L4603">
        <v>0</v>
      </c>
      <c r="M4603">
        <v>1300.92</v>
      </c>
      <c r="N4603">
        <v>80</v>
      </c>
      <c r="O4603">
        <v>0</v>
      </c>
      <c r="P4603" t="s">
        <v>2644</v>
      </c>
      <c r="Q4603">
        <v>0</v>
      </c>
      <c r="R4603">
        <v>0</v>
      </c>
      <c r="S4603">
        <v>0</v>
      </c>
      <c r="T4603" t="s">
        <v>181</v>
      </c>
      <c r="U4603">
        <v>0</v>
      </c>
      <c r="V4603" t="s">
        <v>181</v>
      </c>
      <c r="W4603">
        <v>0</v>
      </c>
      <c r="X4603" t="s">
        <v>204</v>
      </c>
    </row>
    <row r="4604" spans="1:24" x14ac:dyDescent="0.3">
      <c r="A4604" t="s">
        <v>179</v>
      </c>
      <c r="B4604" t="s">
        <v>4203</v>
      </c>
      <c r="C4604" t="s">
        <v>181</v>
      </c>
      <c r="D4604" t="s">
        <v>4204</v>
      </c>
      <c r="E4604" t="s">
        <v>7</v>
      </c>
      <c r="F4604">
        <v>0</v>
      </c>
      <c r="G4604">
        <v>0</v>
      </c>
      <c r="H4604" s="51" t="s">
        <v>13162</v>
      </c>
      <c r="I4604">
        <v>0</v>
      </c>
      <c r="J4604">
        <v>0</v>
      </c>
      <c r="L4604">
        <v>0</v>
      </c>
      <c r="M4604">
        <v>0</v>
      </c>
      <c r="N4604">
        <v>0</v>
      </c>
      <c r="O4604">
        <v>0</v>
      </c>
      <c r="P4604" t="s">
        <v>183</v>
      </c>
      <c r="Q4604">
        <v>0</v>
      </c>
      <c r="R4604">
        <v>0</v>
      </c>
      <c r="S4604">
        <v>0</v>
      </c>
      <c r="T4604" t="s">
        <v>181</v>
      </c>
      <c r="U4604">
        <v>0</v>
      </c>
      <c r="V4604" t="s">
        <v>181</v>
      </c>
      <c r="W4604">
        <v>0</v>
      </c>
      <c r="X4604" t="s">
        <v>204</v>
      </c>
    </row>
    <row r="4605" spans="1:24" x14ac:dyDescent="0.3">
      <c r="A4605" t="s">
        <v>179</v>
      </c>
      <c r="B4605" t="s">
        <v>4201</v>
      </c>
      <c r="C4605" t="s">
        <v>181</v>
      </c>
      <c r="D4605" t="s">
        <v>4202</v>
      </c>
      <c r="E4605" t="s">
        <v>7</v>
      </c>
      <c r="F4605">
        <v>0</v>
      </c>
      <c r="G4605">
        <v>0</v>
      </c>
      <c r="H4605" s="51" t="s">
        <v>15084</v>
      </c>
      <c r="I4605">
        <v>0</v>
      </c>
      <c r="J4605">
        <v>0</v>
      </c>
      <c r="L4605">
        <v>0</v>
      </c>
      <c r="M4605">
        <v>1191.33</v>
      </c>
      <c r="N4605">
        <v>456</v>
      </c>
      <c r="O4605">
        <v>0</v>
      </c>
      <c r="P4605" t="s">
        <v>8456</v>
      </c>
      <c r="Q4605">
        <v>0</v>
      </c>
      <c r="R4605">
        <v>0</v>
      </c>
      <c r="S4605">
        <v>0</v>
      </c>
      <c r="T4605" t="s">
        <v>181</v>
      </c>
      <c r="U4605">
        <v>0</v>
      </c>
      <c r="V4605" t="s">
        <v>181</v>
      </c>
      <c r="W4605">
        <v>0</v>
      </c>
      <c r="X4605" t="s">
        <v>204</v>
      </c>
    </row>
    <row r="4606" spans="1:24" x14ac:dyDescent="0.3">
      <c r="A4606" t="s">
        <v>179</v>
      </c>
      <c r="B4606" t="s">
        <v>4249</v>
      </c>
      <c r="C4606" t="s">
        <v>181</v>
      </c>
      <c r="D4606" t="s">
        <v>4250</v>
      </c>
      <c r="E4606" t="s">
        <v>7</v>
      </c>
      <c r="F4606">
        <v>0</v>
      </c>
      <c r="G4606">
        <v>0</v>
      </c>
      <c r="H4606" s="51" t="s">
        <v>15084</v>
      </c>
      <c r="I4606">
        <v>0</v>
      </c>
      <c r="J4606">
        <v>0</v>
      </c>
      <c r="L4606">
        <v>0</v>
      </c>
      <c r="M4606">
        <v>0</v>
      </c>
      <c r="N4606">
        <v>0</v>
      </c>
      <c r="O4606">
        <v>0</v>
      </c>
      <c r="P4606" t="s">
        <v>183</v>
      </c>
      <c r="Q4606">
        <v>0</v>
      </c>
      <c r="R4606">
        <v>0</v>
      </c>
      <c r="S4606">
        <v>0</v>
      </c>
      <c r="T4606" t="s">
        <v>181</v>
      </c>
      <c r="U4606">
        <v>0</v>
      </c>
      <c r="V4606" t="s">
        <v>181</v>
      </c>
      <c r="W4606">
        <v>0</v>
      </c>
      <c r="X4606" t="s">
        <v>204</v>
      </c>
    </row>
    <row r="4607" spans="1:24" x14ac:dyDescent="0.3">
      <c r="A4607" t="s">
        <v>179</v>
      </c>
      <c r="B4607" t="s">
        <v>5640</v>
      </c>
      <c r="C4607" t="s">
        <v>181</v>
      </c>
      <c r="D4607" t="s">
        <v>5641</v>
      </c>
      <c r="E4607" t="s">
        <v>7</v>
      </c>
      <c r="F4607">
        <v>0</v>
      </c>
      <c r="G4607">
        <v>0</v>
      </c>
      <c r="H4607" s="51" t="s">
        <v>15085</v>
      </c>
      <c r="I4607">
        <v>0</v>
      </c>
      <c r="J4607">
        <v>0</v>
      </c>
      <c r="L4607">
        <v>0</v>
      </c>
      <c r="M4607">
        <v>529.64</v>
      </c>
      <c r="N4607">
        <v>160</v>
      </c>
      <c r="O4607">
        <v>0</v>
      </c>
      <c r="P4607" t="s">
        <v>2212</v>
      </c>
      <c r="Q4607">
        <v>0</v>
      </c>
      <c r="R4607">
        <v>0</v>
      </c>
      <c r="S4607">
        <v>0</v>
      </c>
      <c r="T4607" t="s">
        <v>181</v>
      </c>
      <c r="U4607">
        <v>0</v>
      </c>
      <c r="V4607" t="s">
        <v>181</v>
      </c>
      <c r="W4607">
        <v>0</v>
      </c>
      <c r="X4607" t="s">
        <v>204</v>
      </c>
    </row>
    <row r="4608" spans="1:24" x14ac:dyDescent="0.3">
      <c r="A4608" t="s">
        <v>179</v>
      </c>
      <c r="B4608" t="s">
        <v>5638</v>
      </c>
      <c r="C4608" t="s">
        <v>181</v>
      </c>
      <c r="D4608" t="s">
        <v>5639</v>
      </c>
      <c r="E4608" t="s">
        <v>7</v>
      </c>
      <c r="F4608">
        <v>0</v>
      </c>
      <c r="G4608">
        <v>0</v>
      </c>
      <c r="H4608" s="51" t="s">
        <v>15086</v>
      </c>
      <c r="I4608">
        <v>0</v>
      </c>
      <c r="J4608">
        <v>0</v>
      </c>
      <c r="L4608">
        <v>0</v>
      </c>
      <c r="M4608">
        <v>0</v>
      </c>
      <c r="N4608">
        <v>0</v>
      </c>
      <c r="O4608">
        <v>0</v>
      </c>
      <c r="P4608" t="s">
        <v>183</v>
      </c>
      <c r="Q4608">
        <v>0</v>
      </c>
      <c r="R4608">
        <v>0</v>
      </c>
      <c r="S4608">
        <v>0</v>
      </c>
      <c r="T4608" t="s">
        <v>181</v>
      </c>
      <c r="U4608">
        <v>0</v>
      </c>
      <c r="V4608" t="s">
        <v>181</v>
      </c>
      <c r="W4608">
        <v>0</v>
      </c>
      <c r="X4608" t="s">
        <v>204</v>
      </c>
    </row>
    <row r="4609" spans="1:24" x14ac:dyDescent="0.3">
      <c r="A4609" t="s">
        <v>179</v>
      </c>
      <c r="B4609" t="s">
        <v>15087</v>
      </c>
      <c r="C4609" t="s">
        <v>181</v>
      </c>
      <c r="D4609" t="s">
        <v>15088</v>
      </c>
      <c r="E4609" t="s">
        <v>7</v>
      </c>
      <c r="F4609">
        <v>0</v>
      </c>
      <c r="G4609">
        <v>0</v>
      </c>
      <c r="H4609" s="51" t="s">
        <v>13946</v>
      </c>
      <c r="I4609">
        <v>0</v>
      </c>
      <c r="J4609">
        <v>0</v>
      </c>
      <c r="L4609">
        <v>0</v>
      </c>
      <c r="M4609">
        <v>0</v>
      </c>
      <c r="N4609">
        <v>0</v>
      </c>
      <c r="O4609">
        <v>0</v>
      </c>
      <c r="P4609" t="s">
        <v>183</v>
      </c>
      <c r="Q4609">
        <v>40</v>
      </c>
      <c r="R4609">
        <v>-40</v>
      </c>
      <c r="S4609">
        <v>40</v>
      </c>
      <c r="T4609" t="s">
        <v>181</v>
      </c>
      <c r="U4609">
        <v>0</v>
      </c>
      <c r="V4609" t="s">
        <v>181</v>
      </c>
      <c r="W4609">
        <v>0</v>
      </c>
      <c r="X4609" t="s">
        <v>204</v>
      </c>
    </row>
    <row r="4610" spans="1:24" x14ac:dyDescent="0.3">
      <c r="A4610" t="s">
        <v>179</v>
      </c>
      <c r="B4610" t="s">
        <v>5434</v>
      </c>
      <c r="C4610" t="s">
        <v>181</v>
      </c>
      <c r="D4610" t="s">
        <v>5435</v>
      </c>
      <c r="E4610" t="s">
        <v>7</v>
      </c>
      <c r="F4610">
        <v>0</v>
      </c>
      <c r="G4610">
        <v>0</v>
      </c>
      <c r="H4610" s="51" t="s">
        <v>15089</v>
      </c>
      <c r="I4610">
        <v>0</v>
      </c>
      <c r="J4610">
        <v>0</v>
      </c>
      <c r="L4610">
        <v>0</v>
      </c>
      <c r="M4610">
        <v>0</v>
      </c>
      <c r="N4610">
        <v>0</v>
      </c>
      <c r="O4610">
        <v>0</v>
      </c>
      <c r="P4610" t="s">
        <v>183</v>
      </c>
      <c r="Q4610">
        <v>0</v>
      </c>
      <c r="R4610">
        <v>0</v>
      </c>
      <c r="S4610">
        <v>0</v>
      </c>
      <c r="T4610" t="s">
        <v>181</v>
      </c>
      <c r="U4610">
        <v>0</v>
      </c>
      <c r="V4610" t="s">
        <v>181</v>
      </c>
      <c r="W4610">
        <v>0</v>
      </c>
      <c r="X4610" t="s">
        <v>204</v>
      </c>
    </row>
    <row r="4611" spans="1:24" x14ac:dyDescent="0.3">
      <c r="A4611" t="s">
        <v>179</v>
      </c>
      <c r="B4611" t="s">
        <v>6261</v>
      </c>
      <c r="C4611" t="s">
        <v>181</v>
      </c>
      <c r="D4611" t="s">
        <v>6262</v>
      </c>
      <c r="E4611" t="s">
        <v>7</v>
      </c>
      <c r="F4611">
        <v>0</v>
      </c>
      <c r="G4611">
        <v>0</v>
      </c>
      <c r="H4611" s="51" t="s">
        <v>15021</v>
      </c>
      <c r="I4611">
        <v>0</v>
      </c>
      <c r="J4611">
        <v>0</v>
      </c>
      <c r="L4611">
        <v>0</v>
      </c>
      <c r="M4611">
        <v>0</v>
      </c>
      <c r="N4611">
        <v>0</v>
      </c>
      <c r="O4611">
        <v>0</v>
      </c>
      <c r="P4611" t="s">
        <v>183</v>
      </c>
      <c r="Q4611">
        <v>0</v>
      </c>
      <c r="R4611">
        <v>0</v>
      </c>
      <c r="S4611">
        <v>0</v>
      </c>
      <c r="T4611" t="s">
        <v>181</v>
      </c>
      <c r="U4611">
        <v>0</v>
      </c>
      <c r="V4611" t="s">
        <v>181</v>
      </c>
      <c r="W4611">
        <v>0</v>
      </c>
      <c r="X4611" t="s">
        <v>204</v>
      </c>
    </row>
    <row r="4612" spans="1:24" x14ac:dyDescent="0.3">
      <c r="A4612" t="s">
        <v>179</v>
      </c>
      <c r="B4612" t="s">
        <v>6273</v>
      </c>
      <c r="C4612" t="s">
        <v>181</v>
      </c>
      <c r="D4612" t="s">
        <v>6274</v>
      </c>
      <c r="E4612" t="s">
        <v>7</v>
      </c>
      <c r="F4612">
        <v>0</v>
      </c>
      <c r="G4612">
        <v>0</v>
      </c>
      <c r="H4612" s="51" t="s">
        <v>15021</v>
      </c>
      <c r="I4612">
        <v>0</v>
      </c>
      <c r="J4612">
        <v>0</v>
      </c>
      <c r="L4612">
        <v>0</v>
      </c>
      <c r="M4612">
        <v>0</v>
      </c>
      <c r="N4612">
        <v>0</v>
      </c>
      <c r="O4612">
        <v>0</v>
      </c>
      <c r="P4612" t="s">
        <v>183</v>
      </c>
      <c r="Q4612">
        <v>0</v>
      </c>
      <c r="R4612">
        <v>0</v>
      </c>
      <c r="S4612">
        <v>0</v>
      </c>
      <c r="T4612" t="s">
        <v>181</v>
      </c>
      <c r="U4612">
        <v>0</v>
      </c>
      <c r="V4612" t="s">
        <v>181</v>
      </c>
      <c r="W4612">
        <v>0</v>
      </c>
      <c r="X4612" t="s">
        <v>204</v>
      </c>
    </row>
    <row r="4613" spans="1:24" x14ac:dyDescent="0.3">
      <c r="A4613" t="s">
        <v>179</v>
      </c>
      <c r="B4613" t="s">
        <v>6267</v>
      </c>
      <c r="C4613" t="s">
        <v>181</v>
      </c>
      <c r="D4613" t="s">
        <v>6268</v>
      </c>
      <c r="E4613" t="s">
        <v>7</v>
      </c>
      <c r="F4613">
        <v>0</v>
      </c>
      <c r="G4613">
        <v>0</v>
      </c>
      <c r="H4613" s="51" t="s">
        <v>15021</v>
      </c>
      <c r="I4613">
        <v>0</v>
      </c>
      <c r="J4613">
        <v>0</v>
      </c>
      <c r="L4613">
        <v>0</v>
      </c>
      <c r="M4613">
        <v>0</v>
      </c>
      <c r="N4613">
        <v>0</v>
      </c>
      <c r="O4613">
        <v>0</v>
      </c>
      <c r="P4613" t="s">
        <v>183</v>
      </c>
      <c r="Q4613">
        <v>0</v>
      </c>
      <c r="R4613">
        <v>0</v>
      </c>
      <c r="S4613">
        <v>0</v>
      </c>
      <c r="T4613" t="s">
        <v>181</v>
      </c>
      <c r="U4613">
        <v>0</v>
      </c>
      <c r="V4613" t="s">
        <v>181</v>
      </c>
      <c r="W4613">
        <v>0</v>
      </c>
      <c r="X4613" t="s">
        <v>204</v>
      </c>
    </row>
    <row r="4614" spans="1:24" x14ac:dyDescent="0.3">
      <c r="A4614" t="s">
        <v>179</v>
      </c>
      <c r="B4614" t="s">
        <v>6897</v>
      </c>
      <c r="C4614" t="s">
        <v>181</v>
      </c>
      <c r="D4614" t="s">
        <v>6898</v>
      </c>
      <c r="E4614" t="s">
        <v>7</v>
      </c>
      <c r="F4614">
        <v>0</v>
      </c>
      <c r="G4614">
        <v>0</v>
      </c>
      <c r="H4614" s="51" t="s">
        <v>13781</v>
      </c>
      <c r="I4614">
        <v>0</v>
      </c>
      <c r="J4614">
        <v>0</v>
      </c>
      <c r="L4614">
        <v>0</v>
      </c>
      <c r="M4614">
        <v>13.01</v>
      </c>
      <c r="N4614">
        <v>4</v>
      </c>
      <c r="O4614">
        <v>0</v>
      </c>
      <c r="P4614" t="s">
        <v>3101</v>
      </c>
      <c r="Q4614">
        <v>0</v>
      </c>
      <c r="R4614">
        <v>0</v>
      </c>
      <c r="S4614">
        <v>0</v>
      </c>
      <c r="T4614" t="s">
        <v>181</v>
      </c>
      <c r="U4614">
        <v>0</v>
      </c>
      <c r="V4614" t="s">
        <v>181</v>
      </c>
      <c r="W4614">
        <v>0</v>
      </c>
      <c r="X4614" t="s">
        <v>204</v>
      </c>
    </row>
    <row r="4615" spans="1:24" x14ac:dyDescent="0.3">
      <c r="A4615" t="s">
        <v>179</v>
      </c>
      <c r="B4615" t="s">
        <v>6895</v>
      </c>
      <c r="C4615" t="s">
        <v>181</v>
      </c>
      <c r="D4615" t="s">
        <v>6896</v>
      </c>
      <c r="E4615" t="s">
        <v>7</v>
      </c>
      <c r="F4615">
        <v>0</v>
      </c>
      <c r="G4615">
        <v>0</v>
      </c>
      <c r="H4615" s="51" t="s">
        <v>13781</v>
      </c>
      <c r="I4615">
        <v>0</v>
      </c>
      <c r="J4615">
        <v>0</v>
      </c>
      <c r="L4615">
        <v>0</v>
      </c>
      <c r="M4615">
        <v>13.01</v>
      </c>
      <c r="N4615">
        <v>4</v>
      </c>
      <c r="O4615">
        <v>0</v>
      </c>
      <c r="P4615" t="s">
        <v>3101</v>
      </c>
      <c r="Q4615">
        <v>0</v>
      </c>
      <c r="R4615">
        <v>0</v>
      </c>
      <c r="S4615">
        <v>0</v>
      </c>
      <c r="T4615" t="s">
        <v>181</v>
      </c>
      <c r="U4615">
        <v>0</v>
      </c>
      <c r="V4615" t="s">
        <v>181</v>
      </c>
      <c r="W4615">
        <v>0</v>
      </c>
      <c r="X4615" t="s">
        <v>204</v>
      </c>
    </row>
    <row r="4616" spans="1:24" x14ac:dyDescent="0.3">
      <c r="A4616" t="s">
        <v>179</v>
      </c>
      <c r="B4616" t="s">
        <v>6779</v>
      </c>
      <c r="C4616" t="s">
        <v>181</v>
      </c>
      <c r="D4616" t="s">
        <v>6780</v>
      </c>
      <c r="E4616" t="s">
        <v>7</v>
      </c>
      <c r="F4616">
        <v>0</v>
      </c>
      <c r="G4616">
        <v>0</v>
      </c>
      <c r="H4616" s="51" t="s">
        <v>13781</v>
      </c>
      <c r="I4616">
        <v>0</v>
      </c>
      <c r="J4616">
        <v>0</v>
      </c>
      <c r="L4616">
        <v>0</v>
      </c>
      <c r="M4616">
        <v>71.55</v>
      </c>
      <c r="N4616">
        <v>22</v>
      </c>
      <c r="O4616">
        <v>0</v>
      </c>
      <c r="P4616" t="s">
        <v>1484</v>
      </c>
      <c r="Q4616">
        <v>0</v>
      </c>
      <c r="R4616">
        <v>0</v>
      </c>
      <c r="S4616">
        <v>0</v>
      </c>
      <c r="T4616" t="s">
        <v>181</v>
      </c>
      <c r="U4616">
        <v>0</v>
      </c>
      <c r="V4616" t="s">
        <v>181</v>
      </c>
      <c r="W4616">
        <v>0</v>
      </c>
      <c r="X4616" t="s">
        <v>204</v>
      </c>
    </row>
    <row r="4617" spans="1:24" x14ac:dyDescent="0.3">
      <c r="A4617" t="s">
        <v>179</v>
      </c>
      <c r="B4617" t="s">
        <v>6777</v>
      </c>
      <c r="C4617" t="s">
        <v>181</v>
      </c>
      <c r="D4617" t="s">
        <v>6778</v>
      </c>
      <c r="E4617" t="s">
        <v>7</v>
      </c>
      <c r="F4617">
        <v>0</v>
      </c>
      <c r="G4617">
        <v>0</v>
      </c>
      <c r="H4617" s="51" t="s">
        <v>13781</v>
      </c>
      <c r="I4617">
        <v>0</v>
      </c>
      <c r="J4617">
        <v>0</v>
      </c>
      <c r="L4617">
        <v>0</v>
      </c>
      <c r="M4617">
        <v>0</v>
      </c>
      <c r="N4617">
        <v>0</v>
      </c>
      <c r="O4617">
        <v>0</v>
      </c>
      <c r="P4617" t="s">
        <v>183</v>
      </c>
      <c r="Q4617">
        <v>0</v>
      </c>
      <c r="R4617">
        <v>0</v>
      </c>
      <c r="S4617">
        <v>0</v>
      </c>
      <c r="T4617" t="s">
        <v>181</v>
      </c>
      <c r="U4617">
        <v>0</v>
      </c>
      <c r="V4617" t="s">
        <v>181</v>
      </c>
      <c r="W4617">
        <v>0</v>
      </c>
      <c r="X4617" t="s">
        <v>204</v>
      </c>
    </row>
    <row r="4618" spans="1:24" x14ac:dyDescent="0.3">
      <c r="A4618" t="s">
        <v>179</v>
      </c>
      <c r="B4618" t="s">
        <v>15090</v>
      </c>
      <c r="C4618" t="s">
        <v>181</v>
      </c>
      <c r="D4618" t="s">
        <v>15091</v>
      </c>
      <c r="E4618" t="s">
        <v>7</v>
      </c>
      <c r="F4618">
        <v>0</v>
      </c>
      <c r="G4618">
        <v>0</v>
      </c>
      <c r="H4618" s="51" t="s">
        <v>14934</v>
      </c>
      <c r="I4618">
        <v>0</v>
      </c>
      <c r="J4618">
        <v>0</v>
      </c>
      <c r="L4618">
        <v>0</v>
      </c>
      <c r="M4618">
        <v>0</v>
      </c>
      <c r="N4618">
        <v>0</v>
      </c>
      <c r="O4618">
        <v>0</v>
      </c>
      <c r="P4618" t="s">
        <v>183</v>
      </c>
      <c r="Q4618">
        <v>1001</v>
      </c>
      <c r="R4618">
        <v>-1001</v>
      </c>
      <c r="S4618">
        <v>1001</v>
      </c>
      <c r="T4618" t="s">
        <v>181</v>
      </c>
      <c r="U4618">
        <v>0</v>
      </c>
      <c r="V4618" t="s">
        <v>181</v>
      </c>
      <c r="W4618">
        <v>0</v>
      </c>
      <c r="X4618" t="s">
        <v>204</v>
      </c>
    </row>
    <row r="4619" spans="1:24" x14ac:dyDescent="0.3">
      <c r="A4619" t="s">
        <v>179</v>
      </c>
      <c r="B4619" t="s">
        <v>15092</v>
      </c>
      <c r="C4619" t="s">
        <v>181</v>
      </c>
      <c r="D4619" t="s">
        <v>15093</v>
      </c>
      <c r="E4619" t="s">
        <v>7</v>
      </c>
      <c r="F4619">
        <v>0</v>
      </c>
      <c r="G4619">
        <v>0</v>
      </c>
      <c r="H4619" s="51" t="s">
        <v>14934</v>
      </c>
      <c r="I4619">
        <v>0</v>
      </c>
      <c r="J4619">
        <v>0</v>
      </c>
      <c r="L4619">
        <v>0</v>
      </c>
      <c r="M4619">
        <v>3971.06</v>
      </c>
      <c r="N4619">
        <v>370</v>
      </c>
      <c r="O4619">
        <v>0</v>
      </c>
      <c r="P4619" t="s">
        <v>7604</v>
      </c>
      <c r="Q4619">
        <v>0</v>
      </c>
      <c r="R4619">
        <v>0</v>
      </c>
      <c r="S4619">
        <v>0</v>
      </c>
      <c r="T4619" t="s">
        <v>181</v>
      </c>
      <c r="U4619">
        <v>0</v>
      </c>
      <c r="V4619" t="s">
        <v>181</v>
      </c>
      <c r="W4619">
        <v>0</v>
      </c>
      <c r="X4619" t="s">
        <v>204</v>
      </c>
    </row>
    <row r="4620" spans="1:24" x14ac:dyDescent="0.3">
      <c r="A4620" t="s">
        <v>179</v>
      </c>
      <c r="B4620" t="s">
        <v>15094</v>
      </c>
      <c r="C4620" t="s">
        <v>181</v>
      </c>
      <c r="D4620" t="s">
        <v>15095</v>
      </c>
      <c r="E4620" t="s">
        <v>7</v>
      </c>
      <c r="F4620">
        <v>0</v>
      </c>
      <c r="G4620">
        <v>0</v>
      </c>
      <c r="H4620" s="51" t="s">
        <v>14934</v>
      </c>
      <c r="I4620">
        <v>0</v>
      </c>
      <c r="J4620">
        <v>0</v>
      </c>
      <c r="L4620">
        <v>0</v>
      </c>
      <c r="M4620">
        <v>0</v>
      </c>
      <c r="N4620">
        <v>0</v>
      </c>
      <c r="O4620">
        <v>0</v>
      </c>
      <c r="P4620" t="s">
        <v>183</v>
      </c>
      <c r="Q4620">
        <v>203</v>
      </c>
      <c r="R4620">
        <v>-203</v>
      </c>
      <c r="S4620">
        <v>203</v>
      </c>
      <c r="T4620" t="s">
        <v>181</v>
      </c>
      <c r="U4620">
        <v>0</v>
      </c>
      <c r="V4620" t="s">
        <v>181</v>
      </c>
      <c r="W4620">
        <v>0</v>
      </c>
      <c r="X4620" t="s">
        <v>204</v>
      </c>
    </row>
    <row r="4621" spans="1:24" x14ac:dyDescent="0.3">
      <c r="A4621" t="s">
        <v>179</v>
      </c>
      <c r="B4621" t="s">
        <v>15096</v>
      </c>
      <c r="C4621" t="s">
        <v>181</v>
      </c>
      <c r="D4621" t="s">
        <v>15097</v>
      </c>
      <c r="E4621" t="s">
        <v>7</v>
      </c>
      <c r="F4621">
        <v>0</v>
      </c>
      <c r="G4621">
        <v>0</v>
      </c>
      <c r="H4621" s="51" t="s">
        <v>14934</v>
      </c>
      <c r="I4621">
        <v>0</v>
      </c>
      <c r="J4621">
        <v>0</v>
      </c>
      <c r="L4621">
        <v>0</v>
      </c>
      <c r="M4621">
        <v>0</v>
      </c>
      <c r="N4621">
        <v>0</v>
      </c>
      <c r="O4621">
        <v>0</v>
      </c>
      <c r="P4621" t="s">
        <v>183</v>
      </c>
      <c r="Q4621">
        <v>0</v>
      </c>
      <c r="R4621">
        <v>0</v>
      </c>
      <c r="S4621">
        <v>245</v>
      </c>
      <c r="T4621" t="s">
        <v>181</v>
      </c>
      <c r="U4621">
        <v>0</v>
      </c>
      <c r="V4621" t="s">
        <v>181</v>
      </c>
      <c r="W4621">
        <v>0</v>
      </c>
      <c r="X4621" t="s">
        <v>204</v>
      </c>
    </row>
    <row r="4622" spans="1:24" x14ac:dyDescent="0.3">
      <c r="A4622" t="s">
        <v>179</v>
      </c>
      <c r="B4622" t="s">
        <v>5020</v>
      </c>
      <c r="C4622" t="s">
        <v>181</v>
      </c>
      <c r="D4622" t="s">
        <v>5021</v>
      </c>
      <c r="E4622" t="s">
        <v>7</v>
      </c>
      <c r="F4622">
        <v>0</v>
      </c>
      <c r="G4622">
        <v>0</v>
      </c>
      <c r="H4622" s="51" t="s">
        <v>14906</v>
      </c>
      <c r="I4622">
        <v>0</v>
      </c>
      <c r="J4622">
        <v>0</v>
      </c>
      <c r="L4622">
        <v>0</v>
      </c>
      <c r="M4622">
        <v>0</v>
      </c>
      <c r="N4622">
        <v>0</v>
      </c>
      <c r="O4622">
        <v>0</v>
      </c>
      <c r="P4622" t="s">
        <v>183</v>
      </c>
      <c r="Q4622">
        <v>0</v>
      </c>
      <c r="R4622">
        <v>0</v>
      </c>
      <c r="S4622">
        <v>0</v>
      </c>
      <c r="T4622" t="s">
        <v>181</v>
      </c>
      <c r="U4622">
        <v>0</v>
      </c>
      <c r="V4622" t="s">
        <v>181</v>
      </c>
      <c r="W4622">
        <v>0</v>
      </c>
      <c r="X4622" t="s">
        <v>204</v>
      </c>
    </row>
    <row r="4623" spans="1:24" x14ac:dyDescent="0.3">
      <c r="A4623" t="s">
        <v>179</v>
      </c>
      <c r="B4623" t="s">
        <v>15098</v>
      </c>
      <c r="C4623" t="s">
        <v>181</v>
      </c>
      <c r="D4623" t="s">
        <v>15099</v>
      </c>
      <c r="E4623" t="s">
        <v>7</v>
      </c>
      <c r="F4623">
        <v>0</v>
      </c>
      <c r="G4623">
        <v>0</v>
      </c>
      <c r="H4623" s="51" t="s">
        <v>15100</v>
      </c>
      <c r="I4623">
        <v>0</v>
      </c>
      <c r="J4623">
        <v>0</v>
      </c>
      <c r="L4623">
        <v>0</v>
      </c>
      <c r="M4623">
        <v>0</v>
      </c>
      <c r="N4623">
        <v>0</v>
      </c>
      <c r="O4623">
        <v>0</v>
      </c>
      <c r="P4623" t="s">
        <v>183</v>
      </c>
      <c r="Q4623">
        <v>0</v>
      </c>
      <c r="R4623">
        <v>0</v>
      </c>
      <c r="S4623">
        <v>0</v>
      </c>
      <c r="T4623" t="s">
        <v>181</v>
      </c>
      <c r="U4623">
        <v>0</v>
      </c>
      <c r="V4623" t="s">
        <v>181</v>
      </c>
      <c r="W4623">
        <v>0</v>
      </c>
      <c r="X4623" t="s">
        <v>204</v>
      </c>
    </row>
    <row r="4624" spans="1:24" x14ac:dyDescent="0.3">
      <c r="A4624" t="s">
        <v>179</v>
      </c>
      <c r="B4624" t="s">
        <v>15101</v>
      </c>
      <c r="C4624" t="s">
        <v>181</v>
      </c>
      <c r="D4624" t="s">
        <v>15102</v>
      </c>
      <c r="E4624" t="s">
        <v>7</v>
      </c>
      <c r="F4624">
        <v>0</v>
      </c>
      <c r="G4624">
        <v>0</v>
      </c>
      <c r="H4624" s="51" t="s">
        <v>15103</v>
      </c>
      <c r="I4624">
        <v>0</v>
      </c>
      <c r="J4624">
        <v>0</v>
      </c>
      <c r="L4624">
        <v>0</v>
      </c>
      <c r="M4624">
        <v>0</v>
      </c>
      <c r="N4624">
        <v>0</v>
      </c>
      <c r="O4624">
        <v>0</v>
      </c>
      <c r="P4624" t="s">
        <v>183</v>
      </c>
      <c r="Q4624">
        <v>0</v>
      </c>
      <c r="R4624">
        <v>0</v>
      </c>
      <c r="S4624">
        <v>0</v>
      </c>
      <c r="T4624" t="s">
        <v>181</v>
      </c>
      <c r="U4624">
        <v>0</v>
      </c>
      <c r="V4624" t="s">
        <v>181</v>
      </c>
      <c r="W4624">
        <v>0</v>
      </c>
      <c r="X4624" t="s">
        <v>204</v>
      </c>
    </row>
    <row r="4625" spans="1:24" x14ac:dyDescent="0.3">
      <c r="A4625" t="s">
        <v>179</v>
      </c>
      <c r="B4625" t="s">
        <v>4915</v>
      </c>
      <c r="C4625" t="s">
        <v>181</v>
      </c>
      <c r="D4625" t="s">
        <v>4916</v>
      </c>
      <c r="E4625" t="s">
        <v>7</v>
      </c>
      <c r="F4625">
        <v>0</v>
      </c>
      <c r="G4625">
        <v>0</v>
      </c>
      <c r="H4625" s="51" t="s">
        <v>15103</v>
      </c>
      <c r="I4625">
        <v>0</v>
      </c>
      <c r="J4625">
        <v>0</v>
      </c>
      <c r="L4625">
        <v>0</v>
      </c>
      <c r="M4625">
        <v>0</v>
      </c>
      <c r="N4625">
        <v>0</v>
      </c>
      <c r="O4625">
        <v>0</v>
      </c>
      <c r="P4625" t="s">
        <v>183</v>
      </c>
      <c r="Q4625">
        <v>0</v>
      </c>
      <c r="R4625">
        <v>0</v>
      </c>
      <c r="S4625">
        <v>0</v>
      </c>
      <c r="T4625" t="s">
        <v>181</v>
      </c>
      <c r="U4625">
        <v>0</v>
      </c>
      <c r="V4625" t="s">
        <v>181</v>
      </c>
      <c r="W4625">
        <v>0</v>
      </c>
      <c r="X4625" t="s">
        <v>204</v>
      </c>
    </row>
    <row r="4626" spans="1:24" x14ac:dyDescent="0.3">
      <c r="A4626" t="s">
        <v>179</v>
      </c>
      <c r="B4626" t="s">
        <v>15104</v>
      </c>
      <c r="C4626" t="s">
        <v>181</v>
      </c>
      <c r="D4626" t="s">
        <v>15105</v>
      </c>
      <c r="E4626" t="s">
        <v>7</v>
      </c>
      <c r="F4626">
        <v>0</v>
      </c>
      <c r="G4626">
        <v>0</v>
      </c>
      <c r="H4626" s="51" t="s">
        <v>15103</v>
      </c>
      <c r="I4626">
        <v>0</v>
      </c>
      <c r="J4626">
        <v>0</v>
      </c>
      <c r="L4626">
        <v>0</v>
      </c>
      <c r="M4626">
        <v>0</v>
      </c>
      <c r="N4626">
        <v>0</v>
      </c>
      <c r="O4626">
        <v>0</v>
      </c>
      <c r="P4626" t="s">
        <v>183</v>
      </c>
      <c r="Q4626">
        <v>0</v>
      </c>
      <c r="R4626">
        <v>0</v>
      </c>
      <c r="S4626">
        <v>0</v>
      </c>
      <c r="T4626" t="s">
        <v>181</v>
      </c>
      <c r="U4626">
        <v>0</v>
      </c>
      <c r="V4626" t="s">
        <v>181</v>
      </c>
      <c r="W4626">
        <v>0</v>
      </c>
      <c r="X4626" t="s">
        <v>204</v>
      </c>
    </row>
    <row r="4627" spans="1:24" x14ac:dyDescent="0.3">
      <c r="A4627" t="s">
        <v>179</v>
      </c>
      <c r="B4627" t="s">
        <v>5016</v>
      </c>
      <c r="C4627" t="s">
        <v>181</v>
      </c>
      <c r="D4627" t="s">
        <v>5017</v>
      </c>
      <c r="E4627" t="s">
        <v>7</v>
      </c>
      <c r="F4627">
        <v>0</v>
      </c>
      <c r="G4627">
        <v>0</v>
      </c>
      <c r="H4627" s="51" t="s">
        <v>15103</v>
      </c>
      <c r="I4627">
        <v>0</v>
      </c>
      <c r="J4627">
        <v>0</v>
      </c>
      <c r="L4627">
        <v>0</v>
      </c>
      <c r="M4627">
        <v>0</v>
      </c>
      <c r="N4627">
        <v>0</v>
      </c>
      <c r="O4627">
        <v>0</v>
      </c>
      <c r="P4627" t="s">
        <v>183</v>
      </c>
      <c r="Q4627">
        <v>0</v>
      </c>
      <c r="R4627">
        <v>0</v>
      </c>
      <c r="S4627">
        <v>0</v>
      </c>
      <c r="T4627" t="s">
        <v>181</v>
      </c>
      <c r="U4627">
        <v>0</v>
      </c>
      <c r="V4627" t="s">
        <v>181</v>
      </c>
      <c r="W4627">
        <v>0</v>
      </c>
      <c r="X4627" t="s">
        <v>204</v>
      </c>
    </row>
    <row r="4628" spans="1:24" x14ac:dyDescent="0.3">
      <c r="A4628" t="s">
        <v>179</v>
      </c>
      <c r="B4628" t="s">
        <v>5594</v>
      </c>
      <c r="C4628" t="s">
        <v>181</v>
      </c>
      <c r="D4628" t="s">
        <v>5595</v>
      </c>
      <c r="E4628" t="s">
        <v>7</v>
      </c>
      <c r="F4628">
        <v>0</v>
      </c>
      <c r="G4628">
        <v>0</v>
      </c>
      <c r="H4628" s="51" t="s">
        <v>15106</v>
      </c>
      <c r="I4628">
        <v>0</v>
      </c>
      <c r="J4628">
        <v>0</v>
      </c>
      <c r="L4628">
        <v>0</v>
      </c>
      <c r="M4628">
        <v>0</v>
      </c>
      <c r="N4628">
        <v>0</v>
      </c>
      <c r="O4628">
        <v>0</v>
      </c>
      <c r="P4628" t="s">
        <v>183</v>
      </c>
      <c r="Q4628">
        <v>0</v>
      </c>
      <c r="R4628">
        <v>0</v>
      </c>
      <c r="S4628">
        <v>0</v>
      </c>
      <c r="T4628" t="s">
        <v>181</v>
      </c>
      <c r="U4628">
        <v>0</v>
      </c>
      <c r="V4628" t="s">
        <v>181</v>
      </c>
      <c r="W4628">
        <v>0</v>
      </c>
      <c r="X4628" t="s">
        <v>204</v>
      </c>
    </row>
    <row r="4629" spans="1:24" x14ac:dyDescent="0.3">
      <c r="A4629" t="s">
        <v>179</v>
      </c>
      <c r="B4629" t="s">
        <v>15107</v>
      </c>
      <c r="C4629" t="s">
        <v>181</v>
      </c>
      <c r="D4629" t="s">
        <v>15108</v>
      </c>
      <c r="E4629" t="s">
        <v>7</v>
      </c>
      <c r="F4629">
        <v>0</v>
      </c>
      <c r="G4629">
        <v>0</v>
      </c>
      <c r="H4629" s="51" t="s">
        <v>15103</v>
      </c>
      <c r="I4629">
        <v>0</v>
      </c>
      <c r="J4629">
        <v>0</v>
      </c>
      <c r="L4629">
        <v>0</v>
      </c>
      <c r="M4629">
        <v>0</v>
      </c>
      <c r="N4629">
        <v>0</v>
      </c>
      <c r="O4629">
        <v>0</v>
      </c>
      <c r="P4629" t="s">
        <v>183</v>
      </c>
      <c r="Q4629">
        <v>0</v>
      </c>
      <c r="R4629">
        <v>0</v>
      </c>
      <c r="S4629">
        <v>0</v>
      </c>
      <c r="T4629" t="s">
        <v>181</v>
      </c>
      <c r="U4629">
        <v>0</v>
      </c>
      <c r="V4629" t="s">
        <v>181</v>
      </c>
      <c r="W4629">
        <v>0</v>
      </c>
      <c r="X4629" t="s">
        <v>204</v>
      </c>
    </row>
    <row r="4630" spans="1:24" x14ac:dyDescent="0.3">
      <c r="A4630" t="s">
        <v>179</v>
      </c>
      <c r="B4630" t="s">
        <v>4475</v>
      </c>
      <c r="C4630" t="s">
        <v>181</v>
      </c>
      <c r="D4630" t="s">
        <v>4476</v>
      </c>
      <c r="E4630" t="s">
        <v>7</v>
      </c>
      <c r="F4630">
        <v>0</v>
      </c>
      <c r="G4630">
        <v>0</v>
      </c>
      <c r="H4630" s="51" t="s">
        <v>15103</v>
      </c>
      <c r="I4630">
        <v>0</v>
      </c>
      <c r="J4630">
        <v>0</v>
      </c>
      <c r="L4630">
        <v>0</v>
      </c>
      <c r="M4630">
        <v>2164.4499999999998</v>
      </c>
      <c r="N4630">
        <v>150</v>
      </c>
      <c r="O4630">
        <v>12</v>
      </c>
      <c r="P4630" t="s">
        <v>8584</v>
      </c>
      <c r="Q4630">
        <v>-80</v>
      </c>
      <c r="R4630">
        <v>0</v>
      </c>
      <c r="S4630">
        <v>300</v>
      </c>
      <c r="T4630" t="s">
        <v>181</v>
      </c>
      <c r="U4630">
        <v>0</v>
      </c>
      <c r="V4630" t="s">
        <v>181</v>
      </c>
      <c r="W4630">
        <v>0</v>
      </c>
      <c r="X4630" t="s">
        <v>204</v>
      </c>
    </row>
    <row r="4631" spans="1:24" x14ac:dyDescent="0.3">
      <c r="A4631" t="s">
        <v>179</v>
      </c>
      <c r="B4631" t="s">
        <v>15109</v>
      </c>
      <c r="C4631" t="s">
        <v>181</v>
      </c>
      <c r="D4631" t="s">
        <v>15110</v>
      </c>
      <c r="E4631" t="s">
        <v>7</v>
      </c>
      <c r="F4631">
        <v>0</v>
      </c>
      <c r="G4631">
        <v>0</v>
      </c>
      <c r="H4631" s="51" t="s">
        <v>15111</v>
      </c>
      <c r="I4631">
        <v>0</v>
      </c>
      <c r="J4631">
        <v>0</v>
      </c>
      <c r="L4631">
        <v>0</v>
      </c>
      <c r="M4631">
        <v>0</v>
      </c>
      <c r="N4631">
        <v>0</v>
      </c>
      <c r="O4631">
        <v>0</v>
      </c>
      <c r="P4631" t="s">
        <v>183</v>
      </c>
      <c r="Q4631">
        <v>0</v>
      </c>
      <c r="R4631">
        <v>0</v>
      </c>
      <c r="S4631">
        <v>0</v>
      </c>
      <c r="T4631" t="s">
        <v>181</v>
      </c>
      <c r="U4631">
        <v>0</v>
      </c>
      <c r="V4631" t="s">
        <v>181</v>
      </c>
      <c r="W4631">
        <v>0</v>
      </c>
      <c r="X4631" t="s">
        <v>204</v>
      </c>
    </row>
    <row r="4632" spans="1:24" x14ac:dyDescent="0.3">
      <c r="A4632" t="s">
        <v>179</v>
      </c>
      <c r="B4632" t="s">
        <v>4816</v>
      </c>
      <c r="C4632" t="s">
        <v>181</v>
      </c>
      <c r="D4632" t="s">
        <v>4817</v>
      </c>
      <c r="E4632" t="s">
        <v>7</v>
      </c>
      <c r="F4632">
        <v>0</v>
      </c>
      <c r="G4632">
        <v>0</v>
      </c>
      <c r="H4632" s="51" t="s">
        <v>15103</v>
      </c>
      <c r="I4632">
        <v>0</v>
      </c>
      <c r="J4632">
        <v>0</v>
      </c>
      <c r="L4632">
        <v>0</v>
      </c>
      <c r="M4632">
        <v>0</v>
      </c>
      <c r="N4632">
        <v>0</v>
      </c>
      <c r="O4632">
        <v>0</v>
      </c>
      <c r="P4632" t="s">
        <v>183</v>
      </c>
      <c r="Q4632">
        <v>0</v>
      </c>
      <c r="R4632">
        <v>0</v>
      </c>
      <c r="S4632">
        <v>0</v>
      </c>
      <c r="T4632" t="s">
        <v>181</v>
      </c>
      <c r="U4632">
        <v>0</v>
      </c>
      <c r="V4632" t="s">
        <v>181</v>
      </c>
      <c r="W4632">
        <v>0</v>
      </c>
      <c r="X4632" t="s">
        <v>204</v>
      </c>
    </row>
    <row r="4633" spans="1:24" x14ac:dyDescent="0.3">
      <c r="A4633" t="s">
        <v>179</v>
      </c>
      <c r="B4633" t="s">
        <v>6091</v>
      </c>
      <c r="C4633" t="s">
        <v>181</v>
      </c>
      <c r="D4633" t="s">
        <v>6092</v>
      </c>
      <c r="E4633" t="s">
        <v>7</v>
      </c>
      <c r="F4633">
        <v>0</v>
      </c>
      <c r="G4633">
        <v>0</v>
      </c>
      <c r="H4633" s="51" t="s">
        <v>12924</v>
      </c>
      <c r="I4633">
        <v>0</v>
      </c>
      <c r="J4633">
        <v>0</v>
      </c>
      <c r="L4633">
        <v>0</v>
      </c>
      <c r="M4633">
        <v>0</v>
      </c>
      <c r="N4633">
        <v>0</v>
      </c>
      <c r="O4633">
        <v>0</v>
      </c>
      <c r="P4633" t="s">
        <v>183</v>
      </c>
      <c r="Q4633">
        <v>0</v>
      </c>
      <c r="R4633">
        <v>0</v>
      </c>
      <c r="S4633">
        <v>0</v>
      </c>
      <c r="T4633" t="s">
        <v>181</v>
      </c>
      <c r="U4633">
        <v>0</v>
      </c>
      <c r="V4633" t="s">
        <v>181</v>
      </c>
      <c r="W4633">
        <v>0</v>
      </c>
      <c r="X4633" t="s">
        <v>204</v>
      </c>
    </row>
    <row r="4634" spans="1:24" x14ac:dyDescent="0.3">
      <c r="A4634" t="s">
        <v>179</v>
      </c>
      <c r="B4634" t="s">
        <v>15112</v>
      </c>
      <c r="C4634" t="s">
        <v>181</v>
      </c>
      <c r="D4634" t="s">
        <v>15113</v>
      </c>
      <c r="E4634" t="s">
        <v>7</v>
      </c>
      <c r="F4634">
        <v>0</v>
      </c>
      <c r="G4634">
        <v>0</v>
      </c>
      <c r="H4634" s="51" t="s">
        <v>12924</v>
      </c>
      <c r="I4634">
        <v>0</v>
      </c>
      <c r="J4634">
        <v>0</v>
      </c>
      <c r="L4634">
        <v>0</v>
      </c>
      <c r="M4634">
        <v>0</v>
      </c>
      <c r="N4634">
        <v>0</v>
      </c>
      <c r="O4634">
        <v>0</v>
      </c>
      <c r="P4634" t="s">
        <v>183</v>
      </c>
      <c r="Q4634">
        <v>0</v>
      </c>
      <c r="R4634">
        <v>0</v>
      </c>
      <c r="S4634">
        <v>0</v>
      </c>
      <c r="T4634" t="s">
        <v>181</v>
      </c>
      <c r="U4634">
        <v>0</v>
      </c>
      <c r="V4634" t="s">
        <v>181</v>
      </c>
      <c r="W4634">
        <v>0</v>
      </c>
      <c r="X4634" t="s">
        <v>204</v>
      </c>
    </row>
    <row r="4635" spans="1:24" x14ac:dyDescent="0.3">
      <c r="A4635" t="s">
        <v>179</v>
      </c>
      <c r="B4635" t="s">
        <v>6565</v>
      </c>
      <c r="C4635" t="s">
        <v>181</v>
      </c>
      <c r="D4635" t="s">
        <v>6566</v>
      </c>
      <c r="E4635" t="s">
        <v>7</v>
      </c>
      <c r="F4635">
        <v>4317</v>
      </c>
      <c r="G4635">
        <v>0</v>
      </c>
      <c r="H4635" s="51" t="s">
        <v>12754</v>
      </c>
      <c r="I4635">
        <v>0</v>
      </c>
      <c r="J4635">
        <v>3246</v>
      </c>
      <c r="L4635">
        <v>0</v>
      </c>
      <c r="M4635">
        <v>44559.54</v>
      </c>
      <c r="N4635">
        <v>4490</v>
      </c>
      <c r="O4635">
        <v>1</v>
      </c>
      <c r="P4635" t="s">
        <v>18110</v>
      </c>
      <c r="Q4635">
        <v>0</v>
      </c>
      <c r="R4635">
        <v>0</v>
      </c>
      <c r="S4635">
        <v>0</v>
      </c>
      <c r="T4635" t="s">
        <v>181</v>
      </c>
      <c r="U4635">
        <v>0</v>
      </c>
      <c r="V4635" t="s">
        <v>181</v>
      </c>
      <c r="W4635">
        <v>485709.8</v>
      </c>
      <c r="X4635" t="s">
        <v>204</v>
      </c>
    </row>
    <row r="4636" spans="1:24" x14ac:dyDescent="0.3">
      <c r="A4636" t="s">
        <v>179</v>
      </c>
      <c r="B4636" t="s">
        <v>6563</v>
      </c>
      <c r="C4636" t="s">
        <v>181</v>
      </c>
      <c r="D4636" t="s">
        <v>6564</v>
      </c>
      <c r="E4636" t="s">
        <v>7</v>
      </c>
      <c r="F4636">
        <v>5408</v>
      </c>
      <c r="G4636">
        <v>0</v>
      </c>
      <c r="H4636" s="51" t="s">
        <v>15114</v>
      </c>
      <c r="I4636">
        <v>0</v>
      </c>
      <c r="J4636">
        <v>3031</v>
      </c>
      <c r="L4636">
        <v>0</v>
      </c>
      <c r="M4636">
        <v>49104.81</v>
      </c>
      <c r="N4636">
        <v>2474</v>
      </c>
      <c r="O4636">
        <v>1</v>
      </c>
      <c r="P4636" t="s">
        <v>18111</v>
      </c>
      <c r="Q4636">
        <v>0</v>
      </c>
      <c r="R4636">
        <v>0</v>
      </c>
      <c r="S4636">
        <v>2940</v>
      </c>
      <c r="T4636" t="s">
        <v>181</v>
      </c>
      <c r="U4636">
        <v>0</v>
      </c>
      <c r="V4636" t="s">
        <v>181</v>
      </c>
      <c r="W4636">
        <v>249855.433333333</v>
      </c>
      <c r="X4636" t="s">
        <v>204</v>
      </c>
    </row>
    <row r="4637" spans="1:24" x14ac:dyDescent="0.3">
      <c r="A4637" t="s">
        <v>179</v>
      </c>
      <c r="B4637" t="s">
        <v>15115</v>
      </c>
      <c r="C4637" t="s">
        <v>181</v>
      </c>
      <c r="D4637" t="s">
        <v>15116</v>
      </c>
      <c r="E4637" t="s">
        <v>7</v>
      </c>
      <c r="F4637">
        <v>0</v>
      </c>
      <c r="G4637">
        <v>0</v>
      </c>
      <c r="H4637" s="51" t="s">
        <v>13278</v>
      </c>
      <c r="I4637">
        <v>0</v>
      </c>
      <c r="J4637">
        <v>0</v>
      </c>
      <c r="L4637">
        <v>0</v>
      </c>
      <c r="M4637">
        <v>0</v>
      </c>
      <c r="N4637">
        <v>0</v>
      </c>
      <c r="O4637">
        <v>0</v>
      </c>
      <c r="P4637" t="s">
        <v>183</v>
      </c>
      <c r="Q4637">
        <v>0</v>
      </c>
      <c r="R4637">
        <v>0</v>
      </c>
      <c r="S4637">
        <v>0</v>
      </c>
      <c r="T4637" t="s">
        <v>181</v>
      </c>
      <c r="U4637">
        <v>0</v>
      </c>
      <c r="V4637" t="s">
        <v>181</v>
      </c>
      <c r="W4637">
        <v>0</v>
      </c>
      <c r="X4637" t="s">
        <v>204</v>
      </c>
    </row>
    <row r="4638" spans="1:24" x14ac:dyDescent="0.3">
      <c r="A4638" t="s">
        <v>179</v>
      </c>
      <c r="B4638" t="s">
        <v>4471</v>
      </c>
      <c r="C4638" t="s">
        <v>181</v>
      </c>
      <c r="D4638" t="s">
        <v>4472</v>
      </c>
      <c r="E4638" t="s">
        <v>7</v>
      </c>
      <c r="F4638">
        <v>0</v>
      </c>
      <c r="G4638">
        <v>0</v>
      </c>
      <c r="H4638" s="51" t="s">
        <v>13278</v>
      </c>
      <c r="I4638">
        <v>0</v>
      </c>
      <c r="J4638">
        <v>0</v>
      </c>
      <c r="L4638">
        <v>0</v>
      </c>
      <c r="M4638">
        <v>498.69</v>
      </c>
      <c r="N4638">
        <v>84</v>
      </c>
      <c r="O4638">
        <v>0</v>
      </c>
      <c r="P4638" t="s">
        <v>3160</v>
      </c>
      <c r="Q4638">
        <v>0</v>
      </c>
      <c r="R4638">
        <v>0</v>
      </c>
      <c r="S4638">
        <v>0</v>
      </c>
      <c r="T4638" t="s">
        <v>181</v>
      </c>
      <c r="U4638">
        <v>0</v>
      </c>
      <c r="V4638" t="s">
        <v>181</v>
      </c>
      <c r="W4638">
        <v>0</v>
      </c>
      <c r="X4638" t="s">
        <v>204</v>
      </c>
    </row>
    <row r="4639" spans="1:24" x14ac:dyDescent="0.3">
      <c r="A4639" t="s">
        <v>179</v>
      </c>
      <c r="B4639" t="s">
        <v>15117</v>
      </c>
      <c r="C4639" t="s">
        <v>181</v>
      </c>
      <c r="D4639" t="s">
        <v>15118</v>
      </c>
      <c r="E4639" t="s">
        <v>7</v>
      </c>
      <c r="F4639">
        <v>0</v>
      </c>
      <c r="G4639">
        <v>0</v>
      </c>
      <c r="H4639" s="51" t="s">
        <v>13278</v>
      </c>
      <c r="I4639">
        <v>0</v>
      </c>
      <c r="J4639">
        <v>0</v>
      </c>
      <c r="L4639">
        <v>0</v>
      </c>
      <c r="M4639">
        <v>0</v>
      </c>
      <c r="N4639">
        <v>0</v>
      </c>
      <c r="O4639">
        <v>0</v>
      </c>
      <c r="P4639" t="s">
        <v>183</v>
      </c>
      <c r="Q4639">
        <v>0</v>
      </c>
      <c r="R4639">
        <v>0</v>
      </c>
      <c r="S4639">
        <v>0</v>
      </c>
      <c r="T4639" t="s">
        <v>181</v>
      </c>
      <c r="U4639">
        <v>0</v>
      </c>
      <c r="V4639" t="s">
        <v>181</v>
      </c>
      <c r="W4639">
        <v>0</v>
      </c>
      <c r="X4639" t="s">
        <v>204</v>
      </c>
    </row>
    <row r="4640" spans="1:24" x14ac:dyDescent="0.3">
      <c r="A4640" t="s">
        <v>179</v>
      </c>
      <c r="B4640" t="s">
        <v>6879</v>
      </c>
      <c r="C4640" t="s">
        <v>181</v>
      </c>
      <c r="D4640" t="s">
        <v>6880</v>
      </c>
      <c r="E4640" t="s">
        <v>7</v>
      </c>
      <c r="F4640">
        <v>0</v>
      </c>
      <c r="G4640">
        <v>0</v>
      </c>
      <c r="H4640" s="51" t="s">
        <v>12705</v>
      </c>
      <c r="I4640">
        <v>0</v>
      </c>
      <c r="J4640">
        <v>0</v>
      </c>
      <c r="L4640">
        <v>0</v>
      </c>
      <c r="M4640">
        <v>0</v>
      </c>
      <c r="N4640">
        <v>0</v>
      </c>
      <c r="O4640">
        <v>0</v>
      </c>
      <c r="P4640" t="s">
        <v>183</v>
      </c>
      <c r="Q4640">
        <v>0</v>
      </c>
      <c r="R4640">
        <v>0</v>
      </c>
      <c r="S4640">
        <v>0</v>
      </c>
      <c r="T4640" t="s">
        <v>181</v>
      </c>
      <c r="U4640">
        <v>0</v>
      </c>
      <c r="V4640" t="s">
        <v>181</v>
      </c>
      <c r="W4640">
        <v>0</v>
      </c>
      <c r="X4640" t="s">
        <v>204</v>
      </c>
    </row>
    <row r="4641" spans="1:24" x14ac:dyDescent="0.3">
      <c r="A4641" t="s">
        <v>179</v>
      </c>
      <c r="B4641" t="s">
        <v>5058</v>
      </c>
      <c r="C4641" t="s">
        <v>181</v>
      </c>
      <c r="D4641" t="s">
        <v>5059</v>
      </c>
      <c r="E4641" t="s">
        <v>7</v>
      </c>
      <c r="F4641">
        <v>0</v>
      </c>
      <c r="G4641">
        <v>0</v>
      </c>
      <c r="H4641" s="51" t="s">
        <v>12705</v>
      </c>
      <c r="I4641">
        <v>0</v>
      </c>
      <c r="J4641">
        <v>0</v>
      </c>
      <c r="L4641">
        <v>0</v>
      </c>
      <c r="M4641">
        <v>0</v>
      </c>
      <c r="N4641">
        <v>0</v>
      </c>
      <c r="O4641">
        <v>0</v>
      </c>
      <c r="P4641" t="s">
        <v>183</v>
      </c>
      <c r="Q4641">
        <v>0</v>
      </c>
      <c r="R4641">
        <v>0</v>
      </c>
      <c r="S4641">
        <v>0</v>
      </c>
      <c r="T4641" t="s">
        <v>181</v>
      </c>
      <c r="U4641">
        <v>0</v>
      </c>
      <c r="V4641" t="s">
        <v>181</v>
      </c>
      <c r="W4641">
        <v>0</v>
      </c>
      <c r="X4641" t="s">
        <v>204</v>
      </c>
    </row>
    <row r="4642" spans="1:24" x14ac:dyDescent="0.3">
      <c r="A4642" t="s">
        <v>179</v>
      </c>
      <c r="B4642" t="s">
        <v>4500</v>
      </c>
      <c r="C4642" t="s">
        <v>181</v>
      </c>
      <c r="D4642" t="s">
        <v>4501</v>
      </c>
      <c r="E4642" t="s">
        <v>7</v>
      </c>
      <c r="F4642">
        <v>0</v>
      </c>
      <c r="G4642">
        <v>0</v>
      </c>
      <c r="H4642" s="51" t="s">
        <v>15119</v>
      </c>
      <c r="I4642">
        <v>0</v>
      </c>
      <c r="J4642">
        <v>0</v>
      </c>
      <c r="L4642">
        <v>0</v>
      </c>
      <c r="M4642">
        <v>344.66</v>
      </c>
      <c r="N4642">
        <v>39</v>
      </c>
      <c r="O4642">
        <v>0</v>
      </c>
      <c r="P4642" t="s">
        <v>4031</v>
      </c>
      <c r="Q4642">
        <v>0</v>
      </c>
      <c r="R4642">
        <v>0</v>
      </c>
      <c r="S4642">
        <v>0</v>
      </c>
      <c r="T4642" t="s">
        <v>181</v>
      </c>
      <c r="U4642">
        <v>0</v>
      </c>
      <c r="V4642" t="s">
        <v>181</v>
      </c>
      <c r="W4642">
        <v>0</v>
      </c>
      <c r="X4642" t="s">
        <v>204</v>
      </c>
    </row>
    <row r="4643" spans="1:24" x14ac:dyDescent="0.3">
      <c r="A4643" t="s">
        <v>179</v>
      </c>
      <c r="B4643" t="s">
        <v>4473</v>
      </c>
      <c r="C4643" t="s">
        <v>181</v>
      </c>
      <c r="D4643" t="s">
        <v>4474</v>
      </c>
      <c r="E4643" t="s">
        <v>7</v>
      </c>
      <c r="F4643">
        <v>0</v>
      </c>
      <c r="G4643">
        <v>0</v>
      </c>
      <c r="H4643" s="51" t="s">
        <v>15119</v>
      </c>
      <c r="I4643">
        <v>0</v>
      </c>
      <c r="J4643">
        <v>0</v>
      </c>
      <c r="L4643">
        <v>0</v>
      </c>
      <c r="M4643">
        <v>3596.85</v>
      </c>
      <c r="N4643">
        <v>407</v>
      </c>
      <c r="O4643">
        <v>32</v>
      </c>
      <c r="P4643" t="s">
        <v>15161</v>
      </c>
      <c r="Q4643">
        <v>1841</v>
      </c>
      <c r="R4643">
        <v>-1466</v>
      </c>
      <c r="S4643">
        <v>5369</v>
      </c>
      <c r="T4643" t="s">
        <v>181</v>
      </c>
      <c r="U4643">
        <v>0</v>
      </c>
      <c r="V4643" t="s">
        <v>181</v>
      </c>
      <c r="W4643">
        <v>0</v>
      </c>
      <c r="X4643" t="s">
        <v>204</v>
      </c>
    </row>
    <row r="4644" spans="1:24" x14ac:dyDescent="0.3">
      <c r="A4644" t="s">
        <v>179</v>
      </c>
      <c r="B4644" t="s">
        <v>5109</v>
      </c>
      <c r="C4644" t="s">
        <v>181</v>
      </c>
      <c r="D4644" t="s">
        <v>5110</v>
      </c>
      <c r="E4644" t="s">
        <v>7</v>
      </c>
      <c r="F4644">
        <v>0</v>
      </c>
      <c r="G4644">
        <v>0</v>
      </c>
      <c r="H4644" s="51" t="s">
        <v>15119</v>
      </c>
      <c r="I4644">
        <v>0</v>
      </c>
      <c r="J4644">
        <v>0</v>
      </c>
      <c r="L4644">
        <v>0</v>
      </c>
      <c r="M4644">
        <v>0</v>
      </c>
      <c r="N4644">
        <v>0</v>
      </c>
      <c r="O4644">
        <v>0</v>
      </c>
      <c r="P4644" t="s">
        <v>183</v>
      </c>
      <c r="Q4644">
        <v>0</v>
      </c>
      <c r="R4644">
        <v>0</v>
      </c>
      <c r="S4644">
        <v>0</v>
      </c>
      <c r="T4644" t="s">
        <v>181</v>
      </c>
      <c r="U4644">
        <v>0</v>
      </c>
      <c r="V4644" t="s">
        <v>181</v>
      </c>
      <c r="W4644">
        <v>0</v>
      </c>
      <c r="X4644" t="s">
        <v>204</v>
      </c>
    </row>
    <row r="4645" spans="1:24" x14ac:dyDescent="0.3">
      <c r="A4645" t="s">
        <v>179</v>
      </c>
      <c r="B4645" t="s">
        <v>5830</v>
      </c>
      <c r="C4645" t="s">
        <v>181</v>
      </c>
      <c r="D4645" t="s">
        <v>5831</v>
      </c>
      <c r="E4645" t="s">
        <v>7</v>
      </c>
      <c r="F4645">
        <v>0</v>
      </c>
      <c r="G4645">
        <v>0</v>
      </c>
      <c r="H4645" s="51" t="s">
        <v>15119</v>
      </c>
      <c r="I4645">
        <v>0</v>
      </c>
      <c r="J4645">
        <v>0</v>
      </c>
      <c r="L4645">
        <v>0</v>
      </c>
      <c r="M4645">
        <v>0</v>
      </c>
      <c r="N4645">
        <v>0</v>
      </c>
      <c r="O4645">
        <v>0</v>
      </c>
      <c r="P4645" t="s">
        <v>183</v>
      </c>
      <c r="Q4645">
        <v>0</v>
      </c>
      <c r="R4645">
        <v>0</v>
      </c>
      <c r="S4645">
        <v>0</v>
      </c>
      <c r="T4645" t="s">
        <v>181</v>
      </c>
      <c r="U4645">
        <v>0</v>
      </c>
      <c r="V4645" t="s">
        <v>181</v>
      </c>
      <c r="W4645">
        <v>0</v>
      </c>
      <c r="X4645" t="s">
        <v>204</v>
      </c>
    </row>
    <row r="4646" spans="1:24" x14ac:dyDescent="0.3">
      <c r="A4646" t="s">
        <v>179</v>
      </c>
      <c r="B4646" t="s">
        <v>15120</v>
      </c>
      <c r="C4646" t="s">
        <v>181</v>
      </c>
      <c r="D4646" t="s">
        <v>15121</v>
      </c>
      <c r="E4646" t="s">
        <v>7</v>
      </c>
      <c r="F4646">
        <v>0</v>
      </c>
      <c r="G4646">
        <v>0</v>
      </c>
      <c r="H4646" s="51" t="s">
        <v>14934</v>
      </c>
      <c r="I4646">
        <v>0</v>
      </c>
      <c r="J4646">
        <v>0</v>
      </c>
      <c r="L4646">
        <v>0</v>
      </c>
      <c r="M4646">
        <v>0</v>
      </c>
      <c r="N4646">
        <v>0</v>
      </c>
      <c r="O4646">
        <v>0</v>
      </c>
      <c r="P4646" t="s">
        <v>183</v>
      </c>
      <c r="Q4646">
        <v>0</v>
      </c>
      <c r="R4646">
        <v>0</v>
      </c>
      <c r="S4646">
        <v>0</v>
      </c>
      <c r="T4646" t="s">
        <v>181</v>
      </c>
      <c r="U4646">
        <v>0</v>
      </c>
      <c r="V4646" t="s">
        <v>181</v>
      </c>
      <c r="W4646">
        <v>0</v>
      </c>
      <c r="X4646" t="s">
        <v>204</v>
      </c>
    </row>
    <row r="4647" spans="1:24" x14ac:dyDescent="0.3">
      <c r="A4647" t="s">
        <v>179</v>
      </c>
      <c r="B4647" t="s">
        <v>4804</v>
      </c>
      <c r="C4647" t="s">
        <v>181</v>
      </c>
      <c r="D4647" t="s">
        <v>4805</v>
      </c>
      <c r="E4647" t="s">
        <v>7</v>
      </c>
      <c r="F4647">
        <v>0</v>
      </c>
      <c r="G4647">
        <v>0</v>
      </c>
      <c r="H4647" s="51" t="s">
        <v>15119</v>
      </c>
      <c r="I4647">
        <v>0</v>
      </c>
      <c r="J4647">
        <v>0</v>
      </c>
      <c r="L4647">
        <v>0</v>
      </c>
      <c r="M4647">
        <v>3137.3</v>
      </c>
      <c r="N4647">
        <v>355</v>
      </c>
      <c r="O4647">
        <v>0</v>
      </c>
      <c r="P4647" t="s">
        <v>10413</v>
      </c>
      <c r="Q4647">
        <v>0</v>
      </c>
      <c r="R4647">
        <v>0</v>
      </c>
      <c r="S4647">
        <v>0</v>
      </c>
      <c r="T4647" t="s">
        <v>181</v>
      </c>
      <c r="U4647">
        <v>0</v>
      </c>
      <c r="V4647" t="s">
        <v>181</v>
      </c>
      <c r="W4647">
        <v>0</v>
      </c>
      <c r="X4647" t="s">
        <v>204</v>
      </c>
    </row>
    <row r="4648" spans="1:24" x14ac:dyDescent="0.3">
      <c r="A4648" t="s">
        <v>179</v>
      </c>
      <c r="B4648" t="s">
        <v>5253</v>
      </c>
      <c r="C4648" t="s">
        <v>181</v>
      </c>
      <c r="D4648" t="s">
        <v>5254</v>
      </c>
      <c r="E4648" t="s">
        <v>7</v>
      </c>
      <c r="F4648">
        <v>0</v>
      </c>
      <c r="G4648">
        <v>0</v>
      </c>
      <c r="H4648" s="51" t="s">
        <v>15119</v>
      </c>
      <c r="I4648">
        <v>0</v>
      </c>
      <c r="J4648">
        <v>0</v>
      </c>
      <c r="L4648">
        <v>0</v>
      </c>
      <c r="M4648">
        <v>0</v>
      </c>
      <c r="N4648">
        <v>0</v>
      </c>
      <c r="O4648">
        <v>0</v>
      </c>
      <c r="P4648" t="s">
        <v>183</v>
      </c>
      <c r="Q4648">
        <v>0</v>
      </c>
      <c r="R4648">
        <v>0</v>
      </c>
      <c r="S4648">
        <v>0</v>
      </c>
      <c r="T4648" t="s">
        <v>181</v>
      </c>
      <c r="U4648">
        <v>0</v>
      </c>
      <c r="V4648" t="s">
        <v>181</v>
      </c>
      <c r="W4648">
        <v>0</v>
      </c>
      <c r="X4648" t="s">
        <v>204</v>
      </c>
    </row>
    <row r="4649" spans="1:24" x14ac:dyDescent="0.3">
      <c r="A4649" t="s">
        <v>179</v>
      </c>
      <c r="B4649" t="s">
        <v>4936</v>
      </c>
      <c r="C4649" t="s">
        <v>181</v>
      </c>
      <c r="D4649" t="s">
        <v>4937</v>
      </c>
      <c r="E4649" t="s">
        <v>7</v>
      </c>
      <c r="F4649">
        <v>0</v>
      </c>
      <c r="G4649">
        <v>0</v>
      </c>
      <c r="H4649" s="51" t="s">
        <v>15119</v>
      </c>
      <c r="I4649">
        <v>0</v>
      </c>
      <c r="J4649">
        <v>0</v>
      </c>
      <c r="L4649">
        <v>0</v>
      </c>
      <c r="M4649">
        <v>0</v>
      </c>
      <c r="N4649">
        <v>0</v>
      </c>
      <c r="O4649">
        <v>0</v>
      </c>
      <c r="P4649" t="s">
        <v>183</v>
      </c>
      <c r="Q4649">
        <v>0</v>
      </c>
      <c r="R4649">
        <v>0</v>
      </c>
      <c r="S4649">
        <v>0</v>
      </c>
      <c r="T4649" t="s">
        <v>181</v>
      </c>
      <c r="U4649">
        <v>0</v>
      </c>
      <c r="V4649" t="s">
        <v>181</v>
      </c>
      <c r="W4649">
        <v>0</v>
      </c>
      <c r="X4649" t="s">
        <v>204</v>
      </c>
    </row>
    <row r="4650" spans="1:24" x14ac:dyDescent="0.3">
      <c r="A4650" t="s">
        <v>179</v>
      </c>
      <c r="B4650" t="s">
        <v>5079</v>
      </c>
      <c r="C4650" t="s">
        <v>181</v>
      </c>
      <c r="D4650" t="s">
        <v>5080</v>
      </c>
      <c r="E4650" t="s">
        <v>7</v>
      </c>
      <c r="F4650">
        <v>0</v>
      </c>
      <c r="G4650">
        <v>0</v>
      </c>
      <c r="H4650" s="51" t="s">
        <v>15119</v>
      </c>
      <c r="I4650">
        <v>0</v>
      </c>
      <c r="J4650">
        <v>0</v>
      </c>
      <c r="L4650">
        <v>0</v>
      </c>
      <c r="M4650">
        <v>0</v>
      </c>
      <c r="N4650">
        <v>0</v>
      </c>
      <c r="O4650">
        <v>0</v>
      </c>
      <c r="P4650" t="s">
        <v>183</v>
      </c>
      <c r="Q4650">
        <v>0</v>
      </c>
      <c r="R4650">
        <v>0</v>
      </c>
      <c r="S4650">
        <v>0</v>
      </c>
      <c r="T4650" t="s">
        <v>181</v>
      </c>
      <c r="U4650">
        <v>0</v>
      </c>
      <c r="V4650" t="s">
        <v>181</v>
      </c>
      <c r="W4650">
        <v>0</v>
      </c>
      <c r="X4650" t="s">
        <v>204</v>
      </c>
    </row>
    <row r="4651" spans="1:24" x14ac:dyDescent="0.3">
      <c r="A4651" t="s">
        <v>179</v>
      </c>
      <c r="B4651" t="s">
        <v>6612</v>
      </c>
      <c r="C4651" t="s">
        <v>181</v>
      </c>
      <c r="D4651" t="s">
        <v>6613</v>
      </c>
      <c r="E4651" t="s">
        <v>7</v>
      </c>
      <c r="F4651">
        <v>0</v>
      </c>
      <c r="G4651">
        <v>0</v>
      </c>
      <c r="H4651" s="51" t="s">
        <v>15119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0</v>
      </c>
      <c r="P4651" t="s">
        <v>183</v>
      </c>
      <c r="Q4651">
        <v>0</v>
      </c>
      <c r="R4651">
        <v>0</v>
      </c>
      <c r="S4651">
        <v>0</v>
      </c>
      <c r="T4651" t="s">
        <v>181</v>
      </c>
      <c r="U4651">
        <v>0</v>
      </c>
      <c r="V4651" t="s">
        <v>181</v>
      </c>
      <c r="W4651">
        <v>0</v>
      </c>
      <c r="X4651" t="s">
        <v>204</v>
      </c>
    </row>
    <row r="4652" spans="1:24" x14ac:dyDescent="0.3">
      <c r="A4652" t="s">
        <v>179</v>
      </c>
      <c r="B4652" t="s">
        <v>5660</v>
      </c>
      <c r="C4652" t="s">
        <v>181</v>
      </c>
      <c r="D4652" t="s">
        <v>5661</v>
      </c>
      <c r="E4652" t="s">
        <v>7</v>
      </c>
      <c r="F4652">
        <v>0</v>
      </c>
      <c r="G4652">
        <v>0</v>
      </c>
      <c r="H4652" s="51" t="s">
        <v>15119</v>
      </c>
      <c r="I4652">
        <v>0</v>
      </c>
      <c r="J4652">
        <v>0</v>
      </c>
      <c r="L4652">
        <v>0</v>
      </c>
      <c r="M4652">
        <v>0</v>
      </c>
      <c r="N4652">
        <v>0</v>
      </c>
      <c r="O4652">
        <v>0</v>
      </c>
      <c r="P4652" t="s">
        <v>183</v>
      </c>
      <c r="Q4652">
        <v>0</v>
      </c>
      <c r="R4652">
        <v>0</v>
      </c>
      <c r="S4652">
        <v>0</v>
      </c>
      <c r="T4652" t="s">
        <v>181</v>
      </c>
      <c r="U4652">
        <v>0</v>
      </c>
      <c r="V4652" t="s">
        <v>181</v>
      </c>
      <c r="W4652">
        <v>0</v>
      </c>
      <c r="X4652" t="s">
        <v>204</v>
      </c>
    </row>
    <row r="4653" spans="1:24" x14ac:dyDescent="0.3">
      <c r="A4653" t="s">
        <v>179</v>
      </c>
      <c r="B4653" t="s">
        <v>15122</v>
      </c>
      <c r="C4653" t="s">
        <v>181</v>
      </c>
      <c r="D4653" t="s">
        <v>15123</v>
      </c>
      <c r="E4653" t="s">
        <v>7</v>
      </c>
      <c r="F4653">
        <v>0</v>
      </c>
      <c r="G4653">
        <v>0</v>
      </c>
      <c r="H4653" s="51" t="s">
        <v>14934</v>
      </c>
      <c r="I4653">
        <v>0</v>
      </c>
      <c r="J4653">
        <v>0</v>
      </c>
      <c r="L4653">
        <v>0</v>
      </c>
      <c r="M4653">
        <v>0</v>
      </c>
      <c r="N4653">
        <v>0</v>
      </c>
      <c r="O4653">
        <v>0</v>
      </c>
      <c r="P4653" t="s">
        <v>183</v>
      </c>
      <c r="Q4653">
        <v>0</v>
      </c>
      <c r="R4653">
        <v>0</v>
      </c>
      <c r="S4653">
        <v>0</v>
      </c>
      <c r="T4653" t="s">
        <v>181</v>
      </c>
      <c r="U4653">
        <v>0</v>
      </c>
      <c r="V4653" t="s">
        <v>181</v>
      </c>
      <c r="W4653">
        <v>0</v>
      </c>
      <c r="X4653" t="s">
        <v>204</v>
      </c>
    </row>
    <row r="4654" spans="1:24" x14ac:dyDescent="0.3">
      <c r="A4654" t="s">
        <v>179</v>
      </c>
      <c r="B4654" t="s">
        <v>5759</v>
      </c>
      <c r="C4654" t="s">
        <v>181</v>
      </c>
      <c r="D4654" t="s">
        <v>5760</v>
      </c>
      <c r="E4654" t="s">
        <v>7</v>
      </c>
      <c r="F4654">
        <v>0</v>
      </c>
      <c r="G4654">
        <v>0</v>
      </c>
      <c r="H4654" s="51" t="s">
        <v>14903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</v>
      </c>
      <c r="P4654" t="s">
        <v>183</v>
      </c>
      <c r="Q4654">
        <v>0</v>
      </c>
      <c r="R4654">
        <v>0</v>
      </c>
      <c r="S4654">
        <v>0</v>
      </c>
      <c r="T4654" t="s">
        <v>181</v>
      </c>
      <c r="U4654">
        <v>0</v>
      </c>
      <c r="V4654" t="s">
        <v>181</v>
      </c>
      <c r="W4654">
        <v>0</v>
      </c>
      <c r="X4654" t="s">
        <v>204</v>
      </c>
    </row>
    <row r="4655" spans="1:24" x14ac:dyDescent="0.3">
      <c r="A4655" t="s">
        <v>179</v>
      </c>
      <c r="B4655" t="s">
        <v>4553</v>
      </c>
      <c r="C4655" t="s">
        <v>181</v>
      </c>
      <c r="D4655" t="s">
        <v>4554</v>
      </c>
      <c r="E4655" t="s">
        <v>7</v>
      </c>
      <c r="F4655">
        <v>0</v>
      </c>
      <c r="G4655">
        <v>0</v>
      </c>
      <c r="H4655" s="51" t="s">
        <v>12924</v>
      </c>
      <c r="I4655">
        <v>0</v>
      </c>
      <c r="J4655">
        <v>0</v>
      </c>
      <c r="L4655">
        <v>0</v>
      </c>
      <c r="M4655">
        <v>0</v>
      </c>
      <c r="N4655">
        <v>0</v>
      </c>
      <c r="O4655">
        <v>0</v>
      </c>
      <c r="P4655" t="s">
        <v>183</v>
      </c>
      <c r="Q4655">
        <v>0</v>
      </c>
      <c r="R4655">
        <v>0</v>
      </c>
      <c r="S4655">
        <v>0</v>
      </c>
      <c r="T4655" t="s">
        <v>181</v>
      </c>
      <c r="U4655">
        <v>0</v>
      </c>
      <c r="V4655" t="s">
        <v>181</v>
      </c>
      <c r="W4655">
        <v>0</v>
      </c>
      <c r="X4655" t="s">
        <v>204</v>
      </c>
    </row>
    <row r="4656" spans="1:24" x14ac:dyDescent="0.3">
      <c r="A4656" t="s">
        <v>179</v>
      </c>
      <c r="B4656" t="s">
        <v>4555</v>
      </c>
      <c r="C4656" t="s">
        <v>181</v>
      </c>
      <c r="D4656" t="s">
        <v>4556</v>
      </c>
      <c r="E4656" t="s">
        <v>7</v>
      </c>
      <c r="F4656">
        <v>0</v>
      </c>
      <c r="G4656">
        <v>0</v>
      </c>
      <c r="H4656" s="51" t="s">
        <v>12924</v>
      </c>
      <c r="I4656">
        <v>0</v>
      </c>
      <c r="J4656">
        <v>0</v>
      </c>
      <c r="L4656">
        <v>0</v>
      </c>
      <c r="M4656">
        <v>0</v>
      </c>
      <c r="N4656">
        <v>0</v>
      </c>
      <c r="O4656">
        <v>0</v>
      </c>
      <c r="P4656" t="s">
        <v>183</v>
      </c>
      <c r="Q4656">
        <v>0</v>
      </c>
      <c r="R4656">
        <v>0</v>
      </c>
      <c r="S4656">
        <v>0</v>
      </c>
      <c r="T4656" t="s">
        <v>181</v>
      </c>
      <c r="U4656">
        <v>0</v>
      </c>
      <c r="V4656" t="s">
        <v>181</v>
      </c>
      <c r="W4656">
        <v>0</v>
      </c>
      <c r="X4656" t="s">
        <v>204</v>
      </c>
    </row>
    <row r="4657" spans="1:24" x14ac:dyDescent="0.3">
      <c r="A4657" t="s">
        <v>179</v>
      </c>
      <c r="B4657" t="s">
        <v>4551</v>
      </c>
      <c r="C4657" t="s">
        <v>181</v>
      </c>
      <c r="D4657" t="s">
        <v>4552</v>
      </c>
      <c r="E4657" t="s">
        <v>7</v>
      </c>
      <c r="F4657">
        <v>0</v>
      </c>
      <c r="G4657">
        <v>0</v>
      </c>
      <c r="H4657" s="51" t="s">
        <v>12924</v>
      </c>
      <c r="I4657">
        <v>0</v>
      </c>
      <c r="J4657">
        <v>0</v>
      </c>
      <c r="L4657">
        <v>0</v>
      </c>
      <c r="M4657">
        <v>0</v>
      </c>
      <c r="N4657">
        <v>0</v>
      </c>
      <c r="O4657">
        <v>0</v>
      </c>
      <c r="P4657" t="s">
        <v>183</v>
      </c>
      <c r="Q4657">
        <v>0</v>
      </c>
      <c r="R4657">
        <v>0</v>
      </c>
      <c r="S4657">
        <v>0</v>
      </c>
      <c r="T4657" t="s">
        <v>181</v>
      </c>
      <c r="U4657">
        <v>0</v>
      </c>
      <c r="V4657" t="s">
        <v>181</v>
      </c>
      <c r="W4657">
        <v>0</v>
      </c>
      <c r="X4657" t="s">
        <v>204</v>
      </c>
    </row>
    <row r="4658" spans="1:24" x14ac:dyDescent="0.3">
      <c r="A4658" t="s">
        <v>179</v>
      </c>
      <c r="B4658" t="s">
        <v>15124</v>
      </c>
      <c r="C4658" t="s">
        <v>181</v>
      </c>
      <c r="D4658" t="s">
        <v>15125</v>
      </c>
      <c r="E4658" t="s">
        <v>7</v>
      </c>
      <c r="F4658">
        <v>0</v>
      </c>
      <c r="G4658">
        <v>0</v>
      </c>
      <c r="H4658" s="51" t="s">
        <v>12462</v>
      </c>
      <c r="I4658">
        <v>0</v>
      </c>
      <c r="J4658">
        <v>0</v>
      </c>
      <c r="L4658">
        <v>0</v>
      </c>
      <c r="M4658">
        <v>0</v>
      </c>
      <c r="N4658">
        <v>0</v>
      </c>
      <c r="O4658">
        <v>0</v>
      </c>
      <c r="P4658" t="s">
        <v>183</v>
      </c>
      <c r="Q4658">
        <v>0</v>
      </c>
      <c r="R4658">
        <v>0</v>
      </c>
      <c r="S4658">
        <v>0</v>
      </c>
      <c r="T4658" t="s">
        <v>181</v>
      </c>
      <c r="U4658">
        <v>0</v>
      </c>
      <c r="V4658" t="s">
        <v>181</v>
      </c>
      <c r="W4658">
        <v>0</v>
      </c>
      <c r="X4658" t="s">
        <v>204</v>
      </c>
    </row>
    <row r="4659" spans="1:24" x14ac:dyDescent="0.3">
      <c r="A4659" t="s">
        <v>179</v>
      </c>
      <c r="B4659" t="s">
        <v>4405</v>
      </c>
      <c r="C4659" t="s">
        <v>181</v>
      </c>
      <c r="D4659" t="s">
        <v>4406</v>
      </c>
      <c r="E4659" t="s">
        <v>7</v>
      </c>
      <c r="F4659">
        <v>0</v>
      </c>
      <c r="G4659">
        <v>0</v>
      </c>
      <c r="H4659" s="51" t="s">
        <v>14998</v>
      </c>
      <c r="I4659">
        <v>0</v>
      </c>
      <c r="J4659">
        <v>0</v>
      </c>
      <c r="L4659">
        <v>0</v>
      </c>
      <c r="M4659">
        <v>0</v>
      </c>
      <c r="N4659">
        <v>0</v>
      </c>
      <c r="O4659">
        <v>0</v>
      </c>
      <c r="P4659" t="s">
        <v>183</v>
      </c>
      <c r="Q4659">
        <v>0</v>
      </c>
      <c r="R4659">
        <v>0</v>
      </c>
      <c r="S4659">
        <v>0</v>
      </c>
      <c r="T4659" t="s">
        <v>181</v>
      </c>
      <c r="U4659">
        <v>0</v>
      </c>
      <c r="V4659" t="s">
        <v>181</v>
      </c>
      <c r="W4659">
        <v>0</v>
      </c>
      <c r="X4659" t="s">
        <v>204</v>
      </c>
    </row>
    <row r="4660" spans="1:24" x14ac:dyDescent="0.3">
      <c r="A4660" t="s">
        <v>179</v>
      </c>
      <c r="B4660" t="s">
        <v>4855</v>
      </c>
      <c r="C4660" t="s">
        <v>181</v>
      </c>
      <c r="D4660" t="s">
        <v>4856</v>
      </c>
      <c r="E4660" t="s">
        <v>7</v>
      </c>
      <c r="F4660">
        <v>0</v>
      </c>
      <c r="G4660">
        <v>0</v>
      </c>
      <c r="H4660" s="51" t="s">
        <v>15126</v>
      </c>
      <c r="I4660">
        <v>0</v>
      </c>
      <c r="J4660">
        <v>0</v>
      </c>
      <c r="L4660">
        <v>0</v>
      </c>
      <c r="M4660">
        <v>0</v>
      </c>
      <c r="N4660">
        <v>0</v>
      </c>
      <c r="O4660">
        <v>0</v>
      </c>
      <c r="P4660" t="s">
        <v>183</v>
      </c>
      <c r="Q4660">
        <v>0</v>
      </c>
      <c r="R4660">
        <v>0</v>
      </c>
      <c r="S4660">
        <v>0</v>
      </c>
      <c r="T4660" t="s">
        <v>181</v>
      </c>
      <c r="U4660">
        <v>0</v>
      </c>
      <c r="V4660" t="s">
        <v>181</v>
      </c>
      <c r="W4660">
        <v>0</v>
      </c>
      <c r="X4660" t="s">
        <v>204</v>
      </c>
    </row>
    <row r="4661" spans="1:24" x14ac:dyDescent="0.3">
      <c r="A4661" t="s">
        <v>179</v>
      </c>
      <c r="B4661" t="s">
        <v>1006</v>
      </c>
      <c r="C4661" t="s">
        <v>181</v>
      </c>
      <c r="D4661" t="s">
        <v>1007</v>
      </c>
      <c r="E4661" t="s">
        <v>181</v>
      </c>
      <c r="F4661">
        <v>0</v>
      </c>
      <c r="G4661">
        <v>0</v>
      </c>
      <c r="H4661" s="51" t="s">
        <v>15127</v>
      </c>
      <c r="I4661">
        <v>0</v>
      </c>
      <c r="J4661">
        <v>0</v>
      </c>
      <c r="L4661">
        <v>0</v>
      </c>
      <c r="M4661">
        <v>0</v>
      </c>
      <c r="N4661">
        <v>0</v>
      </c>
      <c r="O4661">
        <v>0</v>
      </c>
      <c r="P4661" t="s">
        <v>183</v>
      </c>
      <c r="Q4661">
        <v>0</v>
      </c>
      <c r="R4661">
        <v>0</v>
      </c>
      <c r="S4661">
        <v>0</v>
      </c>
      <c r="T4661" t="s">
        <v>181</v>
      </c>
      <c r="U4661">
        <v>0</v>
      </c>
      <c r="V4661" t="s">
        <v>181</v>
      </c>
      <c r="W4661">
        <v>0</v>
      </c>
      <c r="X4661" t="s">
        <v>204</v>
      </c>
    </row>
    <row r="4662" spans="1:24" x14ac:dyDescent="0.3">
      <c r="A4662" t="s">
        <v>179</v>
      </c>
      <c r="B4662" t="s">
        <v>6263</v>
      </c>
      <c r="C4662" t="s">
        <v>181</v>
      </c>
      <c r="D4662" t="s">
        <v>6264</v>
      </c>
      <c r="E4662" t="s">
        <v>7</v>
      </c>
      <c r="F4662">
        <v>0</v>
      </c>
      <c r="G4662">
        <v>0</v>
      </c>
      <c r="H4662" s="51" t="s">
        <v>15021</v>
      </c>
      <c r="I4662">
        <v>0</v>
      </c>
      <c r="J4662">
        <v>0</v>
      </c>
      <c r="L4662">
        <v>0</v>
      </c>
      <c r="M4662">
        <v>0</v>
      </c>
      <c r="N4662">
        <v>0</v>
      </c>
      <c r="O4662">
        <v>0</v>
      </c>
      <c r="P4662" t="s">
        <v>183</v>
      </c>
      <c r="Q4662">
        <v>0</v>
      </c>
      <c r="R4662">
        <v>0</v>
      </c>
      <c r="S4662">
        <v>0</v>
      </c>
      <c r="T4662" t="s">
        <v>181</v>
      </c>
      <c r="U4662">
        <v>0</v>
      </c>
      <c r="V4662" t="s">
        <v>181</v>
      </c>
      <c r="W4662">
        <v>0</v>
      </c>
      <c r="X4662" t="s">
        <v>204</v>
      </c>
    </row>
    <row r="4663" spans="1:24" x14ac:dyDescent="0.3">
      <c r="A4663" t="s">
        <v>179</v>
      </c>
      <c r="B4663" t="s">
        <v>2461</v>
      </c>
      <c r="C4663" t="s">
        <v>181</v>
      </c>
      <c r="D4663" t="s">
        <v>2462</v>
      </c>
      <c r="E4663" t="s">
        <v>181</v>
      </c>
      <c r="F4663">
        <v>0</v>
      </c>
      <c r="G4663">
        <v>0</v>
      </c>
      <c r="H4663" s="51" t="s">
        <v>12705</v>
      </c>
      <c r="I4663">
        <v>0</v>
      </c>
      <c r="J4663">
        <v>0</v>
      </c>
      <c r="L4663">
        <v>0</v>
      </c>
      <c r="M4663">
        <v>0</v>
      </c>
      <c r="N4663">
        <v>0</v>
      </c>
      <c r="O4663">
        <v>0</v>
      </c>
      <c r="P4663" t="s">
        <v>183</v>
      </c>
      <c r="Q4663">
        <v>0</v>
      </c>
      <c r="R4663">
        <v>0</v>
      </c>
      <c r="S4663">
        <v>0</v>
      </c>
      <c r="T4663" t="s">
        <v>181</v>
      </c>
      <c r="U4663">
        <v>0</v>
      </c>
      <c r="V4663" t="s">
        <v>181</v>
      </c>
      <c r="W4663">
        <v>0</v>
      </c>
      <c r="X4663" t="s">
        <v>204</v>
      </c>
    </row>
    <row r="4664" spans="1:24" x14ac:dyDescent="0.3">
      <c r="A4664" t="s">
        <v>179</v>
      </c>
      <c r="B4664" t="s">
        <v>5046</v>
      </c>
      <c r="C4664" t="s">
        <v>181</v>
      </c>
      <c r="D4664" t="s">
        <v>5047</v>
      </c>
      <c r="E4664" t="s">
        <v>7</v>
      </c>
      <c r="F4664">
        <v>0</v>
      </c>
      <c r="G4664">
        <v>0</v>
      </c>
      <c r="H4664" s="51" t="s">
        <v>14904</v>
      </c>
      <c r="I4664">
        <v>0</v>
      </c>
      <c r="J4664">
        <v>0</v>
      </c>
      <c r="L4664">
        <v>0</v>
      </c>
      <c r="M4664">
        <v>0</v>
      </c>
      <c r="N4664">
        <v>0</v>
      </c>
      <c r="O4664">
        <v>0</v>
      </c>
      <c r="P4664" t="s">
        <v>183</v>
      </c>
      <c r="Q4664">
        <v>0</v>
      </c>
      <c r="R4664">
        <v>0</v>
      </c>
      <c r="S4664">
        <v>0</v>
      </c>
      <c r="T4664" t="s">
        <v>181</v>
      </c>
      <c r="U4664">
        <v>0</v>
      </c>
      <c r="V4664" t="s">
        <v>181</v>
      </c>
      <c r="W4664">
        <v>0</v>
      </c>
      <c r="X4664" t="s">
        <v>204</v>
      </c>
    </row>
    <row r="4665" spans="1:24" x14ac:dyDescent="0.3">
      <c r="A4665" t="s">
        <v>179</v>
      </c>
      <c r="B4665" t="s">
        <v>6573</v>
      </c>
      <c r="C4665" t="s">
        <v>181</v>
      </c>
      <c r="D4665" t="s">
        <v>6574</v>
      </c>
      <c r="E4665" t="s">
        <v>7</v>
      </c>
      <c r="F4665">
        <v>0</v>
      </c>
      <c r="G4665">
        <v>0</v>
      </c>
      <c r="H4665" s="51" t="s">
        <v>15021</v>
      </c>
      <c r="I4665">
        <v>0</v>
      </c>
      <c r="J4665">
        <v>0</v>
      </c>
      <c r="L4665">
        <v>0</v>
      </c>
      <c r="M4665">
        <v>0</v>
      </c>
      <c r="N4665">
        <v>0</v>
      </c>
      <c r="O4665">
        <v>0</v>
      </c>
      <c r="P4665" t="s">
        <v>183</v>
      </c>
      <c r="Q4665">
        <v>0</v>
      </c>
      <c r="R4665">
        <v>0</v>
      </c>
      <c r="S4665">
        <v>0</v>
      </c>
      <c r="T4665" t="s">
        <v>181</v>
      </c>
      <c r="U4665">
        <v>0</v>
      </c>
      <c r="V4665" t="s">
        <v>181</v>
      </c>
      <c r="W4665">
        <v>0</v>
      </c>
      <c r="X4665" t="s">
        <v>204</v>
      </c>
    </row>
    <row r="4666" spans="1:24" x14ac:dyDescent="0.3">
      <c r="A4666" t="s">
        <v>179</v>
      </c>
      <c r="B4666" t="s">
        <v>7004</v>
      </c>
      <c r="C4666" t="s">
        <v>181</v>
      </c>
      <c r="D4666" t="s">
        <v>7005</v>
      </c>
      <c r="E4666" t="s">
        <v>7</v>
      </c>
      <c r="F4666">
        <v>0</v>
      </c>
      <c r="G4666">
        <v>0</v>
      </c>
      <c r="H4666" s="51" t="s">
        <v>13968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 t="s">
        <v>183</v>
      </c>
      <c r="Q4666">
        <v>0</v>
      </c>
      <c r="R4666">
        <v>0</v>
      </c>
      <c r="S4666">
        <v>0</v>
      </c>
      <c r="T4666" t="s">
        <v>181</v>
      </c>
      <c r="U4666">
        <v>0</v>
      </c>
      <c r="V4666" t="s">
        <v>181</v>
      </c>
      <c r="W4666">
        <v>0</v>
      </c>
      <c r="X4666" t="s">
        <v>184</v>
      </c>
    </row>
    <row r="4667" spans="1:24" x14ac:dyDescent="0.3">
      <c r="A4667" t="s">
        <v>179</v>
      </c>
      <c r="B4667" t="s">
        <v>1344</v>
      </c>
      <c r="C4667" t="s">
        <v>181</v>
      </c>
      <c r="D4667" t="s">
        <v>1345</v>
      </c>
      <c r="E4667" t="s">
        <v>181</v>
      </c>
      <c r="F4667">
        <v>0</v>
      </c>
      <c r="G4667">
        <v>0</v>
      </c>
      <c r="H4667" s="51" t="s">
        <v>15128</v>
      </c>
      <c r="I4667">
        <v>0</v>
      </c>
      <c r="J4667">
        <v>0</v>
      </c>
      <c r="L4667">
        <v>0</v>
      </c>
      <c r="M4667">
        <v>765.78</v>
      </c>
      <c r="N4667">
        <v>72</v>
      </c>
      <c r="O4667">
        <v>0</v>
      </c>
      <c r="P4667" t="s">
        <v>1346</v>
      </c>
      <c r="Q4667">
        <v>0</v>
      </c>
      <c r="R4667">
        <v>0</v>
      </c>
      <c r="S4667">
        <v>0</v>
      </c>
      <c r="T4667" t="s">
        <v>181</v>
      </c>
      <c r="U4667">
        <v>0</v>
      </c>
      <c r="V4667" t="s">
        <v>181</v>
      </c>
      <c r="W4667">
        <v>0</v>
      </c>
      <c r="X4667" t="s">
        <v>204</v>
      </c>
    </row>
    <row r="4668" spans="1:24" x14ac:dyDescent="0.3">
      <c r="A4668" t="s">
        <v>179</v>
      </c>
      <c r="B4668" t="s">
        <v>1326</v>
      </c>
      <c r="C4668" t="s">
        <v>181</v>
      </c>
      <c r="D4668" t="s">
        <v>1327</v>
      </c>
      <c r="E4668" t="s">
        <v>181</v>
      </c>
      <c r="F4668">
        <v>0</v>
      </c>
      <c r="G4668">
        <v>0</v>
      </c>
      <c r="H4668" s="51" t="s">
        <v>15128</v>
      </c>
      <c r="I4668">
        <v>0</v>
      </c>
      <c r="J4668">
        <v>0</v>
      </c>
      <c r="L4668">
        <v>0</v>
      </c>
      <c r="M4668">
        <v>0</v>
      </c>
      <c r="N4668">
        <v>0</v>
      </c>
      <c r="O4668">
        <v>0</v>
      </c>
      <c r="P4668" t="s">
        <v>183</v>
      </c>
      <c r="Q4668">
        <v>0</v>
      </c>
      <c r="R4668">
        <v>0</v>
      </c>
      <c r="S4668">
        <v>0</v>
      </c>
      <c r="T4668" t="s">
        <v>181</v>
      </c>
      <c r="U4668">
        <v>0</v>
      </c>
      <c r="V4668" t="s">
        <v>181</v>
      </c>
      <c r="W4668">
        <v>0</v>
      </c>
      <c r="X4668" t="s">
        <v>204</v>
      </c>
    </row>
    <row r="4669" spans="1:24" x14ac:dyDescent="0.3">
      <c r="A4669" t="s">
        <v>179</v>
      </c>
      <c r="B4669" t="s">
        <v>1768</v>
      </c>
      <c r="C4669" t="s">
        <v>181</v>
      </c>
      <c r="D4669" t="s">
        <v>1769</v>
      </c>
      <c r="E4669" t="s">
        <v>181</v>
      </c>
      <c r="F4669">
        <v>0</v>
      </c>
      <c r="G4669">
        <v>0</v>
      </c>
      <c r="H4669" s="51" t="s">
        <v>14904</v>
      </c>
      <c r="I4669">
        <v>0</v>
      </c>
      <c r="J4669">
        <v>0</v>
      </c>
      <c r="L4669">
        <v>0</v>
      </c>
      <c r="M4669">
        <v>0</v>
      </c>
      <c r="N4669">
        <v>0</v>
      </c>
      <c r="O4669">
        <v>0</v>
      </c>
      <c r="P4669" t="s">
        <v>183</v>
      </c>
      <c r="Q4669">
        <v>0</v>
      </c>
      <c r="R4669">
        <v>0</v>
      </c>
      <c r="S4669">
        <v>0</v>
      </c>
      <c r="T4669" t="s">
        <v>181</v>
      </c>
      <c r="U4669">
        <v>0</v>
      </c>
      <c r="V4669" t="s">
        <v>181</v>
      </c>
      <c r="W4669">
        <v>0</v>
      </c>
      <c r="X4669" t="s">
        <v>204</v>
      </c>
    </row>
    <row r="4670" spans="1:24" x14ac:dyDescent="0.3">
      <c r="A4670" t="s">
        <v>3560</v>
      </c>
      <c r="B4670" t="s">
        <v>15129</v>
      </c>
      <c r="C4670" t="s">
        <v>181</v>
      </c>
      <c r="D4670" t="s">
        <v>15130</v>
      </c>
      <c r="E4670" t="s">
        <v>9686</v>
      </c>
      <c r="F4670">
        <v>1</v>
      </c>
      <c r="G4670">
        <v>0</v>
      </c>
      <c r="H4670" s="51" t="s">
        <v>3532</v>
      </c>
      <c r="I4670">
        <v>0</v>
      </c>
      <c r="J4670">
        <v>1</v>
      </c>
      <c r="K4670">
        <v>1</v>
      </c>
      <c r="L4670">
        <v>7</v>
      </c>
      <c r="M4670">
        <v>469</v>
      </c>
      <c r="N4670">
        <v>67</v>
      </c>
      <c r="O4670">
        <v>0</v>
      </c>
      <c r="P4670" t="s">
        <v>6628</v>
      </c>
      <c r="Q4670">
        <v>0</v>
      </c>
      <c r="R4670">
        <v>0</v>
      </c>
      <c r="S4670">
        <v>0</v>
      </c>
      <c r="T4670" t="s">
        <v>181</v>
      </c>
      <c r="U4670">
        <v>0</v>
      </c>
      <c r="V4670" t="s">
        <v>181</v>
      </c>
      <c r="W4670">
        <v>2.2333333333333298</v>
      </c>
      <c r="X4670" t="s">
        <v>7900</v>
      </c>
    </row>
    <row r="4671" spans="1:24" x14ac:dyDescent="0.3">
      <c r="A4671" t="s">
        <v>3560</v>
      </c>
      <c r="B4671" t="s">
        <v>9743</v>
      </c>
      <c r="C4671" t="s">
        <v>181</v>
      </c>
      <c r="D4671" t="s">
        <v>9744</v>
      </c>
      <c r="E4671" t="s">
        <v>9686</v>
      </c>
      <c r="F4671">
        <v>0</v>
      </c>
      <c r="G4671">
        <v>0</v>
      </c>
      <c r="H4671" s="51" t="s">
        <v>12773</v>
      </c>
      <c r="I4671">
        <v>0</v>
      </c>
      <c r="J4671">
        <v>0</v>
      </c>
      <c r="L4671">
        <v>0</v>
      </c>
      <c r="M4671">
        <v>112</v>
      </c>
      <c r="N4671">
        <v>32</v>
      </c>
      <c r="O4671">
        <v>0</v>
      </c>
      <c r="P4671" t="s">
        <v>1428</v>
      </c>
      <c r="Q4671">
        <v>0</v>
      </c>
      <c r="R4671">
        <v>0</v>
      </c>
      <c r="S4671">
        <v>0</v>
      </c>
      <c r="T4671" t="s">
        <v>181</v>
      </c>
      <c r="U4671">
        <v>0</v>
      </c>
      <c r="V4671" t="s">
        <v>181</v>
      </c>
      <c r="W4671">
        <v>0</v>
      </c>
      <c r="X4671" t="s">
        <v>7900</v>
      </c>
    </row>
    <row r="4672" spans="1:24" x14ac:dyDescent="0.3">
      <c r="A4672" t="s">
        <v>3560</v>
      </c>
      <c r="B4672" t="s">
        <v>9724</v>
      </c>
      <c r="C4672" t="s">
        <v>181</v>
      </c>
      <c r="D4672" t="s">
        <v>9725</v>
      </c>
      <c r="E4672" t="s">
        <v>9686</v>
      </c>
      <c r="F4672">
        <v>0</v>
      </c>
      <c r="G4672">
        <v>0</v>
      </c>
      <c r="H4672" s="51" t="s">
        <v>1703</v>
      </c>
      <c r="I4672">
        <v>0</v>
      </c>
      <c r="J4672">
        <v>0</v>
      </c>
      <c r="L4672">
        <v>0</v>
      </c>
      <c r="M4672">
        <v>952</v>
      </c>
      <c r="N4672">
        <v>119</v>
      </c>
      <c r="O4672">
        <v>0</v>
      </c>
      <c r="P4672" t="s">
        <v>8822</v>
      </c>
      <c r="Q4672">
        <v>0</v>
      </c>
      <c r="R4672">
        <v>0</v>
      </c>
      <c r="S4672">
        <v>0</v>
      </c>
      <c r="T4672" t="s">
        <v>181</v>
      </c>
      <c r="U4672">
        <v>0</v>
      </c>
      <c r="V4672" t="s">
        <v>181</v>
      </c>
      <c r="W4672">
        <v>0</v>
      </c>
      <c r="X4672" t="s">
        <v>7900</v>
      </c>
    </row>
    <row r="4673" spans="1:24" x14ac:dyDescent="0.3">
      <c r="A4673" t="s">
        <v>3560</v>
      </c>
      <c r="B4673" t="s">
        <v>9704</v>
      </c>
      <c r="C4673" t="s">
        <v>3588</v>
      </c>
      <c r="D4673" t="s">
        <v>9705</v>
      </c>
      <c r="E4673" t="s">
        <v>9686</v>
      </c>
      <c r="F4673">
        <v>27</v>
      </c>
      <c r="G4673">
        <v>0</v>
      </c>
      <c r="H4673" s="51" t="s">
        <v>12462</v>
      </c>
      <c r="I4673">
        <v>0</v>
      </c>
      <c r="J4673">
        <v>14</v>
      </c>
      <c r="K4673">
        <v>11</v>
      </c>
      <c r="L4673">
        <v>60.39</v>
      </c>
      <c r="M4673">
        <v>719.19</v>
      </c>
      <c r="N4673">
        <v>131</v>
      </c>
      <c r="O4673">
        <v>7</v>
      </c>
      <c r="P4673" t="s">
        <v>9520</v>
      </c>
      <c r="Q4673">
        <v>0</v>
      </c>
      <c r="R4673">
        <v>0</v>
      </c>
      <c r="S4673">
        <v>0</v>
      </c>
      <c r="T4673" t="s">
        <v>181</v>
      </c>
      <c r="U4673">
        <v>0</v>
      </c>
      <c r="V4673" t="s">
        <v>181</v>
      </c>
      <c r="W4673">
        <v>57.866666666666703</v>
      </c>
      <c r="X4673" t="s">
        <v>7900</v>
      </c>
    </row>
    <row r="4674" spans="1:24" x14ac:dyDescent="0.3">
      <c r="A4674" t="s">
        <v>179</v>
      </c>
      <c r="B4674" t="s">
        <v>15131</v>
      </c>
      <c r="C4674" t="s">
        <v>181</v>
      </c>
      <c r="D4674" t="s">
        <v>15132</v>
      </c>
      <c r="E4674" t="s">
        <v>7168</v>
      </c>
      <c r="F4674">
        <v>120</v>
      </c>
      <c r="G4674" t="s">
        <v>1631</v>
      </c>
      <c r="H4674" s="51" t="s">
        <v>13833</v>
      </c>
      <c r="I4674">
        <v>254.66</v>
      </c>
      <c r="J4674">
        <v>495</v>
      </c>
      <c r="L4674">
        <v>0</v>
      </c>
      <c r="M4674">
        <v>30.91</v>
      </c>
      <c r="N4674">
        <v>13</v>
      </c>
      <c r="O4674">
        <v>0</v>
      </c>
      <c r="P4674" t="s">
        <v>1552</v>
      </c>
      <c r="Q4674">
        <v>0</v>
      </c>
      <c r="R4674">
        <v>0</v>
      </c>
      <c r="S4674">
        <v>0</v>
      </c>
      <c r="T4674" t="s">
        <v>181</v>
      </c>
      <c r="U4674">
        <v>0</v>
      </c>
      <c r="V4674" t="s">
        <v>181</v>
      </c>
      <c r="W4674">
        <v>214.5</v>
      </c>
      <c r="X4674" t="s">
        <v>5283</v>
      </c>
    </row>
    <row r="4675" spans="1:24" x14ac:dyDescent="0.3">
      <c r="A4675" t="s">
        <v>179</v>
      </c>
      <c r="B4675" t="s">
        <v>15133</v>
      </c>
      <c r="C4675" t="s">
        <v>181</v>
      </c>
      <c r="D4675" t="s">
        <v>15134</v>
      </c>
      <c r="E4675" t="s">
        <v>7168</v>
      </c>
      <c r="F4675">
        <v>0</v>
      </c>
      <c r="G4675">
        <v>0</v>
      </c>
      <c r="H4675" s="51" t="s">
        <v>15135</v>
      </c>
      <c r="I4675">
        <v>0</v>
      </c>
      <c r="J4675">
        <v>1119</v>
      </c>
      <c r="L4675">
        <v>0</v>
      </c>
      <c r="M4675">
        <v>40535.35</v>
      </c>
      <c r="N4675">
        <v>1705</v>
      </c>
      <c r="O4675">
        <v>87</v>
      </c>
      <c r="P4675" t="s">
        <v>18112</v>
      </c>
      <c r="Q4675">
        <v>41</v>
      </c>
      <c r="R4675">
        <v>0</v>
      </c>
      <c r="S4675">
        <v>1165</v>
      </c>
      <c r="T4675" t="s">
        <v>181</v>
      </c>
      <c r="U4675">
        <v>0</v>
      </c>
      <c r="V4675" t="s">
        <v>181</v>
      </c>
      <c r="W4675">
        <v>58822.1</v>
      </c>
      <c r="X4675" t="s">
        <v>5283</v>
      </c>
    </row>
    <row r="4676" spans="1:24" x14ac:dyDescent="0.3">
      <c r="A4676" t="s">
        <v>3560</v>
      </c>
      <c r="B4676" t="s">
        <v>9732</v>
      </c>
      <c r="C4676" t="s">
        <v>181</v>
      </c>
      <c r="D4676" t="s">
        <v>9733</v>
      </c>
      <c r="E4676" t="s">
        <v>9686</v>
      </c>
      <c r="F4676">
        <v>0</v>
      </c>
      <c r="G4676">
        <v>0</v>
      </c>
      <c r="H4676" s="51" t="s">
        <v>15136</v>
      </c>
      <c r="I4676">
        <v>0</v>
      </c>
      <c r="J4676">
        <v>0</v>
      </c>
      <c r="L4676">
        <v>0</v>
      </c>
      <c r="M4676">
        <v>100.7</v>
      </c>
      <c r="N4676">
        <v>5</v>
      </c>
      <c r="O4676">
        <v>0</v>
      </c>
      <c r="P4676" t="s">
        <v>3526</v>
      </c>
      <c r="Q4676">
        <v>0</v>
      </c>
      <c r="R4676">
        <v>0</v>
      </c>
      <c r="S4676">
        <v>0</v>
      </c>
      <c r="T4676" t="s">
        <v>181</v>
      </c>
      <c r="U4676">
        <v>0</v>
      </c>
      <c r="V4676" t="s">
        <v>181</v>
      </c>
      <c r="W4676">
        <v>0</v>
      </c>
      <c r="X4676" t="s">
        <v>7900</v>
      </c>
    </row>
    <row r="4677" spans="1:24" x14ac:dyDescent="0.3">
      <c r="A4677" t="s">
        <v>4187</v>
      </c>
      <c r="B4677" t="s">
        <v>15137</v>
      </c>
      <c r="C4677" t="s">
        <v>181</v>
      </c>
      <c r="D4677" t="s">
        <v>9733</v>
      </c>
      <c r="E4677" t="s">
        <v>11</v>
      </c>
      <c r="F4677">
        <v>0</v>
      </c>
      <c r="G4677">
        <v>0</v>
      </c>
      <c r="H4677" s="51" t="s">
        <v>15138</v>
      </c>
      <c r="I4677">
        <v>0</v>
      </c>
      <c r="J4677">
        <v>0</v>
      </c>
      <c r="L4677">
        <v>0</v>
      </c>
      <c r="M4677">
        <v>0</v>
      </c>
      <c r="N4677">
        <v>0</v>
      </c>
      <c r="O4677">
        <v>0</v>
      </c>
      <c r="P4677" t="s">
        <v>183</v>
      </c>
      <c r="Q4677">
        <v>0</v>
      </c>
      <c r="R4677">
        <v>0</v>
      </c>
      <c r="S4677">
        <v>0</v>
      </c>
      <c r="T4677" t="s">
        <v>181</v>
      </c>
      <c r="U4677">
        <v>0</v>
      </c>
      <c r="V4677" t="s">
        <v>181</v>
      </c>
      <c r="W4677">
        <v>0</v>
      </c>
      <c r="X4677" t="s">
        <v>7900</v>
      </c>
    </row>
    <row r="4678" spans="1:24" x14ac:dyDescent="0.3">
      <c r="A4678" t="s">
        <v>179</v>
      </c>
      <c r="B4678" t="s">
        <v>7176</v>
      </c>
      <c r="C4678" t="s">
        <v>3592</v>
      </c>
      <c r="D4678" t="s">
        <v>7177</v>
      </c>
      <c r="E4678" t="s">
        <v>7168</v>
      </c>
      <c r="F4678">
        <v>239</v>
      </c>
      <c r="G4678">
        <v>0</v>
      </c>
      <c r="H4678" s="51" t="s">
        <v>15139</v>
      </c>
      <c r="I4678">
        <v>0</v>
      </c>
      <c r="J4678">
        <v>99</v>
      </c>
      <c r="L4678">
        <v>0</v>
      </c>
      <c r="M4678">
        <v>152096.72</v>
      </c>
      <c r="N4678">
        <v>2559</v>
      </c>
      <c r="O4678">
        <v>0</v>
      </c>
      <c r="P4678" t="s">
        <v>18113</v>
      </c>
      <c r="Q4678">
        <v>0</v>
      </c>
      <c r="R4678">
        <v>0</v>
      </c>
      <c r="S4678">
        <v>0</v>
      </c>
      <c r="T4678" t="s">
        <v>181</v>
      </c>
      <c r="U4678">
        <v>0</v>
      </c>
      <c r="V4678" t="s">
        <v>181</v>
      </c>
      <c r="W4678">
        <v>8444.7000000000007</v>
      </c>
      <c r="X4678" t="s">
        <v>5283</v>
      </c>
    </row>
    <row r="4679" spans="1:24" x14ac:dyDescent="0.3">
      <c r="A4679" t="s">
        <v>179</v>
      </c>
      <c r="B4679" t="s">
        <v>7169</v>
      </c>
      <c r="C4679" t="s">
        <v>3771</v>
      </c>
      <c r="D4679" t="s">
        <v>7170</v>
      </c>
      <c r="E4679" t="s">
        <v>7168</v>
      </c>
      <c r="F4679">
        <v>0</v>
      </c>
      <c r="G4679">
        <v>0</v>
      </c>
      <c r="H4679" s="51" t="s">
        <v>12472</v>
      </c>
      <c r="I4679">
        <v>0</v>
      </c>
      <c r="J4679">
        <v>0</v>
      </c>
      <c r="L4679">
        <v>0</v>
      </c>
      <c r="M4679">
        <v>0</v>
      </c>
      <c r="N4679">
        <v>0</v>
      </c>
      <c r="O4679">
        <v>0</v>
      </c>
      <c r="P4679" t="s">
        <v>183</v>
      </c>
      <c r="Q4679">
        <v>0</v>
      </c>
      <c r="R4679">
        <v>0</v>
      </c>
      <c r="S4679">
        <v>0</v>
      </c>
      <c r="T4679" t="s">
        <v>181</v>
      </c>
      <c r="U4679">
        <v>0</v>
      </c>
      <c r="V4679" t="s">
        <v>181</v>
      </c>
      <c r="W4679">
        <v>0</v>
      </c>
      <c r="X4679" t="s">
        <v>5283</v>
      </c>
    </row>
    <row r="4680" spans="1:24" x14ac:dyDescent="0.3">
      <c r="A4680" t="s">
        <v>179</v>
      </c>
      <c r="B4680" t="s">
        <v>7236</v>
      </c>
      <c r="C4680" t="s">
        <v>3504</v>
      </c>
      <c r="D4680" t="s">
        <v>7237</v>
      </c>
      <c r="E4680" t="s">
        <v>7168</v>
      </c>
      <c r="F4680">
        <v>0</v>
      </c>
      <c r="G4680">
        <v>0</v>
      </c>
      <c r="H4680" s="51" t="s">
        <v>15135</v>
      </c>
      <c r="I4680">
        <v>0</v>
      </c>
      <c r="J4680">
        <v>0</v>
      </c>
      <c r="L4680">
        <v>0</v>
      </c>
      <c r="M4680">
        <v>0</v>
      </c>
      <c r="N4680">
        <v>0</v>
      </c>
      <c r="O4680">
        <v>0</v>
      </c>
      <c r="P4680" t="s">
        <v>183</v>
      </c>
      <c r="Q4680">
        <v>0</v>
      </c>
      <c r="R4680">
        <v>0</v>
      </c>
      <c r="S4680">
        <v>0</v>
      </c>
      <c r="T4680" t="s">
        <v>181</v>
      </c>
      <c r="U4680">
        <v>0</v>
      </c>
      <c r="V4680" t="s">
        <v>181</v>
      </c>
      <c r="W4680">
        <v>0</v>
      </c>
      <c r="X4680" t="s">
        <v>5283</v>
      </c>
    </row>
    <row r="4681" spans="1:24" x14ac:dyDescent="0.3">
      <c r="A4681" t="s">
        <v>3560</v>
      </c>
      <c r="B4681" t="s">
        <v>9166</v>
      </c>
      <c r="C4681" t="s">
        <v>3588</v>
      </c>
      <c r="D4681" t="s">
        <v>9167</v>
      </c>
      <c r="E4681" t="s">
        <v>9686</v>
      </c>
      <c r="F4681">
        <v>0</v>
      </c>
      <c r="G4681">
        <v>0</v>
      </c>
      <c r="H4681" s="51" t="s">
        <v>3960</v>
      </c>
      <c r="I4681">
        <v>0</v>
      </c>
      <c r="J4681">
        <v>0</v>
      </c>
      <c r="L4681">
        <v>0</v>
      </c>
      <c r="M4681">
        <v>119</v>
      </c>
      <c r="N4681">
        <v>7</v>
      </c>
      <c r="O4681">
        <v>0</v>
      </c>
      <c r="P4681" t="s">
        <v>3532</v>
      </c>
      <c r="Q4681">
        <v>0</v>
      </c>
      <c r="R4681">
        <v>0</v>
      </c>
      <c r="S4681">
        <v>0</v>
      </c>
      <c r="T4681" t="s">
        <v>181</v>
      </c>
      <c r="U4681">
        <v>0</v>
      </c>
      <c r="V4681" t="s">
        <v>181</v>
      </c>
      <c r="W4681">
        <v>0</v>
      </c>
      <c r="X4681" t="s">
        <v>7900</v>
      </c>
    </row>
    <row r="4682" spans="1:24" x14ac:dyDescent="0.3">
      <c r="A4682" t="s">
        <v>3560</v>
      </c>
      <c r="B4682" t="s">
        <v>9176</v>
      </c>
      <c r="C4682" t="s">
        <v>3504</v>
      </c>
      <c r="D4682" t="s">
        <v>9177</v>
      </c>
      <c r="E4682" t="s">
        <v>9165</v>
      </c>
      <c r="F4682">
        <v>0</v>
      </c>
      <c r="G4682">
        <v>0</v>
      </c>
      <c r="H4682" s="51" t="s">
        <v>13524</v>
      </c>
      <c r="I4682">
        <v>0</v>
      </c>
      <c r="J4682">
        <v>0</v>
      </c>
      <c r="L4682">
        <v>0</v>
      </c>
      <c r="M4682">
        <v>1049.3699999999999</v>
      </c>
      <c r="N4682">
        <v>263</v>
      </c>
      <c r="O4682">
        <v>0</v>
      </c>
      <c r="P4682" t="s">
        <v>9178</v>
      </c>
      <c r="Q4682">
        <v>0</v>
      </c>
      <c r="R4682">
        <v>0</v>
      </c>
      <c r="S4682">
        <v>0</v>
      </c>
      <c r="T4682" t="s">
        <v>181</v>
      </c>
      <c r="U4682">
        <v>0</v>
      </c>
      <c r="V4682" t="s">
        <v>181</v>
      </c>
      <c r="W4682">
        <v>0</v>
      </c>
      <c r="X4682" t="s">
        <v>7900</v>
      </c>
    </row>
    <row r="4683" spans="1:24" x14ac:dyDescent="0.3">
      <c r="A4683" t="s">
        <v>3560</v>
      </c>
      <c r="B4683" t="s">
        <v>9721</v>
      </c>
      <c r="C4683" t="s">
        <v>3588</v>
      </c>
      <c r="D4683" t="s">
        <v>9722</v>
      </c>
      <c r="E4683" t="s">
        <v>9686</v>
      </c>
      <c r="F4683">
        <v>575</v>
      </c>
      <c r="G4683">
        <v>0</v>
      </c>
      <c r="H4683" s="51" t="s">
        <v>13524</v>
      </c>
      <c r="I4683">
        <v>0</v>
      </c>
      <c r="J4683">
        <v>288</v>
      </c>
      <c r="K4683">
        <v>231</v>
      </c>
      <c r="L4683">
        <v>921.69</v>
      </c>
      <c r="M4683">
        <v>1021.44</v>
      </c>
      <c r="N4683">
        <v>256</v>
      </c>
      <c r="O4683">
        <v>107</v>
      </c>
      <c r="P4683" t="s">
        <v>7216</v>
      </c>
      <c r="Q4683">
        <v>0</v>
      </c>
      <c r="R4683">
        <v>0</v>
      </c>
      <c r="S4683">
        <v>430</v>
      </c>
      <c r="T4683" t="s">
        <v>12699</v>
      </c>
      <c r="U4683">
        <v>3.99</v>
      </c>
      <c r="V4683" t="s">
        <v>18114</v>
      </c>
      <c r="W4683">
        <v>1430.4</v>
      </c>
      <c r="X4683" t="s">
        <v>7900</v>
      </c>
    </row>
    <row r="4684" spans="1:24" x14ac:dyDescent="0.3">
      <c r="A4684" t="s">
        <v>179</v>
      </c>
      <c r="B4684" t="s">
        <v>7181</v>
      </c>
      <c r="C4684" t="s">
        <v>3528</v>
      </c>
      <c r="D4684" t="s">
        <v>7182</v>
      </c>
      <c r="E4684" t="s">
        <v>7168</v>
      </c>
      <c r="F4684">
        <v>69</v>
      </c>
      <c r="G4684">
        <v>0</v>
      </c>
      <c r="H4684" s="51" t="s">
        <v>15135</v>
      </c>
      <c r="I4684">
        <v>0</v>
      </c>
      <c r="J4684">
        <v>24</v>
      </c>
      <c r="L4684">
        <v>0</v>
      </c>
      <c r="M4684">
        <v>3970.32</v>
      </c>
      <c r="N4684">
        <v>167</v>
      </c>
      <c r="O4684">
        <v>3</v>
      </c>
      <c r="P4684" t="s">
        <v>7760</v>
      </c>
      <c r="Q4684">
        <v>2</v>
      </c>
      <c r="R4684">
        <v>0</v>
      </c>
      <c r="S4684">
        <v>0</v>
      </c>
      <c r="T4684" t="s">
        <v>181</v>
      </c>
      <c r="U4684">
        <v>0</v>
      </c>
      <c r="V4684" t="s">
        <v>181</v>
      </c>
      <c r="W4684">
        <v>129.6</v>
      </c>
      <c r="X4684" t="s">
        <v>5283</v>
      </c>
    </row>
    <row r="4685" spans="1:24" x14ac:dyDescent="0.3">
      <c r="A4685" t="s">
        <v>3560</v>
      </c>
      <c r="B4685" t="s">
        <v>9687</v>
      </c>
      <c r="C4685" t="s">
        <v>181</v>
      </c>
      <c r="D4685" t="s">
        <v>9688</v>
      </c>
      <c r="E4685" t="s">
        <v>9686</v>
      </c>
      <c r="F4685">
        <v>0</v>
      </c>
      <c r="G4685">
        <v>0</v>
      </c>
      <c r="H4685" s="51" t="s">
        <v>12447</v>
      </c>
      <c r="I4685">
        <v>0</v>
      </c>
      <c r="J4685">
        <v>0</v>
      </c>
      <c r="L4685">
        <v>0</v>
      </c>
      <c r="M4685">
        <v>15.9</v>
      </c>
      <c r="N4685">
        <v>6</v>
      </c>
      <c r="O4685">
        <v>0</v>
      </c>
      <c r="P4685" t="s">
        <v>3594</v>
      </c>
      <c r="Q4685">
        <v>0</v>
      </c>
      <c r="R4685">
        <v>0</v>
      </c>
      <c r="S4685">
        <v>0</v>
      </c>
      <c r="T4685" t="s">
        <v>181</v>
      </c>
      <c r="U4685">
        <v>0</v>
      </c>
      <c r="V4685" t="s">
        <v>181</v>
      </c>
      <c r="W4685">
        <v>0</v>
      </c>
      <c r="X4685" t="s">
        <v>7900</v>
      </c>
    </row>
    <row r="4686" spans="1:24" x14ac:dyDescent="0.3">
      <c r="A4686" t="s">
        <v>179</v>
      </c>
      <c r="B4686" t="s">
        <v>7183</v>
      </c>
      <c r="C4686" t="s">
        <v>3528</v>
      </c>
      <c r="D4686" t="s">
        <v>7184</v>
      </c>
      <c r="E4686" t="s">
        <v>7168</v>
      </c>
      <c r="F4686">
        <v>128</v>
      </c>
      <c r="G4686">
        <v>0</v>
      </c>
      <c r="H4686" s="51" t="s">
        <v>15135</v>
      </c>
      <c r="I4686">
        <v>0</v>
      </c>
      <c r="J4686">
        <v>37</v>
      </c>
      <c r="L4686">
        <v>0</v>
      </c>
      <c r="M4686">
        <v>4469.59</v>
      </c>
      <c r="N4686">
        <v>188</v>
      </c>
      <c r="O4686">
        <v>2</v>
      </c>
      <c r="P4686" t="s">
        <v>3811</v>
      </c>
      <c r="Q4686">
        <v>2</v>
      </c>
      <c r="R4686">
        <v>0</v>
      </c>
      <c r="S4686">
        <v>0</v>
      </c>
      <c r="T4686" t="s">
        <v>181</v>
      </c>
      <c r="U4686">
        <v>0</v>
      </c>
      <c r="V4686" t="s">
        <v>181</v>
      </c>
      <c r="W4686">
        <v>226.933333333333</v>
      </c>
      <c r="X4686" t="s">
        <v>5283</v>
      </c>
    </row>
    <row r="4687" spans="1:24" x14ac:dyDescent="0.3">
      <c r="A4687" t="s">
        <v>179</v>
      </c>
      <c r="B4687" t="s">
        <v>15140</v>
      </c>
      <c r="C4687" t="s">
        <v>181</v>
      </c>
      <c r="D4687" t="s">
        <v>15141</v>
      </c>
      <c r="E4687" t="s">
        <v>7168</v>
      </c>
      <c r="F4687">
        <v>15</v>
      </c>
      <c r="G4687" t="s">
        <v>3225</v>
      </c>
      <c r="H4687" s="51" t="s">
        <v>15135</v>
      </c>
      <c r="I4687">
        <v>356.55</v>
      </c>
      <c r="J4687">
        <v>0</v>
      </c>
      <c r="L4687">
        <v>0</v>
      </c>
      <c r="M4687">
        <v>0</v>
      </c>
      <c r="N4687">
        <v>0</v>
      </c>
      <c r="O4687">
        <v>0</v>
      </c>
      <c r="P4687" t="s">
        <v>183</v>
      </c>
      <c r="Q4687">
        <v>0</v>
      </c>
      <c r="R4687">
        <v>0</v>
      </c>
      <c r="S4687">
        <v>0</v>
      </c>
      <c r="T4687" t="s">
        <v>181</v>
      </c>
      <c r="U4687">
        <v>0</v>
      </c>
      <c r="V4687" t="s">
        <v>181</v>
      </c>
      <c r="W4687">
        <v>0</v>
      </c>
      <c r="X4687" t="s">
        <v>5283</v>
      </c>
    </row>
    <row r="4688" spans="1:24" x14ac:dyDescent="0.3">
      <c r="A4688" t="s">
        <v>179</v>
      </c>
      <c r="B4688" t="s">
        <v>7174</v>
      </c>
      <c r="C4688" t="s">
        <v>3771</v>
      </c>
      <c r="D4688" t="s">
        <v>7175</v>
      </c>
      <c r="E4688" t="s">
        <v>7168</v>
      </c>
      <c r="F4688">
        <v>0</v>
      </c>
      <c r="G4688">
        <v>0</v>
      </c>
      <c r="H4688" s="51" t="s">
        <v>12472</v>
      </c>
      <c r="I4688">
        <v>0</v>
      </c>
      <c r="J4688">
        <v>0</v>
      </c>
      <c r="L4688">
        <v>0</v>
      </c>
      <c r="M4688">
        <v>1098.3800000000001</v>
      </c>
      <c r="N4688">
        <v>55</v>
      </c>
      <c r="O4688">
        <v>0</v>
      </c>
      <c r="P4688" t="s">
        <v>2759</v>
      </c>
      <c r="Q4688">
        <v>0</v>
      </c>
      <c r="R4688">
        <v>0</v>
      </c>
      <c r="S4688">
        <v>0</v>
      </c>
      <c r="T4688" t="s">
        <v>181</v>
      </c>
      <c r="U4688">
        <v>0</v>
      </c>
      <c r="V4688" t="s">
        <v>181</v>
      </c>
      <c r="W4688">
        <v>0</v>
      </c>
      <c r="X4688" t="s">
        <v>5283</v>
      </c>
    </row>
    <row r="4689" spans="1:24" x14ac:dyDescent="0.3">
      <c r="A4689" t="s">
        <v>179</v>
      </c>
      <c r="B4689" t="s">
        <v>15142</v>
      </c>
      <c r="C4689" t="s">
        <v>181</v>
      </c>
      <c r="D4689" t="s">
        <v>9731</v>
      </c>
      <c r="E4689" t="s">
        <v>9165</v>
      </c>
      <c r="F4689">
        <v>0</v>
      </c>
      <c r="G4689">
        <v>0</v>
      </c>
      <c r="H4689" s="51" t="s">
        <v>13278</v>
      </c>
      <c r="I4689">
        <v>0</v>
      </c>
      <c r="J4689">
        <v>0</v>
      </c>
      <c r="L4689">
        <v>0</v>
      </c>
      <c r="M4689">
        <v>2561.69</v>
      </c>
      <c r="N4689">
        <v>431</v>
      </c>
      <c r="O4689">
        <v>0</v>
      </c>
      <c r="P4689" t="s">
        <v>18115</v>
      </c>
      <c r="Q4689">
        <v>180</v>
      </c>
      <c r="R4689">
        <v>0</v>
      </c>
      <c r="S4689">
        <v>0</v>
      </c>
      <c r="T4689" t="s">
        <v>181</v>
      </c>
      <c r="U4689">
        <v>0</v>
      </c>
      <c r="V4689" t="s">
        <v>181</v>
      </c>
      <c r="W4689">
        <v>0</v>
      </c>
      <c r="X4689" t="s">
        <v>5283</v>
      </c>
    </row>
    <row r="4690" spans="1:24" x14ac:dyDescent="0.3">
      <c r="A4690" t="s">
        <v>3560</v>
      </c>
      <c r="B4690" t="s">
        <v>9730</v>
      </c>
      <c r="C4690" t="s">
        <v>181</v>
      </c>
      <c r="D4690" t="s">
        <v>9731</v>
      </c>
      <c r="E4690" t="s">
        <v>9686</v>
      </c>
      <c r="F4690">
        <v>0</v>
      </c>
      <c r="G4690">
        <v>0</v>
      </c>
      <c r="H4690" s="51" t="s">
        <v>13516</v>
      </c>
      <c r="I4690">
        <v>0</v>
      </c>
      <c r="J4690">
        <v>0</v>
      </c>
      <c r="L4690">
        <v>0</v>
      </c>
      <c r="M4690">
        <v>221</v>
      </c>
      <c r="N4690">
        <v>52</v>
      </c>
      <c r="O4690">
        <v>0</v>
      </c>
      <c r="P4690" t="s">
        <v>905</v>
      </c>
      <c r="Q4690">
        <v>0</v>
      </c>
      <c r="R4690">
        <v>0</v>
      </c>
      <c r="S4690">
        <v>0</v>
      </c>
      <c r="T4690" t="s">
        <v>181</v>
      </c>
      <c r="U4690">
        <v>0</v>
      </c>
      <c r="V4690" t="s">
        <v>181</v>
      </c>
      <c r="W4690">
        <v>0</v>
      </c>
      <c r="X4690" t="s">
        <v>7900</v>
      </c>
    </row>
    <row r="4691" spans="1:24" x14ac:dyDescent="0.3">
      <c r="A4691" t="s">
        <v>179</v>
      </c>
      <c r="B4691" t="s">
        <v>7185</v>
      </c>
      <c r="C4691" t="s">
        <v>3528</v>
      </c>
      <c r="D4691" t="s">
        <v>7186</v>
      </c>
      <c r="E4691" t="s">
        <v>7168</v>
      </c>
      <c r="F4691">
        <v>76</v>
      </c>
      <c r="G4691">
        <v>0</v>
      </c>
      <c r="H4691" s="51" t="s">
        <v>15135</v>
      </c>
      <c r="I4691">
        <v>0</v>
      </c>
      <c r="J4691">
        <v>32</v>
      </c>
      <c r="L4691">
        <v>0</v>
      </c>
      <c r="M4691">
        <v>5610.76</v>
      </c>
      <c r="N4691">
        <v>236</v>
      </c>
      <c r="O4691">
        <v>2</v>
      </c>
      <c r="P4691" t="s">
        <v>3538</v>
      </c>
      <c r="Q4691">
        <v>2</v>
      </c>
      <c r="R4691">
        <v>0</v>
      </c>
      <c r="S4691">
        <v>0</v>
      </c>
      <c r="T4691" t="s">
        <v>181</v>
      </c>
      <c r="U4691">
        <v>0</v>
      </c>
      <c r="V4691" t="s">
        <v>181</v>
      </c>
      <c r="W4691">
        <v>247.46666666666701</v>
      </c>
      <c r="X4691" t="s">
        <v>5283</v>
      </c>
    </row>
    <row r="4692" spans="1:24" x14ac:dyDescent="0.3">
      <c r="A4692" t="s">
        <v>179</v>
      </c>
      <c r="B4692" t="s">
        <v>7187</v>
      </c>
      <c r="C4692" t="s">
        <v>3528</v>
      </c>
      <c r="D4692" t="s">
        <v>7188</v>
      </c>
      <c r="E4692" t="s">
        <v>7168</v>
      </c>
      <c r="F4692">
        <v>77</v>
      </c>
      <c r="G4692">
        <v>0</v>
      </c>
      <c r="H4692" s="51" t="s">
        <v>15135</v>
      </c>
      <c r="I4692">
        <v>0</v>
      </c>
      <c r="J4692">
        <v>48</v>
      </c>
      <c r="L4692">
        <v>0</v>
      </c>
      <c r="M4692">
        <v>3471.06</v>
      </c>
      <c r="N4692">
        <v>146</v>
      </c>
      <c r="O4692">
        <v>2</v>
      </c>
      <c r="P4692" t="s">
        <v>1363</v>
      </c>
      <c r="Q4692">
        <v>2</v>
      </c>
      <c r="R4692">
        <v>0</v>
      </c>
      <c r="S4692">
        <v>0</v>
      </c>
      <c r="T4692" t="s">
        <v>181</v>
      </c>
      <c r="U4692">
        <v>0</v>
      </c>
      <c r="V4692" t="s">
        <v>181</v>
      </c>
      <c r="W4692">
        <v>227.2</v>
      </c>
      <c r="X4692" t="s">
        <v>5283</v>
      </c>
    </row>
    <row r="4693" spans="1:24" x14ac:dyDescent="0.3">
      <c r="A4693" t="s">
        <v>3560</v>
      </c>
      <c r="B4693" t="s">
        <v>9706</v>
      </c>
      <c r="C4693" t="s">
        <v>3504</v>
      </c>
      <c r="D4693" t="s">
        <v>9707</v>
      </c>
      <c r="E4693" t="s">
        <v>9686</v>
      </c>
      <c r="F4693">
        <v>137</v>
      </c>
      <c r="G4693">
        <v>0</v>
      </c>
      <c r="H4693" s="51" t="s">
        <v>13696</v>
      </c>
      <c r="I4693">
        <v>0</v>
      </c>
      <c r="J4693">
        <v>69</v>
      </c>
      <c r="K4693">
        <v>51</v>
      </c>
      <c r="L4693">
        <v>134.13</v>
      </c>
      <c r="M4693">
        <v>157.80000000000001</v>
      </c>
      <c r="N4693">
        <v>60</v>
      </c>
      <c r="O4693">
        <v>6</v>
      </c>
      <c r="P4693" t="s">
        <v>3553</v>
      </c>
      <c r="Q4693">
        <v>1</v>
      </c>
      <c r="R4693">
        <v>0</v>
      </c>
      <c r="S4693">
        <v>90</v>
      </c>
      <c r="T4693" t="s">
        <v>12699</v>
      </c>
      <c r="U4693">
        <v>2.63</v>
      </c>
      <c r="V4693" t="s">
        <v>18114</v>
      </c>
      <c r="W4693">
        <v>121.9</v>
      </c>
      <c r="X4693" t="s">
        <v>7900</v>
      </c>
    </row>
    <row r="4694" spans="1:24" x14ac:dyDescent="0.3">
      <c r="A4694" t="s">
        <v>3560</v>
      </c>
      <c r="B4694" t="s">
        <v>11073</v>
      </c>
      <c r="C4694" t="s">
        <v>181</v>
      </c>
      <c r="D4694" t="s">
        <v>11074</v>
      </c>
      <c r="E4694" t="s">
        <v>9686</v>
      </c>
      <c r="F4694">
        <v>0</v>
      </c>
      <c r="G4694">
        <v>0</v>
      </c>
      <c r="H4694" s="51" t="s">
        <v>15143</v>
      </c>
      <c r="I4694">
        <v>0</v>
      </c>
      <c r="J4694">
        <v>0</v>
      </c>
      <c r="L4694">
        <v>0</v>
      </c>
      <c r="M4694">
        <v>42.28</v>
      </c>
      <c r="N4694">
        <v>28</v>
      </c>
      <c r="O4694">
        <v>0</v>
      </c>
      <c r="P4694" t="s">
        <v>2127</v>
      </c>
      <c r="Q4694">
        <v>0</v>
      </c>
      <c r="R4694">
        <v>0</v>
      </c>
      <c r="S4694">
        <v>0</v>
      </c>
      <c r="T4694" t="s">
        <v>181</v>
      </c>
      <c r="U4694">
        <v>0</v>
      </c>
      <c r="V4694" t="s">
        <v>181</v>
      </c>
      <c r="W4694">
        <v>0</v>
      </c>
      <c r="X4694" t="s">
        <v>7900</v>
      </c>
    </row>
    <row r="4695" spans="1:24" x14ac:dyDescent="0.3">
      <c r="A4695" t="s">
        <v>3560</v>
      </c>
      <c r="B4695" t="s">
        <v>9708</v>
      </c>
      <c r="C4695" t="s">
        <v>181</v>
      </c>
      <c r="D4695" t="s">
        <v>9709</v>
      </c>
      <c r="E4695" t="s">
        <v>9686</v>
      </c>
      <c r="F4695">
        <v>183</v>
      </c>
      <c r="G4695">
        <v>0</v>
      </c>
      <c r="H4695" s="51" t="s">
        <v>13696</v>
      </c>
      <c r="I4695">
        <v>0</v>
      </c>
      <c r="J4695">
        <v>92</v>
      </c>
      <c r="K4695">
        <v>64</v>
      </c>
      <c r="L4695">
        <v>168.32</v>
      </c>
      <c r="M4695">
        <v>207.77</v>
      </c>
      <c r="N4695">
        <v>79</v>
      </c>
      <c r="O4695">
        <v>32</v>
      </c>
      <c r="P4695" t="s">
        <v>3941</v>
      </c>
      <c r="Q4695">
        <v>1</v>
      </c>
      <c r="R4695">
        <v>0</v>
      </c>
      <c r="S4695">
        <v>140</v>
      </c>
      <c r="T4695" t="s">
        <v>12699</v>
      </c>
      <c r="U4695">
        <v>2.63</v>
      </c>
      <c r="V4695" t="s">
        <v>18114</v>
      </c>
      <c r="W4695">
        <v>141.066666666667</v>
      </c>
      <c r="X4695" t="s">
        <v>7900</v>
      </c>
    </row>
    <row r="4696" spans="1:24" x14ac:dyDescent="0.3">
      <c r="A4696" t="s">
        <v>3560</v>
      </c>
      <c r="B4696" t="s">
        <v>9714</v>
      </c>
      <c r="C4696" t="s">
        <v>3844</v>
      </c>
      <c r="D4696" t="s">
        <v>9715</v>
      </c>
      <c r="E4696" t="s">
        <v>9686</v>
      </c>
      <c r="F4696">
        <v>249</v>
      </c>
      <c r="G4696">
        <v>0</v>
      </c>
      <c r="H4696" s="51" t="s">
        <v>13696</v>
      </c>
      <c r="I4696">
        <v>0</v>
      </c>
      <c r="J4696">
        <v>125</v>
      </c>
      <c r="K4696">
        <v>95</v>
      </c>
      <c r="L4696">
        <v>249.85</v>
      </c>
      <c r="M4696">
        <v>255.11</v>
      </c>
      <c r="N4696">
        <v>97</v>
      </c>
      <c r="O4696">
        <v>61</v>
      </c>
      <c r="P4696" t="s">
        <v>1975</v>
      </c>
      <c r="Q4696">
        <v>0</v>
      </c>
      <c r="R4696">
        <v>0</v>
      </c>
      <c r="S4696">
        <v>220</v>
      </c>
      <c r="T4696" t="s">
        <v>12699</v>
      </c>
      <c r="U4696">
        <v>2.63</v>
      </c>
      <c r="V4696" t="s">
        <v>18114</v>
      </c>
      <c r="W4696">
        <v>150</v>
      </c>
      <c r="X4696" t="s">
        <v>7900</v>
      </c>
    </row>
    <row r="4697" spans="1:24" x14ac:dyDescent="0.3">
      <c r="A4697" t="s">
        <v>3560</v>
      </c>
      <c r="B4697" t="s">
        <v>9710</v>
      </c>
      <c r="C4697" t="s">
        <v>181</v>
      </c>
      <c r="D4697" t="s">
        <v>9711</v>
      </c>
      <c r="E4697" t="s">
        <v>9686</v>
      </c>
      <c r="F4697">
        <v>418</v>
      </c>
      <c r="G4697">
        <v>0</v>
      </c>
      <c r="H4697" s="51" t="s">
        <v>13696</v>
      </c>
      <c r="I4697">
        <v>0</v>
      </c>
      <c r="J4697">
        <v>209</v>
      </c>
      <c r="K4697">
        <v>183</v>
      </c>
      <c r="L4697">
        <v>481.28999999999996</v>
      </c>
      <c r="M4697">
        <v>286.67</v>
      </c>
      <c r="N4697">
        <v>109</v>
      </c>
      <c r="O4697">
        <v>58</v>
      </c>
      <c r="P4697" t="s">
        <v>3685</v>
      </c>
      <c r="Q4697">
        <v>0</v>
      </c>
      <c r="R4697">
        <v>0</v>
      </c>
      <c r="S4697">
        <v>370</v>
      </c>
      <c r="T4697" t="s">
        <v>12699</v>
      </c>
      <c r="U4697">
        <v>2.63</v>
      </c>
      <c r="V4697" t="s">
        <v>18114</v>
      </c>
      <c r="W4697">
        <v>355.3</v>
      </c>
      <c r="X4697" t="s">
        <v>7900</v>
      </c>
    </row>
    <row r="4698" spans="1:24" x14ac:dyDescent="0.3">
      <c r="A4698" t="s">
        <v>179</v>
      </c>
      <c r="B4698" t="s">
        <v>7172</v>
      </c>
      <c r="C4698" t="s">
        <v>3771</v>
      </c>
      <c r="D4698" t="s">
        <v>7173</v>
      </c>
      <c r="E4698" t="s">
        <v>7168</v>
      </c>
      <c r="F4698">
        <v>0</v>
      </c>
      <c r="G4698">
        <v>0</v>
      </c>
      <c r="H4698" s="51" t="s">
        <v>15144</v>
      </c>
      <c r="I4698">
        <v>0</v>
      </c>
      <c r="J4698">
        <v>0</v>
      </c>
      <c r="L4698">
        <v>0</v>
      </c>
      <c r="M4698">
        <v>3025.94</v>
      </c>
      <c r="N4698">
        <v>311</v>
      </c>
      <c r="O4698">
        <v>0</v>
      </c>
      <c r="P4698" t="s">
        <v>3493</v>
      </c>
      <c r="Q4698">
        <v>0</v>
      </c>
      <c r="R4698">
        <v>0</v>
      </c>
      <c r="S4698">
        <v>0</v>
      </c>
      <c r="T4698" t="s">
        <v>181</v>
      </c>
      <c r="U4698">
        <v>0</v>
      </c>
      <c r="V4698" t="s">
        <v>181</v>
      </c>
      <c r="W4698">
        <v>0</v>
      </c>
      <c r="X4698" t="s">
        <v>5283</v>
      </c>
    </row>
    <row r="4699" spans="1:24" x14ac:dyDescent="0.3">
      <c r="A4699" t="s">
        <v>3560</v>
      </c>
      <c r="B4699" t="s">
        <v>9717</v>
      </c>
      <c r="C4699" t="s">
        <v>3504</v>
      </c>
      <c r="D4699" t="s">
        <v>9718</v>
      </c>
      <c r="E4699" t="s">
        <v>9686</v>
      </c>
      <c r="F4699">
        <v>146</v>
      </c>
      <c r="G4699">
        <v>0</v>
      </c>
      <c r="H4699" s="51" t="s">
        <v>13696</v>
      </c>
      <c r="I4699">
        <v>0</v>
      </c>
      <c r="J4699">
        <v>73</v>
      </c>
      <c r="K4699">
        <v>84</v>
      </c>
      <c r="L4699">
        <v>220.92</v>
      </c>
      <c r="M4699">
        <v>163.06</v>
      </c>
      <c r="N4699">
        <v>62</v>
      </c>
      <c r="O4699">
        <v>38</v>
      </c>
      <c r="P4699" t="s">
        <v>2020</v>
      </c>
      <c r="Q4699">
        <v>1</v>
      </c>
      <c r="R4699">
        <v>0</v>
      </c>
      <c r="S4699">
        <v>150</v>
      </c>
      <c r="T4699" t="s">
        <v>17706</v>
      </c>
      <c r="U4699">
        <v>2.63</v>
      </c>
      <c r="V4699" t="s">
        <v>18116</v>
      </c>
      <c r="W4699">
        <v>55.966666666666697</v>
      </c>
      <c r="X4699" t="s">
        <v>7900</v>
      </c>
    </row>
    <row r="4700" spans="1:24" x14ac:dyDescent="0.3">
      <c r="A4700" t="s">
        <v>179</v>
      </c>
      <c r="B4700" t="s">
        <v>7166</v>
      </c>
      <c r="C4700" t="s">
        <v>3771</v>
      </c>
      <c r="D4700" t="s">
        <v>7167</v>
      </c>
      <c r="E4700" t="s">
        <v>7168</v>
      </c>
      <c r="F4700">
        <v>0</v>
      </c>
      <c r="G4700">
        <v>0</v>
      </c>
      <c r="H4700" s="51" t="s">
        <v>15144</v>
      </c>
      <c r="I4700">
        <v>0</v>
      </c>
      <c r="J4700">
        <v>0</v>
      </c>
      <c r="L4700">
        <v>0</v>
      </c>
      <c r="M4700">
        <v>2850.81</v>
      </c>
      <c r="N4700">
        <v>293</v>
      </c>
      <c r="O4700">
        <v>0</v>
      </c>
      <c r="P4700" t="s">
        <v>13828</v>
      </c>
      <c r="Q4700">
        <v>0</v>
      </c>
      <c r="R4700">
        <v>0</v>
      </c>
      <c r="S4700">
        <v>0</v>
      </c>
      <c r="T4700" t="s">
        <v>181</v>
      </c>
      <c r="U4700">
        <v>0</v>
      </c>
      <c r="V4700" t="s">
        <v>181</v>
      </c>
      <c r="W4700">
        <v>0</v>
      </c>
      <c r="X4700" t="s">
        <v>5283</v>
      </c>
    </row>
    <row r="4701" spans="1:24" x14ac:dyDescent="0.3">
      <c r="A4701" t="s">
        <v>179</v>
      </c>
      <c r="B4701" t="s">
        <v>7222</v>
      </c>
      <c r="C4701" t="s">
        <v>181</v>
      </c>
      <c r="D4701" t="s">
        <v>7223</v>
      </c>
      <c r="E4701" t="s">
        <v>7168</v>
      </c>
      <c r="F4701">
        <v>31</v>
      </c>
      <c r="G4701" t="s">
        <v>3077</v>
      </c>
      <c r="H4701" s="51" t="s">
        <v>12854</v>
      </c>
      <c r="I4701">
        <v>14.04</v>
      </c>
      <c r="J4701">
        <v>19</v>
      </c>
      <c r="L4701">
        <v>0</v>
      </c>
      <c r="M4701">
        <v>28.02</v>
      </c>
      <c r="N4701">
        <v>24</v>
      </c>
      <c r="O4701">
        <v>5</v>
      </c>
      <c r="P4701" t="s">
        <v>3636</v>
      </c>
      <c r="Q4701">
        <v>0</v>
      </c>
      <c r="R4701">
        <v>0</v>
      </c>
      <c r="S4701">
        <v>0</v>
      </c>
      <c r="T4701" t="s">
        <v>181</v>
      </c>
      <c r="U4701">
        <v>0</v>
      </c>
      <c r="V4701" t="s">
        <v>181</v>
      </c>
      <c r="W4701">
        <v>12.033333333333299</v>
      </c>
      <c r="X4701" t="s">
        <v>5283</v>
      </c>
    </row>
    <row r="4702" spans="1:24" x14ac:dyDescent="0.3">
      <c r="A4702" t="s">
        <v>3560</v>
      </c>
      <c r="B4702" t="s">
        <v>9174</v>
      </c>
      <c r="C4702" t="s">
        <v>181</v>
      </c>
      <c r="D4702" t="s">
        <v>9175</v>
      </c>
      <c r="E4702" t="s">
        <v>9165</v>
      </c>
      <c r="F4702">
        <v>0</v>
      </c>
      <c r="G4702">
        <v>0</v>
      </c>
      <c r="H4702" s="51" t="s">
        <v>1703</v>
      </c>
      <c r="I4702">
        <v>0</v>
      </c>
      <c r="J4702">
        <v>0</v>
      </c>
      <c r="L4702">
        <v>0</v>
      </c>
      <c r="M4702">
        <v>0</v>
      </c>
      <c r="N4702">
        <v>0</v>
      </c>
      <c r="O4702">
        <v>0</v>
      </c>
      <c r="P4702" t="s">
        <v>183</v>
      </c>
      <c r="Q4702">
        <v>0</v>
      </c>
      <c r="R4702">
        <v>0</v>
      </c>
      <c r="S4702">
        <v>0</v>
      </c>
      <c r="T4702" t="s">
        <v>181</v>
      </c>
      <c r="U4702">
        <v>0</v>
      </c>
      <c r="V4702" t="s">
        <v>181</v>
      </c>
      <c r="W4702">
        <v>0</v>
      </c>
      <c r="X4702" t="s">
        <v>7900</v>
      </c>
    </row>
    <row r="4703" spans="1:24" x14ac:dyDescent="0.3">
      <c r="A4703" t="s">
        <v>3560</v>
      </c>
      <c r="B4703" t="s">
        <v>9172</v>
      </c>
      <c r="C4703" t="s">
        <v>181</v>
      </c>
      <c r="D4703" t="s">
        <v>9173</v>
      </c>
      <c r="E4703" t="s">
        <v>9686</v>
      </c>
      <c r="F4703">
        <v>0</v>
      </c>
      <c r="G4703">
        <v>0</v>
      </c>
      <c r="H4703" s="51" t="s">
        <v>13524</v>
      </c>
      <c r="I4703">
        <v>0</v>
      </c>
      <c r="J4703">
        <v>0</v>
      </c>
      <c r="L4703">
        <v>0</v>
      </c>
      <c r="M4703">
        <v>19.95</v>
      </c>
      <c r="N4703">
        <v>5</v>
      </c>
      <c r="O4703">
        <v>0</v>
      </c>
      <c r="P4703" t="s">
        <v>3526</v>
      </c>
      <c r="Q4703">
        <v>0</v>
      </c>
      <c r="R4703">
        <v>0</v>
      </c>
      <c r="S4703">
        <v>0</v>
      </c>
      <c r="T4703" t="s">
        <v>181</v>
      </c>
      <c r="U4703">
        <v>0</v>
      </c>
      <c r="V4703" t="s">
        <v>181</v>
      </c>
      <c r="W4703">
        <v>0</v>
      </c>
      <c r="X4703" t="s">
        <v>7900</v>
      </c>
    </row>
    <row r="4704" spans="1:24" x14ac:dyDescent="0.3">
      <c r="A4704" t="s">
        <v>179</v>
      </c>
      <c r="B4704" t="s">
        <v>7195</v>
      </c>
      <c r="C4704" t="s">
        <v>181</v>
      </c>
      <c r="D4704" t="s">
        <v>7196</v>
      </c>
      <c r="E4704" t="s">
        <v>7168</v>
      </c>
      <c r="F4704">
        <v>0</v>
      </c>
      <c r="G4704">
        <v>0</v>
      </c>
      <c r="H4704" s="51" t="s">
        <v>15135</v>
      </c>
      <c r="I4704">
        <v>0</v>
      </c>
      <c r="J4704">
        <v>0</v>
      </c>
      <c r="L4704">
        <v>0</v>
      </c>
      <c r="M4704">
        <v>3090.67</v>
      </c>
      <c r="N4704">
        <v>130</v>
      </c>
      <c r="O4704">
        <v>0</v>
      </c>
      <c r="P4704" t="s">
        <v>3797</v>
      </c>
      <c r="Q4704">
        <v>0</v>
      </c>
      <c r="R4704">
        <v>0</v>
      </c>
      <c r="S4704">
        <v>0</v>
      </c>
      <c r="T4704" t="s">
        <v>181</v>
      </c>
      <c r="U4704">
        <v>0</v>
      </c>
      <c r="V4704" t="s">
        <v>181</v>
      </c>
      <c r="W4704">
        <v>0</v>
      </c>
      <c r="X4704" t="s">
        <v>5283</v>
      </c>
    </row>
    <row r="4705" spans="1:24" x14ac:dyDescent="0.3">
      <c r="A4705" t="s">
        <v>179</v>
      </c>
      <c r="B4705" t="s">
        <v>7228</v>
      </c>
      <c r="C4705" t="s">
        <v>181</v>
      </c>
      <c r="D4705" t="s">
        <v>7229</v>
      </c>
      <c r="E4705" t="s">
        <v>7168</v>
      </c>
      <c r="F4705">
        <v>0</v>
      </c>
      <c r="G4705">
        <v>0</v>
      </c>
      <c r="H4705" s="51" t="s">
        <v>15145</v>
      </c>
      <c r="I4705">
        <v>0</v>
      </c>
      <c r="J4705">
        <v>0</v>
      </c>
      <c r="L4705">
        <v>0</v>
      </c>
      <c r="M4705">
        <v>0</v>
      </c>
      <c r="N4705">
        <v>0</v>
      </c>
      <c r="O4705">
        <v>0</v>
      </c>
      <c r="P4705" t="s">
        <v>183</v>
      </c>
      <c r="Q4705">
        <v>0</v>
      </c>
      <c r="R4705">
        <v>0</v>
      </c>
      <c r="S4705">
        <v>0</v>
      </c>
      <c r="T4705" t="s">
        <v>181</v>
      </c>
      <c r="U4705">
        <v>0</v>
      </c>
      <c r="V4705" t="s">
        <v>181</v>
      </c>
      <c r="W4705">
        <v>0</v>
      </c>
      <c r="X4705" t="s">
        <v>5283</v>
      </c>
    </row>
    <row r="4706" spans="1:24" x14ac:dyDescent="0.3">
      <c r="A4706" t="s">
        <v>179</v>
      </c>
      <c r="B4706" t="s">
        <v>7219</v>
      </c>
      <c r="C4706" t="s">
        <v>181</v>
      </c>
      <c r="D4706" t="s">
        <v>7220</v>
      </c>
      <c r="E4706" t="s">
        <v>7168</v>
      </c>
      <c r="F4706">
        <v>33</v>
      </c>
      <c r="G4706">
        <v>0</v>
      </c>
      <c r="H4706" s="51" t="s">
        <v>13278</v>
      </c>
      <c r="I4706">
        <v>0</v>
      </c>
      <c r="J4706">
        <v>34</v>
      </c>
      <c r="L4706">
        <v>0</v>
      </c>
      <c r="M4706">
        <v>1200.6099999999999</v>
      </c>
      <c r="N4706">
        <v>202</v>
      </c>
      <c r="O4706">
        <v>0</v>
      </c>
      <c r="P4706" t="s">
        <v>4093</v>
      </c>
      <c r="Q4706">
        <v>0</v>
      </c>
      <c r="R4706">
        <v>0</v>
      </c>
      <c r="S4706">
        <v>80</v>
      </c>
      <c r="T4706" t="s">
        <v>181</v>
      </c>
      <c r="U4706">
        <v>0</v>
      </c>
      <c r="V4706" t="s">
        <v>181</v>
      </c>
      <c r="W4706">
        <v>228.933333333333</v>
      </c>
      <c r="X4706" t="s">
        <v>5283</v>
      </c>
    </row>
    <row r="4707" spans="1:24" x14ac:dyDescent="0.3">
      <c r="A4707" t="s">
        <v>3560</v>
      </c>
      <c r="B4707" t="s">
        <v>9164</v>
      </c>
      <c r="C4707" t="s">
        <v>3528</v>
      </c>
      <c r="D4707" t="s">
        <v>7220</v>
      </c>
      <c r="E4707" t="s">
        <v>9686</v>
      </c>
      <c r="F4707">
        <v>40</v>
      </c>
      <c r="G4707">
        <v>0</v>
      </c>
      <c r="H4707" s="51" t="s">
        <v>15146</v>
      </c>
      <c r="I4707">
        <v>0</v>
      </c>
      <c r="J4707">
        <v>187</v>
      </c>
      <c r="K4707">
        <v>101</v>
      </c>
      <c r="L4707">
        <v>1555.4</v>
      </c>
      <c r="M4707">
        <v>785.4</v>
      </c>
      <c r="N4707">
        <v>51</v>
      </c>
      <c r="O4707">
        <v>2</v>
      </c>
      <c r="P4707" t="s">
        <v>3970</v>
      </c>
      <c r="Q4707">
        <v>1</v>
      </c>
      <c r="R4707">
        <v>0</v>
      </c>
      <c r="S4707">
        <v>20</v>
      </c>
      <c r="T4707" t="s">
        <v>17706</v>
      </c>
      <c r="U4707">
        <v>5.47</v>
      </c>
      <c r="V4707" t="s">
        <v>18116</v>
      </c>
      <c r="W4707">
        <v>299.2</v>
      </c>
      <c r="X4707" t="s">
        <v>7900</v>
      </c>
    </row>
    <row r="4708" spans="1:24" x14ac:dyDescent="0.3">
      <c r="A4708" t="s">
        <v>3560</v>
      </c>
      <c r="B4708" t="s">
        <v>9698</v>
      </c>
      <c r="C4708" t="s">
        <v>181</v>
      </c>
      <c r="D4708" t="s">
        <v>9699</v>
      </c>
      <c r="E4708" t="s">
        <v>9686</v>
      </c>
      <c r="F4708">
        <v>0</v>
      </c>
      <c r="G4708">
        <v>0</v>
      </c>
      <c r="H4708" s="51" t="s">
        <v>15147</v>
      </c>
      <c r="I4708">
        <v>0</v>
      </c>
      <c r="J4708">
        <v>0</v>
      </c>
      <c r="L4708">
        <v>0</v>
      </c>
      <c r="M4708">
        <v>87.52</v>
      </c>
      <c r="N4708">
        <v>16</v>
      </c>
      <c r="O4708">
        <v>0</v>
      </c>
      <c r="P4708" t="s">
        <v>1261</v>
      </c>
      <c r="Q4708">
        <v>0</v>
      </c>
      <c r="R4708">
        <v>0</v>
      </c>
      <c r="S4708">
        <v>0</v>
      </c>
      <c r="T4708" t="s">
        <v>181</v>
      </c>
      <c r="U4708">
        <v>0</v>
      </c>
      <c r="V4708" t="s">
        <v>181</v>
      </c>
      <c r="W4708">
        <v>0</v>
      </c>
      <c r="X4708" t="s">
        <v>7900</v>
      </c>
    </row>
    <row r="4709" spans="1:24" x14ac:dyDescent="0.3">
      <c r="A4709" t="s">
        <v>3560</v>
      </c>
      <c r="B4709" t="s">
        <v>9689</v>
      </c>
      <c r="C4709" t="s">
        <v>3585</v>
      </c>
      <c r="D4709" t="s">
        <v>9690</v>
      </c>
      <c r="E4709" t="s">
        <v>9686</v>
      </c>
      <c r="F4709">
        <v>0</v>
      </c>
      <c r="G4709">
        <v>0</v>
      </c>
      <c r="H4709" s="51" t="s">
        <v>3636</v>
      </c>
      <c r="I4709">
        <v>0</v>
      </c>
      <c r="J4709">
        <v>0</v>
      </c>
      <c r="L4709">
        <v>0</v>
      </c>
      <c r="M4709">
        <v>1197</v>
      </c>
      <c r="N4709">
        <v>63</v>
      </c>
      <c r="O4709">
        <v>0</v>
      </c>
      <c r="P4709" t="s">
        <v>3548</v>
      </c>
      <c r="Q4709">
        <v>0</v>
      </c>
      <c r="R4709">
        <v>0</v>
      </c>
      <c r="S4709">
        <v>0</v>
      </c>
      <c r="T4709" t="s">
        <v>181</v>
      </c>
      <c r="U4709">
        <v>0</v>
      </c>
      <c r="V4709" t="s">
        <v>181</v>
      </c>
      <c r="W4709">
        <v>0</v>
      </c>
      <c r="X4709" t="s">
        <v>7900</v>
      </c>
    </row>
    <row r="4710" spans="1:24" x14ac:dyDescent="0.3">
      <c r="A4710" t="s">
        <v>3560</v>
      </c>
      <c r="B4710" t="s">
        <v>9757</v>
      </c>
      <c r="C4710" t="s">
        <v>7374</v>
      </c>
      <c r="D4710" t="s">
        <v>9758</v>
      </c>
      <c r="E4710" t="s">
        <v>9686</v>
      </c>
      <c r="F4710">
        <v>3</v>
      </c>
      <c r="G4710">
        <v>0</v>
      </c>
      <c r="H4710" s="51" t="s">
        <v>15136</v>
      </c>
      <c r="I4710">
        <v>0</v>
      </c>
      <c r="J4710">
        <v>2</v>
      </c>
      <c r="K4710">
        <v>4</v>
      </c>
      <c r="L4710">
        <v>80.56</v>
      </c>
      <c r="M4710">
        <v>80.56</v>
      </c>
      <c r="N4710">
        <v>4</v>
      </c>
      <c r="O4710">
        <v>1</v>
      </c>
      <c r="P4710" t="s">
        <v>3701</v>
      </c>
      <c r="Q4710">
        <v>2</v>
      </c>
      <c r="R4710">
        <v>0</v>
      </c>
      <c r="S4710">
        <v>10</v>
      </c>
      <c r="T4710" t="s">
        <v>17706</v>
      </c>
      <c r="U4710">
        <v>20.14</v>
      </c>
      <c r="V4710" t="s">
        <v>18116</v>
      </c>
      <c r="W4710">
        <v>6.6666666666666693E-2</v>
      </c>
      <c r="X4710" t="s">
        <v>7900</v>
      </c>
    </row>
    <row r="4711" spans="1:24" x14ac:dyDescent="0.3">
      <c r="A4711" t="s">
        <v>179</v>
      </c>
      <c r="B4711" t="s">
        <v>15148</v>
      </c>
      <c r="C4711" t="s">
        <v>181</v>
      </c>
      <c r="D4711" t="s">
        <v>15149</v>
      </c>
      <c r="E4711" t="s">
        <v>7168</v>
      </c>
      <c r="F4711">
        <v>0</v>
      </c>
      <c r="G4711">
        <v>0</v>
      </c>
      <c r="H4711" s="51" t="s">
        <v>15135</v>
      </c>
      <c r="I4711">
        <v>0</v>
      </c>
      <c r="J4711">
        <v>0</v>
      </c>
      <c r="L4711">
        <v>0</v>
      </c>
      <c r="M4711">
        <v>0</v>
      </c>
      <c r="N4711">
        <v>0</v>
      </c>
      <c r="O4711">
        <v>0</v>
      </c>
      <c r="P4711" t="s">
        <v>183</v>
      </c>
      <c r="Q4711">
        <v>0</v>
      </c>
      <c r="R4711">
        <v>0</v>
      </c>
      <c r="S4711">
        <v>0</v>
      </c>
      <c r="T4711" t="s">
        <v>181</v>
      </c>
      <c r="U4711">
        <v>0</v>
      </c>
      <c r="V4711" t="s">
        <v>181</v>
      </c>
      <c r="W4711">
        <v>0</v>
      </c>
      <c r="X4711" t="s">
        <v>5283</v>
      </c>
    </row>
    <row r="4712" spans="1:24" x14ac:dyDescent="0.3">
      <c r="A4712" t="s">
        <v>3560</v>
      </c>
      <c r="B4712" t="s">
        <v>9747</v>
      </c>
      <c r="C4712" t="s">
        <v>181</v>
      </c>
      <c r="D4712" t="s">
        <v>9748</v>
      </c>
      <c r="E4712" t="s">
        <v>9686</v>
      </c>
      <c r="F4712">
        <v>29</v>
      </c>
      <c r="G4712">
        <v>0</v>
      </c>
      <c r="H4712" s="51" t="s">
        <v>12701</v>
      </c>
      <c r="I4712">
        <v>0</v>
      </c>
      <c r="J4712">
        <v>15</v>
      </c>
      <c r="K4712">
        <v>23</v>
      </c>
      <c r="L4712">
        <v>72.45</v>
      </c>
      <c r="M4712">
        <v>195.3</v>
      </c>
      <c r="N4712">
        <v>62</v>
      </c>
      <c r="O4712">
        <v>3</v>
      </c>
      <c r="P4712" t="s">
        <v>3324</v>
      </c>
      <c r="Q4712">
        <v>10</v>
      </c>
      <c r="R4712">
        <v>0</v>
      </c>
      <c r="S4712">
        <v>0</v>
      </c>
      <c r="T4712" t="s">
        <v>181</v>
      </c>
      <c r="U4712">
        <v>0</v>
      </c>
      <c r="V4712" t="s">
        <v>181</v>
      </c>
      <c r="W4712">
        <v>24.5</v>
      </c>
      <c r="X4712" t="s">
        <v>7900</v>
      </c>
    </row>
    <row r="4713" spans="1:24" x14ac:dyDescent="0.3">
      <c r="A4713" t="s">
        <v>3560</v>
      </c>
      <c r="B4713" t="s">
        <v>9751</v>
      </c>
      <c r="C4713" t="s">
        <v>181</v>
      </c>
      <c r="D4713" t="s">
        <v>9752</v>
      </c>
      <c r="E4713" t="s">
        <v>9686</v>
      </c>
      <c r="F4713">
        <v>0</v>
      </c>
      <c r="G4713">
        <v>0</v>
      </c>
      <c r="H4713" s="51" t="s">
        <v>13516</v>
      </c>
      <c r="I4713">
        <v>0</v>
      </c>
      <c r="J4713">
        <v>0</v>
      </c>
      <c r="L4713">
        <v>0</v>
      </c>
      <c r="M4713">
        <v>59.5</v>
      </c>
      <c r="N4713">
        <v>14</v>
      </c>
      <c r="O4713">
        <v>0</v>
      </c>
      <c r="P4713" t="s">
        <v>3597</v>
      </c>
      <c r="Q4713">
        <v>0</v>
      </c>
      <c r="R4713">
        <v>0</v>
      </c>
      <c r="S4713">
        <v>0</v>
      </c>
      <c r="T4713" t="s">
        <v>181</v>
      </c>
      <c r="U4713">
        <v>0</v>
      </c>
      <c r="V4713" t="s">
        <v>181</v>
      </c>
      <c r="W4713">
        <v>0</v>
      </c>
      <c r="X4713" t="s">
        <v>7900</v>
      </c>
    </row>
    <row r="4714" spans="1:24" x14ac:dyDescent="0.3">
      <c r="A4714" t="s">
        <v>179</v>
      </c>
      <c r="B4714" t="s">
        <v>7190</v>
      </c>
      <c r="C4714" t="s">
        <v>3528</v>
      </c>
      <c r="D4714" t="s">
        <v>7191</v>
      </c>
      <c r="E4714" t="s">
        <v>7168</v>
      </c>
      <c r="F4714">
        <v>76</v>
      </c>
      <c r="G4714">
        <v>0</v>
      </c>
      <c r="H4714" s="51" t="s">
        <v>15135</v>
      </c>
      <c r="I4714">
        <v>0</v>
      </c>
      <c r="J4714">
        <v>24</v>
      </c>
      <c r="L4714">
        <v>0</v>
      </c>
      <c r="M4714">
        <v>2401.21</v>
      </c>
      <c r="N4714">
        <v>101</v>
      </c>
      <c r="O4714">
        <v>2</v>
      </c>
      <c r="P4714" t="s">
        <v>9569</v>
      </c>
      <c r="Q4714">
        <v>1</v>
      </c>
      <c r="R4714">
        <v>0</v>
      </c>
      <c r="S4714">
        <v>0</v>
      </c>
      <c r="T4714" t="s">
        <v>181</v>
      </c>
      <c r="U4714">
        <v>0</v>
      </c>
      <c r="V4714" t="s">
        <v>181</v>
      </c>
      <c r="W4714">
        <v>78.400000000000006</v>
      </c>
      <c r="X4714" t="s">
        <v>5283</v>
      </c>
    </row>
    <row r="4715" spans="1:24" x14ac:dyDescent="0.3">
      <c r="A4715" t="s">
        <v>179</v>
      </c>
      <c r="B4715" t="s">
        <v>7217</v>
      </c>
      <c r="C4715" t="s">
        <v>181</v>
      </c>
      <c r="D4715" t="s">
        <v>7218</v>
      </c>
      <c r="E4715" t="s">
        <v>7168</v>
      </c>
      <c r="F4715">
        <v>0</v>
      </c>
      <c r="G4715">
        <v>0</v>
      </c>
      <c r="H4715" s="51" t="s">
        <v>13278</v>
      </c>
      <c r="I4715">
        <v>0</v>
      </c>
      <c r="J4715">
        <v>0</v>
      </c>
      <c r="L4715">
        <v>0</v>
      </c>
      <c r="M4715">
        <v>582.47</v>
      </c>
      <c r="N4715">
        <v>98</v>
      </c>
      <c r="O4715">
        <v>3</v>
      </c>
      <c r="P4715" t="s">
        <v>3673</v>
      </c>
      <c r="Q4715">
        <v>8</v>
      </c>
      <c r="R4715">
        <v>0</v>
      </c>
      <c r="S4715">
        <v>0</v>
      </c>
      <c r="T4715" t="s">
        <v>181</v>
      </c>
      <c r="U4715">
        <v>0</v>
      </c>
      <c r="V4715" t="s">
        <v>181</v>
      </c>
      <c r="W4715">
        <v>0</v>
      </c>
      <c r="X4715" t="s">
        <v>5283</v>
      </c>
    </row>
    <row r="4716" spans="1:24" x14ac:dyDescent="0.3">
      <c r="A4716" t="s">
        <v>179</v>
      </c>
      <c r="B4716" t="s">
        <v>7203</v>
      </c>
      <c r="C4716" t="s">
        <v>3592</v>
      </c>
      <c r="D4716" t="s">
        <v>7204</v>
      </c>
      <c r="E4716" t="s">
        <v>7168</v>
      </c>
      <c r="F4716">
        <v>4</v>
      </c>
      <c r="G4716">
        <v>0</v>
      </c>
      <c r="H4716" s="51" t="s">
        <v>15135</v>
      </c>
      <c r="I4716">
        <v>0</v>
      </c>
      <c r="J4716">
        <v>1</v>
      </c>
      <c r="L4716">
        <v>0</v>
      </c>
      <c r="M4716">
        <v>4826.2</v>
      </c>
      <c r="N4716">
        <v>203</v>
      </c>
      <c r="O4716">
        <v>2</v>
      </c>
      <c r="P4716" t="s">
        <v>4150</v>
      </c>
      <c r="Q4716">
        <v>4</v>
      </c>
      <c r="R4716">
        <v>0</v>
      </c>
      <c r="S4716">
        <v>0</v>
      </c>
      <c r="T4716" t="s">
        <v>181</v>
      </c>
      <c r="U4716">
        <v>0</v>
      </c>
      <c r="V4716" t="s">
        <v>181</v>
      </c>
      <c r="W4716">
        <v>6.56666666666667</v>
      </c>
      <c r="X4716" t="s">
        <v>5283</v>
      </c>
    </row>
    <row r="4717" spans="1:24" x14ac:dyDescent="0.3">
      <c r="A4717" t="s">
        <v>179</v>
      </c>
      <c r="B4717" t="s">
        <v>7226</v>
      </c>
      <c r="C4717" t="s">
        <v>181</v>
      </c>
      <c r="D4717" t="s">
        <v>7227</v>
      </c>
      <c r="E4717" t="s">
        <v>7168</v>
      </c>
      <c r="F4717">
        <v>9</v>
      </c>
      <c r="G4717">
        <v>0</v>
      </c>
      <c r="H4717" s="51" t="s">
        <v>13833</v>
      </c>
      <c r="I4717">
        <v>0</v>
      </c>
      <c r="J4717">
        <v>5</v>
      </c>
      <c r="L4717">
        <v>0</v>
      </c>
      <c r="M4717">
        <v>218.72</v>
      </c>
      <c r="N4717">
        <v>92</v>
      </c>
      <c r="O4717">
        <v>0</v>
      </c>
      <c r="P4717" t="s">
        <v>7295</v>
      </c>
      <c r="Q4717">
        <v>0</v>
      </c>
      <c r="R4717">
        <v>0</v>
      </c>
      <c r="S4717">
        <v>0</v>
      </c>
      <c r="T4717" t="s">
        <v>181</v>
      </c>
      <c r="U4717">
        <v>0</v>
      </c>
      <c r="V4717" t="s">
        <v>181</v>
      </c>
      <c r="W4717">
        <v>15.3333333333333</v>
      </c>
      <c r="X4717" t="s">
        <v>5283</v>
      </c>
    </row>
    <row r="4718" spans="1:24" x14ac:dyDescent="0.3">
      <c r="A4718" t="s">
        <v>179</v>
      </c>
      <c r="B4718" t="s">
        <v>7210</v>
      </c>
      <c r="C4718" t="s">
        <v>181</v>
      </c>
      <c r="D4718" t="s">
        <v>7211</v>
      </c>
      <c r="E4718" t="s">
        <v>7168</v>
      </c>
      <c r="F4718">
        <v>69</v>
      </c>
      <c r="G4718">
        <v>0</v>
      </c>
      <c r="H4718" s="51" t="s">
        <v>13278</v>
      </c>
      <c r="I4718">
        <v>0</v>
      </c>
      <c r="J4718">
        <v>40</v>
      </c>
      <c r="L4718">
        <v>0</v>
      </c>
      <c r="M4718">
        <v>439.83</v>
      </c>
      <c r="N4718">
        <v>74</v>
      </c>
      <c r="O4718">
        <v>9</v>
      </c>
      <c r="P4718" t="s">
        <v>4248</v>
      </c>
      <c r="Q4718">
        <v>0</v>
      </c>
      <c r="R4718">
        <v>0</v>
      </c>
      <c r="S4718">
        <v>50</v>
      </c>
      <c r="T4718" t="s">
        <v>181</v>
      </c>
      <c r="U4718">
        <v>0</v>
      </c>
      <c r="V4718" t="s">
        <v>181</v>
      </c>
      <c r="W4718">
        <v>86.6666666666667</v>
      </c>
      <c r="X4718" t="s">
        <v>5283</v>
      </c>
    </row>
    <row r="4719" spans="1:24" x14ac:dyDescent="0.3">
      <c r="A4719" t="s">
        <v>3560</v>
      </c>
      <c r="B4719" t="s">
        <v>9728</v>
      </c>
      <c r="C4719" t="s">
        <v>3528</v>
      </c>
      <c r="D4719" t="s">
        <v>9729</v>
      </c>
      <c r="E4719" t="s">
        <v>9686</v>
      </c>
      <c r="F4719">
        <v>0</v>
      </c>
      <c r="G4719">
        <v>0</v>
      </c>
      <c r="H4719" s="51" t="s">
        <v>3960</v>
      </c>
      <c r="I4719">
        <v>0</v>
      </c>
      <c r="J4719">
        <v>0</v>
      </c>
      <c r="L4719">
        <v>0</v>
      </c>
      <c r="M4719">
        <v>2057</v>
      </c>
      <c r="N4719">
        <v>121</v>
      </c>
      <c r="O4719">
        <v>0</v>
      </c>
      <c r="P4719" t="s">
        <v>3927</v>
      </c>
      <c r="Q4719">
        <v>0</v>
      </c>
      <c r="R4719">
        <v>0</v>
      </c>
      <c r="S4719">
        <v>0</v>
      </c>
      <c r="T4719" t="s">
        <v>181</v>
      </c>
      <c r="U4719">
        <v>0</v>
      </c>
      <c r="V4719" t="s">
        <v>181</v>
      </c>
      <c r="W4719">
        <v>0</v>
      </c>
      <c r="X4719" t="s">
        <v>7900</v>
      </c>
    </row>
    <row r="4720" spans="1:24" x14ac:dyDescent="0.3">
      <c r="A4720" t="s">
        <v>179</v>
      </c>
      <c r="B4720" t="s">
        <v>7233</v>
      </c>
      <c r="C4720" t="s">
        <v>7164</v>
      </c>
      <c r="D4720" t="s">
        <v>7234</v>
      </c>
      <c r="E4720" t="s">
        <v>7168</v>
      </c>
      <c r="F4720">
        <v>80</v>
      </c>
      <c r="G4720">
        <v>0</v>
      </c>
      <c r="H4720" s="51" t="s">
        <v>15135</v>
      </c>
      <c r="I4720">
        <v>0</v>
      </c>
      <c r="J4720">
        <v>52</v>
      </c>
      <c r="L4720">
        <v>0</v>
      </c>
      <c r="M4720">
        <v>5539.44</v>
      </c>
      <c r="N4720">
        <v>233</v>
      </c>
      <c r="O4720">
        <v>5</v>
      </c>
      <c r="P4720" t="s">
        <v>9262</v>
      </c>
      <c r="Q4720">
        <v>8</v>
      </c>
      <c r="R4720">
        <v>0</v>
      </c>
      <c r="S4720">
        <v>0</v>
      </c>
      <c r="T4720" t="s">
        <v>181</v>
      </c>
      <c r="U4720">
        <v>0</v>
      </c>
      <c r="V4720" t="s">
        <v>181</v>
      </c>
      <c r="W4720">
        <v>381.33333333333297</v>
      </c>
      <c r="X4720" t="s">
        <v>5283</v>
      </c>
    </row>
    <row r="4721" spans="1:24" x14ac:dyDescent="0.3">
      <c r="A4721" t="s">
        <v>179</v>
      </c>
      <c r="B4721" t="s">
        <v>7214</v>
      </c>
      <c r="C4721" t="s">
        <v>181</v>
      </c>
      <c r="D4721" t="s">
        <v>7215</v>
      </c>
      <c r="E4721" t="s">
        <v>7168</v>
      </c>
      <c r="F4721">
        <v>113</v>
      </c>
      <c r="G4721">
        <v>0</v>
      </c>
      <c r="H4721" s="51" t="s">
        <v>13278</v>
      </c>
      <c r="I4721">
        <v>0</v>
      </c>
      <c r="J4721">
        <v>91</v>
      </c>
      <c r="L4721">
        <v>0</v>
      </c>
      <c r="M4721">
        <v>1325.42</v>
      </c>
      <c r="N4721">
        <v>223</v>
      </c>
      <c r="O4721">
        <v>22</v>
      </c>
      <c r="P4721" t="s">
        <v>4150</v>
      </c>
      <c r="Q4721">
        <v>0</v>
      </c>
      <c r="R4721">
        <v>0</v>
      </c>
      <c r="S4721">
        <v>0</v>
      </c>
      <c r="T4721" t="s">
        <v>181</v>
      </c>
      <c r="U4721">
        <v>0</v>
      </c>
      <c r="V4721" t="s">
        <v>181</v>
      </c>
      <c r="W4721">
        <v>609.70000000000005</v>
      </c>
      <c r="X4721" t="s">
        <v>5283</v>
      </c>
    </row>
    <row r="4722" spans="1:24" x14ac:dyDescent="0.3">
      <c r="A4722" t="s">
        <v>3560</v>
      </c>
      <c r="B4722" t="s">
        <v>9719</v>
      </c>
      <c r="C4722" t="s">
        <v>181</v>
      </c>
      <c r="D4722" t="s">
        <v>9720</v>
      </c>
      <c r="E4722" t="s">
        <v>9686</v>
      </c>
      <c r="F4722">
        <v>0</v>
      </c>
      <c r="G4722">
        <v>0</v>
      </c>
      <c r="H4722" s="51" t="s">
        <v>15150</v>
      </c>
      <c r="I4722">
        <v>0</v>
      </c>
      <c r="J4722">
        <v>0</v>
      </c>
      <c r="L4722">
        <v>0</v>
      </c>
      <c r="M4722">
        <v>210.6</v>
      </c>
      <c r="N4722">
        <v>26</v>
      </c>
      <c r="O4722">
        <v>0</v>
      </c>
      <c r="P4722" t="s">
        <v>3682</v>
      </c>
      <c r="Q4722">
        <v>3</v>
      </c>
      <c r="R4722">
        <v>0</v>
      </c>
      <c r="S4722">
        <v>0</v>
      </c>
      <c r="T4722" t="s">
        <v>181</v>
      </c>
      <c r="U4722">
        <v>0</v>
      </c>
      <c r="V4722" t="s">
        <v>181</v>
      </c>
      <c r="W4722">
        <v>0</v>
      </c>
      <c r="X4722" t="s">
        <v>7900</v>
      </c>
    </row>
    <row r="4723" spans="1:24" x14ac:dyDescent="0.3">
      <c r="A4723" t="s">
        <v>4187</v>
      </c>
      <c r="B4723" t="s">
        <v>10703</v>
      </c>
      <c r="C4723" t="s">
        <v>3504</v>
      </c>
      <c r="D4723" t="s">
        <v>10704</v>
      </c>
      <c r="E4723" t="s">
        <v>11</v>
      </c>
      <c r="F4723">
        <v>3</v>
      </c>
      <c r="G4723">
        <v>0</v>
      </c>
      <c r="H4723" s="51" t="s">
        <v>15151</v>
      </c>
      <c r="I4723">
        <v>0</v>
      </c>
      <c r="J4723">
        <v>2</v>
      </c>
      <c r="L4723">
        <v>0</v>
      </c>
      <c r="M4723">
        <v>503.8</v>
      </c>
      <c r="N4723">
        <v>22</v>
      </c>
      <c r="O4723">
        <v>0</v>
      </c>
      <c r="P4723" t="s">
        <v>1484</v>
      </c>
      <c r="Q4723">
        <v>0</v>
      </c>
      <c r="R4723">
        <v>0</v>
      </c>
      <c r="S4723">
        <v>0</v>
      </c>
      <c r="T4723" t="s">
        <v>181</v>
      </c>
      <c r="U4723">
        <v>0</v>
      </c>
      <c r="V4723" t="s">
        <v>181</v>
      </c>
      <c r="W4723">
        <v>1.4666666666666699</v>
      </c>
      <c r="X4723" t="s">
        <v>7900</v>
      </c>
    </row>
    <row r="4724" spans="1:24" x14ac:dyDescent="0.3">
      <c r="A4724" t="s">
        <v>179</v>
      </c>
      <c r="B4724" t="s">
        <v>7224</v>
      </c>
      <c r="C4724" t="s">
        <v>181</v>
      </c>
      <c r="D4724" t="s">
        <v>7225</v>
      </c>
      <c r="E4724" t="s">
        <v>7168</v>
      </c>
      <c r="F4724">
        <v>385</v>
      </c>
      <c r="G4724" t="s">
        <v>8355</v>
      </c>
      <c r="H4724" s="51" t="s">
        <v>13833</v>
      </c>
      <c r="I4724">
        <v>321.3</v>
      </c>
      <c r="J4724">
        <v>60</v>
      </c>
      <c r="L4724">
        <v>0</v>
      </c>
      <c r="M4724">
        <v>634.78</v>
      </c>
      <c r="N4724">
        <v>267</v>
      </c>
      <c r="O4724">
        <v>17</v>
      </c>
      <c r="P4724" t="s">
        <v>8560</v>
      </c>
      <c r="Q4724">
        <v>0</v>
      </c>
      <c r="R4724">
        <v>0</v>
      </c>
      <c r="S4724">
        <v>0</v>
      </c>
      <c r="T4724" t="s">
        <v>181</v>
      </c>
      <c r="U4724">
        <v>0</v>
      </c>
      <c r="V4724" t="s">
        <v>181</v>
      </c>
      <c r="W4724">
        <v>500</v>
      </c>
      <c r="X4724" t="s">
        <v>5283</v>
      </c>
    </row>
    <row r="4725" spans="1:24" x14ac:dyDescent="0.3">
      <c r="A4725" t="s">
        <v>179</v>
      </c>
      <c r="B4725" t="s">
        <v>7205</v>
      </c>
      <c r="C4725" t="s">
        <v>3511</v>
      </c>
      <c r="D4725" t="s">
        <v>7206</v>
      </c>
      <c r="E4725" t="s">
        <v>7168</v>
      </c>
      <c r="F4725">
        <v>0</v>
      </c>
      <c r="G4725">
        <v>0</v>
      </c>
      <c r="H4725" s="51" t="s">
        <v>15135</v>
      </c>
      <c r="I4725">
        <v>0</v>
      </c>
      <c r="J4725">
        <v>0</v>
      </c>
      <c r="L4725">
        <v>0</v>
      </c>
      <c r="M4725">
        <v>4992.62</v>
      </c>
      <c r="N4725">
        <v>210</v>
      </c>
      <c r="O4725">
        <v>1</v>
      </c>
      <c r="P4725" t="s">
        <v>7344</v>
      </c>
      <c r="Q4725">
        <v>2</v>
      </c>
      <c r="R4725">
        <v>0</v>
      </c>
      <c r="S4725">
        <v>0</v>
      </c>
      <c r="T4725" t="s">
        <v>181</v>
      </c>
      <c r="U4725">
        <v>0</v>
      </c>
      <c r="V4725" t="s">
        <v>181</v>
      </c>
      <c r="W4725">
        <v>0</v>
      </c>
      <c r="X4725" t="s">
        <v>5283</v>
      </c>
    </row>
    <row r="4726" spans="1:24" x14ac:dyDescent="0.3">
      <c r="A4726" t="s">
        <v>179</v>
      </c>
      <c r="B4726" t="s">
        <v>7212</v>
      </c>
      <c r="C4726" t="s">
        <v>3592</v>
      </c>
      <c r="D4726" t="s">
        <v>7213</v>
      </c>
      <c r="E4726" t="s">
        <v>7168</v>
      </c>
      <c r="F4726">
        <v>1</v>
      </c>
      <c r="G4726">
        <v>0</v>
      </c>
      <c r="H4726" s="51" t="s">
        <v>13278</v>
      </c>
      <c r="I4726">
        <v>0</v>
      </c>
      <c r="J4726">
        <v>0</v>
      </c>
      <c r="L4726">
        <v>0</v>
      </c>
      <c r="M4726">
        <v>570.59</v>
      </c>
      <c r="N4726">
        <v>96</v>
      </c>
      <c r="O4726">
        <v>0</v>
      </c>
      <c r="P4726" t="s">
        <v>876</v>
      </c>
      <c r="Q4726">
        <v>0</v>
      </c>
      <c r="R4726">
        <v>0</v>
      </c>
      <c r="S4726">
        <v>0</v>
      </c>
      <c r="T4726" t="s">
        <v>181</v>
      </c>
      <c r="U4726">
        <v>0</v>
      </c>
      <c r="V4726" t="s">
        <v>181</v>
      </c>
      <c r="W4726">
        <v>0</v>
      </c>
      <c r="X4726" t="s">
        <v>5283</v>
      </c>
    </row>
    <row r="4727" spans="1:24" x14ac:dyDescent="0.3">
      <c r="A4727" t="s">
        <v>3560</v>
      </c>
      <c r="B4727" t="s">
        <v>9684</v>
      </c>
      <c r="C4727" t="s">
        <v>3511</v>
      </c>
      <c r="D4727" t="s">
        <v>9685</v>
      </c>
      <c r="E4727" t="s">
        <v>9686</v>
      </c>
      <c r="F4727">
        <v>0</v>
      </c>
      <c r="G4727">
        <v>0</v>
      </c>
      <c r="H4727" s="51" t="s">
        <v>15152</v>
      </c>
      <c r="I4727">
        <v>0</v>
      </c>
      <c r="J4727">
        <v>0</v>
      </c>
      <c r="L4727">
        <v>0</v>
      </c>
      <c r="M4727">
        <v>67.599999999999994</v>
      </c>
      <c r="N4727">
        <v>13</v>
      </c>
      <c r="O4727">
        <v>1</v>
      </c>
      <c r="P4727" t="s">
        <v>3077</v>
      </c>
      <c r="Q4727">
        <v>4</v>
      </c>
      <c r="R4727">
        <v>0</v>
      </c>
      <c r="S4727">
        <v>0</v>
      </c>
      <c r="T4727" t="s">
        <v>181</v>
      </c>
      <c r="U4727">
        <v>0</v>
      </c>
      <c r="V4727" t="s">
        <v>181</v>
      </c>
      <c r="W4727">
        <v>0</v>
      </c>
      <c r="X4727" t="s">
        <v>7900</v>
      </c>
    </row>
    <row r="4728" spans="1:24" x14ac:dyDescent="0.3">
      <c r="A4728" t="s">
        <v>179</v>
      </c>
      <c r="B4728" t="s">
        <v>7201</v>
      </c>
      <c r="C4728" t="s">
        <v>181</v>
      </c>
      <c r="D4728" t="s">
        <v>7202</v>
      </c>
      <c r="E4728" t="s">
        <v>7168</v>
      </c>
      <c r="F4728">
        <v>0</v>
      </c>
      <c r="G4728">
        <v>0</v>
      </c>
      <c r="H4728" s="51" t="s">
        <v>15135</v>
      </c>
      <c r="I4728">
        <v>0</v>
      </c>
      <c r="J4728">
        <v>0</v>
      </c>
      <c r="L4728">
        <v>0</v>
      </c>
      <c r="M4728">
        <v>71.319999999999993</v>
      </c>
      <c r="N4728">
        <v>3</v>
      </c>
      <c r="O4728">
        <v>0</v>
      </c>
      <c r="P4728" t="s">
        <v>3701</v>
      </c>
      <c r="Q4728">
        <v>0</v>
      </c>
      <c r="R4728">
        <v>0</v>
      </c>
      <c r="S4728">
        <v>0</v>
      </c>
      <c r="T4728" t="s">
        <v>181</v>
      </c>
      <c r="U4728">
        <v>0</v>
      </c>
      <c r="V4728" t="s">
        <v>181</v>
      </c>
      <c r="W4728">
        <v>0</v>
      </c>
      <c r="X4728" t="s">
        <v>5283</v>
      </c>
    </row>
    <row r="4729" spans="1:24" x14ac:dyDescent="0.3">
      <c r="A4729" t="s">
        <v>3560</v>
      </c>
      <c r="B4729" t="s">
        <v>15153</v>
      </c>
      <c r="C4729" t="s">
        <v>181</v>
      </c>
      <c r="D4729" t="s">
        <v>15154</v>
      </c>
      <c r="E4729" t="s">
        <v>9686</v>
      </c>
      <c r="F4729">
        <v>0</v>
      </c>
      <c r="G4729">
        <v>0</v>
      </c>
      <c r="H4729" s="51" t="s">
        <v>12701</v>
      </c>
      <c r="I4729">
        <v>0</v>
      </c>
      <c r="J4729">
        <v>0</v>
      </c>
      <c r="L4729">
        <v>0</v>
      </c>
      <c r="M4729">
        <v>598.5</v>
      </c>
      <c r="N4729">
        <v>190</v>
      </c>
      <c r="O4729">
        <v>0</v>
      </c>
      <c r="P4729" t="s">
        <v>3855</v>
      </c>
      <c r="Q4729">
        <v>0</v>
      </c>
      <c r="R4729">
        <v>0</v>
      </c>
      <c r="S4729">
        <v>0</v>
      </c>
      <c r="T4729" t="s">
        <v>181</v>
      </c>
      <c r="U4729">
        <v>0</v>
      </c>
      <c r="V4729" t="s">
        <v>181</v>
      </c>
      <c r="W4729">
        <v>0</v>
      </c>
      <c r="X4729" t="s">
        <v>7900</v>
      </c>
    </row>
    <row r="4730" spans="1:24" x14ac:dyDescent="0.3">
      <c r="A4730" t="s">
        <v>3560</v>
      </c>
      <c r="B4730" t="s">
        <v>7898</v>
      </c>
      <c r="C4730" t="s">
        <v>3504</v>
      </c>
      <c r="D4730" t="s">
        <v>7899</v>
      </c>
      <c r="E4730" t="s">
        <v>9686</v>
      </c>
      <c r="F4730">
        <v>1</v>
      </c>
      <c r="G4730">
        <v>0</v>
      </c>
      <c r="H4730" s="51" t="s">
        <v>13870</v>
      </c>
      <c r="I4730">
        <v>0</v>
      </c>
      <c r="J4730">
        <v>1</v>
      </c>
      <c r="K4730">
        <v>1</v>
      </c>
      <c r="L4730">
        <v>4.1900000000000004</v>
      </c>
      <c r="M4730">
        <v>3339.43</v>
      </c>
      <c r="N4730">
        <v>797</v>
      </c>
      <c r="O4730">
        <v>0</v>
      </c>
      <c r="P4730" t="s">
        <v>18117</v>
      </c>
      <c r="Q4730">
        <v>0</v>
      </c>
      <c r="R4730">
        <v>0</v>
      </c>
      <c r="S4730">
        <v>0</v>
      </c>
      <c r="T4730" t="s">
        <v>181</v>
      </c>
      <c r="U4730">
        <v>0</v>
      </c>
      <c r="V4730" t="s">
        <v>181</v>
      </c>
      <c r="W4730">
        <v>26.566666666666698</v>
      </c>
      <c r="X4730" t="s">
        <v>7900</v>
      </c>
    </row>
    <row r="4731" spans="1:24" x14ac:dyDescent="0.3">
      <c r="A4731" t="s">
        <v>3560</v>
      </c>
      <c r="B4731" t="s">
        <v>9749</v>
      </c>
      <c r="C4731" t="s">
        <v>3511</v>
      </c>
      <c r="D4731" t="s">
        <v>9750</v>
      </c>
      <c r="E4731" t="s">
        <v>9686</v>
      </c>
      <c r="F4731">
        <v>0</v>
      </c>
      <c r="G4731">
        <v>0</v>
      </c>
      <c r="H4731" s="51" t="s">
        <v>13979</v>
      </c>
      <c r="I4731">
        <v>0</v>
      </c>
      <c r="J4731">
        <v>0</v>
      </c>
      <c r="L4731">
        <v>0</v>
      </c>
      <c r="M4731">
        <v>326.33999999999997</v>
      </c>
      <c r="N4731">
        <v>98</v>
      </c>
      <c r="O4731">
        <v>1</v>
      </c>
      <c r="P4731" t="s">
        <v>3619</v>
      </c>
      <c r="Q4731">
        <v>2</v>
      </c>
      <c r="R4731">
        <v>0</v>
      </c>
      <c r="S4731">
        <v>0</v>
      </c>
      <c r="T4731" t="s">
        <v>181</v>
      </c>
      <c r="U4731">
        <v>0</v>
      </c>
      <c r="V4731" t="s">
        <v>181</v>
      </c>
      <c r="W4731">
        <v>0</v>
      </c>
      <c r="X4731" t="s">
        <v>7900</v>
      </c>
    </row>
    <row r="4732" spans="1:24" x14ac:dyDescent="0.3">
      <c r="A4732" t="s">
        <v>3560</v>
      </c>
      <c r="B4732" t="s">
        <v>9693</v>
      </c>
      <c r="C4732" t="s">
        <v>7258</v>
      </c>
      <c r="D4732" t="s">
        <v>9694</v>
      </c>
      <c r="E4732" t="s">
        <v>9686</v>
      </c>
      <c r="F4732">
        <v>1</v>
      </c>
      <c r="G4732">
        <v>0</v>
      </c>
      <c r="H4732" s="51" t="s">
        <v>15147</v>
      </c>
      <c r="I4732">
        <v>0</v>
      </c>
      <c r="J4732">
        <v>1</v>
      </c>
      <c r="K4732">
        <v>4</v>
      </c>
      <c r="L4732">
        <v>21.88</v>
      </c>
      <c r="M4732">
        <v>60.17</v>
      </c>
      <c r="N4732">
        <v>11</v>
      </c>
      <c r="O4732">
        <v>0</v>
      </c>
      <c r="P4732" t="s">
        <v>4092</v>
      </c>
      <c r="Q4732">
        <v>0</v>
      </c>
      <c r="R4732">
        <v>0</v>
      </c>
      <c r="S4732">
        <v>0</v>
      </c>
      <c r="T4732" t="s">
        <v>181</v>
      </c>
      <c r="U4732">
        <v>0</v>
      </c>
      <c r="V4732" t="s">
        <v>181</v>
      </c>
      <c r="W4732">
        <v>0.36666666666666697</v>
      </c>
      <c r="X4732" t="s">
        <v>7900</v>
      </c>
    </row>
    <row r="4733" spans="1:24" x14ac:dyDescent="0.3">
      <c r="A4733" t="s">
        <v>179</v>
      </c>
      <c r="B4733" t="s">
        <v>7198</v>
      </c>
      <c r="C4733" t="s">
        <v>3592</v>
      </c>
      <c r="D4733" t="s">
        <v>7199</v>
      </c>
      <c r="E4733" t="s">
        <v>7168</v>
      </c>
      <c r="F4733">
        <v>8</v>
      </c>
      <c r="G4733">
        <v>0</v>
      </c>
      <c r="H4733" s="51" t="s">
        <v>15135</v>
      </c>
      <c r="I4733">
        <v>0</v>
      </c>
      <c r="J4733">
        <v>1</v>
      </c>
      <c r="L4733">
        <v>0</v>
      </c>
      <c r="M4733">
        <v>2971.8</v>
      </c>
      <c r="N4733">
        <v>125</v>
      </c>
      <c r="O4733">
        <v>0</v>
      </c>
      <c r="P4733" t="s">
        <v>3759</v>
      </c>
      <c r="Q4733">
        <v>0</v>
      </c>
      <c r="R4733">
        <v>0</v>
      </c>
      <c r="S4733">
        <v>0</v>
      </c>
      <c r="T4733" t="s">
        <v>181</v>
      </c>
      <c r="U4733">
        <v>0</v>
      </c>
      <c r="V4733" t="s">
        <v>181</v>
      </c>
      <c r="W4733">
        <v>4.1666666666666696</v>
      </c>
      <c r="X4733" t="s">
        <v>5283</v>
      </c>
    </row>
    <row r="4734" spans="1:24" x14ac:dyDescent="0.3">
      <c r="A4734" t="s">
        <v>179</v>
      </c>
      <c r="B4734" t="s">
        <v>7208</v>
      </c>
      <c r="C4734" t="s">
        <v>181</v>
      </c>
      <c r="D4734" t="s">
        <v>7209</v>
      </c>
      <c r="E4734" t="s">
        <v>7168</v>
      </c>
      <c r="F4734">
        <v>24</v>
      </c>
      <c r="G4734">
        <v>0</v>
      </c>
      <c r="H4734" s="51" t="s">
        <v>13278</v>
      </c>
      <c r="I4734">
        <v>0</v>
      </c>
      <c r="J4734">
        <v>21</v>
      </c>
      <c r="L4734">
        <v>0</v>
      </c>
      <c r="M4734">
        <v>546.80999999999995</v>
      </c>
      <c r="N4734">
        <v>92</v>
      </c>
      <c r="O4734">
        <v>4</v>
      </c>
      <c r="P4734" t="s">
        <v>3513</v>
      </c>
      <c r="Q4734">
        <v>0</v>
      </c>
      <c r="R4734">
        <v>0</v>
      </c>
      <c r="S4734">
        <v>0</v>
      </c>
      <c r="T4734" t="s">
        <v>181</v>
      </c>
      <c r="U4734">
        <v>0</v>
      </c>
      <c r="V4734" t="s">
        <v>181</v>
      </c>
      <c r="W4734">
        <v>61.6</v>
      </c>
      <c r="X4734" t="s">
        <v>5283</v>
      </c>
    </row>
    <row r="4735" spans="1:24" x14ac:dyDescent="0.3">
      <c r="A4735" t="s">
        <v>3894</v>
      </c>
      <c r="B4735" t="s">
        <v>15155</v>
      </c>
      <c r="C4735" t="s">
        <v>181</v>
      </c>
      <c r="D4735" t="s">
        <v>15156</v>
      </c>
      <c r="E4735" t="s">
        <v>11226</v>
      </c>
      <c r="F4735">
        <v>0</v>
      </c>
      <c r="G4735">
        <v>0</v>
      </c>
      <c r="H4735" s="51" t="s">
        <v>6616</v>
      </c>
      <c r="I4735">
        <v>0</v>
      </c>
      <c r="J4735">
        <v>0</v>
      </c>
      <c r="L4735">
        <v>0</v>
      </c>
      <c r="M4735">
        <v>0</v>
      </c>
      <c r="N4735">
        <v>0</v>
      </c>
      <c r="O4735">
        <v>0</v>
      </c>
      <c r="P4735" t="s">
        <v>183</v>
      </c>
      <c r="Q4735">
        <v>0</v>
      </c>
      <c r="R4735">
        <v>0</v>
      </c>
      <c r="S4735">
        <v>0</v>
      </c>
      <c r="T4735" t="s">
        <v>181</v>
      </c>
      <c r="U4735">
        <v>0</v>
      </c>
      <c r="V4735" t="s">
        <v>181</v>
      </c>
      <c r="W4735">
        <v>0</v>
      </c>
      <c r="X4735" t="s">
        <v>7900</v>
      </c>
    </row>
    <row r="4736" spans="1:24" x14ac:dyDescent="0.3">
      <c r="A4736" t="s">
        <v>179</v>
      </c>
      <c r="B4736" t="s">
        <v>4284</v>
      </c>
      <c r="C4736" t="s">
        <v>181</v>
      </c>
      <c r="D4736" t="s">
        <v>4285</v>
      </c>
      <c r="E4736" t="s">
        <v>7</v>
      </c>
      <c r="F4736">
        <v>0</v>
      </c>
      <c r="G4736">
        <v>0</v>
      </c>
      <c r="H4736" s="51" t="s">
        <v>15157</v>
      </c>
      <c r="I4736">
        <v>0</v>
      </c>
      <c r="J4736">
        <v>0</v>
      </c>
      <c r="L4736">
        <v>0</v>
      </c>
      <c r="M4736">
        <v>2382.13</v>
      </c>
      <c r="N4736">
        <v>216</v>
      </c>
      <c r="O4736">
        <v>0</v>
      </c>
      <c r="P4736" t="s">
        <v>2036</v>
      </c>
      <c r="Q4736">
        <v>0</v>
      </c>
      <c r="R4736">
        <v>0</v>
      </c>
      <c r="S4736">
        <v>0</v>
      </c>
      <c r="T4736" t="s">
        <v>181</v>
      </c>
      <c r="U4736">
        <v>0</v>
      </c>
      <c r="V4736" t="s">
        <v>181</v>
      </c>
      <c r="W4736">
        <v>0</v>
      </c>
      <c r="X4736" t="s">
        <v>204</v>
      </c>
    </row>
    <row r="4737" spans="1:24" x14ac:dyDescent="0.3">
      <c r="A4737" t="s">
        <v>3560</v>
      </c>
      <c r="B4737" t="s">
        <v>9740</v>
      </c>
      <c r="C4737" t="s">
        <v>181</v>
      </c>
      <c r="D4737" t="s">
        <v>9741</v>
      </c>
      <c r="E4737" t="s">
        <v>9686</v>
      </c>
      <c r="F4737">
        <v>0</v>
      </c>
      <c r="G4737">
        <v>0</v>
      </c>
      <c r="H4737" s="51" t="s">
        <v>9742</v>
      </c>
      <c r="I4737">
        <v>0</v>
      </c>
      <c r="J4737">
        <v>0</v>
      </c>
      <c r="L4737">
        <v>0</v>
      </c>
      <c r="M4737">
        <v>760</v>
      </c>
      <c r="N4737">
        <v>2</v>
      </c>
      <c r="O4737">
        <v>0</v>
      </c>
      <c r="P4737" t="s">
        <v>3787</v>
      </c>
      <c r="Q4737">
        <v>0</v>
      </c>
      <c r="R4737">
        <v>0</v>
      </c>
      <c r="S4737">
        <v>0</v>
      </c>
      <c r="T4737" t="s">
        <v>181</v>
      </c>
      <c r="U4737">
        <v>0</v>
      </c>
      <c r="V4737" t="s">
        <v>181</v>
      </c>
      <c r="W4737">
        <v>0</v>
      </c>
      <c r="X4737" t="s">
        <v>7900</v>
      </c>
    </row>
    <row r="4738" spans="1:24" x14ac:dyDescent="0.3">
      <c r="A4738" t="s">
        <v>179</v>
      </c>
      <c r="B4738" t="s">
        <v>15158</v>
      </c>
      <c r="C4738" t="s">
        <v>181</v>
      </c>
      <c r="D4738" t="s">
        <v>15159</v>
      </c>
      <c r="E4738" t="s">
        <v>7</v>
      </c>
      <c r="F4738">
        <v>0</v>
      </c>
      <c r="G4738">
        <v>0</v>
      </c>
      <c r="H4738" s="51" t="s">
        <v>15160</v>
      </c>
      <c r="I4738">
        <v>0</v>
      </c>
      <c r="J4738">
        <v>571</v>
      </c>
      <c r="L4738">
        <v>0</v>
      </c>
      <c r="M4738">
        <v>26249.34</v>
      </c>
      <c r="N4738">
        <v>2882</v>
      </c>
      <c r="O4738">
        <v>4</v>
      </c>
      <c r="P4738" t="s">
        <v>18118</v>
      </c>
      <c r="Q4738">
        <v>0</v>
      </c>
      <c r="R4738">
        <v>0</v>
      </c>
      <c r="S4738">
        <v>1163</v>
      </c>
      <c r="T4738" t="s">
        <v>181</v>
      </c>
      <c r="U4738">
        <v>0</v>
      </c>
      <c r="V4738" t="s">
        <v>181</v>
      </c>
      <c r="W4738">
        <v>54777.933333333298</v>
      </c>
      <c r="X4738" t="s">
        <v>201</v>
      </c>
    </row>
    <row r="4739" spans="1:24" x14ac:dyDescent="0.3">
      <c r="A4739" t="s">
        <v>179</v>
      </c>
      <c r="B4739" t="s">
        <v>15162</v>
      </c>
      <c r="C4739" t="s">
        <v>181</v>
      </c>
      <c r="D4739" t="s">
        <v>15163</v>
      </c>
      <c r="E4739" t="s">
        <v>7</v>
      </c>
      <c r="F4739">
        <v>0</v>
      </c>
      <c r="G4739">
        <v>0</v>
      </c>
      <c r="H4739" s="51" t="s">
        <v>15160</v>
      </c>
      <c r="I4739">
        <v>0</v>
      </c>
      <c r="J4739">
        <v>3336</v>
      </c>
      <c r="L4739">
        <v>0</v>
      </c>
      <c r="M4739">
        <v>42097.31</v>
      </c>
      <c r="N4739">
        <v>4622</v>
      </c>
      <c r="O4739">
        <v>597</v>
      </c>
      <c r="P4739" t="s">
        <v>18119</v>
      </c>
      <c r="Q4739">
        <v>253</v>
      </c>
      <c r="R4739">
        <v>0</v>
      </c>
      <c r="S4739">
        <v>9540</v>
      </c>
      <c r="T4739" t="s">
        <v>181</v>
      </c>
      <c r="U4739">
        <v>0</v>
      </c>
      <c r="V4739" t="s">
        <v>181</v>
      </c>
      <c r="W4739">
        <v>419446.4</v>
      </c>
      <c r="X4739" t="s">
        <v>201</v>
      </c>
    </row>
    <row r="4740" spans="1:24" x14ac:dyDescent="0.3">
      <c r="A4740" t="s">
        <v>179</v>
      </c>
      <c r="B4740" t="s">
        <v>5290</v>
      </c>
      <c r="C4740" t="s">
        <v>181</v>
      </c>
      <c r="D4740" t="s">
        <v>5291</v>
      </c>
      <c r="E4740" t="s">
        <v>7</v>
      </c>
      <c r="F4740">
        <v>0</v>
      </c>
      <c r="G4740">
        <v>0</v>
      </c>
      <c r="H4740" s="51" t="s">
        <v>15164</v>
      </c>
      <c r="I4740">
        <v>0</v>
      </c>
      <c r="J4740">
        <v>0</v>
      </c>
      <c r="L4740">
        <v>0</v>
      </c>
      <c r="M4740">
        <v>0</v>
      </c>
      <c r="N4740">
        <v>0</v>
      </c>
      <c r="O4740">
        <v>0</v>
      </c>
      <c r="P4740" t="s">
        <v>183</v>
      </c>
      <c r="Q4740">
        <v>0</v>
      </c>
      <c r="R4740">
        <v>0</v>
      </c>
      <c r="S4740">
        <v>0</v>
      </c>
      <c r="T4740" t="s">
        <v>181</v>
      </c>
      <c r="U4740">
        <v>0</v>
      </c>
      <c r="V4740" t="s">
        <v>181</v>
      </c>
      <c r="W4740">
        <v>0</v>
      </c>
      <c r="X4740" t="s">
        <v>5283</v>
      </c>
    </row>
    <row r="4741" spans="1:24" x14ac:dyDescent="0.3">
      <c r="A4741" t="s">
        <v>179</v>
      </c>
      <c r="B4741" t="s">
        <v>5288</v>
      </c>
      <c r="C4741" t="s">
        <v>181</v>
      </c>
      <c r="D4741" t="s">
        <v>5289</v>
      </c>
      <c r="E4741" t="s">
        <v>7</v>
      </c>
      <c r="F4741">
        <v>0</v>
      </c>
      <c r="G4741">
        <v>0</v>
      </c>
      <c r="H4741" s="51" t="s">
        <v>15164</v>
      </c>
      <c r="I4741">
        <v>0</v>
      </c>
      <c r="J4741">
        <v>0</v>
      </c>
      <c r="L4741">
        <v>0</v>
      </c>
      <c r="M4741">
        <v>0</v>
      </c>
      <c r="N4741">
        <v>0</v>
      </c>
      <c r="O4741">
        <v>0</v>
      </c>
      <c r="P4741" t="s">
        <v>183</v>
      </c>
      <c r="Q4741">
        <v>0</v>
      </c>
      <c r="R4741">
        <v>0</v>
      </c>
      <c r="S4741">
        <v>0</v>
      </c>
      <c r="T4741" t="s">
        <v>181</v>
      </c>
      <c r="U4741">
        <v>0</v>
      </c>
      <c r="V4741" t="s">
        <v>181</v>
      </c>
      <c r="W4741">
        <v>0</v>
      </c>
      <c r="X4741" t="s">
        <v>5283</v>
      </c>
    </row>
    <row r="4742" spans="1:24" x14ac:dyDescent="0.3">
      <c r="A4742" t="s">
        <v>179</v>
      </c>
      <c r="B4742" t="s">
        <v>6043</v>
      </c>
      <c r="C4742" t="s">
        <v>181</v>
      </c>
      <c r="D4742" t="s">
        <v>6044</v>
      </c>
      <c r="E4742" t="s">
        <v>7</v>
      </c>
      <c r="F4742">
        <v>0</v>
      </c>
      <c r="G4742">
        <v>0</v>
      </c>
      <c r="H4742" s="51" t="s">
        <v>15164</v>
      </c>
      <c r="I4742">
        <v>0</v>
      </c>
      <c r="J4742">
        <v>0</v>
      </c>
      <c r="L4742">
        <v>0</v>
      </c>
      <c r="M4742">
        <v>0</v>
      </c>
      <c r="N4742">
        <v>0</v>
      </c>
      <c r="O4742">
        <v>0</v>
      </c>
      <c r="P4742" t="s">
        <v>183</v>
      </c>
      <c r="Q4742">
        <v>0</v>
      </c>
      <c r="R4742">
        <v>0</v>
      </c>
      <c r="S4742">
        <v>0</v>
      </c>
      <c r="T4742" t="s">
        <v>181</v>
      </c>
      <c r="U4742">
        <v>0</v>
      </c>
      <c r="V4742" t="s">
        <v>181</v>
      </c>
      <c r="W4742">
        <v>0</v>
      </c>
      <c r="X4742" t="s">
        <v>5283</v>
      </c>
    </row>
    <row r="4743" spans="1:24" x14ac:dyDescent="0.3">
      <c r="A4743" t="s">
        <v>179</v>
      </c>
      <c r="B4743" t="s">
        <v>5547</v>
      </c>
      <c r="C4743" t="s">
        <v>181</v>
      </c>
      <c r="D4743" t="s">
        <v>5548</v>
      </c>
      <c r="E4743" t="s">
        <v>7</v>
      </c>
      <c r="F4743">
        <v>0</v>
      </c>
      <c r="G4743">
        <v>0</v>
      </c>
      <c r="H4743" s="51" t="s">
        <v>15164</v>
      </c>
      <c r="I4743">
        <v>0</v>
      </c>
      <c r="J4743">
        <v>0</v>
      </c>
      <c r="L4743">
        <v>0</v>
      </c>
      <c r="M4743">
        <v>0</v>
      </c>
      <c r="N4743">
        <v>0</v>
      </c>
      <c r="O4743">
        <v>0</v>
      </c>
      <c r="P4743" t="s">
        <v>183</v>
      </c>
      <c r="Q4743">
        <v>0</v>
      </c>
      <c r="R4743">
        <v>0</v>
      </c>
      <c r="S4743">
        <v>0</v>
      </c>
      <c r="T4743" t="s">
        <v>181</v>
      </c>
      <c r="U4743">
        <v>0</v>
      </c>
      <c r="V4743" t="s">
        <v>181</v>
      </c>
      <c r="W4743">
        <v>0</v>
      </c>
      <c r="X4743" t="s">
        <v>5283</v>
      </c>
    </row>
    <row r="4744" spans="1:24" x14ac:dyDescent="0.3">
      <c r="A4744" t="s">
        <v>179</v>
      </c>
      <c r="B4744" t="s">
        <v>5281</v>
      </c>
      <c r="C4744" t="s">
        <v>181</v>
      </c>
      <c r="D4744" t="s">
        <v>5282</v>
      </c>
      <c r="E4744" t="s">
        <v>7</v>
      </c>
      <c r="F4744">
        <v>0</v>
      </c>
      <c r="G4744">
        <v>0</v>
      </c>
      <c r="H4744" s="51" t="s">
        <v>15164</v>
      </c>
      <c r="I4744">
        <v>0</v>
      </c>
      <c r="J4744">
        <v>0</v>
      </c>
      <c r="L4744">
        <v>0</v>
      </c>
      <c r="M4744">
        <v>0</v>
      </c>
      <c r="N4744">
        <v>0</v>
      </c>
      <c r="O4744">
        <v>0</v>
      </c>
      <c r="P4744" t="s">
        <v>183</v>
      </c>
      <c r="Q4744">
        <v>0</v>
      </c>
      <c r="R4744">
        <v>0</v>
      </c>
      <c r="S4744">
        <v>0</v>
      </c>
      <c r="T4744" t="s">
        <v>181</v>
      </c>
      <c r="U4744">
        <v>0</v>
      </c>
      <c r="V4744" t="s">
        <v>181</v>
      </c>
      <c r="W4744">
        <v>0</v>
      </c>
      <c r="X4744" t="s">
        <v>5283</v>
      </c>
    </row>
    <row r="4745" spans="1:24" x14ac:dyDescent="0.3">
      <c r="A4745" t="s">
        <v>179</v>
      </c>
      <c r="B4745" t="s">
        <v>6045</v>
      </c>
      <c r="C4745" t="s">
        <v>181</v>
      </c>
      <c r="D4745" t="s">
        <v>6046</v>
      </c>
      <c r="E4745" t="s">
        <v>7</v>
      </c>
      <c r="F4745">
        <v>0</v>
      </c>
      <c r="G4745">
        <v>0</v>
      </c>
      <c r="H4745" s="51" t="s">
        <v>15164</v>
      </c>
      <c r="I4745">
        <v>0</v>
      </c>
      <c r="J4745">
        <v>0</v>
      </c>
      <c r="L4745">
        <v>0</v>
      </c>
      <c r="M4745">
        <v>0</v>
      </c>
      <c r="N4745">
        <v>0</v>
      </c>
      <c r="O4745">
        <v>0</v>
      </c>
      <c r="P4745" t="s">
        <v>183</v>
      </c>
      <c r="Q4745">
        <v>0</v>
      </c>
      <c r="R4745">
        <v>0</v>
      </c>
      <c r="S4745">
        <v>0</v>
      </c>
      <c r="T4745" t="s">
        <v>181</v>
      </c>
      <c r="U4745">
        <v>0</v>
      </c>
      <c r="V4745" t="s">
        <v>181</v>
      </c>
      <c r="W4745">
        <v>0</v>
      </c>
      <c r="X4745" t="s">
        <v>5283</v>
      </c>
    </row>
    <row r="4746" spans="1:24" x14ac:dyDescent="0.3">
      <c r="A4746" t="s">
        <v>179</v>
      </c>
      <c r="B4746" t="s">
        <v>6049</v>
      </c>
      <c r="C4746" t="s">
        <v>181</v>
      </c>
      <c r="D4746" t="s">
        <v>6050</v>
      </c>
      <c r="E4746" t="s">
        <v>7</v>
      </c>
      <c r="F4746">
        <v>0</v>
      </c>
      <c r="G4746">
        <v>0</v>
      </c>
      <c r="H4746" s="51" t="s">
        <v>15164</v>
      </c>
      <c r="I4746">
        <v>0</v>
      </c>
      <c r="J4746">
        <v>0</v>
      </c>
      <c r="L4746">
        <v>0</v>
      </c>
      <c r="M4746">
        <v>0</v>
      </c>
      <c r="N4746">
        <v>0</v>
      </c>
      <c r="O4746">
        <v>0</v>
      </c>
      <c r="P4746" t="s">
        <v>183</v>
      </c>
      <c r="Q4746">
        <v>0</v>
      </c>
      <c r="R4746">
        <v>0</v>
      </c>
      <c r="S4746">
        <v>0</v>
      </c>
      <c r="T4746" t="s">
        <v>181</v>
      </c>
      <c r="U4746">
        <v>0</v>
      </c>
      <c r="V4746" t="s">
        <v>181</v>
      </c>
      <c r="W4746">
        <v>0</v>
      </c>
      <c r="X4746" t="s">
        <v>5283</v>
      </c>
    </row>
    <row r="4747" spans="1:24" x14ac:dyDescent="0.3">
      <c r="A4747" t="s">
        <v>179</v>
      </c>
      <c r="B4747" t="s">
        <v>6047</v>
      </c>
      <c r="C4747" t="s">
        <v>181</v>
      </c>
      <c r="D4747" t="s">
        <v>6048</v>
      </c>
      <c r="E4747" t="s">
        <v>7</v>
      </c>
      <c r="F4747">
        <v>0</v>
      </c>
      <c r="G4747">
        <v>0</v>
      </c>
      <c r="H4747" s="51" t="s">
        <v>15164</v>
      </c>
      <c r="I4747">
        <v>0</v>
      </c>
      <c r="J4747">
        <v>0</v>
      </c>
      <c r="L4747">
        <v>0</v>
      </c>
      <c r="M4747">
        <v>0</v>
      </c>
      <c r="N4747">
        <v>0</v>
      </c>
      <c r="O4747">
        <v>0</v>
      </c>
      <c r="P4747" t="s">
        <v>183</v>
      </c>
      <c r="Q4747">
        <v>0</v>
      </c>
      <c r="R4747">
        <v>0</v>
      </c>
      <c r="S4747">
        <v>0</v>
      </c>
      <c r="T4747" t="s">
        <v>181</v>
      </c>
      <c r="U4747">
        <v>0</v>
      </c>
      <c r="V4747" t="s">
        <v>181</v>
      </c>
      <c r="W4747">
        <v>0</v>
      </c>
      <c r="X4747" t="s">
        <v>5283</v>
      </c>
    </row>
    <row r="4748" spans="1:24" x14ac:dyDescent="0.3">
      <c r="A4748" t="s">
        <v>179</v>
      </c>
      <c r="B4748" t="s">
        <v>5284</v>
      </c>
      <c r="C4748" t="s">
        <v>181</v>
      </c>
      <c r="D4748" t="s">
        <v>5285</v>
      </c>
      <c r="E4748" t="s">
        <v>7</v>
      </c>
      <c r="F4748">
        <v>0</v>
      </c>
      <c r="G4748">
        <v>0</v>
      </c>
      <c r="H4748" s="51" t="s">
        <v>15164</v>
      </c>
      <c r="I4748">
        <v>0</v>
      </c>
      <c r="J4748">
        <v>0</v>
      </c>
      <c r="L4748">
        <v>0</v>
      </c>
      <c r="M4748">
        <v>0</v>
      </c>
      <c r="N4748">
        <v>0</v>
      </c>
      <c r="O4748">
        <v>0</v>
      </c>
      <c r="P4748" t="s">
        <v>183</v>
      </c>
      <c r="Q4748">
        <v>0</v>
      </c>
      <c r="R4748">
        <v>0</v>
      </c>
      <c r="S4748">
        <v>0</v>
      </c>
      <c r="T4748" t="s">
        <v>181</v>
      </c>
      <c r="U4748">
        <v>0</v>
      </c>
      <c r="V4748" t="s">
        <v>181</v>
      </c>
      <c r="W4748">
        <v>0</v>
      </c>
      <c r="X4748" t="s">
        <v>5283</v>
      </c>
    </row>
    <row r="4749" spans="1:24" x14ac:dyDescent="0.3">
      <c r="A4749" t="s">
        <v>179</v>
      </c>
      <c r="B4749" t="s">
        <v>5286</v>
      </c>
      <c r="C4749" t="s">
        <v>181</v>
      </c>
      <c r="D4749" t="s">
        <v>5287</v>
      </c>
      <c r="E4749" t="s">
        <v>7</v>
      </c>
      <c r="F4749">
        <v>0</v>
      </c>
      <c r="G4749">
        <v>0</v>
      </c>
      <c r="H4749" s="51" t="s">
        <v>15164</v>
      </c>
      <c r="I4749">
        <v>0</v>
      </c>
      <c r="J4749">
        <v>0</v>
      </c>
      <c r="L4749">
        <v>0</v>
      </c>
      <c r="M4749">
        <v>0</v>
      </c>
      <c r="N4749">
        <v>0</v>
      </c>
      <c r="O4749">
        <v>0</v>
      </c>
      <c r="P4749" t="s">
        <v>183</v>
      </c>
      <c r="Q4749">
        <v>0</v>
      </c>
      <c r="R4749">
        <v>0</v>
      </c>
      <c r="S4749">
        <v>0</v>
      </c>
      <c r="T4749" t="s">
        <v>181</v>
      </c>
      <c r="U4749">
        <v>0</v>
      </c>
      <c r="V4749" t="s">
        <v>181</v>
      </c>
      <c r="W4749">
        <v>0</v>
      </c>
      <c r="X4749" t="s">
        <v>5283</v>
      </c>
    </row>
    <row r="4750" spans="1:24" x14ac:dyDescent="0.3">
      <c r="A4750" t="s">
        <v>179</v>
      </c>
      <c r="B4750" t="s">
        <v>6709</v>
      </c>
      <c r="C4750" t="s">
        <v>181</v>
      </c>
      <c r="D4750" t="s">
        <v>6710</v>
      </c>
      <c r="E4750" t="s">
        <v>7</v>
      </c>
      <c r="F4750">
        <v>0</v>
      </c>
      <c r="G4750">
        <v>0</v>
      </c>
      <c r="H4750" s="51" t="s">
        <v>13219</v>
      </c>
      <c r="I4750">
        <v>0</v>
      </c>
      <c r="J4750">
        <v>0</v>
      </c>
      <c r="L4750">
        <v>0</v>
      </c>
      <c r="M4750">
        <v>0</v>
      </c>
      <c r="N4750">
        <v>0</v>
      </c>
      <c r="O4750">
        <v>0</v>
      </c>
      <c r="P4750" t="s">
        <v>183</v>
      </c>
      <c r="Q4750">
        <v>0</v>
      </c>
      <c r="R4750">
        <v>0</v>
      </c>
      <c r="S4750">
        <v>0</v>
      </c>
      <c r="T4750" t="s">
        <v>181</v>
      </c>
      <c r="U4750">
        <v>0</v>
      </c>
      <c r="V4750" t="s">
        <v>181</v>
      </c>
      <c r="W4750">
        <v>0</v>
      </c>
      <c r="X4750" t="s">
        <v>5283</v>
      </c>
    </row>
    <row r="4751" spans="1:24" x14ac:dyDescent="0.3">
      <c r="A4751" t="s">
        <v>179</v>
      </c>
      <c r="B4751" t="s">
        <v>6251</v>
      </c>
      <c r="C4751" t="s">
        <v>181</v>
      </c>
      <c r="D4751" t="s">
        <v>6252</v>
      </c>
      <c r="E4751" t="s">
        <v>7</v>
      </c>
      <c r="F4751">
        <v>0</v>
      </c>
      <c r="G4751">
        <v>0</v>
      </c>
      <c r="H4751" s="51" t="s">
        <v>13219</v>
      </c>
      <c r="I4751">
        <v>0</v>
      </c>
      <c r="J4751">
        <v>0</v>
      </c>
      <c r="L4751">
        <v>0</v>
      </c>
      <c r="M4751">
        <v>19.28</v>
      </c>
      <c r="N4751">
        <v>19</v>
      </c>
      <c r="O4751">
        <v>4</v>
      </c>
      <c r="P4751" t="s">
        <v>3225</v>
      </c>
      <c r="Q4751">
        <v>0</v>
      </c>
      <c r="R4751">
        <v>0</v>
      </c>
      <c r="S4751">
        <v>0</v>
      </c>
      <c r="T4751" t="s">
        <v>181</v>
      </c>
      <c r="U4751">
        <v>0</v>
      </c>
      <c r="V4751" t="s">
        <v>181</v>
      </c>
      <c r="W4751">
        <v>0</v>
      </c>
      <c r="X4751" t="s">
        <v>5283</v>
      </c>
    </row>
    <row r="4752" spans="1:24" x14ac:dyDescent="0.3">
      <c r="A4752" t="s">
        <v>179</v>
      </c>
      <c r="B4752" t="s">
        <v>7192</v>
      </c>
      <c r="C4752" t="s">
        <v>3592</v>
      </c>
      <c r="D4752" t="s">
        <v>7193</v>
      </c>
      <c r="E4752" t="s">
        <v>7168</v>
      </c>
      <c r="F4752">
        <v>503</v>
      </c>
      <c r="G4752">
        <v>0</v>
      </c>
      <c r="H4752" s="51" t="s">
        <v>15165</v>
      </c>
      <c r="I4752">
        <v>0</v>
      </c>
      <c r="J4752">
        <v>269</v>
      </c>
      <c r="L4752">
        <v>0</v>
      </c>
      <c r="M4752">
        <v>9143.6299999999992</v>
      </c>
      <c r="N4752">
        <v>1923</v>
      </c>
      <c r="O4752">
        <v>1</v>
      </c>
      <c r="P4752" t="s">
        <v>18120</v>
      </c>
      <c r="Q4752">
        <v>0</v>
      </c>
      <c r="R4752">
        <v>0</v>
      </c>
      <c r="S4752">
        <v>0</v>
      </c>
      <c r="T4752" t="s">
        <v>181</v>
      </c>
      <c r="U4752">
        <v>0</v>
      </c>
      <c r="V4752" t="s">
        <v>181</v>
      </c>
      <c r="W4752">
        <v>17233.933333333302</v>
      </c>
      <c r="X4752" t="s">
        <v>5283</v>
      </c>
    </row>
    <row r="4753" spans="1:24" x14ac:dyDescent="0.3">
      <c r="A4753" t="s">
        <v>179</v>
      </c>
      <c r="B4753" t="s">
        <v>15166</v>
      </c>
      <c r="C4753" t="s">
        <v>181</v>
      </c>
      <c r="D4753" t="s">
        <v>15167</v>
      </c>
      <c r="E4753" t="s">
        <v>7168</v>
      </c>
      <c r="F4753">
        <v>0</v>
      </c>
      <c r="G4753">
        <v>0</v>
      </c>
      <c r="H4753" s="51" t="s">
        <v>15139</v>
      </c>
      <c r="I4753">
        <v>0</v>
      </c>
      <c r="J4753">
        <v>1</v>
      </c>
      <c r="L4753">
        <v>0</v>
      </c>
      <c r="M4753">
        <v>14740.13</v>
      </c>
      <c r="N4753">
        <v>248</v>
      </c>
      <c r="O4753">
        <v>0</v>
      </c>
      <c r="P4753" t="s">
        <v>803</v>
      </c>
      <c r="Q4753">
        <v>0</v>
      </c>
      <c r="R4753">
        <v>0</v>
      </c>
      <c r="S4753">
        <v>0</v>
      </c>
      <c r="T4753" t="s">
        <v>181</v>
      </c>
      <c r="U4753">
        <v>0</v>
      </c>
      <c r="V4753" t="s">
        <v>181</v>
      </c>
      <c r="W4753">
        <v>8.2666666666666693</v>
      </c>
      <c r="X4753" t="s">
        <v>5283</v>
      </c>
    </row>
    <row r="4754" spans="1:24" x14ac:dyDescent="0.3">
      <c r="A4754" t="s">
        <v>179</v>
      </c>
      <c r="B4754" t="s">
        <v>7141</v>
      </c>
      <c r="C4754" t="s">
        <v>3592</v>
      </c>
      <c r="D4754" t="s">
        <v>7142</v>
      </c>
      <c r="E4754" t="s">
        <v>7</v>
      </c>
      <c r="F4754">
        <v>253</v>
      </c>
      <c r="G4754">
        <v>0</v>
      </c>
      <c r="H4754" s="51" t="s">
        <v>15024</v>
      </c>
      <c r="I4754">
        <v>0</v>
      </c>
      <c r="J4754">
        <v>111</v>
      </c>
      <c r="L4754">
        <v>0</v>
      </c>
      <c r="M4754">
        <v>84764.93</v>
      </c>
      <c r="N4754">
        <v>2512</v>
      </c>
      <c r="O4754">
        <v>0</v>
      </c>
      <c r="P4754" t="s">
        <v>18121</v>
      </c>
      <c r="Q4754">
        <v>0</v>
      </c>
      <c r="R4754">
        <v>0</v>
      </c>
      <c r="S4754">
        <v>0</v>
      </c>
      <c r="T4754" t="s">
        <v>181</v>
      </c>
      <c r="U4754">
        <v>0</v>
      </c>
      <c r="V4754" t="s">
        <v>181</v>
      </c>
      <c r="W4754">
        <v>9294.4</v>
      </c>
      <c r="X4754" t="s">
        <v>5283</v>
      </c>
    </row>
    <row r="4755" spans="1:24" x14ac:dyDescent="0.3">
      <c r="A4755" t="s">
        <v>179</v>
      </c>
      <c r="B4755" t="s">
        <v>7132</v>
      </c>
      <c r="C4755" t="s">
        <v>3592</v>
      </c>
      <c r="D4755" t="s">
        <v>7133</v>
      </c>
      <c r="E4755" t="s">
        <v>7</v>
      </c>
      <c r="F4755">
        <v>546</v>
      </c>
      <c r="G4755">
        <v>0</v>
      </c>
      <c r="H4755" s="51" t="s">
        <v>15024</v>
      </c>
      <c r="I4755">
        <v>0</v>
      </c>
      <c r="J4755">
        <v>329</v>
      </c>
      <c r="L4755">
        <v>0</v>
      </c>
      <c r="M4755">
        <v>126472.51</v>
      </c>
      <c r="N4755">
        <v>3748</v>
      </c>
      <c r="O4755">
        <v>0</v>
      </c>
      <c r="P4755" t="s">
        <v>18122</v>
      </c>
      <c r="Q4755">
        <v>0</v>
      </c>
      <c r="R4755">
        <v>0</v>
      </c>
      <c r="S4755">
        <v>0</v>
      </c>
      <c r="T4755" t="s">
        <v>181</v>
      </c>
      <c r="U4755">
        <v>0</v>
      </c>
      <c r="V4755" t="s">
        <v>181</v>
      </c>
      <c r="W4755">
        <v>41103.066666666702</v>
      </c>
      <c r="X4755" t="s">
        <v>5283</v>
      </c>
    </row>
    <row r="4756" spans="1:24" x14ac:dyDescent="0.3">
      <c r="A4756" t="s">
        <v>179</v>
      </c>
      <c r="B4756" t="s">
        <v>4244</v>
      </c>
      <c r="C4756" t="s">
        <v>3592</v>
      </c>
      <c r="D4756" t="s">
        <v>4245</v>
      </c>
      <c r="E4756" t="s">
        <v>7</v>
      </c>
      <c r="F4756">
        <v>484</v>
      </c>
      <c r="G4756">
        <v>0</v>
      </c>
      <c r="H4756" s="51" t="s">
        <v>15168</v>
      </c>
      <c r="I4756">
        <v>0</v>
      </c>
      <c r="J4756">
        <v>278</v>
      </c>
      <c r="L4756">
        <v>0</v>
      </c>
      <c r="M4756">
        <v>2554.86</v>
      </c>
      <c r="N4756">
        <v>750</v>
      </c>
      <c r="O4756">
        <v>3</v>
      </c>
      <c r="P4756" t="s">
        <v>18123</v>
      </c>
      <c r="Q4756">
        <v>0</v>
      </c>
      <c r="R4756">
        <v>0</v>
      </c>
      <c r="S4756">
        <v>0</v>
      </c>
      <c r="T4756" t="s">
        <v>181</v>
      </c>
      <c r="U4756">
        <v>0</v>
      </c>
      <c r="V4756" t="s">
        <v>181</v>
      </c>
      <c r="W4756">
        <v>6922.2</v>
      </c>
      <c r="X4756" t="s">
        <v>201</v>
      </c>
    </row>
    <row r="4757" spans="1:24" x14ac:dyDescent="0.3">
      <c r="A4757" t="s">
        <v>179</v>
      </c>
      <c r="B4757" t="s">
        <v>7139</v>
      </c>
      <c r="C4757" t="s">
        <v>3592</v>
      </c>
      <c r="D4757" t="s">
        <v>7140</v>
      </c>
      <c r="E4757" t="s">
        <v>7</v>
      </c>
      <c r="F4757">
        <v>497</v>
      </c>
      <c r="G4757">
        <v>0</v>
      </c>
      <c r="H4757" s="51" t="s">
        <v>15169</v>
      </c>
      <c r="I4757">
        <v>0</v>
      </c>
      <c r="J4757">
        <v>297</v>
      </c>
      <c r="L4757">
        <v>0</v>
      </c>
      <c r="M4757">
        <v>18722.63</v>
      </c>
      <c r="N4757">
        <v>1099</v>
      </c>
      <c r="O4757">
        <v>0</v>
      </c>
      <c r="P4757" t="s">
        <v>18124</v>
      </c>
      <c r="Q4757">
        <v>0</v>
      </c>
      <c r="R4757">
        <v>0</v>
      </c>
      <c r="S4757">
        <v>0</v>
      </c>
      <c r="T4757" t="s">
        <v>181</v>
      </c>
      <c r="U4757">
        <v>0</v>
      </c>
      <c r="V4757" t="s">
        <v>181</v>
      </c>
      <c r="W4757">
        <v>10880.1</v>
      </c>
      <c r="X4757" t="s">
        <v>201</v>
      </c>
    </row>
    <row r="4758" spans="1:24" x14ac:dyDescent="0.3">
      <c r="A4758" t="s">
        <v>179</v>
      </c>
      <c r="B4758" t="s">
        <v>7136</v>
      </c>
      <c r="C4758" t="s">
        <v>3592</v>
      </c>
      <c r="D4758" t="s">
        <v>7137</v>
      </c>
      <c r="E4758" t="s">
        <v>7</v>
      </c>
      <c r="F4758">
        <v>694</v>
      </c>
      <c r="G4758">
        <v>0</v>
      </c>
      <c r="H4758" s="51" t="s">
        <v>15169</v>
      </c>
      <c r="I4758">
        <v>0</v>
      </c>
      <c r="J4758">
        <v>143</v>
      </c>
      <c r="L4758">
        <v>0</v>
      </c>
      <c r="M4758">
        <v>87940.15</v>
      </c>
      <c r="N4758">
        <v>5162</v>
      </c>
      <c r="O4758">
        <v>0</v>
      </c>
      <c r="P4758" t="s">
        <v>18125</v>
      </c>
      <c r="Q4758">
        <v>0</v>
      </c>
      <c r="R4758">
        <v>0</v>
      </c>
      <c r="S4758">
        <v>0</v>
      </c>
      <c r="T4758" t="s">
        <v>181</v>
      </c>
      <c r="U4758">
        <v>0</v>
      </c>
      <c r="V4758" t="s">
        <v>181</v>
      </c>
      <c r="W4758">
        <v>24605.5333333333</v>
      </c>
      <c r="X4758" t="s">
        <v>201</v>
      </c>
    </row>
    <row r="4759" spans="1:24" x14ac:dyDescent="0.3">
      <c r="A4759" t="s">
        <v>179</v>
      </c>
      <c r="B4759" t="s">
        <v>6467</v>
      </c>
      <c r="C4759" t="s">
        <v>181</v>
      </c>
      <c r="D4759" t="s">
        <v>6468</v>
      </c>
      <c r="E4759" t="s">
        <v>7</v>
      </c>
      <c r="F4759">
        <v>0</v>
      </c>
      <c r="G4759">
        <v>0</v>
      </c>
      <c r="H4759" s="51" t="s">
        <v>15170</v>
      </c>
      <c r="I4759">
        <v>0</v>
      </c>
      <c r="J4759">
        <v>0</v>
      </c>
      <c r="L4759">
        <v>0</v>
      </c>
      <c r="M4759">
        <v>24750.21</v>
      </c>
      <c r="N4759">
        <v>908</v>
      </c>
      <c r="O4759">
        <v>0</v>
      </c>
      <c r="P4759" t="s">
        <v>17988</v>
      </c>
      <c r="Q4759">
        <v>0</v>
      </c>
      <c r="R4759">
        <v>0</v>
      </c>
      <c r="S4759">
        <v>0</v>
      </c>
      <c r="T4759" t="s">
        <v>181</v>
      </c>
      <c r="U4759">
        <v>0</v>
      </c>
      <c r="V4759" t="s">
        <v>181</v>
      </c>
      <c r="W4759">
        <v>0</v>
      </c>
      <c r="X4759" t="s">
        <v>201</v>
      </c>
    </row>
    <row r="4760" spans="1:24" x14ac:dyDescent="0.3">
      <c r="A4760" t="s">
        <v>179</v>
      </c>
      <c r="B4760" t="s">
        <v>6465</v>
      </c>
      <c r="C4760" t="s">
        <v>181</v>
      </c>
      <c r="D4760" t="s">
        <v>6466</v>
      </c>
      <c r="E4760" t="s">
        <v>7</v>
      </c>
      <c r="F4760">
        <v>0</v>
      </c>
      <c r="G4760">
        <v>0</v>
      </c>
      <c r="H4760" s="51" t="s">
        <v>15170</v>
      </c>
      <c r="I4760">
        <v>0</v>
      </c>
      <c r="J4760">
        <v>0</v>
      </c>
      <c r="L4760">
        <v>0</v>
      </c>
      <c r="M4760">
        <v>36471.129999999997</v>
      </c>
      <c r="N4760">
        <v>1338</v>
      </c>
      <c r="O4760">
        <v>0</v>
      </c>
      <c r="P4760" t="s">
        <v>18126</v>
      </c>
      <c r="Q4760">
        <v>0</v>
      </c>
      <c r="R4760">
        <v>0</v>
      </c>
      <c r="S4760">
        <v>0</v>
      </c>
      <c r="T4760" t="s">
        <v>181</v>
      </c>
      <c r="U4760">
        <v>0</v>
      </c>
      <c r="V4760" t="s">
        <v>181</v>
      </c>
      <c r="W4760">
        <v>0</v>
      </c>
      <c r="X4760" t="s">
        <v>201</v>
      </c>
    </row>
    <row r="4761" spans="1:24" x14ac:dyDescent="0.3">
      <c r="A4761" t="s">
        <v>179</v>
      </c>
      <c r="B4761" t="s">
        <v>4237</v>
      </c>
      <c r="C4761" t="s">
        <v>3592</v>
      </c>
      <c r="D4761" t="s">
        <v>4238</v>
      </c>
      <c r="E4761" t="s">
        <v>7</v>
      </c>
      <c r="F4761">
        <v>808</v>
      </c>
      <c r="G4761" t="s">
        <v>2020</v>
      </c>
      <c r="H4761" s="51" t="s">
        <v>15169</v>
      </c>
      <c r="I4761">
        <v>408.96</v>
      </c>
      <c r="J4761">
        <v>484</v>
      </c>
      <c r="L4761">
        <v>0</v>
      </c>
      <c r="M4761">
        <v>13390.34</v>
      </c>
      <c r="N4761">
        <v>786</v>
      </c>
      <c r="O4761">
        <v>2</v>
      </c>
      <c r="P4761" t="s">
        <v>18127</v>
      </c>
      <c r="Q4761">
        <v>0</v>
      </c>
      <c r="R4761">
        <v>0</v>
      </c>
      <c r="S4761">
        <v>0</v>
      </c>
      <c r="T4761" t="s">
        <v>181</v>
      </c>
      <c r="U4761">
        <v>0</v>
      </c>
      <c r="V4761" t="s">
        <v>181</v>
      </c>
      <c r="W4761">
        <v>12648.5333333333</v>
      </c>
      <c r="X4761" t="s">
        <v>201</v>
      </c>
    </row>
    <row r="4762" spans="1:24" x14ac:dyDescent="0.3">
      <c r="A4762" t="s">
        <v>179</v>
      </c>
      <c r="B4762" t="s">
        <v>4242</v>
      </c>
      <c r="C4762" t="s">
        <v>3592</v>
      </c>
      <c r="D4762" t="s">
        <v>4243</v>
      </c>
      <c r="E4762" t="s">
        <v>7</v>
      </c>
      <c r="F4762">
        <v>882</v>
      </c>
      <c r="G4762">
        <v>0</v>
      </c>
      <c r="H4762" s="51" t="s">
        <v>13966</v>
      </c>
      <c r="I4762">
        <v>0</v>
      </c>
      <c r="J4762">
        <v>508</v>
      </c>
      <c r="L4762">
        <v>0</v>
      </c>
      <c r="M4762">
        <v>8865.25</v>
      </c>
      <c r="N4762">
        <v>1301</v>
      </c>
      <c r="O4762">
        <v>3</v>
      </c>
      <c r="P4762" t="s">
        <v>18128</v>
      </c>
      <c r="Q4762">
        <v>0</v>
      </c>
      <c r="R4762">
        <v>0</v>
      </c>
      <c r="S4762">
        <v>0</v>
      </c>
      <c r="T4762" t="s">
        <v>181</v>
      </c>
      <c r="U4762">
        <v>0</v>
      </c>
      <c r="V4762" t="s">
        <v>181</v>
      </c>
      <c r="W4762">
        <v>21979.4666666667</v>
      </c>
      <c r="X4762" t="s">
        <v>201</v>
      </c>
    </row>
    <row r="4763" spans="1:24" x14ac:dyDescent="0.3">
      <c r="A4763" t="s">
        <v>179</v>
      </c>
      <c r="B4763" t="s">
        <v>15172</v>
      </c>
      <c r="C4763" t="s">
        <v>181</v>
      </c>
      <c r="D4763" t="s">
        <v>15173</v>
      </c>
      <c r="E4763" t="s">
        <v>7</v>
      </c>
      <c r="F4763">
        <v>384</v>
      </c>
      <c r="G4763">
        <v>0</v>
      </c>
      <c r="H4763" s="51" t="s">
        <v>13966</v>
      </c>
      <c r="I4763">
        <v>0</v>
      </c>
      <c r="J4763">
        <v>5927</v>
      </c>
      <c r="L4763">
        <v>0</v>
      </c>
      <c r="M4763">
        <v>22425.47</v>
      </c>
      <c r="N4763">
        <v>3291</v>
      </c>
      <c r="O4763">
        <v>944</v>
      </c>
      <c r="P4763" t="s">
        <v>18129</v>
      </c>
      <c r="Q4763">
        <v>408</v>
      </c>
      <c r="R4763">
        <v>0</v>
      </c>
      <c r="S4763">
        <v>1880</v>
      </c>
      <c r="T4763" t="s">
        <v>181</v>
      </c>
      <c r="U4763">
        <v>0</v>
      </c>
      <c r="V4763" t="s">
        <v>181</v>
      </c>
      <c r="W4763">
        <v>383081.76666666701</v>
      </c>
      <c r="X4763" t="s">
        <v>201</v>
      </c>
    </row>
    <row r="4764" spans="1:24" x14ac:dyDescent="0.3">
      <c r="A4764" t="s">
        <v>179</v>
      </c>
      <c r="B4764" t="s">
        <v>6975</v>
      </c>
      <c r="C4764" t="s">
        <v>181</v>
      </c>
      <c r="D4764" t="s">
        <v>6976</v>
      </c>
      <c r="E4764" t="s">
        <v>7</v>
      </c>
      <c r="F4764">
        <v>9643</v>
      </c>
      <c r="G4764" t="s">
        <v>18130</v>
      </c>
      <c r="H4764" s="51" t="s">
        <v>15174</v>
      </c>
      <c r="I4764">
        <v>13251.84</v>
      </c>
      <c r="J4764">
        <v>3073</v>
      </c>
      <c r="L4764">
        <v>0</v>
      </c>
      <c r="M4764">
        <v>15272.44</v>
      </c>
      <c r="N4764">
        <v>4279</v>
      </c>
      <c r="O4764">
        <v>785</v>
      </c>
      <c r="P4764" t="s">
        <v>18131</v>
      </c>
      <c r="Q4764">
        <v>306</v>
      </c>
      <c r="R4764">
        <v>0</v>
      </c>
      <c r="S4764">
        <v>2743</v>
      </c>
      <c r="T4764" t="s">
        <v>181</v>
      </c>
      <c r="U4764">
        <v>0</v>
      </c>
      <c r="V4764" t="s">
        <v>181</v>
      </c>
      <c r="W4764">
        <v>326557.46666666702</v>
      </c>
      <c r="X4764" t="s">
        <v>201</v>
      </c>
    </row>
    <row r="4765" spans="1:24" x14ac:dyDescent="0.3">
      <c r="A4765" t="s">
        <v>179</v>
      </c>
      <c r="B4765" t="s">
        <v>15175</v>
      </c>
      <c r="C4765" t="s">
        <v>181</v>
      </c>
      <c r="D4765" t="s">
        <v>15176</v>
      </c>
      <c r="E4765" t="s">
        <v>7</v>
      </c>
      <c r="F4765">
        <v>101</v>
      </c>
      <c r="G4765">
        <v>0</v>
      </c>
      <c r="H4765" s="51" t="s">
        <v>15168</v>
      </c>
      <c r="I4765">
        <v>0</v>
      </c>
      <c r="J4765">
        <v>65</v>
      </c>
      <c r="L4765">
        <v>0</v>
      </c>
      <c r="M4765">
        <v>15489.28</v>
      </c>
      <c r="N4765">
        <v>4547</v>
      </c>
      <c r="O4765">
        <v>0</v>
      </c>
      <c r="P4765" t="s">
        <v>18132</v>
      </c>
      <c r="Q4765">
        <v>0</v>
      </c>
      <c r="R4765">
        <v>0</v>
      </c>
      <c r="S4765">
        <v>0</v>
      </c>
      <c r="T4765" t="s">
        <v>181</v>
      </c>
      <c r="U4765">
        <v>0</v>
      </c>
      <c r="V4765" t="s">
        <v>181</v>
      </c>
      <c r="W4765">
        <v>9851.8333333333303</v>
      </c>
      <c r="X4765" t="s">
        <v>201</v>
      </c>
    </row>
    <row r="4766" spans="1:24" x14ac:dyDescent="0.3">
      <c r="A4766" t="s">
        <v>4187</v>
      </c>
      <c r="B4766" t="s">
        <v>15177</v>
      </c>
      <c r="C4766" t="s">
        <v>181</v>
      </c>
      <c r="D4766" t="s">
        <v>15178</v>
      </c>
      <c r="E4766" t="s">
        <v>11075</v>
      </c>
      <c r="F4766">
        <v>0</v>
      </c>
      <c r="G4766">
        <v>0</v>
      </c>
      <c r="H4766" s="51" t="s">
        <v>15179</v>
      </c>
      <c r="I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P4766" t="s">
        <v>183</v>
      </c>
      <c r="Q4766">
        <v>0</v>
      </c>
      <c r="R4766">
        <v>0</v>
      </c>
      <c r="S4766">
        <v>0</v>
      </c>
      <c r="T4766" t="s">
        <v>181</v>
      </c>
      <c r="U4766">
        <v>0</v>
      </c>
      <c r="V4766" t="s">
        <v>181</v>
      </c>
      <c r="W4766">
        <v>0</v>
      </c>
      <c r="X4766" t="s">
        <v>7900</v>
      </c>
    </row>
    <row r="4767" spans="1:24" x14ac:dyDescent="0.3">
      <c r="A4767" t="s">
        <v>179</v>
      </c>
      <c r="B4767" t="s">
        <v>7143</v>
      </c>
      <c r="C4767" t="s">
        <v>3592</v>
      </c>
      <c r="D4767" t="s">
        <v>7144</v>
      </c>
      <c r="E4767" t="s">
        <v>7</v>
      </c>
      <c r="F4767">
        <v>374</v>
      </c>
      <c r="G4767">
        <v>0</v>
      </c>
      <c r="H4767" s="51" t="s">
        <v>15180</v>
      </c>
      <c r="I4767">
        <v>0</v>
      </c>
      <c r="J4767">
        <v>214</v>
      </c>
      <c r="L4767">
        <v>0</v>
      </c>
      <c r="M4767">
        <v>83697.740000000005</v>
      </c>
      <c r="N4767">
        <v>2047</v>
      </c>
      <c r="O4767">
        <v>0</v>
      </c>
      <c r="P4767" t="s">
        <v>18133</v>
      </c>
      <c r="Q4767">
        <v>0</v>
      </c>
      <c r="R4767">
        <v>0</v>
      </c>
      <c r="S4767">
        <v>0</v>
      </c>
      <c r="T4767" t="s">
        <v>181</v>
      </c>
      <c r="U4767">
        <v>0</v>
      </c>
      <c r="V4767" t="s">
        <v>181</v>
      </c>
      <c r="W4767">
        <v>14601.9333333333</v>
      </c>
      <c r="X4767" t="s">
        <v>5283</v>
      </c>
    </row>
    <row r="4768" spans="1:24" x14ac:dyDescent="0.3">
      <c r="A4768" t="s">
        <v>179</v>
      </c>
      <c r="B4768" t="s">
        <v>7134</v>
      </c>
      <c r="C4768" t="s">
        <v>3592</v>
      </c>
      <c r="D4768" t="s">
        <v>7135</v>
      </c>
      <c r="E4768" t="s">
        <v>7</v>
      </c>
      <c r="F4768">
        <v>913</v>
      </c>
      <c r="G4768">
        <v>0</v>
      </c>
      <c r="H4768" s="51" t="s">
        <v>15180</v>
      </c>
      <c r="I4768">
        <v>0</v>
      </c>
      <c r="J4768">
        <v>525</v>
      </c>
      <c r="L4768">
        <v>0</v>
      </c>
      <c r="M4768">
        <v>137833.45000000001</v>
      </c>
      <c r="N4768">
        <v>3371</v>
      </c>
      <c r="O4768">
        <v>0</v>
      </c>
      <c r="P4768" t="s">
        <v>18134</v>
      </c>
      <c r="Q4768">
        <v>0</v>
      </c>
      <c r="R4768">
        <v>0</v>
      </c>
      <c r="S4768">
        <v>0</v>
      </c>
      <c r="T4768" t="s">
        <v>181</v>
      </c>
      <c r="U4768">
        <v>0</v>
      </c>
      <c r="V4768" t="s">
        <v>181</v>
      </c>
      <c r="W4768">
        <v>58992.5</v>
      </c>
      <c r="X4768" t="s">
        <v>5283</v>
      </c>
    </row>
    <row r="4769" spans="1:24" x14ac:dyDescent="0.3">
      <c r="A4769" t="s">
        <v>179</v>
      </c>
      <c r="B4769" t="s">
        <v>7179</v>
      </c>
      <c r="C4769" t="s">
        <v>3592</v>
      </c>
      <c r="D4769" t="s">
        <v>15181</v>
      </c>
      <c r="E4769" t="s">
        <v>7168</v>
      </c>
      <c r="F4769">
        <v>1001</v>
      </c>
      <c r="G4769">
        <v>0</v>
      </c>
      <c r="H4769" s="51" t="s">
        <v>15180</v>
      </c>
      <c r="I4769">
        <v>0</v>
      </c>
      <c r="J4769">
        <v>624</v>
      </c>
      <c r="L4769">
        <v>0</v>
      </c>
      <c r="M4769">
        <v>42727.96</v>
      </c>
      <c r="N4769">
        <v>1045</v>
      </c>
      <c r="O4769">
        <v>3</v>
      </c>
      <c r="P4769" t="s">
        <v>13003</v>
      </c>
      <c r="Q4769">
        <v>0</v>
      </c>
      <c r="R4769">
        <v>0</v>
      </c>
      <c r="S4769">
        <v>0</v>
      </c>
      <c r="T4769" t="s">
        <v>181</v>
      </c>
      <c r="U4769">
        <v>0</v>
      </c>
      <c r="V4769" t="s">
        <v>181</v>
      </c>
      <c r="W4769">
        <v>21673.599999999999</v>
      </c>
      <c r="X4769" t="s">
        <v>5283</v>
      </c>
    </row>
    <row r="4770" spans="1:24" x14ac:dyDescent="0.3">
      <c r="A4770" t="s">
        <v>179</v>
      </c>
      <c r="B4770" t="s">
        <v>15182</v>
      </c>
      <c r="C4770" t="s">
        <v>181</v>
      </c>
      <c r="D4770" t="s">
        <v>15183</v>
      </c>
      <c r="E4770" t="s">
        <v>7</v>
      </c>
      <c r="F4770">
        <v>103</v>
      </c>
      <c r="G4770">
        <v>0</v>
      </c>
      <c r="H4770" s="51" t="s">
        <v>15184</v>
      </c>
      <c r="I4770">
        <v>0</v>
      </c>
      <c r="J4770">
        <v>55</v>
      </c>
      <c r="L4770">
        <v>0</v>
      </c>
      <c r="M4770">
        <v>1459.44</v>
      </c>
      <c r="N4770">
        <v>178</v>
      </c>
      <c r="O4770">
        <v>0</v>
      </c>
      <c r="P4770" t="s">
        <v>2680</v>
      </c>
      <c r="Q4770">
        <v>0</v>
      </c>
      <c r="R4770">
        <v>0</v>
      </c>
      <c r="S4770">
        <v>0</v>
      </c>
      <c r="T4770" t="s">
        <v>181</v>
      </c>
      <c r="U4770">
        <v>0</v>
      </c>
      <c r="V4770" t="s">
        <v>181</v>
      </c>
      <c r="W4770">
        <v>326.33333333333297</v>
      </c>
      <c r="X4770" t="s">
        <v>5283</v>
      </c>
    </row>
    <row r="4771" spans="1:24" x14ac:dyDescent="0.3">
      <c r="A4771" t="s">
        <v>179</v>
      </c>
      <c r="B4771" t="s">
        <v>15185</v>
      </c>
      <c r="C4771" t="s">
        <v>181</v>
      </c>
      <c r="D4771" t="s">
        <v>15186</v>
      </c>
      <c r="E4771" t="s">
        <v>7</v>
      </c>
      <c r="F4771">
        <v>112</v>
      </c>
      <c r="G4771">
        <v>0</v>
      </c>
      <c r="H4771" s="51" t="s">
        <v>15187</v>
      </c>
      <c r="I4771">
        <v>0</v>
      </c>
      <c r="J4771">
        <v>270</v>
      </c>
      <c r="L4771">
        <v>0</v>
      </c>
      <c r="M4771">
        <v>52711.78</v>
      </c>
      <c r="N4771">
        <v>2223</v>
      </c>
      <c r="O4771">
        <v>1</v>
      </c>
      <c r="P4771" t="s">
        <v>18135</v>
      </c>
      <c r="Q4771">
        <v>0</v>
      </c>
      <c r="R4771">
        <v>0</v>
      </c>
      <c r="S4771">
        <v>0</v>
      </c>
      <c r="T4771" t="s">
        <v>181</v>
      </c>
      <c r="U4771">
        <v>0</v>
      </c>
      <c r="V4771" t="s">
        <v>181</v>
      </c>
      <c r="W4771">
        <v>19998</v>
      </c>
      <c r="X4771" t="s">
        <v>5283</v>
      </c>
    </row>
    <row r="4772" spans="1:24" x14ac:dyDescent="0.3">
      <c r="A4772" t="s">
        <v>179</v>
      </c>
      <c r="B4772" t="s">
        <v>15189</v>
      </c>
      <c r="C4772" t="s">
        <v>181</v>
      </c>
      <c r="D4772" t="s">
        <v>15190</v>
      </c>
      <c r="E4772" t="s">
        <v>7</v>
      </c>
      <c r="F4772">
        <v>125</v>
      </c>
      <c r="G4772">
        <v>0</v>
      </c>
      <c r="H4772" s="51" t="s">
        <v>15187</v>
      </c>
      <c r="I4772">
        <v>0</v>
      </c>
      <c r="J4772">
        <v>1839</v>
      </c>
      <c r="L4772">
        <v>0</v>
      </c>
      <c r="M4772">
        <v>154981.63</v>
      </c>
      <c r="N4772">
        <v>6536</v>
      </c>
      <c r="O4772">
        <v>246</v>
      </c>
      <c r="P4772" t="s">
        <v>18136</v>
      </c>
      <c r="Q4772">
        <v>104</v>
      </c>
      <c r="R4772">
        <v>0</v>
      </c>
      <c r="S4772">
        <v>0</v>
      </c>
      <c r="T4772" t="s">
        <v>181</v>
      </c>
      <c r="U4772">
        <v>0</v>
      </c>
      <c r="V4772" t="s">
        <v>181</v>
      </c>
      <c r="W4772">
        <v>379201.8</v>
      </c>
      <c r="X4772" t="s">
        <v>5283</v>
      </c>
    </row>
    <row r="4773" spans="1:24" x14ac:dyDescent="0.3">
      <c r="A4773" t="s">
        <v>1549</v>
      </c>
      <c r="B4773" t="s">
        <v>10191</v>
      </c>
      <c r="C4773" t="s">
        <v>3592</v>
      </c>
      <c r="D4773" t="s">
        <v>10192</v>
      </c>
      <c r="E4773" t="s">
        <v>10193</v>
      </c>
      <c r="F4773">
        <v>52</v>
      </c>
      <c r="G4773">
        <v>0</v>
      </c>
      <c r="H4773" s="51" t="s">
        <v>15191</v>
      </c>
      <c r="I4773">
        <v>0</v>
      </c>
      <c r="J4773">
        <v>26</v>
      </c>
      <c r="K4773">
        <v>22</v>
      </c>
      <c r="L4773">
        <v>68.2</v>
      </c>
      <c r="M4773">
        <v>12.4</v>
      </c>
      <c r="N4773">
        <v>4</v>
      </c>
      <c r="O4773">
        <v>0</v>
      </c>
      <c r="P4773" t="s">
        <v>3101</v>
      </c>
      <c r="Q4773">
        <v>0</v>
      </c>
      <c r="R4773">
        <v>0</v>
      </c>
      <c r="S4773">
        <v>100</v>
      </c>
      <c r="T4773" t="s">
        <v>17683</v>
      </c>
      <c r="U4773">
        <v>3.1</v>
      </c>
      <c r="V4773" t="s">
        <v>18137</v>
      </c>
      <c r="W4773">
        <v>3.4666666666666699</v>
      </c>
      <c r="X4773" t="s">
        <v>7900</v>
      </c>
    </row>
    <row r="4774" spans="1:24" x14ac:dyDescent="0.3">
      <c r="A4774" t="s">
        <v>4187</v>
      </c>
      <c r="B4774" t="s">
        <v>4615</v>
      </c>
      <c r="C4774" t="s">
        <v>181</v>
      </c>
      <c r="D4774" t="s">
        <v>4616</v>
      </c>
      <c r="E4774" t="s">
        <v>7</v>
      </c>
      <c r="F4774">
        <v>0</v>
      </c>
      <c r="G4774">
        <v>0</v>
      </c>
      <c r="H4774" s="51" t="s">
        <v>15192</v>
      </c>
      <c r="I4774">
        <v>0</v>
      </c>
      <c r="J4774">
        <v>0</v>
      </c>
      <c r="L4774">
        <v>0</v>
      </c>
      <c r="M4774">
        <v>14.74</v>
      </c>
      <c r="N4774">
        <v>2</v>
      </c>
      <c r="O4774">
        <v>0</v>
      </c>
      <c r="P4774" t="s">
        <v>3787</v>
      </c>
      <c r="Q4774">
        <v>0</v>
      </c>
      <c r="R4774">
        <v>0</v>
      </c>
      <c r="S4774">
        <v>0</v>
      </c>
      <c r="T4774" t="s">
        <v>181</v>
      </c>
      <c r="U4774">
        <v>0</v>
      </c>
      <c r="V4774" t="s">
        <v>181</v>
      </c>
      <c r="W4774">
        <v>0</v>
      </c>
      <c r="X4774" t="s">
        <v>204</v>
      </c>
    </row>
    <row r="4775" spans="1:24" x14ac:dyDescent="0.3">
      <c r="A4775" t="s">
        <v>3560</v>
      </c>
      <c r="B4775" t="s">
        <v>9736</v>
      </c>
      <c r="C4775" t="s">
        <v>181</v>
      </c>
      <c r="D4775" t="s">
        <v>9737</v>
      </c>
      <c r="E4775" t="s">
        <v>9686</v>
      </c>
      <c r="F4775">
        <v>0</v>
      </c>
      <c r="G4775">
        <v>0</v>
      </c>
      <c r="H4775" s="51" t="s">
        <v>3777</v>
      </c>
      <c r="I4775">
        <v>0</v>
      </c>
      <c r="J4775">
        <v>0</v>
      </c>
      <c r="L4775">
        <v>0</v>
      </c>
      <c r="M4775">
        <v>0</v>
      </c>
      <c r="N4775">
        <v>0</v>
      </c>
      <c r="O4775">
        <v>0</v>
      </c>
      <c r="P4775" t="s">
        <v>183</v>
      </c>
      <c r="Q4775">
        <v>0</v>
      </c>
      <c r="R4775">
        <v>0</v>
      </c>
      <c r="S4775">
        <v>0</v>
      </c>
      <c r="T4775" t="s">
        <v>181</v>
      </c>
      <c r="U4775">
        <v>0</v>
      </c>
      <c r="V4775" t="s">
        <v>181</v>
      </c>
      <c r="W4775">
        <v>0</v>
      </c>
      <c r="X4775" t="s">
        <v>7900</v>
      </c>
    </row>
    <row r="4776" spans="1:24" x14ac:dyDescent="0.3">
      <c r="A4776" t="s">
        <v>3560</v>
      </c>
      <c r="B4776" t="s">
        <v>9738</v>
      </c>
      <c r="C4776" t="s">
        <v>181</v>
      </c>
      <c r="D4776" t="s">
        <v>9739</v>
      </c>
      <c r="E4776" t="s">
        <v>9686</v>
      </c>
      <c r="F4776">
        <v>0</v>
      </c>
      <c r="G4776">
        <v>0</v>
      </c>
      <c r="H4776" s="51" t="s">
        <v>3777</v>
      </c>
      <c r="I4776">
        <v>0</v>
      </c>
      <c r="J4776">
        <v>0</v>
      </c>
      <c r="L4776">
        <v>0</v>
      </c>
      <c r="M4776">
        <v>0</v>
      </c>
      <c r="N4776">
        <v>0</v>
      </c>
      <c r="O4776">
        <v>0</v>
      </c>
      <c r="P4776" t="s">
        <v>183</v>
      </c>
      <c r="Q4776">
        <v>0</v>
      </c>
      <c r="R4776">
        <v>0</v>
      </c>
      <c r="S4776">
        <v>0</v>
      </c>
      <c r="T4776" t="s">
        <v>181</v>
      </c>
      <c r="U4776">
        <v>0</v>
      </c>
      <c r="V4776" t="s">
        <v>181</v>
      </c>
      <c r="W4776">
        <v>0</v>
      </c>
      <c r="X4776" t="s">
        <v>7900</v>
      </c>
    </row>
    <row r="4777" spans="1:24" x14ac:dyDescent="0.3">
      <c r="A4777" t="s">
        <v>179</v>
      </c>
      <c r="B4777" t="s">
        <v>4703</v>
      </c>
      <c r="C4777" t="s">
        <v>181</v>
      </c>
      <c r="D4777" t="s">
        <v>4704</v>
      </c>
      <c r="E4777" t="s">
        <v>7</v>
      </c>
      <c r="F4777">
        <v>0</v>
      </c>
      <c r="G4777">
        <v>0</v>
      </c>
      <c r="H4777" s="51" t="s">
        <v>15193</v>
      </c>
      <c r="I4777">
        <v>0</v>
      </c>
      <c r="J4777">
        <v>0</v>
      </c>
      <c r="L4777">
        <v>0</v>
      </c>
      <c r="M4777">
        <v>0</v>
      </c>
      <c r="N4777">
        <v>0</v>
      </c>
      <c r="O4777">
        <v>0</v>
      </c>
      <c r="P4777" t="s">
        <v>183</v>
      </c>
      <c r="Q4777">
        <v>0</v>
      </c>
      <c r="R4777">
        <v>0</v>
      </c>
      <c r="S4777">
        <v>0</v>
      </c>
      <c r="T4777" t="s">
        <v>181</v>
      </c>
      <c r="U4777">
        <v>0</v>
      </c>
      <c r="V4777" t="s">
        <v>181</v>
      </c>
      <c r="W4777">
        <v>0</v>
      </c>
      <c r="X4777" t="s">
        <v>204</v>
      </c>
    </row>
    <row r="4778" spans="1:24" x14ac:dyDescent="0.3">
      <c r="A4778" t="s">
        <v>3560</v>
      </c>
      <c r="B4778" t="s">
        <v>9179</v>
      </c>
      <c r="C4778" t="s">
        <v>3504</v>
      </c>
      <c r="D4778" t="s">
        <v>9180</v>
      </c>
      <c r="E4778" t="s">
        <v>9686</v>
      </c>
      <c r="F4778">
        <v>0</v>
      </c>
      <c r="G4778">
        <v>0</v>
      </c>
      <c r="H4778" s="51" t="s">
        <v>15194</v>
      </c>
      <c r="I4778">
        <v>0</v>
      </c>
      <c r="J4778">
        <v>0</v>
      </c>
      <c r="L4778">
        <v>0</v>
      </c>
      <c r="M4778">
        <v>0</v>
      </c>
      <c r="N4778">
        <v>0</v>
      </c>
      <c r="O4778">
        <v>0</v>
      </c>
      <c r="P4778" t="s">
        <v>183</v>
      </c>
      <c r="Q4778">
        <v>0</v>
      </c>
      <c r="R4778">
        <v>0</v>
      </c>
      <c r="S4778">
        <v>0</v>
      </c>
      <c r="T4778" t="s">
        <v>181</v>
      </c>
      <c r="U4778">
        <v>0</v>
      </c>
      <c r="V4778" t="s">
        <v>181</v>
      </c>
      <c r="W4778">
        <v>0</v>
      </c>
      <c r="X4778" t="s">
        <v>7900</v>
      </c>
    </row>
    <row r="4779" spans="1:24" x14ac:dyDescent="0.3">
      <c r="A4779" t="s">
        <v>3560</v>
      </c>
      <c r="B4779" t="s">
        <v>9712</v>
      </c>
      <c r="C4779" t="s">
        <v>3844</v>
      </c>
      <c r="D4779" t="s">
        <v>9713</v>
      </c>
      <c r="E4779" t="s">
        <v>9686</v>
      </c>
      <c r="F4779">
        <v>2</v>
      </c>
      <c r="G4779">
        <v>0</v>
      </c>
      <c r="H4779" s="51" t="s">
        <v>13498</v>
      </c>
      <c r="I4779">
        <v>0</v>
      </c>
      <c r="J4779">
        <v>1</v>
      </c>
      <c r="K4779">
        <v>1</v>
      </c>
      <c r="L4779">
        <v>3.49</v>
      </c>
      <c r="M4779">
        <v>10.47</v>
      </c>
      <c r="N4779">
        <v>3</v>
      </c>
      <c r="O4779">
        <v>0</v>
      </c>
      <c r="P4779" t="s">
        <v>3701</v>
      </c>
      <c r="Q4779">
        <v>0</v>
      </c>
      <c r="R4779">
        <v>0</v>
      </c>
      <c r="S4779">
        <v>0</v>
      </c>
      <c r="T4779" t="s">
        <v>181</v>
      </c>
      <c r="U4779">
        <v>0</v>
      </c>
      <c r="V4779" t="s">
        <v>181</v>
      </c>
      <c r="W4779">
        <v>0.1</v>
      </c>
      <c r="X4779" t="s">
        <v>7900</v>
      </c>
    </row>
    <row r="4780" spans="1:24" x14ac:dyDescent="0.3">
      <c r="A4780" t="s">
        <v>3560</v>
      </c>
      <c r="B4780" t="s">
        <v>10697</v>
      </c>
      <c r="C4780" t="s">
        <v>3504</v>
      </c>
      <c r="D4780" t="s">
        <v>10698</v>
      </c>
      <c r="E4780" t="s">
        <v>9686</v>
      </c>
      <c r="F4780">
        <v>225</v>
      </c>
      <c r="G4780">
        <v>0</v>
      </c>
      <c r="H4780" s="51" t="s">
        <v>15195</v>
      </c>
      <c r="I4780">
        <v>0</v>
      </c>
      <c r="J4780">
        <v>113</v>
      </c>
      <c r="K4780">
        <v>78</v>
      </c>
      <c r="L4780">
        <v>131.82</v>
      </c>
      <c r="M4780">
        <v>72.67</v>
      </c>
      <c r="N4780">
        <v>43</v>
      </c>
      <c r="O4780">
        <v>16</v>
      </c>
      <c r="P4780" t="s">
        <v>3670</v>
      </c>
      <c r="Q4780">
        <v>0</v>
      </c>
      <c r="R4780">
        <v>0</v>
      </c>
      <c r="S4780">
        <v>200</v>
      </c>
      <c r="T4780" t="s">
        <v>12699</v>
      </c>
      <c r="U4780">
        <v>1.69</v>
      </c>
      <c r="V4780" t="s">
        <v>18114</v>
      </c>
      <c r="W4780">
        <v>101.7</v>
      </c>
      <c r="X4780" t="s">
        <v>7900</v>
      </c>
    </row>
    <row r="4781" spans="1:24" x14ac:dyDescent="0.3">
      <c r="A4781" t="s">
        <v>3560</v>
      </c>
      <c r="B4781" t="s">
        <v>10699</v>
      </c>
      <c r="C4781" t="s">
        <v>3504</v>
      </c>
      <c r="D4781" t="s">
        <v>10700</v>
      </c>
      <c r="E4781" t="s">
        <v>11</v>
      </c>
      <c r="F4781">
        <v>0</v>
      </c>
      <c r="G4781">
        <v>0</v>
      </c>
      <c r="H4781" s="51" t="s">
        <v>15085</v>
      </c>
      <c r="I4781">
        <v>0</v>
      </c>
      <c r="J4781">
        <v>0</v>
      </c>
      <c r="L4781">
        <v>0</v>
      </c>
      <c r="M4781">
        <v>13.24</v>
      </c>
      <c r="N4781">
        <v>4</v>
      </c>
      <c r="O4781">
        <v>0</v>
      </c>
      <c r="P4781" t="s">
        <v>3101</v>
      </c>
      <c r="Q4781">
        <v>0</v>
      </c>
      <c r="R4781">
        <v>0</v>
      </c>
      <c r="S4781">
        <v>0</v>
      </c>
      <c r="T4781" t="s">
        <v>181</v>
      </c>
      <c r="U4781">
        <v>0</v>
      </c>
      <c r="V4781" t="s">
        <v>181</v>
      </c>
      <c r="W4781">
        <v>0</v>
      </c>
      <c r="X4781" t="s">
        <v>7900</v>
      </c>
    </row>
    <row r="4782" spans="1:24" x14ac:dyDescent="0.3">
      <c r="A4782" t="s">
        <v>3560</v>
      </c>
      <c r="B4782" t="s">
        <v>10705</v>
      </c>
      <c r="C4782" t="s">
        <v>3504</v>
      </c>
      <c r="D4782" t="s">
        <v>10706</v>
      </c>
      <c r="E4782" t="s">
        <v>11</v>
      </c>
      <c r="F4782">
        <v>0</v>
      </c>
      <c r="G4782">
        <v>0</v>
      </c>
      <c r="H4782" s="51" t="s">
        <v>15197</v>
      </c>
      <c r="I4782">
        <v>0</v>
      </c>
      <c r="J4782">
        <v>0</v>
      </c>
      <c r="L4782">
        <v>0</v>
      </c>
      <c r="M4782">
        <v>114.08</v>
      </c>
      <c r="N4782">
        <v>31</v>
      </c>
      <c r="O4782">
        <v>0</v>
      </c>
      <c r="P4782" t="s">
        <v>7207</v>
      </c>
      <c r="Q4782">
        <v>0</v>
      </c>
      <c r="R4782">
        <v>0</v>
      </c>
      <c r="S4782">
        <v>0</v>
      </c>
      <c r="T4782" t="s">
        <v>181</v>
      </c>
      <c r="U4782">
        <v>0</v>
      </c>
      <c r="V4782" t="s">
        <v>181</v>
      </c>
      <c r="W4782">
        <v>0</v>
      </c>
      <c r="X4782" t="s">
        <v>7900</v>
      </c>
    </row>
    <row r="4783" spans="1:24" x14ac:dyDescent="0.3">
      <c r="A4783" t="s">
        <v>3560</v>
      </c>
      <c r="B4783" t="s">
        <v>15198</v>
      </c>
      <c r="C4783" t="s">
        <v>3504</v>
      </c>
      <c r="D4783" t="s">
        <v>15199</v>
      </c>
      <c r="E4783" t="s">
        <v>11</v>
      </c>
      <c r="F4783">
        <v>0</v>
      </c>
      <c r="G4783">
        <v>0</v>
      </c>
      <c r="H4783" s="51" t="s">
        <v>15197</v>
      </c>
      <c r="I4783">
        <v>0</v>
      </c>
      <c r="J4783">
        <v>0</v>
      </c>
      <c r="L4783">
        <v>0</v>
      </c>
      <c r="M4783">
        <v>110.4</v>
      </c>
      <c r="N4783">
        <v>30</v>
      </c>
      <c r="O4783">
        <v>0</v>
      </c>
      <c r="P4783" t="s">
        <v>2627</v>
      </c>
      <c r="Q4783">
        <v>0</v>
      </c>
      <c r="R4783">
        <v>0</v>
      </c>
      <c r="S4783">
        <v>0</v>
      </c>
      <c r="T4783" t="s">
        <v>181</v>
      </c>
      <c r="U4783">
        <v>0</v>
      </c>
      <c r="V4783" t="s">
        <v>181</v>
      </c>
      <c r="W4783">
        <v>0</v>
      </c>
      <c r="X4783" t="s">
        <v>7900</v>
      </c>
    </row>
    <row r="4784" spans="1:24" x14ac:dyDescent="0.3">
      <c r="A4784" t="s">
        <v>3560</v>
      </c>
      <c r="B4784" t="s">
        <v>9734</v>
      </c>
      <c r="C4784" t="s">
        <v>3504</v>
      </c>
      <c r="D4784" t="s">
        <v>9735</v>
      </c>
      <c r="E4784" t="s">
        <v>9686</v>
      </c>
      <c r="F4784">
        <v>0</v>
      </c>
      <c r="G4784">
        <v>0</v>
      </c>
      <c r="H4784" s="51" t="s">
        <v>3701</v>
      </c>
      <c r="I4784">
        <v>0</v>
      </c>
      <c r="J4784">
        <v>0</v>
      </c>
      <c r="L4784">
        <v>0</v>
      </c>
      <c r="M4784">
        <v>30</v>
      </c>
      <c r="N4784">
        <v>10</v>
      </c>
      <c r="O4784">
        <v>0</v>
      </c>
      <c r="P4784" t="s">
        <v>3762</v>
      </c>
      <c r="Q4784">
        <v>0</v>
      </c>
      <c r="R4784">
        <v>0</v>
      </c>
      <c r="S4784">
        <v>0</v>
      </c>
      <c r="T4784" t="s">
        <v>181</v>
      </c>
      <c r="U4784">
        <v>0</v>
      </c>
      <c r="V4784" t="s">
        <v>181</v>
      </c>
      <c r="W4784">
        <v>0</v>
      </c>
      <c r="X4784" t="s">
        <v>7900</v>
      </c>
    </row>
    <row r="4785" spans="1:24" x14ac:dyDescent="0.3">
      <c r="A4785" t="s">
        <v>3560</v>
      </c>
      <c r="B4785" t="s">
        <v>10695</v>
      </c>
      <c r="C4785" t="s">
        <v>3504</v>
      </c>
      <c r="D4785" t="s">
        <v>10696</v>
      </c>
      <c r="E4785" t="s">
        <v>11</v>
      </c>
      <c r="F4785">
        <v>0</v>
      </c>
      <c r="G4785">
        <v>0</v>
      </c>
      <c r="H4785" s="51" t="s">
        <v>15200</v>
      </c>
      <c r="I4785">
        <v>0</v>
      </c>
      <c r="J4785">
        <v>0</v>
      </c>
      <c r="L4785">
        <v>0</v>
      </c>
      <c r="M4785">
        <v>4.7</v>
      </c>
      <c r="N4785">
        <v>1</v>
      </c>
      <c r="O4785">
        <v>0</v>
      </c>
      <c r="P4785" t="s">
        <v>3535</v>
      </c>
      <c r="Q4785">
        <v>0</v>
      </c>
      <c r="R4785">
        <v>0</v>
      </c>
      <c r="S4785">
        <v>0</v>
      </c>
      <c r="T4785" t="s">
        <v>181</v>
      </c>
      <c r="U4785">
        <v>0</v>
      </c>
      <c r="V4785" t="s">
        <v>181</v>
      </c>
      <c r="W4785">
        <v>0</v>
      </c>
      <c r="X4785" t="s">
        <v>7900</v>
      </c>
    </row>
    <row r="4786" spans="1:24" x14ac:dyDescent="0.3">
      <c r="A4786" t="s">
        <v>3560</v>
      </c>
      <c r="B4786" t="s">
        <v>9168</v>
      </c>
      <c r="C4786" t="s">
        <v>3844</v>
      </c>
      <c r="D4786" t="s">
        <v>9169</v>
      </c>
      <c r="E4786" t="s">
        <v>9686</v>
      </c>
      <c r="F4786">
        <v>0</v>
      </c>
      <c r="G4786">
        <v>0</v>
      </c>
      <c r="H4786" s="51" t="s">
        <v>15201</v>
      </c>
      <c r="I4786">
        <v>0</v>
      </c>
      <c r="J4786">
        <v>0</v>
      </c>
      <c r="L4786">
        <v>0</v>
      </c>
      <c r="M4786">
        <v>32.4</v>
      </c>
      <c r="N4786">
        <v>10</v>
      </c>
      <c r="O4786">
        <v>0</v>
      </c>
      <c r="P4786" t="s">
        <v>3762</v>
      </c>
      <c r="Q4786">
        <v>0</v>
      </c>
      <c r="R4786">
        <v>0</v>
      </c>
      <c r="S4786">
        <v>0</v>
      </c>
      <c r="T4786" t="s">
        <v>181</v>
      </c>
      <c r="U4786">
        <v>0</v>
      </c>
      <c r="V4786" t="s">
        <v>181</v>
      </c>
      <c r="W4786">
        <v>0</v>
      </c>
      <c r="X4786" t="s">
        <v>7900</v>
      </c>
    </row>
    <row r="4787" spans="1:24" x14ac:dyDescent="0.3">
      <c r="A4787" t="s">
        <v>3560</v>
      </c>
      <c r="B4787" t="s">
        <v>9170</v>
      </c>
      <c r="C4787" t="s">
        <v>3844</v>
      </c>
      <c r="D4787" t="s">
        <v>9171</v>
      </c>
      <c r="E4787" t="s">
        <v>9686</v>
      </c>
      <c r="F4787">
        <v>0</v>
      </c>
      <c r="G4787">
        <v>0</v>
      </c>
      <c r="H4787" s="51" t="s">
        <v>15201</v>
      </c>
      <c r="I4787">
        <v>0</v>
      </c>
      <c r="J4787">
        <v>0</v>
      </c>
      <c r="L4787">
        <v>0</v>
      </c>
      <c r="M4787">
        <v>35.64</v>
      </c>
      <c r="N4787">
        <v>11</v>
      </c>
      <c r="O4787">
        <v>0</v>
      </c>
      <c r="P4787" t="s">
        <v>4092</v>
      </c>
      <c r="Q4787">
        <v>0</v>
      </c>
      <c r="R4787">
        <v>0</v>
      </c>
      <c r="S4787">
        <v>0</v>
      </c>
      <c r="T4787" t="s">
        <v>181</v>
      </c>
      <c r="U4787">
        <v>0</v>
      </c>
      <c r="V4787" t="s">
        <v>181</v>
      </c>
      <c r="W4787">
        <v>0</v>
      </c>
      <c r="X4787" t="s">
        <v>7900</v>
      </c>
    </row>
    <row r="4788" spans="1:24" x14ac:dyDescent="0.3">
      <c r="A4788" t="s">
        <v>3560</v>
      </c>
      <c r="B4788" t="s">
        <v>10701</v>
      </c>
      <c r="C4788" t="s">
        <v>3504</v>
      </c>
      <c r="D4788" t="s">
        <v>10702</v>
      </c>
      <c r="E4788" t="s">
        <v>11</v>
      </c>
      <c r="F4788">
        <v>0</v>
      </c>
      <c r="G4788">
        <v>0</v>
      </c>
      <c r="H4788" s="51" t="s">
        <v>13498</v>
      </c>
      <c r="I4788">
        <v>0</v>
      </c>
      <c r="J4788">
        <v>1</v>
      </c>
      <c r="K4788">
        <v>1</v>
      </c>
      <c r="L4788">
        <v>3.49</v>
      </c>
      <c r="M4788">
        <v>230.34</v>
      </c>
      <c r="N4788">
        <v>66</v>
      </c>
      <c r="O4788">
        <v>0</v>
      </c>
      <c r="P4788" t="s">
        <v>1072</v>
      </c>
      <c r="Q4788">
        <v>0</v>
      </c>
      <c r="R4788">
        <v>0</v>
      </c>
      <c r="S4788">
        <v>0</v>
      </c>
      <c r="T4788" t="s">
        <v>181</v>
      </c>
      <c r="U4788">
        <v>0</v>
      </c>
      <c r="V4788" t="s">
        <v>181</v>
      </c>
      <c r="W4788">
        <v>2.2000000000000002</v>
      </c>
      <c r="X4788" t="s">
        <v>7900</v>
      </c>
    </row>
    <row r="4789" spans="1:24" x14ac:dyDescent="0.3">
      <c r="A4789" t="s">
        <v>1549</v>
      </c>
      <c r="B4789" t="s">
        <v>8776</v>
      </c>
      <c r="C4789" t="s">
        <v>181</v>
      </c>
      <c r="D4789" t="s">
        <v>8777</v>
      </c>
      <c r="E4789" t="s">
        <v>8778</v>
      </c>
      <c r="F4789">
        <v>0</v>
      </c>
      <c r="G4789">
        <v>0</v>
      </c>
      <c r="H4789" s="51" t="s">
        <v>15202</v>
      </c>
      <c r="I4789">
        <v>0</v>
      </c>
      <c r="J4789">
        <v>0</v>
      </c>
      <c r="L4789">
        <v>0</v>
      </c>
      <c r="M4789">
        <v>0</v>
      </c>
      <c r="N4789">
        <v>0</v>
      </c>
      <c r="O4789">
        <v>0</v>
      </c>
      <c r="P4789" t="s">
        <v>183</v>
      </c>
      <c r="Q4789">
        <v>0</v>
      </c>
      <c r="R4789">
        <v>0</v>
      </c>
      <c r="S4789">
        <v>0</v>
      </c>
      <c r="T4789" t="s">
        <v>181</v>
      </c>
      <c r="U4789">
        <v>0</v>
      </c>
      <c r="V4789" t="s">
        <v>181</v>
      </c>
      <c r="W4789">
        <v>0</v>
      </c>
      <c r="X4789" t="s">
        <v>7900</v>
      </c>
    </row>
    <row r="4790" spans="1:24" x14ac:dyDescent="0.3">
      <c r="A4790" t="s">
        <v>179</v>
      </c>
      <c r="B4790" t="s">
        <v>15203</v>
      </c>
      <c r="C4790" t="s">
        <v>181</v>
      </c>
      <c r="D4790" t="s">
        <v>15204</v>
      </c>
      <c r="E4790" t="s">
        <v>7</v>
      </c>
      <c r="F4790">
        <v>0</v>
      </c>
      <c r="G4790">
        <v>0</v>
      </c>
      <c r="H4790" s="51" t="s">
        <v>15205</v>
      </c>
      <c r="I4790">
        <v>0</v>
      </c>
      <c r="J4790">
        <v>0</v>
      </c>
      <c r="L4790">
        <v>0</v>
      </c>
      <c r="M4790">
        <v>0</v>
      </c>
      <c r="N4790">
        <v>0</v>
      </c>
      <c r="O4790">
        <v>0</v>
      </c>
      <c r="P4790" t="s">
        <v>183</v>
      </c>
      <c r="Q4790">
        <v>0</v>
      </c>
      <c r="R4790">
        <v>0</v>
      </c>
      <c r="S4790">
        <v>0</v>
      </c>
      <c r="T4790" t="s">
        <v>181</v>
      </c>
      <c r="U4790">
        <v>0</v>
      </c>
      <c r="V4790" t="s">
        <v>181</v>
      </c>
      <c r="W4790">
        <v>0</v>
      </c>
      <c r="X4790" t="s">
        <v>321</v>
      </c>
    </row>
    <row r="4791" spans="1:24" x14ac:dyDescent="0.3">
      <c r="A4791" t="s">
        <v>179</v>
      </c>
      <c r="B4791" t="s">
        <v>4193</v>
      </c>
      <c r="C4791" t="s">
        <v>181</v>
      </c>
      <c r="D4791" t="s">
        <v>4194</v>
      </c>
      <c r="E4791" t="s">
        <v>7</v>
      </c>
      <c r="F4791">
        <v>0</v>
      </c>
      <c r="G4791">
        <v>0</v>
      </c>
      <c r="H4791" s="51" t="s">
        <v>15206</v>
      </c>
      <c r="I4791">
        <v>0</v>
      </c>
      <c r="J4791">
        <v>0</v>
      </c>
      <c r="L4791">
        <v>0</v>
      </c>
      <c r="M4791">
        <v>0</v>
      </c>
      <c r="N4791">
        <v>0</v>
      </c>
      <c r="O4791">
        <v>0</v>
      </c>
      <c r="P4791" t="s">
        <v>183</v>
      </c>
      <c r="Q4791">
        <v>0</v>
      </c>
      <c r="R4791">
        <v>0</v>
      </c>
      <c r="S4791">
        <v>0</v>
      </c>
      <c r="T4791" t="s">
        <v>181</v>
      </c>
      <c r="U4791">
        <v>0</v>
      </c>
      <c r="V4791" t="s">
        <v>181</v>
      </c>
      <c r="W4791">
        <v>0</v>
      </c>
      <c r="X4791" t="s">
        <v>204</v>
      </c>
    </row>
    <row r="4792" spans="1:24" x14ac:dyDescent="0.3">
      <c r="A4792" t="s">
        <v>179</v>
      </c>
      <c r="B4792" t="s">
        <v>5457</v>
      </c>
      <c r="C4792" t="s">
        <v>181</v>
      </c>
      <c r="D4792" t="s">
        <v>5458</v>
      </c>
      <c r="E4792" t="s">
        <v>7</v>
      </c>
      <c r="F4792">
        <v>0</v>
      </c>
      <c r="G4792">
        <v>0</v>
      </c>
      <c r="H4792" s="51" t="s">
        <v>15207</v>
      </c>
      <c r="I4792">
        <v>0</v>
      </c>
      <c r="J4792">
        <v>0</v>
      </c>
      <c r="L4792">
        <v>0</v>
      </c>
      <c r="M4792">
        <v>0</v>
      </c>
      <c r="N4792">
        <v>0</v>
      </c>
      <c r="O4792">
        <v>0</v>
      </c>
      <c r="P4792" t="s">
        <v>183</v>
      </c>
      <c r="Q4792">
        <v>0</v>
      </c>
      <c r="R4792">
        <v>0</v>
      </c>
      <c r="S4792">
        <v>0</v>
      </c>
      <c r="T4792" t="s">
        <v>181</v>
      </c>
      <c r="U4792">
        <v>0</v>
      </c>
      <c r="V4792" t="s">
        <v>181</v>
      </c>
      <c r="W4792">
        <v>0</v>
      </c>
      <c r="X4792" t="s">
        <v>184</v>
      </c>
    </row>
    <row r="4793" spans="1:24" x14ac:dyDescent="0.3">
      <c r="A4793" t="s">
        <v>179</v>
      </c>
      <c r="B4793" t="s">
        <v>15208</v>
      </c>
      <c r="C4793" t="s">
        <v>181</v>
      </c>
      <c r="D4793" t="s">
        <v>15209</v>
      </c>
      <c r="E4793" t="s">
        <v>7</v>
      </c>
      <c r="F4793">
        <v>0</v>
      </c>
      <c r="G4793">
        <v>0</v>
      </c>
      <c r="H4793" s="51" t="s">
        <v>15210</v>
      </c>
      <c r="I4793">
        <v>0</v>
      </c>
      <c r="J4793">
        <v>0</v>
      </c>
      <c r="L4793">
        <v>0</v>
      </c>
      <c r="M4793">
        <v>13796.75</v>
      </c>
      <c r="N4793">
        <v>173</v>
      </c>
      <c r="O4793">
        <v>60</v>
      </c>
      <c r="P4793" t="s">
        <v>7673</v>
      </c>
      <c r="Q4793">
        <v>802</v>
      </c>
      <c r="R4793">
        <v>-689</v>
      </c>
      <c r="S4793">
        <v>1909</v>
      </c>
      <c r="T4793" t="s">
        <v>181</v>
      </c>
      <c r="U4793">
        <v>0</v>
      </c>
      <c r="V4793" t="s">
        <v>181</v>
      </c>
      <c r="W4793">
        <v>0</v>
      </c>
      <c r="X4793" t="s">
        <v>184</v>
      </c>
    </row>
    <row r="4794" spans="1:24" x14ac:dyDescent="0.3">
      <c r="A4794" t="s">
        <v>179</v>
      </c>
      <c r="B4794" t="s">
        <v>15211</v>
      </c>
      <c r="C4794" t="s">
        <v>181</v>
      </c>
      <c r="D4794" t="s">
        <v>15212</v>
      </c>
      <c r="E4794" t="s">
        <v>7</v>
      </c>
      <c r="F4794">
        <v>0</v>
      </c>
      <c r="G4794">
        <v>0</v>
      </c>
      <c r="H4794" s="51" t="s">
        <v>15213</v>
      </c>
      <c r="I4794">
        <v>0</v>
      </c>
      <c r="J4794">
        <v>0</v>
      </c>
      <c r="L4794">
        <v>0</v>
      </c>
      <c r="M4794">
        <v>0</v>
      </c>
      <c r="N4794">
        <v>0</v>
      </c>
      <c r="O4794">
        <v>0</v>
      </c>
      <c r="P4794" t="s">
        <v>183</v>
      </c>
      <c r="Q4794">
        <v>489</v>
      </c>
      <c r="R4794">
        <v>-489</v>
      </c>
      <c r="S4794">
        <v>1995</v>
      </c>
      <c r="T4794" t="s">
        <v>181</v>
      </c>
      <c r="U4794">
        <v>0</v>
      </c>
      <c r="V4794" t="s">
        <v>181</v>
      </c>
      <c r="W4794">
        <v>0</v>
      </c>
      <c r="X4794" t="s">
        <v>184</v>
      </c>
    </row>
    <row r="4795" spans="1:24" x14ac:dyDescent="0.3">
      <c r="A4795" t="s">
        <v>179</v>
      </c>
      <c r="B4795" t="s">
        <v>5471</v>
      </c>
      <c r="C4795" t="s">
        <v>181</v>
      </c>
      <c r="D4795" t="s">
        <v>5472</v>
      </c>
      <c r="E4795" t="s">
        <v>7</v>
      </c>
      <c r="F4795">
        <v>0</v>
      </c>
      <c r="G4795">
        <v>0</v>
      </c>
      <c r="H4795" s="51" t="s">
        <v>13974</v>
      </c>
      <c r="I4795">
        <v>0</v>
      </c>
      <c r="J4795">
        <v>0</v>
      </c>
      <c r="L4795">
        <v>0</v>
      </c>
      <c r="M4795">
        <v>59.81</v>
      </c>
      <c r="N4795">
        <v>5</v>
      </c>
      <c r="O4795">
        <v>0</v>
      </c>
      <c r="P4795" t="s">
        <v>3526</v>
      </c>
      <c r="Q4795">
        <v>0</v>
      </c>
      <c r="R4795">
        <v>0</v>
      </c>
      <c r="S4795">
        <v>0</v>
      </c>
      <c r="T4795" t="s">
        <v>181</v>
      </c>
      <c r="U4795">
        <v>0</v>
      </c>
      <c r="V4795" t="s">
        <v>181</v>
      </c>
      <c r="W4795">
        <v>0</v>
      </c>
      <c r="X4795" t="s">
        <v>184</v>
      </c>
    </row>
    <row r="4796" spans="1:24" x14ac:dyDescent="0.3">
      <c r="A4796" t="s">
        <v>179</v>
      </c>
      <c r="B4796" t="s">
        <v>6636</v>
      </c>
      <c r="C4796" t="s">
        <v>181</v>
      </c>
      <c r="D4796" t="s">
        <v>6637</v>
      </c>
      <c r="E4796" t="s">
        <v>7</v>
      </c>
      <c r="F4796">
        <v>0</v>
      </c>
      <c r="G4796">
        <v>0</v>
      </c>
      <c r="H4796" s="51" t="s">
        <v>13974</v>
      </c>
      <c r="I4796">
        <v>0</v>
      </c>
      <c r="J4796">
        <v>0</v>
      </c>
      <c r="L4796">
        <v>0</v>
      </c>
      <c r="M4796">
        <v>0</v>
      </c>
      <c r="N4796">
        <v>0</v>
      </c>
      <c r="O4796">
        <v>0</v>
      </c>
      <c r="P4796" t="s">
        <v>183</v>
      </c>
      <c r="Q4796">
        <v>0</v>
      </c>
      <c r="R4796">
        <v>0</v>
      </c>
      <c r="S4796">
        <v>0</v>
      </c>
      <c r="T4796" t="s">
        <v>181</v>
      </c>
      <c r="U4796">
        <v>0</v>
      </c>
      <c r="V4796" t="s">
        <v>181</v>
      </c>
      <c r="W4796">
        <v>0</v>
      </c>
      <c r="X4796" t="s">
        <v>184</v>
      </c>
    </row>
    <row r="4797" spans="1:24" x14ac:dyDescent="0.3">
      <c r="A4797" t="s">
        <v>179</v>
      </c>
      <c r="B4797" t="s">
        <v>6629</v>
      </c>
      <c r="C4797" t="s">
        <v>181</v>
      </c>
      <c r="D4797" t="s">
        <v>15214</v>
      </c>
      <c r="E4797" t="s">
        <v>7</v>
      </c>
      <c r="F4797">
        <v>0</v>
      </c>
      <c r="G4797">
        <v>0</v>
      </c>
      <c r="H4797" s="51" t="s">
        <v>15215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0</v>
      </c>
      <c r="P4797" t="s">
        <v>183</v>
      </c>
      <c r="Q4797">
        <v>10</v>
      </c>
      <c r="R4797">
        <v>-10</v>
      </c>
      <c r="S4797">
        <v>10</v>
      </c>
      <c r="T4797" t="s">
        <v>181</v>
      </c>
      <c r="U4797">
        <v>0</v>
      </c>
      <c r="V4797" t="s">
        <v>181</v>
      </c>
      <c r="W4797">
        <v>0</v>
      </c>
      <c r="X4797" t="s">
        <v>184</v>
      </c>
    </row>
    <row r="4798" spans="1:24" x14ac:dyDescent="0.3">
      <c r="A4798" t="s">
        <v>179</v>
      </c>
      <c r="B4798" t="s">
        <v>7115</v>
      </c>
      <c r="C4798" t="s">
        <v>181</v>
      </c>
      <c r="D4798" t="s">
        <v>15216</v>
      </c>
      <c r="E4798" t="s">
        <v>7</v>
      </c>
      <c r="F4798">
        <v>0</v>
      </c>
      <c r="G4798">
        <v>0</v>
      </c>
      <c r="H4798" s="51" t="s">
        <v>15215</v>
      </c>
      <c r="I4798">
        <v>0</v>
      </c>
      <c r="J4798">
        <v>0</v>
      </c>
      <c r="L4798">
        <v>0</v>
      </c>
      <c r="M4798">
        <v>0</v>
      </c>
      <c r="N4798">
        <v>0</v>
      </c>
      <c r="O4798">
        <v>0</v>
      </c>
      <c r="P4798" t="s">
        <v>183</v>
      </c>
      <c r="Q4798">
        <v>0</v>
      </c>
      <c r="R4798">
        <v>0</v>
      </c>
      <c r="S4798">
        <v>0</v>
      </c>
      <c r="T4798" t="s">
        <v>181</v>
      </c>
      <c r="U4798">
        <v>0</v>
      </c>
      <c r="V4798" t="s">
        <v>181</v>
      </c>
      <c r="W4798">
        <v>0</v>
      </c>
      <c r="X4798" t="s">
        <v>184</v>
      </c>
    </row>
    <row r="4799" spans="1:24" x14ac:dyDescent="0.3">
      <c r="A4799" t="s">
        <v>179</v>
      </c>
      <c r="B4799" t="s">
        <v>6626</v>
      </c>
      <c r="C4799" t="s">
        <v>181</v>
      </c>
      <c r="D4799" t="s">
        <v>6627</v>
      </c>
      <c r="E4799" t="s">
        <v>7</v>
      </c>
      <c r="F4799">
        <v>0</v>
      </c>
      <c r="G4799">
        <v>0</v>
      </c>
      <c r="H4799" s="51" t="s">
        <v>15217</v>
      </c>
      <c r="I4799">
        <v>0</v>
      </c>
      <c r="J4799">
        <v>0</v>
      </c>
      <c r="L4799">
        <v>0</v>
      </c>
      <c r="M4799">
        <v>2631.75</v>
      </c>
      <c r="N4799">
        <v>22</v>
      </c>
      <c r="O4799">
        <v>0</v>
      </c>
      <c r="P4799" t="s">
        <v>1484</v>
      </c>
      <c r="Q4799">
        <v>-173</v>
      </c>
      <c r="R4799">
        <v>0</v>
      </c>
      <c r="S4799">
        <v>750</v>
      </c>
      <c r="T4799" t="s">
        <v>181</v>
      </c>
      <c r="U4799">
        <v>0</v>
      </c>
      <c r="V4799" t="s">
        <v>181</v>
      </c>
      <c r="W4799">
        <v>0</v>
      </c>
      <c r="X4799" t="s">
        <v>184</v>
      </c>
    </row>
    <row r="4800" spans="1:24" x14ac:dyDescent="0.3">
      <c r="A4800" t="s">
        <v>179</v>
      </c>
      <c r="B4800" t="s">
        <v>4929</v>
      </c>
      <c r="C4800" t="s">
        <v>181</v>
      </c>
      <c r="D4800" t="s">
        <v>4930</v>
      </c>
      <c r="E4800" t="s">
        <v>7</v>
      </c>
      <c r="F4800">
        <v>0</v>
      </c>
      <c r="G4800">
        <v>0</v>
      </c>
      <c r="H4800" s="51" t="s">
        <v>13974</v>
      </c>
      <c r="I4800">
        <v>0</v>
      </c>
      <c r="J4800">
        <v>0</v>
      </c>
      <c r="L4800">
        <v>0</v>
      </c>
      <c r="M4800">
        <v>0</v>
      </c>
      <c r="N4800">
        <v>0</v>
      </c>
      <c r="O4800">
        <v>0</v>
      </c>
      <c r="P4800" t="s">
        <v>183</v>
      </c>
      <c r="Q4800">
        <v>0</v>
      </c>
      <c r="R4800">
        <v>0</v>
      </c>
      <c r="S4800">
        <v>0</v>
      </c>
      <c r="T4800" t="s">
        <v>181</v>
      </c>
      <c r="U4800">
        <v>0</v>
      </c>
      <c r="V4800" t="s">
        <v>181</v>
      </c>
      <c r="W4800">
        <v>0</v>
      </c>
      <c r="X4800" t="s">
        <v>184</v>
      </c>
    </row>
    <row r="4801" spans="1:24" x14ac:dyDescent="0.3">
      <c r="A4801" t="s">
        <v>179</v>
      </c>
      <c r="B4801" t="s">
        <v>15218</v>
      </c>
      <c r="C4801" t="s">
        <v>181</v>
      </c>
      <c r="D4801" t="s">
        <v>15219</v>
      </c>
      <c r="E4801" t="s">
        <v>7</v>
      </c>
      <c r="F4801">
        <v>0</v>
      </c>
      <c r="G4801">
        <v>0</v>
      </c>
      <c r="H4801" s="51" t="s">
        <v>15220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 t="s">
        <v>183</v>
      </c>
      <c r="Q4801">
        <v>0</v>
      </c>
      <c r="R4801">
        <v>0</v>
      </c>
      <c r="S4801">
        <v>500</v>
      </c>
      <c r="T4801" t="s">
        <v>181</v>
      </c>
      <c r="U4801">
        <v>0</v>
      </c>
      <c r="V4801" t="s">
        <v>181</v>
      </c>
      <c r="W4801">
        <v>0</v>
      </c>
      <c r="X4801" t="s">
        <v>184</v>
      </c>
    </row>
    <row r="4802" spans="1:24" x14ac:dyDescent="0.3">
      <c r="A4802" t="s">
        <v>179</v>
      </c>
      <c r="B4802" t="s">
        <v>15221</v>
      </c>
      <c r="C4802" t="s">
        <v>181</v>
      </c>
      <c r="D4802" t="s">
        <v>15222</v>
      </c>
      <c r="E4802" t="s">
        <v>7</v>
      </c>
      <c r="F4802">
        <v>0</v>
      </c>
      <c r="G4802">
        <v>0</v>
      </c>
      <c r="H4802" s="51" t="s">
        <v>15223</v>
      </c>
      <c r="I4802">
        <v>0</v>
      </c>
      <c r="J4802">
        <v>0</v>
      </c>
      <c r="L4802">
        <v>0</v>
      </c>
      <c r="M4802">
        <v>0</v>
      </c>
      <c r="N4802">
        <v>0</v>
      </c>
      <c r="O4802">
        <v>0</v>
      </c>
      <c r="P4802" t="s">
        <v>183</v>
      </c>
      <c r="Q4802">
        <v>28</v>
      </c>
      <c r="R4802">
        <v>-28</v>
      </c>
      <c r="S4802">
        <v>28</v>
      </c>
      <c r="T4802" t="s">
        <v>181</v>
      </c>
      <c r="U4802">
        <v>0</v>
      </c>
      <c r="V4802" t="s">
        <v>181</v>
      </c>
      <c r="W4802">
        <v>0</v>
      </c>
      <c r="X4802" t="s">
        <v>184</v>
      </c>
    </row>
    <row r="4803" spans="1:24" x14ac:dyDescent="0.3">
      <c r="A4803" t="s">
        <v>179</v>
      </c>
      <c r="B4803" t="s">
        <v>5455</v>
      </c>
      <c r="C4803" t="s">
        <v>181</v>
      </c>
      <c r="D4803" t="s">
        <v>5456</v>
      </c>
      <c r="E4803" t="s">
        <v>7</v>
      </c>
      <c r="F4803">
        <v>0</v>
      </c>
      <c r="G4803">
        <v>0</v>
      </c>
      <c r="H4803" s="51" t="s">
        <v>15224</v>
      </c>
      <c r="I4803">
        <v>0</v>
      </c>
      <c r="J4803">
        <v>0</v>
      </c>
      <c r="L4803">
        <v>0</v>
      </c>
      <c r="M4803">
        <v>0</v>
      </c>
      <c r="N4803">
        <v>0</v>
      </c>
      <c r="O4803">
        <v>0</v>
      </c>
      <c r="P4803" t="s">
        <v>183</v>
      </c>
      <c r="Q4803">
        <v>0</v>
      </c>
      <c r="R4803">
        <v>0</v>
      </c>
      <c r="S4803">
        <v>0</v>
      </c>
      <c r="T4803" t="s">
        <v>181</v>
      </c>
      <c r="U4803">
        <v>0</v>
      </c>
      <c r="V4803" t="s">
        <v>181</v>
      </c>
      <c r="W4803">
        <v>0</v>
      </c>
      <c r="X4803" t="s">
        <v>184</v>
      </c>
    </row>
    <row r="4804" spans="1:24" x14ac:dyDescent="0.3">
      <c r="A4804" t="s">
        <v>179</v>
      </c>
      <c r="B4804" t="s">
        <v>4674</v>
      </c>
      <c r="C4804" t="s">
        <v>181</v>
      </c>
      <c r="D4804" t="s">
        <v>4675</v>
      </c>
      <c r="E4804" t="s">
        <v>7</v>
      </c>
      <c r="F4804">
        <v>0</v>
      </c>
      <c r="G4804">
        <v>0</v>
      </c>
      <c r="H4804" s="51" t="s">
        <v>13974</v>
      </c>
      <c r="I4804">
        <v>0</v>
      </c>
      <c r="J4804">
        <v>0</v>
      </c>
      <c r="L4804">
        <v>0</v>
      </c>
      <c r="M4804">
        <v>0</v>
      </c>
      <c r="N4804">
        <v>0</v>
      </c>
      <c r="O4804">
        <v>0</v>
      </c>
      <c r="P4804" t="s">
        <v>183</v>
      </c>
      <c r="Q4804">
        <v>0</v>
      </c>
      <c r="R4804">
        <v>0</v>
      </c>
      <c r="S4804">
        <v>0</v>
      </c>
      <c r="T4804" t="s">
        <v>181</v>
      </c>
      <c r="U4804">
        <v>0</v>
      </c>
      <c r="V4804" t="s">
        <v>181</v>
      </c>
      <c r="W4804">
        <v>0</v>
      </c>
      <c r="X4804" t="s">
        <v>184</v>
      </c>
    </row>
    <row r="4805" spans="1:24" x14ac:dyDescent="0.3">
      <c r="A4805" t="s">
        <v>179</v>
      </c>
      <c r="B4805" t="s">
        <v>2152</v>
      </c>
      <c r="C4805" t="s">
        <v>181</v>
      </c>
      <c r="D4805" t="s">
        <v>2153</v>
      </c>
      <c r="E4805" t="s">
        <v>181</v>
      </c>
      <c r="F4805">
        <v>0</v>
      </c>
      <c r="G4805">
        <v>0</v>
      </c>
      <c r="H4805" s="51" t="s">
        <v>14909</v>
      </c>
      <c r="I4805">
        <v>0</v>
      </c>
      <c r="J4805">
        <v>0</v>
      </c>
      <c r="L4805">
        <v>0</v>
      </c>
      <c r="M4805">
        <v>0</v>
      </c>
      <c r="N4805">
        <v>0</v>
      </c>
      <c r="O4805">
        <v>0</v>
      </c>
      <c r="P4805" t="s">
        <v>183</v>
      </c>
      <c r="Q4805">
        <v>0</v>
      </c>
      <c r="R4805">
        <v>0</v>
      </c>
      <c r="S4805">
        <v>0</v>
      </c>
      <c r="T4805" t="s">
        <v>181</v>
      </c>
      <c r="U4805">
        <v>0</v>
      </c>
      <c r="V4805" t="s">
        <v>181</v>
      </c>
      <c r="W4805">
        <v>0</v>
      </c>
      <c r="X4805" t="s">
        <v>184</v>
      </c>
    </row>
    <row r="4806" spans="1:24" x14ac:dyDescent="0.3">
      <c r="A4806" t="s">
        <v>179</v>
      </c>
      <c r="B4806" t="s">
        <v>1684</v>
      </c>
      <c r="C4806" t="s">
        <v>181</v>
      </c>
      <c r="D4806" t="s">
        <v>1685</v>
      </c>
      <c r="E4806" t="s">
        <v>181</v>
      </c>
      <c r="F4806">
        <v>0</v>
      </c>
      <c r="G4806">
        <v>0</v>
      </c>
      <c r="H4806" s="51" t="s">
        <v>15753</v>
      </c>
      <c r="I4806">
        <v>0</v>
      </c>
      <c r="J4806">
        <v>0</v>
      </c>
      <c r="L4806">
        <v>0</v>
      </c>
      <c r="M4806">
        <v>0</v>
      </c>
      <c r="N4806">
        <v>0</v>
      </c>
      <c r="O4806">
        <v>0</v>
      </c>
      <c r="P4806" t="s">
        <v>183</v>
      </c>
      <c r="Q4806">
        <v>0</v>
      </c>
      <c r="R4806">
        <v>0</v>
      </c>
      <c r="S4806">
        <v>0</v>
      </c>
      <c r="T4806" t="s">
        <v>181</v>
      </c>
      <c r="U4806">
        <v>0</v>
      </c>
      <c r="V4806" t="s">
        <v>181</v>
      </c>
      <c r="W4806">
        <v>0</v>
      </c>
      <c r="X4806" t="s">
        <v>321</v>
      </c>
    </row>
    <row r="4807" spans="1:24" x14ac:dyDescent="0.3">
      <c r="A4807" t="s">
        <v>179</v>
      </c>
      <c r="B4807" t="s">
        <v>1611</v>
      </c>
      <c r="C4807" t="s">
        <v>181</v>
      </c>
      <c r="D4807" t="s">
        <v>1612</v>
      </c>
      <c r="E4807" t="s">
        <v>181</v>
      </c>
      <c r="F4807">
        <v>0</v>
      </c>
      <c r="G4807">
        <v>0</v>
      </c>
      <c r="H4807" s="51" t="s">
        <v>15737</v>
      </c>
      <c r="I4807">
        <v>0</v>
      </c>
      <c r="J4807">
        <v>0</v>
      </c>
      <c r="L4807">
        <v>0</v>
      </c>
      <c r="M4807">
        <v>0</v>
      </c>
      <c r="N4807">
        <v>0</v>
      </c>
      <c r="O4807">
        <v>0</v>
      </c>
      <c r="P4807" t="s">
        <v>183</v>
      </c>
      <c r="Q4807">
        <v>0</v>
      </c>
      <c r="R4807">
        <v>0</v>
      </c>
      <c r="S4807">
        <v>0</v>
      </c>
      <c r="T4807" t="s">
        <v>181</v>
      </c>
      <c r="U4807">
        <v>0</v>
      </c>
      <c r="V4807" t="s">
        <v>181</v>
      </c>
      <c r="W4807">
        <v>0</v>
      </c>
      <c r="X4807" t="s">
        <v>184</v>
      </c>
    </row>
    <row r="4808" spans="1:24" x14ac:dyDescent="0.3">
      <c r="A4808" t="s">
        <v>179</v>
      </c>
      <c r="B4808" t="s">
        <v>6617</v>
      </c>
      <c r="C4808" t="s">
        <v>181</v>
      </c>
      <c r="D4808" t="s">
        <v>6618</v>
      </c>
      <c r="E4808" t="s">
        <v>7</v>
      </c>
      <c r="F4808">
        <v>0</v>
      </c>
      <c r="G4808">
        <v>0</v>
      </c>
      <c r="H4808" s="51" t="s">
        <v>15217</v>
      </c>
      <c r="I4808">
        <v>0</v>
      </c>
      <c r="J4808">
        <v>0</v>
      </c>
      <c r="L4808">
        <v>0</v>
      </c>
      <c r="M4808">
        <v>837.38</v>
      </c>
      <c r="N4808">
        <v>7</v>
      </c>
      <c r="O4808">
        <v>0</v>
      </c>
      <c r="P4808" t="s">
        <v>3532</v>
      </c>
      <c r="Q4808">
        <v>200</v>
      </c>
      <c r="R4808">
        <v>-193</v>
      </c>
      <c r="S4808">
        <v>198</v>
      </c>
      <c r="T4808" t="s">
        <v>181</v>
      </c>
      <c r="U4808">
        <v>0</v>
      </c>
      <c r="V4808" t="s">
        <v>181</v>
      </c>
      <c r="W4808">
        <v>0</v>
      </c>
      <c r="X4808" t="s">
        <v>184</v>
      </c>
    </row>
    <row r="4809" spans="1:24" x14ac:dyDescent="0.3">
      <c r="A4809" t="s">
        <v>179</v>
      </c>
      <c r="B4809" t="s">
        <v>6837</v>
      </c>
      <c r="C4809" t="s">
        <v>181</v>
      </c>
      <c r="D4809" t="s">
        <v>6838</v>
      </c>
      <c r="E4809" t="s">
        <v>7</v>
      </c>
      <c r="F4809">
        <v>0</v>
      </c>
      <c r="G4809">
        <v>0</v>
      </c>
      <c r="H4809" s="51" t="s">
        <v>15225</v>
      </c>
      <c r="I4809">
        <v>0</v>
      </c>
      <c r="J4809">
        <v>0</v>
      </c>
      <c r="L4809">
        <v>0</v>
      </c>
      <c r="M4809">
        <v>247.23</v>
      </c>
      <c r="N4809">
        <v>5</v>
      </c>
      <c r="O4809">
        <v>0</v>
      </c>
      <c r="P4809" t="s">
        <v>3526</v>
      </c>
      <c r="Q4809">
        <v>0</v>
      </c>
      <c r="R4809">
        <v>0</v>
      </c>
      <c r="S4809">
        <v>0</v>
      </c>
      <c r="T4809" t="s">
        <v>181</v>
      </c>
      <c r="U4809">
        <v>0</v>
      </c>
      <c r="V4809" t="s">
        <v>181</v>
      </c>
      <c r="W4809">
        <v>0</v>
      </c>
      <c r="X4809" t="s">
        <v>184</v>
      </c>
    </row>
    <row r="4810" spans="1:24" x14ac:dyDescent="0.3">
      <c r="A4810" t="s">
        <v>179</v>
      </c>
      <c r="B4810" t="s">
        <v>15226</v>
      </c>
      <c r="C4810" t="s">
        <v>181</v>
      </c>
      <c r="D4810" t="s">
        <v>15227</v>
      </c>
      <c r="E4810" t="s">
        <v>7</v>
      </c>
      <c r="F4810">
        <v>0</v>
      </c>
      <c r="G4810">
        <v>0</v>
      </c>
      <c r="H4810" s="51" t="s">
        <v>15228</v>
      </c>
      <c r="I4810">
        <v>0</v>
      </c>
      <c r="J4810">
        <v>0</v>
      </c>
      <c r="L4810">
        <v>0</v>
      </c>
      <c r="M4810">
        <v>0</v>
      </c>
      <c r="N4810">
        <v>0</v>
      </c>
      <c r="O4810">
        <v>0</v>
      </c>
      <c r="P4810" t="s">
        <v>183</v>
      </c>
      <c r="Q4810">
        <v>0</v>
      </c>
      <c r="R4810">
        <v>0</v>
      </c>
      <c r="S4810">
        <v>0</v>
      </c>
      <c r="T4810" t="s">
        <v>181</v>
      </c>
      <c r="U4810">
        <v>0</v>
      </c>
      <c r="V4810" t="s">
        <v>181</v>
      </c>
      <c r="W4810">
        <v>0</v>
      </c>
      <c r="X4810" t="s">
        <v>321</v>
      </c>
    </row>
    <row r="4811" spans="1:24" x14ac:dyDescent="0.3">
      <c r="A4811" t="s">
        <v>179</v>
      </c>
      <c r="B4811" t="s">
        <v>5206</v>
      </c>
      <c r="C4811" t="s">
        <v>181</v>
      </c>
      <c r="D4811" t="s">
        <v>5207</v>
      </c>
      <c r="E4811" t="s">
        <v>7</v>
      </c>
      <c r="F4811">
        <v>0</v>
      </c>
      <c r="G4811">
        <v>0</v>
      </c>
      <c r="H4811" s="51" t="s">
        <v>13974</v>
      </c>
      <c r="I4811">
        <v>0</v>
      </c>
      <c r="J4811">
        <v>0</v>
      </c>
      <c r="L4811">
        <v>0</v>
      </c>
      <c r="M4811">
        <v>0</v>
      </c>
      <c r="N4811">
        <v>0</v>
      </c>
      <c r="O4811">
        <v>0</v>
      </c>
      <c r="P4811" t="s">
        <v>183</v>
      </c>
      <c r="Q4811">
        <v>0</v>
      </c>
      <c r="R4811">
        <v>0</v>
      </c>
      <c r="S4811">
        <v>0</v>
      </c>
      <c r="T4811" t="s">
        <v>181</v>
      </c>
      <c r="U4811">
        <v>0</v>
      </c>
      <c r="V4811" t="s">
        <v>181</v>
      </c>
      <c r="W4811">
        <v>0</v>
      </c>
      <c r="X4811" t="s">
        <v>184</v>
      </c>
    </row>
    <row r="4812" spans="1:24" x14ac:dyDescent="0.3">
      <c r="A4812" t="s">
        <v>179</v>
      </c>
      <c r="B4812" t="s">
        <v>18138</v>
      </c>
      <c r="C4812" t="s">
        <v>181</v>
      </c>
      <c r="D4812" t="s">
        <v>18139</v>
      </c>
      <c r="E4812" t="s">
        <v>7</v>
      </c>
      <c r="F4812">
        <v>0</v>
      </c>
      <c r="G4812">
        <v>0</v>
      </c>
      <c r="H4812" s="51" t="s">
        <v>18140</v>
      </c>
      <c r="I4812">
        <v>0</v>
      </c>
      <c r="J4812">
        <v>0</v>
      </c>
      <c r="L4812">
        <v>0</v>
      </c>
      <c r="M4812">
        <v>0</v>
      </c>
      <c r="N4812">
        <v>0</v>
      </c>
      <c r="O4812">
        <v>0</v>
      </c>
      <c r="P4812" t="s">
        <v>183</v>
      </c>
      <c r="Q4812">
        <v>100</v>
      </c>
      <c r="R4812">
        <v>-100</v>
      </c>
      <c r="S4812">
        <v>100</v>
      </c>
      <c r="T4812" t="s">
        <v>181</v>
      </c>
      <c r="U4812">
        <v>0</v>
      </c>
      <c r="V4812" t="s">
        <v>181</v>
      </c>
      <c r="W4812">
        <v>0</v>
      </c>
      <c r="X4812" t="s">
        <v>184</v>
      </c>
    </row>
    <row r="4813" spans="1:24" x14ac:dyDescent="0.3">
      <c r="A4813" t="s">
        <v>179</v>
      </c>
      <c r="B4813" t="s">
        <v>6249</v>
      </c>
      <c r="C4813" t="s">
        <v>181</v>
      </c>
      <c r="D4813" t="s">
        <v>6250</v>
      </c>
      <c r="E4813" t="s">
        <v>7</v>
      </c>
      <c r="F4813">
        <v>2914</v>
      </c>
      <c r="G4813" t="s">
        <v>11068</v>
      </c>
      <c r="H4813" s="51" t="s">
        <v>13582</v>
      </c>
      <c r="I4813">
        <v>2331.0899999999997</v>
      </c>
      <c r="J4813">
        <v>1078</v>
      </c>
      <c r="L4813">
        <v>0</v>
      </c>
      <c r="M4813">
        <v>10855.87</v>
      </c>
      <c r="N4813">
        <v>2473</v>
      </c>
      <c r="O4813">
        <v>72</v>
      </c>
      <c r="P4813" t="s">
        <v>13159</v>
      </c>
      <c r="Q4813">
        <v>18</v>
      </c>
      <c r="R4813">
        <v>0</v>
      </c>
      <c r="S4813">
        <v>0</v>
      </c>
      <c r="T4813" t="s">
        <v>181</v>
      </c>
      <c r="U4813">
        <v>0</v>
      </c>
      <c r="V4813" t="s">
        <v>181</v>
      </c>
      <c r="W4813">
        <v>85629.133333333302</v>
      </c>
      <c r="X4813" t="s">
        <v>184</v>
      </c>
    </row>
    <row r="4814" spans="1:24" x14ac:dyDescent="0.3">
      <c r="A4814" t="s">
        <v>179</v>
      </c>
      <c r="B4814" t="s">
        <v>15229</v>
      </c>
      <c r="C4814" t="s">
        <v>181</v>
      </c>
      <c r="D4814" t="s">
        <v>15230</v>
      </c>
      <c r="E4814" t="s">
        <v>7</v>
      </c>
      <c r="F4814">
        <v>135</v>
      </c>
      <c r="G4814" t="s">
        <v>3627</v>
      </c>
      <c r="H4814" s="51" t="s">
        <v>15071</v>
      </c>
      <c r="I4814">
        <v>133.59</v>
      </c>
      <c r="J4814">
        <v>16</v>
      </c>
      <c r="L4814">
        <v>0</v>
      </c>
      <c r="M4814">
        <v>162.28</v>
      </c>
      <c r="N4814">
        <v>74</v>
      </c>
      <c r="O4814">
        <v>0</v>
      </c>
      <c r="P4814" t="s">
        <v>7200</v>
      </c>
      <c r="Q4814">
        <v>0</v>
      </c>
      <c r="R4814">
        <v>0</v>
      </c>
      <c r="S4814">
        <v>0</v>
      </c>
      <c r="T4814" t="s">
        <v>181</v>
      </c>
      <c r="U4814">
        <v>0</v>
      </c>
      <c r="V4814" t="s">
        <v>181</v>
      </c>
      <c r="W4814">
        <v>39.466666666666697</v>
      </c>
      <c r="X4814" t="s">
        <v>184</v>
      </c>
    </row>
    <row r="4815" spans="1:24" x14ac:dyDescent="0.3">
      <c r="A4815" t="s">
        <v>179</v>
      </c>
      <c r="B4815" t="s">
        <v>7002</v>
      </c>
      <c r="C4815" t="s">
        <v>181</v>
      </c>
      <c r="D4815" t="s">
        <v>7003</v>
      </c>
      <c r="E4815" t="s">
        <v>7</v>
      </c>
      <c r="F4815">
        <v>0</v>
      </c>
      <c r="G4815">
        <v>0</v>
      </c>
      <c r="H4815" s="51" t="s">
        <v>13524</v>
      </c>
      <c r="I4815">
        <v>0</v>
      </c>
      <c r="J4815">
        <v>0</v>
      </c>
      <c r="L4815">
        <v>0</v>
      </c>
      <c r="M4815">
        <v>0</v>
      </c>
      <c r="N4815">
        <v>0</v>
      </c>
      <c r="O4815">
        <v>0</v>
      </c>
      <c r="P4815" t="s">
        <v>183</v>
      </c>
      <c r="Q4815">
        <v>0</v>
      </c>
      <c r="R4815">
        <v>0</v>
      </c>
      <c r="S4815">
        <v>0</v>
      </c>
      <c r="T4815" t="s">
        <v>181</v>
      </c>
      <c r="U4815">
        <v>0</v>
      </c>
      <c r="V4815" t="s">
        <v>181</v>
      </c>
      <c r="W4815">
        <v>0</v>
      </c>
      <c r="X4815" t="s">
        <v>184</v>
      </c>
    </row>
    <row r="4816" spans="1:24" x14ac:dyDescent="0.3">
      <c r="A4816" t="s">
        <v>179</v>
      </c>
      <c r="B4816" t="s">
        <v>15231</v>
      </c>
      <c r="C4816" t="s">
        <v>181</v>
      </c>
      <c r="D4816" t="s">
        <v>15232</v>
      </c>
      <c r="E4816" t="s">
        <v>7</v>
      </c>
      <c r="F4816">
        <v>0</v>
      </c>
      <c r="G4816">
        <v>0</v>
      </c>
      <c r="H4816" s="51" t="s">
        <v>13524</v>
      </c>
      <c r="I4816">
        <v>0</v>
      </c>
      <c r="J4816">
        <v>0</v>
      </c>
      <c r="L4816">
        <v>0</v>
      </c>
      <c r="M4816">
        <v>0</v>
      </c>
      <c r="N4816">
        <v>0</v>
      </c>
      <c r="O4816">
        <v>0</v>
      </c>
      <c r="P4816" t="s">
        <v>183</v>
      </c>
      <c r="Q4816">
        <v>0</v>
      </c>
      <c r="R4816">
        <v>0</v>
      </c>
      <c r="S4816">
        <v>0</v>
      </c>
      <c r="T4816" t="s">
        <v>181</v>
      </c>
      <c r="U4816">
        <v>0</v>
      </c>
      <c r="V4816" t="s">
        <v>181</v>
      </c>
      <c r="W4816">
        <v>0</v>
      </c>
      <c r="X4816" t="s">
        <v>184</v>
      </c>
    </row>
    <row r="4817" spans="1:24" x14ac:dyDescent="0.3">
      <c r="A4817" t="s">
        <v>179</v>
      </c>
      <c r="B4817" t="s">
        <v>5899</v>
      </c>
      <c r="C4817" t="s">
        <v>181</v>
      </c>
      <c r="D4817" t="s">
        <v>5900</v>
      </c>
      <c r="E4817" t="s">
        <v>7</v>
      </c>
      <c r="F4817">
        <v>0</v>
      </c>
      <c r="G4817">
        <v>0</v>
      </c>
      <c r="H4817" s="51" t="s">
        <v>13524</v>
      </c>
      <c r="I4817">
        <v>0</v>
      </c>
      <c r="J4817">
        <v>0</v>
      </c>
      <c r="L4817">
        <v>0</v>
      </c>
      <c r="M4817">
        <v>0</v>
      </c>
      <c r="N4817">
        <v>0</v>
      </c>
      <c r="O4817">
        <v>0</v>
      </c>
      <c r="P4817" t="s">
        <v>183</v>
      </c>
      <c r="Q4817">
        <v>0</v>
      </c>
      <c r="R4817">
        <v>0</v>
      </c>
      <c r="S4817">
        <v>0</v>
      </c>
      <c r="T4817" t="s">
        <v>181</v>
      </c>
      <c r="U4817">
        <v>0</v>
      </c>
      <c r="V4817" t="s">
        <v>181</v>
      </c>
      <c r="W4817">
        <v>0</v>
      </c>
      <c r="X4817" t="s">
        <v>184</v>
      </c>
    </row>
    <row r="4818" spans="1:24" x14ac:dyDescent="0.3">
      <c r="A4818" t="s">
        <v>179</v>
      </c>
      <c r="B4818" t="s">
        <v>15233</v>
      </c>
      <c r="C4818" t="s">
        <v>181</v>
      </c>
      <c r="D4818" t="s">
        <v>15234</v>
      </c>
      <c r="E4818" t="s">
        <v>7</v>
      </c>
      <c r="F4818">
        <v>0</v>
      </c>
      <c r="G4818">
        <v>0</v>
      </c>
      <c r="H4818" s="51" t="s">
        <v>13524</v>
      </c>
      <c r="I4818">
        <v>0</v>
      </c>
      <c r="J4818">
        <v>0</v>
      </c>
      <c r="L4818">
        <v>0</v>
      </c>
      <c r="M4818">
        <v>0</v>
      </c>
      <c r="N4818">
        <v>0</v>
      </c>
      <c r="O4818">
        <v>0</v>
      </c>
      <c r="P4818" t="s">
        <v>183</v>
      </c>
      <c r="Q4818">
        <v>0</v>
      </c>
      <c r="R4818">
        <v>0</v>
      </c>
      <c r="S4818">
        <v>0</v>
      </c>
      <c r="T4818" t="s">
        <v>181</v>
      </c>
      <c r="U4818">
        <v>0</v>
      </c>
      <c r="V4818" t="s">
        <v>181</v>
      </c>
      <c r="W4818">
        <v>0</v>
      </c>
      <c r="X4818" t="s">
        <v>184</v>
      </c>
    </row>
    <row r="4819" spans="1:24" x14ac:dyDescent="0.3">
      <c r="A4819" t="s">
        <v>179</v>
      </c>
      <c r="B4819" t="s">
        <v>15235</v>
      </c>
      <c r="C4819" t="s">
        <v>181</v>
      </c>
      <c r="D4819" t="s">
        <v>15236</v>
      </c>
      <c r="E4819" t="s">
        <v>7</v>
      </c>
      <c r="F4819">
        <v>0</v>
      </c>
      <c r="G4819">
        <v>0</v>
      </c>
      <c r="H4819" s="51" t="s">
        <v>13524</v>
      </c>
      <c r="I4819">
        <v>0</v>
      </c>
      <c r="J4819">
        <v>0</v>
      </c>
      <c r="L4819">
        <v>0</v>
      </c>
      <c r="M4819">
        <v>0</v>
      </c>
      <c r="N4819">
        <v>0</v>
      </c>
      <c r="O4819">
        <v>0</v>
      </c>
      <c r="P4819" t="s">
        <v>183</v>
      </c>
      <c r="Q4819">
        <v>0</v>
      </c>
      <c r="R4819">
        <v>0</v>
      </c>
      <c r="S4819">
        <v>0</v>
      </c>
      <c r="T4819" t="s">
        <v>181</v>
      </c>
      <c r="U4819">
        <v>0</v>
      </c>
      <c r="V4819" t="s">
        <v>181</v>
      </c>
      <c r="W4819">
        <v>0</v>
      </c>
      <c r="X4819" t="s">
        <v>184</v>
      </c>
    </row>
    <row r="4820" spans="1:24" x14ac:dyDescent="0.3">
      <c r="A4820" t="s">
        <v>179</v>
      </c>
      <c r="B4820" t="s">
        <v>15237</v>
      </c>
      <c r="C4820" t="s">
        <v>181</v>
      </c>
      <c r="D4820" t="s">
        <v>15238</v>
      </c>
      <c r="E4820" t="s">
        <v>7</v>
      </c>
      <c r="F4820">
        <v>0</v>
      </c>
      <c r="G4820">
        <v>0</v>
      </c>
      <c r="H4820" s="51" t="s">
        <v>13524</v>
      </c>
      <c r="I4820">
        <v>0</v>
      </c>
      <c r="J4820">
        <v>0</v>
      </c>
      <c r="L4820">
        <v>0</v>
      </c>
      <c r="M4820">
        <v>0</v>
      </c>
      <c r="N4820">
        <v>0</v>
      </c>
      <c r="O4820">
        <v>0</v>
      </c>
      <c r="P4820" t="s">
        <v>183</v>
      </c>
      <c r="Q4820">
        <v>0</v>
      </c>
      <c r="R4820">
        <v>0</v>
      </c>
      <c r="S4820">
        <v>0</v>
      </c>
      <c r="T4820" t="s">
        <v>181</v>
      </c>
      <c r="U4820">
        <v>0</v>
      </c>
      <c r="V4820" t="s">
        <v>181</v>
      </c>
      <c r="W4820">
        <v>0</v>
      </c>
      <c r="X4820" t="s">
        <v>184</v>
      </c>
    </row>
    <row r="4821" spans="1:24" x14ac:dyDescent="0.3">
      <c r="A4821" t="s">
        <v>179</v>
      </c>
      <c r="B4821" t="s">
        <v>6650</v>
      </c>
      <c r="C4821" t="s">
        <v>181</v>
      </c>
      <c r="D4821" t="s">
        <v>6651</v>
      </c>
      <c r="E4821" t="s">
        <v>7</v>
      </c>
      <c r="F4821">
        <v>0</v>
      </c>
      <c r="G4821">
        <v>0</v>
      </c>
      <c r="H4821" s="51" t="s">
        <v>13524</v>
      </c>
      <c r="I4821">
        <v>0</v>
      </c>
      <c r="J4821">
        <v>0</v>
      </c>
      <c r="L4821">
        <v>0</v>
      </c>
      <c r="M4821">
        <v>0</v>
      </c>
      <c r="N4821">
        <v>0</v>
      </c>
      <c r="O4821">
        <v>0</v>
      </c>
      <c r="P4821" t="s">
        <v>183</v>
      </c>
      <c r="Q4821">
        <v>0</v>
      </c>
      <c r="R4821">
        <v>0</v>
      </c>
      <c r="S4821">
        <v>0</v>
      </c>
      <c r="T4821" t="s">
        <v>181</v>
      </c>
      <c r="U4821">
        <v>0</v>
      </c>
      <c r="V4821" t="s">
        <v>181</v>
      </c>
      <c r="W4821">
        <v>0</v>
      </c>
      <c r="X4821" t="s">
        <v>184</v>
      </c>
    </row>
    <row r="4822" spans="1:24" x14ac:dyDescent="0.3">
      <c r="A4822" t="s">
        <v>179</v>
      </c>
      <c r="B4822" t="s">
        <v>5136</v>
      </c>
      <c r="C4822" t="s">
        <v>181</v>
      </c>
      <c r="D4822" t="s">
        <v>5137</v>
      </c>
      <c r="E4822" t="s">
        <v>7</v>
      </c>
      <c r="F4822">
        <v>0</v>
      </c>
      <c r="G4822">
        <v>0</v>
      </c>
      <c r="H4822" s="51" t="s">
        <v>13965</v>
      </c>
      <c r="I4822">
        <v>0</v>
      </c>
      <c r="J4822">
        <v>0</v>
      </c>
      <c r="L4822">
        <v>0</v>
      </c>
      <c r="M4822">
        <v>2990.63</v>
      </c>
      <c r="N4822">
        <v>500</v>
      </c>
      <c r="O4822">
        <v>24</v>
      </c>
      <c r="P4822" t="s">
        <v>17709</v>
      </c>
      <c r="Q4822">
        <v>456</v>
      </c>
      <c r="R4822">
        <v>0</v>
      </c>
      <c r="S4822">
        <v>0</v>
      </c>
      <c r="T4822" t="s">
        <v>181</v>
      </c>
      <c r="U4822">
        <v>0</v>
      </c>
      <c r="V4822" t="s">
        <v>181</v>
      </c>
      <c r="W4822">
        <v>0</v>
      </c>
      <c r="X4822" t="s">
        <v>184</v>
      </c>
    </row>
    <row r="4823" spans="1:24" x14ac:dyDescent="0.3">
      <c r="A4823" t="s">
        <v>179</v>
      </c>
      <c r="B4823" t="s">
        <v>7010</v>
      </c>
      <c r="C4823" t="s">
        <v>181</v>
      </c>
      <c r="D4823" t="s">
        <v>7011</v>
      </c>
      <c r="E4823" t="s">
        <v>7</v>
      </c>
      <c r="F4823">
        <v>0</v>
      </c>
      <c r="G4823">
        <v>0</v>
      </c>
      <c r="H4823" s="51" t="s">
        <v>14704</v>
      </c>
      <c r="I4823">
        <v>0</v>
      </c>
      <c r="J4823">
        <v>0</v>
      </c>
      <c r="L4823">
        <v>0</v>
      </c>
      <c r="M4823">
        <v>0</v>
      </c>
      <c r="N4823">
        <v>0</v>
      </c>
      <c r="O4823">
        <v>0</v>
      </c>
      <c r="P4823" t="s">
        <v>183</v>
      </c>
      <c r="Q4823">
        <v>0</v>
      </c>
      <c r="R4823">
        <v>0</v>
      </c>
      <c r="S4823">
        <v>0</v>
      </c>
      <c r="T4823" t="s">
        <v>181</v>
      </c>
      <c r="U4823">
        <v>0</v>
      </c>
      <c r="V4823" t="s">
        <v>181</v>
      </c>
      <c r="W4823">
        <v>0</v>
      </c>
      <c r="X4823" t="s">
        <v>321</v>
      </c>
    </row>
    <row r="4824" spans="1:24" x14ac:dyDescent="0.3">
      <c r="A4824" t="s">
        <v>179</v>
      </c>
      <c r="B4824" t="s">
        <v>15239</v>
      </c>
      <c r="C4824" t="s">
        <v>181</v>
      </c>
      <c r="D4824" t="s">
        <v>15240</v>
      </c>
      <c r="E4824" t="s">
        <v>7</v>
      </c>
      <c r="F4824">
        <v>0</v>
      </c>
      <c r="G4824">
        <v>0</v>
      </c>
      <c r="H4824" s="51" t="s">
        <v>18141</v>
      </c>
      <c r="I4824">
        <v>0</v>
      </c>
      <c r="J4824">
        <v>2386</v>
      </c>
      <c r="L4824">
        <v>0</v>
      </c>
      <c r="M4824">
        <v>419634</v>
      </c>
      <c r="N4824">
        <v>818</v>
      </c>
      <c r="O4824">
        <v>784</v>
      </c>
      <c r="P4824" t="s">
        <v>3973</v>
      </c>
      <c r="Q4824">
        <v>0</v>
      </c>
      <c r="R4824">
        <v>0</v>
      </c>
      <c r="S4824">
        <v>1698</v>
      </c>
      <c r="T4824" t="s">
        <v>181</v>
      </c>
      <c r="U4824">
        <v>0</v>
      </c>
      <c r="V4824" t="s">
        <v>181</v>
      </c>
      <c r="W4824">
        <v>2704.13333333333</v>
      </c>
      <c r="X4824" t="s">
        <v>321</v>
      </c>
    </row>
    <row r="4825" spans="1:24" x14ac:dyDescent="0.3">
      <c r="A4825" t="s">
        <v>179</v>
      </c>
      <c r="B4825" t="s">
        <v>6352</v>
      </c>
      <c r="C4825" t="s">
        <v>181</v>
      </c>
      <c r="D4825" t="s">
        <v>6353</v>
      </c>
      <c r="E4825" t="s">
        <v>7</v>
      </c>
      <c r="F4825">
        <v>0</v>
      </c>
      <c r="G4825">
        <v>0</v>
      </c>
      <c r="H4825" s="51" t="s">
        <v>13965</v>
      </c>
      <c r="I4825">
        <v>0</v>
      </c>
      <c r="J4825">
        <v>0</v>
      </c>
      <c r="L4825">
        <v>0</v>
      </c>
      <c r="M4825">
        <v>0</v>
      </c>
      <c r="N4825">
        <v>0</v>
      </c>
      <c r="O4825">
        <v>0</v>
      </c>
      <c r="P4825" t="s">
        <v>183</v>
      </c>
      <c r="Q4825">
        <v>0</v>
      </c>
      <c r="R4825">
        <v>0</v>
      </c>
      <c r="S4825">
        <v>0</v>
      </c>
      <c r="T4825" t="s">
        <v>181</v>
      </c>
      <c r="U4825">
        <v>0</v>
      </c>
      <c r="V4825" t="s">
        <v>181</v>
      </c>
      <c r="W4825">
        <v>0</v>
      </c>
      <c r="X4825" t="s">
        <v>184</v>
      </c>
    </row>
    <row r="4826" spans="1:24" x14ac:dyDescent="0.3">
      <c r="A4826" t="s">
        <v>179</v>
      </c>
      <c r="B4826" t="s">
        <v>6350</v>
      </c>
      <c r="C4826" t="s">
        <v>181</v>
      </c>
      <c r="D4826" t="s">
        <v>6351</v>
      </c>
      <c r="E4826" t="s">
        <v>7</v>
      </c>
      <c r="F4826">
        <v>0</v>
      </c>
      <c r="G4826">
        <v>0</v>
      </c>
      <c r="H4826" s="51" t="s">
        <v>13965</v>
      </c>
      <c r="I4826">
        <v>0</v>
      </c>
      <c r="J4826">
        <v>0</v>
      </c>
      <c r="L4826">
        <v>0</v>
      </c>
      <c r="M4826">
        <v>0</v>
      </c>
      <c r="N4826">
        <v>0</v>
      </c>
      <c r="O4826">
        <v>0</v>
      </c>
      <c r="P4826" t="s">
        <v>183</v>
      </c>
      <c r="Q4826">
        <v>0</v>
      </c>
      <c r="R4826">
        <v>0</v>
      </c>
      <c r="S4826">
        <v>0</v>
      </c>
      <c r="T4826" t="s">
        <v>181</v>
      </c>
      <c r="U4826">
        <v>0</v>
      </c>
      <c r="V4826" t="s">
        <v>181</v>
      </c>
      <c r="W4826">
        <v>0</v>
      </c>
      <c r="X4826" t="s">
        <v>184</v>
      </c>
    </row>
    <row r="4827" spans="1:24" x14ac:dyDescent="0.3">
      <c r="A4827" t="s">
        <v>179</v>
      </c>
      <c r="B4827" t="s">
        <v>5775</v>
      </c>
      <c r="C4827" t="s">
        <v>181</v>
      </c>
      <c r="D4827" t="s">
        <v>5776</v>
      </c>
      <c r="E4827" t="s">
        <v>7</v>
      </c>
      <c r="F4827">
        <v>0</v>
      </c>
      <c r="G4827">
        <v>0</v>
      </c>
      <c r="H4827" s="51" t="s">
        <v>15241</v>
      </c>
      <c r="I4827">
        <v>0</v>
      </c>
      <c r="J4827">
        <v>0</v>
      </c>
      <c r="L4827">
        <v>0</v>
      </c>
      <c r="M4827">
        <v>0</v>
      </c>
      <c r="N4827">
        <v>0</v>
      </c>
      <c r="O4827">
        <v>0</v>
      </c>
      <c r="P4827" t="s">
        <v>183</v>
      </c>
      <c r="Q4827">
        <v>0</v>
      </c>
      <c r="R4827">
        <v>0</v>
      </c>
      <c r="S4827">
        <v>0</v>
      </c>
      <c r="T4827" t="s">
        <v>181</v>
      </c>
      <c r="U4827">
        <v>0</v>
      </c>
      <c r="V4827" t="s">
        <v>181</v>
      </c>
      <c r="W4827">
        <v>0</v>
      </c>
      <c r="X4827" t="s">
        <v>184</v>
      </c>
    </row>
    <row r="4828" spans="1:24" x14ac:dyDescent="0.3">
      <c r="A4828" t="s">
        <v>179</v>
      </c>
      <c r="B4828" t="s">
        <v>4843</v>
      </c>
      <c r="C4828" t="s">
        <v>181</v>
      </c>
      <c r="D4828" t="s">
        <v>4844</v>
      </c>
      <c r="E4828" t="s">
        <v>7</v>
      </c>
      <c r="F4828">
        <v>0</v>
      </c>
      <c r="G4828">
        <v>0</v>
      </c>
      <c r="H4828" s="51" t="s">
        <v>15241</v>
      </c>
      <c r="I4828">
        <v>0</v>
      </c>
      <c r="J4828">
        <v>0</v>
      </c>
      <c r="L4828">
        <v>0</v>
      </c>
      <c r="M4828">
        <v>0</v>
      </c>
      <c r="N4828">
        <v>0</v>
      </c>
      <c r="O4828">
        <v>0</v>
      </c>
      <c r="P4828" t="s">
        <v>183</v>
      </c>
      <c r="Q4828">
        <v>0</v>
      </c>
      <c r="R4828">
        <v>0</v>
      </c>
      <c r="S4828">
        <v>0</v>
      </c>
      <c r="T4828" t="s">
        <v>181</v>
      </c>
      <c r="U4828">
        <v>0</v>
      </c>
      <c r="V4828" t="s">
        <v>181</v>
      </c>
      <c r="W4828">
        <v>0</v>
      </c>
      <c r="X4828" t="s">
        <v>184</v>
      </c>
    </row>
    <row r="4829" spans="1:24" x14ac:dyDescent="0.3">
      <c r="A4829" t="s">
        <v>179</v>
      </c>
      <c r="B4829" t="s">
        <v>15242</v>
      </c>
      <c r="C4829" t="s">
        <v>181</v>
      </c>
      <c r="D4829" t="s">
        <v>15243</v>
      </c>
      <c r="E4829" t="s">
        <v>7</v>
      </c>
      <c r="F4829">
        <v>0</v>
      </c>
      <c r="G4829">
        <v>0</v>
      </c>
      <c r="H4829" s="51" t="s">
        <v>18141</v>
      </c>
      <c r="I4829">
        <v>0</v>
      </c>
      <c r="J4829">
        <v>108</v>
      </c>
      <c r="L4829">
        <v>0</v>
      </c>
      <c r="M4829">
        <v>37449</v>
      </c>
      <c r="N4829">
        <v>73</v>
      </c>
      <c r="O4829">
        <v>0</v>
      </c>
      <c r="P4829" t="s">
        <v>3817</v>
      </c>
      <c r="Q4829">
        <v>0</v>
      </c>
      <c r="R4829">
        <v>0</v>
      </c>
      <c r="S4829">
        <v>50</v>
      </c>
      <c r="T4829" t="s">
        <v>181</v>
      </c>
      <c r="U4829">
        <v>0</v>
      </c>
      <c r="V4829" t="s">
        <v>181</v>
      </c>
      <c r="W4829">
        <v>262.8</v>
      </c>
      <c r="X4829" t="s">
        <v>321</v>
      </c>
    </row>
    <row r="4830" spans="1:24" x14ac:dyDescent="0.3">
      <c r="A4830" t="s">
        <v>179</v>
      </c>
      <c r="B4830" t="s">
        <v>674</v>
      </c>
      <c r="C4830" t="s">
        <v>181</v>
      </c>
      <c r="D4830" t="s">
        <v>675</v>
      </c>
      <c r="E4830" t="s">
        <v>181</v>
      </c>
      <c r="F4830">
        <v>0</v>
      </c>
      <c r="G4830">
        <v>0</v>
      </c>
      <c r="H4830" s="51" t="s">
        <v>15244</v>
      </c>
      <c r="I4830">
        <v>0</v>
      </c>
      <c r="J4830">
        <v>0</v>
      </c>
      <c r="L4830">
        <v>0</v>
      </c>
      <c r="M4830">
        <v>0</v>
      </c>
      <c r="N4830">
        <v>0</v>
      </c>
      <c r="O4830">
        <v>0</v>
      </c>
      <c r="P4830" t="s">
        <v>183</v>
      </c>
      <c r="Q4830">
        <v>0</v>
      </c>
      <c r="R4830">
        <v>0</v>
      </c>
      <c r="S4830">
        <v>0</v>
      </c>
      <c r="T4830" t="s">
        <v>181</v>
      </c>
      <c r="U4830">
        <v>0</v>
      </c>
      <c r="V4830" t="s">
        <v>181</v>
      </c>
      <c r="W4830">
        <v>0</v>
      </c>
      <c r="X4830" t="s">
        <v>184</v>
      </c>
    </row>
    <row r="4831" spans="1:24" x14ac:dyDescent="0.3">
      <c r="A4831" t="s">
        <v>179</v>
      </c>
      <c r="B4831" t="s">
        <v>15245</v>
      </c>
      <c r="C4831" t="s">
        <v>181</v>
      </c>
      <c r="D4831" t="s">
        <v>15246</v>
      </c>
      <c r="E4831" t="s">
        <v>7</v>
      </c>
      <c r="F4831">
        <v>0</v>
      </c>
      <c r="G4831">
        <v>0</v>
      </c>
      <c r="H4831" s="51" t="s">
        <v>18142</v>
      </c>
      <c r="I4831">
        <v>0</v>
      </c>
      <c r="J4831">
        <v>161</v>
      </c>
      <c r="L4831">
        <v>0</v>
      </c>
      <c r="M4831">
        <v>45962.96</v>
      </c>
      <c r="N4831">
        <v>168</v>
      </c>
      <c r="O4831">
        <v>0</v>
      </c>
      <c r="P4831" t="s">
        <v>2861</v>
      </c>
      <c r="Q4831">
        <v>0</v>
      </c>
      <c r="R4831">
        <v>0</v>
      </c>
      <c r="S4831">
        <v>0</v>
      </c>
      <c r="T4831" t="s">
        <v>181</v>
      </c>
      <c r="U4831">
        <v>0</v>
      </c>
      <c r="V4831" t="s">
        <v>181</v>
      </c>
      <c r="W4831">
        <v>901.6</v>
      </c>
      <c r="X4831" t="s">
        <v>321</v>
      </c>
    </row>
    <row r="4832" spans="1:24" x14ac:dyDescent="0.3">
      <c r="A4832" t="s">
        <v>179</v>
      </c>
      <c r="B4832" t="s">
        <v>2517</v>
      </c>
      <c r="C4832" t="s">
        <v>181</v>
      </c>
      <c r="D4832" t="s">
        <v>2518</v>
      </c>
      <c r="E4832" t="s">
        <v>181</v>
      </c>
      <c r="F4832">
        <v>0</v>
      </c>
      <c r="G4832">
        <v>0</v>
      </c>
      <c r="H4832" s="51" t="s">
        <v>12984</v>
      </c>
      <c r="I4832">
        <v>0</v>
      </c>
      <c r="J4832">
        <v>0</v>
      </c>
      <c r="L4832">
        <v>0</v>
      </c>
      <c r="M4832">
        <v>0</v>
      </c>
      <c r="N4832">
        <v>0</v>
      </c>
      <c r="O4832">
        <v>0</v>
      </c>
      <c r="P4832" t="s">
        <v>183</v>
      </c>
      <c r="Q4832">
        <v>0</v>
      </c>
      <c r="R4832">
        <v>0</v>
      </c>
      <c r="S4832">
        <v>0</v>
      </c>
      <c r="T4832" t="s">
        <v>181</v>
      </c>
      <c r="U4832">
        <v>0</v>
      </c>
      <c r="V4832" t="s">
        <v>181</v>
      </c>
      <c r="W4832">
        <v>0</v>
      </c>
      <c r="X4832" t="s">
        <v>184</v>
      </c>
    </row>
    <row r="4833" spans="1:24" x14ac:dyDescent="0.3">
      <c r="A4833" t="s">
        <v>179</v>
      </c>
      <c r="B4833" t="s">
        <v>5345</v>
      </c>
      <c r="C4833" t="s">
        <v>181</v>
      </c>
      <c r="D4833" t="s">
        <v>5346</v>
      </c>
      <c r="E4833" t="s">
        <v>7</v>
      </c>
      <c r="F4833">
        <v>0</v>
      </c>
      <c r="G4833">
        <v>0</v>
      </c>
      <c r="H4833" s="51" t="s">
        <v>12984</v>
      </c>
      <c r="I4833">
        <v>0</v>
      </c>
      <c r="J4833">
        <v>0</v>
      </c>
      <c r="L4833">
        <v>0</v>
      </c>
      <c r="M4833">
        <v>2623.78</v>
      </c>
      <c r="N4833">
        <v>387</v>
      </c>
      <c r="O4833">
        <v>0</v>
      </c>
      <c r="P4833" t="s">
        <v>7502</v>
      </c>
      <c r="Q4833">
        <v>0</v>
      </c>
      <c r="R4833">
        <v>0</v>
      </c>
      <c r="S4833">
        <v>0</v>
      </c>
      <c r="T4833" t="s">
        <v>181</v>
      </c>
      <c r="U4833">
        <v>0</v>
      </c>
      <c r="V4833" t="s">
        <v>181</v>
      </c>
      <c r="W4833">
        <v>0</v>
      </c>
      <c r="X4833" t="s">
        <v>184</v>
      </c>
    </row>
    <row r="4834" spans="1:24" x14ac:dyDescent="0.3">
      <c r="A4834" t="s">
        <v>179</v>
      </c>
      <c r="B4834" t="s">
        <v>15248</v>
      </c>
      <c r="C4834" t="s">
        <v>181</v>
      </c>
      <c r="D4834" t="s">
        <v>15249</v>
      </c>
      <c r="E4834" t="s">
        <v>7</v>
      </c>
      <c r="F4834">
        <v>0</v>
      </c>
      <c r="G4834">
        <v>0</v>
      </c>
      <c r="H4834" s="51" t="s">
        <v>13647</v>
      </c>
      <c r="I4834">
        <v>0</v>
      </c>
      <c r="J4834">
        <v>0</v>
      </c>
      <c r="L4834">
        <v>0</v>
      </c>
      <c r="M4834">
        <v>0</v>
      </c>
      <c r="N4834">
        <v>0</v>
      </c>
      <c r="O4834">
        <v>0</v>
      </c>
      <c r="P4834" t="s">
        <v>183</v>
      </c>
      <c r="Q4834">
        <v>0</v>
      </c>
      <c r="R4834">
        <v>0</v>
      </c>
      <c r="S4834">
        <v>0</v>
      </c>
      <c r="T4834" t="s">
        <v>181</v>
      </c>
      <c r="U4834">
        <v>0</v>
      </c>
      <c r="V4834" t="s">
        <v>181</v>
      </c>
      <c r="W4834">
        <v>0</v>
      </c>
      <c r="X4834" t="s">
        <v>184</v>
      </c>
    </row>
    <row r="4835" spans="1:24" x14ac:dyDescent="0.3">
      <c r="A4835" t="s">
        <v>179</v>
      </c>
      <c r="B4835" t="s">
        <v>5975</v>
      </c>
      <c r="C4835" t="s">
        <v>181</v>
      </c>
      <c r="D4835" t="s">
        <v>5976</v>
      </c>
      <c r="E4835" t="s">
        <v>7</v>
      </c>
      <c r="F4835">
        <v>0</v>
      </c>
      <c r="G4835">
        <v>0</v>
      </c>
      <c r="H4835" s="51" t="s">
        <v>15250</v>
      </c>
      <c r="I4835">
        <v>0</v>
      </c>
      <c r="J4835">
        <v>0</v>
      </c>
      <c r="L4835">
        <v>0</v>
      </c>
      <c r="M4835">
        <v>4311.91</v>
      </c>
      <c r="N4835">
        <v>234</v>
      </c>
      <c r="O4835">
        <v>0</v>
      </c>
      <c r="P4835" t="s">
        <v>3538</v>
      </c>
      <c r="Q4835">
        <v>0</v>
      </c>
      <c r="R4835">
        <v>0</v>
      </c>
      <c r="S4835">
        <v>0</v>
      </c>
      <c r="T4835" t="s">
        <v>181</v>
      </c>
      <c r="U4835">
        <v>0</v>
      </c>
      <c r="V4835" t="s">
        <v>181</v>
      </c>
      <c r="W4835">
        <v>0</v>
      </c>
      <c r="X4835" t="s">
        <v>321</v>
      </c>
    </row>
    <row r="4836" spans="1:24" x14ac:dyDescent="0.3">
      <c r="A4836" t="s">
        <v>179</v>
      </c>
      <c r="B4836" t="s">
        <v>4841</v>
      </c>
      <c r="C4836" t="s">
        <v>181</v>
      </c>
      <c r="D4836" t="s">
        <v>4842</v>
      </c>
      <c r="E4836" t="s">
        <v>7</v>
      </c>
      <c r="F4836">
        <v>0</v>
      </c>
      <c r="G4836">
        <v>0</v>
      </c>
      <c r="H4836" s="51" t="s">
        <v>14870</v>
      </c>
      <c r="I4836">
        <v>0</v>
      </c>
      <c r="J4836">
        <v>0</v>
      </c>
      <c r="L4836">
        <v>0</v>
      </c>
      <c r="M4836">
        <v>0</v>
      </c>
      <c r="N4836">
        <v>0</v>
      </c>
      <c r="O4836">
        <v>0</v>
      </c>
      <c r="P4836" t="s">
        <v>183</v>
      </c>
      <c r="Q4836">
        <v>0</v>
      </c>
      <c r="R4836">
        <v>0</v>
      </c>
      <c r="S4836">
        <v>0</v>
      </c>
      <c r="T4836" t="s">
        <v>181</v>
      </c>
      <c r="U4836">
        <v>0</v>
      </c>
      <c r="V4836" t="s">
        <v>181</v>
      </c>
      <c r="W4836">
        <v>0</v>
      </c>
      <c r="X4836" t="s">
        <v>184</v>
      </c>
    </row>
    <row r="4837" spans="1:24" x14ac:dyDescent="0.3">
      <c r="A4837" t="s">
        <v>179</v>
      </c>
      <c r="B4837" t="s">
        <v>15251</v>
      </c>
      <c r="C4837" t="s">
        <v>181</v>
      </c>
      <c r="D4837" t="s">
        <v>15252</v>
      </c>
      <c r="E4837" t="s">
        <v>7</v>
      </c>
      <c r="F4837">
        <v>0</v>
      </c>
      <c r="G4837">
        <v>0</v>
      </c>
      <c r="H4837" s="51" t="s">
        <v>13524</v>
      </c>
      <c r="I4837">
        <v>0</v>
      </c>
      <c r="J4837">
        <v>0</v>
      </c>
      <c r="L4837">
        <v>0</v>
      </c>
      <c r="M4837">
        <v>0</v>
      </c>
      <c r="N4837">
        <v>0</v>
      </c>
      <c r="O4837">
        <v>0</v>
      </c>
      <c r="P4837" t="s">
        <v>183</v>
      </c>
      <c r="Q4837">
        <v>0</v>
      </c>
      <c r="R4837">
        <v>0</v>
      </c>
      <c r="S4837">
        <v>0</v>
      </c>
      <c r="T4837" t="s">
        <v>181</v>
      </c>
      <c r="U4837">
        <v>0</v>
      </c>
      <c r="V4837" t="s">
        <v>181</v>
      </c>
      <c r="W4837">
        <v>0</v>
      </c>
      <c r="X4837" t="s">
        <v>184</v>
      </c>
    </row>
    <row r="4838" spans="1:24" x14ac:dyDescent="0.3">
      <c r="A4838" t="s">
        <v>3560</v>
      </c>
      <c r="B4838" t="s">
        <v>15253</v>
      </c>
      <c r="C4838" t="s">
        <v>3504</v>
      </c>
      <c r="D4838" t="s">
        <v>15254</v>
      </c>
      <c r="E4838" t="s">
        <v>11</v>
      </c>
      <c r="F4838">
        <v>0</v>
      </c>
      <c r="G4838">
        <v>0</v>
      </c>
      <c r="H4838" s="51" t="s">
        <v>15197</v>
      </c>
      <c r="I4838">
        <v>0</v>
      </c>
      <c r="J4838">
        <v>0</v>
      </c>
      <c r="L4838">
        <v>0</v>
      </c>
      <c r="M4838">
        <v>18.399999999999999</v>
      </c>
      <c r="N4838">
        <v>5</v>
      </c>
      <c r="O4838">
        <v>0</v>
      </c>
      <c r="P4838" t="s">
        <v>3526</v>
      </c>
      <c r="Q4838">
        <v>0</v>
      </c>
      <c r="R4838">
        <v>0</v>
      </c>
      <c r="S4838">
        <v>0</v>
      </c>
      <c r="T4838" t="s">
        <v>181</v>
      </c>
      <c r="U4838">
        <v>0</v>
      </c>
      <c r="V4838" t="s">
        <v>181</v>
      </c>
      <c r="W4838">
        <v>0</v>
      </c>
      <c r="X4838" t="s">
        <v>7900</v>
      </c>
    </row>
    <row r="4839" spans="1:24" x14ac:dyDescent="0.3">
      <c r="A4839" t="s">
        <v>179</v>
      </c>
      <c r="B4839" t="s">
        <v>1466</v>
      </c>
      <c r="C4839" t="s">
        <v>181</v>
      </c>
      <c r="D4839" t="s">
        <v>1467</v>
      </c>
      <c r="E4839" t="s">
        <v>181</v>
      </c>
      <c r="F4839">
        <v>0</v>
      </c>
      <c r="G4839">
        <v>0</v>
      </c>
      <c r="H4839" s="51" t="s">
        <v>15255</v>
      </c>
      <c r="I4839">
        <v>0</v>
      </c>
      <c r="J4839">
        <v>0</v>
      </c>
      <c r="L4839">
        <v>0</v>
      </c>
      <c r="M4839">
        <v>0</v>
      </c>
      <c r="N4839">
        <v>0</v>
      </c>
      <c r="O4839">
        <v>0</v>
      </c>
      <c r="P4839" t="s">
        <v>183</v>
      </c>
      <c r="Q4839">
        <v>0</v>
      </c>
      <c r="R4839">
        <v>0</v>
      </c>
      <c r="S4839">
        <v>0</v>
      </c>
      <c r="T4839" t="s">
        <v>181</v>
      </c>
      <c r="U4839">
        <v>0</v>
      </c>
      <c r="V4839" t="s">
        <v>181</v>
      </c>
      <c r="W4839">
        <v>0</v>
      </c>
      <c r="X4839" t="s">
        <v>204</v>
      </c>
    </row>
    <row r="4840" spans="1:24" x14ac:dyDescent="0.3">
      <c r="A4840" t="s">
        <v>3502</v>
      </c>
      <c r="B4840" t="s">
        <v>11640</v>
      </c>
      <c r="C4840" t="s">
        <v>181</v>
      </c>
      <c r="D4840" t="s">
        <v>11641</v>
      </c>
      <c r="E4840" t="s">
        <v>11642</v>
      </c>
      <c r="F4840">
        <v>0</v>
      </c>
      <c r="G4840">
        <v>0</v>
      </c>
      <c r="H4840" s="51" t="s">
        <v>12459</v>
      </c>
      <c r="I4840">
        <v>0</v>
      </c>
      <c r="J4840">
        <v>0</v>
      </c>
      <c r="L4840">
        <v>0</v>
      </c>
      <c r="M4840">
        <v>27.5</v>
      </c>
      <c r="N4840">
        <v>5</v>
      </c>
      <c r="O4840">
        <v>0</v>
      </c>
      <c r="P4840" t="s">
        <v>3526</v>
      </c>
      <c r="Q4840">
        <v>0</v>
      </c>
      <c r="R4840">
        <v>0</v>
      </c>
      <c r="S4840">
        <v>0</v>
      </c>
      <c r="T4840" t="s">
        <v>181</v>
      </c>
      <c r="U4840">
        <v>0</v>
      </c>
      <c r="V4840" t="s">
        <v>181</v>
      </c>
      <c r="W4840">
        <v>0</v>
      </c>
      <c r="X4840" t="s">
        <v>3885</v>
      </c>
    </row>
    <row r="4841" spans="1:24" x14ac:dyDescent="0.3">
      <c r="A4841" t="s">
        <v>3507</v>
      </c>
      <c r="B4841" t="s">
        <v>8602</v>
      </c>
      <c r="C4841" t="s">
        <v>4089</v>
      </c>
      <c r="D4841" t="s">
        <v>15256</v>
      </c>
      <c r="E4841" t="s">
        <v>8583</v>
      </c>
      <c r="F4841">
        <v>147</v>
      </c>
      <c r="G4841">
        <v>0</v>
      </c>
      <c r="H4841" s="51" t="s">
        <v>15257</v>
      </c>
      <c r="I4841">
        <v>0</v>
      </c>
      <c r="J4841">
        <v>74</v>
      </c>
      <c r="K4841">
        <v>106</v>
      </c>
      <c r="L4841">
        <v>1446.9</v>
      </c>
      <c r="M4841">
        <v>5502.13</v>
      </c>
      <c r="N4841">
        <v>403</v>
      </c>
      <c r="O4841">
        <v>5</v>
      </c>
      <c r="P4841" t="s">
        <v>18143</v>
      </c>
      <c r="Q4841">
        <v>10</v>
      </c>
      <c r="R4841">
        <v>0</v>
      </c>
      <c r="S4841">
        <v>0</v>
      </c>
      <c r="T4841" t="s">
        <v>181</v>
      </c>
      <c r="U4841">
        <v>0</v>
      </c>
      <c r="V4841" t="s">
        <v>181</v>
      </c>
      <c r="W4841">
        <v>957.06666666666695</v>
      </c>
      <c r="X4841" t="s">
        <v>3581</v>
      </c>
    </row>
    <row r="4842" spans="1:24" x14ac:dyDescent="0.3">
      <c r="A4842" t="s">
        <v>3560</v>
      </c>
      <c r="B4842" t="s">
        <v>10362</v>
      </c>
      <c r="C4842" t="s">
        <v>3504</v>
      </c>
      <c r="D4842" t="s">
        <v>10363</v>
      </c>
      <c r="E4842" t="s">
        <v>10359</v>
      </c>
      <c r="F4842">
        <v>250</v>
      </c>
      <c r="G4842" t="s">
        <v>9716</v>
      </c>
      <c r="H4842" s="51" t="s">
        <v>15258</v>
      </c>
      <c r="I4842">
        <v>1086.98</v>
      </c>
      <c r="J4842">
        <v>164</v>
      </c>
      <c r="K4842">
        <v>150</v>
      </c>
      <c r="L4842">
        <v>1173</v>
      </c>
      <c r="M4842">
        <v>1282.48</v>
      </c>
      <c r="N4842">
        <v>164</v>
      </c>
      <c r="O4842">
        <v>51</v>
      </c>
      <c r="P4842" t="s">
        <v>7673</v>
      </c>
      <c r="Q4842">
        <v>2</v>
      </c>
      <c r="R4842">
        <v>0</v>
      </c>
      <c r="S4842">
        <v>0</v>
      </c>
      <c r="T4842" t="s">
        <v>181</v>
      </c>
      <c r="U4842">
        <v>0</v>
      </c>
      <c r="V4842" t="s">
        <v>181</v>
      </c>
      <c r="W4842">
        <v>606.79999999999995</v>
      </c>
      <c r="X4842" t="s">
        <v>3554</v>
      </c>
    </row>
    <row r="4843" spans="1:24" x14ac:dyDescent="0.3">
      <c r="A4843" t="s">
        <v>3560</v>
      </c>
      <c r="B4843" t="s">
        <v>10365</v>
      </c>
      <c r="C4843" t="s">
        <v>3504</v>
      </c>
      <c r="D4843" t="s">
        <v>10366</v>
      </c>
      <c r="E4843" t="s">
        <v>10359</v>
      </c>
      <c r="F4843">
        <v>1322</v>
      </c>
      <c r="G4843">
        <v>0</v>
      </c>
      <c r="H4843" s="51" t="s">
        <v>14978</v>
      </c>
      <c r="I4843">
        <v>0</v>
      </c>
      <c r="J4843">
        <v>661</v>
      </c>
      <c r="K4843">
        <v>555</v>
      </c>
      <c r="L4843">
        <v>5122.6500000000005</v>
      </c>
      <c r="M4843">
        <v>8657.74</v>
      </c>
      <c r="N4843">
        <v>938</v>
      </c>
      <c r="O4843">
        <v>188</v>
      </c>
      <c r="P4843" t="s">
        <v>4184</v>
      </c>
      <c r="Q4843">
        <v>2</v>
      </c>
      <c r="R4843">
        <v>0</v>
      </c>
      <c r="S4843">
        <v>800</v>
      </c>
      <c r="T4843" t="s">
        <v>12699</v>
      </c>
      <c r="U4843">
        <v>9.23</v>
      </c>
      <c r="V4843" t="s">
        <v>18144</v>
      </c>
      <c r="W4843">
        <v>16480.933333333302</v>
      </c>
      <c r="X4843" t="s">
        <v>3554</v>
      </c>
    </row>
    <row r="4844" spans="1:24" x14ac:dyDescent="0.3">
      <c r="A4844" t="s">
        <v>3507</v>
      </c>
      <c r="B4844" t="s">
        <v>9967</v>
      </c>
      <c r="C4844" t="s">
        <v>181</v>
      </c>
      <c r="D4844" t="s">
        <v>15260</v>
      </c>
      <c r="E4844" t="s">
        <v>7477</v>
      </c>
      <c r="F4844">
        <v>101</v>
      </c>
      <c r="G4844">
        <v>0</v>
      </c>
      <c r="H4844" s="51" t="s">
        <v>12479</v>
      </c>
      <c r="I4844">
        <v>0</v>
      </c>
      <c r="J4844">
        <v>51</v>
      </c>
      <c r="K4844">
        <v>44</v>
      </c>
      <c r="L4844">
        <v>141.24</v>
      </c>
      <c r="M4844">
        <v>2823.41</v>
      </c>
      <c r="N4844">
        <v>879</v>
      </c>
      <c r="O4844">
        <v>14</v>
      </c>
      <c r="P4844" t="s">
        <v>18145</v>
      </c>
      <c r="Q4844">
        <v>0</v>
      </c>
      <c r="R4844">
        <v>0</v>
      </c>
      <c r="S4844">
        <v>0</v>
      </c>
      <c r="T4844" t="s">
        <v>181</v>
      </c>
      <c r="U4844">
        <v>0</v>
      </c>
      <c r="V4844" t="s">
        <v>181</v>
      </c>
      <c r="W4844">
        <v>1470.5</v>
      </c>
      <c r="X4844" t="s">
        <v>3832</v>
      </c>
    </row>
    <row r="4845" spans="1:24" x14ac:dyDescent="0.3">
      <c r="A4845" t="s">
        <v>3502</v>
      </c>
      <c r="B4845" t="s">
        <v>88</v>
      </c>
      <c r="C4845" t="s">
        <v>7808</v>
      </c>
      <c r="D4845" t="s">
        <v>7778</v>
      </c>
      <c r="E4845" t="s">
        <v>7779</v>
      </c>
      <c r="F4845">
        <v>3978</v>
      </c>
      <c r="G4845">
        <v>0</v>
      </c>
      <c r="H4845" s="51" t="s">
        <v>13181</v>
      </c>
      <c r="I4845">
        <v>0</v>
      </c>
      <c r="J4845">
        <v>1989</v>
      </c>
      <c r="K4845">
        <v>1323</v>
      </c>
      <c r="L4845">
        <v>1058.4000000000001</v>
      </c>
      <c r="M4845">
        <v>1836.8</v>
      </c>
      <c r="N4845">
        <v>2296</v>
      </c>
      <c r="O4845">
        <v>85</v>
      </c>
      <c r="P4845" t="s">
        <v>18146</v>
      </c>
      <c r="Q4845">
        <v>131</v>
      </c>
      <c r="R4845">
        <v>0</v>
      </c>
      <c r="S4845">
        <v>5004</v>
      </c>
      <c r="T4845" t="s">
        <v>12699</v>
      </c>
      <c r="U4845">
        <v>0.96</v>
      </c>
      <c r="V4845" t="s">
        <v>18147</v>
      </c>
      <c r="W4845">
        <v>137904</v>
      </c>
      <c r="X4845" t="s">
        <v>3832</v>
      </c>
    </row>
    <row r="4846" spans="1:24" x14ac:dyDescent="0.3">
      <c r="A4846" t="s">
        <v>3502</v>
      </c>
      <c r="B4846" t="s">
        <v>7777</v>
      </c>
      <c r="C4846" t="s">
        <v>181</v>
      </c>
      <c r="D4846" t="s">
        <v>7778</v>
      </c>
      <c r="E4846" t="s">
        <v>7779</v>
      </c>
      <c r="F4846">
        <v>0</v>
      </c>
      <c r="G4846">
        <v>0</v>
      </c>
      <c r="H4846" s="51" t="s">
        <v>12586</v>
      </c>
      <c r="I4846">
        <v>0</v>
      </c>
      <c r="J4846">
        <v>0</v>
      </c>
      <c r="L4846">
        <v>0</v>
      </c>
      <c r="M4846">
        <v>123.75</v>
      </c>
      <c r="N4846">
        <v>225</v>
      </c>
      <c r="O4846">
        <v>0</v>
      </c>
      <c r="P4846" t="s">
        <v>8997</v>
      </c>
      <c r="Q4846">
        <v>0</v>
      </c>
      <c r="R4846">
        <v>0</v>
      </c>
      <c r="S4846">
        <v>0</v>
      </c>
      <c r="T4846" t="s">
        <v>181</v>
      </c>
      <c r="U4846">
        <v>0</v>
      </c>
      <c r="V4846" t="s">
        <v>181</v>
      </c>
      <c r="W4846">
        <v>0</v>
      </c>
      <c r="X4846" t="s">
        <v>3832</v>
      </c>
    </row>
    <row r="4847" spans="1:24" x14ac:dyDescent="0.3">
      <c r="A4847" t="s">
        <v>3507</v>
      </c>
      <c r="B4847" t="s">
        <v>7819</v>
      </c>
      <c r="C4847" t="s">
        <v>3841</v>
      </c>
      <c r="D4847" t="s">
        <v>7778</v>
      </c>
      <c r="E4847" t="s">
        <v>7818</v>
      </c>
      <c r="F4847">
        <v>105</v>
      </c>
      <c r="G4847" t="s">
        <v>3688</v>
      </c>
      <c r="H4847" s="51" t="s">
        <v>13059</v>
      </c>
      <c r="I4847">
        <v>35.550000000000004</v>
      </c>
      <c r="J4847">
        <v>53</v>
      </c>
      <c r="K4847">
        <v>53</v>
      </c>
      <c r="L4847">
        <v>41.870000000000005</v>
      </c>
      <c r="M4847">
        <v>47.4</v>
      </c>
      <c r="N4847">
        <v>60</v>
      </c>
      <c r="O4847">
        <v>0</v>
      </c>
      <c r="P4847" t="s">
        <v>496</v>
      </c>
      <c r="Q4847">
        <v>0</v>
      </c>
      <c r="R4847">
        <v>0</v>
      </c>
      <c r="S4847">
        <v>0</v>
      </c>
      <c r="T4847" t="s">
        <v>181</v>
      </c>
      <c r="U4847">
        <v>0</v>
      </c>
      <c r="V4847" t="s">
        <v>181</v>
      </c>
      <c r="W4847">
        <v>106</v>
      </c>
      <c r="X4847" t="s">
        <v>3832</v>
      </c>
    </row>
    <row r="4848" spans="1:24" x14ac:dyDescent="0.3">
      <c r="A4848" t="s">
        <v>3763</v>
      </c>
      <c r="B4848" t="s">
        <v>10759</v>
      </c>
      <c r="C4848" t="s">
        <v>181</v>
      </c>
      <c r="D4848" t="s">
        <v>10760</v>
      </c>
      <c r="E4848" t="s">
        <v>10739</v>
      </c>
      <c r="F4848">
        <v>0</v>
      </c>
      <c r="G4848">
        <v>0</v>
      </c>
      <c r="H4848" s="51" t="s">
        <v>15261</v>
      </c>
      <c r="I4848">
        <v>0</v>
      </c>
      <c r="J4848">
        <v>0</v>
      </c>
      <c r="L4848">
        <v>0</v>
      </c>
      <c r="M4848">
        <v>140.30000000000001</v>
      </c>
      <c r="N4848">
        <v>34</v>
      </c>
      <c r="O4848">
        <v>0</v>
      </c>
      <c r="P4848" t="s">
        <v>3973</v>
      </c>
      <c r="Q4848">
        <v>0</v>
      </c>
      <c r="R4848">
        <v>0</v>
      </c>
      <c r="S4848">
        <v>0</v>
      </c>
      <c r="T4848" t="s">
        <v>181</v>
      </c>
      <c r="U4848">
        <v>0</v>
      </c>
      <c r="V4848" t="s">
        <v>181</v>
      </c>
      <c r="W4848">
        <v>0</v>
      </c>
      <c r="X4848" t="s">
        <v>3764</v>
      </c>
    </row>
    <row r="4849" spans="1:24" x14ac:dyDescent="0.3">
      <c r="A4849" t="s">
        <v>3502</v>
      </c>
      <c r="B4849" t="s">
        <v>10636</v>
      </c>
      <c r="C4849" t="s">
        <v>3592</v>
      </c>
      <c r="D4849" t="s">
        <v>10637</v>
      </c>
      <c r="E4849" t="s">
        <v>10631</v>
      </c>
      <c r="F4849">
        <v>3</v>
      </c>
      <c r="G4849">
        <v>0</v>
      </c>
      <c r="H4849" s="51" t="s">
        <v>4248</v>
      </c>
      <c r="I4849">
        <v>0</v>
      </c>
      <c r="J4849">
        <v>2</v>
      </c>
      <c r="K4849">
        <v>2</v>
      </c>
      <c r="L4849">
        <v>130</v>
      </c>
      <c r="M4849">
        <v>1170</v>
      </c>
      <c r="N4849">
        <v>18</v>
      </c>
      <c r="O4849">
        <v>0</v>
      </c>
      <c r="P4849" t="s">
        <v>3667</v>
      </c>
      <c r="Q4849">
        <v>0</v>
      </c>
      <c r="R4849">
        <v>0</v>
      </c>
      <c r="S4849">
        <v>0</v>
      </c>
      <c r="T4849" t="s">
        <v>181</v>
      </c>
      <c r="U4849">
        <v>0</v>
      </c>
      <c r="V4849" t="s">
        <v>181</v>
      </c>
      <c r="W4849">
        <v>1.2</v>
      </c>
      <c r="X4849" t="s">
        <v>3566</v>
      </c>
    </row>
    <row r="4850" spans="1:24" x14ac:dyDescent="0.3">
      <c r="A4850" t="s">
        <v>3507</v>
      </c>
      <c r="B4850" t="s">
        <v>11859</v>
      </c>
      <c r="C4850" t="s">
        <v>181</v>
      </c>
      <c r="D4850" t="s">
        <v>11860</v>
      </c>
      <c r="E4850" t="s">
        <v>11840</v>
      </c>
      <c r="F4850">
        <v>41</v>
      </c>
      <c r="G4850">
        <v>0</v>
      </c>
      <c r="H4850" s="51" t="s">
        <v>15174</v>
      </c>
      <c r="I4850">
        <v>0</v>
      </c>
      <c r="J4850">
        <v>21</v>
      </c>
      <c r="K4850">
        <v>14</v>
      </c>
      <c r="L4850">
        <v>49.98</v>
      </c>
      <c r="M4850">
        <v>1747.77</v>
      </c>
      <c r="N4850">
        <v>490</v>
      </c>
      <c r="O4850">
        <v>3</v>
      </c>
      <c r="P4850" t="s">
        <v>18148</v>
      </c>
      <c r="Q4850">
        <v>0</v>
      </c>
      <c r="R4850">
        <v>0</v>
      </c>
      <c r="S4850">
        <v>0</v>
      </c>
      <c r="T4850" t="s">
        <v>181</v>
      </c>
      <c r="U4850">
        <v>0</v>
      </c>
      <c r="V4850" t="s">
        <v>181</v>
      </c>
      <c r="W4850">
        <v>340.9</v>
      </c>
      <c r="X4850" t="s">
        <v>6279</v>
      </c>
    </row>
    <row r="4851" spans="1:24" x14ac:dyDescent="0.3">
      <c r="A4851" t="s">
        <v>3507</v>
      </c>
      <c r="B4851" t="s">
        <v>11855</v>
      </c>
      <c r="C4851" t="s">
        <v>181</v>
      </c>
      <c r="D4851" t="s">
        <v>11856</v>
      </c>
      <c r="E4851" t="s">
        <v>11840</v>
      </c>
      <c r="F4851">
        <v>48</v>
      </c>
      <c r="G4851" t="s">
        <v>3526</v>
      </c>
      <c r="H4851" s="51" t="s">
        <v>12782</v>
      </c>
      <c r="I4851">
        <v>55.55</v>
      </c>
      <c r="J4851">
        <v>24</v>
      </c>
      <c r="K4851">
        <v>20</v>
      </c>
      <c r="L4851">
        <v>222.2</v>
      </c>
      <c r="M4851">
        <v>477.6</v>
      </c>
      <c r="N4851">
        <v>43</v>
      </c>
      <c r="O4851">
        <v>0</v>
      </c>
      <c r="P4851" t="s">
        <v>3708</v>
      </c>
      <c r="Q4851">
        <v>0</v>
      </c>
      <c r="R4851">
        <v>0</v>
      </c>
      <c r="S4851">
        <v>0</v>
      </c>
      <c r="T4851" t="s">
        <v>181</v>
      </c>
      <c r="U4851">
        <v>0</v>
      </c>
      <c r="V4851" t="s">
        <v>181</v>
      </c>
      <c r="W4851">
        <v>34.4</v>
      </c>
      <c r="X4851" t="s">
        <v>6279</v>
      </c>
    </row>
    <row r="4852" spans="1:24" x14ac:dyDescent="0.3">
      <c r="A4852" t="s">
        <v>3507</v>
      </c>
      <c r="B4852" t="s">
        <v>11857</v>
      </c>
      <c r="C4852" t="s">
        <v>3528</v>
      </c>
      <c r="D4852" t="s">
        <v>11858</v>
      </c>
      <c r="E4852" t="s">
        <v>11840</v>
      </c>
      <c r="F4852">
        <v>129</v>
      </c>
      <c r="G4852">
        <v>0</v>
      </c>
      <c r="H4852" s="51" t="s">
        <v>15263</v>
      </c>
      <c r="I4852">
        <v>0</v>
      </c>
      <c r="J4852">
        <v>65</v>
      </c>
      <c r="K4852">
        <v>68</v>
      </c>
      <c r="L4852">
        <v>577.32000000000005</v>
      </c>
      <c r="M4852">
        <v>1257.21</v>
      </c>
      <c r="N4852">
        <v>148</v>
      </c>
      <c r="O4852">
        <v>0</v>
      </c>
      <c r="P4852" t="s">
        <v>4263</v>
      </c>
      <c r="Q4852">
        <v>0</v>
      </c>
      <c r="R4852">
        <v>0</v>
      </c>
      <c r="S4852">
        <v>0</v>
      </c>
      <c r="T4852" t="s">
        <v>181</v>
      </c>
      <c r="U4852">
        <v>0</v>
      </c>
      <c r="V4852" t="s">
        <v>181</v>
      </c>
      <c r="W4852">
        <v>320.66666666666703</v>
      </c>
      <c r="X4852" t="s">
        <v>6279</v>
      </c>
    </row>
    <row r="4853" spans="1:24" x14ac:dyDescent="0.3">
      <c r="A4853" t="s">
        <v>3507</v>
      </c>
      <c r="B4853" t="s">
        <v>11861</v>
      </c>
      <c r="C4853" t="s">
        <v>3504</v>
      </c>
      <c r="D4853" t="s">
        <v>11858</v>
      </c>
      <c r="E4853" t="s">
        <v>11840</v>
      </c>
      <c r="F4853">
        <v>5</v>
      </c>
      <c r="G4853">
        <v>0</v>
      </c>
      <c r="H4853" s="51" t="s">
        <v>15263</v>
      </c>
      <c r="I4853">
        <v>0</v>
      </c>
      <c r="J4853">
        <v>3</v>
      </c>
      <c r="K4853">
        <v>9</v>
      </c>
      <c r="L4853">
        <v>76.41</v>
      </c>
      <c r="M4853">
        <v>229.36</v>
      </c>
      <c r="N4853">
        <v>27</v>
      </c>
      <c r="O4853">
        <v>0</v>
      </c>
      <c r="P4853" t="s">
        <v>3670</v>
      </c>
      <c r="Q4853">
        <v>0</v>
      </c>
      <c r="R4853">
        <v>0</v>
      </c>
      <c r="S4853">
        <v>0</v>
      </c>
      <c r="T4853" t="s">
        <v>181</v>
      </c>
      <c r="U4853">
        <v>0</v>
      </c>
      <c r="V4853" t="s">
        <v>181</v>
      </c>
      <c r="W4853">
        <v>2.7</v>
      </c>
      <c r="X4853" t="s">
        <v>6279</v>
      </c>
    </row>
    <row r="4854" spans="1:24" x14ac:dyDescent="0.3">
      <c r="A4854" t="s">
        <v>1549</v>
      </c>
      <c r="B4854" t="s">
        <v>12048</v>
      </c>
      <c r="C4854" t="s">
        <v>181</v>
      </c>
      <c r="D4854" t="s">
        <v>12049</v>
      </c>
      <c r="E4854" t="s">
        <v>12034</v>
      </c>
      <c r="F4854">
        <v>0</v>
      </c>
      <c r="G4854">
        <v>0</v>
      </c>
      <c r="H4854" s="51" t="s">
        <v>3225</v>
      </c>
      <c r="I4854">
        <v>0</v>
      </c>
      <c r="J4854">
        <v>0</v>
      </c>
      <c r="L4854">
        <v>0</v>
      </c>
      <c r="M4854">
        <v>7620</v>
      </c>
      <c r="N4854">
        <v>508</v>
      </c>
      <c r="O4854">
        <v>0</v>
      </c>
      <c r="P4854" t="s">
        <v>9961</v>
      </c>
      <c r="Q4854">
        <v>0</v>
      </c>
      <c r="R4854">
        <v>0</v>
      </c>
      <c r="S4854">
        <v>0</v>
      </c>
      <c r="T4854" t="s">
        <v>181</v>
      </c>
      <c r="U4854">
        <v>0</v>
      </c>
      <c r="V4854" t="s">
        <v>181</v>
      </c>
      <c r="W4854">
        <v>0</v>
      </c>
      <c r="X4854" t="s">
        <v>6279</v>
      </c>
    </row>
    <row r="4855" spans="1:24" x14ac:dyDescent="0.3">
      <c r="A4855" t="s">
        <v>3507</v>
      </c>
      <c r="B4855" t="s">
        <v>11439</v>
      </c>
      <c r="C4855" t="s">
        <v>3504</v>
      </c>
      <c r="D4855" t="s">
        <v>11440</v>
      </c>
      <c r="E4855" t="s">
        <v>11434</v>
      </c>
      <c r="F4855">
        <v>0</v>
      </c>
      <c r="G4855">
        <v>0</v>
      </c>
      <c r="H4855" s="51" t="s">
        <v>15264</v>
      </c>
      <c r="I4855">
        <v>0</v>
      </c>
      <c r="J4855">
        <v>0</v>
      </c>
      <c r="L4855">
        <v>0</v>
      </c>
      <c r="M4855">
        <v>4.51</v>
      </c>
      <c r="N4855">
        <v>1</v>
      </c>
      <c r="O4855">
        <v>0</v>
      </c>
      <c r="P4855" t="s">
        <v>3535</v>
      </c>
      <c r="Q4855">
        <v>0</v>
      </c>
      <c r="R4855">
        <v>0</v>
      </c>
      <c r="S4855">
        <v>0</v>
      </c>
      <c r="T4855" t="s">
        <v>181</v>
      </c>
      <c r="U4855">
        <v>0</v>
      </c>
      <c r="V4855" t="s">
        <v>181</v>
      </c>
      <c r="W4855">
        <v>0</v>
      </c>
      <c r="X4855" t="s">
        <v>6279</v>
      </c>
    </row>
    <row r="4856" spans="1:24" x14ac:dyDescent="0.3">
      <c r="A4856" t="s">
        <v>3507</v>
      </c>
      <c r="B4856" t="s">
        <v>15265</v>
      </c>
      <c r="C4856" t="s">
        <v>181</v>
      </c>
      <c r="D4856" t="s">
        <v>15266</v>
      </c>
      <c r="E4856" t="s">
        <v>3579</v>
      </c>
      <c r="F4856">
        <v>95</v>
      </c>
      <c r="G4856">
        <v>0</v>
      </c>
      <c r="H4856" s="51" t="s">
        <v>15267</v>
      </c>
      <c r="I4856">
        <v>0</v>
      </c>
      <c r="J4856">
        <v>48</v>
      </c>
      <c r="K4856">
        <v>30</v>
      </c>
      <c r="L4856">
        <v>436.5</v>
      </c>
      <c r="M4856">
        <v>2502.2399999999998</v>
      </c>
      <c r="N4856">
        <v>172</v>
      </c>
      <c r="O4856">
        <v>24</v>
      </c>
      <c r="P4856" t="s">
        <v>4263</v>
      </c>
      <c r="Q4856">
        <v>0</v>
      </c>
      <c r="R4856">
        <v>0</v>
      </c>
      <c r="S4856">
        <v>0</v>
      </c>
      <c r="T4856" t="s">
        <v>181</v>
      </c>
      <c r="U4856">
        <v>0</v>
      </c>
      <c r="V4856" t="s">
        <v>181</v>
      </c>
      <c r="W4856">
        <v>236.8</v>
      </c>
      <c r="X4856" t="s">
        <v>3581</v>
      </c>
    </row>
    <row r="4857" spans="1:24" x14ac:dyDescent="0.3">
      <c r="A4857" t="s">
        <v>3507</v>
      </c>
      <c r="B4857" t="s">
        <v>8518</v>
      </c>
      <c r="C4857" t="s">
        <v>181</v>
      </c>
      <c r="D4857" t="s">
        <v>8519</v>
      </c>
      <c r="E4857" t="s">
        <v>8406</v>
      </c>
      <c r="F4857">
        <v>0</v>
      </c>
      <c r="G4857">
        <v>0</v>
      </c>
      <c r="H4857" s="51" t="s">
        <v>15268</v>
      </c>
      <c r="I4857">
        <v>0</v>
      </c>
      <c r="J4857">
        <v>0</v>
      </c>
      <c r="L4857">
        <v>0</v>
      </c>
      <c r="M4857">
        <v>1438.34</v>
      </c>
      <c r="N4857">
        <v>92</v>
      </c>
      <c r="O4857">
        <v>0</v>
      </c>
      <c r="P4857" t="s">
        <v>7295</v>
      </c>
      <c r="Q4857">
        <v>0</v>
      </c>
      <c r="R4857">
        <v>0</v>
      </c>
      <c r="S4857">
        <v>0</v>
      </c>
      <c r="T4857" t="s">
        <v>181</v>
      </c>
      <c r="U4857">
        <v>0</v>
      </c>
      <c r="V4857" t="s">
        <v>181</v>
      </c>
      <c r="W4857">
        <v>0</v>
      </c>
      <c r="X4857" t="s">
        <v>3581</v>
      </c>
    </row>
    <row r="4858" spans="1:24" x14ac:dyDescent="0.3">
      <c r="A4858" t="s">
        <v>3502</v>
      </c>
      <c r="B4858" t="s">
        <v>12374</v>
      </c>
      <c r="C4858" t="s">
        <v>3504</v>
      </c>
      <c r="D4858" t="s">
        <v>12375</v>
      </c>
      <c r="E4858" t="s">
        <v>12376</v>
      </c>
      <c r="F4858">
        <v>17</v>
      </c>
      <c r="G4858">
        <v>0</v>
      </c>
      <c r="H4858" s="51" t="s">
        <v>15269</v>
      </c>
      <c r="I4858">
        <v>0</v>
      </c>
      <c r="J4858">
        <v>9</v>
      </c>
      <c r="L4858">
        <v>0</v>
      </c>
      <c r="M4858">
        <v>94.56</v>
      </c>
      <c r="N4858">
        <v>24</v>
      </c>
      <c r="O4858">
        <v>0</v>
      </c>
      <c r="P4858" t="s">
        <v>2020</v>
      </c>
      <c r="Q4858">
        <v>0</v>
      </c>
      <c r="R4858">
        <v>0</v>
      </c>
      <c r="S4858">
        <v>0</v>
      </c>
      <c r="T4858" t="s">
        <v>181</v>
      </c>
      <c r="U4858">
        <v>0</v>
      </c>
      <c r="V4858" t="s">
        <v>181</v>
      </c>
      <c r="W4858">
        <v>7.2</v>
      </c>
      <c r="X4858" t="s">
        <v>3950</v>
      </c>
    </row>
    <row r="4859" spans="1:24" x14ac:dyDescent="0.3">
      <c r="A4859" t="s">
        <v>1549</v>
      </c>
      <c r="B4859" t="s">
        <v>15270</v>
      </c>
      <c r="C4859" t="s">
        <v>181</v>
      </c>
      <c r="D4859" t="s">
        <v>15271</v>
      </c>
      <c r="E4859" t="s">
        <v>15272</v>
      </c>
      <c r="F4859">
        <v>0</v>
      </c>
      <c r="G4859">
        <v>0</v>
      </c>
      <c r="H4859" s="51" t="s">
        <v>15273</v>
      </c>
      <c r="I4859">
        <v>0</v>
      </c>
      <c r="J4859">
        <v>0</v>
      </c>
      <c r="K4859">
        <v>37</v>
      </c>
      <c r="L4859">
        <v>2348.7599999999998</v>
      </c>
      <c r="M4859">
        <v>5713.2</v>
      </c>
      <c r="N4859">
        <v>90</v>
      </c>
      <c r="O4859">
        <v>0</v>
      </c>
      <c r="P4859" t="s">
        <v>8263</v>
      </c>
      <c r="Q4859">
        <v>0</v>
      </c>
      <c r="R4859">
        <v>0</v>
      </c>
      <c r="S4859">
        <v>0</v>
      </c>
      <c r="T4859" t="s">
        <v>181</v>
      </c>
      <c r="U4859">
        <v>0</v>
      </c>
      <c r="V4859" t="s">
        <v>181</v>
      </c>
      <c r="W4859">
        <v>0</v>
      </c>
      <c r="X4859" t="s">
        <v>3957</v>
      </c>
    </row>
    <row r="4860" spans="1:24" x14ac:dyDescent="0.3">
      <c r="A4860" t="s">
        <v>3560</v>
      </c>
      <c r="B4860" t="s">
        <v>121</v>
      </c>
      <c r="C4860" t="s">
        <v>3504</v>
      </c>
      <c r="D4860" t="s">
        <v>15274</v>
      </c>
      <c r="E4860" t="s">
        <v>10359</v>
      </c>
      <c r="F4860">
        <v>1934</v>
      </c>
      <c r="G4860" t="s">
        <v>2176</v>
      </c>
      <c r="H4860" s="51" t="s">
        <v>3667</v>
      </c>
      <c r="I4860">
        <v>11016</v>
      </c>
      <c r="J4860">
        <v>967</v>
      </c>
      <c r="K4860">
        <v>588</v>
      </c>
      <c r="L4860">
        <v>10584</v>
      </c>
      <c r="M4860">
        <v>11250</v>
      </c>
      <c r="N4860">
        <v>625</v>
      </c>
      <c r="O4860">
        <v>140</v>
      </c>
      <c r="P4860" t="s">
        <v>18149</v>
      </c>
      <c r="Q4860">
        <v>37</v>
      </c>
      <c r="R4860">
        <v>0</v>
      </c>
      <c r="S4860">
        <v>874</v>
      </c>
      <c r="T4860" t="s">
        <v>18150</v>
      </c>
      <c r="U4860">
        <v>18</v>
      </c>
      <c r="V4860" t="s">
        <v>18151</v>
      </c>
      <c r="W4860">
        <v>14440.5333333333</v>
      </c>
      <c r="X4860" t="s">
        <v>3554</v>
      </c>
    </row>
    <row r="4861" spans="1:24" x14ac:dyDescent="0.3">
      <c r="A4861" t="s">
        <v>3560</v>
      </c>
      <c r="B4861" t="s">
        <v>10357</v>
      </c>
      <c r="C4861" t="s">
        <v>3504</v>
      </c>
      <c r="D4861" t="s">
        <v>10358</v>
      </c>
      <c r="E4861" t="s">
        <v>10359</v>
      </c>
      <c r="F4861">
        <v>213</v>
      </c>
      <c r="G4861">
        <v>0</v>
      </c>
      <c r="H4861" s="51" t="s">
        <v>15275</v>
      </c>
      <c r="I4861">
        <v>0</v>
      </c>
      <c r="J4861">
        <v>107</v>
      </c>
      <c r="K4861">
        <v>163</v>
      </c>
      <c r="L4861">
        <v>3807.68</v>
      </c>
      <c r="M4861">
        <v>2382.7199999999998</v>
      </c>
      <c r="N4861">
        <v>102</v>
      </c>
      <c r="O4861">
        <v>2</v>
      </c>
      <c r="P4861" t="s">
        <v>479</v>
      </c>
      <c r="Q4861">
        <v>0</v>
      </c>
      <c r="R4861">
        <v>0</v>
      </c>
      <c r="S4861">
        <v>170</v>
      </c>
      <c r="T4861" t="s">
        <v>17776</v>
      </c>
      <c r="U4861">
        <v>23.36</v>
      </c>
      <c r="V4861" t="s">
        <v>18152</v>
      </c>
      <c r="W4861">
        <v>356.66666666666703</v>
      </c>
      <c r="X4861" t="s">
        <v>3554</v>
      </c>
    </row>
    <row r="4862" spans="1:24" x14ac:dyDescent="0.3">
      <c r="A4862" t="s">
        <v>3560</v>
      </c>
      <c r="B4862" t="s">
        <v>8949</v>
      </c>
      <c r="C4862" t="s">
        <v>181</v>
      </c>
      <c r="D4862" t="s">
        <v>8950</v>
      </c>
      <c r="E4862" t="s">
        <v>8951</v>
      </c>
      <c r="F4862">
        <v>65</v>
      </c>
      <c r="G4862">
        <v>0</v>
      </c>
      <c r="H4862" s="51" t="s">
        <v>15276</v>
      </c>
      <c r="I4862">
        <v>0</v>
      </c>
      <c r="J4862">
        <v>33</v>
      </c>
      <c r="K4862">
        <v>32</v>
      </c>
      <c r="L4862">
        <v>771.84</v>
      </c>
      <c r="M4862">
        <v>2508.54</v>
      </c>
      <c r="N4862">
        <v>104</v>
      </c>
      <c r="O4862">
        <v>0</v>
      </c>
      <c r="P4862" t="s">
        <v>3769</v>
      </c>
      <c r="Q4862">
        <v>10</v>
      </c>
      <c r="R4862">
        <v>0</v>
      </c>
      <c r="S4862">
        <v>0</v>
      </c>
      <c r="T4862" t="s">
        <v>181</v>
      </c>
      <c r="U4862">
        <v>0</v>
      </c>
      <c r="V4862" t="s">
        <v>181</v>
      </c>
      <c r="W4862">
        <v>103.4</v>
      </c>
      <c r="X4862" t="s">
        <v>3554</v>
      </c>
    </row>
    <row r="4863" spans="1:24" x14ac:dyDescent="0.3">
      <c r="A4863" t="s">
        <v>3560</v>
      </c>
      <c r="B4863" t="s">
        <v>15277</v>
      </c>
      <c r="C4863" t="s">
        <v>181</v>
      </c>
      <c r="D4863" t="s">
        <v>15278</v>
      </c>
      <c r="E4863" t="s">
        <v>14</v>
      </c>
      <c r="F4863">
        <v>0</v>
      </c>
      <c r="G4863">
        <v>0</v>
      </c>
      <c r="H4863" s="51" t="s">
        <v>15279</v>
      </c>
      <c r="I4863">
        <v>0</v>
      </c>
      <c r="J4863">
        <v>0</v>
      </c>
      <c r="L4863">
        <v>0</v>
      </c>
      <c r="M4863">
        <v>495.22</v>
      </c>
      <c r="N4863">
        <v>20</v>
      </c>
      <c r="O4863">
        <v>0</v>
      </c>
      <c r="P4863" t="s">
        <v>3777</v>
      </c>
      <c r="Q4863">
        <v>0</v>
      </c>
      <c r="R4863">
        <v>0</v>
      </c>
      <c r="S4863">
        <v>0</v>
      </c>
      <c r="T4863" t="s">
        <v>181</v>
      </c>
      <c r="U4863">
        <v>0</v>
      </c>
      <c r="V4863" t="s">
        <v>181</v>
      </c>
      <c r="W4863">
        <v>0</v>
      </c>
      <c r="X4863" t="s">
        <v>3554</v>
      </c>
    </row>
    <row r="4864" spans="1:24" x14ac:dyDescent="0.3">
      <c r="A4864" t="s">
        <v>3502</v>
      </c>
      <c r="B4864" t="s">
        <v>10570</v>
      </c>
      <c r="C4864" t="s">
        <v>181</v>
      </c>
      <c r="D4864" t="s">
        <v>10571</v>
      </c>
      <c r="E4864" t="s">
        <v>10567</v>
      </c>
      <c r="F4864">
        <v>138</v>
      </c>
      <c r="G4864">
        <v>0</v>
      </c>
      <c r="H4864" s="51" t="s">
        <v>15467</v>
      </c>
      <c r="I4864">
        <v>0</v>
      </c>
      <c r="J4864">
        <v>69</v>
      </c>
      <c r="K4864">
        <v>80</v>
      </c>
      <c r="L4864">
        <v>258.39999999999998</v>
      </c>
      <c r="M4864">
        <v>526.49</v>
      </c>
      <c r="N4864">
        <v>163</v>
      </c>
      <c r="O4864">
        <v>10</v>
      </c>
      <c r="P4864" t="s">
        <v>7317</v>
      </c>
      <c r="Q4864">
        <v>10</v>
      </c>
      <c r="R4864">
        <v>0</v>
      </c>
      <c r="S4864">
        <v>0</v>
      </c>
      <c r="T4864" t="s">
        <v>181</v>
      </c>
      <c r="U4864">
        <v>0</v>
      </c>
      <c r="V4864" t="s">
        <v>181</v>
      </c>
      <c r="W4864">
        <v>328.9</v>
      </c>
      <c r="X4864" t="s">
        <v>3950</v>
      </c>
    </row>
    <row r="4865" spans="1:24" x14ac:dyDescent="0.3">
      <c r="A4865" t="s">
        <v>3502</v>
      </c>
      <c r="B4865" t="s">
        <v>10565</v>
      </c>
      <c r="C4865" t="s">
        <v>10195</v>
      </c>
      <c r="D4865" t="s">
        <v>10566</v>
      </c>
      <c r="E4865" t="s">
        <v>10567</v>
      </c>
      <c r="F4865">
        <v>2610</v>
      </c>
      <c r="G4865">
        <v>0</v>
      </c>
      <c r="H4865" s="51" t="s">
        <v>15281</v>
      </c>
      <c r="I4865">
        <v>0</v>
      </c>
      <c r="J4865">
        <v>1305</v>
      </c>
      <c r="K4865">
        <v>1341</v>
      </c>
      <c r="L4865">
        <v>3486.6</v>
      </c>
      <c r="M4865">
        <v>5592.6</v>
      </c>
      <c r="N4865">
        <v>2151</v>
      </c>
      <c r="O4865">
        <v>76</v>
      </c>
      <c r="P4865" t="s">
        <v>18153</v>
      </c>
      <c r="Q4865">
        <v>3</v>
      </c>
      <c r="R4865">
        <v>0</v>
      </c>
      <c r="S4865">
        <v>1200</v>
      </c>
      <c r="T4865" t="s">
        <v>17681</v>
      </c>
      <c r="U4865">
        <v>2.6</v>
      </c>
      <c r="V4865" t="s">
        <v>18154</v>
      </c>
      <c r="W4865">
        <v>90132</v>
      </c>
      <c r="X4865" t="s">
        <v>3950</v>
      </c>
    </row>
    <row r="4866" spans="1:24" x14ac:dyDescent="0.3">
      <c r="A4866" t="s">
        <v>3560</v>
      </c>
      <c r="B4866" t="s">
        <v>18155</v>
      </c>
      <c r="C4866" t="s">
        <v>181</v>
      </c>
      <c r="D4866" t="s">
        <v>18156</v>
      </c>
      <c r="E4866" t="s">
        <v>8781</v>
      </c>
      <c r="F4866">
        <v>1</v>
      </c>
      <c r="G4866">
        <v>0</v>
      </c>
      <c r="H4866" s="51" t="s">
        <v>18157</v>
      </c>
      <c r="I4866">
        <v>0</v>
      </c>
      <c r="J4866">
        <v>1</v>
      </c>
      <c r="L4866">
        <v>0</v>
      </c>
      <c r="M4866">
        <v>260.83999999999997</v>
      </c>
      <c r="N4866">
        <v>4</v>
      </c>
      <c r="O4866">
        <v>2</v>
      </c>
      <c r="P4866" t="s">
        <v>3787</v>
      </c>
      <c r="Q4866">
        <v>0</v>
      </c>
      <c r="R4866">
        <v>0</v>
      </c>
      <c r="S4866">
        <v>0</v>
      </c>
      <c r="T4866" t="s">
        <v>181</v>
      </c>
      <c r="U4866">
        <v>0</v>
      </c>
      <c r="V4866" t="s">
        <v>181</v>
      </c>
      <c r="W4866">
        <v>6.6666666666666693E-2</v>
      </c>
      <c r="X4866" t="s">
        <v>7612</v>
      </c>
    </row>
    <row r="4867" spans="1:24" x14ac:dyDescent="0.3">
      <c r="A4867" t="s">
        <v>3507</v>
      </c>
      <c r="B4867" t="s">
        <v>3874</v>
      </c>
      <c r="C4867" t="s">
        <v>3504</v>
      </c>
      <c r="D4867" t="s">
        <v>3875</v>
      </c>
      <c r="E4867" t="s">
        <v>3835</v>
      </c>
      <c r="F4867">
        <v>1</v>
      </c>
      <c r="G4867">
        <v>0</v>
      </c>
      <c r="H4867" s="51" t="s">
        <v>13592</v>
      </c>
      <c r="I4867">
        <v>0</v>
      </c>
      <c r="J4867">
        <v>1</v>
      </c>
      <c r="L4867">
        <v>0</v>
      </c>
      <c r="M4867">
        <v>564</v>
      </c>
      <c r="N4867">
        <v>200</v>
      </c>
      <c r="O4867">
        <v>114</v>
      </c>
      <c r="P4867" t="s">
        <v>1695</v>
      </c>
      <c r="Q4867">
        <v>3</v>
      </c>
      <c r="R4867">
        <v>0</v>
      </c>
      <c r="S4867">
        <v>0</v>
      </c>
      <c r="T4867" t="s">
        <v>181</v>
      </c>
      <c r="U4867">
        <v>0</v>
      </c>
      <c r="V4867" t="s">
        <v>181</v>
      </c>
      <c r="W4867">
        <v>2.7666666666666702</v>
      </c>
      <c r="X4867" t="s">
        <v>3517</v>
      </c>
    </row>
    <row r="4868" spans="1:24" x14ac:dyDescent="0.3">
      <c r="A4868" t="s">
        <v>3507</v>
      </c>
      <c r="B4868" t="s">
        <v>3868</v>
      </c>
      <c r="C4868" t="s">
        <v>3504</v>
      </c>
      <c r="D4868" t="s">
        <v>3869</v>
      </c>
      <c r="E4868" t="s">
        <v>3835</v>
      </c>
      <c r="F4868">
        <v>0</v>
      </c>
      <c r="G4868">
        <v>0</v>
      </c>
      <c r="H4868" s="51" t="s">
        <v>13213</v>
      </c>
      <c r="I4868">
        <v>0</v>
      </c>
      <c r="J4868">
        <v>0</v>
      </c>
      <c r="L4868">
        <v>0</v>
      </c>
      <c r="M4868">
        <v>56.7</v>
      </c>
      <c r="N4868">
        <v>45</v>
      </c>
      <c r="O4868">
        <v>0</v>
      </c>
      <c r="P4868" t="s">
        <v>3688</v>
      </c>
      <c r="Q4868">
        <v>0</v>
      </c>
      <c r="R4868">
        <v>0</v>
      </c>
      <c r="S4868">
        <v>0</v>
      </c>
      <c r="T4868" t="s">
        <v>181</v>
      </c>
      <c r="U4868">
        <v>0</v>
      </c>
      <c r="V4868" t="s">
        <v>181</v>
      </c>
      <c r="W4868">
        <v>0</v>
      </c>
      <c r="X4868" t="s">
        <v>3517</v>
      </c>
    </row>
    <row r="4869" spans="1:24" x14ac:dyDescent="0.3">
      <c r="A4869" t="s">
        <v>3507</v>
      </c>
      <c r="B4869" t="s">
        <v>8907</v>
      </c>
      <c r="C4869" t="s">
        <v>3771</v>
      </c>
      <c r="D4869" t="s">
        <v>8908</v>
      </c>
      <c r="E4869" t="s">
        <v>8898</v>
      </c>
      <c r="F4869">
        <v>0</v>
      </c>
      <c r="G4869">
        <v>0</v>
      </c>
      <c r="H4869" s="51" t="s">
        <v>15262</v>
      </c>
      <c r="I4869">
        <v>0</v>
      </c>
      <c r="J4869">
        <v>0</v>
      </c>
      <c r="L4869">
        <v>0</v>
      </c>
      <c r="M4869">
        <v>308.66000000000003</v>
      </c>
      <c r="N4869">
        <v>61</v>
      </c>
      <c r="O4869">
        <v>0</v>
      </c>
      <c r="P4869" t="s">
        <v>3627</v>
      </c>
      <c r="Q4869">
        <v>0</v>
      </c>
      <c r="R4869">
        <v>0</v>
      </c>
      <c r="S4869">
        <v>0</v>
      </c>
      <c r="T4869" t="s">
        <v>181</v>
      </c>
      <c r="U4869">
        <v>0</v>
      </c>
      <c r="V4869" t="s">
        <v>181</v>
      </c>
      <c r="W4869">
        <v>0</v>
      </c>
      <c r="X4869" t="s">
        <v>3517</v>
      </c>
    </row>
    <row r="4870" spans="1:24" x14ac:dyDescent="0.3">
      <c r="A4870" t="s">
        <v>3507</v>
      </c>
      <c r="B4870" t="s">
        <v>8909</v>
      </c>
      <c r="C4870" t="s">
        <v>3771</v>
      </c>
      <c r="D4870" t="s">
        <v>8910</v>
      </c>
      <c r="E4870" t="s">
        <v>8898</v>
      </c>
      <c r="F4870">
        <v>0</v>
      </c>
      <c r="G4870">
        <v>0</v>
      </c>
      <c r="H4870" s="51" t="s">
        <v>15262</v>
      </c>
      <c r="I4870">
        <v>0</v>
      </c>
      <c r="J4870">
        <v>0</v>
      </c>
      <c r="L4870">
        <v>0</v>
      </c>
      <c r="M4870">
        <v>131.56</v>
      </c>
      <c r="N4870">
        <v>26</v>
      </c>
      <c r="O4870">
        <v>0</v>
      </c>
      <c r="P4870" t="s">
        <v>3682</v>
      </c>
      <c r="Q4870">
        <v>0</v>
      </c>
      <c r="R4870">
        <v>0</v>
      </c>
      <c r="S4870">
        <v>0</v>
      </c>
      <c r="T4870" t="s">
        <v>181</v>
      </c>
      <c r="U4870">
        <v>0</v>
      </c>
      <c r="V4870" t="s">
        <v>181</v>
      </c>
      <c r="W4870">
        <v>0</v>
      </c>
      <c r="X4870" t="s">
        <v>3517</v>
      </c>
    </row>
    <row r="4871" spans="1:24" x14ac:dyDescent="0.3">
      <c r="A4871" t="s">
        <v>3507</v>
      </c>
      <c r="B4871" t="s">
        <v>3860</v>
      </c>
      <c r="C4871" t="s">
        <v>3528</v>
      </c>
      <c r="D4871" t="s">
        <v>3861</v>
      </c>
      <c r="E4871" t="s">
        <v>3835</v>
      </c>
      <c r="F4871">
        <v>6069</v>
      </c>
      <c r="G4871" t="s">
        <v>18158</v>
      </c>
      <c r="H4871" s="51" t="s">
        <v>12480</v>
      </c>
      <c r="I4871">
        <v>5612.46</v>
      </c>
      <c r="J4871">
        <v>3035</v>
      </c>
      <c r="K4871">
        <v>2638</v>
      </c>
      <c r="L4871">
        <v>6568.6200000000008</v>
      </c>
      <c r="M4871">
        <v>9565.11</v>
      </c>
      <c r="N4871">
        <v>3844</v>
      </c>
      <c r="O4871">
        <v>25</v>
      </c>
      <c r="P4871" t="s">
        <v>18159</v>
      </c>
      <c r="Q4871">
        <v>4</v>
      </c>
      <c r="R4871">
        <v>0</v>
      </c>
      <c r="S4871">
        <v>0</v>
      </c>
      <c r="T4871" t="s">
        <v>181</v>
      </c>
      <c r="U4871">
        <v>0</v>
      </c>
      <c r="V4871" t="s">
        <v>181</v>
      </c>
      <c r="W4871">
        <v>385950.83333333302</v>
      </c>
      <c r="X4871" t="s">
        <v>3517</v>
      </c>
    </row>
    <row r="4872" spans="1:24" x14ac:dyDescent="0.3">
      <c r="A4872" t="s">
        <v>3507</v>
      </c>
      <c r="B4872" t="s">
        <v>9585</v>
      </c>
      <c r="C4872" t="s">
        <v>3511</v>
      </c>
      <c r="D4872" t="s">
        <v>3861</v>
      </c>
      <c r="E4872" t="s">
        <v>9573</v>
      </c>
      <c r="F4872">
        <v>5427</v>
      </c>
      <c r="G4872">
        <v>0</v>
      </c>
      <c r="H4872" s="51" t="s">
        <v>12744</v>
      </c>
      <c r="I4872">
        <v>0</v>
      </c>
      <c r="J4872">
        <v>2714</v>
      </c>
      <c r="K4872">
        <v>2505</v>
      </c>
      <c r="L4872">
        <v>5636.25</v>
      </c>
      <c r="M4872">
        <v>16895.25</v>
      </c>
      <c r="N4872">
        <v>7509</v>
      </c>
      <c r="O4872">
        <v>1135</v>
      </c>
      <c r="P4872" t="s">
        <v>18160</v>
      </c>
      <c r="Q4872">
        <v>289</v>
      </c>
      <c r="R4872">
        <v>0</v>
      </c>
      <c r="S4872">
        <v>4200</v>
      </c>
      <c r="T4872" t="s">
        <v>18161</v>
      </c>
      <c r="U4872">
        <v>2.25</v>
      </c>
      <c r="V4872" t="s">
        <v>18162</v>
      </c>
      <c r="W4872">
        <v>550489.66666666698</v>
      </c>
      <c r="X4872" t="s">
        <v>3517</v>
      </c>
    </row>
    <row r="4873" spans="1:24" x14ac:dyDescent="0.3">
      <c r="A4873" t="s">
        <v>3507</v>
      </c>
      <c r="B4873" t="s">
        <v>3864</v>
      </c>
      <c r="C4873" t="s">
        <v>181</v>
      </c>
      <c r="D4873" t="s">
        <v>9587</v>
      </c>
      <c r="E4873" t="s">
        <v>9573</v>
      </c>
      <c r="F4873">
        <v>2600</v>
      </c>
      <c r="G4873">
        <v>0</v>
      </c>
      <c r="H4873" s="51" t="s">
        <v>14005</v>
      </c>
      <c r="I4873">
        <v>0</v>
      </c>
      <c r="J4873">
        <v>1300</v>
      </c>
      <c r="K4873">
        <v>1059</v>
      </c>
      <c r="L4873">
        <v>3102.8700000000003</v>
      </c>
      <c r="M4873">
        <v>17260.63</v>
      </c>
      <c r="N4873">
        <v>5891</v>
      </c>
      <c r="O4873">
        <v>542</v>
      </c>
      <c r="P4873" t="s">
        <v>18163</v>
      </c>
      <c r="Q4873">
        <v>188</v>
      </c>
      <c r="R4873">
        <v>0</v>
      </c>
      <c r="S4873">
        <v>2400</v>
      </c>
      <c r="T4873" t="s">
        <v>18161</v>
      </c>
      <c r="U4873">
        <v>2.93</v>
      </c>
      <c r="V4873" t="s">
        <v>18162</v>
      </c>
      <c r="W4873">
        <v>223643.33333333299</v>
      </c>
      <c r="X4873" t="s">
        <v>3517</v>
      </c>
    </row>
    <row r="4874" spans="1:24" x14ac:dyDescent="0.3">
      <c r="A4874" t="s">
        <v>3507</v>
      </c>
      <c r="B4874" t="s">
        <v>9586</v>
      </c>
      <c r="C4874" t="s">
        <v>3511</v>
      </c>
      <c r="D4874" t="s">
        <v>9587</v>
      </c>
      <c r="E4874" t="s">
        <v>9573</v>
      </c>
      <c r="F4874">
        <v>264</v>
      </c>
      <c r="G4874">
        <v>0</v>
      </c>
      <c r="H4874" s="51" t="s">
        <v>12818</v>
      </c>
      <c r="I4874">
        <v>0</v>
      </c>
      <c r="J4874">
        <v>132</v>
      </c>
      <c r="K4874">
        <v>173</v>
      </c>
      <c r="L4874">
        <v>569.16999999999996</v>
      </c>
      <c r="M4874">
        <v>1023.19</v>
      </c>
      <c r="N4874">
        <v>311</v>
      </c>
      <c r="O4874">
        <v>5</v>
      </c>
      <c r="P4874" t="s">
        <v>12703</v>
      </c>
      <c r="Q4874">
        <v>10</v>
      </c>
      <c r="R4874">
        <v>0</v>
      </c>
      <c r="S4874">
        <v>0</v>
      </c>
      <c r="T4874" t="s">
        <v>181</v>
      </c>
      <c r="U4874">
        <v>0</v>
      </c>
      <c r="V4874" t="s">
        <v>181</v>
      </c>
      <c r="W4874">
        <v>1302.4000000000001</v>
      </c>
      <c r="X4874" t="s">
        <v>3517</v>
      </c>
    </row>
    <row r="4875" spans="1:24" x14ac:dyDescent="0.3">
      <c r="A4875" t="s">
        <v>3507</v>
      </c>
      <c r="B4875" t="s">
        <v>3862</v>
      </c>
      <c r="C4875" t="s">
        <v>3504</v>
      </c>
      <c r="D4875" t="s">
        <v>3863</v>
      </c>
      <c r="E4875" t="s">
        <v>3835</v>
      </c>
      <c r="F4875">
        <v>77</v>
      </c>
      <c r="G4875">
        <v>0</v>
      </c>
      <c r="H4875" s="51" t="s">
        <v>15284</v>
      </c>
      <c r="I4875">
        <v>0</v>
      </c>
      <c r="J4875">
        <v>39</v>
      </c>
      <c r="K4875">
        <v>66</v>
      </c>
      <c r="L4875">
        <v>245.52</v>
      </c>
      <c r="M4875">
        <v>1984.88</v>
      </c>
      <c r="N4875">
        <v>534</v>
      </c>
      <c r="O4875">
        <v>0</v>
      </c>
      <c r="P4875" t="s">
        <v>3912</v>
      </c>
      <c r="Q4875">
        <v>0</v>
      </c>
      <c r="R4875">
        <v>0</v>
      </c>
      <c r="S4875">
        <v>0</v>
      </c>
      <c r="T4875" t="s">
        <v>181</v>
      </c>
      <c r="U4875">
        <v>0</v>
      </c>
      <c r="V4875" t="s">
        <v>181</v>
      </c>
      <c r="W4875">
        <v>694.2</v>
      </c>
      <c r="X4875" t="s">
        <v>3517</v>
      </c>
    </row>
    <row r="4876" spans="1:24" x14ac:dyDescent="0.3">
      <c r="A4876" t="s">
        <v>3507</v>
      </c>
      <c r="B4876" t="s">
        <v>15285</v>
      </c>
      <c r="C4876" t="s">
        <v>15286</v>
      </c>
      <c r="D4876" t="s">
        <v>3863</v>
      </c>
      <c r="E4876" t="s">
        <v>3835</v>
      </c>
      <c r="F4876">
        <v>0</v>
      </c>
      <c r="G4876">
        <v>0</v>
      </c>
      <c r="H4876" s="51" t="s">
        <v>12450</v>
      </c>
      <c r="I4876">
        <v>0</v>
      </c>
      <c r="J4876">
        <v>0</v>
      </c>
      <c r="L4876">
        <v>0</v>
      </c>
      <c r="M4876">
        <v>0</v>
      </c>
      <c r="N4876">
        <v>0</v>
      </c>
      <c r="O4876">
        <v>0</v>
      </c>
      <c r="P4876" t="s">
        <v>183</v>
      </c>
      <c r="Q4876">
        <v>0</v>
      </c>
      <c r="R4876">
        <v>0</v>
      </c>
      <c r="S4876">
        <v>0</v>
      </c>
      <c r="T4876" t="s">
        <v>181</v>
      </c>
      <c r="U4876">
        <v>0</v>
      </c>
      <c r="V4876" t="s">
        <v>181</v>
      </c>
      <c r="W4876">
        <v>0</v>
      </c>
      <c r="X4876" t="s">
        <v>3517</v>
      </c>
    </row>
    <row r="4877" spans="1:24" x14ac:dyDescent="0.3">
      <c r="A4877" t="s">
        <v>3507</v>
      </c>
      <c r="B4877" t="s">
        <v>15287</v>
      </c>
      <c r="C4877" t="s">
        <v>181</v>
      </c>
      <c r="D4877" t="s">
        <v>15288</v>
      </c>
      <c r="E4877" t="s">
        <v>9573</v>
      </c>
      <c r="F4877">
        <v>2153</v>
      </c>
      <c r="G4877">
        <v>0</v>
      </c>
      <c r="H4877" s="51" t="s">
        <v>13588</v>
      </c>
      <c r="I4877">
        <v>0</v>
      </c>
      <c r="J4877">
        <v>1077</v>
      </c>
      <c r="K4877">
        <v>988</v>
      </c>
      <c r="L4877">
        <v>3863.08</v>
      </c>
      <c r="M4877">
        <v>11327.27</v>
      </c>
      <c r="N4877">
        <v>2897</v>
      </c>
      <c r="O4877">
        <v>278</v>
      </c>
      <c r="P4877" t="s">
        <v>18164</v>
      </c>
      <c r="Q4877">
        <v>0</v>
      </c>
      <c r="R4877">
        <v>0</v>
      </c>
      <c r="S4877">
        <v>2608</v>
      </c>
      <c r="T4877" t="s">
        <v>17683</v>
      </c>
      <c r="U4877">
        <v>3.91</v>
      </c>
      <c r="V4877" t="s">
        <v>15282</v>
      </c>
      <c r="W4877">
        <v>94022.1</v>
      </c>
      <c r="X4877" t="s">
        <v>3517</v>
      </c>
    </row>
    <row r="4878" spans="1:24" x14ac:dyDescent="0.3">
      <c r="A4878" t="s">
        <v>3507</v>
      </c>
      <c r="B4878" t="s">
        <v>3856</v>
      </c>
      <c r="C4878" t="s">
        <v>3857</v>
      </c>
      <c r="D4878" t="s">
        <v>3858</v>
      </c>
      <c r="E4878" t="s">
        <v>3835</v>
      </c>
      <c r="F4878">
        <v>4386</v>
      </c>
      <c r="G4878" t="s">
        <v>12673</v>
      </c>
      <c r="H4878" s="51" t="s">
        <v>15289</v>
      </c>
      <c r="I4878">
        <v>8865.61</v>
      </c>
      <c r="J4878">
        <v>2193</v>
      </c>
      <c r="K4878">
        <v>1794</v>
      </c>
      <c r="L4878">
        <v>10961.34</v>
      </c>
      <c r="M4878">
        <v>18025.48</v>
      </c>
      <c r="N4878">
        <v>2949</v>
      </c>
      <c r="O4878">
        <v>23</v>
      </c>
      <c r="P4878" t="s">
        <v>18165</v>
      </c>
      <c r="Q4878">
        <v>-9</v>
      </c>
      <c r="R4878">
        <v>0</v>
      </c>
      <c r="S4878">
        <v>0</v>
      </c>
      <c r="T4878" t="s">
        <v>181</v>
      </c>
      <c r="U4878">
        <v>0</v>
      </c>
      <c r="V4878" t="s">
        <v>181</v>
      </c>
      <c r="W4878">
        <v>214548.5</v>
      </c>
      <c r="X4878" t="s">
        <v>3517</v>
      </c>
    </row>
    <row r="4879" spans="1:24" x14ac:dyDescent="0.3">
      <c r="A4879" t="s">
        <v>3507</v>
      </c>
      <c r="B4879" t="s">
        <v>9588</v>
      </c>
      <c r="C4879" t="s">
        <v>7164</v>
      </c>
      <c r="D4879" t="s">
        <v>3858</v>
      </c>
      <c r="E4879" t="s">
        <v>9573</v>
      </c>
      <c r="F4879">
        <v>2527</v>
      </c>
      <c r="G4879">
        <v>0</v>
      </c>
      <c r="H4879" s="51" t="s">
        <v>18166</v>
      </c>
      <c r="I4879">
        <v>0</v>
      </c>
      <c r="J4879">
        <v>1264</v>
      </c>
      <c r="K4879">
        <v>1090</v>
      </c>
      <c r="L4879">
        <v>6376.5</v>
      </c>
      <c r="M4879">
        <v>27378</v>
      </c>
      <c r="N4879">
        <v>4680</v>
      </c>
      <c r="O4879">
        <v>516</v>
      </c>
      <c r="P4879" t="s">
        <v>18167</v>
      </c>
      <c r="Q4879">
        <v>400</v>
      </c>
      <c r="R4879">
        <v>0</v>
      </c>
      <c r="S4879">
        <v>5008</v>
      </c>
      <c r="T4879" t="s">
        <v>17683</v>
      </c>
      <c r="U4879">
        <v>5.85</v>
      </c>
      <c r="V4879" t="s">
        <v>15283</v>
      </c>
      <c r="W4879">
        <v>158589.86666666699</v>
      </c>
      <c r="X4879" t="s">
        <v>3517</v>
      </c>
    </row>
    <row r="4880" spans="1:24" x14ac:dyDescent="0.3">
      <c r="A4880" t="s">
        <v>3507</v>
      </c>
      <c r="B4880" t="s">
        <v>15290</v>
      </c>
      <c r="C4880" t="s">
        <v>181</v>
      </c>
      <c r="D4880" t="s">
        <v>15291</v>
      </c>
      <c r="E4880" t="s">
        <v>3835</v>
      </c>
      <c r="F4880">
        <v>0</v>
      </c>
      <c r="G4880">
        <v>0</v>
      </c>
      <c r="H4880" s="51" t="s">
        <v>12835</v>
      </c>
      <c r="I4880">
        <v>0</v>
      </c>
      <c r="J4880">
        <v>0</v>
      </c>
      <c r="L4880">
        <v>0</v>
      </c>
      <c r="M4880">
        <v>0</v>
      </c>
      <c r="N4880">
        <v>0</v>
      </c>
      <c r="O4880">
        <v>0</v>
      </c>
      <c r="P4880" t="s">
        <v>183</v>
      </c>
      <c r="Q4880">
        <v>0</v>
      </c>
      <c r="R4880">
        <v>0</v>
      </c>
      <c r="S4880">
        <v>0</v>
      </c>
      <c r="T4880" t="s">
        <v>181</v>
      </c>
      <c r="U4880">
        <v>0</v>
      </c>
      <c r="V4880" t="s">
        <v>181</v>
      </c>
      <c r="W4880">
        <v>0</v>
      </c>
      <c r="X4880" t="s">
        <v>3517</v>
      </c>
    </row>
    <row r="4881" spans="1:24" x14ac:dyDescent="0.3">
      <c r="A4881" t="s">
        <v>3507</v>
      </c>
      <c r="B4881" t="s">
        <v>8899</v>
      </c>
      <c r="C4881" t="s">
        <v>3771</v>
      </c>
      <c r="D4881" t="s">
        <v>8900</v>
      </c>
      <c r="E4881" t="s">
        <v>8898</v>
      </c>
      <c r="F4881">
        <v>0</v>
      </c>
      <c r="G4881">
        <v>0</v>
      </c>
      <c r="H4881" s="51" t="s">
        <v>15292</v>
      </c>
      <c r="I4881">
        <v>0</v>
      </c>
      <c r="J4881">
        <v>0</v>
      </c>
      <c r="L4881">
        <v>0</v>
      </c>
      <c r="M4881">
        <v>122.96</v>
      </c>
      <c r="N4881">
        <v>9</v>
      </c>
      <c r="O4881">
        <v>0</v>
      </c>
      <c r="P4881" t="s">
        <v>3520</v>
      </c>
      <c r="Q4881">
        <v>0</v>
      </c>
      <c r="R4881">
        <v>0</v>
      </c>
      <c r="S4881">
        <v>0</v>
      </c>
      <c r="T4881" t="s">
        <v>181</v>
      </c>
      <c r="U4881">
        <v>0</v>
      </c>
      <c r="V4881" t="s">
        <v>181</v>
      </c>
      <c r="W4881">
        <v>0</v>
      </c>
      <c r="X4881" t="s">
        <v>3517</v>
      </c>
    </row>
    <row r="4882" spans="1:24" x14ac:dyDescent="0.3">
      <c r="A4882" t="s">
        <v>3507</v>
      </c>
      <c r="B4882" t="s">
        <v>3555</v>
      </c>
      <c r="C4882" t="s">
        <v>181</v>
      </c>
      <c r="D4882" t="s">
        <v>3556</v>
      </c>
      <c r="E4882" t="s">
        <v>3508</v>
      </c>
      <c r="F4882">
        <v>0</v>
      </c>
      <c r="G4882">
        <v>0</v>
      </c>
      <c r="H4882" s="51" t="s">
        <v>13051</v>
      </c>
      <c r="I4882">
        <v>0</v>
      </c>
      <c r="J4882">
        <v>0</v>
      </c>
      <c r="L4882">
        <v>0</v>
      </c>
      <c r="M4882">
        <v>491.9</v>
      </c>
      <c r="N4882">
        <v>256</v>
      </c>
      <c r="O4882">
        <v>0</v>
      </c>
      <c r="P4882" t="s">
        <v>3839</v>
      </c>
      <c r="Q4882">
        <v>0</v>
      </c>
      <c r="R4882">
        <v>0</v>
      </c>
      <c r="S4882">
        <v>0</v>
      </c>
      <c r="T4882" t="s">
        <v>181</v>
      </c>
      <c r="U4882">
        <v>0</v>
      </c>
      <c r="V4882" t="s">
        <v>181</v>
      </c>
      <c r="W4882">
        <v>0</v>
      </c>
      <c r="X4882" t="s">
        <v>3517</v>
      </c>
    </row>
    <row r="4883" spans="1:24" x14ac:dyDescent="0.3">
      <c r="A4883" t="s">
        <v>3507</v>
      </c>
      <c r="B4883" t="s">
        <v>3866</v>
      </c>
      <c r="C4883" t="s">
        <v>3867</v>
      </c>
      <c r="D4883" t="s">
        <v>3556</v>
      </c>
      <c r="E4883" t="s">
        <v>3835</v>
      </c>
      <c r="F4883">
        <v>215</v>
      </c>
      <c r="G4883" t="s">
        <v>3513</v>
      </c>
      <c r="H4883" s="51" t="s">
        <v>13978</v>
      </c>
      <c r="I4883">
        <v>245.52</v>
      </c>
      <c r="J4883">
        <v>108</v>
      </c>
      <c r="K4883">
        <v>119</v>
      </c>
      <c r="L4883">
        <v>332.01</v>
      </c>
      <c r="M4883">
        <v>381.92</v>
      </c>
      <c r="N4883">
        <v>137</v>
      </c>
      <c r="O4883">
        <v>10</v>
      </c>
      <c r="P4883" t="s">
        <v>3613</v>
      </c>
      <c r="Q4883">
        <v>0</v>
      </c>
      <c r="R4883">
        <v>0</v>
      </c>
      <c r="S4883">
        <v>0</v>
      </c>
      <c r="T4883" t="s">
        <v>181</v>
      </c>
      <c r="U4883">
        <v>0</v>
      </c>
      <c r="V4883" t="s">
        <v>181</v>
      </c>
      <c r="W4883">
        <v>457.2</v>
      </c>
      <c r="X4883" t="s">
        <v>3517</v>
      </c>
    </row>
    <row r="4884" spans="1:24" x14ac:dyDescent="0.3">
      <c r="A4884" t="s">
        <v>3507</v>
      </c>
      <c r="B4884" t="s">
        <v>9580</v>
      </c>
      <c r="C4884" t="s">
        <v>3504</v>
      </c>
      <c r="D4884" t="s">
        <v>3556</v>
      </c>
      <c r="E4884" t="s">
        <v>9573</v>
      </c>
      <c r="F4884">
        <v>6250</v>
      </c>
      <c r="G4884">
        <v>0</v>
      </c>
      <c r="H4884" s="51" t="s">
        <v>13978</v>
      </c>
      <c r="I4884">
        <v>0</v>
      </c>
      <c r="J4884">
        <v>3125</v>
      </c>
      <c r="K4884">
        <v>2848</v>
      </c>
      <c r="L4884">
        <v>7945.92</v>
      </c>
      <c r="M4884">
        <v>5274.43</v>
      </c>
      <c r="N4884">
        <v>1892</v>
      </c>
      <c r="O4884">
        <v>980</v>
      </c>
      <c r="P4884" t="s">
        <v>582</v>
      </c>
      <c r="Q4884">
        <v>15</v>
      </c>
      <c r="R4884">
        <v>0</v>
      </c>
      <c r="S4884">
        <v>7200</v>
      </c>
      <c r="T4884" t="s">
        <v>17683</v>
      </c>
      <c r="U4884">
        <v>2.74</v>
      </c>
      <c r="V4884" t="s">
        <v>15282</v>
      </c>
      <c r="W4884">
        <v>93437.5</v>
      </c>
      <c r="X4884" t="s">
        <v>3517</v>
      </c>
    </row>
    <row r="4885" spans="1:24" x14ac:dyDescent="0.3">
      <c r="A4885" t="s">
        <v>3507</v>
      </c>
      <c r="B4885" t="s">
        <v>9591</v>
      </c>
      <c r="C4885" t="s">
        <v>7164</v>
      </c>
      <c r="D4885" t="s">
        <v>9592</v>
      </c>
      <c r="E4885" t="s">
        <v>9573</v>
      </c>
      <c r="F4885">
        <v>47</v>
      </c>
      <c r="G4885">
        <v>0</v>
      </c>
      <c r="H4885" s="51" t="s">
        <v>12522</v>
      </c>
      <c r="I4885">
        <v>0</v>
      </c>
      <c r="J4885">
        <v>24</v>
      </c>
      <c r="K4885">
        <v>32</v>
      </c>
      <c r="L4885">
        <v>139.19999999999999</v>
      </c>
      <c r="M4885">
        <v>3345.15</v>
      </c>
      <c r="N4885">
        <v>769</v>
      </c>
      <c r="O4885">
        <v>57</v>
      </c>
      <c r="P4885" t="s">
        <v>12663</v>
      </c>
      <c r="Q4885">
        <v>77</v>
      </c>
      <c r="R4885">
        <v>0</v>
      </c>
      <c r="S4885">
        <v>0</v>
      </c>
      <c r="T4885" t="s">
        <v>181</v>
      </c>
      <c r="U4885">
        <v>0</v>
      </c>
      <c r="V4885" t="s">
        <v>181</v>
      </c>
      <c r="W4885">
        <v>508</v>
      </c>
      <c r="X4885" t="s">
        <v>3581</v>
      </c>
    </row>
    <row r="4886" spans="1:24" x14ac:dyDescent="0.3">
      <c r="A4886" t="s">
        <v>3507</v>
      </c>
      <c r="B4886" t="s">
        <v>3836</v>
      </c>
      <c r="C4886" t="s">
        <v>3837</v>
      </c>
      <c r="D4886" t="s">
        <v>3838</v>
      </c>
      <c r="E4886" t="s">
        <v>3835</v>
      </c>
      <c r="F4886">
        <v>1745</v>
      </c>
      <c r="G4886" t="s">
        <v>9551</v>
      </c>
      <c r="H4886" s="51" t="s">
        <v>18168</v>
      </c>
      <c r="I4886">
        <v>2212.3200000000002</v>
      </c>
      <c r="J4886">
        <v>873</v>
      </c>
      <c r="K4886">
        <v>847</v>
      </c>
      <c r="L4886">
        <v>4472.16</v>
      </c>
      <c r="M4886">
        <v>7300.17</v>
      </c>
      <c r="N4886">
        <v>1383</v>
      </c>
      <c r="O4886">
        <v>40</v>
      </c>
      <c r="P4886" t="s">
        <v>18169</v>
      </c>
      <c r="Q4886">
        <v>17</v>
      </c>
      <c r="R4886">
        <v>0</v>
      </c>
      <c r="S4886">
        <v>0</v>
      </c>
      <c r="T4886" t="s">
        <v>181</v>
      </c>
      <c r="U4886">
        <v>0</v>
      </c>
      <c r="V4886" t="s">
        <v>181</v>
      </c>
      <c r="W4886">
        <v>38586.6</v>
      </c>
      <c r="X4886" t="s">
        <v>3517</v>
      </c>
    </row>
    <row r="4887" spans="1:24" x14ac:dyDescent="0.3">
      <c r="A4887" t="s">
        <v>3507</v>
      </c>
      <c r="B4887" t="s">
        <v>9589</v>
      </c>
      <c r="C4887" t="s">
        <v>3511</v>
      </c>
      <c r="D4887" t="s">
        <v>9590</v>
      </c>
      <c r="E4887" t="s">
        <v>9573</v>
      </c>
      <c r="F4887">
        <v>61</v>
      </c>
      <c r="G4887" t="s">
        <v>3571</v>
      </c>
      <c r="H4887" s="51" t="s">
        <v>15293</v>
      </c>
      <c r="I4887">
        <v>169.75</v>
      </c>
      <c r="J4887">
        <v>31</v>
      </c>
      <c r="K4887">
        <v>36</v>
      </c>
      <c r="L4887">
        <v>174.6</v>
      </c>
      <c r="M4887">
        <v>494.7</v>
      </c>
      <c r="N4887">
        <v>102</v>
      </c>
      <c r="O4887">
        <v>37</v>
      </c>
      <c r="P4887" t="s">
        <v>4248</v>
      </c>
      <c r="Q4887">
        <v>39</v>
      </c>
      <c r="R4887">
        <v>0</v>
      </c>
      <c r="S4887">
        <v>0</v>
      </c>
      <c r="T4887" t="s">
        <v>181</v>
      </c>
      <c r="U4887">
        <v>0</v>
      </c>
      <c r="V4887" t="s">
        <v>181</v>
      </c>
      <c r="W4887">
        <v>26.866666666666699</v>
      </c>
      <c r="X4887" t="s">
        <v>3581</v>
      </c>
    </row>
    <row r="4888" spans="1:24" x14ac:dyDescent="0.3">
      <c r="A4888" t="s">
        <v>3507</v>
      </c>
      <c r="B4888" t="s">
        <v>3840</v>
      </c>
      <c r="C4888" t="s">
        <v>3841</v>
      </c>
      <c r="D4888" t="s">
        <v>3842</v>
      </c>
      <c r="E4888" t="s">
        <v>3835</v>
      </c>
      <c r="F4888">
        <v>14</v>
      </c>
      <c r="G4888">
        <v>0</v>
      </c>
      <c r="H4888" s="51" t="s">
        <v>15192</v>
      </c>
      <c r="I4888">
        <v>0</v>
      </c>
      <c r="J4888">
        <v>7</v>
      </c>
      <c r="K4888">
        <v>12</v>
      </c>
      <c r="L4888">
        <v>88.44</v>
      </c>
      <c r="M4888">
        <v>523.38</v>
      </c>
      <c r="N4888">
        <v>71</v>
      </c>
      <c r="O4888">
        <v>0</v>
      </c>
      <c r="P4888" t="s">
        <v>7235</v>
      </c>
      <c r="Q4888">
        <v>0</v>
      </c>
      <c r="R4888">
        <v>0</v>
      </c>
      <c r="S4888">
        <v>0</v>
      </c>
      <c r="T4888" t="s">
        <v>181</v>
      </c>
      <c r="U4888">
        <v>0</v>
      </c>
      <c r="V4888" t="s">
        <v>181</v>
      </c>
      <c r="W4888">
        <v>16.566666666666698</v>
      </c>
      <c r="X4888" t="s">
        <v>3517</v>
      </c>
    </row>
    <row r="4889" spans="1:24" x14ac:dyDescent="0.3">
      <c r="A4889" t="s">
        <v>3507</v>
      </c>
      <c r="B4889" t="s">
        <v>3870</v>
      </c>
      <c r="C4889" t="s">
        <v>3841</v>
      </c>
      <c r="D4889" t="s">
        <v>3871</v>
      </c>
      <c r="E4889" t="s">
        <v>3835</v>
      </c>
      <c r="F4889">
        <v>9</v>
      </c>
      <c r="G4889">
        <v>0</v>
      </c>
      <c r="H4889" s="51" t="s">
        <v>15294</v>
      </c>
      <c r="I4889">
        <v>0</v>
      </c>
      <c r="J4889">
        <v>5</v>
      </c>
      <c r="K4889">
        <v>6</v>
      </c>
      <c r="L4889">
        <v>75.12</v>
      </c>
      <c r="M4889">
        <v>713.84</v>
      </c>
      <c r="N4889">
        <v>57</v>
      </c>
      <c r="O4889">
        <v>0</v>
      </c>
      <c r="P4889" t="s">
        <v>7598</v>
      </c>
      <c r="Q4889">
        <v>0</v>
      </c>
      <c r="R4889">
        <v>0</v>
      </c>
      <c r="S4889">
        <v>0</v>
      </c>
      <c r="T4889" t="s">
        <v>181</v>
      </c>
      <c r="U4889">
        <v>0</v>
      </c>
      <c r="V4889" t="s">
        <v>181</v>
      </c>
      <c r="W4889">
        <v>9.5</v>
      </c>
      <c r="X4889" t="s">
        <v>3517</v>
      </c>
    </row>
    <row r="4890" spans="1:24" x14ac:dyDescent="0.3">
      <c r="A4890" t="s">
        <v>3507</v>
      </c>
      <c r="B4890" t="s">
        <v>3843</v>
      </c>
      <c r="C4890" t="s">
        <v>3844</v>
      </c>
      <c r="D4890" t="s">
        <v>3845</v>
      </c>
      <c r="E4890" t="s">
        <v>3835</v>
      </c>
      <c r="F4890">
        <v>34</v>
      </c>
      <c r="G4890" t="s">
        <v>3787</v>
      </c>
      <c r="H4890" s="51" t="s">
        <v>15295</v>
      </c>
      <c r="I4890">
        <v>6.28</v>
      </c>
      <c r="J4890">
        <v>17</v>
      </c>
      <c r="K4890">
        <v>7</v>
      </c>
      <c r="L4890">
        <v>21.98</v>
      </c>
      <c r="M4890">
        <v>100.48</v>
      </c>
      <c r="N4890">
        <v>32</v>
      </c>
      <c r="O4890">
        <v>0</v>
      </c>
      <c r="P4890" t="s">
        <v>1428</v>
      </c>
      <c r="Q4890">
        <v>0</v>
      </c>
      <c r="R4890">
        <v>0</v>
      </c>
      <c r="S4890">
        <v>0</v>
      </c>
      <c r="T4890" t="s">
        <v>181</v>
      </c>
      <c r="U4890">
        <v>0</v>
      </c>
      <c r="V4890" t="s">
        <v>181</v>
      </c>
      <c r="W4890">
        <v>18.133333333333301</v>
      </c>
      <c r="X4890" t="s">
        <v>3517</v>
      </c>
    </row>
    <row r="4891" spans="1:24" x14ac:dyDescent="0.3">
      <c r="A4891" t="s">
        <v>3507</v>
      </c>
      <c r="B4891" t="s">
        <v>10246</v>
      </c>
      <c r="C4891" t="s">
        <v>3573</v>
      </c>
      <c r="D4891" t="s">
        <v>10247</v>
      </c>
      <c r="E4891" t="s">
        <v>10248</v>
      </c>
      <c r="F4891">
        <v>1675</v>
      </c>
      <c r="G4891">
        <v>0</v>
      </c>
      <c r="H4891" s="51" t="s">
        <v>14977</v>
      </c>
      <c r="I4891">
        <v>0</v>
      </c>
      <c r="J4891">
        <v>838</v>
      </c>
      <c r="K4891">
        <v>687</v>
      </c>
      <c r="L4891">
        <v>1813.68</v>
      </c>
      <c r="M4891">
        <v>5300.53</v>
      </c>
      <c r="N4891">
        <v>2004</v>
      </c>
      <c r="O4891">
        <v>187</v>
      </c>
      <c r="P4891" t="s">
        <v>18170</v>
      </c>
      <c r="Q4891">
        <v>1</v>
      </c>
      <c r="R4891">
        <v>0</v>
      </c>
      <c r="S4891">
        <v>0</v>
      </c>
      <c r="T4891" t="s">
        <v>181</v>
      </c>
      <c r="U4891">
        <v>0</v>
      </c>
      <c r="V4891" t="s">
        <v>181</v>
      </c>
      <c r="W4891">
        <v>50726.933333333298</v>
      </c>
      <c r="X4891" t="s">
        <v>3517</v>
      </c>
    </row>
    <row r="4892" spans="1:24" x14ac:dyDescent="0.3">
      <c r="A4892" t="s">
        <v>3507</v>
      </c>
      <c r="B4892" t="s">
        <v>10249</v>
      </c>
      <c r="C4892" t="s">
        <v>3588</v>
      </c>
      <c r="D4892" t="s">
        <v>10250</v>
      </c>
      <c r="E4892" t="s">
        <v>10248</v>
      </c>
      <c r="F4892">
        <v>0</v>
      </c>
      <c r="G4892">
        <v>0</v>
      </c>
      <c r="H4892" s="51" t="s">
        <v>15297</v>
      </c>
      <c r="I4892">
        <v>0</v>
      </c>
      <c r="J4892">
        <v>0</v>
      </c>
      <c r="L4892">
        <v>0</v>
      </c>
      <c r="M4892">
        <v>185.83</v>
      </c>
      <c r="N4892">
        <v>12</v>
      </c>
      <c r="O4892">
        <v>0</v>
      </c>
      <c r="P4892" t="s">
        <v>3077</v>
      </c>
      <c r="Q4892">
        <v>0</v>
      </c>
      <c r="R4892">
        <v>0</v>
      </c>
      <c r="S4892">
        <v>0</v>
      </c>
      <c r="T4892" t="s">
        <v>181</v>
      </c>
      <c r="U4892">
        <v>0</v>
      </c>
      <c r="V4892" t="s">
        <v>181</v>
      </c>
      <c r="W4892">
        <v>0</v>
      </c>
      <c r="X4892" t="s">
        <v>3517</v>
      </c>
    </row>
    <row r="4893" spans="1:24" x14ac:dyDescent="0.3">
      <c r="A4893" t="s">
        <v>3507</v>
      </c>
      <c r="B4893" t="s">
        <v>3530</v>
      </c>
      <c r="C4893" t="s">
        <v>181</v>
      </c>
      <c r="D4893" t="s">
        <v>3531</v>
      </c>
      <c r="E4893" t="s">
        <v>3508</v>
      </c>
      <c r="F4893">
        <v>0</v>
      </c>
      <c r="G4893">
        <v>0</v>
      </c>
      <c r="H4893" s="51" t="s">
        <v>15298</v>
      </c>
      <c r="I4893">
        <v>0</v>
      </c>
      <c r="J4893">
        <v>0</v>
      </c>
      <c r="L4893">
        <v>0</v>
      </c>
      <c r="M4893">
        <v>0</v>
      </c>
      <c r="N4893">
        <v>0</v>
      </c>
      <c r="O4893">
        <v>0</v>
      </c>
      <c r="P4893" t="s">
        <v>183</v>
      </c>
      <c r="Q4893">
        <v>0</v>
      </c>
      <c r="R4893">
        <v>0</v>
      </c>
      <c r="S4893">
        <v>0</v>
      </c>
      <c r="T4893" t="s">
        <v>181</v>
      </c>
      <c r="U4893">
        <v>0</v>
      </c>
      <c r="V4893" t="s">
        <v>181</v>
      </c>
      <c r="W4893">
        <v>0</v>
      </c>
      <c r="X4893" t="s">
        <v>3517</v>
      </c>
    </row>
    <row r="4894" spans="1:24" x14ac:dyDescent="0.3">
      <c r="A4894" t="s">
        <v>3507</v>
      </c>
      <c r="B4894" t="s">
        <v>3851</v>
      </c>
      <c r="C4894" t="s">
        <v>3588</v>
      </c>
      <c r="D4894" t="s">
        <v>3852</v>
      </c>
      <c r="E4894" t="s">
        <v>3835</v>
      </c>
      <c r="F4894">
        <v>59</v>
      </c>
      <c r="G4894" t="s">
        <v>1552</v>
      </c>
      <c r="H4894" s="51" t="s">
        <v>3718</v>
      </c>
      <c r="I4894">
        <v>377</v>
      </c>
      <c r="J4894">
        <v>30</v>
      </c>
      <c r="K4894">
        <v>42</v>
      </c>
      <c r="L4894">
        <v>1218</v>
      </c>
      <c r="M4894">
        <v>1334</v>
      </c>
      <c r="N4894">
        <v>46</v>
      </c>
      <c r="O4894">
        <v>0</v>
      </c>
      <c r="P4894" t="s">
        <v>3730</v>
      </c>
      <c r="Q4894">
        <v>0</v>
      </c>
      <c r="R4894">
        <v>0</v>
      </c>
      <c r="S4894">
        <v>0</v>
      </c>
      <c r="T4894" t="s">
        <v>181</v>
      </c>
      <c r="U4894">
        <v>0</v>
      </c>
      <c r="V4894" t="s">
        <v>181</v>
      </c>
      <c r="W4894">
        <v>46</v>
      </c>
      <c r="X4894" t="s">
        <v>3517</v>
      </c>
    </row>
    <row r="4895" spans="1:24" x14ac:dyDescent="0.3">
      <c r="A4895" t="s">
        <v>3507</v>
      </c>
      <c r="B4895" t="s">
        <v>3849</v>
      </c>
      <c r="C4895" t="s">
        <v>3588</v>
      </c>
      <c r="D4895" t="s">
        <v>3850</v>
      </c>
      <c r="E4895" t="s">
        <v>3835</v>
      </c>
      <c r="F4895">
        <v>40</v>
      </c>
      <c r="G4895">
        <v>0</v>
      </c>
      <c r="H4895" s="51" t="s">
        <v>15299</v>
      </c>
      <c r="I4895">
        <v>0</v>
      </c>
      <c r="J4895">
        <v>20</v>
      </c>
      <c r="K4895">
        <v>18</v>
      </c>
      <c r="L4895">
        <v>232.74</v>
      </c>
      <c r="M4895">
        <v>607.71</v>
      </c>
      <c r="N4895">
        <v>47</v>
      </c>
      <c r="O4895">
        <v>0</v>
      </c>
      <c r="P4895" t="s">
        <v>3941</v>
      </c>
      <c r="Q4895">
        <v>0</v>
      </c>
      <c r="R4895">
        <v>0</v>
      </c>
      <c r="S4895">
        <v>0</v>
      </c>
      <c r="T4895" t="s">
        <v>181</v>
      </c>
      <c r="U4895">
        <v>0</v>
      </c>
      <c r="V4895" t="s">
        <v>181</v>
      </c>
      <c r="W4895">
        <v>31.3333333333333</v>
      </c>
      <c r="X4895" t="s">
        <v>3517</v>
      </c>
    </row>
    <row r="4896" spans="1:24" x14ac:dyDescent="0.3">
      <c r="A4896" t="s">
        <v>3507</v>
      </c>
      <c r="B4896" t="s">
        <v>15300</v>
      </c>
      <c r="C4896" t="s">
        <v>181</v>
      </c>
      <c r="D4896" t="s">
        <v>15301</v>
      </c>
      <c r="E4896" t="s">
        <v>15302</v>
      </c>
      <c r="F4896">
        <v>137</v>
      </c>
      <c r="G4896" t="s">
        <v>2627</v>
      </c>
      <c r="H4896" s="51" t="s">
        <v>15045</v>
      </c>
      <c r="I4896">
        <v>247.20000000000002</v>
      </c>
      <c r="J4896">
        <v>69</v>
      </c>
      <c r="K4896">
        <v>48</v>
      </c>
      <c r="L4896">
        <v>395.52</v>
      </c>
      <c r="M4896">
        <v>881.68</v>
      </c>
      <c r="N4896">
        <v>107</v>
      </c>
      <c r="O4896">
        <v>0</v>
      </c>
      <c r="P4896" t="s">
        <v>1631</v>
      </c>
      <c r="Q4896">
        <v>0</v>
      </c>
      <c r="R4896">
        <v>0</v>
      </c>
      <c r="S4896">
        <v>0</v>
      </c>
      <c r="T4896" t="s">
        <v>181</v>
      </c>
      <c r="U4896">
        <v>0</v>
      </c>
      <c r="V4896" t="s">
        <v>181</v>
      </c>
      <c r="W4896">
        <v>246.1</v>
      </c>
      <c r="X4896" t="s">
        <v>3517</v>
      </c>
    </row>
    <row r="4897" spans="1:24" x14ac:dyDescent="0.3">
      <c r="A4897" t="s">
        <v>3507</v>
      </c>
      <c r="B4897" t="s">
        <v>3847</v>
      </c>
      <c r="C4897" t="s">
        <v>3844</v>
      </c>
      <c r="D4897" t="s">
        <v>3848</v>
      </c>
      <c r="E4897" t="s">
        <v>3835</v>
      </c>
      <c r="F4897">
        <v>0</v>
      </c>
      <c r="G4897">
        <v>0</v>
      </c>
      <c r="H4897" s="51" t="s">
        <v>15303</v>
      </c>
      <c r="I4897">
        <v>0</v>
      </c>
      <c r="J4897">
        <v>0</v>
      </c>
      <c r="L4897">
        <v>0</v>
      </c>
      <c r="M4897">
        <v>192.1</v>
      </c>
      <c r="N4897">
        <v>2</v>
      </c>
      <c r="O4897">
        <v>0</v>
      </c>
      <c r="P4897" t="s">
        <v>3787</v>
      </c>
      <c r="Q4897">
        <v>2</v>
      </c>
      <c r="R4897">
        <v>0</v>
      </c>
      <c r="S4897">
        <v>0</v>
      </c>
      <c r="T4897" t="s">
        <v>181</v>
      </c>
      <c r="U4897">
        <v>0</v>
      </c>
      <c r="V4897" t="s">
        <v>181</v>
      </c>
      <c r="W4897">
        <v>0</v>
      </c>
      <c r="X4897" t="s">
        <v>3517</v>
      </c>
    </row>
    <row r="4898" spans="1:24" x14ac:dyDescent="0.3">
      <c r="A4898" t="s">
        <v>3507</v>
      </c>
      <c r="B4898" t="s">
        <v>10638</v>
      </c>
      <c r="C4898" t="s">
        <v>3592</v>
      </c>
      <c r="D4898" t="s">
        <v>10639</v>
      </c>
      <c r="E4898" t="s">
        <v>10631</v>
      </c>
      <c r="F4898">
        <v>7</v>
      </c>
      <c r="G4898">
        <v>0</v>
      </c>
      <c r="H4898" s="51" t="s">
        <v>15280</v>
      </c>
      <c r="I4898">
        <v>0</v>
      </c>
      <c r="J4898">
        <v>4</v>
      </c>
      <c r="K4898">
        <v>4</v>
      </c>
      <c r="L4898">
        <v>12.44</v>
      </c>
      <c r="M4898">
        <v>1555.61</v>
      </c>
      <c r="N4898">
        <v>501</v>
      </c>
      <c r="O4898">
        <v>0</v>
      </c>
      <c r="P4898" t="s">
        <v>14899</v>
      </c>
      <c r="Q4898">
        <v>0</v>
      </c>
      <c r="R4898">
        <v>0</v>
      </c>
      <c r="S4898">
        <v>0</v>
      </c>
      <c r="T4898" t="s">
        <v>181</v>
      </c>
      <c r="U4898">
        <v>0</v>
      </c>
      <c r="V4898" t="s">
        <v>181</v>
      </c>
      <c r="W4898">
        <v>66.8</v>
      </c>
      <c r="X4898" t="s">
        <v>3566</v>
      </c>
    </row>
    <row r="4899" spans="1:24" x14ac:dyDescent="0.3">
      <c r="A4899" t="s">
        <v>3507</v>
      </c>
      <c r="B4899" t="s">
        <v>10640</v>
      </c>
      <c r="C4899" t="s">
        <v>3592</v>
      </c>
      <c r="D4899" t="s">
        <v>10641</v>
      </c>
      <c r="E4899" t="s">
        <v>10631</v>
      </c>
      <c r="F4899">
        <v>53</v>
      </c>
      <c r="G4899">
        <v>0</v>
      </c>
      <c r="H4899" s="51" t="s">
        <v>15280</v>
      </c>
      <c r="I4899">
        <v>0</v>
      </c>
      <c r="J4899">
        <v>27</v>
      </c>
      <c r="K4899">
        <v>26</v>
      </c>
      <c r="L4899">
        <v>80.86</v>
      </c>
      <c r="M4899">
        <v>2952.86</v>
      </c>
      <c r="N4899">
        <v>951</v>
      </c>
      <c r="O4899">
        <v>0</v>
      </c>
      <c r="P4899" t="s">
        <v>18171</v>
      </c>
      <c r="Q4899">
        <v>0</v>
      </c>
      <c r="R4899">
        <v>0</v>
      </c>
      <c r="S4899">
        <v>0</v>
      </c>
      <c r="T4899" t="s">
        <v>181</v>
      </c>
      <c r="U4899">
        <v>0</v>
      </c>
      <c r="V4899" t="s">
        <v>181</v>
      </c>
      <c r="W4899">
        <v>855.9</v>
      </c>
      <c r="X4899" t="s">
        <v>3566</v>
      </c>
    </row>
    <row r="4900" spans="1:24" x14ac:dyDescent="0.3">
      <c r="A4900" t="s">
        <v>3507</v>
      </c>
      <c r="B4900" t="s">
        <v>10648</v>
      </c>
      <c r="C4900" t="s">
        <v>181</v>
      </c>
      <c r="D4900" t="s">
        <v>10649</v>
      </c>
      <c r="E4900" t="s">
        <v>10631</v>
      </c>
      <c r="F4900">
        <v>0</v>
      </c>
      <c r="G4900">
        <v>0</v>
      </c>
      <c r="H4900" s="51" t="s">
        <v>15280</v>
      </c>
      <c r="I4900">
        <v>0</v>
      </c>
      <c r="J4900">
        <v>0</v>
      </c>
      <c r="L4900">
        <v>0</v>
      </c>
      <c r="M4900">
        <v>2794.5</v>
      </c>
      <c r="N4900">
        <v>900</v>
      </c>
      <c r="O4900">
        <v>0</v>
      </c>
      <c r="P4900" t="s">
        <v>9997</v>
      </c>
      <c r="Q4900">
        <v>0</v>
      </c>
      <c r="R4900">
        <v>0</v>
      </c>
      <c r="S4900">
        <v>0</v>
      </c>
      <c r="T4900" t="s">
        <v>181</v>
      </c>
      <c r="U4900">
        <v>0</v>
      </c>
      <c r="V4900" t="s">
        <v>181</v>
      </c>
      <c r="W4900">
        <v>0</v>
      </c>
      <c r="X4900" t="s">
        <v>3566</v>
      </c>
    </row>
    <row r="4901" spans="1:24" x14ac:dyDescent="0.3">
      <c r="A4901" t="s">
        <v>3507</v>
      </c>
      <c r="B4901" t="s">
        <v>10646</v>
      </c>
      <c r="C4901" t="s">
        <v>181</v>
      </c>
      <c r="D4901" t="s">
        <v>10647</v>
      </c>
      <c r="E4901" t="s">
        <v>10631</v>
      </c>
      <c r="F4901">
        <v>3775</v>
      </c>
      <c r="G4901">
        <v>0</v>
      </c>
      <c r="H4901" s="51" t="s">
        <v>15078</v>
      </c>
      <c r="I4901">
        <v>0</v>
      </c>
      <c r="J4901">
        <v>1888</v>
      </c>
      <c r="K4901">
        <v>1518</v>
      </c>
      <c r="L4901">
        <v>6861.36</v>
      </c>
      <c r="M4901">
        <v>31532.55</v>
      </c>
      <c r="N4901">
        <v>6977</v>
      </c>
      <c r="O4901">
        <v>0</v>
      </c>
      <c r="P4901" t="s">
        <v>18172</v>
      </c>
      <c r="Q4901">
        <v>0</v>
      </c>
      <c r="R4901">
        <v>0</v>
      </c>
      <c r="S4901">
        <v>0</v>
      </c>
      <c r="T4901" t="s">
        <v>181</v>
      </c>
      <c r="U4901">
        <v>0</v>
      </c>
      <c r="V4901" t="s">
        <v>181</v>
      </c>
      <c r="W4901">
        <v>439085.86666666699</v>
      </c>
      <c r="X4901" t="s">
        <v>3566</v>
      </c>
    </row>
    <row r="4902" spans="1:24" x14ac:dyDescent="0.3">
      <c r="A4902" t="s">
        <v>3507</v>
      </c>
      <c r="B4902" t="s">
        <v>122</v>
      </c>
      <c r="C4902" t="s">
        <v>3504</v>
      </c>
      <c r="D4902" t="s">
        <v>11922</v>
      </c>
      <c r="E4902" t="s">
        <v>11912</v>
      </c>
      <c r="F4902">
        <v>367</v>
      </c>
      <c r="G4902">
        <v>0</v>
      </c>
      <c r="H4902" s="51" t="s">
        <v>13690</v>
      </c>
      <c r="I4902">
        <v>0</v>
      </c>
      <c r="J4902">
        <v>184</v>
      </c>
      <c r="K4902">
        <v>249</v>
      </c>
      <c r="L4902">
        <v>2863.5</v>
      </c>
      <c r="M4902">
        <v>13340</v>
      </c>
      <c r="N4902">
        <v>1160</v>
      </c>
      <c r="O4902">
        <v>26</v>
      </c>
      <c r="P4902" t="s">
        <v>18173</v>
      </c>
      <c r="Q4902">
        <v>73</v>
      </c>
      <c r="R4902">
        <v>0</v>
      </c>
      <c r="S4902">
        <v>0</v>
      </c>
      <c r="T4902" t="s">
        <v>181</v>
      </c>
      <c r="U4902">
        <v>0</v>
      </c>
      <c r="V4902" t="s">
        <v>181</v>
      </c>
      <c r="W4902">
        <v>6507.4666666666699</v>
      </c>
      <c r="X4902" t="s">
        <v>3517</v>
      </c>
    </row>
    <row r="4903" spans="1:24" x14ac:dyDescent="0.3">
      <c r="A4903" t="s">
        <v>3507</v>
      </c>
      <c r="B4903" t="s">
        <v>3546</v>
      </c>
      <c r="C4903" t="s">
        <v>181</v>
      </c>
      <c r="D4903" t="s">
        <v>3547</v>
      </c>
      <c r="E4903" t="s">
        <v>3508</v>
      </c>
      <c r="F4903">
        <v>85</v>
      </c>
      <c r="G4903">
        <v>0</v>
      </c>
      <c r="H4903" s="51" t="s">
        <v>18174</v>
      </c>
      <c r="I4903">
        <v>0</v>
      </c>
      <c r="J4903">
        <v>43</v>
      </c>
      <c r="K4903">
        <v>36</v>
      </c>
      <c r="L4903">
        <v>301.68</v>
      </c>
      <c r="M4903">
        <v>854.76</v>
      </c>
      <c r="N4903">
        <v>102</v>
      </c>
      <c r="O4903">
        <v>0</v>
      </c>
      <c r="P4903" t="s">
        <v>3949</v>
      </c>
      <c r="Q4903">
        <v>0</v>
      </c>
      <c r="R4903">
        <v>0</v>
      </c>
      <c r="S4903">
        <v>0</v>
      </c>
      <c r="T4903" t="s">
        <v>181</v>
      </c>
      <c r="U4903">
        <v>0</v>
      </c>
      <c r="V4903" t="s">
        <v>181</v>
      </c>
      <c r="W4903">
        <v>146.19999999999999</v>
      </c>
      <c r="X4903" t="s">
        <v>3517</v>
      </c>
    </row>
    <row r="4904" spans="1:24" x14ac:dyDescent="0.3">
      <c r="A4904" t="s">
        <v>3507</v>
      </c>
      <c r="B4904" t="s">
        <v>3514</v>
      </c>
      <c r="C4904" t="s">
        <v>1296</v>
      </c>
      <c r="D4904" t="s">
        <v>3515</v>
      </c>
      <c r="E4904" t="s">
        <v>3508</v>
      </c>
      <c r="F4904">
        <v>123</v>
      </c>
      <c r="G4904">
        <v>0</v>
      </c>
      <c r="H4904" s="51" t="s">
        <v>15304</v>
      </c>
      <c r="I4904">
        <v>0</v>
      </c>
      <c r="J4904">
        <v>62</v>
      </c>
      <c r="K4904">
        <v>100</v>
      </c>
      <c r="L4904">
        <v>844.99999999999989</v>
      </c>
      <c r="M4904">
        <v>1461.85</v>
      </c>
      <c r="N4904">
        <v>173</v>
      </c>
      <c r="O4904">
        <v>9</v>
      </c>
      <c r="P4904" t="s">
        <v>7760</v>
      </c>
      <c r="Q4904">
        <v>4</v>
      </c>
      <c r="R4904">
        <v>0</v>
      </c>
      <c r="S4904">
        <v>0</v>
      </c>
      <c r="T4904" t="s">
        <v>181</v>
      </c>
      <c r="U4904">
        <v>0</v>
      </c>
      <c r="V4904" t="s">
        <v>181</v>
      </c>
      <c r="W4904">
        <v>330.66666666666703</v>
      </c>
      <c r="X4904" t="s">
        <v>3517</v>
      </c>
    </row>
    <row r="4905" spans="1:24" x14ac:dyDescent="0.3">
      <c r="A4905" t="s">
        <v>3507</v>
      </c>
      <c r="B4905" t="s">
        <v>8789</v>
      </c>
      <c r="C4905" t="s">
        <v>3528</v>
      </c>
      <c r="D4905" t="s">
        <v>8790</v>
      </c>
      <c r="E4905" t="s">
        <v>8787</v>
      </c>
      <c r="F4905">
        <v>308</v>
      </c>
      <c r="G4905">
        <v>0</v>
      </c>
      <c r="H4905" s="51" t="s">
        <v>15305</v>
      </c>
      <c r="I4905">
        <v>0</v>
      </c>
      <c r="J4905">
        <v>154</v>
      </c>
      <c r="K4905">
        <v>171</v>
      </c>
      <c r="L4905">
        <v>786.59999999999991</v>
      </c>
      <c r="M4905">
        <v>1899.76</v>
      </c>
      <c r="N4905">
        <v>413</v>
      </c>
      <c r="O4905">
        <v>25</v>
      </c>
      <c r="P4905" t="s">
        <v>8350</v>
      </c>
      <c r="Q4905">
        <v>20</v>
      </c>
      <c r="R4905">
        <v>0</v>
      </c>
      <c r="S4905">
        <v>240</v>
      </c>
      <c r="T4905" t="s">
        <v>18175</v>
      </c>
      <c r="U4905">
        <v>5.41</v>
      </c>
      <c r="V4905" t="s">
        <v>18176</v>
      </c>
      <c r="W4905">
        <v>1889.06666666667</v>
      </c>
      <c r="X4905" t="s">
        <v>3517</v>
      </c>
    </row>
    <row r="4906" spans="1:24" x14ac:dyDescent="0.3">
      <c r="A4906" t="s">
        <v>3507</v>
      </c>
      <c r="B4906" t="s">
        <v>15307</v>
      </c>
      <c r="C4906" t="s">
        <v>181</v>
      </c>
      <c r="D4906" t="s">
        <v>15308</v>
      </c>
      <c r="E4906" t="s">
        <v>8787</v>
      </c>
      <c r="F4906">
        <v>0</v>
      </c>
      <c r="G4906">
        <v>0</v>
      </c>
      <c r="H4906" s="51" t="s">
        <v>12769</v>
      </c>
      <c r="I4906">
        <v>0</v>
      </c>
      <c r="J4906">
        <v>0</v>
      </c>
      <c r="L4906">
        <v>0</v>
      </c>
      <c r="M4906">
        <v>448.5</v>
      </c>
      <c r="N4906">
        <v>65</v>
      </c>
      <c r="O4906">
        <v>0</v>
      </c>
      <c r="P4906" t="s">
        <v>4248</v>
      </c>
      <c r="Q4906">
        <v>0</v>
      </c>
      <c r="R4906">
        <v>0</v>
      </c>
      <c r="S4906">
        <v>0</v>
      </c>
      <c r="T4906" t="s">
        <v>181</v>
      </c>
      <c r="U4906">
        <v>0</v>
      </c>
      <c r="V4906" t="s">
        <v>181</v>
      </c>
      <c r="W4906">
        <v>0</v>
      </c>
      <c r="X4906" t="s">
        <v>3517</v>
      </c>
    </row>
    <row r="4907" spans="1:24" x14ac:dyDescent="0.3">
      <c r="A4907" t="s">
        <v>3507</v>
      </c>
      <c r="B4907" t="s">
        <v>3523</v>
      </c>
      <c r="C4907" t="s">
        <v>3524</v>
      </c>
      <c r="D4907" t="s">
        <v>3525</v>
      </c>
      <c r="E4907" t="s">
        <v>3508</v>
      </c>
      <c r="F4907">
        <v>0</v>
      </c>
      <c r="G4907">
        <v>0</v>
      </c>
      <c r="H4907" s="51" t="s">
        <v>18177</v>
      </c>
      <c r="I4907">
        <v>0</v>
      </c>
      <c r="J4907">
        <v>0</v>
      </c>
      <c r="L4907">
        <v>0</v>
      </c>
      <c r="M4907">
        <v>23652.67</v>
      </c>
      <c r="N4907">
        <v>383</v>
      </c>
      <c r="O4907">
        <v>41</v>
      </c>
      <c r="P4907" t="s">
        <v>11025</v>
      </c>
      <c r="Q4907">
        <v>11</v>
      </c>
      <c r="R4907">
        <v>0</v>
      </c>
      <c r="S4907">
        <v>0</v>
      </c>
      <c r="T4907" t="s">
        <v>181</v>
      </c>
      <c r="U4907">
        <v>0</v>
      </c>
      <c r="V4907" t="s">
        <v>181</v>
      </c>
      <c r="W4907">
        <v>0</v>
      </c>
      <c r="X4907" t="s">
        <v>3517</v>
      </c>
    </row>
    <row r="4908" spans="1:24" x14ac:dyDescent="0.3">
      <c r="A4908" t="s">
        <v>3507</v>
      </c>
      <c r="B4908" t="s">
        <v>9571</v>
      </c>
      <c r="C4908" t="s">
        <v>3504</v>
      </c>
      <c r="D4908" t="s">
        <v>9572</v>
      </c>
      <c r="E4908" t="s">
        <v>9573</v>
      </c>
      <c r="F4908">
        <v>0</v>
      </c>
      <c r="G4908">
        <v>0</v>
      </c>
      <c r="H4908" s="51" t="s">
        <v>15309</v>
      </c>
      <c r="I4908">
        <v>0</v>
      </c>
      <c r="J4908">
        <v>0</v>
      </c>
      <c r="L4908">
        <v>0</v>
      </c>
      <c r="M4908">
        <v>36.25</v>
      </c>
      <c r="N4908">
        <v>25</v>
      </c>
      <c r="O4908">
        <v>0</v>
      </c>
      <c r="P4908" t="s">
        <v>4096</v>
      </c>
      <c r="Q4908">
        <v>0</v>
      </c>
      <c r="R4908">
        <v>0</v>
      </c>
      <c r="S4908">
        <v>0</v>
      </c>
      <c r="T4908" t="s">
        <v>181</v>
      </c>
      <c r="U4908">
        <v>0</v>
      </c>
      <c r="V4908" t="s">
        <v>181</v>
      </c>
      <c r="W4908">
        <v>0</v>
      </c>
      <c r="X4908" t="s">
        <v>3517</v>
      </c>
    </row>
    <row r="4909" spans="1:24" x14ac:dyDescent="0.3">
      <c r="A4909" t="s">
        <v>3507</v>
      </c>
      <c r="B4909" t="s">
        <v>9581</v>
      </c>
      <c r="C4909" t="s">
        <v>3844</v>
      </c>
      <c r="D4909" t="s">
        <v>15310</v>
      </c>
      <c r="E4909" t="s">
        <v>11912</v>
      </c>
      <c r="F4909">
        <v>1776</v>
      </c>
      <c r="G4909">
        <v>0</v>
      </c>
      <c r="H4909" s="51" t="s">
        <v>13178</v>
      </c>
      <c r="I4909">
        <v>0</v>
      </c>
      <c r="J4909">
        <v>888</v>
      </c>
      <c r="K4909">
        <v>760</v>
      </c>
      <c r="L4909">
        <v>516.80000000000007</v>
      </c>
      <c r="M4909">
        <v>2530.2800000000002</v>
      </c>
      <c r="N4909">
        <v>3721</v>
      </c>
      <c r="O4909">
        <v>253</v>
      </c>
      <c r="P4909" t="s">
        <v>12856</v>
      </c>
      <c r="Q4909">
        <v>-2</v>
      </c>
      <c r="R4909">
        <v>0</v>
      </c>
      <c r="S4909">
        <v>0</v>
      </c>
      <c r="T4909" t="s">
        <v>181</v>
      </c>
      <c r="U4909">
        <v>0</v>
      </c>
      <c r="V4909" t="s">
        <v>181</v>
      </c>
      <c r="W4909">
        <v>102712</v>
      </c>
      <c r="X4909" t="s">
        <v>3517</v>
      </c>
    </row>
    <row r="4910" spans="1:24" x14ac:dyDescent="0.3">
      <c r="A4910" t="s">
        <v>3507</v>
      </c>
      <c r="B4910" t="s">
        <v>11933</v>
      </c>
      <c r="C4910" t="s">
        <v>181</v>
      </c>
      <c r="D4910" t="s">
        <v>11934</v>
      </c>
      <c r="E4910" t="s">
        <v>11912</v>
      </c>
      <c r="F4910">
        <v>171</v>
      </c>
      <c r="G4910" t="s">
        <v>7592</v>
      </c>
      <c r="H4910" s="51" t="s">
        <v>2478</v>
      </c>
      <c r="I4910">
        <v>32448</v>
      </c>
      <c r="J4910">
        <v>86</v>
      </c>
      <c r="K4910">
        <v>86</v>
      </c>
      <c r="L4910">
        <v>16512</v>
      </c>
      <c r="M4910">
        <v>384</v>
      </c>
      <c r="N4910">
        <v>2</v>
      </c>
      <c r="O4910">
        <v>0</v>
      </c>
      <c r="P4910" t="s">
        <v>3787</v>
      </c>
      <c r="Q4910">
        <v>0</v>
      </c>
      <c r="R4910">
        <v>0</v>
      </c>
      <c r="S4910">
        <v>0</v>
      </c>
      <c r="T4910" t="s">
        <v>181</v>
      </c>
      <c r="U4910">
        <v>0</v>
      </c>
      <c r="V4910" t="s">
        <v>181</v>
      </c>
      <c r="W4910">
        <v>5.7333333333333298</v>
      </c>
      <c r="X4910" t="s">
        <v>3517</v>
      </c>
    </row>
    <row r="4911" spans="1:24" x14ac:dyDescent="0.3">
      <c r="A4911" t="s">
        <v>3507</v>
      </c>
      <c r="B4911" t="s">
        <v>18178</v>
      </c>
      <c r="C4911" t="s">
        <v>181</v>
      </c>
      <c r="D4911" t="s">
        <v>18179</v>
      </c>
      <c r="E4911" t="s">
        <v>11912</v>
      </c>
      <c r="F4911">
        <v>0</v>
      </c>
      <c r="G4911">
        <v>0</v>
      </c>
      <c r="H4911" s="51" t="s">
        <v>13725</v>
      </c>
      <c r="I4911">
        <v>0</v>
      </c>
      <c r="J4911">
        <v>0</v>
      </c>
      <c r="L4911">
        <v>0</v>
      </c>
      <c r="M4911">
        <v>0.4</v>
      </c>
      <c r="N4911">
        <v>4</v>
      </c>
      <c r="O4911">
        <v>0</v>
      </c>
      <c r="P4911" t="s">
        <v>3101</v>
      </c>
      <c r="Q4911">
        <v>0</v>
      </c>
      <c r="R4911">
        <v>0</v>
      </c>
      <c r="S4911">
        <v>500</v>
      </c>
      <c r="T4911" t="s">
        <v>17681</v>
      </c>
      <c r="U4911">
        <v>3.3</v>
      </c>
      <c r="V4911" t="s">
        <v>18180</v>
      </c>
      <c r="W4911">
        <v>0</v>
      </c>
      <c r="X4911" t="s">
        <v>3517</v>
      </c>
    </row>
    <row r="4912" spans="1:24" x14ac:dyDescent="0.3">
      <c r="A4912" t="s">
        <v>3507</v>
      </c>
      <c r="B4912" t="s">
        <v>15311</v>
      </c>
      <c r="C4912" t="s">
        <v>181</v>
      </c>
      <c r="D4912" t="s">
        <v>15312</v>
      </c>
      <c r="E4912" t="s">
        <v>8898</v>
      </c>
      <c r="F4912">
        <v>52</v>
      </c>
      <c r="G4912" t="s">
        <v>550</v>
      </c>
      <c r="H4912" s="51" t="s">
        <v>12733</v>
      </c>
      <c r="I4912">
        <v>103.19999999999999</v>
      </c>
      <c r="J4912">
        <v>26</v>
      </c>
      <c r="K4912">
        <v>21</v>
      </c>
      <c r="L4912">
        <v>45.15</v>
      </c>
      <c r="M4912">
        <v>8.6</v>
      </c>
      <c r="N4912">
        <v>4</v>
      </c>
      <c r="O4912">
        <v>0</v>
      </c>
      <c r="P4912" t="s">
        <v>3101</v>
      </c>
      <c r="Q4912">
        <v>0</v>
      </c>
      <c r="R4912">
        <v>0</v>
      </c>
      <c r="S4912">
        <v>0</v>
      </c>
      <c r="T4912" t="s">
        <v>181</v>
      </c>
      <c r="U4912">
        <v>0</v>
      </c>
      <c r="V4912" t="s">
        <v>181</v>
      </c>
      <c r="W4912">
        <v>3.4666666666666699</v>
      </c>
      <c r="X4912" t="s">
        <v>3517</v>
      </c>
    </row>
    <row r="4913" spans="1:24" x14ac:dyDescent="0.3">
      <c r="A4913" t="s">
        <v>3507</v>
      </c>
      <c r="B4913" t="s">
        <v>8915</v>
      </c>
      <c r="C4913" t="s">
        <v>3844</v>
      </c>
      <c r="D4913" t="s">
        <v>8916</v>
      </c>
      <c r="E4913" t="s">
        <v>8898</v>
      </c>
      <c r="F4913">
        <v>0</v>
      </c>
      <c r="G4913">
        <v>0</v>
      </c>
      <c r="H4913" s="51" t="s">
        <v>15314</v>
      </c>
      <c r="I4913">
        <v>0</v>
      </c>
      <c r="J4913">
        <v>0</v>
      </c>
      <c r="L4913">
        <v>0</v>
      </c>
      <c r="M4913">
        <v>372.35</v>
      </c>
      <c r="N4913">
        <v>1205</v>
      </c>
      <c r="O4913">
        <v>0</v>
      </c>
      <c r="P4913" t="s">
        <v>15315</v>
      </c>
      <c r="Q4913">
        <v>0</v>
      </c>
      <c r="R4913">
        <v>0</v>
      </c>
      <c r="S4913">
        <v>0</v>
      </c>
      <c r="T4913" t="s">
        <v>181</v>
      </c>
      <c r="U4913">
        <v>0</v>
      </c>
      <c r="V4913" t="s">
        <v>181</v>
      </c>
      <c r="W4913">
        <v>0</v>
      </c>
      <c r="X4913" t="s">
        <v>3517</v>
      </c>
    </row>
    <row r="4914" spans="1:24" x14ac:dyDescent="0.3">
      <c r="A4914" t="s">
        <v>3507</v>
      </c>
      <c r="B4914" t="s">
        <v>8929</v>
      </c>
      <c r="C4914" t="s">
        <v>181</v>
      </c>
      <c r="D4914" t="s">
        <v>8930</v>
      </c>
      <c r="E4914" t="s">
        <v>8898</v>
      </c>
      <c r="F4914">
        <v>0</v>
      </c>
      <c r="G4914">
        <v>0</v>
      </c>
      <c r="H4914" s="51" t="s">
        <v>3787</v>
      </c>
      <c r="I4914">
        <v>0</v>
      </c>
      <c r="J4914">
        <v>0</v>
      </c>
      <c r="L4914">
        <v>0</v>
      </c>
      <c r="M4914">
        <v>324</v>
      </c>
      <c r="N4914">
        <v>162</v>
      </c>
      <c r="O4914">
        <v>0</v>
      </c>
      <c r="P4914" t="s">
        <v>7221</v>
      </c>
      <c r="Q4914">
        <v>0</v>
      </c>
      <c r="R4914">
        <v>0</v>
      </c>
      <c r="S4914">
        <v>0</v>
      </c>
      <c r="T4914" t="s">
        <v>181</v>
      </c>
      <c r="U4914">
        <v>0</v>
      </c>
      <c r="V4914" t="s">
        <v>181</v>
      </c>
      <c r="W4914">
        <v>0</v>
      </c>
      <c r="X4914" t="s">
        <v>3517</v>
      </c>
    </row>
    <row r="4915" spans="1:24" x14ac:dyDescent="0.3">
      <c r="A4915" t="s">
        <v>3507</v>
      </c>
      <c r="B4915" t="s">
        <v>9576</v>
      </c>
      <c r="C4915" t="s">
        <v>181</v>
      </c>
      <c r="D4915" t="s">
        <v>9577</v>
      </c>
      <c r="E4915" t="s">
        <v>9573</v>
      </c>
      <c r="F4915">
        <v>0</v>
      </c>
      <c r="G4915">
        <v>0</v>
      </c>
      <c r="H4915" s="51" t="s">
        <v>12859</v>
      </c>
      <c r="I4915">
        <v>0</v>
      </c>
      <c r="J4915">
        <v>0</v>
      </c>
      <c r="L4915">
        <v>0</v>
      </c>
      <c r="M4915">
        <v>15.18</v>
      </c>
      <c r="N4915">
        <v>69</v>
      </c>
      <c r="O4915">
        <v>0</v>
      </c>
      <c r="P4915" t="s">
        <v>4053</v>
      </c>
      <c r="Q4915">
        <v>0</v>
      </c>
      <c r="R4915">
        <v>0</v>
      </c>
      <c r="S4915">
        <v>0</v>
      </c>
      <c r="T4915" t="s">
        <v>181</v>
      </c>
      <c r="U4915">
        <v>0</v>
      </c>
      <c r="V4915" t="s">
        <v>181</v>
      </c>
      <c r="W4915">
        <v>0</v>
      </c>
      <c r="X4915" t="s">
        <v>3517</v>
      </c>
    </row>
    <row r="4916" spans="1:24" x14ac:dyDescent="0.3">
      <c r="A4916" t="s">
        <v>3507</v>
      </c>
      <c r="B4916" t="s">
        <v>8905</v>
      </c>
      <c r="C4916" t="s">
        <v>3771</v>
      </c>
      <c r="D4916" t="s">
        <v>8906</v>
      </c>
      <c r="E4916" t="s">
        <v>8898</v>
      </c>
      <c r="F4916">
        <v>0</v>
      </c>
      <c r="G4916">
        <v>0</v>
      </c>
      <c r="H4916" s="51" t="s">
        <v>15262</v>
      </c>
      <c r="I4916">
        <v>0</v>
      </c>
      <c r="J4916">
        <v>0</v>
      </c>
      <c r="K4916">
        <v>1</v>
      </c>
      <c r="L4916">
        <v>5.0599999999999996</v>
      </c>
      <c r="M4916">
        <v>30.36</v>
      </c>
      <c r="N4916">
        <v>6</v>
      </c>
      <c r="O4916">
        <v>0</v>
      </c>
      <c r="P4916" t="s">
        <v>3594</v>
      </c>
      <c r="Q4916">
        <v>0</v>
      </c>
      <c r="R4916">
        <v>0</v>
      </c>
      <c r="S4916">
        <v>0</v>
      </c>
      <c r="T4916" t="s">
        <v>181</v>
      </c>
      <c r="U4916">
        <v>0</v>
      </c>
      <c r="V4916" t="s">
        <v>181</v>
      </c>
      <c r="W4916">
        <v>0</v>
      </c>
      <c r="X4916" t="s">
        <v>3517</v>
      </c>
    </row>
    <row r="4917" spans="1:24" x14ac:dyDescent="0.3">
      <c r="A4917" t="s">
        <v>3507</v>
      </c>
      <c r="B4917" t="s">
        <v>8893</v>
      </c>
      <c r="C4917" t="s">
        <v>3771</v>
      </c>
      <c r="D4917" t="s">
        <v>8894</v>
      </c>
      <c r="E4917" t="s">
        <v>8895</v>
      </c>
      <c r="F4917">
        <v>0</v>
      </c>
      <c r="G4917">
        <v>0</v>
      </c>
      <c r="H4917" s="51" t="s">
        <v>13255</v>
      </c>
      <c r="I4917">
        <v>0</v>
      </c>
      <c r="J4917">
        <v>0</v>
      </c>
      <c r="K4917">
        <v>1</v>
      </c>
      <c r="L4917">
        <v>10.9</v>
      </c>
      <c r="M4917">
        <v>10.9</v>
      </c>
      <c r="N4917">
        <v>1</v>
      </c>
      <c r="O4917">
        <v>0</v>
      </c>
      <c r="P4917" t="s">
        <v>3535</v>
      </c>
      <c r="Q4917">
        <v>0</v>
      </c>
      <c r="R4917">
        <v>0</v>
      </c>
      <c r="S4917">
        <v>0</v>
      </c>
      <c r="T4917" t="s">
        <v>181</v>
      </c>
      <c r="U4917">
        <v>0</v>
      </c>
      <c r="V4917" t="s">
        <v>181</v>
      </c>
      <c r="W4917">
        <v>0</v>
      </c>
      <c r="X4917" t="s">
        <v>3517</v>
      </c>
    </row>
    <row r="4918" spans="1:24" x14ac:dyDescent="0.3">
      <c r="A4918" t="s">
        <v>3507</v>
      </c>
      <c r="B4918" t="s">
        <v>3833</v>
      </c>
      <c r="C4918" t="s">
        <v>3504</v>
      </c>
      <c r="D4918" t="s">
        <v>3834</v>
      </c>
      <c r="E4918" t="s">
        <v>15316</v>
      </c>
      <c r="F4918">
        <v>242</v>
      </c>
      <c r="G4918" t="s">
        <v>7277</v>
      </c>
      <c r="H4918" s="51" t="s">
        <v>15317</v>
      </c>
      <c r="I4918">
        <v>123.12</v>
      </c>
      <c r="J4918">
        <v>121</v>
      </c>
      <c r="K4918">
        <v>75</v>
      </c>
      <c r="L4918">
        <v>81</v>
      </c>
      <c r="M4918">
        <v>138.15</v>
      </c>
      <c r="N4918">
        <v>128</v>
      </c>
      <c r="O4918">
        <v>0</v>
      </c>
      <c r="P4918" t="s">
        <v>4292</v>
      </c>
      <c r="Q4918">
        <v>0</v>
      </c>
      <c r="R4918">
        <v>0</v>
      </c>
      <c r="S4918">
        <v>0</v>
      </c>
      <c r="T4918" t="s">
        <v>181</v>
      </c>
      <c r="U4918">
        <v>0</v>
      </c>
      <c r="V4918" t="s">
        <v>181</v>
      </c>
      <c r="W4918">
        <v>516.26666666666699</v>
      </c>
      <c r="X4918" t="s">
        <v>3517</v>
      </c>
    </row>
    <row r="4919" spans="1:24" x14ac:dyDescent="0.3">
      <c r="A4919" t="s">
        <v>3507</v>
      </c>
      <c r="B4919" t="s">
        <v>8792</v>
      </c>
      <c r="C4919" t="s">
        <v>3504</v>
      </c>
      <c r="D4919" t="s">
        <v>3834</v>
      </c>
      <c r="E4919" t="s">
        <v>8787</v>
      </c>
      <c r="F4919">
        <v>39</v>
      </c>
      <c r="G4919">
        <v>0</v>
      </c>
      <c r="H4919" s="51" t="s">
        <v>13059</v>
      </c>
      <c r="I4919">
        <v>0</v>
      </c>
      <c r="J4919">
        <v>20</v>
      </c>
      <c r="K4919">
        <v>20</v>
      </c>
      <c r="L4919">
        <v>15.8</v>
      </c>
      <c r="M4919">
        <v>38.880000000000003</v>
      </c>
      <c r="N4919">
        <v>49</v>
      </c>
      <c r="O4919">
        <v>0</v>
      </c>
      <c r="P4919" t="s">
        <v>3970</v>
      </c>
      <c r="Q4919">
        <v>0</v>
      </c>
      <c r="R4919">
        <v>0</v>
      </c>
      <c r="S4919">
        <v>0</v>
      </c>
      <c r="T4919" t="s">
        <v>181</v>
      </c>
      <c r="U4919">
        <v>0</v>
      </c>
      <c r="V4919" t="s">
        <v>181</v>
      </c>
      <c r="W4919">
        <v>32.6666666666667</v>
      </c>
      <c r="X4919" t="s">
        <v>3517</v>
      </c>
    </row>
    <row r="4920" spans="1:24" x14ac:dyDescent="0.3">
      <c r="A4920" t="s">
        <v>3507</v>
      </c>
      <c r="B4920" t="s">
        <v>9584</v>
      </c>
      <c r="C4920" t="s">
        <v>7164</v>
      </c>
      <c r="D4920" t="s">
        <v>3834</v>
      </c>
      <c r="E4920" t="s">
        <v>9573</v>
      </c>
      <c r="F4920">
        <v>634</v>
      </c>
      <c r="G4920">
        <v>0</v>
      </c>
      <c r="H4920" s="51" t="s">
        <v>12561</v>
      </c>
      <c r="I4920">
        <v>0</v>
      </c>
      <c r="J4920">
        <v>317</v>
      </c>
      <c r="K4920">
        <v>382</v>
      </c>
      <c r="L4920">
        <v>213.92000000000002</v>
      </c>
      <c r="M4920">
        <v>258.64999999999998</v>
      </c>
      <c r="N4920">
        <v>459</v>
      </c>
      <c r="O4920">
        <v>69</v>
      </c>
      <c r="P4920" t="s">
        <v>7388</v>
      </c>
      <c r="Q4920">
        <v>340</v>
      </c>
      <c r="R4920">
        <v>0</v>
      </c>
      <c r="S4920">
        <v>2480</v>
      </c>
      <c r="T4920" t="s">
        <v>17683</v>
      </c>
      <c r="U4920">
        <v>0.41</v>
      </c>
      <c r="V4920" t="s">
        <v>15282</v>
      </c>
      <c r="W4920">
        <v>528.33333333333303</v>
      </c>
      <c r="X4920" t="s">
        <v>3517</v>
      </c>
    </row>
    <row r="4921" spans="1:24" x14ac:dyDescent="0.3">
      <c r="A4921" t="s">
        <v>3507</v>
      </c>
      <c r="B4921" t="s">
        <v>8901</v>
      </c>
      <c r="C4921" t="s">
        <v>3771</v>
      </c>
      <c r="D4921" t="s">
        <v>8902</v>
      </c>
      <c r="E4921" t="s">
        <v>8898</v>
      </c>
      <c r="F4921">
        <v>0</v>
      </c>
      <c r="G4921">
        <v>0</v>
      </c>
      <c r="H4921" s="51" t="s">
        <v>15318</v>
      </c>
      <c r="I4921">
        <v>0</v>
      </c>
      <c r="J4921">
        <v>0</v>
      </c>
      <c r="L4921">
        <v>0</v>
      </c>
      <c r="M4921">
        <v>0</v>
      </c>
      <c r="N4921">
        <v>0</v>
      </c>
      <c r="O4921">
        <v>0</v>
      </c>
      <c r="P4921" t="s">
        <v>183</v>
      </c>
      <c r="Q4921">
        <v>0</v>
      </c>
      <c r="R4921">
        <v>0</v>
      </c>
      <c r="S4921">
        <v>0</v>
      </c>
      <c r="T4921" t="s">
        <v>181</v>
      </c>
      <c r="U4921">
        <v>0</v>
      </c>
      <c r="V4921" t="s">
        <v>181</v>
      </c>
      <c r="W4921">
        <v>0</v>
      </c>
      <c r="X4921" t="s">
        <v>3517</v>
      </c>
    </row>
    <row r="4922" spans="1:24" x14ac:dyDescent="0.3">
      <c r="A4922" t="s">
        <v>3507</v>
      </c>
      <c r="B4922" t="s">
        <v>8903</v>
      </c>
      <c r="C4922" t="s">
        <v>3771</v>
      </c>
      <c r="D4922" t="s">
        <v>8904</v>
      </c>
      <c r="E4922" t="s">
        <v>8898</v>
      </c>
      <c r="F4922">
        <v>0</v>
      </c>
      <c r="G4922">
        <v>0</v>
      </c>
      <c r="H4922" s="51" t="s">
        <v>15262</v>
      </c>
      <c r="I4922">
        <v>0</v>
      </c>
      <c r="J4922">
        <v>0</v>
      </c>
      <c r="K4922">
        <v>1</v>
      </c>
      <c r="L4922">
        <v>5.0599999999999996</v>
      </c>
      <c r="M4922">
        <v>70.84</v>
      </c>
      <c r="N4922">
        <v>14</v>
      </c>
      <c r="O4922">
        <v>0</v>
      </c>
      <c r="P4922" t="s">
        <v>3597</v>
      </c>
      <c r="Q4922">
        <v>0</v>
      </c>
      <c r="R4922">
        <v>0</v>
      </c>
      <c r="S4922">
        <v>0</v>
      </c>
      <c r="T4922" t="s">
        <v>181</v>
      </c>
      <c r="U4922">
        <v>0</v>
      </c>
      <c r="V4922" t="s">
        <v>181</v>
      </c>
      <c r="W4922">
        <v>0</v>
      </c>
      <c r="X4922" t="s">
        <v>3517</v>
      </c>
    </row>
    <row r="4923" spans="1:24" x14ac:dyDescent="0.3">
      <c r="A4923" t="s">
        <v>3507</v>
      </c>
      <c r="B4923" t="s">
        <v>8923</v>
      </c>
      <c r="C4923" t="s">
        <v>3504</v>
      </c>
      <c r="D4923" t="s">
        <v>8924</v>
      </c>
      <c r="E4923" t="s">
        <v>8898</v>
      </c>
      <c r="F4923">
        <v>456</v>
      </c>
      <c r="G4923" t="s">
        <v>4050</v>
      </c>
      <c r="H4923" s="51" t="s">
        <v>13825</v>
      </c>
      <c r="I4923">
        <v>201.96</v>
      </c>
      <c r="J4923">
        <v>228</v>
      </c>
      <c r="K4923">
        <v>137</v>
      </c>
      <c r="L4923">
        <v>139.74</v>
      </c>
      <c r="M4923">
        <v>280.44</v>
      </c>
      <c r="N4923">
        <v>274</v>
      </c>
      <c r="O4923">
        <v>16</v>
      </c>
      <c r="P4923" t="s">
        <v>3782</v>
      </c>
      <c r="Q4923">
        <v>0</v>
      </c>
      <c r="R4923">
        <v>0</v>
      </c>
      <c r="S4923">
        <v>0</v>
      </c>
      <c r="T4923" t="s">
        <v>181</v>
      </c>
      <c r="U4923">
        <v>0</v>
      </c>
      <c r="V4923" t="s">
        <v>181</v>
      </c>
      <c r="W4923">
        <v>1960.8</v>
      </c>
      <c r="X4923" t="s">
        <v>3517</v>
      </c>
    </row>
    <row r="4924" spans="1:24" x14ac:dyDescent="0.3">
      <c r="A4924" t="s">
        <v>3507</v>
      </c>
      <c r="B4924" t="s">
        <v>8917</v>
      </c>
      <c r="C4924" t="s">
        <v>3504</v>
      </c>
      <c r="D4924" t="s">
        <v>8918</v>
      </c>
      <c r="E4924" t="s">
        <v>8898</v>
      </c>
      <c r="F4924">
        <v>347</v>
      </c>
      <c r="G4924">
        <v>0</v>
      </c>
      <c r="H4924" s="51" t="s">
        <v>13825</v>
      </c>
      <c r="I4924">
        <v>0</v>
      </c>
      <c r="J4924">
        <v>174</v>
      </c>
      <c r="K4924">
        <v>132</v>
      </c>
      <c r="L4924">
        <v>134.64000000000001</v>
      </c>
      <c r="M4924">
        <v>778.88</v>
      </c>
      <c r="N4924">
        <v>761</v>
      </c>
      <c r="O4924">
        <v>14</v>
      </c>
      <c r="P4924" t="s">
        <v>18123</v>
      </c>
      <c r="Q4924">
        <v>0</v>
      </c>
      <c r="R4924">
        <v>0</v>
      </c>
      <c r="S4924">
        <v>0</v>
      </c>
      <c r="T4924" t="s">
        <v>181</v>
      </c>
      <c r="U4924">
        <v>0</v>
      </c>
      <c r="V4924" t="s">
        <v>181</v>
      </c>
      <c r="W4924">
        <v>4332.6000000000004</v>
      </c>
      <c r="X4924" t="s">
        <v>3517</v>
      </c>
    </row>
    <row r="4925" spans="1:24" x14ac:dyDescent="0.3">
      <c r="A4925" t="s">
        <v>3507</v>
      </c>
      <c r="B4925" t="s">
        <v>8919</v>
      </c>
      <c r="C4925" t="s">
        <v>3504</v>
      </c>
      <c r="D4925" t="s">
        <v>8920</v>
      </c>
      <c r="E4925" t="s">
        <v>8898</v>
      </c>
      <c r="F4925">
        <v>349</v>
      </c>
      <c r="G4925">
        <v>0</v>
      </c>
      <c r="H4925" s="51" t="s">
        <v>13825</v>
      </c>
      <c r="I4925">
        <v>0</v>
      </c>
      <c r="J4925">
        <v>175</v>
      </c>
      <c r="K4925">
        <v>144</v>
      </c>
      <c r="L4925">
        <v>146.88</v>
      </c>
      <c r="M4925">
        <v>415.54</v>
      </c>
      <c r="N4925">
        <v>406</v>
      </c>
      <c r="O4925">
        <v>25</v>
      </c>
      <c r="P4925" t="s">
        <v>18181</v>
      </c>
      <c r="Q4925">
        <v>0</v>
      </c>
      <c r="R4925">
        <v>0</v>
      </c>
      <c r="S4925">
        <v>0</v>
      </c>
      <c r="T4925" t="s">
        <v>181</v>
      </c>
      <c r="U4925">
        <v>0</v>
      </c>
      <c r="V4925" t="s">
        <v>181</v>
      </c>
      <c r="W4925">
        <v>2222.5</v>
      </c>
      <c r="X4925" t="s">
        <v>3517</v>
      </c>
    </row>
    <row r="4926" spans="1:24" x14ac:dyDescent="0.3">
      <c r="A4926" t="s">
        <v>3507</v>
      </c>
      <c r="B4926" t="s">
        <v>8921</v>
      </c>
      <c r="C4926" t="s">
        <v>3504</v>
      </c>
      <c r="D4926" t="s">
        <v>8922</v>
      </c>
      <c r="E4926" t="s">
        <v>8898</v>
      </c>
      <c r="F4926">
        <v>75</v>
      </c>
      <c r="G4926">
        <v>0</v>
      </c>
      <c r="H4926" s="51" t="s">
        <v>13825</v>
      </c>
      <c r="I4926">
        <v>0</v>
      </c>
      <c r="J4926">
        <v>38</v>
      </c>
      <c r="K4926">
        <v>40</v>
      </c>
      <c r="L4926">
        <v>40.799999999999997</v>
      </c>
      <c r="M4926">
        <v>874.07</v>
      </c>
      <c r="N4926">
        <v>854</v>
      </c>
      <c r="O4926">
        <v>9</v>
      </c>
      <c r="P4926" t="s">
        <v>18182</v>
      </c>
      <c r="Q4926">
        <v>0</v>
      </c>
      <c r="R4926">
        <v>0</v>
      </c>
      <c r="S4926">
        <v>0</v>
      </c>
      <c r="T4926" t="s">
        <v>181</v>
      </c>
      <c r="U4926">
        <v>0</v>
      </c>
      <c r="V4926" t="s">
        <v>181</v>
      </c>
      <c r="W4926">
        <v>1070.3333333333301</v>
      </c>
      <c r="X4926" t="s">
        <v>3517</v>
      </c>
    </row>
    <row r="4927" spans="1:24" x14ac:dyDescent="0.3">
      <c r="A4927" t="s">
        <v>3507</v>
      </c>
      <c r="B4927" t="s">
        <v>8785</v>
      </c>
      <c r="C4927" t="s">
        <v>3588</v>
      </c>
      <c r="D4927" t="s">
        <v>8786</v>
      </c>
      <c r="E4927" t="s">
        <v>8787</v>
      </c>
      <c r="F4927">
        <v>315</v>
      </c>
      <c r="G4927">
        <v>0</v>
      </c>
      <c r="H4927" s="51" t="s">
        <v>13059</v>
      </c>
      <c r="I4927">
        <v>0</v>
      </c>
      <c r="J4927">
        <v>158</v>
      </c>
      <c r="K4927">
        <v>162</v>
      </c>
      <c r="L4927">
        <v>127.98</v>
      </c>
      <c r="M4927">
        <v>700.66</v>
      </c>
      <c r="N4927">
        <v>883</v>
      </c>
      <c r="O4927">
        <v>38</v>
      </c>
      <c r="P4927" t="s">
        <v>18182</v>
      </c>
      <c r="Q4927">
        <v>0</v>
      </c>
      <c r="R4927">
        <v>0</v>
      </c>
      <c r="S4927">
        <v>0</v>
      </c>
      <c r="T4927" t="s">
        <v>181</v>
      </c>
      <c r="U4927">
        <v>0</v>
      </c>
      <c r="V4927" t="s">
        <v>181</v>
      </c>
      <c r="W4927">
        <v>4450.3333333333303</v>
      </c>
      <c r="X4927" t="s">
        <v>3517</v>
      </c>
    </row>
    <row r="4928" spans="1:24" x14ac:dyDescent="0.3">
      <c r="A4928" t="s">
        <v>3507</v>
      </c>
      <c r="B4928" t="s">
        <v>8788</v>
      </c>
      <c r="C4928" t="s">
        <v>3844</v>
      </c>
      <c r="D4928" t="s">
        <v>8786</v>
      </c>
      <c r="E4928" t="s">
        <v>8787</v>
      </c>
      <c r="F4928">
        <v>1125</v>
      </c>
      <c r="G4928">
        <v>0</v>
      </c>
      <c r="H4928" s="51" t="s">
        <v>13059</v>
      </c>
      <c r="I4928">
        <v>0</v>
      </c>
      <c r="J4928">
        <v>563</v>
      </c>
      <c r="K4928">
        <v>430</v>
      </c>
      <c r="L4928">
        <v>339.7</v>
      </c>
      <c r="M4928">
        <v>618.13</v>
      </c>
      <c r="N4928">
        <v>779</v>
      </c>
      <c r="O4928">
        <v>212</v>
      </c>
      <c r="P4928" t="s">
        <v>15530</v>
      </c>
      <c r="Q4928">
        <v>10</v>
      </c>
      <c r="R4928">
        <v>0</v>
      </c>
      <c r="S4928">
        <v>1800</v>
      </c>
      <c r="T4928" t="s">
        <v>18175</v>
      </c>
      <c r="U4928">
        <v>0.79</v>
      </c>
      <c r="V4928" t="s">
        <v>18176</v>
      </c>
      <c r="W4928">
        <v>10453.0333333333</v>
      </c>
      <c r="X4928" t="s">
        <v>3517</v>
      </c>
    </row>
    <row r="4929" spans="1:24" x14ac:dyDescent="0.3">
      <c r="A4929" t="s">
        <v>3507</v>
      </c>
      <c r="B4929" t="s">
        <v>8927</v>
      </c>
      <c r="C4929" t="s">
        <v>3504</v>
      </c>
      <c r="D4929" t="s">
        <v>8928</v>
      </c>
      <c r="E4929" t="s">
        <v>8898</v>
      </c>
      <c r="F4929">
        <v>27</v>
      </c>
      <c r="G4929">
        <v>0</v>
      </c>
      <c r="H4929" s="51" t="s">
        <v>15320</v>
      </c>
      <c r="I4929">
        <v>0</v>
      </c>
      <c r="J4929">
        <v>14</v>
      </c>
      <c r="K4929">
        <v>9</v>
      </c>
      <c r="L4929">
        <v>6.93</v>
      </c>
      <c r="M4929">
        <v>60.1</v>
      </c>
      <c r="N4929">
        <v>78</v>
      </c>
      <c r="O4929">
        <v>0</v>
      </c>
      <c r="P4929" t="s">
        <v>3693</v>
      </c>
      <c r="Q4929">
        <v>0</v>
      </c>
      <c r="R4929">
        <v>0</v>
      </c>
      <c r="S4929">
        <v>0</v>
      </c>
      <c r="T4929" t="s">
        <v>181</v>
      </c>
      <c r="U4929">
        <v>0</v>
      </c>
      <c r="V4929" t="s">
        <v>181</v>
      </c>
      <c r="W4929">
        <v>36.4</v>
      </c>
      <c r="X4929" t="s">
        <v>3517</v>
      </c>
    </row>
    <row r="4930" spans="1:24" x14ac:dyDescent="0.3">
      <c r="A4930" t="s">
        <v>3507</v>
      </c>
      <c r="B4930" t="s">
        <v>9593</v>
      </c>
      <c r="C4930" t="s">
        <v>3504</v>
      </c>
      <c r="D4930" t="s">
        <v>9594</v>
      </c>
      <c r="E4930" t="s">
        <v>9573</v>
      </c>
      <c r="F4930">
        <v>1565</v>
      </c>
      <c r="G4930">
        <v>0</v>
      </c>
      <c r="H4930" s="51" t="s">
        <v>12581</v>
      </c>
      <c r="I4930">
        <v>0</v>
      </c>
      <c r="J4930">
        <v>783</v>
      </c>
      <c r="K4930">
        <v>668</v>
      </c>
      <c r="L4930">
        <v>340.68</v>
      </c>
      <c r="M4930">
        <v>1507.05</v>
      </c>
      <c r="N4930">
        <v>2955</v>
      </c>
      <c r="O4930">
        <v>103</v>
      </c>
      <c r="P4930" t="s">
        <v>18183</v>
      </c>
      <c r="Q4930">
        <v>5</v>
      </c>
      <c r="R4930">
        <v>0</v>
      </c>
      <c r="S4930">
        <v>2400</v>
      </c>
      <c r="T4930" t="s">
        <v>18161</v>
      </c>
      <c r="U4930">
        <v>0.51</v>
      </c>
      <c r="V4930" t="s">
        <v>18162</v>
      </c>
      <c r="W4930">
        <v>74306.7</v>
      </c>
      <c r="X4930" t="s">
        <v>3517</v>
      </c>
    </row>
    <row r="4931" spans="1:24" x14ac:dyDescent="0.3">
      <c r="A4931" t="s">
        <v>3507</v>
      </c>
      <c r="B4931" t="s">
        <v>3876</v>
      </c>
      <c r="C4931" t="s">
        <v>3504</v>
      </c>
      <c r="D4931" t="s">
        <v>3877</v>
      </c>
      <c r="E4931" t="s">
        <v>3835</v>
      </c>
      <c r="F4931">
        <v>2</v>
      </c>
      <c r="G4931">
        <v>0</v>
      </c>
      <c r="H4931" s="51" t="s">
        <v>15321</v>
      </c>
      <c r="I4931">
        <v>0</v>
      </c>
      <c r="J4931">
        <v>1</v>
      </c>
      <c r="K4931">
        <v>1</v>
      </c>
      <c r="L4931">
        <v>1.43</v>
      </c>
      <c r="M4931">
        <v>815.1</v>
      </c>
      <c r="N4931">
        <v>570</v>
      </c>
      <c r="O4931">
        <v>0</v>
      </c>
      <c r="P4931" t="s">
        <v>11326</v>
      </c>
      <c r="Q4931">
        <v>0</v>
      </c>
      <c r="R4931">
        <v>0</v>
      </c>
      <c r="S4931">
        <v>0</v>
      </c>
      <c r="T4931" t="s">
        <v>181</v>
      </c>
      <c r="U4931">
        <v>0</v>
      </c>
      <c r="V4931" t="s">
        <v>181</v>
      </c>
      <c r="W4931">
        <v>19</v>
      </c>
      <c r="X4931" t="s">
        <v>3517</v>
      </c>
    </row>
    <row r="4932" spans="1:24" x14ac:dyDescent="0.3">
      <c r="A4932" t="s">
        <v>3507</v>
      </c>
      <c r="B4932" t="s">
        <v>8925</v>
      </c>
      <c r="C4932" t="s">
        <v>181</v>
      </c>
      <c r="D4932" t="s">
        <v>3877</v>
      </c>
      <c r="E4932" t="s">
        <v>8898</v>
      </c>
      <c r="F4932">
        <v>0</v>
      </c>
      <c r="G4932">
        <v>0</v>
      </c>
      <c r="H4932" s="51" t="s">
        <v>13473</v>
      </c>
      <c r="I4932">
        <v>0</v>
      </c>
      <c r="J4932">
        <v>0</v>
      </c>
      <c r="L4932">
        <v>0</v>
      </c>
      <c r="M4932">
        <v>0</v>
      </c>
      <c r="N4932">
        <v>0</v>
      </c>
      <c r="O4932">
        <v>0</v>
      </c>
      <c r="P4932" t="s">
        <v>183</v>
      </c>
      <c r="Q4932">
        <v>0</v>
      </c>
      <c r="R4932">
        <v>0</v>
      </c>
      <c r="S4932">
        <v>0</v>
      </c>
      <c r="T4932" t="s">
        <v>181</v>
      </c>
      <c r="U4932">
        <v>0</v>
      </c>
      <c r="V4932" t="s">
        <v>181</v>
      </c>
      <c r="W4932">
        <v>0</v>
      </c>
      <c r="X4932" t="s">
        <v>3517</v>
      </c>
    </row>
    <row r="4933" spans="1:24" x14ac:dyDescent="0.3">
      <c r="A4933" t="s">
        <v>3507</v>
      </c>
      <c r="B4933" t="s">
        <v>11913</v>
      </c>
      <c r="C4933" t="s">
        <v>3528</v>
      </c>
      <c r="D4933" t="s">
        <v>11914</v>
      </c>
      <c r="E4933" t="s">
        <v>11912</v>
      </c>
      <c r="F4933">
        <v>4649</v>
      </c>
      <c r="G4933">
        <v>0</v>
      </c>
      <c r="H4933" s="51" t="s">
        <v>13789</v>
      </c>
      <c r="I4933">
        <v>0</v>
      </c>
      <c r="J4933">
        <v>2325</v>
      </c>
      <c r="K4933">
        <v>2298</v>
      </c>
      <c r="L4933">
        <v>1723.5</v>
      </c>
      <c r="M4933">
        <v>6586.5</v>
      </c>
      <c r="N4933">
        <v>8782</v>
      </c>
      <c r="O4933">
        <v>330</v>
      </c>
      <c r="P4933" t="s">
        <v>18184</v>
      </c>
      <c r="Q4933">
        <v>97</v>
      </c>
      <c r="R4933">
        <v>0</v>
      </c>
      <c r="S4933">
        <v>2600</v>
      </c>
      <c r="T4933" t="s">
        <v>18161</v>
      </c>
      <c r="U4933">
        <v>0.75</v>
      </c>
      <c r="V4933" t="s">
        <v>18162</v>
      </c>
      <c r="W4933">
        <v>647512.5</v>
      </c>
      <c r="X4933" t="s">
        <v>3517</v>
      </c>
    </row>
    <row r="4934" spans="1:24" x14ac:dyDescent="0.3">
      <c r="A4934" t="s">
        <v>3507</v>
      </c>
      <c r="B4934" t="s">
        <v>8913</v>
      </c>
      <c r="C4934" t="s">
        <v>181</v>
      </c>
      <c r="D4934" t="s">
        <v>8914</v>
      </c>
      <c r="E4934" t="s">
        <v>8898</v>
      </c>
      <c r="F4934">
        <v>0</v>
      </c>
      <c r="G4934">
        <v>0</v>
      </c>
      <c r="H4934" s="51" t="s">
        <v>3787</v>
      </c>
      <c r="I4934">
        <v>0</v>
      </c>
      <c r="J4934">
        <v>0</v>
      </c>
      <c r="L4934">
        <v>0</v>
      </c>
      <c r="M4934">
        <v>0</v>
      </c>
      <c r="N4934">
        <v>0</v>
      </c>
      <c r="O4934">
        <v>0</v>
      </c>
      <c r="P4934" t="s">
        <v>183</v>
      </c>
      <c r="Q4934">
        <v>0</v>
      </c>
      <c r="R4934">
        <v>0</v>
      </c>
      <c r="S4934">
        <v>0</v>
      </c>
      <c r="T4934" t="s">
        <v>181</v>
      </c>
      <c r="U4934">
        <v>0</v>
      </c>
      <c r="V4934" t="s">
        <v>181</v>
      </c>
      <c r="W4934">
        <v>0</v>
      </c>
      <c r="X4934" t="s">
        <v>3517</v>
      </c>
    </row>
    <row r="4935" spans="1:24" x14ac:dyDescent="0.3">
      <c r="A4935" t="s">
        <v>3507</v>
      </c>
      <c r="B4935" t="s">
        <v>11915</v>
      </c>
      <c r="C4935" t="s">
        <v>3592</v>
      </c>
      <c r="D4935" t="s">
        <v>11916</v>
      </c>
      <c r="E4935" t="s">
        <v>11912</v>
      </c>
      <c r="F4935">
        <v>1250</v>
      </c>
      <c r="G4935">
        <v>0</v>
      </c>
      <c r="H4935" s="51" t="s">
        <v>12787</v>
      </c>
      <c r="I4935">
        <v>0</v>
      </c>
      <c r="J4935">
        <v>625</v>
      </c>
      <c r="K4935">
        <v>621</v>
      </c>
      <c r="L4935">
        <v>1086.75</v>
      </c>
      <c r="M4935">
        <v>5026</v>
      </c>
      <c r="N4935">
        <v>2872</v>
      </c>
      <c r="O4935">
        <v>5</v>
      </c>
      <c r="P4935" t="s">
        <v>16516</v>
      </c>
      <c r="Q4935">
        <v>0</v>
      </c>
      <c r="R4935">
        <v>0</v>
      </c>
      <c r="S4935">
        <v>0</v>
      </c>
      <c r="T4935" t="s">
        <v>181</v>
      </c>
      <c r="U4935">
        <v>0</v>
      </c>
      <c r="V4935" t="s">
        <v>181</v>
      </c>
      <c r="W4935">
        <v>59729.166666666701</v>
      </c>
      <c r="X4935" t="s">
        <v>3517</v>
      </c>
    </row>
    <row r="4936" spans="1:24" x14ac:dyDescent="0.3">
      <c r="A4936" t="s">
        <v>3507</v>
      </c>
      <c r="B4936" t="s">
        <v>8896</v>
      </c>
      <c r="C4936" t="s">
        <v>3504</v>
      </c>
      <c r="D4936" t="s">
        <v>8897</v>
      </c>
      <c r="E4936" t="s">
        <v>8898</v>
      </c>
      <c r="F4936">
        <v>1</v>
      </c>
      <c r="G4936">
        <v>0</v>
      </c>
      <c r="H4936" s="51" t="s">
        <v>15322</v>
      </c>
      <c r="I4936">
        <v>0</v>
      </c>
      <c r="J4936">
        <v>1</v>
      </c>
      <c r="L4936">
        <v>0</v>
      </c>
      <c r="M4936">
        <v>183.58</v>
      </c>
      <c r="N4936">
        <v>67</v>
      </c>
      <c r="O4936">
        <v>0</v>
      </c>
      <c r="P4936" t="s">
        <v>6628</v>
      </c>
      <c r="Q4936">
        <v>0</v>
      </c>
      <c r="R4936">
        <v>0</v>
      </c>
      <c r="S4936">
        <v>0</v>
      </c>
      <c r="T4936" t="s">
        <v>181</v>
      </c>
      <c r="U4936">
        <v>0</v>
      </c>
      <c r="V4936" t="s">
        <v>181</v>
      </c>
      <c r="W4936">
        <v>2.2333333333333298</v>
      </c>
      <c r="X4936" t="s">
        <v>3517</v>
      </c>
    </row>
    <row r="4937" spans="1:24" x14ac:dyDescent="0.3">
      <c r="A4937" t="s">
        <v>3507</v>
      </c>
      <c r="B4937" t="s">
        <v>11910</v>
      </c>
      <c r="C4937" t="s">
        <v>3771</v>
      </c>
      <c r="D4937" t="s">
        <v>11911</v>
      </c>
      <c r="E4937" t="s">
        <v>11912</v>
      </c>
      <c r="F4937">
        <v>0</v>
      </c>
      <c r="G4937">
        <v>0</v>
      </c>
      <c r="H4937" s="51" t="s">
        <v>15323</v>
      </c>
      <c r="I4937">
        <v>0</v>
      </c>
      <c r="J4937">
        <v>0</v>
      </c>
      <c r="L4937">
        <v>0</v>
      </c>
      <c r="M4937">
        <v>1930.64</v>
      </c>
      <c r="N4937">
        <v>154</v>
      </c>
      <c r="O4937">
        <v>0</v>
      </c>
      <c r="P4937" t="s">
        <v>8680</v>
      </c>
      <c r="Q4937">
        <v>0</v>
      </c>
      <c r="R4937">
        <v>0</v>
      </c>
      <c r="S4937">
        <v>0</v>
      </c>
      <c r="T4937" t="s">
        <v>181</v>
      </c>
      <c r="U4937">
        <v>0</v>
      </c>
      <c r="V4937" t="s">
        <v>181</v>
      </c>
      <c r="W4937">
        <v>0</v>
      </c>
      <c r="X4937" t="s">
        <v>3517</v>
      </c>
    </row>
    <row r="4938" spans="1:24" x14ac:dyDescent="0.3">
      <c r="A4938" t="s">
        <v>3507</v>
      </c>
      <c r="B4938" t="s">
        <v>9582</v>
      </c>
      <c r="C4938" t="s">
        <v>3511</v>
      </c>
      <c r="D4938" t="s">
        <v>9583</v>
      </c>
      <c r="E4938" t="s">
        <v>9573</v>
      </c>
      <c r="F4938">
        <v>0</v>
      </c>
      <c r="G4938">
        <v>0</v>
      </c>
      <c r="H4938" s="51" t="s">
        <v>12787</v>
      </c>
      <c r="I4938">
        <v>0</v>
      </c>
      <c r="J4938">
        <v>0</v>
      </c>
      <c r="K4938">
        <v>6</v>
      </c>
      <c r="L4938">
        <v>10.5</v>
      </c>
      <c r="M4938">
        <v>12783.75</v>
      </c>
      <c r="N4938">
        <v>7305</v>
      </c>
      <c r="O4938">
        <v>210</v>
      </c>
      <c r="P4938" t="s">
        <v>18185</v>
      </c>
      <c r="Q4938">
        <v>496</v>
      </c>
      <c r="R4938">
        <v>0</v>
      </c>
      <c r="S4938">
        <v>0</v>
      </c>
      <c r="T4938" t="s">
        <v>181</v>
      </c>
      <c r="U4938">
        <v>0</v>
      </c>
      <c r="V4938" t="s">
        <v>181</v>
      </c>
      <c r="W4938">
        <v>0</v>
      </c>
      <c r="X4938" t="s">
        <v>3517</v>
      </c>
    </row>
    <row r="4939" spans="1:24" x14ac:dyDescent="0.3">
      <c r="A4939" t="s">
        <v>3507</v>
      </c>
      <c r="B4939" t="s">
        <v>11921</v>
      </c>
      <c r="C4939" t="s">
        <v>3588</v>
      </c>
      <c r="D4939" t="s">
        <v>9578</v>
      </c>
      <c r="E4939" t="s">
        <v>11912</v>
      </c>
      <c r="F4939">
        <v>1810</v>
      </c>
      <c r="G4939">
        <v>0</v>
      </c>
      <c r="H4939" s="51" t="s">
        <v>13002</v>
      </c>
      <c r="I4939">
        <v>0</v>
      </c>
      <c r="J4939">
        <v>905</v>
      </c>
      <c r="K4939">
        <v>2844</v>
      </c>
      <c r="L4939">
        <v>4493.5200000000004</v>
      </c>
      <c r="M4939">
        <v>7724.62</v>
      </c>
      <c r="N4939">
        <v>4889</v>
      </c>
      <c r="O4939">
        <v>4077</v>
      </c>
      <c r="P4939" t="s">
        <v>18186</v>
      </c>
      <c r="Q4939">
        <v>224</v>
      </c>
      <c r="R4939">
        <v>0</v>
      </c>
      <c r="S4939">
        <v>5850</v>
      </c>
      <c r="T4939" t="s">
        <v>17681</v>
      </c>
      <c r="U4939">
        <v>1.58</v>
      </c>
      <c r="V4939" t="s">
        <v>18180</v>
      </c>
      <c r="W4939">
        <v>17738</v>
      </c>
      <c r="X4939" t="s">
        <v>3517</v>
      </c>
    </row>
    <row r="4940" spans="1:24" x14ac:dyDescent="0.3">
      <c r="A4940" t="s">
        <v>3507</v>
      </c>
      <c r="B4940" t="s">
        <v>11917</v>
      </c>
      <c r="C4940" t="s">
        <v>3592</v>
      </c>
      <c r="D4940" t="s">
        <v>11918</v>
      </c>
      <c r="E4940" t="s">
        <v>11912</v>
      </c>
      <c r="F4940">
        <v>343</v>
      </c>
      <c r="G4940" t="s">
        <v>2627</v>
      </c>
      <c r="H4940" s="51" t="s">
        <v>13996</v>
      </c>
      <c r="I4940">
        <v>95.4</v>
      </c>
      <c r="J4940">
        <v>172</v>
      </c>
      <c r="K4940">
        <v>231</v>
      </c>
      <c r="L4940">
        <v>734.58</v>
      </c>
      <c r="M4940">
        <v>1319.7</v>
      </c>
      <c r="N4940">
        <v>415</v>
      </c>
      <c r="O4940">
        <v>2</v>
      </c>
      <c r="P4940" t="s">
        <v>17783</v>
      </c>
      <c r="Q4940">
        <v>100</v>
      </c>
      <c r="R4940">
        <v>0</v>
      </c>
      <c r="S4940">
        <v>0</v>
      </c>
      <c r="T4940" t="s">
        <v>181</v>
      </c>
      <c r="U4940">
        <v>0</v>
      </c>
      <c r="V4940" t="s">
        <v>181</v>
      </c>
      <c r="W4940">
        <v>1794.5333333333299</v>
      </c>
      <c r="X4940" t="s">
        <v>3517</v>
      </c>
    </row>
    <row r="4941" spans="1:24" x14ac:dyDescent="0.3">
      <c r="A4941" t="s">
        <v>3507</v>
      </c>
      <c r="B4941" t="s">
        <v>11919</v>
      </c>
      <c r="C4941" t="s">
        <v>3592</v>
      </c>
      <c r="D4941" t="s">
        <v>11920</v>
      </c>
      <c r="E4941" t="s">
        <v>11912</v>
      </c>
      <c r="F4941">
        <v>257</v>
      </c>
      <c r="G4941">
        <v>0</v>
      </c>
      <c r="H4941" s="51" t="s">
        <v>13405</v>
      </c>
      <c r="I4941">
        <v>0</v>
      </c>
      <c r="J4941">
        <v>129</v>
      </c>
      <c r="K4941">
        <v>214</v>
      </c>
      <c r="L4941">
        <v>312.44</v>
      </c>
      <c r="M4941">
        <v>798.62</v>
      </c>
      <c r="N4941">
        <v>547</v>
      </c>
      <c r="O4941">
        <v>0</v>
      </c>
      <c r="P4941" t="s">
        <v>18187</v>
      </c>
      <c r="Q4941">
        <v>0</v>
      </c>
      <c r="R4941">
        <v>0</v>
      </c>
      <c r="S4941">
        <v>0</v>
      </c>
      <c r="T4941" t="s">
        <v>181</v>
      </c>
      <c r="U4941">
        <v>0</v>
      </c>
      <c r="V4941" t="s">
        <v>181</v>
      </c>
      <c r="W4941">
        <v>2352.1</v>
      </c>
      <c r="X4941" t="s">
        <v>3517</v>
      </c>
    </row>
    <row r="4942" spans="1:24" x14ac:dyDescent="0.3">
      <c r="A4942" t="s">
        <v>3507</v>
      </c>
      <c r="B4942" t="s">
        <v>8911</v>
      </c>
      <c r="C4942" t="s">
        <v>3771</v>
      </c>
      <c r="D4942" t="s">
        <v>8912</v>
      </c>
      <c r="E4942" t="s">
        <v>8898</v>
      </c>
      <c r="F4942">
        <v>0</v>
      </c>
      <c r="G4942">
        <v>0</v>
      </c>
      <c r="H4942" s="51" t="s">
        <v>13182</v>
      </c>
      <c r="I4942">
        <v>0</v>
      </c>
      <c r="J4942">
        <v>0</v>
      </c>
      <c r="L4942">
        <v>0</v>
      </c>
      <c r="M4942">
        <v>757.62</v>
      </c>
      <c r="N4942">
        <v>61</v>
      </c>
      <c r="O4942">
        <v>0</v>
      </c>
      <c r="P4942" t="s">
        <v>3627</v>
      </c>
      <c r="Q4942">
        <v>0</v>
      </c>
      <c r="R4942">
        <v>0</v>
      </c>
      <c r="S4942">
        <v>0</v>
      </c>
      <c r="T4942" t="s">
        <v>181</v>
      </c>
      <c r="U4942">
        <v>0</v>
      </c>
      <c r="V4942" t="s">
        <v>181</v>
      </c>
      <c r="W4942">
        <v>0</v>
      </c>
      <c r="X4942" t="s">
        <v>3517</v>
      </c>
    </row>
    <row r="4943" spans="1:24" x14ac:dyDescent="0.3">
      <c r="A4943" t="s">
        <v>3507</v>
      </c>
      <c r="B4943" t="s">
        <v>9579</v>
      </c>
      <c r="C4943" t="s">
        <v>3504</v>
      </c>
      <c r="D4943" t="s">
        <v>3873</v>
      </c>
      <c r="E4943" t="s">
        <v>9573</v>
      </c>
      <c r="F4943">
        <v>0</v>
      </c>
      <c r="G4943">
        <v>0</v>
      </c>
      <c r="H4943" s="51" t="s">
        <v>12471</v>
      </c>
      <c r="I4943">
        <v>0</v>
      </c>
      <c r="J4943">
        <v>0</v>
      </c>
      <c r="L4943">
        <v>0</v>
      </c>
      <c r="M4943">
        <v>41600</v>
      </c>
      <c r="N4943">
        <v>26000</v>
      </c>
      <c r="O4943">
        <v>0</v>
      </c>
      <c r="P4943" t="s">
        <v>18188</v>
      </c>
      <c r="Q4943">
        <v>0</v>
      </c>
      <c r="R4943">
        <v>0</v>
      </c>
      <c r="S4943">
        <v>16000</v>
      </c>
      <c r="T4943" t="s">
        <v>18161</v>
      </c>
      <c r="U4943">
        <v>1.6</v>
      </c>
      <c r="V4943" t="s">
        <v>18162</v>
      </c>
      <c r="W4943">
        <v>0</v>
      </c>
      <c r="X4943" t="s">
        <v>3517</v>
      </c>
    </row>
    <row r="4944" spans="1:24" x14ac:dyDescent="0.3">
      <c r="A4944" t="s">
        <v>3507</v>
      </c>
      <c r="B4944" t="s">
        <v>11928</v>
      </c>
      <c r="C4944" t="s">
        <v>3528</v>
      </c>
      <c r="D4944" t="s">
        <v>3873</v>
      </c>
      <c r="E4944" t="s">
        <v>11912</v>
      </c>
      <c r="F4944">
        <v>20777</v>
      </c>
      <c r="G4944">
        <v>0</v>
      </c>
      <c r="H4944" s="51" t="s">
        <v>12471</v>
      </c>
      <c r="I4944">
        <v>0</v>
      </c>
      <c r="J4944">
        <v>10389</v>
      </c>
      <c r="K4944">
        <v>11050</v>
      </c>
      <c r="L4944">
        <v>17680</v>
      </c>
      <c r="M4944">
        <v>43966.400000000001</v>
      </c>
      <c r="N4944">
        <v>27479</v>
      </c>
      <c r="O4944">
        <v>1391</v>
      </c>
      <c r="P4944" t="s">
        <v>18189</v>
      </c>
      <c r="Q4944">
        <v>65</v>
      </c>
      <c r="R4944">
        <v>0</v>
      </c>
      <c r="S4944">
        <v>0</v>
      </c>
      <c r="T4944" t="s">
        <v>181</v>
      </c>
      <c r="U4944">
        <v>0</v>
      </c>
      <c r="V4944" t="s">
        <v>181</v>
      </c>
      <c r="W4944">
        <v>9011764.9000000004</v>
      </c>
      <c r="X4944" t="s">
        <v>3517</v>
      </c>
    </row>
    <row r="4945" spans="1:24" x14ac:dyDescent="0.3">
      <c r="A4945" t="s">
        <v>3507</v>
      </c>
      <c r="B4945" t="s">
        <v>123</v>
      </c>
      <c r="C4945" t="s">
        <v>181</v>
      </c>
      <c r="D4945" t="s">
        <v>3873</v>
      </c>
      <c r="E4945" t="s">
        <v>11912</v>
      </c>
      <c r="F4945">
        <v>5895</v>
      </c>
      <c r="G4945">
        <v>0</v>
      </c>
      <c r="H4945" s="51" t="s">
        <v>12471</v>
      </c>
      <c r="I4945">
        <v>0</v>
      </c>
      <c r="J4945">
        <v>2948</v>
      </c>
      <c r="K4945">
        <v>2411</v>
      </c>
      <c r="L4945">
        <v>3857.6000000000004</v>
      </c>
      <c r="M4945">
        <v>12068.8</v>
      </c>
      <c r="N4945">
        <v>7543</v>
      </c>
      <c r="O4945">
        <v>676</v>
      </c>
      <c r="P4945" t="s">
        <v>18190</v>
      </c>
      <c r="Q4945">
        <v>24</v>
      </c>
      <c r="R4945">
        <v>0</v>
      </c>
      <c r="S4945">
        <v>0</v>
      </c>
      <c r="T4945" t="s">
        <v>181</v>
      </c>
      <c r="U4945">
        <v>0</v>
      </c>
      <c r="V4945" t="s">
        <v>181</v>
      </c>
      <c r="W4945">
        <v>672438.8</v>
      </c>
      <c r="X4945" t="s">
        <v>3517</v>
      </c>
    </row>
    <row r="4946" spans="1:24" x14ac:dyDescent="0.3">
      <c r="A4946" t="s">
        <v>3507</v>
      </c>
      <c r="B4946" t="s">
        <v>11929</v>
      </c>
      <c r="C4946" t="s">
        <v>181</v>
      </c>
      <c r="D4946" t="s">
        <v>11930</v>
      </c>
      <c r="E4946" t="s">
        <v>11912</v>
      </c>
      <c r="F4946">
        <v>0</v>
      </c>
      <c r="G4946">
        <v>0</v>
      </c>
      <c r="H4946" s="51" t="s">
        <v>15326</v>
      </c>
      <c r="I4946">
        <v>0</v>
      </c>
      <c r="J4946">
        <v>0</v>
      </c>
      <c r="L4946">
        <v>0</v>
      </c>
      <c r="M4946">
        <v>0</v>
      </c>
      <c r="N4946">
        <v>0</v>
      </c>
      <c r="O4946">
        <v>0</v>
      </c>
      <c r="P4946" t="s">
        <v>183</v>
      </c>
      <c r="Q4946">
        <v>0</v>
      </c>
      <c r="R4946">
        <v>0</v>
      </c>
      <c r="S4946">
        <v>0</v>
      </c>
      <c r="T4946" t="s">
        <v>181</v>
      </c>
      <c r="U4946">
        <v>0</v>
      </c>
      <c r="V4946" t="s">
        <v>181</v>
      </c>
      <c r="W4946">
        <v>0</v>
      </c>
      <c r="X4946" t="s">
        <v>3517</v>
      </c>
    </row>
    <row r="4947" spans="1:24" x14ac:dyDescent="0.3">
      <c r="A4947" t="s">
        <v>3507</v>
      </c>
      <c r="B4947" t="s">
        <v>11924</v>
      </c>
      <c r="C4947" t="s">
        <v>3504</v>
      </c>
      <c r="D4947" t="s">
        <v>11925</v>
      </c>
      <c r="E4947" t="s">
        <v>11912</v>
      </c>
      <c r="F4947">
        <v>432</v>
      </c>
      <c r="G4947">
        <v>0</v>
      </c>
      <c r="H4947" s="51" t="s">
        <v>15327</v>
      </c>
      <c r="I4947">
        <v>0</v>
      </c>
      <c r="J4947">
        <v>216</v>
      </c>
      <c r="K4947">
        <v>253</v>
      </c>
      <c r="L4947">
        <v>447.81</v>
      </c>
      <c r="M4947">
        <v>10319.1</v>
      </c>
      <c r="N4947">
        <v>5830</v>
      </c>
      <c r="O4947">
        <v>72</v>
      </c>
      <c r="P4947" t="s">
        <v>18191</v>
      </c>
      <c r="Q4947">
        <v>5</v>
      </c>
      <c r="R4947">
        <v>0</v>
      </c>
      <c r="S4947">
        <v>0</v>
      </c>
      <c r="T4947" t="s">
        <v>181</v>
      </c>
      <c r="U4947">
        <v>0</v>
      </c>
      <c r="V4947" t="s">
        <v>181</v>
      </c>
      <c r="W4947">
        <v>41421.599999999999</v>
      </c>
      <c r="X4947" t="s">
        <v>3517</v>
      </c>
    </row>
    <row r="4948" spans="1:24" x14ac:dyDescent="0.3">
      <c r="A4948" t="s">
        <v>3507</v>
      </c>
      <c r="B4948" t="s">
        <v>9574</v>
      </c>
      <c r="C4948" t="s">
        <v>181</v>
      </c>
      <c r="D4948" t="s">
        <v>9575</v>
      </c>
      <c r="E4948" t="s">
        <v>9573</v>
      </c>
      <c r="F4948">
        <v>63</v>
      </c>
      <c r="G4948" t="s">
        <v>3225</v>
      </c>
      <c r="H4948" s="51" t="s">
        <v>12701</v>
      </c>
      <c r="I4948">
        <v>47.25</v>
      </c>
      <c r="J4948">
        <v>32</v>
      </c>
      <c r="K4948">
        <v>34</v>
      </c>
      <c r="L4948">
        <v>107.1</v>
      </c>
      <c r="M4948">
        <v>151.19999999999999</v>
      </c>
      <c r="N4948">
        <v>48</v>
      </c>
      <c r="O4948">
        <v>0</v>
      </c>
      <c r="P4948" t="s">
        <v>550</v>
      </c>
      <c r="Q4948">
        <v>0</v>
      </c>
      <c r="R4948">
        <v>0</v>
      </c>
      <c r="S4948">
        <v>0</v>
      </c>
      <c r="T4948" t="s">
        <v>181</v>
      </c>
      <c r="U4948">
        <v>0</v>
      </c>
      <c r="V4948" t="s">
        <v>181</v>
      </c>
      <c r="W4948">
        <v>51.2</v>
      </c>
      <c r="X4948" t="s">
        <v>3517</v>
      </c>
    </row>
    <row r="4949" spans="1:24" x14ac:dyDescent="0.3">
      <c r="A4949" t="s">
        <v>3507</v>
      </c>
      <c r="B4949" t="s">
        <v>11927</v>
      </c>
      <c r="C4949" t="s">
        <v>3841</v>
      </c>
      <c r="D4949" t="s">
        <v>9575</v>
      </c>
      <c r="E4949" t="s">
        <v>11912</v>
      </c>
      <c r="F4949">
        <v>3493</v>
      </c>
      <c r="G4949">
        <v>0</v>
      </c>
      <c r="H4949" s="51" t="s">
        <v>15195</v>
      </c>
      <c r="I4949">
        <v>0</v>
      </c>
      <c r="J4949">
        <v>1747</v>
      </c>
      <c r="K4949">
        <v>1654</v>
      </c>
      <c r="L4949">
        <v>2795.2599999999998</v>
      </c>
      <c r="M4949">
        <v>8867.43</v>
      </c>
      <c r="N4949">
        <v>5247</v>
      </c>
      <c r="O4949">
        <v>565</v>
      </c>
      <c r="P4949" t="s">
        <v>18192</v>
      </c>
      <c r="Q4949">
        <v>0</v>
      </c>
      <c r="R4949">
        <v>0</v>
      </c>
      <c r="S4949">
        <v>0</v>
      </c>
      <c r="T4949" t="s">
        <v>181</v>
      </c>
      <c r="U4949">
        <v>0</v>
      </c>
      <c r="V4949" t="s">
        <v>181</v>
      </c>
      <c r="W4949">
        <v>272648.46666666702</v>
      </c>
      <c r="X4949" t="s">
        <v>3517</v>
      </c>
    </row>
    <row r="4950" spans="1:24" x14ac:dyDescent="0.3">
      <c r="A4950" t="s">
        <v>3560</v>
      </c>
      <c r="B4950" t="s">
        <v>7912</v>
      </c>
      <c r="C4950" t="s">
        <v>3771</v>
      </c>
      <c r="D4950" t="s">
        <v>7913</v>
      </c>
      <c r="E4950" t="s">
        <v>7903</v>
      </c>
      <c r="F4950">
        <v>0</v>
      </c>
      <c r="G4950">
        <v>0</v>
      </c>
      <c r="H4950" s="51" t="s">
        <v>15328</v>
      </c>
      <c r="I4950">
        <v>0</v>
      </c>
      <c r="J4950">
        <v>0</v>
      </c>
      <c r="L4950">
        <v>0</v>
      </c>
      <c r="M4950">
        <v>61.2</v>
      </c>
      <c r="N4950">
        <v>12</v>
      </c>
      <c r="O4950">
        <v>0</v>
      </c>
      <c r="P4950" t="s">
        <v>3077</v>
      </c>
      <c r="Q4950">
        <v>0</v>
      </c>
      <c r="R4950">
        <v>0</v>
      </c>
      <c r="S4950">
        <v>0</v>
      </c>
      <c r="T4950" t="s">
        <v>181</v>
      </c>
      <c r="U4950">
        <v>0</v>
      </c>
      <c r="V4950" t="s">
        <v>181</v>
      </c>
      <c r="W4950">
        <v>0</v>
      </c>
      <c r="X4950" t="s">
        <v>3554</v>
      </c>
    </row>
    <row r="4951" spans="1:24" x14ac:dyDescent="0.3">
      <c r="A4951" t="s">
        <v>3502</v>
      </c>
      <c r="B4951" t="s">
        <v>10472</v>
      </c>
      <c r="C4951" t="s">
        <v>181</v>
      </c>
      <c r="D4951" t="s">
        <v>10473</v>
      </c>
      <c r="E4951" t="s">
        <v>10465</v>
      </c>
      <c r="F4951">
        <v>60</v>
      </c>
      <c r="G4951">
        <v>0</v>
      </c>
      <c r="H4951" s="51" t="s">
        <v>12470</v>
      </c>
      <c r="I4951">
        <v>0</v>
      </c>
      <c r="J4951">
        <v>40</v>
      </c>
      <c r="K4951">
        <v>33</v>
      </c>
      <c r="L4951">
        <v>118.8</v>
      </c>
      <c r="M4951">
        <v>306</v>
      </c>
      <c r="N4951">
        <v>85</v>
      </c>
      <c r="O4951">
        <v>13</v>
      </c>
      <c r="P4951" t="s">
        <v>1346</v>
      </c>
      <c r="Q4951">
        <v>0</v>
      </c>
      <c r="R4951">
        <v>0</v>
      </c>
      <c r="S4951">
        <v>10</v>
      </c>
      <c r="T4951" t="s">
        <v>17681</v>
      </c>
      <c r="U4951">
        <v>11.9</v>
      </c>
      <c r="V4951" t="s">
        <v>18193</v>
      </c>
      <c r="W4951">
        <v>96</v>
      </c>
      <c r="X4951" t="s">
        <v>3957</v>
      </c>
    </row>
    <row r="4952" spans="1:24" x14ac:dyDescent="0.3">
      <c r="A4952" t="s">
        <v>3502</v>
      </c>
      <c r="B4952" t="s">
        <v>10470</v>
      </c>
      <c r="C4952" t="s">
        <v>181</v>
      </c>
      <c r="D4952" t="s">
        <v>10471</v>
      </c>
      <c r="E4952" t="s">
        <v>10465</v>
      </c>
      <c r="F4952">
        <v>39</v>
      </c>
      <c r="G4952">
        <v>0</v>
      </c>
      <c r="H4952" s="51" t="s">
        <v>13946</v>
      </c>
      <c r="I4952">
        <v>0</v>
      </c>
      <c r="J4952">
        <v>20</v>
      </c>
      <c r="K4952">
        <v>17</v>
      </c>
      <c r="L4952">
        <v>202.3</v>
      </c>
      <c r="M4952">
        <v>773.5</v>
      </c>
      <c r="N4952">
        <v>65</v>
      </c>
      <c r="O4952">
        <v>5</v>
      </c>
      <c r="P4952" t="s">
        <v>496</v>
      </c>
      <c r="Q4952">
        <v>0</v>
      </c>
      <c r="R4952">
        <v>0</v>
      </c>
      <c r="S4952">
        <v>0</v>
      </c>
      <c r="T4952" t="s">
        <v>181</v>
      </c>
      <c r="U4952">
        <v>0</v>
      </c>
      <c r="V4952" t="s">
        <v>181</v>
      </c>
      <c r="W4952">
        <v>40</v>
      </c>
      <c r="X4952" t="s">
        <v>3957</v>
      </c>
    </row>
    <row r="4953" spans="1:24" x14ac:dyDescent="0.3">
      <c r="A4953" t="s">
        <v>3502</v>
      </c>
      <c r="B4953" t="s">
        <v>10476</v>
      </c>
      <c r="C4953" t="s">
        <v>181</v>
      </c>
      <c r="D4953" t="s">
        <v>10477</v>
      </c>
      <c r="E4953" t="s">
        <v>10465</v>
      </c>
      <c r="F4953">
        <v>36</v>
      </c>
      <c r="G4953">
        <v>0</v>
      </c>
      <c r="H4953" s="51" t="s">
        <v>12470</v>
      </c>
      <c r="I4953">
        <v>0</v>
      </c>
      <c r="J4953">
        <v>18</v>
      </c>
      <c r="K4953">
        <v>14</v>
      </c>
      <c r="L4953">
        <v>50.4</v>
      </c>
      <c r="M4953">
        <v>270</v>
      </c>
      <c r="N4953">
        <v>75</v>
      </c>
      <c r="O4953">
        <v>6</v>
      </c>
      <c r="P4953" t="s">
        <v>4053</v>
      </c>
      <c r="Q4953">
        <v>0</v>
      </c>
      <c r="R4953">
        <v>0</v>
      </c>
      <c r="S4953">
        <v>0</v>
      </c>
      <c r="T4953" t="s">
        <v>181</v>
      </c>
      <c r="U4953">
        <v>0</v>
      </c>
      <c r="V4953" t="s">
        <v>181</v>
      </c>
      <c r="W4953">
        <v>41.4</v>
      </c>
      <c r="X4953" t="s">
        <v>3957</v>
      </c>
    </row>
    <row r="4954" spans="1:24" x14ac:dyDescent="0.3">
      <c r="A4954" t="s">
        <v>3502</v>
      </c>
      <c r="B4954" t="s">
        <v>10474</v>
      </c>
      <c r="C4954" t="s">
        <v>181</v>
      </c>
      <c r="D4954" t="s">
        <v>10475</v>
      </c>
      <c r="E4954" t="s">
        <v>10465</v>
      </c>
      <c r="F4954">
        <v>70</v>
      </c>
      <c r="G4954">
        <v>0</v>
      </c>
      <c r="H4954" s="51" t="s">
        <v>13946</v>
      </c>
      <c r="I4954">
        <v>0</v>
      </c>
      <c r="J4954">
        <v>41</v>
      </c>
      <c r="K4954">
        <v>34</v>
      </c>
      <c r="L4954">
        <v>404.6</v>
      </c>
      <c r="M4954">
        <v>1118.5999999999999</v>
      </c>
      <c r="N4954">
        <v>94</v>
      </c>
      <c r="O4954">
        <v>14</v>
      </c>
      <c r="P4954" t="s">
        <v>2644</v>
      </c>
      <c r="Q4954">
        <v>0</v>
      </c>
      <c r="R4954">
        <v>0</v>
      </c>
      <c r="S4954">
        <v>10</v>
      </c>
      <c r="T4954" t="s">
        <v>17681</v>
      </c>
      <c r="U4954">
        <v>11.9</v>
      </c>
      <c r="V4954" t="s">
        <v>18193</v>
      </c>
      <c r="W4954">
        <v>109.333333333333</v>
      </c>
      <c r="X4954" t="s">
        <v>3957</v>
      </c>
    </row>
    <row r="4955" spans="1:24" x14ac:dyDescent="0.3">
      <c r="A4955" t="s">
        <v>3560</v>
      </c>
      <c r="B4955" t="s">
        <v>9295</v>
      </c>
      <c r="C4955" t="s">
        <v>181</v>
      </c>
      <c r="D4955" t="s">
        <v>9296</v>
      </c>
      <c r="E4955" t="s">
        <v>71</v>
      </c>
      <c r="F4955">
        <v>0</v>
      </c>
      <c r="G4955">
        <v>0</v>
      </c>
      <c r="H4955" s="51" t="s">
        <v>15329</v>
      </c>
      <c r="I4955">
        <v>0</v>
      </c>
      <c r="J4955">
        <v>0</v>
      </c>
      <c r="L4955">
        <v>0</v>
      </c>
      <c r="M4955">
        <v>519.9</v>
      </c>
      <c r="N4955">
        <v>30</v>
      </c>
      <c r="O4955">
        <v>0</v>
      </c>
      <c r="P4955" t="s">
        <v>2627</v>
      </c>
      <c r="Q4955">
        <v>0</v>
      </c>
      <c r="R4955">
        <v>0</v>
      </c>
      <c r="S4955">
        <v>0</v>
      </c>
      <c r="T4955" t="s">
        <v>181</v>
      </c>
      <c r="U4955">
        <v>0</v>
      </c>
      <c r="V4955" t="s">
        <v>181</v>
      </c>
      <c r="W4955">
        <v>0</v>
      </c>
      <c r="X4955" t="s">
        <v>3554</v>
      </c>
    </row>
    <row r="4956" spans="1:24" x14ac:dyDescent="0.3">
      <c r="A4956" t="s">
        <v>3502</v>
      </c>
      <c r="B4956" t="s">
        <v>10463</v>
      </c>
      <c r="C4956" t="s">
        <v>181</v>
      </c>
      <c r="D4956" t="s">
        <v>10464</v>
      </c>
      <c r="E4956" t="s">
        <v>10465</v>
      </c>
      <c r="F4956">
        <v>80</v>
      </c>
      <c r="G4956">
        <v>0</v>
      </c>
      <c r="H4956" s="51" t="s">
        <v>12470</v>
      </c>
      <c r="I4956">
        <v>0</v>
      </c>
      <c r="J4956">
        <v>48</v>
      </c>
      <c r="K4956">
        <v>34</v>
      </c>
      <c r="L4956">
        <v>122.4</v>
      </c>
      <c r="M4956">
        <v>392.4</v>
      </c>
      <c r="N4956">
        <v>109</v>
      </c>
      <c r="O4956">
        <v>17</v>
      </c>
      <c r="P4956" t="s">
        <v>7295</v>
      </c>
      <c r="Q4956">
        <v>0</v>
      </c>
      <c r="R4956">
        <v>0</v>
      </c>
      <c r="S4956">
        <v>10</v>
      </c>
      <c r="T4956" t="s">
        <v>17681</v>
      </c>
      <c r="U4956">
        <v>11.9</v>
      </c>
      <c r="V4956" t="s">
        <v>18193</v>
      </c>
      <c r="W4956">
        <v>147.19999999999999</v>
      </c>
      <c r="X4956" t="s">
        <v>3957</v>
      </c>
    </row>
    <row r="4957" spans="1:24" x14ac:dyDescent="0.3">
      <c r="A4957" t="s">
        <v>3502</v>
      </c>
      <c r="B4957" t="s">
        <v>10478</v>
      </c>
      <c r="C4957" t="s">
        <v>181</v>
      </c>
      <c r="D4957" t="s">
        <v>10479</v>
      </c>
      <c r="E4957" t="s">
        <v>10465</v>
      </c>
      <c r="F4957">
        <v>33</v>
      </c>
      <c r="G4957">
        <v>0</v>
      </c>
      <c r="H4957" s="51" t="s">
        <v>13946</v>
      </c>
      <c r="I4957">
        <v>0</v>
      </c>
      <c r="J4957">
        <v>17</v>
      </c>
      <c r="K4957">
        <v>12</v>
      </c>
      <c r="L4957">
        <v>142.80000000000001</v>
      </c>
      <c r="M4957">
        <v>595</v>
      </c>
      <c r="N4957">
        <v>50</v>
      </c>
      <c r="O4957">
        <v>16</v>
      </c>
      <c r="P4957" t="s">
        <v>3973</v>
      </c>
      <c r="Q4957">
        <v>0</v>
      </c>
      <c r="R4957">
        <v>0</v>
      </c>
      <c r="S4957">
        <v>0</v>
      </c>
      <c r="T4957" t="s">
        <v>181</v>
      </c>
      <c r="U4957">
        <v>0</v>
      </c>
      <c r="V4957" t="s">
        <v>181</v>
      </c>
      <c r="W4957">
        <v>19.266666666666701</v>
      </c>
      <c r="X4957" t="s">
        <v>3957</v>
      </c>
    </row>
    <row r="4958" spans="1:24" x14ac:dyDescent="0.3">
      <c r="A4958" t="s">
        <v>3502</v>
      </c>
      <c r="B4958" t="s">
        <v>10466</v>
      </c>
      <c r="C4958" t="s">
        <v>181</v>
      </c>
      <c r="D4958" t="s">
        <v>10467</v>
      </c>
      <c r="E4958" t="s">
        <v>10465</v>
      </c>
      <c r="F4958">
        <v>75</v>
      </c>
      <c r="G4958">
        <v>0</v>
      </c>
      <c r="H4958" s="51" t="s">
        <v>13946</v>
      </c>
      <c r="I4958">
        <v>0</v>
      </c>
      <c r="J4958">
        <v>38</v>
      </c>
      <c r="K4958">
        <v>34</v>
      </c>
      <c r="L4958">
        <v>404.6</v>
      </c>
      <c r="M4958">
        <v>1249.5</v>
      </c>
      <c r="N4958">
        <v>105</v>
      </c>
      <c r="O4958">
        <v>24</v>
      </c>
      <c r="P4958" t="s">
        <v>2683</v>
      </c>
      <c r="Q4958">
        <v>0</v>
      </c>
      <c r="R4958">
        <v>0</v>
      </c>
      <c r="S4958">
        <v>0</v>
      </c>
      <c r="T4958" t="s">
        <v>181</v>
      </c>
      <c r="U4958">
        <v>0</v>
      </c>
      <c r="V4958" t="s">
        <v>181</v>
      </c>
      <c r="W4958">
        <v>102.6</v>
      </c>
      <c r="X4958" t="s">
        <v>3957</v>
      </c>
    </row>
    <row r="4959" spans="1:24" x14ac:dyDescent="0.3">
      <c r="A4959" t="s">
        <v>3502</v>
      </c>
      <c r="B4959" t="s">
        <v>10468</v>
      </c>
      <c r="C4959" t="s">
        <v>181</v>
      </c>
      <c r="D4959" t="s">
        <v>10469</v>
      </c>
      <c r="E4959" t="s">
        <v>10465</v>
      </c>
      <c r="F4959">
        <v>85</v>
      </c>
      <c r="G4959">
        <v>0</v>
      </c>
      <c r="H4959" s="51" t="s">
        <v>13946</v>
      </c>
      <c r="I4959">
        <v>0</v>
      </c>
      <c r="J4959">
        <v>43</v>
      </c>
      <c r="K4959">
        <v>32</v>
      </c>
      <c r="L4959">
        <v>380.8</v>
      </c>
      <c r="M4959">
        <v>1475.6</v>
      </c>
      <c r="N4959">
        <v>124</v>
      </c>
      <c r="O4959">
        <v>25</v>
      </c>
      <c r="P4959" t="s">
        <v>9569</v>
      </c>
      <c r="Q4959">
        <v>0</v>
      </c>
      <c r="R4959">
        <v>0</v>
      </c>
      <c r="S4959">
        <v>0</v>
      </c>
      <c r="T4959" t="s">
        <v>181</v>
      </c>
      <c r="U4959">
        <v>0</v>
      </c>
      <c r="V4959" t="s">
        <v>181</v>
      </c>
      <c r="W4959">
        <v>141.9</v>
      </c>
      <c r="X4959" t="s">
        <v>3957</v>
      </c>
    </row>
    <row r="4960" spans="1:24" x14ac:dyDescent="0.3">
      <c r="A4960" t="s">
        <v>3507</v>
      </c>
      <c r="B4960" t="s">
        <v>10902</v>
      </c>
      <c r="C4960" t="s">
        <v>3573</v>
      </c>
      <c r="D4960" t="s">
        <v>10903</v>
      </c>
      <c r="E4960" t="s">
        <v>10904</v>
      </c>
      <c r="F4960">
        <v>103</v>
      </c>
      <c r="G4960" t="s">
        <v>4248</v>
      </c>
      <c r="H4960" s="51" t="s">
        <v>15330</v>
      </c>
      <c r="I4960">
        <v>472.54999999999995</v>
      </c>
      <c r="J4960">
        <v>52</v>
      </c>
      <c r="K4960">
        <v>38</v>
      </c>
      <c r="L4960">
        <v>276.26</v>
      </c>
      <c r="M4960">
        <v>276.20999999999998</v>
      </c>
      <c r="N4960">
        <v>38</v>
      </c>
      <c r="O4960">
        <v>0</v>
      </c>
      <c r="P4960" t="s">
        <v>7429</v>
      </c>
      <c r="Q4960">
        <v>0</v>
      </c>
      <c r="R4960">
        <v>0</v>
      </c>
      <c r="S4960">
        <v>0</v>
      </c>
      <c r="T4960" t="s">
        <v>181</v>
      </c>
      <c r="U4960">
        <v>0</v>
      </c>
      <c r="V4960" t="s">
        <v>181</v>
      </c>
      <c r="W4960">
        <v>65.866666666666703</v>
      </c>
      <c r="X4960" t="s">
        <v>8784</v>
      </c>
    </row>
    <row r="4961" spans="1:24" x14ac:dyDescent="0.3">
      <c r="A4961" t="s">
        <v>3507</v>
      </c>
      <c r="B4961" t="s">
        <v>10907</v>
      </c>
      <c r="C4961" t="s">
        <v>3504</v>
      </c>
      <c r="D4961" t="s">
        <v>10908</v>
      </c>
      <c r="E4961" t="s">
        <v>10904</v>
      </c>
      <c r="F4961">
        <v>35</v>
      </c>
      <c r="G4961" t="s">
        <v>7295</v>
      </c>
      <c r="H4961" s="51" t="s">
        <v>15331</v>
      </c>
      <c r="I4961">
        <v>494.04</v>
      </c>
      <c r="J4961">
        <v>18</v>
      </c>
      <c r="K4961">
        <v>16</v>
      </c>
      <c r="L4961">
        <v>85.92</v>
      </c>
      <c r="M4961">
        <v>231.06</v>
      </c>
      <c r="N4961">
        <v>43</v>
      </c>
      <c r="O4961">
        <v>0</v>
      </c>
      <c r="P4961" t="s">
        <v>3708</v>
      </c>
      <c r="Q4961">
        <v>100</v>
      </c>
      <c r="R4961">
        <v>-57</v>
      </c>
      <c r="S4961">
        <v>0</v>
      </c>
      <c r="T4961" t="s">
        <v>181</v>
      </c>
      <c r="U4961">
        <v>0</v>
      </c>
      <c r="V4961" t="s">
        <v>181</v>
      </c>
      <c r="W4961">
        <v>-34.200000000000003</v>
      </c>
      <c r="X4961" t="s">
        <v>3576</v>
      </c>
    </row>
    <row r="4962" spans="1:24" x14ac:dyDescent="0.3">
      <c r="A4962" t="s">
        <v>3507</v>
      </c>
      <c r="B4962" t="s">
        <v>9029</v>
      </c>
      <c r="C4962" t="s">
        <v>3573</v>
      </c>
      <c r="D4962" t="s">
        <v>9030</v>
      </c>
      <c r="E4962" t="s">
        <v>9027</v>
      </c>
      <c r="F4962">
        <v>55</v>
      </c>
      <c r="G4962">
        <v>0</v>
      </c>
      <c r="H4962" s="51" t="s">
        <v>18194</v>
      </c>
      <c r="I4962">
        <v>0</v>
      </c>
      <c r="J4962">
        <v>28</v>
      </c>
      <c r="K4962">
        <v>13</v>
      </c>
      <c r="L4962">
        <v>282.75</v>
      </c>
      <c r="M4962">
        <v>21.75</v>
      </c>
      <c r="N4962">
        <v>1</v>
      </c>
      <c r="O4962">
        <v>0</v>
      </c>
      <c r="P4962" t="s">
        <v>3535</v>
      </c>
      <c r="Q4962">
        <v>0</v>
      </c>
      <c r="R4962">
        <v>0</v>
      </c>
      <c r="S4962">
        <v>80</v>
      </c>
      <c r="T4962" t="s">
        <v>17663</v>
      </c>
      <c r="U4962">
        <v>16.100000000000001</v>
      </c>
      <c r="V4962" t="s">
        <v>18195</v>
      </c>
      <c r="W4962">
        <v>0.93333333333333302</v>
      </c>
      <c r="X4962" t="s">
        <v>9028</v>
      </c>
    </row>
    <row r="4963" spans="1:24" x14ac:dyDescent="0.3">
      <c r="A4963" t="s">
        <v>3507</v>
      </c>
      <c r="B4963" t="s">
        <v>9031</v>
      </c>
      <c r="C4963" t="s">
        <v>3573</v>
      </c>
      <c r="D4963" t="s">
        <v>9032</v>
      </c>
      <c r="E4963" t="s">
        <v>9027</v>
      </c>
      <c r="F4963">
        <v>2</v>
      </c>
      <c r="G4963">
        <v>0</v>
      </c>
      <c r="H4963" s="51" t="s">
        <v>15333</v>
      </c>
      <c r="I4963">
        <v>0</v>
      </c>
      <c r="J4963">
        <v>1</v>
      </c>
      <c r="K4963">
        <v>2</v>
      </c>
      <c r="L4963">
        <v>34.28</v>
      </c>
      <c r="M4963">
        <v>445.51</v>
      </c>
      <c r="N4963">
        <v>26</v>
      </c>
      <c r="O4963">
        <v>0</v>
      </c>
      <c r="P4963" t="s">
        <v>3682</v>
      </c>
      <c r="Q4963">
        <v>0</v>
      </c>
      <c r="R4963">
        <v>0</v>
      </c>
      <c r="S4963">
        <v>12</v>
      </c>
      <c r="T4963" t="s">
        <v>17663</v>
      </c>
      <c r="U4963">
        <v>16.100000000000001</v>
      </c>
      <c r="V4963" t="s">
        <v>18195</v>
      </c>
      <c r="W4963">
        <v>0.86666666666666703</v>
      </c>
      <c r="X4963" t="s">
        <v>9028</v>
      </c>
    </row>
    <row r="4964" spans="1:24" x14ac:dyDescent="0.3">
      <c r="A4964" t="s">
        <v>3507</v>
      </c>
      <c r="B4964" t="s">
        <v>9025</v>
      </c>
      <c r="C4964" t="s">
        <v>3573</v>
      </c>
      <c r="D4964" t="s">
        <v>9026</v>
      </c>
      <c r="E4964" t="s">
        <v>9027</v>
      </c>
      <c r="F4964">
        <v>6</v>
      </c>
      <c r="G4964">
        <v>0</v>
      </c>
      <c r="H4964" s="51" t="s">
        <v>15332</v>
      </c>
      <c r="I4964">
        <v>0</v>
      </c>
      <c r="J4964">
        <v>3</v>
      </c>
      <c r="K4964">
        <v>3</v>
      </c>
      <c r="L4964">
        <v>49.679999999999993</v>
      </c>
      <c r="M4964">
        <v>264.95999999999998</v>
      </c>
      <c r="N4964">
        <v>16</v>
      </c>
      <c r="O4964">
        <v>0</v>
      </c>
      <c r="P4964" t="s">
        <v>1261</v>
      </c>
      <c r="Q4964">
        <v>0</v>
      </c>
      <c r="R4964">
        <v>0</v>
      </c>
      <c r="S4964">
        <v>0</v>
      </c>
      <c r="T4964" t="s">
        <v>181</v>
      </c>
      <c r="U4964">
        <v>0</v>
      </c>
      <c r="V4964" t="s">
        <v>181</v>
      </c>
      <c r="W4964">
        <v>1.6</v>
      </c>
      <c r="X4964" t="s">
        <v>9028</v>
      </c>
    </row>
    <row r="4965" spans="1:24" x14ac:dyDescent="0.3">
      <c r="A4965" t="s">
        <v>3507</v>
      </c>
      <c r="B4965" t="s">
        <v>9033</v>
      </c>
      <c r="C4965" t="s">
        <v>3573</v>
      </c>
      <c r="D4965" t="s">
        <v>9034</v>
      </c>
      <c r="E4965" t="s">
        <v>9027</v>
      </c>
      <c r="F4965">
        <v>183</v>
      </c>
      <c r="G4965">
        <v>0</v>
      </c>
      <c r="H4965" s="51" t="s">
        <v>15334</v>
      </c>
      <c r="I4965">
        <v>0</v>
      </c>
      <c r="J4965">
        <v>92</v>
      </c>
      <c r="K4965">
        <v>88</v>
      </c>
      <c r="L4965">
        <v>1416.8000000000002</v>
      </c>
      <c r="M4965">
        <v>193.2</v>
      </c>
      <c r="N4965">
        <v>12</v>
      </c>
      <c r="O4965">
        <v>0</v>
      </c>
      <c r="P4965" t="s">
        <v>3077</v>
      </c>
      <c r="Q4965">
        <v>0</v>
      </c>
      <c r="R4965">
        <v>0</v>
      </c>
      <c r="S4965">
        <v>180</v>
      </c>
      <c r="T4965" t="s">
        <v>17663</v>
      </c>
      <c r="U4965">
        <v>16.100000000000001</v>
      </c>
      <c r="V4965" t="s">
        <v>18195</v>
      </c>
      <c r="W4965">
        <v>36.799999999999997</v>
      </c>
      <c r="X4965" t="s">
        <v>9028</v>
      </c>
    </row>
    <row r="4966" spans="1:24" x14ac:dyDescent="0.3">
      <c r="A4966" t="s">
        <v>3507</v>
      </c>
      <c r="B4966" t="s">
        <v>9035</v>
      </c>
      <c r="C4966" t="s">
        <v>7399</v>
      </c>
      <c r="D4966" t="s">
        <v>9036</v>
      </c>
      <c r="E4966" t="s">
        <v>9027</v>
      </c>
      <c r="F4966">
        <v>42</v>
      </c>
      <c r="G4966" t="s">
        <v>3077</v>
      </c>
      <c r="H4966" s="51" t="s">
        <v>18196</v>
      </c>
      <c r="I4966">
        <v>261.12</v>
      </c>
      <c r="J4966">
        <v>21</v>
      </c>
      <c r="K4966">
        <v>5</v>
      </c>
      <c r="L4966">
        <v>108.80000000000001</v>
      </c>
      <c r="M4966">
        <v>0</v>
      </c>
      <c r="N4966">
        <v>0</v>
      </c>
      <c r="O4966">
        <v>0</v>
      </c>
      <c r="P4966" t="s">
        <v>183</v>
      </c>
      <c r="Q4966">
        <v>0</v>
      </c>
      <c r="R4966">
        <v>0</v>
      </c>
      <c r="S4966">
        <v>30</v>
      </c>
      <c r="T4966" t="s">
        <v>17663</v>
      </c>
      <c r="U4966">
        <v>21.04</v>
      </c>
      <c r="V4966" t="s">
        <v>18195</v>
      </c>
      <c r="W4966">
        <v>0</v>
      </c>
      <c r="X4966" t="s">
        <v>3554</v>
      </c>
    </row>
    <row r="4967" spans="1:24" x14ac:dyDescent="0.3">
      <c r="A4967" t="s">
        <v>3507</v>
      </c>
      <c r="B4967" t="s">
        <v>15335</v>
      </c>
      <c r="C4967" t="s">
        <v>3844</v>
      </c>
      <c r="D4967" t="s">
        <v>15336</v>
      </c>
      <c r="E4967" t="s">
        <v>3835</v>
      </c>
      <c r="F4967">
        <v>0</v>
      </c>
      <c r="G4967">
        <v>0</v>
      </c>
      <c r="H4967" s="51" t="s">
        <v>12494</v>
      </c>
      <c r="I4967">
        <v>0</v>
      </c>
      <c r="J4967">
        <v>0</v>
      </c>
      <c r="L4967">
        <v>0</v>
      </c>
      <c r="M4967">
        <v>0</v>
      </c>
      <c r="N4967">
        <v>0</v>
      </c>
      <c r="O4967">
        <v>0</v>
      </c>
      <c r="P4967" t="s">
        <v>183</v>
      </c>
      <c r="Q4967">
        <v>0</v>
      </c>
      <c r="R4967">
        <v>0</v>
      </c>
      <c r="S4967">
        <v>0</v>
      </c>
      <c r="T4967" t="s">
        <v>181</v>
      </c>
      <c r="U4967">
        <v>0</v>
      </c>
      <c r="V4967" t="s">
        <v>181</v>
      </c>
      <c r="W4967">
        <v>0</v>
      </c>
      <c r="X4967" t="s">
        <v>3517</v>
      </c>
    </row>
    <row r="4968" spans="1:24" x14ac:dyDescent="0.3">
      <c r="A4968" t="s">
        <v>3507</v>
      </c>
      <c r="B4968" t="s">
        <v>11833</v>
      </c>
      <c r="C4968" t="s">
        <v>3504</v>
      </c>
      <c r="D4968" t="s">
        <v>11834</v>
      </c>
      <c r="E4968" t="s">
        <v>11832</v>
      </c>
      <c r="F4968">
        <v>0</v>
      </c>
      <c r="G4968">
        <v>0</v>
      </c>
      <c r="H4968" s="51" t="s">
        <v>15337</v>
      </c>
      <c r="I4968">
        <v>0</v>
      </c>
      <c r="J4968">
        <v>0</v>
      </c>
      <c r="L4968">
        <v>0</v>
      </c>
      <c r="M4968">
        <v>0</v>
      </c>
      <c r="N4968">
        <v>0</v>
      </c>
      <c r="O4968">
        <v>0</v>
      </c>
      <c r="P4968" t="s">
        <v>183</v>
      </c>
      <c r="Q4968">
        <v>0</v>
      </c>
      <c r="R4968">
        <v>0</v>
      </c>
      <c r="S4968">
        <v>0</v>
      </c>
      <c r="T4968" t="s">
        <v>181</v>
      </c>
      <c r="U4968">
        <v>0</v>
      </c>
      <c r="V4968" t="s">
        <v>181</v>
      </c>
      <c r="W4968">
        <v>0</v>
      </c>
      <c r="X4968" t="s">
        <v>3517</v>
      </c>
    </row>
    <row r="4969" spans="1:24" x14ac:dyDescent="0.3">
      <c r="A4969" t="s">
        <v>3507</v>
      </c>
      <c r="B4969" t="s">
        <v>11931</v>
      </c>
      <c r="C4969" t="s">
        <v>181</v>
      </c>
      <c r="D4969" t="s">
        <v>11932</v>
      </c>
      <c r="E4969" t="s">
        <v>11912</v>
      </c>
      <c r="F4969">
        <v>0</v>
      </c>
      <c r="G4969">
        <v>0</v>
      </c>
      <c r="H4969" s="51" t="s">
        <v>15338</v>
      </c>
      <c r="I4969">
        <v>0</v>
      </c>
      <c r="J4969">
        <v>0</v>
      </c>
      <c r="K4969">
        <v>1</v>
      </c>
      <c r="L4969">
        <v>15.39</v>
      </c>
      <c r="M4969">
        <v>1677.89</v>
      </c>
      <c r="N4969">
        <v>109</v>
      </c>
      <c r="O4969">
        <v>0</v>
      </c>
      <c r="P4969" t="s">
        <v>3580</v>
      </c>
      <c r="Q4969">
        <v>0</v>
      </c>
      <c r="R4969">
        <v>0</v>
      </c>
      <c r="S4969">
        <v>0</v>
      </c>
      <c r="T4969" t="s">
        <v>181</v>
      </c>
      <c r="U4969">
        <v>0</v>
      </c>
      <c r="V4969" t="s">
        <v>181</v>
      </c>
      <c r="W4969">
        <v>0</v>
      </c>
      <c r="X4969" t="s">
        <v>3517</v>
      </c>
    </row>
    <row r="4970" spans="1:24" x14ac:dyDescent="0.3">
      <c r="A4970" t="s">
        <v>3507</v>
      </c>
      <c r="B4970" t="s">
        <v>15339</v>
      </c>
      <c r="C4970" t="s">
        <v>181</v>
      </c>
      <c r="D4970" t="s">
        <v>15340</v>
      </c>
      <c r="E4970" t="s">
        <v>10284</v>
      </c>
      <c r="F4970">
        <v>0</v>
      </c>
      <c r="G4970">
        <v>0</v>
      </c>
      <c r="H4970" s="51" t="s">
        <v>14988</v>
      </c>
      <c r="I4970">
        <v>0</v>
      </c>
      <c r="J4970">
        <v>0</v>
      </c>
      <c r="L4970">
        <v>0</v>
      </c>
      <c r="M4970">
        <v>0</v>
      </c>
      <c r="N4970">
        <v>0</v>
      </c>
      <c r="O4970">
        <v>0</v>
      </c>
      <c r="P4970" t="s">
        <v>183</v>
      </c>
      <c r="Q4970">
        <v>0</v>
      </c>
      <c r="R4970">
        <v>0</v>
      </c>
      <c r="S4970">
        <v>0</v>
      </c>
      <c r="T4970" t="s">
        <v>181</v>
      </c>
      <c r="U4970">
        <v>0</v>
      </c>
      <c r="V4970" t="s">
        <v>181</v>
      </c>
      <c r="W4970">
        <v>0</v>
      </c>
      <c r="X4970" t="s">
        <v>3554</v>
      </c>
    </row>
    <row r="4971" spans="1:24" x14ac:dyDescent="0.3">
      <c r="A4971" t="s">
        <v>3507</v>
      </c>
      <c r="B4971" t="s">
        <v>10290</v>
      </c>
      <c r="C4971" t="s">
        <v>181</v>
      </c>
      <c r="D4971" t="s">
        <v>10291</v>
      </c>
      <c r="E4971" t="s">
        <v>10284</v>
      </c>
      <c r="F4971">
        <v>0</v>
      </c>
      <c r="G4971">
        <v>0</v>
      </c>
      <c r="H4971" s="51" t="s">
        <v>12886</v>
      </c>
      <c r="I4971">
        <v>0</v>
      </c>
      <c r="J4971">
        <v>0</v>
      </c>
      <c r="L4971">
        <v>0</v>
      </c>
      <c r="M4971">
        <v>768.3</v>
      </c>
      <c r="N4971">
        <v>197</v>
      </c>
      <c r="O4971">
        <v>0</v>
      </c>
      <c r="P4971" t="s">
        <v>8302</v>
      </c>
      <c r="Q4971">
        <v>0</v>
      </c>
      <c r="R4971">
        <v>0</v>
      </c>
      <c r="S4971">
        <v>0</v>
      </c>
      <c r="T4971" t="s">
        <v>181</v>
      </c>
      <c r="U4971">
        <v>0</v>
      </c>
      <c r="V4971" t="s">
        <v>181</v>
      </c>
      <c r="W4971">
        <v>0</v>
      </c>
      <c r="X4971" t="s">
        <v>3554</v>
      </c>
    </row>
    <row r="4972" spans="1:24" x14ac:dyDescent="0.3">
      <c r="A4972" t="s">
        <v>3560</v>
      </c>
      <c r="B4972" t="s">
        <v>7910</v>
      </c>
      <c r="C4972" t="s">
        <v>3504</v>
      </c>
      <c r="D4972" t="s">
        <v>7911</v>
      </c>
      <c r="E4972" t="s">
        <v>7903</v>
      </c>
      <c r="F4972">
        <v>0</v>
      </c>
      <c r="G4972">
        <v>0</v>
      </c>
      <c r="H4972" s="51" t="s">
        <v>12988</v>
      </c>
      <c r="I4972">
        <v>0</v>
      </c>
      <c r="J4972">
        <v>0</v>
      </c>
      <c r="L4972">
        <v>0</v>
      </c>
      <c r="M4972">
        <v>232.8</v>
      </c>
      <c r="N4972">
        <v>12</v>
      </c>
      <c r="O4972">
        <v>0</v>
      </c>
      <c r="P4972" t="s">
        <v>3077</v>
      </c>
      <c r="Q4972">
        <v>0</v>
      </c>
      <c r="R4972">
        <v>0</v>
      </c>
      <c r="S4972">
        <v>0</v>
      </c>
      <c r="T4972" t="s">
        <v>181</v>
      </c>
      <c r="U4972">
        <v>0</v>
      </c>
      <c r="V4972" t="s">
        <v>181</v>
      </c>
      <c r="W4972">
        <v>0</v>
      </c>
      <c r="X4972" t="s">
        <v>3554</v>
      </c>
    </row>
    <row r="4973" spans="1:24" x14ac:dyDescent="0.3">
      <c r="A4973" t="s">
        <v>3507</v>
      </c>
      <c r="B4973" t="s">
        <v>10288</v>
      </c>
      <c r="C4973" t="s">
        <v>181</v>
      </c>
      <c r="D4973" t="s">
        <v>10289</v>
      </c>
      <c r="E4973" t="s">
        <v>10284</v>
      </c>
      <c r="F4973">
        <v>0</v>
      </c>
      <c r="G4973">
        <v>0</v>
      </c>
      <c r="H4973" s="51" t="s">
        <v>12537</v>
      </c>
      <c r="I4973">
        <v>0</v>
      </c>
      <c r="J4973">
        <v>0</v>
      </c>
      <c r="L4973">
        <v>0</v>
      </c>
      <c r="M4973">
        <v>94.38</v>
      </c>
      <c r="N4973">
        <v>26</v>
      </c>
      <c r="O4973">
        <v>0</v>
      </c>
      <c r="P4973" t="s">
        <v>3682</v>
      </c>
      <c r="Q4973">
        <v>0</v>
      </c>
      <c r="R4973">
        <v>0</v>
      </c>
      <c r="S4973">
        <v>0</v>
      </c>
      <c r="T4973" t="s">
        <v>181</v>
      </c>
      <c r="U4973">
        <v>0</v>
      </c>
      <c r="V4973" t="s">
        <v>181</v>
      </c>
      <c r="W4973">
        <v>0</v>
      </c>
      <c r="X4973" t="s">
        <v>3554</v>
      </c>
    </row>
    <row r="4974" spans="1:24" x14ac:dyDescent="0.3">
      <c r="A4974" t="s">
        <v>3763</v>
      </c>
      <c r="B4974" t="s">
        <v>10243</v>
      </c>
      <c r="C4974" t="s">
        <v>181</v>
      </c>
      <c r="D4974" t="s">
        <v>10244</v>
      </c>
      <c r="E4974" t="s">
        <v>10245</v>
      </c>
      <c r="F4974">
        <v>0</v>
      </c>
      <c r="G4974">
        <v>0</v>
      </c>
      <c r="H4974" s="51" t="s">
        <v>15341</v>
      </c>
      <c r="I4974">
        <v>0</v>
      </c>
      <c r="J4974">
        <v>0</v>
      </c>
      <c r="L4974">
        <v>0</v>
      </c>
      <c r="M4974">
        <v>162.97999999999999</v>
      </c>
      <c r="N4974">
        <v>67</v>
      </c>
      <c r="O4974">
        <v>0</v>
      </c>
      <c r="P4974" t="s">
        <v>6628</v>
      </c>
      <c r="Q4974">
        <v>0</v>
      </c>
      <c r="R4974">
        <v>0</v>
      </c>
      <c r="S4974">
        <v>0</v>
      </c>
      <c r="T4974" t="s">
        <v>181</v>
      </c>
      <c r="U4974">
        <v>0</v>
      </c>
      <c r="V4974" t="s">
        <v>181</v>
      </c>
      <c r="W4974">
        <v>0</v>
      </c>
      <c r="X4974" t="s">
        <v>3554</v>
      </c>
    </row>
    <row r="4975" spans="1:24" x14ac:dyDescent="0.3">
      <c r="A4975" t="s">
        <v>3502</v>
      </c>
      <c r="B4975" t="s">
        <v>9662</v>
      </c>
      <c r="C4975" t="s">
        <v>181</v>
      </c>
      <c r="D4975" t="s">
        <v>9663</v>
      </c>
      <c r="E4975" t="s">
        <v>9664</v>
      </c>
      <c r="F4975">
        <v>51</v>
      </c>
      <c r="G4975">
        <v>0</v>
      </c>
      <c r="H4975" s="51" t="s">
        <v>13739</v>
      </c>
      <c r="I4975">
        <v>0</v>
      </c>
      <c r="J4975">
        <v>26</v>
      </c>
      <c r="K4975">
        <v>23</v>
      </c>
      <c r="L4975">
        <v>57.04</v>
      </c>
      <c r="M4975">
        <v>225.68</v>
      </c>
      <c r="N4975">
        <v>91</v>
      </c>
      <c r="O4975">
        <v>16</v>
      </c>
      <c r="P4975" t="s">
        <v>7426</v>
      </c>
      <c r="Q4975">
        <v>0</v>
      </c>
      <c r="R4975">
        <v>0</v>
      </c>
      <c r="S4975">
        <v>0</v>
      </c>
      <c r="T4975" t="s">
        <v>181</v>
      </c>
      <c r="U4975">
        <v>0</v>
      </c>
      <c r="V4975" t="s">
        <v>181</v>
      </c>
      <c r="W4975">
        <v>65</v>
      </c>
      <c r="X4975" t="s">
        <v>3517</v>
      </c>
    </row>
    <row r="4976" spans="1:24" x14ac:dyDescent="0.3">
      <c r="A4976" t="s">
        <v>3502</v>
      </c>
      <c r="B4976" t="s">
        <v>9665</v>
      </c>
      <c r="C4976" t="s">
        <v>181</v>
      </c>
      <c r="D4976" t="s">
        <v>9666</v>
      </c>
      <c r="E4976" t="s">
        <v>9664</v>
      </c>
      <c r="F4976">
        <v>56</v>
      </c>
      <c r="G4976">
        <v>0</v>
      </c>
      <c r="H4976" s="51" t="s">
        <v>13739</v>
      </c>
      <c r="I4976">
        <v>0</v>
      </c>
      <c r="J4976">
        <v>28</v>
      </c>
      <c r="K4976">
        <v>26</v>
      </c>
      <c r="L4976">
        <v>64.48</v>
      </c>
      <c r="M4976">
        <v>178.56</v>
      </c>
      <c r="N4976">
        <v>72</v>
      </c>
      <c r="O4976">
        <v>15</v>
      </c>
      <c r="P4976" t="s">
        <v>7598</v>
      </c>
      <c r="Q4976">
        <v>0</v>
      </c>
      <c r="R4976">
        <v>0</v>
      </c>
      <c r="S4976">
        <v>0</v>
      </c>
      <c r="T4976" t="s">
        <v>181</v>
      </c>
      <c r="U4976">
        <v>0</v>
      </c>
      <c r="V4976" t="s">
        <v>181</v>
      </c>
      <c r="W4976">
        <v>53.2</v>
      </c>
      <c r="X4976" t="s">
        <v>3517</v>
      </c>
    </row>
    <row r="4977" spans="1:24" x14ac:dyDescent="0.3">
      <c r="A4977" t="s">
        <v>3502</v>
      </c>
      <c r="B4977" t="s">
        <v>9667</v>
      </c>
      <c r="C4977" t="s">
        <v>181</v>
      </c>
      <c r="D4977" t="s">
        <v>9668</v>
      </c>
      <c r="E4977" t="s">
        <v>9664</v>
      </c>
      <c r="F4977">
        <v>77</v>
      </c>
      <c r="G4977">
        <v>0</v>
      </c>
      <c r="H4977" s="51" t="s">
        <v>13781</v>
      </c>
      <c r="I4977">
        <v>0</v>
      </c>
      <c r="J4977">
        <v>39</v>
      </c>
      <c r="K4977">
        <v>28</v>
      </c>
      <c r="L4977">
        <v>91</v>
      </c>
      <c r="M4977">
        <v>373.75</v>
      </c>
      <c r="N4977">
        <v>115</v>
      </c>
      <c r="O4977">
        <v>19</v>
      </c>
      <c r="P4977" t="s">
        <v>876</v>
      </c>
      <c r="Q4977">
        <v>1</v>
      </c>
      <c r="R4977">
        <v>0</v>
      </c>
      <c r="S4977">
        <v>0</v>
      </c>
      <c r="T4977" t="s">
        <v>181</v>
      </c>
      <c r="U4977">
        <v>0</v>
      </c>
      <c r="V4977" t="s">
        <v>181</v>
      </c>
      <c r="W4977">
        <v>123.5</v>
      </c>
      <c r="X4977" t="s">
        <v>3517</v>
      </c>
    </row>
    <row r="4978" spans="1:24" x14ac:dyDescent="0.3">
      <c r="A4978" t="s">
        <v>3502</v>
      </c>
      <c r="B4978" t="s">
        <v>9669</v>
      </c>
      <c r="C4978" t="s">
        <v>181</v>
      </c>
      <c r="D4978" t="s">
        <v>9670</v>
      </c>
      <c r="E4978" t="s">
        <v>9664</v>
      </c>
      <c r="F4978">
        <v>49</v>
      </c>
      <c r="G4978">
        <v>0</v>
      </c>
      <c r="H4978" s="51" t="s">
        <v>14015</v>
      </c>
      <c r="I4978">
        <v>0</v>
      </c>
      <c r="J4978">
        <v>25</v>
      </c>
      <c r="K4978">
        <v>27</v>
      </c>
      <c r="L4978">
        <v>110.42999999999999</v>
      </c>
      <c r="M4978">
        <v>421.27</v>
      </c>
      <c r="N4978">
        <v>103</v>
      </c>
      <c r="O4978">
        <v>7</v>
      </c>
      <c r="P4978" t="s">
        <v>876</v>
      </c>
      <c r="Q4978">
        <v>1</v>
      </c>
      <c r="R4978">
        <v>0</v>
      </c>
      <c r="S4978">
        <v>0</v>
      </c>
      <c r="T4978" t="s">
        <v>181</v>
      </c>
      <c r="U4978">
        <v>0</v>
      </c>
      <c r="V4978" t="s">
        <v>181</v>
      </c>
      <c r="W4978">
        <v>79.1666666666667</v>
      </c>
      <c r="X4978" t="s">
        <v>3517</v>
      </c>
    </row>
    <row r="4979" spans="1:24" x14ac:dyDescent="0.3">
      <c r="A4979" t="s">
        <v>3502</v>
      </c>
      <c r="B4979" t="s">
        <v>9671</v>
      </c>
      <c r="C4979" t="s">
        <v>181</v>
      </c>
      <c r="D4979" t="s">
        <v>9672</v>
      </c>
      <c r="E4979" t="s">
        <v>9664</v>
      </c>
      <c r="F4979">
        <v>69</v>
      </c>
      <c r="G4979">
        <v>0</v>
      </c>
      <c r="H4979" s="51" t="s">
        <v>15342</v>
      </c>
      <c r="I4979">
        <v>0</v>
      </c>
      <c r="J4979">
        <v>35</v>
      </c>
      <c r="K4979">
        <v>34</v>
      </c>
      <c r="L4979">
        <v>116.96</v>
      </c>
      <c r="M4979">
        <v>423</v>
      </c>
      <c r="N4979">
        <v>123</v>
      </c>
      <c r="O4979">
        <v>13</v>
      </c>
      <c r="P4979" t="s">
        <v>4190</v>
      </c>
      <c r="Q4979">
        <v>2</v>
      </c>
      <c r="R4979">
        <v>0</v>
      </c>
      <c r="S4979">
        <v>0</v>
      </c>
      <c r="T4979" t="s">
        <v>181</v>
      </c>
      <c r="U4979">
        <v>0</v>
      </c>
      <c r="V4979" t="s">
        <v>181</v>
      </c>
      <c r="W4979">
        <v>126</v>
      </c>
      <c r="X4979" t="s">
        <v>3517</v>
      </c>
    </row>
    <row r="4980" spans="1:24" x14ac:dyDescent="0.3">
      <c r="A4980" t="s">
        <v>3502</v>
      </c>
      <c r="B4980" t="s">
        <v>8337</v>
      </c>
      <c r="C4980" t="s">
        <v>3504</v>
      </c>
      <c r="D4980" t="s">
        <v>8338</v>
      </c>
      <c r="E4980" t="s">
        <v>8339</v>
      </c>
      <c r="F4980">
        <v>604</v>
      </c>
      <c r="G4980">
        <v>0</v>
      </c>
      <c r="H4980" s="51" t="s">
        <v>15343</v>
      </c>
      <c r="I4980">
        <v>0</v>
      </c>
      <c r="J4980">
        <v>302</v>
      </c>
      <c r="K4980">
        <v>249</v>
      </c>
      <c r="L4980">
        <v>236.54999999999998</v>
      </c>
      <c r="M4980">
        <v>726.05</v>
      </c>
      <c r="N4980">
        <v>767</v>
      </c>
      <c r="O4980">
        <v>46</v>
      </c>
      <c r="P4980" t="s">
        <v>13320</v>
      </c>
      <c r="Q4980">
        <v>105</v>
      </c>
      <c r="R4980">
        <v>0</v>
      </c>
      <c r="S4980">
        <v>0</v>
      </c>
      <c r="T4980" t="s">
        <v>181</v>
      </c>
      <c r="U4980">
        <v>0</v>
      </c>
      <c r="V4980" t="s">
        <v>181</v>
      </c>
      <c r="W4980">
        <v>6201.0666666666702</v>
      </c>
      <c r="X4980" t="s">
        <v>3957</v>
      </c>
    </row>
    <row r="4981" spans="1:24" x14ac:dyDescent="0.3">
      <c r="A4981" t="s">
        <v>3560</v>
      </c>
      <c r="B4981" t="s">
        <v>7908</v>
      </c>
      <c r="C4981" t="s">
        <v>3592</v>
      </c>
      <c r="D4981" t="s">
        <v>7909</v>
      </c>
      <c r="E4981" t="s">
        <v>7903</v>
      </c>
      <c r="F4981">
        <v>0</v>
      </c>
      <c r="G4981">
        <v>0</v>
      </c>
      <c r="H4981" s="51" t="s">
        <v>3733</v>
      </c>
      <c r="I4981">
        <v>0</v>
      </c>
      <c r="J4981">
        <v>0</v>
      </c>
      <c r="L4981">
        <v>0</v>
      </c>
      <c r="M4981">
        <v>21</v>
      </c>
      <c r="N4981">
        <v>1</v>
      </c>
      <c r="O4981">
        <v>0</v>
      </c>
      <c r="P4981" t="s">
        <v>3535</v>
      </c>
      <c r="Q4981">
        <v>0</v>
      </c>
      <c r="R4981">
        <v>0</v>
      </c>
      <c r="S4981">
        <v>0</v>
      </c>
      <c r="T4981" t="s">
        <v>181</v>
      </c>
      <c r="U4981">
        <v>0</v>
      </c>
      <c r="V4981" t="s">
        <v>181</v>
      </c>
      <c r="W4981">
        <v>0</v>
      </c>
      <c r="X4981" t="s">
        <v>3554</v>
      </c>
    </row>
    <row r="4982" spans="1:24" x14ac:dyDescent="0.3">
      <c r="A4982" t="s">
        <v>3560</v>
      </c>
      <c r="B4982" t="s">
        <v>10282</v>
      </c>
      <c r="C4982" t="s">
        <v>3771</v>
      </c>
      <c r="D4982" t="s">
        <v>10283</v>
      </c>
      <c r="E4982" t="s">
        <v>10284</v>
      </c>
      <c r="F4982">
        <v>0</v>
      </c>
      <c r="G4982">
        <v>0</v>
      </c>
      <c r="H4982" s="51" t="s">
        <v>3762</v>
      </c>
      <c r="I4982">
        <v>0</v>
      </c>
      <c r="J4982">
        <v>1</v>
      </c>
      <c r="L4982">
        <v>0</v>
      </c>
      <c r="M4982">
        <v>90</v>
      </c>
      <c r="N4982">
        <v>9</v>
      </c>
      <c r="O4982">
        <v>0</v>
      </c>
      <c r="P4982" t="s">
        <v>3520</v>
      </c>
      <c r="Q4982">
        <v>9</v>
      </c>
      <c r="R4982">
        <v>0</v>
      </c>
      <c r="S4982">
        <v>0</v>
      </c>
      <c r="T4982" t="s">
        <v>181</v>
      </c>
      <c r="U4982">
        <v>0</v>
      </c>
      <c r="V4982" t="s">
        <v>181</v>
      </c>
      <c r="W4982">
        <v>0</v>
      </c>
      <c r="X4982" t="s">
        <v>3554</v>
      </c>
    </row>
    <row r="4983" spans="1:24" x14ac:dyDescent="0.3">
      <c r="A4983" t="s">
        <v>3560</v>
      </c>
      <c r="B4983" t="s">
        <v>7901</v>
      </c>
      <c r="C4983" t="s">
        <v>7399</v>
      </c>
      <c r="D4983" t="s">
        <v>7902</v>
      </c>
      <c r="E4983" t="s">
        <v>7903</v>
      </c>
      <c r="F4983">
        <v>0</v>
      </c>
      <c r="G4983">
        <v>0</v>
      </c>
      <c r="H4983" s="51" t="s">
        <v>15345</v>
      </c>
      <c r="I4983">
        <v>0</v>
      </c>
      <c r="J4983">
        <v>0</v>
      </c>
      <c r="L4983">
        <v>0</v>
      </c>
      <c r="M4983">
        <v>101.5</v>
      </c>
      <c r="N4983">
        <v>10</v>
      </c>
      <c r="O4983">
        <v>0</v>
      </c>
      <c r="P4983" t="s">
        <v>3762</v>
      </c>
      <c r="Q4983">
        <v>0</v>
      </c>
      <c r="R4983">
        <v>0</v>
      </c>
      <c r="S4983">
        <v>0</v>
      </c>
      <c r="T4983" t="s">
        <v>181</v>
      </c>
      <c r="U4983">
        <v>0</v>
      </c>
      <c r="V4983" t="s">
        <v>181</v>
      </c>
      <c r="W4983">
        <v>0</v>
      </c>
      <c r="X4983" t="s">
        <v>3554</v>
      </c>
    </row>
    <row r="4984" spans="1:24" x14ac:dyDescent="0.3">
      <c r="A4984" t="s">
        <v>3560</v>
      </c>
      <c r="B4984" t="s">
        <v>10549</v>
      </c>
      <c r="C4984" t="s">
        <v>181</v>
      </c>
      <c r="D4984" t="s">
        <v>10550</v>
      </c>
      <c r="E4984" t="s">
        <v>10551</v>
      </c>
      <c r="F4984">
        <v>0</v>
      </c>
      <c r="G4984">
        <v>0</v>
      </c>
      <c r="H4984" s="51" t="s">
        <v>3594</v>
      </c>
      <c r="I4984">
        <v>0</v>
      </c>
      <c r="J4984">
        <v>0</v>
      </c>
      <c r="L4984">
        <v>0</v>
      </c>
      <c r="M4984">
        <v>1176</v>
      </c>
      <c r="N4984">
        <v>196</v>
      </c>
      <c r="O4984">
        <v>0</v>
      </c>
      <c r="P4984" t="s">
        <v>10436</v>
      </c>
      <c r="Q4984">
        <v>0</v>
      </c>
      <c r="R4984">
        <v>0</v>
      </c>
      <c r="S4984">
        <v>0</v>
      </c>
      <c r="T4984" t="s">
        <v>181</v>
      </c>
      <c r="U4984">
        <v>0</v>
      </c>
      <c r="V4984" t="s">
        <v>181</v>
      </c>
      <c r="W4984">
        <v>0</v>
      </c>
      <c r="X4984" t="s">
        <v>3554</v>
      </c>
    </row>
    <row r="4985" spans="1:24" x14ac:dyDescent="0.3">
      <c r="A4985" t="s">
        <v>3560</v>
      </c>
      <c r="B4985" t="s">
        <v>7906</v>
      </c>
      <c r="C4985" t="s">
        <v>3771</v>
      </c>
      <c r="D4985" t="s">
        <v>7907</v>
      </c>
      <c r="E4985" t="s">
        <v>7903</v>
      </c>
      <c r="F4985">
        <v>0</v>
      </c>
      <c r="G4985">
        <v>0</v>
      </c>
      <c r="H4985" s="51" t="s">
        <v>3797</v>
      </c>
      <c r="I4985">
        <v>0</v>
      </c>
      <c r="J4985">
        <v>0</v>
      </c>
      <c r="L4985">
        <v>0</v>
      </c>
      <c r="M4985">
        <v>1820</v>
      </c>
      <c r="N4985">
        <v>14</v>
      </c>
      <c r="O4985">
        <v>0</v>
      </c>
      <c r="P4985" t="s">
        <v>3597</v>
      </c>
      <c r="Q4985">
        <v>0</v>
      </c>
      <c r="R4985">
        <v>0</v>
      </c>
      <c r="S4985">
        <v>0</v>
      </c>
      <c r="T4985" t="s">
        <v>181</v>
      </c>
      <c r="U4985">
        <v>0</v>
      </c>
      <c r="V4985" t="s">
        <v>181</v>
      </c>
      <c r="W4985">
        <v>0</v>
      </c>
      <c r="X4985" t="s">
        <v>3517</v>
      </c>
    </row>
    <row r="4986" spans="1:24" x14ac:dyDescent="0.3">
      <c r="A4986" t="s">
        <v>3560</v>
      </c>
      <c r="B4986" t="s">
        <v>10286</v>
      </c>
      <c r="C4986" t="s">
        <v>181</v>
      </c>
      <c r="D4986" t="s">
        <v>10287</v>
      </c>
      <c r="E4986" t="s">
        <v>10284</v>
      </c>
      <c r="F4986">
        <v>0</v>
      </c>
      <c r="G4986">
        <v>0</v>
      </c>
      <c r="H4986" s="51" t="s">
        <v>13547</v>
      </c>
      <c r="I4986">
        <v>0</v>
      </c>
      <c r="J4986">
        <v>0</v>
      </c>
      <c r="L4986">
        <v>0</v>
      </c>
      <c r="M4986">
        <v>26.6</v>
      </c>
      <c r="N4986">
        <v>7</v>
      </c>
      <c r="O4986">
        <v>0</v>
      </c>
      <c r="P4986" t="s">
        <v>3532</v>
      </c>
      <c r="Q4986">
        <v>0</v>
      </c>
      <c r="R4986">
        <v>0</v>
      </c>
      <c r="S4986">
        <v>0</v>
      </c>
      <c r="T4986" t="s">
        <v>181</v>
      </c>
      <c r="U4986">
        <v>0</v>
      </c>
      <c r="V4986" t="s">
        <v>181</v>
      </c>
      <c r="W4986">
        <v>0</v>
      </c>
      <c r="X4986" t="s">
        <v>3554</v>
      </c>
    </row>
    <row r="4987" spans="1:24" x14ac:dyDescent="0.3">
      <c r="A4987" t="s">
        <v>3560</v>
      </c>
      <c r="B4987" t="s">
        <v>7468</v>
      </c>
      <c r="C4987" t="s">
        <v>181</v>
      </c>
      <c r="D4987" t="s">
        <v>7469</v>
      </c>
      <c r="E4987" t="s">
        <v>7465</v>
      </c>
      <c r="F4987">
        <v>0</v>
      </c>
      <c r="G4987">
        <v>0</v>
      </c>
      <c r="H4987" s="51" t="s">
        <v>4248</v>
      </c>
      <c r="I4987">
        <v>0</v>
      </c>
      <c r="J4987">
        <v>0</v>
      </c>
      <c r="L4987">
        <v>0</v>
      </c>
      <c r="M4987">
        <v>0</v>
      </c>
      <c r="N4987">
        <v>0</v>
      </c>
      <c r="O4987">
        <v>0</v>
      </c>
      <c r="P4987" t="s">
        <v>183</v>
      </c>
      <c r="Q4987">
        <v>0</v>
      </c>
      <c r="R4987">
        <v>0</v>
      </c>
      <c r="S4987">
        <v>0</v>
      </c>
      <c r="T4987" t="s">
        <v>181</v>
      </c>
      <c r="U4987">
        <v>0</v>
      </c>
      <c r="V4987" t="s">
        <v>181</v>
      </c>
      <c r="W4987">
        <v>0</v>
      </c>
      <c r="X4987" t="s">
        <v>7470</v>
      </c>
    </row>
    <row r="4988" spans="1:24" x14ac:dyDescent="0.3">
      <c r="A4988" t="s">
        <v>3560</v>
      </c>
      <c r="B4988" t="s">
        <v>7904</v>
      </c>
      <c r="C4988" t="s">
        <v>181</v>
      </c>
      <c r="D4988" t="s">
        <v>7905</v>
      </c>
      <c r="E4988" t="s">
        <v>7903</v>
      </c>
      <c r="F4988">
        <v>0</v>
      </c>
      <c r="G4988">
        <v>0</v>
      </c>
      <c r="H4988" s="51" t="s">
        <v>15346</v>
      </c>
      <c r="I4988">
        <v>0</v>
      </c>
      <c r="J4988">
        <v>0</v>
      </c>
      <c r="L4988">
        <v>0</v>
      </c>
      <c r="M4988">
        <v>49.8</v>
      </c>
      <c r="N4988">
        <v>6</v>
      </c>
      <c r="O4988">
        <v>0</v>
      </c>
      <c r="P4988" t="s">
        <v>3594</v>
      </c>
      <c r="Q4988">
        <v>0</v>
      </c>
      <c r="R4988">
        <v>0</v>
      </c>
      <c r="S4988">
        <v>0</v>
      </c>
      <c r="T4988" t="s">
        <v>181</v>
      </c>
      <c r="U4988">
        <v>0</v>
      </c>
      <c r="V4988" t="s">
        <v>181</v>
      </c>
      <c r="W4988">
        <v>0</v>
      </c>
      <c r="X4988" t="s">
        <v>3554</v>
      </c>
    </row>
    <row r="4989" spans="1:24" x14ac:dyDescent="0.3">
      <c r="A4989" t="s">
        <v>3560</v>
      </c>
      <c r="B4989" t="s">
        <v>7466</v>
      </c>
      <c r="C4989" t="s">
        <v>3504</v>
      </c>
      <c r="D4989" t="s">
        <v>7467</v>
      </c>
      <c r="E4989" t="s">
        <v>7465</v>
      </c>
      <c r="F4989">
        <v>27</v>
      </c>
      <c r="G4989">
        <v>0</v>
      </c>
      <c r="H4989" s="51" t="s">
        <v>18197</v>
      </c>
      <c r="I4989">
        <v>0</v>
      </c>
      <c r="J4989">
        <v>14</v>
      </c>
      <c r="K4989">
        <v>13</v>
      </c>
      <c r="L4989">
        <v>824.59</v>
      </c>
      <c r="M4989">
        <v>4122.95</v>
      </c>
      <c r="N4989">
        <v>65</v>
      </c>
      <c r="O4989">
        <v>0</v>
      </c>
      <c r="P4989" t="s">
        <v>4248</v>
      </c>
      <c r="Q4989">
        <v>0</v>
      </c>
      <c r="R4989">
        <v>0</v>
      </c>
      <c r="S4989">
        <v>0</v>
      </c>
      <c r="T4989" t="s">
        <v>181</v>
      </c>
      <c r="U4989">
        <v>0</v>
      </c>
      <c r="V4989" t="s">
        <v>181</v>
      </c>
      <c r="W4989">
        <v>30.3333333333333</v>
      </c>
      <c r="X4989" t="s">
        <v>3957</v>
      </c>
    </row>
    <row r="4990" spans="1:24" x14ac:dyDescent="0.3">
      <c r="A4990" t="s">
        <v>3560</v>
      </c>
      <c r="B4990" t="s">
        <v>7462</v>
      </c>
      <c r="C4990" t="s">
        <v>7463</v>
      </c>
      <c r="D4990" t="s">
        <v>7464</v>
      </c>
      <c r="E4990" t="s">
        <v>7465</v>
      </c>
      <c r="F4990">
        <v>10</v>
      </c>
      <c r="G4990">
        <v>0</v>
      </c>
      <c r="H4990" s="51" t="s">
        <v>15347</v>
      </c>
      <c r="I4990">
        <v>0</v>
      </c>
      <c r="J4990">
        <v>5</v>
      </c>
      <c r="K4990">
        <v>32</v>
      </c>
      <c r="L4990">
        <v>1516.8</v>
      </c>
      <c r="M4990">
        <v>0</v>
      </c>
      <c r="N4990">
        <v>0</v>
      </c>
      <c r="O4990">
        <v>0</v>
      </c>
      <c r="P4990" t="s">
        <v>183</v>
      </c>
      <c r="Q4990">
        <v>0</v>
      </c>
      <c r="R4990">
        <v>0</v>
      </c>
      <c r="S4990">
        <v>20</v>
      </c>
      <c r="T4990" t="s">
        <v>17706</v>
      </c>
      <c r="U4990">
        <v>47.4</v>
      </c>
      <c r="V4990" t="s">
        <v>18198</v>
      </c>
      <c r="W4990">
        <v>0</v>
      </c>
      <c r="X4990" t="s">
        <v>3957</v>
      </c>
    </row>
    <row r="4991" spans="1:24" x14ac:dyDescent="0.3">
      <c r="A4991" t="s">
        <v>3560</v>
      </c>
      <c r="B4991" t="s">
        <v>8019</v>
      </c>
      <c r="C4991" t="s">
        <v>181</v>
      </c>
      <c r="D4991" t="s">
        <v>15348</v>
      </c>
      <c r="E4991" t="s">
        <v>7931</v>
      </c>
      <c r="F4991">
        <v>50</v>
      </c>
      <c r="G4991">
        <v>0</v>
      </c>
      <c r="H4991" s="51" t="s">
        <v>3762</v>
      </c>
      <c r="I4991">
        <v>0</v>
      </c>
      <c r="J4991">
        <v>70</v>
      </c>
      <c r="K4991">
        <v>74</v>
      </c>
      <c r="L4991">
        <v>740</v>
      </c>
      <c r="M4991">
        <v>1410</v>
      </c>
      <c r="N4991">
        <v>141</v>
      </c>
      <c r="O4991">
        <v>10</v>
      </c>
      <c r="P4991" t="s">
        <v>12552</v>
      </c>
      <c r="Q4991">
        <v>3</v>
      </c>
      <c r="R4991">
        <v>0</v>
      </c>
      <c r="S4991">
        <v>0</v>
      </c>
      <c r="T4991" t="s">
        <v>181</v>
      </c>
      <c r="U4991">
        <v>0</v>
      </c>
      <c r="V4991" t="s">
        <v>181</v>
      </c>
      <c r="W4991">
        <v>298.66666666666703</v>
      </c>
      <c r="X4991" t="s">
        <v>7470</v>
      </c>
    </row>
    <row r="4992" spans="1:24" x14ac:dyDescent="0.3">
      <c r="A4992" t="s">
        <v>3560</v>
      </c>
      <c r="B4992" t="s">
        <v>8005</v>
      </c>
      <c r="C4992" t="s">
        <v>7463</v>
      </c>
      <c r="D4992" t="s">
        <v>15349</v>
      </c>
      <c r="E4992" t="s">
        <v>7931</v>
      </c>
      <c r="F4992">
        <v>0</v>
      </c>
      <c r="G4992">
        <v>0</v>
      </c>
      <c r="H4992" s="51" t="s">
        <v>15350</v>
      </c>
      <c r="I4992">
        <v>0</v>
      </c>
      <c r="J4992">
        <v>41</v>
      </c>
      <c r="K4992">
        <v>57</v>
      </c>
      <c r="L4992">
        <v>868.11</v>
      </c>
      <c r="M4992">
        <v>944.26</v>
      </c>
      <c r="N4992">
        <v>62</v>
      </c>
      <c r="O4992">
        <v>0</v>
      </c>
      <c r="P4992" t="s">
        <v>3800</v>
      </c>
      <c r="Q4992">
        <v>9</v>
      </c>
      <c r="R4992">
        <v>0</v>
      </c>
      <c r="S4992">
        <v>0</v>
      </c>
      <c r="T4992" t="s">
        <v>181</v>
      </c>
      <c r="U4992">
        <v>0</v>
      </c>
      <c r="V4992" t="s">
        <v>181</v>
      </c>
      <c r="W4992">
        <v>72.433333333333294</v>
      </c>
      <c r="X4992" t="s">
        <v>7470</v>
      </c>
    </row>
    <row r="4993" spans="1:24" x14ac:dyDescent="0.3">
      <c r="A4993" t="s">
        <v>3560</v>
      </c>
      <c r="B4993" t="s">
        <v>8108</v>
      </c>
      <c r="C4993" t="s">
        <v>181</v>
      </c>
      <c r="D4993" t="s">
        <v>15351</v>
      </c>
      <c r="E4993" t="s">
        <v>7931</v>
      </c>
      <c r="F4993">
        <v>0</v>
      </c>
      <c r="G4993">
        <v>0</v>
      </c>
      <c r="H4993" s="51" t="s">
        <v>3225</v>
      </c>
      <c r="I4993">
        <v>0</v>
      </c>
      <c r="J4993">
        <v>0</v>
      </c>
      <c r="K4993">
        <v>1</v>
      </c>
      <c r="L4993">
        <v>15</v>
      </c>
      <c r="M4993">
        <v>75</v>
      </c>
      <c r="N4993">
        <v>5</v>
      </c>
      <c r="O4993">
        <v>0</v>
      </c>
      <c r="P4993" t="s">
        <v>3526</v>
      </c>
      <c r="Q4993">
        <v>0</v>
      </c>
      <c r="R4993">
        <v>0</v>
      </c>
      <c r="S4993">
        <v>0</v>
      </c>
      <c r="T4993" t="s">
        <v>181</v>
      </c>
      <c r="U4993">
        <v>0</v>
      </c>
      <c r="V4993" t="s">
        <v>181</v>
      </c>
      <c r="W4993">
        <v>0</v>
      </c>
      <c r="X4993" t="s">
        <v>7470</v>
      </c>
    </row>
    <row r="4994" spans="1:24" x14ac:dyDescent="0.3">
      <c r="A4994" t="s">
        <v>3560</v>
      </c>
      <c r="B4994" t="s">
        <v>15352</v>
      </c>
      <c r="C4994" t="s">
        <v>181</v>
      </c>
      <c r="D4994" t="s">
        <v>15353</v>
      </c>
      <c r="E4994" t="s">
        <v>7931</v>
      </c>
      <c r="F4994">
        <v>0</v>
      </c>
      <c r="G4994">
        <v>0</v>
      </c>
      <c r="H4994" s="51" t="s">
        <v>7161</v>
      </c>
      <c r="I4994">
        <v>0</v>
      </c>
      <c r="J4994">
        <v>0</v>
      </c>
      <c r="L4994">
        <v>0</v>
      </c>
      <c r="M4994">
        <v>1160</v>
      </c>
      <c r="N4994">
        <v>20</v>
      </c>
      <c r="O4994">
        <v>0</v>
      </c>
      <c r="P4994" t="s">
        <v>3777</v>
      </c>
      <c r="Q4994">
        <v>0</v>
      </c>
      <c r="R4994">
        <v>0</v>
      </c>
      <c r="S4994">
        <v>0</v>
      </c>
      <c r="T4994" t="s">
        <v>181</v>
      </c>
      <c r="U4994">
        <v>0</v>
      </c>
      <c r="V4994" t="s">
        <v>181</v>
      </c>
      <c r="W4994">
        <v>0</v>
      </c>
      <c r="X4994" t="s">
        <v>7470</v>
      </c>
    </row>
    <row r="4995" spans="1:24" x14ac:dyDescent="0.3">
      <c r="A4995" t="s">
        <v>3560</v>
      </c>
      <c r="B4995" t="s">
        <v>8107</v>
      </c>
      <c r="C4995" t="s">
        <v>181</v>
      </c>
      <c r="D4995" t="s">
        <v>15354</v>
      </c>
      <c r="E4995" t="s">
        <v>7931</v>
      </c>
      <c r="F4995">
        <v>0</v>
      </c>
      <c r="G4995">
        <v>0</v>
      </c>
      <c r="H4995" s="51" t="s">
        <v>3688</v>
      </c>
      <c r="I4995">
        <v>0</v>
      </c>
      <c r="J4995">
        <v>0</v>
      </c>
      <c r="L4995">
        <v>0</v>
      </c>
      <c r="M4995">
        <v>450</v>
      </c>
      <c r="N4995">
        <v>10</v>
      </c>
      <c r="O4995">
        <v>0</v>
      </c>
      <c r="P4995" t="s">
        <v>3762</v>
      </c>
      <c r="Q4995">
        <v>0</v>
      </c>
      <c r="R4995">
        <v>0</v>
      </c>
      <c r="S4995">
        <v>0</v>
      </c>
      <c r="T4995" t="s">
        <v>181</v>
      </c>
      <c r="U4995">
        <v>0</v>
      </c>
      <c r="V4995" t="s">
        <v>181</v>
      </c>
      <c r="W4995">
        <v>0</v>
      </c>
      <c r="X4995" t="s">
        <v>7470</v>
      </c>
    </row>
    <row r="4996" spans="1:24" x14ac:dyDescent="0.3">
      <c r="A4996" t="s">
        <v>3560</v>
      </c>
      <c r="B4996" t="s">
        <v>15355</v>
      </c>
      <c r="C4996" t="s">
        <v>181</v>
      </c>
      <c r="D4996" t="s">
        <v>15356</v>
      </c>
      <c r="E4996" t="s">
        <v>7931</v>
      </c>
      <c r="F4996">
        <v>0</v>
      </c>
      <c r="G4996">
        <v>0</v>
      </c>
      <c r="H4996" s="51" t="s">
        <v>3571</v>
      </c>
      <c r="I4996">
        <v>0</v>
      </c>
      <c r="J4996">
        <v>17</v>
      </c>
      <c r="K4996">
        <v>17</v>
      </c>
      <c r="L4996">
        <v>595</v>
      </c>
      <c r="M4996">
        <v>0</v>
      </c>
      <c r="N4996">
        <v>0</v>
      </c>
      <c r="O4996">
        <v>0</v>
      </c>
      <c r="P4996" t="s">
        <v>183</v>
      </c>
      <c r="Q4996">
        <v>0</v>
      </c>
      <c r="R4996">
        <v>0</v>
      </c>
      <c r="S4996">
        <v>0</v>
      </c>
      <c r="T4996" t="s">
        <v>181</v>
      </c>
      <c r="U4996">
        <v>0</v>
      </c>
      <c r="V4996" t="s">
        <v>181</v>
      </c>
      <c r="W4996">
        <v>0</v>
      </c>
      <c r="X4996" t="s">
        <v>7470</v>
      </c>
    </row>
    <row r="4997" spans="1:24" x14ac:dyDescent="0.3">
      <c r="A4997" t="s">
        <v>3560</v>
      </c>
      <c r="B4997" t="s">
        <v>7473</v>
      </c>
      <c r="C4997" t="s">
        <v>181</v>
      </c>
      <c r="D4997" t="s">
        <v>7474</v>
      </c>
      <c r="E4997" t="s">
        <v>7465</v>
      </c>
      <c r="F4997">
        <v>0</v>
      </c>
      <c r="G4997">
        <v>0</v>
      </c>
      <c r="H4997" s="51" t="s">
        <v>13848</v>
      </c>
      <c r="I4997">
        <v>0</v>
      </c>
      <c r="J4997">
        <v>0</v>
      </c>
      <c r="L4997">
        <v>0</v>
      </c>
      <c r="M4997">
        <v>93.5</v>
      </c>
      <c r="N4997">
        <v>1</v>
      </c>
      <c r="O4997">
        <v>0</v>
      </c>
      <c r="P4997" t="s">
        <v>3535</v>
      </c>
      <c r="Q4997">
        <v>0</v>
      </c>
      <c r="R4997">
        <v>0</v>
      </c>
      <c r="S4997">
        <v>0</v>
      </c>
      <c r="T4997" t="s">
        <v>181</v>
      </c>
      <c r="U4997">
        <v>0</v>
      </c>
      <c r="V4997" t="s">
        <v>181</v>
      </c>
      <c r="W4997">
        <v>0</v>
      </c>
      <c r="X4997" t="s">
        <v>7470</v>
      </c>
    </row>
    <row r="4998" spans="1:24" x14ac:dyDescent="0.3">
      <c r="A4998" t="s">
        <v>3560</v>
      </c>
      <c r="B4998" t="s">
        <v>15357</v>
      </c>
      <c r="C4998" t="s">
        <v>181</v>
      </c>
      <c r="D4998" t="s">
        <v>15358</v>
      </c>
      <c r="E4998" t="s">
        <v>7931</v>
      </c>
      <c r="F4998">
        <v>0</v>
      </c>
      <c r="G4998">
        <v>0</v>
      </c>
      <c r="H4998" s="51" t="s">
        <v>15359</v>
      </c>
      <c r="I4998">
        <v>0</v>
      </c>
      <c r="J4998">
        <v>17</v>
      </c>
      <c r="K4998">
        <v>17</v>
      </c>
      <c r="L4998">
        <v>768.40000000000009</v>
      </c>
      <c r="M4998">
        <v>0</v>
      </c>
      <c r="N4998">
        <v>0</v>
      </c>
      <c r="O4998">
        <v>0</v>
      </c>
      <c r="P4998" t="s">
        <v>183</v>
      </c>
      <c r="Q4998">
        <v>0</v>
      </c>
      <c r="R4998">
        <v>0</v>
      </c>
      <c r="S4998">
        <v>0</v>
      </c>
      <c r="T4998" t="s">
        <v>181</v>
      </c>
      <c r="U4998">
        <v>0</v>
      </c>
      <c r="V4998" t="s">
        <v>181</v>
      </c>
      <c r="W4998">
        <v>0</v>
      </c>
      <c r="X4998" t="s">
        <v>7470</v>
      </c>
    </row>
    <row r="4999" spans="1:24" x14ac:dyDescent="0.3">
      <c r="A4999" t="s">
        <v>3560</v>
      </c>
      <c r="B4999" t="s">
        <v>7471</v>
      </c>
      <c r="C4999" t="s">
        <v>181</v>
      </c>
      <c r="D4999" t="s">
        <v>7472</v>
      </c>
      <c r="E4999" t="s">
        <v>7465</v>
      </c>
      <c r="F4999">
        <v>0</v>
      </c>
      <c r="G4999">
        <v>0</v>
      </c>
      <c r="H4999" s="51" t="s">
        <v>4190</v>
      </c>
      <c r="I4999">
        <v>0</v>
      </c>
      <c r="J4999">
        <v>0</v>
      </c>
      <c r="L4999">
        <v>0</v>
      </c>
      <c r="M4999">
        <v>110</v>
      </c>
      <c r="N4999">
        <v>1</v>
      </c>
      <c r="O4999">
        <v>0</v>
      </c>
      <c r="P4999" t="s">
        <v>3535</v>
      </c>
      <c r="Q4999">
        <v>0</v>
      </c>
      <c r="R4999">
        <v>0</v>
      </c>
      <c r="S4999">
        <v>0</v>
      </c>
      <c r="T4999" t="s">
        <v>181</v>
      </c>
      <c r="U4999">
        <v>0</v>
      </c>
      <c r="V4999" t="s">
        <v>181</v>
      </c>
      <c r="W4999">
        <v>0</v>
      </c>
      <c r="X4999" t="s">
        <v>3957</v>
      </c>
    </row>
    <row r="5000" spans="1:24" x14ac:dyDescent="0.3">
      <c r="A5000" t="s">
        <v>3560</v>
      </c>
      <c r="B5000" t="s">
        <v>15360</v>
      </c>
      <c r="C5000" t="s">
        <v>181</v>
      </c>
      <c r="D5000" t="s">
        <v>15361</v>
      </c>
      <c r="E5000" t="s">
        <v>7931</v>
      </c>
      <c r="F5000">
        <v>0</v>
      </c>
      <c r="G5000">
        <v>0</v>
      </c>
      <c r="H5000" s="51" t="s">
        <v>15362</v>
      </c>
      <c r="I5000">
        <v>0</v>
      </c>
      <c r="J5000">
        <v>0</v>
      </c>
      <c r="L5000">
        <v>0</v>
      </c>
      <c r="M5000">
        <v>0</v>
      </c>
      <c r="N5000">
        <v>0</v>
      </c>
      <c r="O5000">
        <v>0</v>
      </c>
      <c r="P5000" t="s">
        <v>183</v>
      </c>
      <c r="Q5000">
        <v>0</v>
      </c>
      <c r="R5000">
        <v>0</v>
      </c>
      <c r="S5000">
        <v>0</v>
      </c>
      <c r="T5000" t="s">
        <v>181</v>
      </c>
      <c r="U5000">
        <v>0</v>
      </c>
      <c r="V5000" t="s">
        <v>181</v>
      </c>
      <c r="W5000">
        <v>0</v>
      </c>
      <c r="X5000" t="s">
        <v>7470</v>
      </c>
    </row>
    <row r="5001" spans="1:24" x14ac:dyDescent="0.3">
      <c r="A5001" t="s">
        <v>3560</v>
      </c>
      <c r="B5001" t="s">
        <v>8681</v>
      </c>
      <c r="C5001" t="s">
        <v>3844</v>
      </c>
      <c r="D5001" t="s">
        <v>8682</v>
      </c>
      <c r="E5001" t="s">
        <v>8683</v>
      </c>
      <c r="F5001">
        <v>0</v>
      </c>
      <c r="G5001">
        <v>0</v>
      </c>
      <c r="H5001" s="51" t="s">
        <v>15363</v>
      </c>
      <c r="I5001">
        <v>0</v>
      </c>
      <c r="J5001">
        <v>0</v>
      </c>
      <c r="L5001">
        <v>0</v>
      </c>
      <c r="M5001">
        <v>286.11</v>
      </c>
      <c r="N5001">
        <v>11</v>
      </c>
      <c r="O5001">
        <v>0</v>
      </c>
      <c r="P5001" t="s">
        <v>4092</v>
      </c>
      <c r="Q5001">
        <v>0</v>
      </c>
      <c r="R5001">
        <v>0</v>
      </c>
      <c r="S5001">
        <v>0</v>
      </c>
      <c r="T5001" t="s">
        <v>181</v>
      </c>
      <c r="U5001">
        <v>0</v>
      </c>
      <c r="V5001" t="s">
        <v>181</v>
      </c>
      <c r="W5001">
        <v>0</v>
      </c>
      <c r="X5001" t="s">
        <v>3554</v>
      </c>
    </row>
    <row r="5002" spans="1:24" x14ac:dyDescent="0.3">
      <c r="A5002" t="s">
        <v>3507</v>
      </c>
      <c r="B5002" t="s">
        <v>15364</v>
      </c>
      <c r="C5002" t="s">
        <v>181</v>
      </c>
      <c r="D5002" t="s">
        <v>15365</v>
      </c>
      <c r="E5002" t="s">
        <v>3835</v>
      </c>
      <c r="F5002">
        <v>10</v>
      </c>
      <c r="G5002" t="s">
        <v>1703</v>
      </c>
      <c r="H5002" s="51" t="s">
        <v>15366</v>
      </c>
      <c r="I5002">
        <v>317.60000000000002</v>
      </c>
      <c r="J5002">
        <v>5</v>
      </c>
      <c r="K5002">
        <v>4</v>
      </c>
      <c r="L5002">
        <v>158.80000000000001</v>
      </c>
      <c r="M5002">
        <v>79.400000000000006</v>
      </c>
      <c r="N5002">
        <v>2</v>
      </c>
      <c r="O5002">
        <v>0</v>
      </c>
      <c r="P5002" t="s">
        <v>3787</v>
      </c>
      <c r="Q5002">
        <v>0</v>
      </c>
      <c r="R5002">
        <v>0</v>
      </c>
      <c r="S5002">
        <v>0</v>
      </c>
      <c r="T5002" t="s">
        <v>181</v>
      </c>
      <c r="U5002">
        <v>0</v>
      </c>
      <c r="V5002" t="s">
        <v>181</v>
      </c>
      <c r="W5002">
        <v>0.33333333333333298</v>
      </c>
      <c r="X5002" t="s">
        <v>3517</v>
      </c>
    </row>
    <row r="5003" spans="1:24" x14ac:dyDescent="0.3">
      <c r="A5003" t="s">
        <v>3507</v>
      </c>
      <c r="B5003" t="s">
        <v>3853</v>
      </c>
      <c r="C5003" t="s">
        <v>3504</v>
      </c>
      <c r="D5003" t="s">
        <v>3854</v>
      </c>
      <c r="E5003" t="s">
        <v>3835</v>
      </c>
      <c r="F5003">
        <v>93</v>
      </c>
      <c r="G5003">
        <v>0</v>
      </c>
      <c r="H5003" s="51" t="s">
        <v>13693</v>
      </c>
      <c r="I5003">
        <v>0</v>
      </c>
      <c r="J5003">
        <v>47</v>
      </c>
      <c r="K5003">
        <v>47</v>
      </c>
      <c r="L5003">
        <v>228.42000000000002</v>
      </c>
      <c r="M5003">
        <v>685.26</v>
      </c>
      <c r="N5003">
        <v>141</v>
      </c>
      <c r="O5003">
        <v>0</v>
      </c>
      <c r="P5003" t="s">
        <v>12618</v>
      </c>
      <c r="Q5003">
        <v>0</v>
      </c>
      <c r="R5003">
        <v>0</v>
      </c>
      <c r="S5003">
        <v>0</v>
      </c>
      <c r="T5003" t="s">
        <v>181</v>
      </c>
      <c r="U5003">
        <v>0</v>
      </c>
      <c r="V5003" t="s">
        <v>181</v>
      </c>
      <c r="W5003">
        <v>220.9</v>
      </c>
      <c r="X5003" t="s">
        <v>3517</v>
      </c>
    </row>
    <row r="5004" spans="1:24" x14ac:dyDescent="0.3">
      <c r="A5004" t="s">
        <v>3507</v>
      </c>
      <c r="B5004" t="s">
        <v>15367</v>
      </c>
      <c r="C5004" t="s">
        <v>181</v>
      </c>
      <c r="D5004" t="s">
        <v>3854</v>
      </c>
      <c r="E5004" t="s">
        <v>8787</v>
      </c>
      <c r="F5004">
        <v>861</v>
      </c>
      <c r="G5004" t="s">
        <v>15857</v>
      </c>
      <c r="H5004" s="51" t="s">
        <v>15368</v>
      </c>
      <c r="I5004">
        <v>2422.2199999999998</v>
      </c>
      <c r="J5004">
        <v>431</v>
      </c>
      <c r="K5004">
        <v>348</v>
      </c>
      <c r="L5004">
        <v>1499.8799999999999</v>
      </c>
      <c r="M5004">
        <v>1106.3900000000001</v>
      </c>
      <c r="N5004">
        <v>257</v>
      </c>
      <c r="O5004">
        <v>77</v>
      </c>
      <c r="P5004" t="s">
        <v>1120</v>
      </c>
      <c r="Q5004">
        <v>1</v>
      </c>
      <c r="R5004">
        <v>0</v>
      </c>
      <c r="S5004">
        <v>120</v>
      </c>
      <c r="T5004" t="s">
        <v>18175</v>
      </c>
      <c r="U5004">
        <v>4.3099999999999996</v>
      </c>
      <c r="V5004" t="s">
        <v>18176</v>
      </c>
      <c r="W5004">
        <v>2571.63333333333</v>
      </c>
      <c r="X5004" t="s">
        <v>3517</v>
      </c>
    </row>
    <row r="5005" spans="1:24" x14ac:dyDescent="0.3">
      <c r="A5005" t="s">
        <v>3507</v>
      </c>
      <c r="B5005" t="s">
        <v>15369</v>
      </c>
      <c r="C5005" t="s">
        <v>181</v>
      </c>
      <c r="D5005" t="s">
        <v>15370</v>
      </c>
      <c r="E5005" t="s">
        <v>8787</v>
      </c>
      <c r="F5005">
        <v>3</v>
      </c>
      <c r="G5005">
        <v>0</v>
      </c>
      <c r="H5005" s="51" t="s">
        <v>15371</v>
      </c>
      <c r="I5005">
        <v>0</v>
      </c>
      <c r="J5005">
        <v>2</v>
      </c>
      <c r="K5005">
        <v>2</v>
      </c>
      <c r="L5005">
        <v>12.94</v>
      </c>
      <c r="M5005">
        <v>32.369999999999997</v>
      </c>
      <c r="N5005">
        <v>5</v>
      </c>
      <c r="O5005">
        <v>0</v>
      </c>
      <c r="P5005" t="s">
        <v>3526</v>
      </c>
      <c r="Q5005">
        <v>0</v>
      </c>
      <c r="R5005">
        <v>0</v>
      </c>
      <c r="S5005">
        <v>0</v>
      </c>
      <c r="T5005" t="s">
        <v>181</v>
      </c>
      <c r="U5005">
        <v>0</v>
      </c>
      <c r="V5005" t="s">
        <v>181</v>
      </c>
      <c r="W5005">
        <v>0.33333333333333298</v>
      </c>
      <c r="X5005" t="s">
        <v>3517</v>
      </c>
    </row>
    <row r="5006" spans="1:24" x14ac:dyDescent="0.3">
      <c r="A5006" t="s">
        <v>3502</v>
      </c>
      <c r="B5006" t="s">
        <v>11976</v>
      </c>
      <c r="C5006" t="s">
        <v>181</v>
      </c>
      <c r="D5006" t="s">
        <v>11977</v>
      </c>
      <c r="E5006" t="s">
        <v>11978</v>
      </c>
      <c r="F5006">
        <v>348</v>
      </c>
      <c r="G5006">
        <v>0</v>
      </c>
      <c r="H5006" s="51" t="s">
        <v>15152</v>
      </c>
      <c r="I5006">
        <v>0</v>
      </c>
      <c r="J5006">
        <v>174</v>
      </c>
      <c r="K5006">
        <v>125</v>
      </c>
      <c r="L5006">
        <v>650</v>
      </c>
      <c r="M5006">
        <v>2979.6</v>
      </c>
      <c r="N5006">
        <v>573</v>
      </c>
      <c r="O5006">
        <v>57</v>
      </c>
      <c r="P5006" t="s">
        <v>8461</v>
      </c>
      <c r="Q5006">
        <v>3</v>
      </c>
      <c r="R5006">
        <v>0</v>
      </c>
      <c r="S5006">
        <v>0</v>
      </c>
      <c r="T5006" t="s">
        <v>181</v>
      </c>
      <c r="U5006">
        <v>0</v>
      </c>
      <c r="V5006" t="s">
        <v>181</v>
      </c>
      <c r="W5006">
        <v>2975.4</v>
      </c>
      <c r="X5006" t="s">
        <v>3957</v>
      </c>
    </row>
    <row r="5007" spans="1:24" x14ac:dyDescent="0.3">
      <c r="A5007" t="s">
        <v>3502</v>
      </c>
      <c r="B5007" t="s">
        <v>4088</v>
      </c>
      <c r="C5007" t="s">
        <v>4089</v>
      </c>
      <c r="D5007" t="s">
        <v>4090</v>
      </c>
      <c r="E5007" t="s">
        <v>4091</v>
      </c>
      <c r="F5007">
        <v>168</v>
      </c>
      <c r="G5007">
        <v>0</v>
      </c>
      <c r="H5007" s="51" t="s">
        <v>4092</v>
      </c>
      <c r="I5007">
        <v>0</v>
      </c>
      <c r="J5007">
        <v>84</v>
      </c>
      <c r="K5007">
        <v>105</v>
      </c>
      <c r="L5007">
        <v>1155</v>
      </c>
      <c r="M5007">
        <v>2222</v>
      </c>
      <c r="N5007">
        <v>202</v>
      </c>
      <c r="O5007">
        <v>7</v>
      </c>
      <c r="P5007" t="s">
        <v>10138</v>
      </c>
      <c r="Q5007">
        <v>0</v>
      </c>
      <c r="R5007">
        <v>0</v>
      </c>
      <c r="S5007">
        <v>0</v>
      </c>
      <c r="T5007" t="s">
        <v>181</v>
      </c>
      <c r="U5007">
        <v>0</v>
      </c>
      <c r="V5007" t="s">
        <v>181</v>
      </c>
      <c r="W5007">
        <v>546</v>
      </c>
      <c r="X5007" t="s">
        <v>3957</v>
      </c>
    </row>
    <row r="5008" spans="1:24" x14ac:dyDescent="0.3">
      <c r="A5008" t="s">
        <v>3502</v>
      </c>
      <c r="B5008" t="s">
        <v>18199</v>
      </c>
      <c r="C5008" t="s">
        <v>3511</v>
      </c>
      <c r="D5008" t="s">
        <v>18200</v>
      </c>
      <c r="E5008" t="s">
        <v>4091</v>
      </c>
      <c r="F5008">
        <v>0</v>
      </c>
      <c r="G5008">
        <v>0</v>
      </c>
      <c r="H5008" s="51" t="s">
        <v>3077</v>
      </c>
      <c r="I5008">
        <v>0</v>
      </c>
      <c r="J5008">
        <v>0</v>
      </c>
      <c r="L5008">
        <v>0</v>
      </c>
      <c r="M5008">
        <v>300</v>
      </c>
      <c r="N5008">
        <v>25</v>
      </c>
      <c r="O5008">
        <v>7</v>
      </c>
      <c r="P5008" t="s">
        <v>3667</v>
      </c>
      <c r="Q5008">
        <v>8</v>
      </c>
      <c r="R5008">
        <v>0</v>
      </c>
      <c r="S5008">
        <v>0</v>
      </c>
      <c r="T5008" t="s">
        <v>181</v>
      </c>
      <c r="U5008">
        <v>0</v>
      </c>
      <c r="V5008" t="s">
        <v>181</v>
      </c>
      <c r="W5008">
        <v>0</v>
      </c>
      <c r="X5008" t="s">
        <v>3957</v>
      </c>
    </row>
    <row r="5009" spans="1:24" x14ac:dyDescent="0.3">
      <c r="A5009" t="s">
        <v>3502</v>
      </c>
      <c r="B5009" t="s">
        <v>4094</v>
      </c>
      <c r="C5009" t="s">
        <v>3592</v>
      </c>
      <c r="D5009" t="s">
        <v>4095</v>
      </c>
      <c r="E5009" t="s">
        <v>4091</v>
      </c>
      <c r="F5009">
        <v>16</v>
      </c>
      <c r="G5009">
        <v>0</v>
      </c>
      <c r="H5009" s="51" t="s">
        <v>15372</v>
      </c>
      <c r="I5009">
        <v>0</v>
      </c>
      <c r="J5009">
        <v>8</v>
      </c>
      <c r="K5009">
        <v>9</v>
      </c>
      <c r="L5009">
        <v>93.24</v>
      </c>
      <c r="M5009">
        <v>611.29999999999995</v>
      </c>
      <c r="N5009">
        <v>59</v>
      </c>
      <c r="O5009">
        <v>0</v>
      </c>
      <c r="P5009" t="s">
        <v>3324</v>
      </c>
      <c r="Q5009">
        <v>0</v>
      </c>
      <c r="R5009">
        <v>0</v>
      </c>
      <c r="S5009">
        <v>0</v>
      </c>
      <c r="T5009" t="s">
        <v>181</v>
      </c>
      <c r="U5009">
        <v>0</v>
      </c>
      <c r="V5009" t="s">
        <v>181</v>
      </c>
      <c r="W5009">
        <v>15.733333333333301</v>
      </c>
      <c r="X5009" t="s">
        <v>3957</v>
      </c>
    </row>
    <row r="5010" spans="1:24" x14ac:dyDescent="0.3">
      <c r="A5010" t="s">
        <v>3502</v>
      </c>
      <c r="B5010" t="s">
        <v>11419</v>
      </c>
      <c r="C5010" t="s">
        <v>3504</v>
      </c>
      <c r="D5010" t="s">
        <v>11420</v>
      </c>
      <c r="E5010" t="s">
        <v>11421</v>
      </c>
      <c r="F5010">
        <v>3</v>
      </c>
      <c r="G5010">
        <v>0</v>
      </c>
      <c r="H5010" s="51" t="s">
        <v>15373</v>
      </c>
      <c r="I5010">
        <v>0</v>
      </c>
      <c r="J5010">
        <v>2</v>
      </c>
      <c r="K5010">
        <v>12</v>
      </c>
      <c r="L5010">
        <v>18.240000000000002</v>
      </c>
      <c r="M5010">
        <v>154.53</v>
      </c>
      <c r="N5010">
        <v>102</v>
      </c>
      <c r="O5010">
        <v>0</v>
      </c>
      <c r="P5010" t="s">
        <v>3949</v>
      </c>
      <c r="Q5010">
        <v>0</v>
      </c>
      <c r="R5010">
        <v>0</v>
      </c>
      <c r="S5010">
        <v>0</v>
      </c>
      <c r="T5010" t="s">
        <v>181</v>
      </c>
      <c r="U5010">
        <v>0</v>
      </c>
      <c r="V5010" t="s">
        <v>181</v>
      </c>
      <c r="W5010">
        <v>6.8</v>
      </c>
      <c r="X5010" t="s">
        <v>3576</v>
      </c>
    </row>
    <row r="5011" spans="1:24" x14ac:dyDescent="0.3">
      <c r="A5011" t="s">
        <v>3502</v>
      </c>
      <c r="B5011" t="s">
        <v>7752</v>
      </c>
      <c r="C5011" t="s">
        <v>3588</v>
      </c>
      <c r="D5011" t="s">
        <v>7753</v>
      </c>
      <c r="E5011" t="s">
        <v>153</v>
      </c>
      <c r="F5011">
        <v>0</v>
      </c>
      <c r="G5011">
        <v>0</v>
      </c>
      <c r="H5011" s="51" t="s">
        <v>15374</v>
      </c>
      <c r="I5011">
        <v>0</v>
      </c>
      <c r="J5011">
        <v>0</v>
      </c>
      <c r="L5011">
        <v>0</v>
      </c>
      <c r="M5011">
        <v>1085.6400000000001</v>
      </c>
      <c r="N5011">
        <v>109</v>
      </c>
      <c r="O5011">
        <v>0</v>
      </c>
      <c r="P5011" t="s">
        <v>3580</v>
      </c>
      <c r="Q5011">
        <v>0</v>
      </c>
      <c r="R5011">
        <v>0</v>
      </c>
      <c r="S5011">
        <v>0</v>
      </c>
      <c r="T5011" t="s">
        <v>181</v>
      </c>
      <c r="U5011">
        <v>0</v>
      </c>
      <c r="V5011" t="s">
        <v>181</v>
      </c>
      <c r="W5011">
        <v>0</v>
      </c>
      <c r="X5011" t="s">
        <v>3576</v>
      </c>
    </row>
    <row r="5012" spans="1:24" x14ac:dyDescent="0.3">
      <c r="A5012" t="s">
        <v>3502</v>
      </c>
      <c r="B5012" t="s">
        <v>7764</v>
      </c>
      <c r="C5012" t="s">
        <v>3504</v>
      </c>
      <c r="D5012" t="s">
        <v>7765</v>
      </c>
      <c r="E5012" t="s">
        <v>153</v>
      </c>
      <c r="F5012">
        <v>0</v>
      </c>
      <c r="G5012">
        <v>0</v>
      </c>
      <c r="H5012" s="51" t="s">
        <v>14332</v>
      </c>
      <c r="I5012">
        <v>0</v>
      </c>
      <c r="J5012">
        <v>0</v>
      </c>
      <c r="L5012">
        <v>0</v>
      </c>
      <c r="M5012">
        <v>419.16</v>
      </c>
      <c r="N5012">
        <v>84</v>
      </c>
      <c r="O5012">
        <v>0</v>
      </c>
      <c r="P5012" t="s">
        <v>3160</v>
      </c>
      <c r="Q5012">
        <v>0</v>
      </c>
      <c r="R5012">
        <v>0</v>
      </c>
      <c r="S5012">
        <v>0</v>
      </c>
      <c r="T5012" t="s">
        <v>181</v>
      </c>
      <c r="U5012">
        <v>0</v>
      </c>
      <c r="V5012" t="s">
        <v>181</v>
      </c>
      <c r="W5012">
        <v>0</v>
      </c>
      <c r="X5012" t="s">
        <v>3576</v>
      </c>
    </row>
    <row r="5013" spans="1:24" x14ac:dyDescent="0.3">
      <c r="A5013" t="s">
        <v>3502</v>
      </c>
      <c r="B5013" t="s">
        <v>7745</v>
      </c>
      <c r="C5013" t="s">
        <v>181</v>
      </c>
      <c r="D5013" t="s">
        <v>7746</v>
      </c>
      <c r="E5013" t="s">
        <v>153</v>
      </c>
      <c r="F5013">
        <v>0</v>
      </c>
      <c r="G5013">
        <v>0</v>
      </c>
      <c r="H5013" s="51" t="s">
        <v>15375</v>
      </c>
      <c r="I5013">
        <v>0</v>
      </c>
      <c r="J5013">
        <v>0</v>
      </c>
      <c r="K5013">
        <v>8</v>
      </c>
      <c r="L5013">
        <v>93.12</v>
      </c>
      <c r="M5013">
        <v>1175.6400000000001</v>
      </c>
      <c r="N5013">
        <v>101</v>
      </c>
      <c r="O5013">
        <v>0</v>
      </c>
      <c r="P5013" t="s">
        <v>3846</v>
      </c>
      <c r="Q5013">
        <v>0</v>
      </c>
      <c r="R5013">
        <v>0</v>
      </c>
      <c r="S5013">
        <v>0</v>
      </c>
      <c r="T5013" t="s">
        <v>181</v>
      </c>
      <c r="U5013">
        <v>0</v>
      </c>
      <c r="V5013" t="s">
        <v>181</v>
      </c>
      <c r="W5013">
        <v>0</v>
      </c>
      <c r="X5013" t="s">
        <v>3576</v>
      </c>
    </row>
    <row r="5014" spans="1:24" x14ac:dyDescent="0.3">
      <c r="A5014" t="s">
        <v>3502</v>
      </c>
      <c r="B5014" t="s">
        <v>124</v>
      </c>
      <c r="C5014" t="s">
        <v>3588</v>
      </c>
      <c r="D5014" t="s">
        <v>7755</v>
      </c>
      <c r="E5014" t="s">
        <v>153</v>
      </c>
      <c r="F5014">
        <v>370</v>
      </c>
      <c r="G5014">
        <v>0</v>
      </c>
      <c r="H5014" s="51" t="s">
        <v>12746</v>
      </c>
      <c r="I5014">
        <v>0</v>
      </c>
      <c r="J5014">
        <v>185</v>
      </c>
      <c r="K5014">
        <v>160</v>
      </c>
      <c r="L5014">
        <v>132.79999999999998</v>
      </c>
      <c r="M5014">
        <v>318.85000000000002</v>
      </c>
      <c r="N5014">
        <v>383</v>
      </c>
      <c r="O5014">
        <v>0</v>
      </c>
      <c r="P5014" t="s">
        <v>10330</v>
      </c>
      <c r="Q5014">
        <v>0</v>
      </c>
      <c r="R5014">
        <v>0</v>
      </c>
      <c r="S5014">
        <v>0</v>
      </c>
      <c r="T5014" t="s">
        <v>181</v>
      </c>
      <c r="U5014">
        <v>0</v>
      </c>
      <c r="V5014" t="s">
        <v>181</v>
      </c>
      <c r="W5014">
        <v>2361.8333333333298</v>
      </c>
      <c r="X5014" t="s">
        <v>3576</v>
      </c>
    </row>
    <row r="5015" spans="1:24" x14ac:dyDescent="0.3">
      <c r="A5015" t="s">
        <v>3502</v>
      </c>
      <c r="B5015" t="s">
        <v>7743</v>
      </c>
      <c r="C5015" t="s">
        <v>3592</v>
      </c>
      <c r="D5015" t="s">
        <v>7744</v>
      </c>
      <c r="E5015" t="s">
        <v>153</v>
      </c>
      <c r="F5015">
        <v>0</v>
      </c>
      <c r="G5015">
        <v>0</v>
      </c>
      <c r="H5015" s="51" t="s">
        <v>12459</v>
      </c>
      <c r="I5015">
        <v>0</v>
      </c>
      <c r="J5015">
        <v>0</v>
      </c>
      <c r="L5015">
        <v>0</v>
      </c>
      <c r="M5015">
        <v>1721.5</v>
      </c>
      <c r="N5015">
        <v>313</v>
      </c>
      <c r="O5015">
        <v>0</v>
      </c>
      <c r="P5015" t="s">
        <v>8256</v>
      </c>
      <c r="Q5015">
        <v>0</v>
      </c>
      <c r="R5015">
        <v>0</v>
      </c>
      <c r="S5015">
        <v>0</v>
      </c>
      <c r="T5015" t="s">
        <v>181</v>
      </c>
      <c r="U5015">
        <v>0</v>
      </c>
      <c r="V5015" t="s">
        <v>181</v>
      </c>
      <c r="W5015">
        <v>0</v>
      </c>
      <c r="X5015" t="s">
        <v>3576</v>
      </c>
    </row>
    <row r="5016" spans="1:24" x14ac:dyDescent="0.3">
      <c r="A5016" t="s">
        <v>3502</v>
      </c>
      <c r="B5016" t="s">
        <v>7756</v>
      </c>
      <c r="C5016" t="s">
        <v>3844</v>
      </c>
      <c r="D5016" t="s">
        <v>7757</v>
      </c>
      <c r="E5016" t="s">
        <v>153</v>
      </c>
      <c r="F5016">
        <v>0</v>
      </c>
      <c r="G5016">
        <v>0</v>
      </c>
      <c r="H5016" s="51" t="s">
        <v>12746</v>
      </c>
      <c r="I5016">
        <v>0</v>
      </c>
      <c r="J5016">
        <v>0</v>
      </c>
      <c r="L5016">
        <v>0</v>
      </c>
      <c r="M5016">
        <v>828.34</v>
      </c>
      <c r="N5016">
        <v>995</v>
      </c>
      <c r="O5016">
        <v>0</v>
      </c>
      <c r="P5016" t="s">
        <v>15376</v>
      </c>
      <c r="Q5016">
        <v>0</v>
      </c>
      <c r="R5016">
        <v>0</v>
      </c>
      <c r="S5016">
        <v>0</v>
      </c>
      <c r="T5016" t="s">
        <v>181</v>
      </c>
      <c r="U5016">
        <v>0</v>
      </c>
      <c r="V5016" t="s">
        <v>181</v>
      </c>
      <c r="W5016">
        <v>0</v>
      </c>
      <c r="X5016" t="s">
        <v>3576</v>
      </c>
    </row>
    <row r="5017" spans="1:24" x14ac:dyDescent="0.3">
      <c r="A5017" t="s">
        <v>3560</v>
      </c>
      <c r="B5017" t="s">
        <v>7730</v>
      </c>
      <c r="C5017" t="s">
        <v>181</v>
      </c>
      <c r="D5017" t="s">
        <v>7731</v>
      </c>
      <c r="E5017" t="s">
        <v>7728</v>
      </c>
      <c r="F5017">
        <v>0</v>
      </c>
      <c r="G5017">
        <v>0</v>
      </c>
      <c r="H5017" s="51" t="s">
        <v>15377</v>
      </c>
      <c r="I5017">
        <v>0</v>
      </c>
      <c r="J5017">
        <v>0</v>
      </c>
      <c r="L5017">
        <v>0</v>
      </c>
      <c r="M5017">
        <v>1502.16</v>
      </c>
      <c r="N5017">
        <v>12</v>
      </c>
      <c r="O5017">
        <v>0</v>
      </c>
      <c r="P5017" t="s">
        <v>3077</v>
      </c>
      <c r="Q5017">
        <v>0</v>
      </c>
      <c r="R5017">
        <v>0</v>
      </c>
      <c r="S5017">
        <v>0</v>
      </c>
      <c r="T5017" t="s">
        <v>181</v>
      </c>
      <c r="U5017">
        <v>0</v>
      </c>
      <c r="V5017" t="s">
        <v>181</v>
      </c>
      <c r="W5017">
        <v>0</v>
      </c>
      <c r="X5017" t="s">
        <v>7729</v>
      </c>
    </row>
    <row r="5018" spans="1:24" x14ac:dyDescent="0.3">
      <c r="A5018" t="s">
        <v>1549</v>
      </c>
      <c r="B5018" t="s">
        <v>9068</v>
      </c>
      <c r="C5018" t="s">
        <v>3592</v>
      </c>
      <c r="D5018" t="s">
        <v>9069</v>
      </c>
      <c r="E5018" t="s">
        <v>9042</v>
      </c>
      <c r="F5018">
        <v>0</v>
      </c>
      <c r="G5018">
        <v>0</v>
      </c>
      <c r="H5018" s="51" t="s">
        <v>14245</v>
      </c>
      <c r="I5018">
        <v>0</v>
      </c>
      <c r="J5018">
        <v>0</v>
      </c>
      <c r="L5018">
        <v>0</v>
      </c>
      <c r="M5018">
        <v>0</v>
      </c>
      <c r="N5018">
        <v>0</v>
      </c>
      <c r="O5018">
        <v>0</v>
      </c>
      <c r="P5018" t="s">
        <v>183</v>
      </c>
      <c r="Q5018">
        <v>0</v>
      </c>
      <c r="R5018">
        <v>0</v>
      </c>
      <c r="S5018">
        <v>0</v>
      </c>
      <c r="T5018" t="s">
        <v>181</v>
      </c>
      <c r="U5018">
        <v>0</v>
      </c>
      <c r="V5018" t="s">
        <v>181</v>
      </c>
      <c r="W5018">
        <v>0</v>
      </c>
      <c r="X5018" t="s">
        <v>3566</v>
      </c>
    </row>
    <row r="5019" spans="1:24" x14ac:dyDescent="0.3">
      <c r="A5019" t="s">
        <v>1549</v>
      </c>
      <c r="B5019" t="s">
        <v>9064</v>
      </c>
      <c r="C5019" t="s">
        <v>3592</v>
      </c>
      <c r="D5019" t="s">
        <v>9065</v>
      </c>
      <c r="E5019" t="s">
        <v>9042</v>
      </c>
      <c r="F5019">
        <v>116</v>
      </c>
      <c r="G5019">
        <v>0</v>
      </c>
      <c r="H5019" s="51" t="s">
        <v>14245</v>
      </c>
      <c r="I5019">
        <v>0</v>
      </c>
      <c r="J5019">
        <v>58</v>
      </c>
      <c r="K5019">
        <v>84</v>
      </c>
      <c r="L5019">
        <v>567</v>
      </c>
      <c r="M5019">
        <v>945</v>
      </c>
      <c r="N5019">
        <v>140</v>
      </c>
      <c r="O5019">
        <v>0</v>
      </c>
      <c r="P5019" t="s">
        <v>11250</v>
      </c>
      <c r="Q5019">
        <v>0</v>
      </c>
      <c r="R5019">
        <v>0</v>
      </c>
      <c r="S5019">
        <v>0</v>
      </c>
      <c r="T5019" t="s">
        <v>181</v>
      </c>
      <c r="U5019">
        <v>0</v>
      </c>
      <c r="V5019" t="s">
        <v>181</v>
      </c>
      <c r="W5019">
        <v>270.66666666666703</v>
      </c>
      <c r="X5019" t="s">
        <v>3566</v>
      </c>
    </row>
    <row r="5020" spans="1:24" x14ac:dyDescent="0.3">
      <c r="A5020" t="s">
        <v>1549</v>
      </c>
      <c r="B5020" t="s">
        <v>9066</v>
      </c>
      <c r="C5020" t="s">
        <v>3592</v>
      </c>
      <c r="D5020" t="s">
        <v>9067</v>
      </c>
      <c r="E5020" t="s">
        <v>9042</v>
      </c>
      <c r="F5020">
        <v>0</v>
      </c>
      <c r="G5020">
        <v>0</v>
      </c>
      <c r="H5020" s="51" t="s">
        <v>15378</v>
      </c>
      <c r="I5020">
        <v>0</v>
      </c>
      <c r="J5020">
        <v>0</v>
      </c>
      <c r="L5020">
        <v>0</v>
      </c>
      <c r="M5020">
        <v>47.6</v>
      </c>
      <c r="N5020">
        <v>14</v>
      </c>
      <c r="O5020">
        <v>0</v>
      </c>
      <c r="P5020" t="s">
        <v>3597</v>
      </c>
      <c r="Q5020">
        <v>0</v>
      </c>
      <c r="R5020">
        <v>0</v>
      </c>
      <c r="S5020">
        <v>0</v>
      </c>
      <c r="T5020" t="s">
        <v>181</v>
      </c>
      <c r="U5020">
        <v>0</v>
      </c>
      <c r="V5020" t="s">
        <v>181</v>
      </c>
      <c r="W5020">
        <v>0</v>
      </c>
      <c r="X5020" t="s">
        <v>3566</v>
      </c>
    </row>
    <row r="5021" spans="1:24" x14ac:dyDescent="0.3">
      <c r="A5021" t="s">
        <v>1549</v>
      </c>
      <c r="B5021" t="s">
        <v>9118</v>
      </c>
      <c r="C5021" t="s">
        <v>181</v>
      </c>
      <c r="D5021" t="s">
        <v>9119</v>
      </c>
      <c r="E5021" t="s">
        <v>9042</v>
      </c>
      <c r="F5021">
        <v>87</v>
      </c>
      <c r="G5021">
        <v>0</v>
      </c>
      <c r="H5021" s="51" t="s">
        <v>15379</v>
      </c>
      <c r="I5021">
        <v>0</v>
      </c>
      <c r="J5021">
        <v>44</v>
      </c>
      <c r="K5021">
        <v>6</v>
      </c>
      <c r="L5021">
        <v>41.7</v>
      </c>
      <c r="M5021">
        <v>55.6</v>
      </c>
      <c r="N5021">
        <v>8</v>
      </c>
      <c r="O5021">
        <v>0</v>
      </c>
      <c r="P5021" t="s">
        <v>1703</v>
      </c>
      <c r="Q5021">
        <v>0</v>
      </c>
      <c r="R5021">
        <v>0</v>
      </c>
      <c r="S5021">
        <v>80</v>
      </c>
      <c r="T5021" t="s">
        <v>17663</v>
      </c>
      <c r="U5021">
        <v>6.95</v>
      </c>
      <c r="V5021" t="s">
        <v>17744</v>
      </c>
      <c r="W5021">
        <v>11.733333333333301</v>
      </c>
      <c r="X5021" t="s">
        <v>3566</v>
      </c>
    </row>
    <row r="5022" spans="1:24" x14ac:dyDescent="0.3">
      <c r="A5022" t="s">
        <v>1549</v>
      </c>
      <c r="B5022" t="s">
        <v>15380</v>
      </c>
      <c r="C5022" t="s">
        <v>181</v>
      </c>
      <c r="D5022" t="s">
        <v>15381</v>
      </c>
      <c r="E5022" t="s">
        <v>9042</v>
      </c>
      <c r="F5022">
        <v>29</v>
      </c>
      <c r="G5022">
        <v>0</v>
      </c>
      <c r="H5022" s="51" t="s">
        <v>15379</v>
      </c>
      <c r="I5022">
        <v>0</v>
      </c>
      <c r="J5022">
        <v>15</v>
      </c>
      <c r="K5022">
        <v>1</v>
      </c>
      <c r="L5022">
        <v>6.95</v>
      </c>
      <c r="M5022">
        <v>139</v>
      </c>
      <c r="N5022">
        <v>20</v>
      </c>
      <c r="O5022">
        <v>0</v>
      </c>
      <c r="P5022" t="s">
        <v>3777</v>
      </c>
      <c r="Q5022">
        <v>0</v>
      </c>
      <c r="R5022">
        <v>0</v>
      </c>
      <c r="S5022">
        <v>10</v>
      </c>
      <c r="T5022" t="s">
        <v>17663</v>
      </c>
      <c r="U5022">
        <v>6.95</v>
      </c>
      <c r="V5022" t="s">
        <v>18201</v>
      </c>
      <c r="W5022">
        <v>10</v>
      </c>
      <c r="X5022" t="s">
        <v>3566</v>
      </c>
    </row>
    <row r="5023" spans="1:24" x14ac:dyDescent="0.3">
      <c r="A5023" t="s">
        <v>3502</v>
      </c>
      <c r="B5023" t="s">
        <v>8335</v>
      </c>
      <c r="C5023" t="s">
        <v>3504</v>
      </c>
      <c r="D5023" t="s">
        <v>8336</v>
      </c>
      <c r="E5023" t="s">
        <v>8307</v>
      </c>
      <c r="F5023">
        <v>0</v>
      </c>
      <c r="G5023">
        <v>0</v>
      </c>
      <c r="H5023" s="51" t="s">
        <v>15382</v>
      </c>
      <c r="I5023">
        <v>0</v>
      </c>
      <c r="J5023">
        <v>0</v>
      </c>
      <c r="L5023">
        <v>0</v>
      </c>
      <c r="M5023">
        <v>592.5</v>
      </c>
      <c r="N5023">
        <v>6</v>
      </c>
      <c r="O5023">
        <v>0</v>
      </c>
      <c r="P5023" t="s">
        <v>3594</v>
      </c>
      <c r="Q5023">
        <v>0</v>
      </c>
      <c r="R5023">
        <v>0</v>
      </c>
      <c r="S5023">
        <v>0</v>
      </c>
      <c r="T5023" t="s">
        <v>181</v>
      </c>
      <c r="U5023">
        <v>0</v>
      </c>
      <c r="V5023" t="s">
        <v>181</v>
      </c>
      <c r="W5023">
        <v>0</v>
      </c>
      <c r="X5023" t="s">
        <v>4075</v>
      </c>
    </row>
    <row r="5024" spans="1:24" x14ac:dyDescent="0.3">
      <c r="A5024" t="s">
        <v>3507</v>
      </c>
      <c r="B5024" t="s">
        <v>9884</v>
      </c>
      <c r="C5024" t="s">
        <v>181</v>
      </c>
      <c r="D5024" t="s">
        <v>9885</v>
      </c>
      <c r="E5024" t="s">
        <v>9782</v>
      </c>
      <c r="F5024">
        <v>181</v>
      </c>
      <c r="G5024" t="s">
        <v>3627</v>
      </c>
      <c r="H5024" s="51" t="s">
        <v>15383</v>
      </c>
      <c r="I5024">
        <v>177.51000000000002</v>
      </c>
      <c r="J5024">
        <v>91</v>
      </c>
      <c r="K5024">
        <v>68</v>
      </c>
      <c r="L5024">
        <v>197.88</v>
      </c>
      <c r="M5024">
        <v>492.35</v>
      </c>
      <c r="N5024">
        <v>169</v>
      </c>
      <c r="O5024">
        <v>49</v>
      </c>
      <c r="P5024" t="s">
        <v>2423</v>
      </c>
      <c r="Q5024">
        <v>0</v>
      </c>
      <c r="R5024">
        <v>0</v>
      </c>
      <c r="S5024">
        <v>0</v>
      </c>
      <c r="T5024" t="s">
        <v>181</v>
      </c>
      <c r="U5024">
        <v>0</v>
      </c>
      <c r="V5024" t="s">
        <v>181</v>
      </c>
      <c r="W5024">
        <v>364</v>
      </c>
      <c r="X5024" t="s">
        <v>3674</v>
      </c>
    </row>
    <row r="5025" spans="1:24" x14ac:dyDescent="0.3">
      <c r="A5025" t="s">
        <v>3507</v>
      </c>
      <c r="B5025" t="s">
        <v>9876</v>
      </c>
      <c r="C5025" t="s">
        <v>181</v>
      </c>
      <c r="D5025" t="s">
        <v>9877</v>
      </c>
      <c r="E5025" t="s">
        <v>9782</v>
      </c>
      <c r="F5025">
        <v>135</v>
      </c>
      <c r="G5025">
        <v>0</v>
      </c>
      <c r="H5025" s="51" t="s">
        <v>15383</v>
      </c>
      <c r="I5025">
        <v>0</v>
      </c>
      <c r="J5025">
        <v>68</v>
      </c>
      <c r="K5025">
        <v>46</v>
      </c>
      <c r="L5025">
        <v>133.86000000000001</v>
      </c>
      <c r="M5025">
        <v>635.1</v>
      </c>
      <c r="N5025">
        <v>218</v>
      </c>
      <c r="O5025">
        <v>33</v>
      </c>
      <c r="P5025" t="s">
        <v>7244</v>
      </c>
      <c r="Q5025">
        <v>0</v>
      </c>
      <c r="R5025">
        <v>0</v>
      </c>
      <c r="S5025">
        <v>0</v>
      </c>
      <c r="T5025" t="s">
        <v>181</v>
      </c>
      <c r="U5025">
        <v>0</v>
      </c>
      <c r="V5025" t="s">
        <v>181</v>
      </c>
      <c r="W5025">
        <v>419.33333333333297</v>
      </c>
      <c r="X5025" t="s">
        <v>3674</v>
      </c>
    </row>
    <row r="5026" spans="1:24" x14ac:dyDescent="0.3">
      <c r="A5026" t="s">
        <v>3507</v>
      </c>
      <c r="B5026" t="s">
        <v>9878</v>
      </c>
      <c r="C5026" t="s">
        <v>181</v>
      </c>
      <c r="D5026" t="s">
        <v>9879</v>
      </c>
      <c r="E5026" t="s">
        <v>9782</v>
      </c>
      <c r="F5026">
        <v>159</v>
      </c>
      <c r="G5026">
        <v>0</v>
      </c>
      <c r="H5026" s="51" t="s">
        <v>15383</v>
      </c>
      <c r="I5026">
        <v>0</v>
      </c>
      <c r="J5026">
        <v>80</v>
      </c>
      <c r="K5026">
        <v>59</v>
      </c>
      <c r="L5026">
        <v>171.69</v>
      </c>
      <c r="M5026">
        <v>623.42999999999995</v>
      </c>
      <c r="N5026">
        <v>214</v>
      </c>
      <c r="O5026">
        <v>35</v>
      </c>
      <c r="P5026" t="s">
        <v>7293</v>
      </c>
      <c r="Q5026">
        <v>0</v>
      </c>
      <c r="R5026">
        <v>0</v>
      </c>
      <c r="S5026">
        <v>0</v>
      </c>
      <c r="T5026" t="s">
        <v>181</v>
      </c>
      <c r="U5026">
        <v>0</v>
      </c>
      <c r="V5026" t="s">
        <v>181</v>
      </c>
      <c r="W5026">
        <v>477.33333333333297</v>
      </c>
      <c r="X5026" t="s">
        <v>3674</v>
      </c>
    </row>
    <row r="5027" spans="1:24" x14ac:dyDescent="0.3">
      <c r="A5027" t="s">
        <v>3507</v>
      </c>
      <c r="B5027" t="s">
        <v>9880</v>
      </c>
      <c r="C5027" t="s">
        <v>181</v>
      </c>
      <c r="D5027" t="s">
        <v>9881</v>
      </c>
      <c r="E5027" t="s">
        <v>9782</v>
      </c>
      <c r="F5027">
        <v>221</v>
      </c>
      <c r="G5027" t="s">
        <v>3667</v>
      </c>
      <c r="H5027" s="51" t="s">
        <v>15383</v>
      </c>
      <c r="I5027">
        <v>52.38</v>
      </c>
      <c r="J5027">
        <v>111</v>
      </c>
      <c r="K5027">
        <v>80</v>
      </c>
      <c r="L5027">
        <v>232.8</v>
      </c>
      <c r="M5027">
        <v>437</v>
      </c>
      <c r="N5027">
        <v>150</v>
      </c>
      <c r="O5027">
        <v>47</v>
      </c>
      <c r="P5027" t="s">
        <v>4045</v>
      </c>
      <c r="Q5027">
        <v>0</v>
      </c>
      <c r="R5027">
        <v>0</v>
      </c>
      <c r="S5027">
        <v>100</v>
      </c>
      <c r="T5027" t="s">
        <v>17776</v>
      </c>
      <c r="U5027">
        <v>2.91</v>
      </c>
      <c r="V5027" t="s">
        <v>18202</v>
      </c>
      <c r="W5027">
        <v>381.1</v>
      </c>
      <c r="X5027" t="s">
        <v>3674</v>
      </c>
    </row>
    <row r="5028" spans="1:24" x14ac:dyDescent="0.3">
      <c r="A5028" t="s">
        <v>3507</v>
      </c>
      <c r="B5028" t="s">
        <v>9882</v>
      </c>
      <c r="C5028" t="s">
        <v>181</v>
      </c>
      <c r="D5028" t="s">
        <v>9883</v>
      </c>
      <c r="E5028" t="s">
        <v>9782</v>
      </c>
      <c r="F5028">
        <v>193</v>
      </c>
      <c r="G5028" t="s">
        <v>3718</v>
      </c>
      <c r="H5028" s="51" t="s">
        <v>15383</v>
      </c>
      <c r="I5028">
        <v>84.39</v>
      </c>
      <c r="J5028">
        <v>97</v>
      </c>
      <c r="K5028">
        <v>73</v>
      </c>
      <c r="L5028">
        <v>212.43</v>
      </c>
      <c r="M5028">
        <v>597.23</v>
      </c>
      <c r="N5028">
        <v>205</v>
      </c>
      <c r="O5028">
        <v>41</v>
      </c>
      <c r="P5028" t="s">
        <v>7760</v>
      </c>
      <c r="Q5028">
        <v>0</v>
      </c>
      <c r="R5028">
        <v>0</v>
      </c>
      <c r="S5028">
        <v>0</v>
      </c>
      <c r="T5028" t="s">
        <v>181</v>
      </c>
      <c r="U5028">
        <v>0</v>
      </c>
      <c r="V5028" t="s">
        <v>181</v>
      </c>
      <c r="W5028">
        <v>530.26666666666699</v>
      </c>
      <c r="X5028" t="s">
        <v>3674</v>
      </c>
    </row>
    <row r="5029" spans="1:24" x14ac:dyDescent="0.3">
      <c r="A5029" t="s">
        <v>3507</v>
      </c>
      <c r="B5029" t="s">
        <v>15384</v>
      </c>
      <c r="C5029" t="s">
        <v>181</v>
      </c>
      <c r="D5029" t="s">
        <v>15385</v>
      </c>
      <c r="E5029" t="s">
        <v>9782</v>
      </c>
      <c r="F5029">
        <v>0</v>
      </c>
      <c r="G5029">
        <v>0</v>
      </c>
      <c r="H5029" s="51" t="s">
        <v>15386</v>
      </c>
      <c r="I5029">
        <v>0</v>
      </c>
      <c r="J5029">
        <v>0</v>
      </c>
      <c r="L5029">
        <v>0</v>
      </c>
      <c r="M5029">
        <v>1269.81</v>
      </c>
      <c r="N5029">
        <v>130</v>
      </c>
      <c r="O5029">
        <v>0</v>
      </c>
      <c r="P5029" t="s">
        <v>3797</v>
      </c>
      <c r="Q5029">
        <v>0</v>
      </c>
      <c r="R5029">
        <v>0</v>
      </c>
      <c r="S5029">
        <v>0</v>
      </c>
      <c r="T5029" t="s">
        <v>181</v>
      </c>
      <c r="U5029">
        <v>0</v>
      </c>
      <c r="V5029" t="s">
        <v>181</v>
      </c>
      <c r="W5029">
        <v>0</v>
      </c>
      <c r="X5029" t="s">
        <v>3674</v>
      </c>
    </row>
    <row r="5030" spans="1:24" x14ac:dyDescent="0.3">
      <c r="A5030" t="s">
        <v>3507</v>
      </c>
      <c r="B5030" t="s">
        <v>9991</v>
      </c>
      <c r="C5030" t="s">
        <v>181</v>
      </c>
      <c r="D5030" t="s">
        <v>9992</v>
      </c>
      <c r="E5030" t="s">
        <v>9782</v>
      </c>
      <c r="F5030">
        <v>0</v>
      </c>
      <c r="G5030">
        <v>0</v>
      </c>
      <c r="H5030" s="51" t="s">
        <v>15387</v>
      </c>
      <c r="I5030">
        <v>0</v>
      </c>
      <c r="J5030">
        <v>0</v>
      </c>
      <c r="K5030">
        <v>2</v>
      </c>
      <c r="L5030">
        <v>25.88</v>
      </c>
      <c r="M5030">
        <v>90.61</v>
      </c>
      <c r="N5030">
        <v>7</v>
      </c>
      <c r="O5030">
        <v>0</v>
      </c>
      <c r="P5030" t="s">
        <v>3532</v>
      </c>
      <c r="Q5030">
        <v>0</v>
      </c>
      <c r="R5030">
        <v>0</v>
      </c>
      <c r="S5030">
        <v>0</v>
      </c>
      <c r="T5030" t="s">
        <v>181</v>
      </c>
      <c r="U5030">
        <v>0</v>
      </c>
      <c r="V5030" t="s">
        <v>181</v>
      </c>
      <c r="W5030">
        <v>0</v>
      </c>
      <c r="X5030" t="s">
        <v>3674</v>
      </c>
    </row>
    <row r="5031" spans="1:24" x14ac:dyDescent="0.3">
      <c r="A5031" t="s">
        <v>3507</v>
      </c>
      <c r="B5031" t="s">
        <v>9989</v>
      </c>
      <c r="C5031" t="s">
        <v>181</v>
      </c>
      <c r="D5031" t="s">
        <v>9990</v>
      </c>
      <c r="E5031" t="s">
        <v>9782</v>
      </c>
      <c r="F5031">
        <v>0</v>
      </c>
      <c r="G5031">
        <v>0</v>
      </c>
      <c r="H5031" s="51" t="s">
        <v>15387</v>
      </c>
      <c r="I5031">
        <v>0</v>
      </c>
      <c r="J5031">
        <v>0</v>
      </c>
      <c r="K5031">
        <v>2</v>
      </c>
      <c r="L5031">
        <v>25.88</v>
      </c>
      <c r="M5031">
        <v>90.61</v>
      </c>
      <c r="N5031">
        <v>7</v>
      </c>
      <c r="O5031">
        <v>0</v>
      </c>
      <c r="P5031" t="s">
        <v>3532</v>
      </c>
      <c r="Q5031">
        <v>0</v>
      </c>
      <c r="R5031">
        <v>0</v>
      </c>
      <c r="S5031">
        <v>0</v>
      </c>
      <c r="T5031" t="s">
        <v>181</v>
      </c>
      <c r="U5031">
        <v>0</v>
      </c>
      <c r="V5031" t="s">
        <v>181</v>
      </c>
      <c r="W5031">
        <v>0</v>
      </c>
      <c r="X5031" t="s">
        <v>3674</v>
      </c>
    </row>
    <row r="5032" spans="1:24" x14ac:dyDescent="0.3">
      <c r="A5032" t="s">
        <v>3507</v>
      </c>
      <c r="B5032" t="s">
        <v>9993</v>
      </c>
      <c r="C5032" t="s">
        <v>181</v>
      </c>
      <c r="D5032" t="s">
        <v>9994</v>
      </c>
      <c r="E5032" t="s">
        <v>9782</v>
      </c>
      <c r="F5032">
        <v>0</v>
      </c>
      <c r="G5032">
        <v>0</v>
      </c>
      <c r="H5032" s="51" t="s">
        <v>15386</v>
      </c>
      <c r="I5032">
        <v>0</v>
      </c>
      <c r="J5032">
        <v>0</v>
      </c>
      <c r="K5032">
        <v>2</v>
      </c>
      <c r="L5032">
        <v>19.54</v>
      </c>
      <c r="M5032">
        <v>87.91</v>
      </c>
      <c r="N5032">
        <v>9</v>
      </c>
      <c r="O5032">
        <v>0</v>
      </c>
      <c r="P5032" t="s">
        <v>3520</v>
      </c>
      <c r="Q5032">
        <v>0</v>
      </c>
      <c r="R5032">
        <v>0</v>
      </c>
      <c r="S5032">
        <v>0</v>
      </c>
      <c r="T5032" t="s">
        <v>181</v>
      </c>
      <c r="U5032">
        <v>0</v>
      </c>
      <c r="V5032" t="s">
        <v>181</v>
      </c>
      <c r="W5032">
        <v>0</v>
      </c>
      <c r="X5032" t="s">
        <v>3674</v>
      </c>
    </row>
    <row r="5033" spans="1:24" x14ac:dyDescent="0.3">
      <c r="A5033" t="s">
        <v>3507</v>
      </c>
      <c r="B5033" t="s">
        <v>9886</v>
      </c>
      <c r="C5033" t="s">
        <v>3504</v>
      </c>
      <c r="D5033" t="s">
        <v>9887</v>
      </c>
      <c r="E5033" t="s">
        <v>9782</v>
      </c>
      <c r="F5033">
        <v>880</v>
      </c>
      <c r="G5033">
        <v>0</v>
      </c>
      <c r="H5033" s="51" t="s">
        <v>15874</v>
      </c>
      <c r="I5033">
        <v>0</v>
      </c>
      <c r="J5033">
        <v>440</v>
      </c>
      <c r="K5033">
        <v>395</v>
      </c>
      <c r="L5033">
        <v>3531.2999999999997</v>
      </c>
      <c r="M5033">
        <v>1742.33</v>
      </c>
      <c r="N5033">
        <v>195</v>
      </c>
      <c r="O5033">
        <v>161</v>
      </c>
      <c r="P5033" t="s">
        <v>3973</v>
      </c>
      <c r="Q5033">
        <v>5</v>
      </c>
      <c r="R5033">
        <v>0</v>
      </c>
      <c r="S5033">
        <v>1000</v>
      </c>
      <c r="T5033" t="s">
        <v>12699</v>
      </c>
      <c r="U5033">
        <v>4.88</v>
      </c>
      <c r="V5033" t="s">
        <v>18203</v>
      </c>
      <c r="W5033">
        <v>425.33333333333297</v>
      </c>
      <c r="X5033" t="s">
        <v>3674</v>
      </c>
    </row>
    <row r="5034" spans="1:24" x14ac:dyDescent="0.3">
      <c r="A5034" t="s">
        <v>3507</v>
      </c>
      <c r="B5034" t="s">
        <v>9888</v>
      </c>
      <c r="C5034" t="s">
        <v>3504</v>
      </c>
      <c r="D5034" t="s">
        <v>9889</v>
      </c>
      <c r="E5034" t="s">
        <v>9782</v>
      </c>
      <c r="F5034">
        <v>840</v>
      </c>
      <c r="G5034" t="s">
        <v>3777</v>
      </c>
      <c r="H5034" s="51" t="s">
        <v>12979</v>
      </c>
      <c r="I5034">
        <v>110.60000000000001</v>
      </c>
      <c r="J5034">
        <v>420</v>
      </c>
      <c r="K5034">
        <v>392</v>
      </c>
      <c r="L5034">
        <v>2167.7600000000002</v>
      </c>
      <c r="M5034">
        <v>2077.75</v>
      </c>
      <c r="N5034">
        <v>376</v>
      </c>
      <c r="O5034">
        <v>151</v>
      </c>
      <c r="P5034" t="s">
        <v>8997</v>
      </c>
      <c r="Q5034">
        <v>5</v>
      </c>
      <c r="R5034">
        <v>0</v>
      </c>
      <c r="S5034">
        <v>600</v>
      </c>
      <c r="T5034" t="s">
        <v>12699</v>
      </c>
      <c r="U5034">
        <v>4.88</v>
      </c>
      <c r="V5034" t="s">
        <v>18203</v>
      </c>
      <c r="W5034">
        <v>3080</v>
      </c>
      <c r="X5034" t="s">
        <v>3674</v>
      </c>
    </row>
    <row r="5035" spans="1:24" x14ac:dyDescent="0.3">
      <c r="A5035" t="s">
        <v>3507</v>
      </c>
      <c r="B5035" t="s">
        <v>9891</v>
      </c>
      <c r="C5035" t="s">
        <v>3504</v>
      </c>
      <c r="D5035" t="s">
        <v>9892</v>
      </c>
      <c r="E5035" t="s">
        <v>9782</v>
      </c>
      <c r="F5035">
        <v>668</v>
      </c>
      <c r="G5035">
        <v>0</v>
      </c>
      <c r="H5035" s="51" t="s">
        <v>14407</v>
      </c>
      <c r="I5035">
        <v>0</v>
      </c>
      <c r="J5035">
        <v>334</v>
      </c>
      <c r="K5035">
        <v>300</v>
      </c>
      <c r="L5035">
        <v>1464</v>
      </c>
      <c r="M5035">
        <v>2310.08</v>
      </c>
      <c r="N5035">
        <v>473</v>
      </c>
      <c r="O5035">
        <v>120</v>
      </c>
      <c r="P5035" t="s">
        <v>8882</v>
      </c>
      <c r="Q5035">
        <v>5</v>
      </c>
      <c r="R5035">
        <v>0</v>
      </c>
      <c r="S5035">
        <v>850</v>
      </c>
      <c r="T5035" t="s">
        <v>12699</v>
      </c>
      <c r="U5035">
        <v>4.88</v>
      </c>
      <c r="V5035" t="s">
        <v>18203</v>
      </c>
      <c r="W5035">
        <v>3874.4</v>
      </c>
      <c r="X5035" t="s">
        <v>3674</v>
      </c>
    </row>
    <row r="5036" spans="1:24" x14ac:dyDescent="0.3">
      <c r="A5036" t="s">
        <v>3507</v>
      </c>
      <c r="B5036" t="s">
        <v>9893</v>
      </c>
      <c r="C5036" t="s">
        <v>3504</v>
      </c>
      <c r="D5036" t="s">
        <v>9894</v>
      </c>
      <c r="E5036" t="s">
        <v>9782</v>
      </c>
      <c r="F5036">
        <v>395</v>
      </c>
      <c r="G5036">
        <v>0</v>
      </c>
      <c r="H5036" s="51" t="s">
        <v>12680</v>
      </c>
      <c r="I5036">
        <v>0</v>
      </c>
      <c r="J5036">
        <v>198</v>
      </c>
      <c r="K5036">
        <v>160</v>
      </c>
      <c r="L5036">
        <v>694.4</v>
      </c>
      <c r="M5036">
        <v>3459.46</v>
      </c>
      <c r="N5036">
        <v>798</v>
      </c>
      <c r="O5036">
        <v>42</v>
      </c>
      <c r="P5036" t="s">
        <v>16132</v>
      </c>
      <c r="Q5036">
        <v>5</v>
      </c>
      <c r="R5036">
        <v>0</v>
      </c>
      <c r="S5036">
        <v>0</v>
      </c>
      <c r="T5036" t="s">
        <v>181</v>
      </c>
      <c r="U5036">
        <v>0</v>
      </c>
      <c r="V5036" t="s">
        <v>181</v>
      </c>
      <c r="W5036">
        <v>4956.6000000000004</v>
      </c>
      <c r="X5036" t="s">
        <v>3674</v>
      </c>
    </row>
    <row r="5037" spans="1:24" x14ac:dyDescent="0.3">
      <c r="A5037" t="s">
        <v>3507</v>
      </c>
      <c r="B5037" t="s">
        <v>9895</v>
      </c>
      <c r="C5037" t="s">
        <v>3504</v>
      </c>
      <c r="D5037" t="s">
        <v>9896</v>
      </c>
      <c r="E5037" t="s">
        <v>9782</v>
      </c>
      <c r="F5037">
        <v>783</v>
      </c>
      <c r="G5037">
        <v>0</v>
      </c>
      <c r="H5037" s="51" t="s">
        <v>12979</v>
      </c>
      <c r="I5037">
        <v>0</v>
      </c>
      <c r="J5037">
        <v>392</v>
      </c>
      <c r="K5037">
        <v>348</v>
      </c>
      <c r="L5037">
        <v>1924.44</v>
      </c>
      <c r="M5037">
        <v>2442.46</v>
      </c>
      <c r="N5037">
        <v>442</v>
      </c>
      <c r="O5037">
        <v>111</v>
      </c>
      <c r="P5037" t="s">
        <v>8234</v>
      </c>
      <c r="Q5037">
        <v>5</v>
      </c>
      <c r="R5037">
        <v>0</v>
      </c>
      <c r="S5037">
        <v>650</v>
      </c>
      <c r="T5037" t="s">
        <v>12699</v>
      </c>
      <c r="U5037">
        <v>4.88</v>
      </c>
      <c r="V5037" t="s">
        <v>18203</v>
      </c>
      <c r="W5037">
        <v>4259.7333333333299</v>
      </c>
      <c r="X5037" t="s">
        <v>3674</v>
      </c>
    </row>
    <row r="5038" spans="1:24" x14ac:dyDescent="0.3">
      <c r="A5038" t="s">
        <v>3507</v>
      </c>
      <c r="B5038" t="s">
        <v>9897</v>
      </c>
      <c r="C5038" t="s">
        <v>3504</v>
      </c>
      <c r="D5038" t="s">
        <v>9898</v>
      </c>
      <c r="E5038" t="s">
        <v>9782</v>
      </c>
      <c r="F5038">
        <v>472</v>
      </c>
      <c r="G5038">
        <v>0</v>
      </c>
      <c r="H5038" s="51" t="s">
        <v>14407</v>
      </c>
      <c r="I5038">
        <v>0</v>
      </c>
      <c r="J5038">
        <v>236</v>
      </c>
      <c r="K5038">
        <v>202</v>
      </c>
      <c r="L5038">
        <v>985.76</v>
      </c>
      <c r="M5038">
        <v>5377.14</v>
      </c>
      <c r="N5038">
        <v>1101</v>
      </c>
      <c r="O5038">
        <v>68</v>
      </c>
      <c r="P5038" t="s">
        <v>18204</v>
      </c>
      <c r="Q5038">
        <v>5</v>
      </c>
      <c r="R5038">
        <v>0</v>
      </c>
      <c r="S5038">
        <v>0</v>
      </c>
      <c r="T5038" t="s">
        <v>181</v>
      </c>
      <c r="U5038">
        <v>0</v>
      </c>
      <c r="V5038" t="s">
        <v>181</v>
      </c>
      <c r="W5038">
        <v>8086.9333333333298</v>
      </c>
      <c r="X5038" t="s">
        <v>3674</v>
      </c>
    </row>
    <row r="5039" spans="1:24" x14ac:dyDescent="0.3">
      <c r="A5039" t="s">
        <v>3507</v>
      </c>
      <c r="B5039" t="s">
        <v>9899</v>
      </c>
      <c r="C5039" t="s">
        <v>3504</v>
      </c>
      <c r="D5039" t="s">
        <v>9900</v>
      </c>
      <c r="E5039" t="s">
        <v>9782</v>
      </c>
      <c r="F5039">
        <v>1019</v>
      </c>
      <c r="G5039" t="s">
        <v>7542</v>
      </c>
      <c r="H5039" s="51" t="s">
        <v>12979</v>
      </c>
      <c r="I5039">
        <v>1183.42</v>
      </c>
      <c r="J5039">
        <v>510</v>
      </c>
      <c r="K5039">
        <v>486</v>
      </c>
      <c r="L5039">
        <v>2687.58</v>
      </c>
      <c r="M5039">
        <v>1077.55</v>
      </c>
      <c r="N5039">
        <v>195</v>
      </c>
      <c r="O5039">
        <v>185</v>
      </c>
      <c r="P5039" t="s">
        <v>3762</v>
      </c>
      <c r="Q5039">
        <v>5</v>
      </c>
      <c r="R5039">
        <v>0</v>
      </c>
      <c r="S5039">
        <v>800</v>
      </c>
      <c r="T5039" t="s">
        <v>12699</v>
      </c>
      <c r="U5039">
        <v>4.88</v>
      </c>
      <c r="V5039" t="s">
        <v>18203</v>
      </c>
      <c r="W5039">
        <v>85</v>
      </c>
      <c r="X5039" t="s">
        <v>3674</v>
      </c>
    </row>
    <row r="5040" spans="1:24" x14ac:dyDescent="0.3">
      <c r="A5040" t="s">
        <v>3507</v>
      </c>
      <c r="B5040" t="s">
        <v>9901</v>
      </c>
      <c r="C5040" t="s">
        <v>3504</v>
      </c>
      <c r="D5040" t="s">
        <v>9902</v>
      </c>
      <c r="E5040" t="s">
        <v>9782</v>
      </c>
      <c r="F5040">
        <v>714</v>
      </c>
      <c r="G5040">
        <v>0</v>
      </c>
      <c r="H5040" s="51" t="s">
        <v>14407</v>
      </c>
      <c r="I5040">
        <v>0</v>
      </c>
      <c r="J5040">
        <v>357</v>
      </c>
      <c r="K5040">
        <v>319</v>
      </c>
      <c r="L5040">
        <v>1556.72</v>
      </c>
      <c r="M5040">
        <v>3169.63</v>
      </c>
      <c r="N5040">
        <v>649</v>
      </c>
      <c r="O5040">
        <v>110</v>
      </c>
      <c r="P5040" t="s">
        <v>9472</v>
      </c>
      <c r="Q5040">
        <v>5</v>
      </c>
      <c r="R5040">
        <v>0</v>
      </c>
      <c r="S5040">
        <v>600</v>
      </c>
      <c r="T5040" t="s">
        <v>17706</v>
      </c>
      <c r="U5040">
        <v>4.88</v>
      </c>
      <c r="V5040" t="s">
        <v>18205</v>
      </c>
      <c r="W5040">
        <v>6354.6</v>
      </c>
      <c r="X5040" t="s">
        <v>3674</v>
      </c>
    </row>
    <row r="5041" spans="1:24" x14ac:dyDescent="0.3">
      <c r="A5041" t="s">
        <v>3507</v>
      </c>
      <c r="B5041" t="s">
        <v>9903</v>
      </c>
      <c r="C5041" t="s">
        <v>3504</v>
      </c>
      <c r="D5041" t="s">
        <v>9904</v>
      </c>
      <c r="E5041" t="s">
        <v>9782</v>
      </c>
      <c r="F5041">
        <v>975</v>
      </c>
      <c r="G5041">
        <v>0</v>
      </c>
      <c r="H5041" s="51" t="s">
        <v>12979</v>
      </c>
      <c r="I5041">
        <v>0</v>
      </c>
      <c r="J5041">
        <v>488</v>
      </c>
      <c r="K5041">
        <v>452</v>
      </c>
      <c r="L5041">
        <v>2499.56</v>
      </c>
      <c r="M5041">
        <v>3343.18</v>
      </c>
      <c r="N5041">
        <v>605</v>
      </c>
      <c r="O5041">
        <v>165</v>
      </c>
      <c r="P5041" t="s">
        <v>8289</v>
      </c>
      <c r="Q5041">
        <v>5</v>
      </c>
      <c r="R5041">
        <v>0</v>
      </c>
      <c r="S5041">
        <v>1100</v>
      </c>
      <c r="T5041" t="s">
        <v>12699</v>
      </c>
      <c r="U5041">
        <v>4.88</v>
      </c>
      <c r="V5041" t="s">
        <v>18203</v>
      </c>
      <c r="W5041">
        <v>7076</v>
      </c>
      <c r="X5041" t="s">
        <v>3674</v>
      </c>
    </row>
    <row r="5042" spans="1:24" x14ac:dyDescent="0.3">
      <c r="A5042" t="s">
        <v>3507</v>
      </c>
      <c r="B5042" t="s">
        <v>9906</v>
      </c>
      <c r="C5042" t="s">
        <v>3504</v>
      </c>
      <c r="D5042" t="s">
        <v>9907</v>
      </c>
      <c r="E5042" t="s">
        <v>9782</v>
      </c>
      <c r="F5042">
        <v>1099</v>
      </c>
      <c r="G5042" t="s">
        <v>3545</v>
      </c>
      <c r="H5042" s="51" t="s">
        <v>12979</v>
      </c>
      <c r="I5042">
        <v>1045.17</v>
      </c>
      <c r="J5042">
        <v>550</v>
      </c>
      <c r="K5042">
        <v>505</v>
      </c>
      <c r="L5042">
        <v>2792.65</v>
      </c>
      <c r="M5042">
        <v>1790.4</v>
      </c>
      <c r="N5042">
        <v>324</v>
      </c>
      <c r="O5042">
        <v>209</v>
      </c>
      <c r="P5042" t="s">
        <v>4256</v>
      </c>
      <c r="Q5042">
        <v>5</v>
      </c>
      <c r="R5042">
        <v>0</v>
      </c>
      <c r="S5042">
        <v>800</v>
      </c>
      <c r="T5042" t="s">
        <v>12699</v>
      </c>
      <c r="U5042">
        <v>4.88</v>
      </c>
      <c r="V5042" t="s">
        <v>18203</v>
      </c>
      <c r="W5042">
        <v>2016.6666666666699</v>
      </c>
      <c r="X5042" t="s">
        <v>3674</v>
      </c>
    </row>
    <row r="5043" spans="1:24" x14ac:dyDescent="0.3">
      <c r="A5043" t="s">
        <v>3507</v>
      </c>
      <c r="B5043" t="s">
        <v>18206</v>
      </c>
      <c r="C5043" t="s">
        <v>181</v>
      </c>
      <c r="D5043" t="s">
        <v>18207</v>
      </c>
      <c r="E5043" t="s">
        <v>18208</v>
      </c>
      <c r="F5043">
        <v>0</v>
      </c>
      <c r="G5043">
        <v>0</v>
      </c>
      <c r="H5043" s="51" t="s">
        <v>15350</v>
      </c>
      <c r="I5043">
        <v>0</v>
      </c>
      <c r="J5043">
        <v>0</v>
      </c>
      <c r="L5043">
        <v>0</v>
      </c>
      <c r="M5043">
        <v>533.04999999999995</v>
      </c>
      <c r="N5043">
        <v>35</v>
      </c>
      <c r="O5043">
        <v>35</v>
      </c>
      <c r="P5043" t="s">
        <v>183</v>
      </c>
      <c r="Q5043">
        <v>0</v>
      </c>
      <c r="R5043">
        <v>0</v>
      </c>
      <c r="S5043">
        <v>0</v>
      </c>
      <c r="T5043" t="s">
        <v>181</v>
      </c>
      <c r="U5043">
        <v>0</v>
      </c>
      <c r="V5043" t="s">
        <v>181</v>
      </c>
      <c r="W5043">
        <v>0</v>
      </c>
      <c r="X5043" t="s">
        <v>3674</v>
      </c>
    </row>
    <row r="5044" spans="1:24" x14ac:dyDescent="0.3">
      <c r="A5044" t="s">
        <v>3507</v>
      </c>
      <c r="B5044" t="s">
        <v>18209</v>
      </c>
      <c r="C5044" t="s">
        <v>181</v>
      </c>
      <c r="D5044" t="s">
        <v>18210</v>
      </c>
      <c r="E5044" t="s">
        <v>18208</v>
      </c>
      <c r="F5044">
        <v>0</v>
      </c>
      <c r="G5044">
        <v>0</v>
      </c>
      <c r="H5044" s="51" t="s">
        <v>15350</v>
      </c>
      <c r="I5044">
        <v>0</v>
      </c>
      <c r="J5044">
        <v>0</v>
      </c>
      <c r="L5044">
        <v>0</v>
      </c>
      <c r="M5044">
        <v>533.04999999999995</v>
      </c>
      <c r="N5044">
        <v>35</v>
      </c>
      <c r="O5044">
        <v>35</v>
      </c>
      <c r="P5044" t="s">
        <v>183</v>
      </c>
      <c r="Q5044">
        <v>0</v>
      </c>
      <c r="R5044">
        <v>0</v>
      </c>
      <c r="S5044">
        <v>0</v>
      </c>
      <c r="T5044" t="s">
        <v>181</v>
      </c>
      <c r="U5044">
        <v>0</v>
      </c>
      <c r="V5044" t="s">
        <v>181</v>
      </c>
      <c r="W5044">
        <v>0</v>
      </c>
      <c r="X5044" t="s">
        <v>3674</v>
      </c>
    </row>
    <row r="5045" spans="1:24" x14ac:dyDescent="0.3">
      <c r="A5045" t="s">
        <v>3507</v>
      </c>
      <c r="B5045" t="s">
        <v>18211</v>
      </c>
      <c r="C5045" t="s">
        <v>181</v>
      </c>
      <c r="D5045" t="s">
        <v>18212</v>
      </c>
      <c r="E5045" t="s">
        <v>18208</v>
      </c>
      <c r="F5045">
        <v>0</v>
      </c>
      <c r="G5045">
        <v>0</v>
      </c>
      <c r="H5045" s="51" t="s">
        <v>15350</v>
      </c>
      <c r="I5045">
        <v>0</v>
      </c>
      <c r="J5045">
        <v>0</v>
      </c>
      <c r="L5045">
        <v>0</v>
      </c>
      <c r="M5045">
        <v>761.5</v>
      </c>
      <c r="N5045">
        <v>50</v>
      </c>
      <c r="O5045">
        <v>50</v>
      </c>
      <c r="P5045" t="s">
        <v>183</v>
      </c>
      <c r="Q5045">
        <v>0</v>
      </c>
      <c r="R5045">
        <v>0</v>
      </c>
      <c r="S5045">
        <v>0</v>
      </c>
      <c r="T5045" t="s">
        <v>181</v>
      </c>
      <c r="U5045">
        <v>0</v>
      </c>
      <c r="V5045" t="s">
        <v>181</v>
      </c>
      <c r="W5045">
        <v>0</v>
      </c>
      <c r="X5045" t="s">
        <v>3674</v>
      </c>
    </row>
    <row r="5046" spans="1:24" x14ac:dyDescent="0.3">
      <c r="A5046" t="s">
        <v>3507</v>
      </c>
      <c r="B5046" t="s">
        <v>18213</v>
      </c>
      <c r="C5046" t="s">
        <v>181</v>
      </c>
      <c r="D5046" t="s">
        <v>18214</v>
      </c>
      <c r="E5046" t="s">
        <v>18208</v>
      </c>
      <c r="F5046">
        <v>0</v>
      </c>
      <c r="G5046">
        <v>0</v>
      </c>
      <c r="H5046" s="51" t="s">
        <v>15350</v>
      </c>
      <c r="I5046">
        <v>0</v>
      </c>
      <c r="J5046">
        <v>0</v>
      </c>
      <c r="L5046">
        <v>0</v>
      </c>
      <c r="M5046">
        <v>472.13</v>
      </c>
      <c r="N5046">
        <v>31</v>
      </c>
      <c r="O5046">
        <v>31</v>
      </c>
      <c r="P5046" t="s">
        <v>183</v>
      </c>
      <c r="Q5046">
        <v>0</v>
      </c>
      <c r="R5046">
        <v>0</v>
      </c>
      <c r="S5046">
        <v>0</v>
      </c>
      <c r="T5046" t="s">
        <v>181</v>
      </c>
      <c r="U5046">
        <v>0</v>
      </c>
      <c r="V5046" t="s">
        <v>181</v>
      </c>
      <c r="W5046">
        <v>0</v>
      </c>
      <c r="X5046" t="s">
        <v>3674</v>
      </c>
    </row>
    <row r="5047" spans="1:24" x14ac:dyDescent="0.3">
      <c r="A5047" t="s">
        <v>3507</v>
      </c>
      <c r="B5047" t="s">
        <v>9965</v>
      </c>
      <c r="C5047" t="s">
        <v>181</v>
      </c>
      <c r="D5047" t="s">
        <v>9966</v>
      </c>
      <c r="E5047" t="s">
        <v>9782</v>
      </c>
      <c r="F5047">
        <v>622</v>
      </c>
      <c r="G5047" t="s">
        <v>8791</v>
      </c>
      <c r="H5047" s="51" t="s">
        <v>15389</v>
      </c>
      <c r="I5047">
        <v>5357.24</v>
      </c>
      <c r="J5047">
        <v>311</v>
      </c>
      <c r="K5047">
        <v>259</v>
      </c>
      <c r="L5047">
        <v>3739.96</v>
      </c>
      <c r="M5047">
        <v>4779.6400000000003</v>
      </c>
      <c r="N5047">
        <v>331</v>
      </c>
      <c r="O5047">
        <v>80</v>
      </c>
      <c r="P5047" t="s">
        <v>15196</v>
      </c>
      <c r="Q5047">
        <v>0</v>
      </c>
      <c r="R5047">
        <v>0</v>
      </c>
      <c r="S5047">
        <v>0</v>
      </c>
      <c r="T5047" t="s">
        <v>181</v>
      </c>
      <c r="U5047">
        <v>0</v>
      </c>
      <c r="V5047" t="s">
        <v>181</v>
      </c>
      <c r="W5047">
        <v>2602.0333333333301</v>
      </c>
      <c r="X5047" t="s">
        <v>3674</v>
      </c>
    </row>
    <row r="5048" spans="1:24" x14ac:dyDescent="0.3">
      <c r="A5048" t="s">
        <v>3507</v>
      </c>
      <c r="B5048" t="s">
        <v>15390</v>
      </c>
      <c r="C5048" t="s">
        <v>181</v>
      </c>
      <c r="D5048" t="s">
        <v>15391</v>
      </c>
      <c r="E5048" t="s">
        <v>10053</v>
      </c>
      <c r="F5048">
        <v>0</v>
      </c>
      <c r="G5048">
        <v>0</v>
      </c>
      <c r="H5048" s="51" t="s">
        <v>15386</v>
      </c>
      <c r="I5048">
        <v>0</v>
      </c>
      <c r="J5048">
        <v>0</v>
      </c>
      <c r="L5048">
        <v>0</v>
      </c>
      <c r="M5048">
        <v>19.53</v>
      </c>
      <c r="N5048">
        <v>2</v>
      </c>
      <c r="O5048">
        <v>0</v>
      </c>
      <c r="P5048" t="s">
        <v>3787</v>
      </c>
      <c r="Q5048">
        <v>0</v>
      </c>
      <c r="R5048">
        <v>0</v>
      </c>
      <c r="S5048">
        <v>0</v>
      </c>
      <c r="T5048" t="s">
        <v>181</v>
      </c>
      <c r="U5048">
        <v>0</v>
      </c>
      <c r="V5048" t="s">
        <v>181</v>
      </c>
      <c r="W5048">
        <v>0</v>
      </c>
      <c r="X5048" t="s">
        <v>3674</v>
      </c>
    </row>
    <row r="5049" spans="1:24" x14ac:dyDescent="0.3">
      <c r="A5049" t="s">
        <v>3507</v>
      </c>
      <c r="B5049" t="s">
        <v>15392</v>
      </c>
      <c r="C5049" t="s">
        <v>181</v>
      </c>
      <c r="D5049" t="s">
        <v>15393</v>
      </c>
      <c r="E5049" t="s">
        <v>15394</v>
      </c>
      <c r="F5049">
        <v>0</v>
      </c>
      <c r="G5049">
        <v>0</v>
      </c>
      <c r="H5049" s="51" t="s">
        <v>15395</v>
      </c>
      <c r="I5049">
        <v>0</v>
      </c>
      <c r="J5049">
        <v>0</v>
      </c>
      <c r="K5049">
        <v>2</v>
      </c>
      <c r="L5049">
        <v>30.38</v>
      </c>
      <c r="M5049">
        <v>167.13</v>
      </c>
      <c r="N5049">
        <v>11</v>
      </c>
      <c r="O5049">
        <v>0</v>
      </c>
      <c r="P5049" t="s">
        <v>4092</v>
      </c>
      <c r="Q5049">
        <v>0</v>
      </c>
      <c r="R5049">
        <v>0</v>
      </c>
      <c r="S5049">
        <v>0</v>
      </c>
      <c r="T5049" t="s">
        <v>181</v>
      </c>
      <c r="U5049">
        <v>0</v>
      </c>
      <c r="V5049" t="s">
        <v>181</v>
      </c>
      <c r="W5049">
        <v>0</v>
      </c>
      <c r="X5049" t="s">
        <v>3674</v>
      </c>
    </row>
    <row r="5050" spans="1:24" x14ac:dyDescent="0.3">
      <c r="A5050" t="s">
        <v>3507</v>
      </c>
      <c r="B5050" t="s">
        <v>15396</v>
      </c>
      <c r="C5050" t="s">
        <v>181</v>
      </c>
      <c r="D5050" t="s">
        <v>15397</v>
      </c>
      <c r="E5050" t="s">
        <v>10053</v>
      </c>
      <c r="F5050">
        <v>0</v>
      </c>
      <c r="G5050">
        <v>0</v>
      </c>
      <c r="H5050" s="51" t="s">
        <v>15386</v>
      </c>
      <c r="I5050">
        <v>0</v>
      </c>
      <c r="J5050">
        <v>0</v>
      </c>
      <c r="L5050">
        <v>0</v>
      </c>
      <c r="M5050">
        <v>19.53</v>
      </c>
      <c r="N5050">
        <v>2</v>
      </c>
      <c r="O5050">
        <v>0</v>
      </c>
      <c r="P5050" t="s">
        <v>3787</v>
      </c>
      <c r="Q5050">
        <v>0</v>
      </c>
      <c r="R5050">
        <v>0</v>
      </c>
      <c r="S5050">
        <v>0</v>
      </c>
      <c r="T5050" t="s">
        <v>181</v>
      </c>
      <c r="U5050">
        <v>0</v>
      </c>
      <c r="V5050" t="s">
        <v>181</v>
      </c>
      <c r="W5050">
        <v>0</v>
      </c>
      <c r="X5050" t="s">
        <v>3674</v>
      </c>
    </row>
    <row r="5051" spans="1:24" x14ac:dyDescent="0.3">
      <c r="A5051" t="s">
        <v>3507</v>
      </c>
      <c r="B5051" t="s">
        <v>10051</v>
      </c>
      <c r="C5051" t="s">
        <v>181</v>
      </c>
      <c r="D5051" t="s">
        <v>10052</v>
      </c>
      <c r="E5051" t="s">
        <v>10053</v>
      </c>
      <c r="F5051">
        <v>0</v>
      </c>
      <c r="G5051">
        <v>0</v>
      </c>
      <c r="H5051" s="51" t="s">
        <v>15398</v>
      </c>
      <c r="I5051">
        <v>0</v>
      </c>
      <c r="J5051">
        <v>0</v>
      </c>
      <c r="L5051">
        <v>0</v>
      </c>
      <c r="M5051">
        <v>199.03</v>
      </c>
      <c r="N5051">
        <v>15</v>
      </c>
      <c r="O5051">
        <v>0</v>
      </c>
      <c r="P5051" t="s">
        <v>3225</v>
      </c>
      <c r="Q5051">
        <v>0</v>
      </c>
      <c r="R5051">
        <v>0</v>
      </c>
      <c r="S5051">
        <v>0</v>
      </c>
      <c r="T5051" t="s">
        <v>181</v>
      </c>
      <c r="U5051">
        <v>0</v>
      </c>
      <c r="V5051" t="s">
        <v>181</v>
      </c>
      <c r="W5051">
        <v>0</v>
      </c>
      <c r="X5051" t="s">
        <v>3674</v>
      </c>
    </row>
    <row r="5052" spans="1:24" x14ac:dyDescent="0.3">
      <c r="A5052" t="s">
        <v>3507</v>
      </c>
      <c r="B5052" t="s">
        <v>15399</v>
      </c>
      <c r="C5052" t="s">
        <v>181</v>
      </c>
      <c r="D5052" t="s">
        <v>15400</v>
      </c>
      <c r="E5052" t="s">
        <v>15394</v>
      </c>
      <c r="F5052">
        <v>0</v>
      </c>
      <c r="G5052">
        <v>0</v>
      </c>
      <c r="H5052" s="51" t="s">
        <v>15401</v>
      </c>
      <c r="I5052">
        <v>0</v>
      </c>
      <c r="J5052">
        <v>0</v>
      </c>
      <c r="K5052">
        <v>2</v>
      </c>
      <c r="L5052">
        <v>41.06</v>
      </c>
      <c r="M5052">
        <v>61.59</v>
      </c>
      <c r="N5052">
        <v>3</v>
      </c>
      <c r="O5052">
        <v>0</v>
      </c>
      <c r="P5052" t="s">
        <v>3701</v>
      </c>
      <c r="Q5052">
        <v>0</v>
      </c>
      <c r="R5052">
        <v>0</v>
      </c>
      <c r="S5052">
        <v>0</v>
      </c>
      <c r="T5052" t="s">
        <v>181</v>
      </c>
      <c r="U5052">
        <v>0</v>
      </c>
      <c r="V5052" t="s">
        <v>181</v>
      </c>
      <c r="W5052">
        <v>0</v>
      </c>
      <c r="X5052" t="s">
        <v>3674</v>
      </c>
    </row>
    <row r="5053" spans="1:24" x14ac:dyDescent="0.3">
      <c r="A5053" t="s">
        <v>3507</v>
      </c>
      <c r="B5053" t="s">
        <v>15402</v>
      </c>
      <c r="C5053" t="s">
        <v>181</v>
      </c>
      <c r="D5053" t="s">
        <v>15403</v>
      </c>
      <c r="E5053" t="s">
        <v>15394</v>
      </c>
      <c r="F5053">
        <v>0</v>
      </c>
      <c r="G5053">
        <v>0</v>
      </c>
      <c r="H5053" s="51" t="s">
        <v>15401</v>
      </c>
      <c r="I5053">
        <v>0</v>
      </c>
      <c r="J5053">
        <v>0</v>
      </c>
      <c r="K5053">
        <v>2</v>
      </c>
      <c r="L5053">
        <v>41.06</v>
      </c>
      <c r="M5053">
        <v>61.59</v>
      </c>
      <c r="N5053">
        <v>3</v>
      </c>
      <c r="O5053">
        <v>0</v>
      </c>
      <c r="P5053" t="s">
        <v>3701</v>
      </c>
      <c r="Q5053">
        <v>0</v>
      </c>
      <c r="R5053">
        <v>0</v>
      </c>
      <c r="S5053">
        <v>0</v>
      </c>
      <c r="T5053" t="s">
        <v>181</v>
      </c>
      <c r="U5053">
        <v>0</v>
      </c>
      <c r="V5053" t="s">
        <v>181</v>
      </c>
      <c r="W5053">
        <v>0</v>
      </c>
      <c r="X5053" t="s">
        <v>3674</v>
      </c>
    </row>
    <row r="5054" spans="1:24" x14ac:dyDescent="0.3">
      <c r="A5054" t="s">
        <v>3507</v>
      </c>
      <c r="B5054" t="s">
        <v>15404</v>
      </c>
      <c r="C5054" t="s">
        <v>181</v>
      </c>
      <c r="D5054" t="s">
        <v>15405</v>
      </c>
      <c r="E5054" t="s">
        <v>15394</v>
      </c>
      <c r="F5054">
        <v>0</v>
      </c>
      <c r="G5054">
        <v>0</v>
      </c>
      <c r="H5054" s="51" t="s">
        <v>15401</v>
      </c>
      <c r="I5054">
        <v>0</v>
      </c>
      <c r="J5054">
        <v>0</v>
      </c>
      <c r="K5054">
        <v>2</v>
      </c>
      <c r="L5054">
        <v>41.06</v>
      </c>
      <c r="M5054">
        <v>61.59</v>
      </c>
      <c r="N5054">
        <v>3</v>
      </c>
      <c r="O5054">
        <v>0</v>
      </c>
      <c r="P5054" t="s">
        <v>3701</v>
      </c>
      <c r="Q5054">
        <v>0</v>
      </c>
      <c r="R5054">
        <v>0</v>
      </c>
      <c r="S5054">
        <v>0</v>
      </c>
      <c r="T5054" t="s">
        <v>181</v>
      </c>
      <c r="U5054">
        <v>0</v>
      </c>
      <c r="V5054" t="s">
        <v>181</v>
      </c>
      <c r="W5054">
        <v>0</v>
      </c>
      <c r="X5054" t="s">
        <v>3674</v>
      </c>
    </row>
    <row r="5055" spans="1:24" x14ac:dyDescent="0.3">
      <c r="A5055" t="s">
        <v>3507</v>
      </c>
      <c r="B5055" t="s">
        <v>10011</v>
      </c>
      <c r="C5055" t="s">
        <v>181</v>
      </c>
      <c r="D5055" t="s">
        <v>10012</v>
      </c>
      <c r="E5055" t="s">
        <v>9782</v>
      </c>
      <c r="F5055">
        <v>605</v>
      </c>
      <c r="G5055">
        <v>0</v>
      </c>
      <c r="H5055" s="51" t="s">
        <v>15406</v>
      </c>
      <c r="I5055">
        <v>0</v>
      </c>
      <c r="J5055">
        <v>303</v>
      </c>
      <c r="K5055">
        <v>254</v>
      </c>
      <c r="L5055">
        <v>2509.52</v>
      </c>
      <c r="M5055">
        <v>4494.26</v>
      </c>
      <c r="N5055">
        <v>455</v>
      </c>
      <c r="O5055">
        <v>123</v>
      </c>
      <c r="P5055" t="s">
        <v>7659</v>
      </c>
      <c r="Q5055">
        <v>5</v>
      </c>
      <c r="R5055">
        <v>0</v>
      </c>
      <c r="S5055">
        <v>900</v>
      </c>
      <c r="T5055" t="s">
        <v>12699</v>
      </c>
      <c r="U5055">
        <v>9.77</v>
      </c>
      <c r="V5055" t="s">
        <v>18203</v>
      </c>
      <c r="W5055">
        <v>3302.7</v>
      </c>
      <c r="X5055" t="s">
        <v>3674</v>
      </c>
    </row>
    <row r="5056" spans="1:24" x14ac:dyDescent="0.3">
      <c r="A5056" t="s">
        <v>3507</v>
      </c>
      <c r="B5056" t="s">
        <v>9819</v>
      </c>
      <c r="C5056" t="s">
        <v>3504</v>
      </c>
      <c r="D5056" t="s">
        <v>9820</v>
      </c>
      <c r="E5056" t="s">
        <v>9782</v>
      </c>
      <c r="F5056">
        <v>1</v>
      </c>
      <c r="G5056">
        <v>0</v>
      </c>
      <c r="H5056" s="51" t="s">
        <v>13690</v>
      </c>
      <c r="I5056">
        <v>0</v>
      </c>
      <c r="J5056">
        <v>1</v>
      </c>
      <c r="K5056">
        <v>3</v>
      </c>
      <c r="L5056">
        <v>34.5</v>
      </c>
      <c r="M5056">
        <v>207.03</v>
      </c>
      <c r="N5056">
        <v>18</v>
      </c>
      <c r="O5056">
        <v>0</v>
      </c>
      <c r="P5056" t="s">
        <v>3667</v>
      </c>
      <c r="Q5056">
        <v>0</v>
      </c>
      <c r="R5056">
        <v>0</v>
      </c>
      <c r="S5056">
        <v>0</v>
      </c>
      <c r="T5056" t="s">
        <v>181</v>
      </c>
      <c r="U5056">
        <v>0</v>
      </c>
      <c r="V5056" t="s">
        <v>181</v>
      </c>
      <c r="W5056">
        <v>0.6</v>
      </c>
      <c r="X5056" t="s">
        <v>3674</v>
      </c>
    </row>
    <row r="5057" spans="1:24" x14ac:dyDescent="0.3">
      <c r="A5057" t="s">
        <v>3507</v>
      </c>
      <c r="B5057" t="s">
        <v>8566</v>
      </c>
      <c r="C5057" t="s">
        <v>181</v>
      </c>
      <c r="D5057" t="s">
        <v>8567</v>
      </c>
      <c r="E5057" t="s">
        <v>8406</v>
      </c>
      <c r="F5057">
        <v>0</v>
      </c>
      <c r="G5057">
        <v>0</v>
      </c>
      <c r="H5057" s="51" t="s">
        <v>15407</v>
      </c>
      <c r="I5057">
        <v>0</v>
      </c>
      <c r="J5057">
        <v>0</v>
      </c>
      <c r="L5057">
        <v>0</v>
      </c>
      <c r="M5057">
        <v>19.2</v>
      </c>
      <c r="N5057">
        <v>3</v>
      </c>
      <c r="O5057">
        <v>0</v>
      </c>
      <c r="P5057" t="s">
        <v>3701</v>
      </c>
      <c r="Q5057">
        <v>0</v>
      </c>
      <c r="R5057">
        <v>0</v>
      </c>
      <c r="S5057">
        <v>0</v>
      </c>
      <c r="T5057" t="s">
        <v>181</v>
      </c>
      <c r="U5057">
        <v>0</v>
      </c>
      <c r="V5057" t="s">
        <v>181</v>
      </c>
      <c r="W5057">
        <v>0</v>
      </c>
      <c r="X5057" t="s">
        <v>3674</v>
      </c>
    </row>
    <row r="5058" spans="1:24" x14ac:dyDescent="0.3">
      <c r="A5058" t="s">
        <v>3507</v>
      </c>
      <c r="B5058" t="s">
        <v>11870</v>
      </c>
      <c r="C5058" t="s">
        <v>181</v>
      </c>
      <c r="D5058" t="s">
        <v>11871</v>
      </c>
      <c r="E5058" t="s">
        <v>11840</v>
      </c>
      <c r="F5058">
        <v>210</v>
      </c>
      <c r="G5058">
        <v>0</v>
      </c>
      <c r="H5058" s="51" t="s">
        <v>13498</v>
      </c>
      <c r="I5058">
        <v>0</v>
      </c>
      <c r="J5058">
        <v>105</v>
      </c>
      <c r="K5058">
        <v>96</v>
      </c>
      <c r="L5058">
        <v>335.04</v>
      </c>
      <c r="M5058">
        <v>2090.5100000000002</v>
      </c>
      <c r="N5058">
        <v>599</v>
      </c>
      <c r="O5058">
        <v>79</v>
      </c>
      <c r="P5058" t="s">
        <v>12609</v>
      </c>
      <c r="Q5058">
        <v>0</v>
      </c>
      <c r="R5058">
        <v>0</v>
      </c>
      <c r="S5058">
        <v>0</v>
      </c>
      <c r="T5058" t="s">
        <v>181</v>
      </c>
      <c r="U5058">
        <v>0</v>
      </c>
      <c r="V5058" t="s">
        <v>181</v>
      </c>
      <c r="W5058">
        <v>1820</v>
      </c>
      <c r="X5058" t="s">
        <v>6279</v>
      </c>
    </row>
    <row r="5059" spans="1:24" x14ac:dyDescent="0.3">
      <c r="A5059" t="s">
        <v>179</v>
      </c>
      <c r="B5059" t="s">
        <v>15408</v>
      </c>
      <c r="C5059" t="s">
        <v>181</v>
      </c>
      <c r="D5059" t="s">
        <v>15409</v>
      </c>
      <c r="E5059" t="s">
        <v>15410</v>
      </c>
      <c r="F5059">
        <v>0</v>
      </c>
      <c r="G5059">
        <v>0</v>
      </c>
      <c r="H5059" s="51" t="s">
        <v>183</v>
      </c>
      <c r="I5059" t="e">
        <v>#VALUE!</v>
      </c>
      <c r="J5059">
        <v>0</v>
      </c>
      <c r="K5059">
        <v>2</v>
      </c>
      <c r="L5059" t="e">
        <v>#VALUE!</v>
      </c>
      <c r="M5059">
        <v>0</v>
      </c>
      <c r="N5059">
        <v>0</v>
      </c>
      <c r="O5059">
        <v>0</v>
      </c>
      <c r="P5059" t="s">
        <v>183</v>
      </c>
      <c r="Q5059">
        <v>0</v>
      </c>
      <c r="R5059">
        <v>0</v>
      </c>
      <c r="S5059">
        <v>0</v>
      </c>
      <c r="T5059" t="s">
        <v>181</v>
      </c>
      <c r="U5059">
        <v>0</v>
      </c>
      <c r="V5059" t="s">
        <v>181</v>
      </c>
      <c r="W5059">
        <v>0</v>
      </c>
      <c r="X5059" t="s">
        <v>11673</v>
      </c>
    </row>
    <row r="5060" spans="1:24" x14ac:dyDescent="0.3">
      <c r="A5060" t="s">
        <v>3560</v>
      </c>
      <c r="B5060" t="s">
        <v>18215</v>
      </c>
      <c r="C5060" t="s">
        <v>181</v>
      </c>
      <c r="D5060" t="s">
        <v>18216</v>
      </c>
      <c r="E5060" t="s">
        <v>14</v>
      </c>
      <c r="F5060">
        <v>1695</v>
      </c>
      <c r="G5060" t="s">
        <v>18217</v>
      </c>
      <c r="H5060" s="51" t="s">
        <v>18218</v>
      </c>
      <c r="I5060">
        <v>214587</v>
      </c>
      <c r="J5060">
        <v>0</v>
      </c>
      <c r="L5060">
        <v>0</v>
      </c>
      <c r="M5060">
        <v>0</v>
      </c>
      <c r="N5060">
        <v>0</v>
      </c>
      <c r="O5060">
        <v>0</v>
      </c>
      <c r="P5060" t="s">
        <v>183</v>
      </c>
      <c r="Q5060">
        <v>0</v>
      </c>
      <c r="R5060">
        <v>0</v>
      </c>
      <c r="S5060">
        <v>0</v>
      </c>
      <c r="T5060" t="s">
        <v>181</v>
      </c>
      <c r="U5060">
        <v>0</v>
      </c>
      <c r="V5060" t="s">
        <v>181</v>
      </c>
      <c r="W5060">
        <v>0</v>
      </c>
      <c r="X5060" t="s">
        <v>3581</v>
      </c>
    </row>
    <row r="5061" spans="1:24" x14ac:dyDescent="0.3">
      <c r="A5061" t="s">
        <v>3560</v>
      </c>
      <c r="B5061" t="s">
        <v>10443</v>
      </c>
      <c r="C5061" t="s">
        <v>7263</v>
      </c>
      <c r="D5061" t="s">
        <v>10444</v>
      </c>
      <c r="E5061" t="s">
        <v>14</v>
      </c>
      <c r="F5061">
        <v>2208</v>
      </c>
      <c r="G5061">
        <v>0</v>
      </c>
      <c r="H5061" s="51" t="s">
        <v>15411</v>
      </c>
      <c r="I5061">
        <v>0</v>
      </c>
      <c r="J5061">
        <v>1104</v>
      </c>
      <c r="K5061">
        <v>849</v>
      </c>
      <c r="L5061">
        <v>16631.91</v>
      </c>
      <c r="M5061">
        <v>10089.620000000001</v>
      </c>
      <c r="N5061">
        <v>515</v>
      </c>
      <c r="O5061">
        <v>60</v>
      </c>
      <c r="P5061" t="s">
        <v>3557</v>
      </c>
      <c r="Q5061">
        <v>6</v>
      </c>
      <c r="R5061">
        <v>0</v>
      </c>
      <c r="S5061">
        <v>2500</v>
      </c>
      <c r="T5061" t="s">
        <v>17133</v>
      </c>
      <c r="U5061">
        <v>15.54</v>
      </c>
      <c r="V5061" t="s">
        <v>16081</v>
      </c>
      <c r="W5061">
        <v>16523.2</v>
      </c>
      <c r="X5061" t="s">
        <v>3581</v>
      </c>
    </row>
    <row r="5062" spans="1:24" x14ac:dyDescent="0.3">
      <c r="A5062" t="s">
        <v>3560</v>
      </c>
      <c r="B5062" t="s">
        <v>15412</v>
      </c>
      <c r="C5062" t="s">
        <v>181</v>
      </c>
      <c r="D5062" t="s">
        <v>15413</v>
      </c>
      <c r="E5062" t="s">
        <v>14</v>
      </c>
      <c r="F5062">
        <v>3</v>
      </c>
      <c r="G5062" t="s">
        <v>3594</v>
      </c>
      <c r="H5062" s="51" t="s">
        <v>12525</v>
      </c>
      <c r="I5062">
        <v>58.800000000000004</v>
      </c>
      <c r="J5062">
        <v>2</v>
      </c>
      <c r="K5062">
        <v>3</v>
      </c>
      <c r="L5062">
        <v>29.400000000000002</v>
      </c>
      <c r="M5062">
        <v>88.2</v>
      </c>
      <c r="N5062">
        <v>9</v>
      </c>
      <c r="O5062">
        <v>4</v>
      </c>
      <c r="P5062" t="s">
        <v>3526</v>
      </c>
      <c r="Q5062">
        <v>8</v>
      </c>
      <c r="R5062">
        <v>-3</v>
      </c>
      <c r="S5062">
        <v>0</v>
      </c>
      <c r="T5062" t="s">
        <v>181</v>
      </c>
      <c r="U5062">
        <v>0</v>
      </c>
      <c r="V5062" t="s">
        <v>181</v>
      </c>
      <c r="W5062">
        <v>-0.2</v>
      </c>
      <c r="X5062" t="s">
        <v>3554</v>
      </c>
    </row>
    <row r="5063" spans="1:24" x14ac:dyDescent="0.3">
      <c r="A5063" t="s">
        <v>4187</v>
      </c>
      <c r="B5063" t="s">
        <v>6277</v>
      </c>
      <c r="C5063" t="s">
        <v>181</v>
      </c>
      <c r="D5063" t="s">
        <v>6278</v>
      </c>
      <c r="E5063" t="s">
        <v>7</v>
      </c>
      <c r="F5063">
        <v>3</v>
      </c>
      <c r="G5063">
        <v>0</v>
      </c>
      <c r="H5063" s="51" t="s">
        <v>18219</v>
      </c>
      <c r="I5063">
        <v>0</v>
      </c>
      <c r="J5063">
        <v>2</v>
      </c>
      <c r="K5063">
        <v>1</v>
      </c>
      <c r="L5063">
        <v>179.8</v>
      </c>
      <c r="M5063">
        <v>539.41</v>
      </c>
      <c r="N5063">
        <v>3</v>
      </c>
      <c r="O5063">
        <v>0</v>
      </c>
      <c r="P5063" t="s">
        <v>3701</v>
      </c>
      <c r="Q5063">
        <v>0</v>
      </c>
      <c r="R5063">
        <v>0</v>
      </c>
      <c r="S5063">
        <v>0</v>
      </c>
      <c r="T5063" t="s">
        <v>181</v>
      </c>
      <c r="U5063">
        <v>0</v>
      </c>
      <c r="V5063" t="s">
        <v>181</v>
      </c>
      <c r="W5063">
        <v>0.2</v>
      </c>
      <c r="X5063" t="s">
        <v>6279</v>
      </c>
    </row>
    <row r="5064" spans="1:24" x14ac:dyDescent="0.3">
      <c r="A5064" t="s">
        <v>4187</v>
      </c>
      <c r="B5064" t="s">
        <v>15414</v>
      </c>
      <c r="C5064" t="s">
        <v>181</v>
      </c>
      <c r="D5064" t="s">
        <v>15415</v>
      </c>
      <c r="E5064" t="s">
        <v>7</v>
      </c>
      <c r="F5064">
        <v>0</v>
      </c>
      <c r="G5064">
        <v>0</v>
      </c>
      <c r="H5064" s="51" t="s">
        <v>15416</v>
      </c>
      <c r="I5064">
        <v>0</v>
      </c>
      <c r="J5064">
        <v>0</v>
      </c>
      <c r="L5064">
        <v>0</v>
      </c>
      <c r="M5064">
        <v>7187.4</v>
      </c>
      <c r="N5064">
        <v>132</v>
      </c>
      <c r="O5064">
        <v>0</v>
      </c>
      <c r="P5064" t="s">
        <v>1057</v>
      </c>
      <c r="Q5064">
        <v>0</v>
      </c>
      <c r="R5064">
        <v>0</v>
      </c>
      <c r="S5064">
        <v>0</v>
      </c>
      <c r="T5064" t="s">
        <v>181</v>
      </c>
      <c r="U5064">
        <v>0</v>
      </c>
      <c r="V5064" t="s">
        <v>181</v>
      </c>
      <c r="W5064">
        <v>0</v>
      </c>
      <c r="X5064" t="s">
        <v>6279</v>
      </c>
    </row>
    <row r="5065" spans="1:24" x14ac:dyDescent="0.3">
      <c r="A5065" t="s">
        <v>1549</v>
      </c>
      <c r="B5065" t="s">
        <v>9052</v>
      </c>
      <c r="C5065" t="s">
        <v>3592</v>
      </c>
      <c r="D5065" t="s">
        <v>9053</v>
      </c>
      <c r="E5065" t="s">
        <v>9042</v>
      </c>
      <c r="F5065">
        <v>1180</v>
      </c>
      <c r="G5065">
        <v>0</v>
      </c>
      <c r="H5065" s="51" t="s">
        <v>13432</v>
      </c>
      <c r="I5065">
        <v>0</v>
      </c>
      <c r="J5065">
        <v>590</v>
      </c>
      <c r="K5065">
        <v>595</v>
      </c>
      <c r="L5065">
        <v>1035.3</v>
      </c>
      <c r="M5065">
        <v>1108.3800000000001</v>
      </c>
      <c r="N5065">
        <v>637</v>
      </c>
      <c r="O5065">
        <v>3</v>
      </c>
      <c r="P5065" t="s">
        <v>17692</v>
      </c>
      <c r="Q5065">
        <v>0</v>
      </c>
      <c r="R5065">
        <v>0</v>
      </c>
      <c r="S5065">
        <v>1040</v>
      </c>
      <c r="T5065" t="s">
        <v>17663</v>
      </c>
      <c r="U5065">
        <v>1.74</v>
      </c>
      <c r="V5065" t="s">
        <v>17744</v>
      </c>
      <c r="W5065">
        <v>12468.666666666701</v>
      </c>
      <c r="X5065" t="s">
        <v>3566</v>
      </c>
    </row>
    <row r="5066" spans="1:24" x14ac:dyDescent="0.3">
      <c r="A5066" t="s">
        <v>3502</v>
      </c>
      <c r="B5066" t="s">
        <v>8887</v>
      </c>
      <c r="C5066" t="s">
        <v>7399</v>
      </c>
      <c r="D5066" t="s">
        <v>15418</v>
      </c>
      <c r="E5066" t="s">
        <v>8888</v>
      </c>
      <c r="F5066">
        <v>27</v>
      </c>
      <c r="G5066">
        <v>0</v>
      </c>
      <c r="H5066" s="51" t="s">
        <v>15419</v>
      </c>
      <c r="I5066">
        <v>0</v>
      </c>
      <c r="J5066">
        <v>14</v>
      </c>
      <c r="K5066">
        <v>21</v>
      </c>
      <c r="L5066">
        <v>53.34</v>
      </c>
      <c r="M5066">
        <v>312.64999999999998</v>
      </c>
      <c r="N5066">
        <v>123</v>
      </c>
      <c r="O5066">
        <v>0</v>
      </c>
      <c r="P5066" t="s">
        <v>7171</v>
      </c>
      <c r="Q5066">
        <v>0</v>
      </c>
      <c r="R5066">
        <v>0</v>
      </c>
      <c r="S5066">
        <v>0</v>
      </c>
      <c r="T5066" t="s">
        <v>181</v>
      </c>
      <c r="U5066">
        <v>0</v>
      </c>
      <c r="V5066" t="s">
        <v>181</v>
      </c>
      <c r="W5066">
        <v>57.4</v>
      </c>
      <c r="X5066" t="s">
        <v>3576</v>
      </c>
    </row>
    <row r="5067" spans="1:24" x14ac:dyDescent="0.3">
      <c r="A5067" t="s">
        <v>3560</v>
      </c>
      <c r="B5067" t="s">
        <v>8049</v>
      </c>
      <c r="C5067" t="s">
        <v>3504</v>
      </c>
      <c r="D5067" t="s">
        <v>8050</v>
      </c>
      <c r="E5067" t="s">
        <v>7931</v>
      </c>
      <c r="F5067">
        <v>0</v>
      </c>
      <c r="G5067">
        <v>0</v>
      </c>
      <c r="H5067" s="51" t="s">
        <v>15420</v>
      </c>
      <c r="I5067">
        <v>0</v>
      </c>
      <c r="J5067">
        <v>0</v>
      </c>
      <c r="K5067">
        <v>2</v>
      </c>
      <c r="L5067">
        <v>335.52</v>
      </c>
      <c r="M5067">
        <v>0</v>
      </c>
      <c r="N5067">
        <v>0</v>
      </c>
      <c r="O5067">
        <v>0</v>
      </c>
      <c r="P5067" t="s">
        <v>183</v>
      </c>
      <c r="Q5067">
        <v>0</v>
      </c>
      <c r="R5067">
        <v>0</v>
      </c>
      <c r="S5067">
        <v>0</v>
      </c>
      <c r="T5067" t="s">
        <v>181</v>
      </c>
      <c r="U5067">
        <v>0</v>
      </c>
      <c r="V5067" t="s">
        <v>181</v>
      </c>
      <c r="W5067">
        <v>0</v>
      </c>
      <c r="X5067" t="s">
        <v>7729</v>
      </c>
    </row>
    <row r="5068" spans="1:24" x14ac:dyDescent="0.3">
      <c r="A5068" t="s">
        <v>3560</v>
      </c>
      <c r="B5068" t="s">
        <v>15421</v>
      </c>
      <c r="C5068" t="s">
        <v>181</v>
      </c>
      <c r="D5068" t="s">
        <v>15422</v>
      </c>
      <c r="E5068" t="s">
        <v>7931</v>
      </c>
      <c r="F5068">
        <v>0</v>
      </c>
      <c r="G5068">
        <v>0</v>
      </c>
      <c r="H5068" s="51" t="s">
        <v>15423</v>
      </c>
      <c r="I5068">
        <v>0</v>
      </c>
      <c r="J5068">
        <v>0</v>
      </c>
      <c r="K5068">
        <v>3</v>
      </c>
      <c r="L5068">
        <v>486.99</v>
      </c>
      <c r="M5068">
        <v>0</v>
      </c>
      <c r="N5068">
        <v>0</v>
      </c>
      <c r="O5068">
        <v>0</v>
      </c>
      <c r="P5068" t="s">
        <v>183</v>
      </c>
      <c r="Q5068">
        <v>0</v>
      </c>
      <c r="R5068">
        <v>0</v>
      </c>
      <c r="S5068">
        <v>0</v>
      </c>
      <c r="T5068" t="s">
        <v>181</v>
      </c>
      <c r="U5068">
        <v>0</v>
      </c>
      <c r="V5068" t="s">
        <v>181</v>
      </c>
      <c r="W5068">
        <v>0</v>
      </c>
      <c r="X5068" t="s">
        <v>7729</v>
      </c>
    </row>
    <row r="5069" spans="1:24" x14ac:dyDescent="0.3">
      <c r="A5069" t="s">
        <v>3560</v>
      </c>
      <c r="B5069" t="s">
        <v>8047</v>
      </c>
      <c r="C5069" t="s">
        <v>181</v>
      </c>
      <c r="D5069" t="s">
        <v>8048</v>
      </c>
      <c r="E5069" t="s">
        <v>7931</v>
      </c>
      <c r="F5069">
        <v>0</v>
      </c>
      <c r="G5069">
        <v>0</v>
      </c>
      <c r="H5069" s="51" t="s">
        <v>7820</v>
      </c>
      <c r="I5069">
        <v>0</v>
      </c>
      <c r="J5069">
        <v>0</v>
      </c>
      <c r="L5069">
        <v>0</v>
      </c>
      <c r="M5069">
        <v>0</v>
      </c>
      <c r="N5069">
        <v>0</v>
      </c>
      <c r="O5069">
        <v>0</v>
      </c>
      <c r="P5069" t="s">
        <v>183</v>
      </c>
      <c r="Q5069">
        <v>0</v>
      </c>
      <c r="R5069">
        <v>0</v>
      </c>
      <c r="S5069">
        <v>0</v>
      </c>
      <c r="T5069" t="s">
        <v>181</v>
      </c>
      <c r="U5069">
        <v>0</v>
      </c>
      <c r="V5069" t="s">
        <v>181</v>
      </c>
      <c r="W5069">
        <v>0</v>
      </c>
      <c r="X5069" t="s">
        <v>7729</v>
      </c>
    </row>
    <row r="5070" spans="1:24" x14ac:dyDescent="0.3">
      <c r="A5070" t="s">
        <v>3560</v>
      </c>
      <c r="B5070" t="s">
        <v>10074</v>
      </c>
      <c r="C5070" t="s">
        <v>181</v>
      </c>
      <c r="D5070" t="s">
        <v>15424</v>
      </c>
      <c r="E5070" t="s">
        <v>10060</v>
      </c>
      <c r="F5070">
        <v>0</v>
      </c>
      <c r="G5070">
        <v>0</v>
      </c>
      <c r="H5070" s="51" t="s">
        <v>3725</v>
      </c>
      <c r="I5070">
        <v>0</v>
      </c>
      <c r="J5070">
        <v>0</v>
      </c>
      <c r="L5070">
        <v>0</v>
      </c>
      <c r="M5070">
        <v>5096</v>
      </c>
      <c r="N5070">
        <v>52</v>
      </c>
      <c r="O5070">
        <v>0</v>
      </c>
      <c r="P5070" t="s">
        <v>905</v>
      </c>
      <c r="Q5070">
        <v>0</v>
      </c>
      <c r="R5070">
        <v>0</v>
      </c>
      <c r="S5070">
        <v>0</v>
      </c>
      <c r="T5070" t="s">
        <v>181</v>
      </c>
      <c r="U5070">
        <v>0</v>
      </c>
      <c r="V5070" t="s">
        <v>181</v>
      </c>
      <c r="W5070">
        <v>0</v>
      </c>
      <c r="X5070" t="s">
        <v>7729</v>
      </c>
    </row>
    <row r="5071" spans="1:24" x14ac:dyDescent="0.3">
      <c r="A5071" t="s">
        <v>3560</v>
      </c>
      <c r="B5071" t="s">
        <v>10073</v>
      </c>
      <c r="C5071" t="s">
        <v>3504</v>
      </c>
      <c r="D5071" t="s">
        <v>15425</v>
      </c>
      <c r="E5071" t="s">
        <v>10060</v>
      </c>
      <c r="F5071">
        <v>0</v>
      </c>
      <c r="G5071">
        <v>0</v>
      </c>
      <c r="H5071" s="51" t="s">
        <v>6986</v>
      </c>
      <c r="I5071">
        <v>0</v>
      </c>
      <c r="J5071">
        <v>0</v>
      </c>
      <c r="L5071">
        <v>0</v>
      </c>
      <c r="M5071">
        <v>0</v>
      </c>
      <c r="N5071">
        <v>0</v>
      </c>
      <c r="O5071">
        <v>0</v>
      </c>
      <c r="P5071" t="s">
        <v>183</v>
      </c>
      <c r="Q5071">
        <v>0</v>
      </c>
      <c r="R5071">
        <v>0</v>
      </c>
      <c r="S5071">
        <v>0</v>
      </c>
      <c r="T5071" t="s">
        <v>181</v>
      </c>
      <c r="U5071">
        <v>0</v>
      </c>
      <c r="V5071" t="s">
        <v>181</v>
      </c>
      <c r="W5071">
        <v>0</v>
      </c>
      <c r="X5071" t="s">
        <v>7729</v>
      </c>
    </row>
    <row r="5072" spans="1:24" x14ac:dyDescent="0.3">
      <c r="A5072" t="s">
        <v>3560</v>
      </c>
      <c r="B5072" t="s">
        <v>8030</v>
      </c>
      <c r="C5072" t="s">
        <v>3504</v>
      </c>
      <c r="D5072" t="s">
        <v>15426</v>
      </c>
      <c r="E5072" t="s">
        <v>7931</v>
      </c>
      <c r="F5072">
        <v>0</v>
      </c>
      <c r="G5072">
        <v>0</v>
      </c>
      <c r="H5072" s="51" t="s">
        <v>15427</v>
      </c>
      <c r="I5072">
        <v>0</v>
      </c>
      <c r="J5072">
        <v>0</v>
      </c>
      <c r="L5072">
        <v>0</v>
      </c>
      <c r="M5072">
        <v>0</v>
      </c>
      <c r="N5072">
        <v>0</v>
      </c>
      <c r="O5072">
        <v>0</v>
      </c>
      <c r="P5072" t="s">
        <v>183</v>
      </c>
      <c r="Q5072">
        <v>0</v>
      </c>
      <c r="R5072">
        <v>0</v>
      </c>
      <c r="S5072">
        <v>0</v>
      </c>
      <c r="T5072" t="s">
        <v>181</v>
      </c>
      <c r="U5072">
        <v>0</v>
      </c>
      <c r="V5072" t="s">
        <v>181</v>
      </c>
      <c r="W5072">
        <v>0</v>
      </c>
      <c r="X5072" t="s">
        <v>7729</v>
      </c>
    </row>
    <row r="5073" spans="1:24" x14ac:dyDescent="0.3">
      <c r="A5073" t="s">
        <v>3894</v>
      </c>
      <c r="B5073" t="s">
        <v>15428</v>
      </c>
      <c r="C5073" t="s">
        <v>181</v>
      </c>
      <c r="D5073" t="s">
        <v>15429</v>
      </c>
      <c r="E5073" t="s">
        <v>15430</v>
      </c>
      <c r="F5073">
        <v>69</v>
      </c>
      <c r="G5073" t="s">
        <v>3667</v>
      </c>
      <c r="H5073" s="51" t="s">
        <v>15344</v>
      </c>
      <c r="I5073">
        <v>11520</v>
      </c>
      <c r="J5073">
        <v>35</v>
      </c>
      <c r="K5073">
        <v>31</v>
      </c>
      <c r="L5073">
        <v>19840</v>
      </c>
      <c r="M5073">
        <v>3840</v>
      </c>
      <c r="N5073">
        <v>6</v>
      </c>
      <c r="O5073">
        <v>0</v>
      </c>
      <c r="P5073" t="s">
        <v>3594</v>
      </c>
      <c r="Q5073">
        <v>0</v>
      </c>
      <c r="R5073">
        <v>0</v>
      </c>
      <c r="S5073">
        <v>45</v>
      </c>
      <c r="T5073" t="s">
        <v>12699</v>
      </c>
      <c r="U5073">
        <v>640</v>
      </c>
      <c r="V5073" t="s">
        <v>18220</v>
      </c>
      <c r="W5073">
        <v>7</v>
      </c>
      <c r="X5073" t="s">
        <v>3539</v>
      </c>
    </row>
    <row r="5074" spans="1:24" x14ac:dyDescent="0.3">
      <c r="A5074" t="s">
        <v>3894</v>
      </c>
      <c r="B5074" t="s">
        <v>15431</v>
      </c>
      <c r="C5074" t="s">
        <v>181</v>
      </c>
      <c r="D5074" t="s">
        <v>15432</v>
      </c>
      <c r="E5074" t="s">
        <v>15433</v>
      </c>
      <c r="F5074">
        <v>0</v>
      </c>
      <c r="G5074">
        <v>0</v>
      </c>
      <c r="H5074" s="51" t="s">
        <v>15434</v>
      </c>
      <c r="I5074">
        <v>0</v>
      </c>
      <c r="J5074">
        <v>0</v>
      </c>
      <c r="L5074">
        <v>0</v>
      </c>
      <c r="M5074">
        <v>0</v>
      </c>
      <c r="N5074">
        <v>0</v>
      </c>
      <c r="O5074">
        <v>0</v>
      </c>
      <c r="P5074" t="s">
        <v>183</v>
      </c>
      <c r="Q5074">
        <v>0</v>
      </c>
      <c r="R5074">
        <v>0</v>
      </c>
      <c r="S5074">
        <v>0</v>
      </c>
      <c r="T5074" t="s">
        <v>181</v>
      </c>
      <c r="U5074">
        <v>0</v>
      </c>
      <c r="V5074" t="s">
        <v>181</v>
      </c>
      <c r="W5074">
        <v>0</v>
      </c>
      <c r="X5074" t="s">
        <v>3898</v>
      </c>
    </row>
    <row r="5075" spans="1:24" x14ac:dyDescent="0.3">
      <c r="A5075" t="s">
        <v>3894</v>
      </c>
      <c r="B5075" t="s">
        <v>15435</v>
      </c>
      <c r="C5075" t="s">
        <v>181</v>
      </c>
      <c r="D5075" t="s">
        <v>15436</v>
      </c>
      <c r="E5075" t="s">
        <v>15433</v>
      </c>
      <c r="F5075">
        <v>0</v>
      </c>
      <c r="G5075">
        <v>0</v>
      </c>
      <c r="H5075" s="51" t="s">
        <v>15437</v>
      </c>
      <c r="I5075">
        <v>0</v>
      </c>
      <c r="J5075">
        <v>0</v>
      </c>
      <c r="L5075">
        <v>0</v>
      </c>
      <c r="M5075">
        <v>0</v>
      </c>
      <c r="N5075">
        <v>0</v>
      </c>
      <c r="O5075">
        <v>0</v>
      </c>
      <c r="P5075" t="s">
        <v>183</v>
      </c>
      <c r="Q5075">
        <v>0</v>
      </c>
      <c r="R5075">
        <v>0</v>
      </c>
      <c r="S5075">
        <v>0</v>
      </c>
      <c r="T5075" t="s">
        <v>181</v>
      </c>
      <c r="U5075">
        <v>0</v>
      </c>
      <c r="V5075" t="s">
        <v>181</v>
      </c>
      <c r="W5075">
        <v>0</v>
      </c>
      <c r="X5075" t="s">
        <v>3898</v>
      </c>
    </row>
    <row r="5076" spans="1:24" x14ac:dyDescent="0.3">
      <c r="A5076" t="s">
        <v>3894</v>
      </c>
      <c r="B5076" t="s">
        <v>15438</v>
      </c>
      <c r="C5076" t="s">
        <v>181</v>
      </c>
      <c r="D5076" t="s">
        <v>15439</v>
      </c>
      <c r="E5076" t="s">
        <v>15440</v>
      </c>
      <c r="F5076">
        <v>0</v>
      </c>
      <c r="G5076">
        <v>0</v>
      </c>
      <c r="H5076" s="51" t="s">
        <v>12983</v>
      </c>
      <c r="I5076">
        <v>0</v>
      </c>
      <c r="J5076">
        <v>0</v>
      </c>
      <c r="L5076">
        <v>0</v>
      </c>
      <c r="M5076">
        <v>0</v>
      </c>
      <c r="N5076">
        <v>0</v>
      </c>
      <c r="O5076">
        <v>0</v>
      </c>
      <c r="P5076" t="s">
        <v>183</v>
      </c>
      <c r="Q5076">
        <v>0</v>
      </c>
      <c r="R5076">
        <v>0</v>
      </c>
      <c r="S5076">
        <v>0</v>
      </c>
      <c r="T5076" t="s">
        <v>181</v>
      </c>
      <c r="U5076">
        <v>0</v>
      </c>
      <c r="V5076" t="s">
        <v>181</v>
      </c>
      <c r="W5076">
        <v>0</v>
      </c>
      <c r="X5076" t="s">
        <v>3898</v>
      </c>
    </row>
    <row r="5077" spans="1:24" x14ac:dyDescent="0.3">
      <c r="A5077" t="s">
        <v>3560</v>
      </c>
      <c r="B5077" t="s">
        <v>8779</v>
      </c>
      <c r="C5077" t="s">
        <v>3771</v>
      </c>
      <c r="D5077" t="s">
        <v>8780</v>
      </c>
      <c r="E5077" t="s">
        <v>8781</v>
      </c>
      <c r="F5077">
        <v>0</v>
      </c>
      <c r="G5077">
        <v>0</v>
      </c>
      <c r="H5077" s="51" t="s">
        <v>15441</v>
      </c>
      <c r="I5077">
        <v>0</v>
      </c>
      <c r="J5077">
        <v>0</v>
      </c>
      <c r="L5077">
        <v>0</v>
      </c>
      <c r="M5077">
        <v>584.16</v>
      </c>
      <c r="N5077">
        <v>48</v>
      </c>
      <c r="O5077">
        <v>0</v>
      </c>
      <c r="P5077" t="s">
        <v>550</v>
      </c>
      <c r="Q5077">
        <v>0</v>
      </c>
      <c r="R5077">
        <v>0</v>
      </c>
      <c r="S5077">
        <v>0</v>
      </c>
      <c r="T5077" t="s">
        <v>181</v>
      </c>
      <c r="U5077">
        <v>0</v>
      </c>
      <c r="V5077" t="s">
        <v>181</v>
      </c>
      <c r="W5077">
        <v>0</v>
      </c>
      <c r="X5077" t="s">
        <v>3832</v>
      </c>
    </row>
    <row r="5078" spans="1:24" x14ac:dyDescent="0.3">
      <c r="A5078" t="s">
        <v>3502</v>
      </c>
      <c r="B5078" t="s">
        <v>10325</v>
      </c>
      <c r="C5078" t="s">
        <v>3504</v>
      </c>
      <c r="D5078" t="s">
        <v>10326</v>
      </c>
      <c r="E5078" t="s">
        <v>10322</v>
      </c>
      <c r="F5078">
        <v>1</v>
      </c>
      <c r="G5078">
        <v>0</v>
      </c>
      <c r="H5078" s="51" t="s">
        <v>3688</v>
      </c>
      <c r="I5078">
        <v>0</v>
      </c>
      <c r="J5078">
        <v>1</v>
      </c>
      <c r="K5078">
        <v>1</v>
      </c>
      <c r="L5078">
        <v>45</v>
      </c>
      <c r="M5078">
        <v>1035</v>
      </c>
      <c r="N5078">
        <v>23</v>
      </c>
      <c r="O5078">
        <v>0</v>
      </c>
      <c r="P5078" t="s">
        <v>3604</v>
      </c>
      <c r="Q5078">
        <v>0</v>
      </c>
      <c r="R5078">
        <v>0</v>
      </c>
      <c r="S5078">
        <v>0</v>
      </c>
      <c r="T5078" t="s">
        <v>181</v>
      </c>
      <c r="U5078">
        <v>0</v>
      </c>
      <c r="V5078" t="s">
        <v>181</v>
      </c>
      <c r="W5078">
        <v>0.76666666666666705</v>
      </c>
      <c r="X5078" t="s">
        <v>3950</v>
      </c>
    </row>
    <row r="5079" spans="1:24" x14ac:dyDescent="0.3">
      <c r="A5079" t="s">
        <v>3502</v>
      </c>
      <c r="B5079" t="s">
        <v>10327</v>
      </c>
      <c r="C5079" t="s">
        <v>181</v>
      </c>
      <c r="D5079" t="s">
        <v>10328</v>
      </c>
      <c r="E5079" t="s">
        <v>10322</v>
      </c>
      <c r="F5079">
        <v>0</v>
      </c>
      <c r="G5079">
        <v>0</v>
      </c>
      <c r="H5079" s="51" t="s">
        <v>3636</v>
      </c>
      <c r="I5079">
        <v>0</v>
      </c>
      <c r="J5079">
        <v>0</v>
      </c>
      <c r="L5079">
        <v>0</v>
      </c>
      <c r="M5079">
        <v>114</v>
      </c>
      <c r="N5079">
        <v>6</v>
      </c>
      <c r="O5079">
        <v>0</v>
      </c>
      <c r="P5079" t="s">
        <v>3594</v>
      </c>
      <c r="Q5079">
        <v>0</v>
      </c>
      <c r="R5079">
        <v>0</v>
      </c>
      <c r="S5079">
        <v>0</v>
      </c>
      <c r="T5079" t="s">
        <v>181</v>
      </c>
      <c r="U5079">
        <v>0</v>
      </c>
      <c r="V5079" t="s">
        <v>181</v>
      </c>
      <c r="W5079">
        <v>0</v>
      </c>
      <c r="X5079" t="s">
        <v>3950</v>
      </c>
    </row>
    <row r="5080" spans="1:24" x14ac:dyDescent="0.3">
      <c r="A5080" t="s">
        <v>3502</v>
      </c>
      <c r="B5080" t="s">
        <v>10333</v>
      </c>
      <c r="C5080" t="s">
        <v>3592</v>
      </c>
      <c r="D5080" t="s">
        <v>10334</v>
      </c>
      <c r="E5080" t="s">
        <v>10322</v>
      </c>
      <c r="F5080">
        <v>221</v>
      </c>
      <c r="G5080">
        <v>0</v>
      </c>
      <c r="H5080" s="51" t="s">
        <v>13250</v>
      </c>
      <c r="I5080">
        <v>0</v>
      </c>
      <c r="J5080">
        <v>111</v>
      </c>
      <c r="K5080">
        <v>105</v>
      </c>
      <c r="L5080">
        <v>219.45</v>
      </c>
      <c r="M5080">
        <v>566.39</v>
      </c>
      <c r="N5080">
        <v>271</v>
      </c>
      <c r="O5080">
        <v>0</v>
      </c>
      <c r="P5080" t="s">
        <v>7917</v>
      </c>
      <c r="Q5080">
        <v>0</v>
      </c>
      <c r="R5080">
        <v>0</v>
      </c>
      <c r="S5080">
        <v>0</v>
      </c>
      <c r="T5080" t="s">
        <v>181</v>
      </c>
      <c r="U5080">
        <v>0</v>
      </c>
      <c r="V5080" t="s">
        <v>181</v>
      </c>
      <c r="W5080">
        <v>1002.7</v>
      </c>
      <c r="X5080" t="s">
        <v>3950</v>
      </c>
    </row>
    <row r="5081" spans="1:24" x14ac:dyDescent="0.3">
      <c r="A5081" t="s">
        <v>3560</v>
      </c>
      <c r="B5081" t="s">
        <v>18221</v>
      </c>
      <c r="C5081" t="s">
        <v>181</v>
      </c>
      <c r="D5081" t="s">
        <v>18222</v>
      </c>
      <c r="E5081" t="s">
        <v>7465</v>
      </c>
      <c r="F5081">
        <v>0</v>
      </c>
      <c r="G5081">
        <v>0</v>
      </c>
      <c r="H5081" s="51" t="s">
        <v>3696</v>
      </c>
      <c r="I5081">
        <v>0</v>
      </c>
      <c r="J5081">
        <v>0</v>
      </c>
      <c r="L5081">
        <v>0</v>
      </c>
      <c r="M5081">
        <v>2400</v>
      </c>
      <c r="N5081">
        <v>60</v>
      </c>
      <c r="O5081">
        <v>60</v>
      </c>
      <c r="P5081" t="s">
        <v>183</v>
      </c>
      <c r="Q5081">
        <v>0</v>
      </c>
      <c r="R5081">
        <v>0</v>
      </c>
      <c r="S5081">
        <v>0</v>
      </c>
      <c r="T5081" t="s">
        <v>181</v>
      </c>
      <c r="U5081">
        <v>0</v>
      </c>
      <c r="V5081" t="s">
        <v>181</v>
      </c>
      <c r="W5081">
        <v>0</v>
      </c>
      <c r="X5081" t="s">
        <v>7729</v>
      </c>
    </row>
    <row r="5082" spans="1:24" x14ac:dyDescent="0.3">
      <c r="A5082" t="s">
        <v>3560</v>
      </c>
      <c r="B5082" t="s">
        <v>18223</v>
      </c>
      <c r="C5082" t="s">
        <v>181</v>
      </c>
      <c r="D5082" t="s">
        <v>18224</v>
      </c>
      <c r="E5082" t="s">
        <v>7465</v>
      </c>
      <c r="F5082">
        <v>0</v>
      </c>
      <c r="G5082">
        <v>0</v>
      </c>
      <c r="H5082" s="51" t="s">
        <v>3696</v>
      </c>
      <c r="I5082">
        <v>0</v>
      </c>
      <c r="J5082">
        <v>0</v>
      </c>
      <c r="L5082">
        <v>0</v>
      </c>
      <c r="M5082">
        <v>2400</v>
      </c>
      <c r="N5082">
        <v>60</v>
      </c>
      <c r="O5082">
        <v>60</v>
      </c>
      <c r="P5082" t="s">
        <v>183</v>
      </c>
      <c r="Q5082">
        <v>0</v>
      </c>
      <c r="R5082">
        <v>0</v>
      </c>
      <c r="S5082">
        <v>0</v>
      </c>
      <c r="T5082" t="s">
        <v>181</v>
      </c>
      <c r="U5082">
        <v>0</v>
      </c>
      <c r="V5082" t="s">
        <v>181</v>
      </c>
      <c r="W5082">
        <v>0</v>
      </c>
      <c r="X5082" t="s">
        <v>7729</v>
      </c>
    </row>
    <row r="5083" spans="1:24" x14ac:dyDescent="0.3">
      <c r="A5083" t="s">
        <v>3560</v>
      </c>
      <c r="B5083" t="s">
        <v>18225</v>
      </c>
      <c r="C5083" t="s">
        <v>181</v>
      </c>
      <c r="D5083" t="s">
        <v>18226</v>
      </c>
      <c r="E5083" t="s">
        <v>7465</v>
      </c>
      <c r="F5083">
        <v>0</v>
      </c>
      <c r="G5083">
        <v>0</v>
      </c>
      <c r="H5083" s="51" t="s">
        <v>3696</v>
      </c>
      <c r="I5083">
        <v>0</v>
      </c>
      <c r="J5083">
        <v>0</v>
      </c>
      <c r="L5083">
        <v>0</v>
      </c>
      <c r="M5083">
        <v>2400</v>
      </c>
      <c r="N5083">
        <v>60</v>
      </c>
      <c r="O5083">
        <v>60</v>
      </c>
      <c r="P5083" t="s">
        <v>183</v>
      </c>
      <c r="Q5083">
        <v>0</v>
      </c>
      <c r="R5083">
        <v>0</v>
      </c>
      <c r="S5083">
        <v>0</v>
      </c>
      <c r="T5083" t="s">
        <v>181</v>
      </c>
      <c r="U5083">
        <v>0</v>
      </c>
      <c r="V5083" t="s">
        <v>181</v>
      </c>
      <c r="W5083">
        <v>0</v>
      </c>
      <c r="X5083" t="s">
        <v>7729</v>
      </c>
    </row>
    <row r="5084" spans="1:24" x14ac:dyDescent="0.3">
      <c r="A5084" t="s">
        <v>3560</v>
      </c>
      <c r="B5084" t="s">
        <v>18227</v>
      </c>
      <c r="C5084" t="s">
        <v>181</v>
      </c>
      <c r="D5084" t="s">
        <v>18228</v>
      </c>
      <c r="E5084" t="s">
        <v>7465</v>
      </c>
      <c r="F5084">
        <v>0</v>
      </c>
      <c r="G5084">
        <v>0</v>
      </c>
      <c r="H5084" s="51" t="s">
        <v>3688</v>
      </c>
      <c r="I5084">
        <v>0</v>
      </c>
      <c r="J5084">
        <v>0</v>
      </c>
      <c r="L5084">
        <v>0</v>
      </c>
      <c r="M5084">
        <v>2700</v>
      </c>
      <c r="N5084">
        <v>60</v>
      </c>
      <c r="O5084">
        <v>60</v>
      </c>
      <c r="P5084" t="s">
        <v>183</v>
      </c>
      <c r="Q5084">
        <v>0</v>
      </c>
      <c r="R5084">
        <v>0</v>
      </c>
      <c r="S5084">
        <v>0</v>
      </c>
      <c r="T5084" t="s">
        <v>181</v>
      </c>
      <c r="U5084">
        <v>0</v>
      </c>
      <c r="V5084" t="s">
        <v>181</v>
      </c>
      <c r="W5084">
        <v>0</v>
      </c>
      <c r="X5084" t="s">
        <v>7729</v>
      </c>
    </row>
    <row r="5085" spans="1:24" x14ac:dyDescent="0.3">
      <c r="A5085" t="s">
        <v>3502</v>
      </c>
      <c r="B5085" t="s">
        <v>126</v>
      </c>
      <c r="C5085" t="s">
        <v>181</v>
      </c>
      <c r="D5085" t="s">
        <v>10949</v>
      </c>
      <c r="E5085" t="s">
        <v>10950</v>
      </c>
      <c r="F5085">
        <v>0</v>
      </c>
      <c r="G5085">
        <v>0</v>
      </c>
      <c r="H5085" s="51" t="s">
        <v>13550</v>
      </c>
      <c r="I5085">
        <v>0</v>
      </c>
      <c r="J5085">
        <v>0</v>
      </c>
      <c r="L5085">
        <v>0</v>
      </c>
      <c r="M5085">
        <v>330.07</v>
      </c>
      <c r="N5085">
        <v>37</v>
      </c>
      <c r="O5085">
        <v>0</v>
      </c>
      <c r="P5085" t="s">
        <v>3610</v>
      </c>
      <c r="Q5085">
        <v>0</v>
      </c>
      <c r="R5085">
        <v>0</v>
      </c>
      <c r="S5085">
        <v>0</v>
      </c>
      <c r="T5085" t="s">
        <v>181</v>
      </c>
      <c r="U5085">
        <v>0</v>
      </c>
      <c r="V5085" t="s">
        <v>181</v>
      </c>
      <c r="W5085">
        <v>0</v>
      </c>
      <c r="X5085" t="s">
        <v>8247</v>
      </c>
    </row>
    <row r="5086" spans="1:24" x14ac:dyDescent="0.3">
      <c r="A5086" t="s">
        <v>3502</v>
      </c>
      <c r="B5086" t="s">
        <v>9361</v>
      </c>
      <c r="C5086" t="s">
        <v>3588</v>
      </c>
      <c r="D5086" t="s">
        <v>9362</v>
      </c>
      <c r="E5086" t="s">
        <v>9356</v>
      </c>
      <c r="F5086">
        <v>0</v>
      </c>
      <c r="G5086">
        <v>0</v>
      </c>
      <c r="H5086" s="51" t="s">
        <v>15442</v>
      </c>
      <c r="I5086">
        <v>0</v>
      </c>
      <c r="J5086">
        <v>0</v>
      </c>
      <c r="K5086">
        <v>1</v>
      </c>
      <c r="L5086">
        <v>32.75</v>
      </c>
      <c r="M5086">
        <v>1146.23</v>
      </c>
      <c r="N5086">
        <v>35</v>
      </c>
      <c r="O5086">
        <v>0</v>
      </c>
      <c r="P5086" t="s">
        <v>3571</v>
      </c>
      <c r="Q5086">
        <v>0</v>
      </c>
      <c r="R5086">
        <v>0</v>
      </c>
      <c r="S5086">
        <v>0</v>
      </c>
      <c r="T5086" t="s">
        <v>181</v>
      </c>
      <c r="U5086">
        <v>0</v>
      </c>
      <c r="V5086" t="s">
        <v>181</v>
      </c>
      <c r="W5086">
        <v>0</v>
      </c>
      <c r="X5086" t="s">
        <v>8247</v>
      </c>
    </row>
    <row r="5087" spans="1:24" x14ac:dyDescent="0.3">
      <c r="A5087" t="s">
        <v>3502</v>
      </c>
      <c r="B5087" t="s">
        <v>11883</v>
      </c>
      <c r="C5087" t="s">
        <v>3592</v>
      </c>
      <c r="D5087" t="s">
        <v>11884</v>
      </c>
      <c r="E5087" t="s">
        <v>11882</v>
      </c>
      <c r="F5087">
        <v>60</v>
      </c>
      <c r="G5087">
        <v>0</v>
      </c>
      <c r="H5087" s="51" t="s">
        <v>15442</v>
      </c>
      <c r="I5087">
        <v>0</v>
      </c>
      <c r="J5087">
        <v>30</v>
      </c>
      <c r="K5087">
        <v>31</v>
      </c>
      <c r="L5087">
        <v>1015.25</v>
      </c>
      <c r="M5087">
        <v>5043.41</v>
      </c>
      <c r="N5087">
        <v>154</v>
      </c>
      <c r="O5087">
        <v>0</v>
      </c>
      <c r="P5087" t="s">
        <v>8680</v>
      </c>
      <c r="Q5087">
        <v>0</v>
      </c>
      <c r="R5087">
        <v>0</v>
      </c>
      <c r="S5087">
        <v>0</v>
      </c>
      <c r="T5087" t="s">
        <v>181</v>
      </c>
      <c r="U5087">
        <v>0</v>
      </c>
      <c r="V5087" t="s">
        <v>181</v>
      </c>
      <c r="W5087">
        <v>154</v>
      </c>
      <c r="X5087" t="s">
        <v>8247</v>
      </c>
    </row>
    <row r="5088" spans="1:24" x14ac:dyDescent="0.3">
      <c r="A5088" t="s">
        <v>3502</v>
      </c>
      <c r="B5088" t="s">
        <v>9359</v>
      </c>
      <c r="C5088" t="s">
        <v>181</v>
      </c>
      <c r="D5088" t="s">
        <v>9360</v>
      </c>
      <c r="E5088" t="s">
        <v>9356</v>
      </c>
      <c r="F5088">
        <v>0</v>
      </c>
      <c r="G5088">
        <v>0</v>
      </c>
      <c r="H5088" s="51" t="s">
        <v>15267</v>
      </c>
      <c r="I5088">
        <v>0</v>
      </c>
      <c r="J5088">
        <v>0</v>
      </c>
      <c r="L5088">
        <v>0</v>
      </c>
      <c r="M5088">
        <v>218.29</v>
      </c>
      <c r="N5088">
        <v>15</v>
      </c>
      <c r="O5088">
        <v>0</v>
      </c>
      <c r="P5088" t="s">
        <v>3225</v>
      </c>
      <c r="Q5088">
        <v>0</v>
      </c>
      <c r="R5088">
        <v>0</v>
      </c>
      <c r="S5088">
        <v>0</v>
      </c>
      <c r="T5088" t="s">
        <v>181</v>
      </c>
      <c r="U5088">
        <v>0</v>
      </c>
      <c r="V5088" t="s">
        <v>181</v>
      </c>
      <c r="W5088">
        <v>0</v>
      </c>
      <c r="X5088" t="s">
        <v>8247</v>
      </c>
    </row>
    <row r="5089" spans="1:24" x14ac:dyDescent="0.3">
      <c r="A5089" t="s">
        <v>3502</v>
      </c>
      <c r="B5089" t="s">
        <v>89</v>
      </c>
      <c r="C5089" t="s">
        <v>3573</v>
      </c>
      <c r="D5089" t="s">
        <v>11881</v>
      </c>
      <c r="E5089" t="s">
        <v>11882</v>
      </c>
      <c r="F5089">
        <v>86</v>
      </c>
      <c r="G5089">
        <v>0</v>
      </c>
      <c r="H5089" s="51" t="s">
        <v>15443</v>
      </c>
      <c r="I5089">
        <v>0</v>
      </c>
      <c r="J5089">
        <v>43</v>
      </c>
      <c r="K5089">
        <v>47</v>
      </c>
      <c r="L5089">
        <v>2728.82</v>
      </c>
      <c r="M5089">
        <v>19507.400000000001</v>
      </c>
      <c r="N5089">
        <v>336</v>
      </c>
      <c r="O5089">
        <v>0</v>
      </c>
      <c r="P5089" t="s">
        <v>4586</v>
      </c>
      <c r="Q5089">
        <v>5</v>
      </c>
      <c r="R5089">
        <v>0</v>
      </c>
      <c r="S5089">
        <v>0</v>
      </c>
      <c r="T5089" t="s">
        <v>181</v>
      </c>
      <c r="U5089">
        <v>0</v>
      </c>
      <c r="V5089" t="s">
        <v>181</v>
      </c>
      <c r="W5089">
        <v>474.433333333333</v>
      </c>
      <c r="X5089" t="s">
        <v>8247</v>
      </c>
    </row>
    <row r="5090" spans="1:24" x14ac:dyDescent="0.3">
      <c r="A5090" t="s">
        <v>3502</v>
      </c>
      <c r="B5090" t="s">
        <v>127</v>
      </c>
      <c r="C5090" t="s">
        <v>3844</v>
      </c>
      <c r="D5090" t="s">
        <v>9355</v>
      </c>
      <c r="E5090" t="s">
        <v>9356</v>
      </c>
      <c r="F5090">
        <v>53</v>
      </c>
      <c r="G5090">
        <v>0</v>
      </c>
      <c r="H5090" s="51" t="s">
        <v>18229</v>
      </c>
      <c r="I5090">
        <v>0</v>
      </c>
      <c r="J5090">
        <v>27</v>
      </c>
      <c r="K5090">
        <v>43</v>
      </c>
      <c r="L5090">
        <v>2826.8199999999997</v>
      </c>
      <c r="M5090">
        <v>7625.86</v>
      </c>
      <c r="N5090">
        <v>116</v>
      </c>
      <c r="O5090">
        <v>0</v>
      </c>
      <c r="P5090" t="s">
        <v>1575</v>
      </c>
      <c r="Q5090">
        <v>12</v>
      </c>
      <c r="R5090">
        <v>0</v>
      </c>
      <c r="S5090">
        <v>0</v>
      </c>
      <c r="T5090" t="s">
        <v>181</v>
      </c>
      <c r="U5090">
        <v>0</v>
      </c>
      <c r="V5090" t="s">
        <v>181</v>
      </c>
      <c r="W5090">
        <v>93.6</v>
      </c>
      <c r="X5090" t="s">
        <v>8247</v>
      </c>
    </row>
    <row r="5091" spans="1:24" x14ac:dyDescent="0.3">
      <c r="A5091" t="s">
        <v>3502</v>
      </c>
      <c r="B5091" t="s">
        <v>9357</v>
      </c>
      <c r="C5091" t="s">
        <v>3504</v>
      </c>
      <c r="D5091" t="s">
        <v>9358</v>
      </c>
      <c r="E5091" t="s">
        <v>9356</v>
      </c>
      <c r="F5091">
        <v>0</v>
      </c>
      <c r="G5091">
        <v>0</v>
      </c>
      <c r="H5091" s="51" t="s">
        <v>13546</v>
      </c>
      <c r="I5091">
        <v>0</v>
      </c>
      <c r="J5091">
        <v>0</v>
      </c>
      <c r="L5091">
        <v>0</v>
      </c>
      <c r="M5091">
        <v>2138.7199999999998</v>
      </c>
      <c r="N5091">
        <v>108</v>
      </c>
      <c r="O5091">
        <v>0</v>
      </c>
      <c r="P5091" t="s">
        <v>2225</v>
      </c>
      <c r="Q5091">
        <v>0</v>
      </c>
      <c r="R5091">
        <v>0</v>
      </c>
      <c r="S5091">
        <v>0</v>
      </c>
      <c r="T5091" t="s">
        <v>181</v>
      </c>
      <c r="U5091">
        <v>0</v>
      </c>
      <c r="V5091" t="s">
        <v>181</v>
      </c>
      <c r="W5091">
        <v>0</v>
      </c>
      <c r="X5091" t="s">
        <v>8247</v>
      </c>
    </row>
    <row r="5092" spans="1:24" x14ac:dyDescent="0.3">
      <c r="A5092" t="s">
        <v>3502</v>
      </c>
      <c r="B5092" t="s">
        <v>9363</v>
      </c>
      <c r="C5092" t="s">
        <v>181</v>
      </c>
      <c r="D5092" t="s">
        <v>9364</v>
      </c>
      <c r="E5092" t="s">
        <v>9356</v>
      </c>
      <c r="F5092">
        <v>0</v>
      </c>
      <c r="G5092">
        <v>0</v>
      </c>
      <c r="H5092" s="51" t="s">
        <v>15444</v>
      </c>
      <c r="I5092">
        <v>0</v>
      </c>
      <c r="J5092">
        <v>0</v>
      </c>
      <c r="L5092">
        <v>0</v>
      </c>
      <c r="M5092">
        <v>710.87</v>
      </c>
      <c r="N5092">
        <v>28</v>
      </c>
      <c r="O5092">
        <v>0</v>
      </c>
      <c r="P5092" t="s">
        <v>2127</v>
      </c>
      <c r="Q5092">
        <v>0</v>
      </c>
      <c r="R5092">
        <v>0</v>
      </c>
      <c r="S5092">
        <v>0</v>
      </c>
      <c r="T5092" t="s">
        <v>181</v>
      </c>
      <c r="U5092">
        <v>0</v>
      </c>
      <c r="V5092" t="s">
        <v>181</v>
      </c>
      <c r="W5092">
        <v>0</v>
      </c>
      <c r="X5092" t="s">
        <v>8247</v>
      </c>
    </row>
    <row r="5093" spans="1:24" x14ac:dyDescent="0.3">
      <c r="A5093" t="s">
        <v>3894</v>
      </c>
      <c r="B5093" t="s">
        <v>10998</v>
      </c>
      <c r="C5093" t="s">
        <v>3592</v>
      </c>
      <c r="D5093" t="s">
        <v>10999</v>
      </c>
      <c r="E5093" t="s">
        <v>10976</v>
      </c>
      <c r="F5093">
        <v>0</v>
      </c>
      <c r="G5093">
        <v>0</v>
      </c>
      <c r="H5093" s="51" t="s">
        <v>6616</v>
      </c>
      <c r="I5093">
        <v>0</v>
      </c>
      <c r="J5093">
        <v>0</v>
      </c>
      <c r="L5093">
        <v>0</v>
      </c>
      <c r="M5093">
        <v>140</v>
      </c>
      <c r="N5093">
        <v>2</v>
      </c>
      <c r="O5093">
        <v>0</v>
      </c>
      <c r="P5093" t="s">
        <v>3787</v>
      </c>
      <c r="Q5093">
        <v>0</v>
      </c>
      <c r="R5093">
        <v>0</v>
      </c>
      <c r="S5093">
        <v>0</v>
      </c>
      <c r="T5093" t="s">
        <v>181</v>
      </c>
      <c r="U5093">
        <v>0</v>
      </c>
      <c r="V5093" t="s">
        <v>181</v>
      </c>
      <c r="W5093">
        <v>0</v>
      </c>
      <c r="X5093" t="s">
        <v>3539</v>
      </c>
    </row>
    <row r="5094" spans="1:24" x14ac:dyDescent="0.3">
      <c r="A5094" t="s">
        <v>3894</v>
      </c>
      <c r="B5094" t="s">
        <v>10994</v>
      </c>
      <c r="C5094" t="s">
        <v>181</v>
      </c>
      <c r="D5094" t="s">
        <v>10995</v>
      </c>
      <c r="E5094" t="s">
        <v>10976</v>
      </c>
      <c r="F5094">
        <v>0</v>
      </c>
      <c r="G5094">
        <v>0</v>
      </c>
      <c r="H5094" s="51" t="s">
        <v>2759</v>
      </c>
      <c r="I5094">
        <v>0</v>
      </c>
      <c r="J5094">
        <v>0</v>
      </c>
      <c r="L5094">
        <v>0</v>
      </c>
      <c r="M5094">
        <v>0</v>
      </c>
      <c r="N5094">
        <v>0</v>
      </c>
      <c r="O5094">
        <v>0</v>
      </c>
      <c r="P5094" t="s">
        <v>183</v>
      </c>
      <c r="Q5094">
        <v>0</v>
      </c>
      <c r="R5094">
        <v>0</v>
      </c>
      <c r="S5094">
        <v>0</v>
      </c>
      <c r="T5094" t="s">
        <v>181</v>
      </c>
      <c r="U5094">
        <v>0</v>
      </c>
      <c r="V5094" t="s">
        <v>181</v>
      </c>
      <c r="W5094">
        <v>0</v>
      </c>
      <c r="X5094" t="s">
        <v>10384</v>
      </c>
    </row>
    <row r="5095" spans="1:24" x14ac:dyDescent="0.3">
      <c r="A5095" t="s">
        <v>3502</v>
      </c>
      <c r="B5095" t="s">
        <v>15445</v>
      </c>
      <c r="C5095" t="s">
        <v>181</v>
      </c>
      <c r="D5095" t="s">
        <v>15446</v>
      </c>
      <c r="E5095" t="s">
        <v>9007</v>
      </c>
      <c r="F5095">
        <v>0</v>
      </c>
      <c r="G5095">
        <v>0</v>
      </c>
      <c r="H5095" s="51" t="s">
        <v>15447</v>
      </c>
      <c r="I5095">
        <v>0</v>
      </c>
      <c r="J5095">
        <v>0</v>
      </c>
      <c r="L5095">
        <v>0</v>
      </c>
      <c r="M5095">
        <v>255.6</v>
      </c>
      <c r="N5095">
        <v>1000</v>
      </c>
      <c r="O5095">
        <v>0</v>
      </c>
      <c r="P5095" t="s">
        <v>15448</v>
      </c>
      <c r="Q5095">
        <v>0</v>
      </c>
      <c r="R5095">
        <v>0</v>
      </c>
      <c r="S5095">
        <v>0</v>
      </c>
      <c r="T5095" t="s">
        <v>181</v>
      </c>
      <c r="U5095">
        <v>0</v>
      </c>
      <c r="V5095" t="s">
        <v>181</v>
      </c>
      <c r="W5095">
        <v>0</v>
      </c>
      <c r="X5095" t="s">
        <v>7413</v>
      </c>
    </row>
    <row r="5096" spans="1:24" x14ac:dyDescent="0.3">
      <c r="A5096" t="s">
        <v>3502</v>
      </c>
      <c r="B5096" t="s">
        <v>15449</v>
      </c>
      <c r="C5096" t="s">
        <v>181</v>
      </c>
      <c r="D5096" t="s">
        <v>15450</v>
      </c>
      <c r="E5096" t="s">
        <v>9007</v>
      </c>
      <c r="F5096">
        <v>0</v>
      </c>
      <c r="G5096">
        <v>0</v>
      </c>
      <c r="H5096" s="51" t="s">
        <v>12562</v>
      </c>
      <c r="I5096">
        <v>0</v>
      </c>
      <c r="J5096">
        <v>0</v>
      </c>
      <c r="L5096">
        <v>0</v>
      </c>
      <c r="M5096">
        <v>344.8</v>
      </c>
      <c r="N5096">
        <v>259</v>
      </c>
      <c r="O5096">
        <v>0</v>
      </c>
      <c r="P5096" t="s">
        <v>11113</v>
      </c>
      <c r="Q5096">
        <v>0</v>
      </c>
      <c r="R5096">
        <v>0</v>
      </c>
      <c r="S5096">
        <v>0</v>
      </c>
      <c r="T5096" t="s">
        <v>181</v>
      </c>
      <c r="U5096">
        <v>0</v>
      </c>
      <c r="V5096" t="s">
        <v>181</v>
      </c>
      <c r="W5096">
        <v>0</v>
      </c>
      <c r="X5096" t="s">
        <v>7413</v>
      </c>
    </row>
    <row r="5097" spans="1:24" x14ac:dyDescent="0.3">
      <c r="A5097" t="s">
        <v>3502</v>
      </c>
      <c r="B5097" t="s">
        <v>15451</v>
      </c>
      <c r="C5097" t="s">
        <v>181</v>
      </c>
      <c r="D5097" t="s">
        <v>15452</v>
      </c>
      <c r="E5097" t="s">
        <v>9007</v>
      </c>
      <c r="F5097">
        <v>0</v>
      </c>
      <c r="G5097">
        <v>0</v>
      </c>
      <c r="H5097" s="51" t="s">
        <v>13528</v>
      </c>
      <c r="I5097">
        <v>0</v>
      </c>
      <c r="J5097">
        <v>0</v>
      </c>
      <c r="L5097">
        <v>0</v>
      </c>
      <c r="M5097">
        <v>321.89999999999998</v>
      </c>
      <c r="N5097">
        <v>195</v>
      </c>
      <c r="O5097">
        <v>0</v>
      </c>
      <c r="P5097" t="s">
        <v>10138</v>
      </c>
      <c r="Q5097">
        <v>0</v>
      </c>
      <c r="R5097">
        <v>0</v>
      </c>
      <c r="S5097">
        <v>0</v>
      </c>
      <c r="T5097" t="s">
        <v>181</v>
      </c>
      <c r="U5097">
        <v>0</v>
      </c>
      <c r="V5097" t="s">
        <v>181</v>
      </c>
      <c r="W5097">
        <v>0</v>
      </c>
      <c r="X5097" t="s">
        <v>7413</v>
      </c>
    </row>
    <row r="5098" spans="1:24" x14ac:dyDescent="0.3">
      <c r="A5098" t="s">
        <v>3502</v>
      </c>
      <c r="B5098" t="s">
        <v>15453</v>
      </c>
      <c r="C5098" t="s">
        <v>181</v>
      </c>
      <c r="D5098" t="s">
        <v>15454</v>
      </c>
      <c r="E5098" t="s">
        <v>9007</v>
      </c>
      <c r="F5098">
        <v>0</v>
      </c>
      <c r="G5098">
        <v>0</v>
      </c>
      <c r="H5098" s="51" t="s">
        <v>12768</v>
      </c>
      <c r="I5098">
        <v>0</v>
      </c>
      <c r="J5098">
        <v>0</v>
      </c>
      <c r="L5098">
        <v>0</v>
      </c>
      <c r="M5098">
        <v>157.62</v>
      </c>
      <c r="N5098">
        <v>370</v>
      </c>
      <c r="O5098">
        <v>0</v>
      </c>
      <c r="P5098" t="s">
        <v>7604</v>
      </c>
      <c r="Q5098">
        <v>0</v>
      </c>
      <c r="R5098">
        <v>0</v>
      </c>
      <c r="S5098">
        <v>0</v>
      </c>
      <c r="T5098" t="s">
        <v>181</v>
      </c>
      <c r="U5098">
        <v>0</v>
      </c>
      <c r="V5098" t="s">
        <v>181</v>
      </c>
      <c r="W5098">
        <v>0</v>
      </c>
      <c r="X5098" t="s">
        <v>7413</v>
      </c>
    </row>
    <row r="5099" spans="1:24" x14ac:dyDescent="0.3">
      <c r="A5099" t="s">
        <v>3502</v>
      </c>
      <c r="B5099" t="s">
        <v>15455</v>
      </c>
      <c r="C5099" t="s">
        <v>181</v>
      </c>
      <c r="D5099" t="s">
        <v>15456</v>
      </c>
      <c r="E5099" t="s">
        <v>9007</v>
      </c>
      <c r="F5099">
        <v>0</v>
      </c>
      <c r="G5099">
        <v>0</v>
      </c>
      <c r="H5099" s="51" t="s">
        <v>13657</v>
      </c>
      <c r="I5099">
        <v>0</v>
      </c>
      <c r="J5099">
        <v>0</v>
      </c>
      <c r="L5099">
        <v>0</v>
      </c>
      <c r="M5099">
        <v>361.93</v>
      </c>
      <c r="N5099">
        <v>192</v>
      </c>
      <c r="O5099">
        <v>0</v>
      </c>
      <c r="P5099" t="s">
        <v>2478</v>
      </c>
      <c r="Q5099">
        <v>0</v>
      </c>
      <c r="R5099">
        <v>0</v>
      </c>
      <c r="S5099">
        <v>0</v>
      </c>
      <c r="T5099" t="s">
        <v>181</v>
      </c>
      <c r="U5099">
        <v>0</v>
      </c>
      <c r="V5099" t="s">
        <v>181</v>
      </c>
      <c r="W5099">
        <v>0</v>
      </c>
      <c r="X5099" t="s">
        <v>7413</v>
      </c>
    </row>
    <row r="5100" spans="1:24" x14ac:dyDescent="0.3">
      <c r="A5100" t="s">
        <v>3502</v>
      </c>
      <c r="B5100" t="s">
        <v>9008</v>
      </c>
      <c r="C5100" t="s">
        <v>3592</v>
      </c>
      <c r="D5100" t="s">
        <v>9009</v>
      </c>
      <c r="E5100" t="s">
        <v>9007</v>
      </c>
      <c r="F5100">
        <v>79</v>
      </c>
      <c r="G5100">
        <v>0</v>
      </c>
      <c r="H5100" s="51" t="s">
        <v>15457</v>
      </c>
      <c r="I5100">
        <v>0</v>
      </c>
      <c r="J5100">
        <v>40</v>
      </c>
      <c r="K5100">
        <v>46</v>
      </c>
      <c r="L5100">
        <v>154.1</v>
      </c>
      <c r="M5100">
        <v>543.47</v>
      </c>
      <c r="N5100">
        <v>162</v>
      </c>
      <c r="O5100">
        <v>0</v>
      </c>
      <c r="P5100" t="s">
        <v>7221</v>
      </c>
      <c r="Q5100">
        <v>0</v>
      </c>
      <c r="R5100">
        <v>0</v>
      </c>
      <c r="S5100">
        <v>0</v>
      </c>
      <c r="T5100" t="s">
        <v>181</v>
      </c>
      <c r="U5100">
        <v>0</v>
      </c>
      <c r="V5100" t="s">
        <v>181</v>
      </c>
      <c r="W5100">
        <v>216</v>
      </c>
      <c r="X5100" t="s">
        <v>7413</v>
      </c>
    </row>
    <row r="5101" spans="1:24" x14ac:dyDescent="0.3">
      <c r="A5101" t="s">
        <v>3502</v>
      </c>
      <c r="B5101" t="s">
        <v>9005</v>
      </c>
      <c r="C5101" t="s">
        <v>3592</v>
      </c>
      <c r="D5101" t="s">
        <v>9006</v>
      </c>
      <c r="E5101" t="s">
        <v>9007</v>
      </c>
      <c r="F5101">
        <v>356</v>
      </c>
      <c r="G5101" t="s">
        <v>3701</v>
      </c>
      <c r="H5101" s="51" t="s">
        <v>15458</v>
      </c>
      <c r="I5101">
        <v>372.48</v>
      </c>
      <c r="J5101">
        <v>178</v>
      </c>
      <c r="K5101">
        <v>178</v>
      </c>
      <c r="L5101">
        <v>22100.48</v>
      </c>
      <c r="M5101">
        <v>43827.68</v>
      </c>
      <c r="N5101">
        <v>353</v>
      </c>
      <c r="O5101">
        <v>0</v>
      </c>
      <c r="P5101" t="s">
        <v>8882</v>
      </c>
      <c r="Q5101">
        <v>0</v>
      </c>
      <c r="R5101">
        <v>0</v>
      </c>
      <c r="S5101">
        <v>0</v>
      </c>
      <c r="T5101" t="s">
        <v>181</v>
      </c>
      <c r="U5101">
        <v>0</v>
      </c>
      <c r="V5101" t="s">
        <v>181</v>
      </c>
      <c r="W5101">
        <v>2094.4666666666699</v>
      </c>
      <c r="X5101" t="s">
        <v>7413</v>
      </c>
    </row>
    <row r="5102" spans="1:24" x14ac:dyDescent="0.3">
      <c r="A5102" t="s">
        <v>3502</v>
      </c>
      <c r="B5102" t="s">
        <v>15459</v>
      </c>
      <c r="C5102" t="s">
        <v>181</v>
      </c>
      <c r="D5102" t="s">
        <v>15460</v>
      </c>
      <c r="E5102" t="s">
        <v>9007</v>
      </c>
      <c r="F5102">
        <v>0</v>
      </c>
      <c r="G5102">
        <v>0</v>
      </c>
      <c r="H5102" s="51" t="s">
        <v>15461</v>
      </c>
      <c r="I5102">
        <v>0</v>
      </c>
      <c r="J5102">
        <v>0</v>
      </c>
      <c r="L5102">
        <v>0</v>
      </c>
      <c r="M5102">
        <v>413.75</v>
      </c>
      <c r="N5102">
        <v>210</v>
      </c>
      <c r="O5102">
        <v>0</v>
      </c>
      <c r="P5102" t="s">
        <v>1294</v>
      </c>
      <c r="Q5102">
        <v>0</v>
      </c>
      <c r="R5102">
        <v>0</v>
      </c>
      <c r="S5102">
        <v>0</v>
      </c>
      <c r="T5102" t="s">
        <v>181</v>
      </c>
      <c r="U5102">
        <v>0</v>
      </c>
      <c r="V5102" t="s">
        <v>181</v>
      </c>
      <c r="W5102">
        <v>0</v>
      </c>
      <c r="X5102" t="s">
        <v>7413</v>
      </c>
    </row>
    <row r="5103" spans="1:24" x14ac:dyDescent="0.3">
      <c r="A5103" t="s">
        <v>3502</v>
      </c>
      <c r="B5103" t="s">
        <v>9010</v>
      </c>
      <c r="C5103" t="s">
        <v>3592</v>
      </c>
      <c r="D5103" t="s">
        <v>9011</v>
      </c>
      <c r="E5103" t="s">
        <v>9007</v>
      </c>
      <c r="F5103">
        <v>1532</v>
      </c>
      <c r="G5103" t="s">
        <v>13143</v>
      </c>
      <c r="H5103" s="51" t="s">
        <v>15295</v>
      </c>
      <c r="I5103">
        <v>2154.04</v>
      </c>
      <c r="J5103">
        <v>766</v>
      </c>
      <c r="K5103">
        <v>787</v>
      </c>
      <c r="L5103">
        <v>2471.1800000000003</v>
      </c>
      <c r="M5103">
        <v>2657.92</v>
      </c>
      <c r="N5103">
        <v>846</v>
      </c>
      <c r="O5103">
        <v>0</v>
      </c>
      <c r="P5103" t="s">
        <v>18230</v>
      </c>
      <c r="Q5103">
        <v>0</v>
      </c>
      <c r="R5103">
        <v>0</v>
      </c>
      <c r="S5103">
        <v>0</v>
      </c>
      <c r="T5103" t="s">
        <v>181</v>
      </c>
      <c r="U5103">
        <v>0</v>
      </c>
      <c r="V5103" t="s">
        <v>181</v>
      </c>
      <c r="W5103">
        <v>21601.200000000001</v>
      </c>
      <c r="X5103" t="s">
        <v>7413</v>
      </c>
    </row>
    <row r="5104" spans="1:24" x14ac:dyDescent="0.3">
      <c r="A5104" t="s">
        <v>3507</v>
      </c>
      <c r="B5104" t="s">
        <v>3760</v>
      </c>
      <c r="C5104" t="s">
        <v>3504</v>
      </c>
      <c r="D5104" t="s">
        <v>3761</v>
      </c>
      <c r="E5104" t="s">
        <v>3637</v>
      </c>
      <c r="F5104">
        <v>3</v>
      </c>
      <c r="G5104">
        <v>0</v>
      </c>
      <c r="H5104" s="51" t="s">
        <v>12474</v>
      </c>
      <c r="I5104">
        <v>0</v>
      </c>
      <c r="J5104">
        <v>2</v>
      </c>
      <c r="K5104">
        <v>2</v>
      </c>
      <c r="L5104">
        <v>10.82</v>
      </c>
      <c r="M5104">
        <v>308.27</v>
      </c>
      <c r="N5104">
        <v>57</v>
      </c>
      <c r="O5104">
        <v>0</v>
      </c>
      <c r="P5104" t="s">
        <v>7598</v>
      </c>
      <c r="Q5104">
        <v>0</v>
      </c>
      <c r="R5104">
        <v>0</v>
      </c>
      <c r="S5104">
        <v>0</v>
      </c>
      <c r="T5104" t="s">
        <v>181</v>
      </c>
      <c r="U5104">
        <v>0</v>
      </c>
      <c r="V5104" t="s">
        <v>181</v>
      </c>
      <c r="W5104">
        <v>3.8</v>
      </c>
      <c r="X5104" t="s">
        <v>3674</v>
      </c>
    </row>
    <row r="5105" spans="1:24" x14ac:dyDescent="0.3">
      <c r="A5105" t="s">
        <v>3507</v>
      </c>
      <c r="B5105" t="s">
        <v>10041</v>
      </c>
      <c r="C5105" t="s">
        <v>3504</v>
      </c>
      <c r="D5105" t="s">
        <v>10042</v>
      </c>
      <c r="E5105" t="s">
        <v>9782</v>
      </c>
      <c r="F5105">
        <v>0</v>
      </c>
      <c r="G5105">
        <v>0</v>
      </c>
      <c r="H5105" s="51" t="s">
        <v>15463</v>
      </c>
      <c r="I5105">
        <v>0</v>
      </c>
      <c r="J5105">
        <v>0</v>
      </c>
      <c r="L5105">
        <v>0</v>
      </c>
      <c r="M5105">
        <v>77.87</v>
      </c>
      <c r="N5105">
        <v>42</v>
      </c>
      <c r="O5105">
        <v>0</v>
      </c>
      <c r="P5105" t="s">
        <v>704</v>
      </c>
      <c r="Q5105">
        <v>0</v>
      </c>
      <c r="R5105">
        <v>0</v>
      </c>
      <c r="S5105">
        <v>0</v>
      </c>
      <c r="T5105" t="s">
        <v>181</v>
      </c>
      <c r="U5105">
        <v>0</v>
      </c>
      <c r="V5105" t="s">
        <v>181</v>
      </c>
      <c r="W5105">
        <v>0</v>
      </c>
      <c r="X5105" t="s">
        <v>3674</v>
      </c>
    </row>
    <row r="5106" spans="1:24" x14ac:dyDescent="0.3">
      <c r="A5106" t="s">
        <v>3507</v>
      </c>
      <c r="B5106" t="s">
        <v>8813</v>
      </c>
      <c r="C5106" t="s">
        <v>181</v>
      </c>
      <c r="D5106" t="s">
        <v>8814</v>
      </c>
      <c r="E5106" t="s">
        <v>8800</v>
      </c>
      <c r="F5106">
        <v>0</v>
      </c>
      <c r="G5106">
        <v>0</v>
      </c>
      <c r="H5106" s="51" t="s">
        <v>15464</v>
      </c>
      <c r="I5106">
        <v>0</v>
      </c>
      <c r="J5106">
        <v>0</v>
      </c>
      <c r="L5106">
        <v>0</v>
      </c>
      <c r="M5106">
        <v>47.73</v>
      </c>
      <c r="N5106">
        <v>16</v>
      </c>
      <c r="O5106">
        <v>0</v>
      </c>
      <c r="P5106" t="s">
        <v>1261</v>
      </c>
      <c r="Q5106">
        <v>0</v>
      </c>
      <c r="R5106">
        <v>0</v>
      </c>
      <c r="S5106">
        <v>0</v>
      </c>
      <c r="T5106" t="s">
        <v>181</v>
      </c>
      <c r="U5106">
        <v>0</v>
      </c>
      <c r="V5106" t="s">
        <v>181</v>
      </c>
      <c r="W5106">
        <v>0</v>
      </c>
      <c r="X5106" t="s">
        <v>3674</v>
      </c>
    </row>
    <row r="5107" spans="1:24" x14ac:dyDescent="0.3">
      <c r="A5107" t="s">
        <v>3507</v>
      </c>
      <c r="B5107" t="s">
        <v>7518</v>
      </c>
      <c r="C5107" t="s">
        <v>3504</v>
      </c>
      <c r="D5107" t="s">
        <v>7519</v>
      </c>
      <c r="E5107" t="s">
        <v>7477</v>
      </c>
      <c r="F5107">
        <v>486</v>
      </c>
      <c r="G5107">
        <v>0</v>
      </c>
      <c r="H5107" s="51" t="s">
        <v>15465</v>
      </c>
      <c r="I5107">
        <v>0</v>
      </c>
      <c r="J5107">
        <v>243</v>
      </c>
      <c r="K5107">
        <v>200</v>
      </c>
      <c r="L5107">
        <v>774</v>
      </c>
      <c r="M5107">
        <v>1855.41</v>
      </c>
      <c r="N5107">
        <v>479</v>
      </c>
      <c r="O5107">
        <v>61</v>
      </c>
      <c r="P5107" t="s">
        <v>15247</v>
      </c>
      <c r="Q5107">
        <v>542</v>
      </c>
      <c r="R5107">
        <v>-124</v>
      </c>
      <c r="S5107">
        <v>840</v>
      </c>
      <c r="T5107" t="s">
        <v>17670</v>
      </c>
      <c r="U5107">
        <v>3.87</v>
      </c>
      <c r="V5107" t="s">
        <v>17716</v>
      </c>
      <c r="W5107">
        <v>-1004.4</v>
      </c>
      <c r="X5107" t="s">
        <v>3674</v>
      </c>
    </row>
    <row r="5108" spans="1:24" x14ac:dyDescent="0.3">
      <c r="A5108" t="s">
        <v>3507</v>
      </c>
      <c r="B5108" t="s">
        <v>8646</v>
      </c>
      <c r="C5108" t="s">
        <v>3504</v>
      </c>
      <c r="D5108" t="s">
        <v>8647</v>
      </c>
      <c r="E5108" t="s">
        <v>8645</v>
      </c>
      <c r="F5108">
        <v>13</v>
      </c>
      <c r="G5108">
        <v>0</v>
      </c>
      <c r="H5108" s="51" t="s">
        <v>15467</v>
      </c>
      <c r="I5108">
        <v>0</v>
      </c>
      <c r="J5108">
        <v>7</v>
      </c>
      <c r="K5108">
        <v>577</v>
      </c>
      <c r="L5108">
        <v>1863.71</v>
      </c>
      <c r="M5108">
        <v>481.27</v>
      </c>
      <c r="N5108">
        <v>149</v>
      </c>
      <c r="O5108">
        <v>0</v>
      </c>
      <c r="P5108" t="s">
        <v>7216</v>
      </c>
      <c r="Q5108">
        <v>100</v>
      </c>
      <c r="R5108">
        <v>0</v>
      </c>
      <c r="S5108">
        <v>0</v>
      </c>
      <c r="T5108" t="s">
        <v>181</v>
      </c>
      <c r="U5108">
        <v>0</v>
      </c>
      <c r="V5108" t="s">
        <v>181</v>
      </c>
      <c r="W5108">
        <v>11.4333333333333</v>
      </c>
      <c r="X5108" t="s">
        <v>3674</v>
      </c>
    </row>
    <row r="5109" spans="1:24" x14ac:dyDescent="0.3">
      <c r="A5109" t="s">
        <v>3507</v>
      </c>
      <c r="B5109" t="s">
        <v>12405</v>
      </c>
      <c r="C5109" t="s">
        <v>7164</v>
      </c>
      <c r="D5109" t="s">
        <v>12406</v>
      </c>
      <c r="E5109" t="s">
        <v>12404</v>
      </c>
      <c r="F5109">
        <v>170</v>
      </c>
      <c r="G5109">
        <v>0</v>
      </c>
      <c r="H5109" s="51" t="s">
        <v>15631</v>
      </c>
      <c r="I5109">
        <v>0</v>
      </c>
      <c r="J5109">
        <v>85</v>
      </c>
      <c r="K5109">
        <v>54</v>
      </c>
      <c r="L5109">
        <v>222.48000000000002</v>
      </c>
      <c r="M5109">
        <v>259.56</v>
      </c>
      <c r="N5109">
        <v>63</v>
      </c>
      <c r="O5109">
        <v>53</v>
      </c>
      <c r="P5109" t="s">
        <v>3762</v>
      </c>
      <c r="Q5109">
        <v>8</v>
      </c>
      <c r="R5109">
        <v>0</v>
      </c>
      <c r="S5109">
        <v>510</v>
      </c>
      <c r="T5109" t="s">
        <v>17679</v>
      </c>
      <c r="U5109">
        <v>3.1</v>
      </c>
      <c r="V5109" t="s">
        <v>18231</v>
      </c>
      <c r="W5109">
        <v>5.6666666666666696</v>
      </c>
      <c r="X5109" t="s">
        <v>3674</v>
      </c>
    </row>
    <row r="5110" spans="1:24" x14ac:dyDescent="0.3">
      <c r="A5110" t="s">
        <v>3507</v>
      </c>
      <c r="B5110" t="s">
        <v>12408</v>
      </c>
      <c r="C5110" t="s">
        <v>3844</v>
      </c>
      <c r="D5110" t="s">
        <v>12409</v>
      </c>
      <c r="E5110" t="s">
        <v>12404</v>
      </c>
      <c r="F5110">
        <v>218</v>
      </c>
      <c r="G5110">
        <v>0</v>
      </c>
      <c r="H5110" s="51" t="s">
        <v>15468</v>
      </c>
      <c r="I5110">
        <v>0</v>
      </c>
      <c r="J5110">
        <v>109</v>
      </c>
      <c r="K5110">
        <v>98</v>
      </c>
      <c r="L5110">
        <v>1519</v>
      </c>
      <c r="M5110">
        <v>3394.5</v>
      </c>
      <c r="N5110">
        <v>219</v>
      </c>
      <c r="O5110">
        <v>38</v>
      </c>
      <c r="P5110" t="s">
        <v>17773</v>
      </c>
      <c r="Q5110">
        <v>2</v>
      </c>
      <c r="R5110">
        <v>0</v>
      </c>
      <c r="S5110">
        <v>500</v>
      </c>
      <c r="T5110" t="s">
        <v>17679</v>
      </c>
      <c r="U5110">
        <v>15.5</v>
      </c>
      <c r="V5110" t="s">
        <v>18231</v>
      </c>
      <c r="W5110">
        <v>650.36666666666702</v>
      </c>
      <c r="X5110" t="s">
        <v>3674</v>
      </c>
    </row>
    <row r="5111" spans="1:24" x14ac:dyDescent="0.3">
      <c r="A5111" t="s">
        <v>3507</v>
      </c>
      <c r="B5111" t="s">
        <v>8643</v>
      </c>
      <c r="C5111" t="s">
        <v>3588</v>
      </c>
      <c r="D5111" t="s">
        <v>8644</v>
      </c>
      <c r="E5111" t="s">
        <v>8645</v>
      </c>
      <c r="F5111">
        <v>24</v>
      </c>
      <c r="G5111" t="s">
        <v>3762</v>
      </c>
      <c r="H5111" s="51" t="s">
        <v>15467</v>
      </c>
      <c r="I5111">
        <v>32.299999999999997</v>
      </c>
      <c r="J5111">
        <v>12</v>
      </c>
      <c r="K5111">
        <v>3</v>
      </c>
      <c r="L5111">
        <v>9.69</v>
      </c>
      <c r="M5111">
        <v>45.23</v>
      </c>
      <c r="N5111">
        <v>14</v>
      </c>
      <c r="O5111">
        <v>0</v>
      </c>
      <c r="P5111" t="s">
        <v>3597</v>
      </c>
      <c r="Q5111">
        <v>0</v>
      </c>
      <c r="R5111">
        <v>0</v>
      </c>
      <c r="S5111">
        <v>0</v>
      </c>
      <c r="T5111" t="s">
        <v>181</v>
      </c>
      <c r="U5111">
        <v>0</v>
      </c>
      <c r="V5111" t="s">
        <v>181</v>
      </c>
      <c r="W5111">
        <v>5.6</v>
      </c>
      <c r="X5111" t="s">
        <v>3674</v>
      </c>
    </row>
    <row r="5112" spans="1:24" x14ac:dyDescent="0.3">
      <c r="A5112" t="s">
        <v>3507</v>
      </c>
      <c r="B5112" t="s">
        <v>8648</v>
      </c>
      <c r="C5112" t="s">
        <v>181</v>
      </c>
      <c r="D5112" t="s">
        <v>8649</v>
      </c>
      <c r="E5112" t="s">
        <v>8645</v>
      </c>
      <c r="F5112">
        <v>0</v>
      </c>
      <c r="G5112">
        <v>0</v>
      </c>
      <c r="H5112" s="51" t="s">
        <v>15197</v>
      </c>
      <c r="I5112">
        <v>0</v>
      </c>
      <c r="J5112">
        <v>0</v>
      </c>
      <c r="K5112">
        <v>1</v>
      </c>
      <c r="L5112">
        <v>3.68</v>
      </c>
      <c r="M5112">
        <v>33.119999999999997</v>
      </c>
      <c r="N5112">
        <v>9</v>
      </c>
      <c r="O5112">
        <v>0</v>
      </c>
      <c r="P5112" t="s">
        <v>3520</v>
      </c>
      <c r="Q5112">
        <v>0</v>
      </c>
      <c r="R5112">
        <v>0</v>
      </c>
      <c r="S5112">
        <v>0</v>
      </c>
      <c r="T5112" t="s">
        <v>181</v>
      </c>
      <c r="U5112">
        <v>0</v>
      </c>
      <c r="V5112" t="s">
        <v>181</v>
      </c>
      <c r="W5112">
        <v>0</v>
      </c>
      <c r="X5112" t="s">
        <v>3674</v>
      </c>
    </row>
    <row r="5113" spans="1:24" x14ac:dyDescent="0.3">
      <c r="A5113" t="s">
        <v>3507</v>
      </c>
      <c r="B5113" t="s">
        <v>12402</v>
      </c>
      <c r="C5113" t="s">
        <v>7374</v>
      </c>
      <c r="D5113" t="s">
        <v>12403</v>
      </c>
      <c r="E5113" t="s">
        <v>12404</v>
      </c>
      <c r="F5113">
        <v>215</v>
      </c>
      <c r="G5113">
        <v>0</v>
      </c>
      <c r="H5113" s="51" t="s">
        <v>12773</v>
      </c>
      <c r="I5113">
        <v>0</v>
      </c>
      <c r="J5113">
        <v>108</v>
      </c>
      <c r="K5113">
        <v>82</v>
      </c>
      <c r="L5113">
        <v>287</v>
      </c>
      <c r="M5113">
        <v>1473.5</v>
      </c>
      <c r="N5113">
        <v>421</v>
      </c>
      <c r="O5113">
        <v>46</v>
      </c>
      <c r="P5113" t="s">
        <v>15161</v>
      </c>
      <c r="Q5113">
        <v>-20</v>
      </c>
      <c r="R5113">
        <v>0</v>
      </c>
      <c r="S5113">
        <v>0</v>
      </c>
      <c r="T5113" t="s">
        <v>181</v>
      </c>
      <c r="U5113">
        <v>0</v>
      </c>
      <c r="V5113" t="s">
        <v>181</v>
      </c>
      <c r="W5113">
        <v>1422</v>
      </c>
      <c r="X5113" t="s">
        <v>3674</v>
      </c>
    </row>
    <row r="5114" spans="1:24" x14ac:dyDescent="0.3">
      <c r="A5114" t="s">
        <v>3507</v>
      </c>
      <c r="B5114" t="s">
        <v>12410</v>
      </c>
      <c r="C5114" t="s">
        <v>3588</v>
      </c>
      <c r="D5114" t="s">
        <v>12411</v>
      </c>
      <c r="E5114" t="s">
        <v>12404</v>
      </c>
      <c r="F5114">
        <v>92</v>
      </c>
      <c r="G5114">
        <v>0</v>
      </c>
      <c r="H5114" s="51" t="s">
        <v>4096</v>
      </c>
      <c r="I5114">
        <v>0</v>
      </c>
      <c r="J5114">
        <v>46</v>
      </c>
      <c r="K5114">
        <v>42</v>
      </c>
      <c r="L5114">
        <v>1050</v>
      </c>
      <c r="M5114">
        <v>5750</v>
      </c>
      <c r="N5114">
        <v>230</v>
      </c>
      <c r="O5114">
        <v>14</v>
      </c>
      <c r="P5114" t="s">
        <v>2036</v>
      </c>
      <c r="Q5114">
        <v>1</v>
      </c>
      <c r="R5114">
        <v>0</v>
      </c>
      <c r="S5114">
        <v>0</v>
      </c>
      <c r="T5114" t="s">
        <v>181</v>
      </c>
      <c r="U5114">
        <v>0</v>
      </c>
      <c r="V5114" t="s">
        <v>181</v>
      </c>
      <c r="W5114">
        <v>329.66666666666703</v>
      </c>
      <c r="X5114" t="s">
        <v>3674</v>
      </c>
    </row>
    <row r="5115" spans="1:24" x14ac:dyDescent="0.3">
      <c r="A5115" t="s">
        <v>3507</v>
      </c>
      <c r="B5115" t="s">
        <v>15469</v>
      </c>
      <c r="C5115" t="s">
        <v>3504</v>
      </c>
      <c r="D5115" t="s">
        <v>15470</v>
      </c>
      <c r="E5115" t="s">
        <v>15471</v>
      </c>
      <c r="F5115">
        <v>35</v>
      </c>
      <c r="G5115">
        <v>0</v>
      </c>
      <c r="H5115" s="51" t="s">
        <v>15472</v>
      </c>
      <c r="I5115">
        <v>0</v>
      </c>
      <c r="J5115">
        <v>18</v>
      </c>
      <c r="K5115">
        <v>16</v>
      </c>
      <c r="L5115">
        <v>110.08</v>
      </c>
      <c r="M5115">
        <v>378.39</v>
      </c>
      <c r="N5115">
        <v>55</v>
      </c>
      <c r="O5115">
        <v>0</v>
      </c>
      <c r="P5115" t="s">
        <v>2759</v>
      </c>
      <c r="Q5115">
        <v>0</v>
      </c>
      <c r="R5115">
        <v>0</v>
      </c>
      <c r="S5115">
        <v>0</v>
      </c>
      <c r="T5115" t="s">
        <v>181</v>
      </c>
      <c r="U5115">
        <v>0</v>
      </c>
      <c r="V5115" t="s">
        <v>181</v>
      </c>
      <c r="W5115">
        <v>33</v>
      </c>
      <c r="X5115" t="s">
        <v>3674</v>
      </c>
    </row>
    <row r="5116" spans="1:24" x14ac:dyDescent="0.3">
      <c r="A5116" t="s">
        <v>3507</v>
      </c>
      <c r="B5116" t="s">
        <v>9824</v>
      </c>
      <c r="C5116" t="s">
        <v>3504</v>
      </c>
      <c r="D5116" t="s">
        <v>9825</v>
      </c>
      <c r="E5116" t="s">
        <v>9782</v>
      </c>
      <c r="F5116">
        <v>7</v>
      </c>
      <c r="G5116">
        <v>0</v>
      </c>
      <c r="H5116" s="51" t="s">
        <v>15473</v>
      </c>
      <c r="I5116">
        <v>0</v>
      </c>
      <c r="J5116">
        <v>4</v>
      </c>
      <c r="K5116">
        <v>5</v>
      </c>
      <c r="L5116">
        <v>15.2</v>
      </c>
      <c r="M5116">
        <v>282.8</v>
      </c>
      <c r="N5116">
        <v>93</v>
      </c>
      <c r="O5116">
        <v>0</v>
      </c>
      <c r="P5116" t="s">
        <v>8173</v>
      </c>
      <c r="Q5116">
        <v>0</v>
      </c>
      <c r="R5116">
        <v>0</v>
      </c>
      <c r="S5116">
        <v>0</v>
      </c>
      <c r="T5116" t="s">
        <v>181</v>
      </c>
      <c r="U5116">
        <v>0</v>
      </c>
      <c r="V5116" t="s">
        <v>181</v>
      </c>
      <c r="W5116">
        <v>12.4</v>
      </c>
      <c r="X5116" t="s">
        <v>3674</v>
      </c>
    </row>
    <row r="5117" spans="1:24" x14ac:dyDescent="0.3">
      <c r="A5117" t="s">
        <v>3560</v>
      </c>
      <c r="B5117" t="s">
        <v>8286</v>
      </c>
      <c r="C5117" t="s">
        <v>181</v>
      </c>
      <c r="D5117" t="s">
        <v>8287</v>
      </c>
      <c r="E5117" t="s">
        <v>8288</v>
      </c>
      <c r="F5117">
        <v>0</v>
      </c>
      <c r="G5117">
        <v>0</v>
      </c>
      <c r="H5117" s="51" t="s">
        <v>15165</v>
      </c>
      <c r="I5117">
        <v>0</v>
      </c>
      <c r="J5117">
        <v>217</v>
      </c>
      <c r="K5117">
        <v>198</v>
      </c>
      <c r="L5117">
        <v>940.5</v>
      </c>
      <c r="M5117">
        <v>503.5</v>
      </c>
      <c r="N5117">
        <v>106</v>
      </c>
      <c r="O5117">
        <v>81</v>
      </c>
      <c r="P5117" t="s">
        <v>4096</v>
      </c>
      <c r="Q5117">
        <v>2</v>
      </c>
      <c r="R5117">
        <v>0</v>
      </c>
      <c r="S5117">
        <v>380</v>
      </c>
      <c r="T5117" t="s">
        <v>17663</v>
      </c>
      <c r="U5117">
        <v>4.75</v>
      </c>
      <c r="V5117" t="s">
        <v>18232</v>
      </c>
      <c r="W5117">
        <v>166.36666666666699</v>
      </c>
      <c r="X5117" t="s">
        <v>3674</v>
      </c>
    </row>
    <row r="5118" spans="1:24" x14ac:dyDescent="0.3">
      <c r="A5118" t="s">
        <v>3894</v>
      </c>
      <c r="B5118" t="s">
        <v>10611</v>
      </c>
      <c r="C5118" t="s">
        <v>181</v>
      </c>
      <c r="D5118" t="s">
        <v>10612</v>
      </c>
      <c r="E5118" t="s">
        <v>10600</v>
      </c>
      <c r="F5118">
        <v>0</v>
      </c>
      <c r="G5118">
        <v>0</v>
      </c>
      <c r="H5118" s="51" t="s">
        <v>15474</v>
      </c>
      <c r="I5118">
        <v>0</v>
      </c>
      <c r="J5118">
        <v>0</v>
      </c>
      <c r="L5118">
        <v>0</v>
      </c>
      <c r="M5118">
        <v>4468.88</v>
      </c>
      <c r="N5118">
        <v>50</v>
      </c>
      <c r="O5118">
        <v>0</v>
      </c>
      <c r="P5118" t="s">
        <v>3792</v>
      </c>
      <c r="Q5118">
        <v>0</v>
      </c>
      <c r="R5118">
        <v>0</v>
      </c>
      <c r="S5118">
        <v>0</v>
      </c>
      <c r="T5118" t="s">
        <v>181</v>
      </c>
      <c r="U5118">
        <v>0</v>
      </c>
      <c r="V5118" t="s">
        <v>181</v>
      </c>
      <c r="W5118">
        <v>0</v>
      </c>
      <c r="X5118" t="s">
        <v>3898</v>
      </c>
    </row>
    <row r="5119" spans="1:24" x14ac:dyDescent="0.3">
      <c r="A5119" t="s">
        <v>3507</v>
      </c>
      <c r="B5119" t="s">
        <v>7479</v>
      </c>
      <c r="C5119" t="s">
        <v>7463</v>
      </c>
      <c r="D5119" t="s">
        <v>7480</v>
      </c>
      <c r="E5119" t="s">
        <v>7477</v>
      </c>
      <c r="F5119">
        <v>125</v>
      </c>
      <c r="G5119">
        <v>0</v>
      </c>
      <c r="H5119" s="51" t="s">
        <v>13283</v>
      </c>
      <c r="I5119">
        <v>0</v>
      </c>
      <c r="J5119">
        <v>63</v>
      </c>
      <c r="K5119">
        <v>75</v>
      </c>
      <c r="L5119">
        <v>30</v>
      </c>
      <c r="M5119">
        <v>265.83999999999997</v>
      </c>
      <c r="N5119">
        <v>657</v>
      </c>
      <c r="O5119">
        <v>1</v>
      </c>
      <c r="P5119" t="s">
        <v>3711</v>
      </c>
      <c r="Q5119">
        <v>0</v>
      </c>
      <c r="R5119">
        <v>0</v>
      </c>
      <c r="S5119">
        <v>0</v>
      </c>
      <c r="T5119" t="s">
        <v>181</v>
      </c>
      <c r="U5119">
        <v>0</v>
      </c>
      <c r="V5119" t="s">
        <v>181</v>
      </c>
      <c r="W5119">
        <v>1377.6</v>
      </c>
      <c r="X5119" t="s">
        <v>7232</v>
      </c>
    </row>
    <row r="5120" spans="1:24" x14ac:dyDescent="0.3">
      <c r="A5120" t="s">
        <v>3507</v>
      </c>
      <c r="B5120" t="s">
        <v>10693</v>
      </c>
      <c r="C5120" t="s">
        <v>181</v>
      </c>
      <c r="D5120" t="s">
        <v>10694</v>
      </c>
      <c r="E5120" t="s">
        <v>10657</v>
      </c>
      <c r="F5120">
        <v>0</v>
      </c>
      <c r="G5120">
        <v>0</v>
      </c>
      <c r="H5120" s="51" t="s">
        <v>13960</v>
      </c>
      <c r="I5120">
        <v>0</v>
      </c>
      <c r="J5120">
        <v>0</v>
      </c>
      <c r="L5120">
        <v>0</v>
      </c>
      <c r="M5120">
        <v>1425.9</v>
      </c>
      <c r="N5120">
        <v>147</v>
      </c>
      <c r="O5120">
        <v>0</v>
      </c>
      <c r="P5120" t="s">
        <v>8513</v>
      </c>
      <c r="Q5120">
        <v>0</v>
      </c>
      <c r="R5120">
        <v>0</v>
      </c>
      <c r="S5120">
        <v>0</v>
      </c>
      <c r="T5120" t="s">
        <v>181</v>
      </c>
      <c r="U5120">
        <v>0</v>
      </c>
      <c r="V5120" t="s">
        <v>181</v>
      </c>
      <c r="W5120">
        <v>0</v>
      </c>
      <c r="X5120" t="s">
        <v>7232</v>
      </c>
    </row>
    <row r="5121" spans="1:24" x14ac:dyDescent="0.3">
      <c r="A5121" t="s">
        <v>3507</v>
      </c>
      <c r="B5121" t="s">
        <v>7475</v>
      </c>
      <c r="C5121" t="s">
        <v>3819</v>
      </c>
      <c r="D5121" t="s">
        <v>7476</v>
      </c>
      <c r="E5121" t="s">
        <v>7477</v>
      </c>
      <c r="F5121">
        <v>831</v>
      </c>
      <c r="G5121">
        <v>0</v>
      </c>
      <c r="H5121" s="51" t="s">
        <v>13141</v>
      </c>
      <c r="I5121">
        <v>0</v>
      </c>
      <c r="J5121">
        <v>416</v>
      </c>
      <c r="K5121">
        <v>384</v>
      </c>
      <c r="L5121">
        <v>142.07999999999998</v>
      </c>
      <c r="M5121">
        <v>488.6</v>
      </c>
      <c r="N5121">
        <v>1338</v>
      </c>
      <c r="O5121">
        <v>6</v>
      </c>
      <c r="P5121" t="s">
        <v>18233</v>
      </c>
      <c r="Q5121">
        <v>25</v>
      </c>
      <c r="R5121">
        <v>0</v>
      </c>
      <c r="S5121">
        <v>300</v>
      </c>
      <c r="T5121" t="s">
        <v>17681</v>
      </c>
      <c r="U5121">
        <v>0.37</v>
      </c>
      <c r="V5121" t="s">
        <v>13214</v>
      </c>
      <c r="W5121">
        <v>18123.733333333301</v>
      </c>
      <c r="X5121" t="s">
        <v>7232</v>
      </c>
    </row>
    <row r="5122" spans="1:24" x14ac:dyDescent="0.3">
      <c r="A5122" t="s">
        <v>3507</v>
      </c>
      <c r="B5122" t="s">
        <v>7532</v>
      </c>
      <c r="C5122" t="s">
        <v>3813</v>
      </c>
      <c r="D5122" t="s">
        <v>7533</v>
      </c>
      <c r="E5122" t="s">
        <v>7477</v>
      </c>
      <c r="F5122">
        <v>393</v>
      </c>
      <c r="G5122">
        <v>0</v>
      </c>
      <c r="H5122" s="51" t="s">
        <v>12861</v>
      </c>
      <c r="I5122">
        <v>0</v>
      </c>
      <c r="J5122">
        <v>197</v>
      </c>
      <c r="K5122">
        <v>187</v>
      </c>
      <c r="L5122">
        <v>76.67</v>
      </c>
      <c r="M5122">
        <v>309.23</v>
      </c>
      <c r="N5122">
        <v>758</v>
      </c>
      <c r="O5122">
        <v>0</v>
      </c>
      <c r="P5122" t="s">
        <v>18234</v>
      </c>
      <c r="Q5122">
        <v>0</v>
      </c>
      <c r="R5122">
        <v>0</v>
      </c>
      <c r="S5122">
        <v>0</v>
      </c>
      <c r="T5122" t="s">
        <v>181</v>
      </c>
      <c r="U5122">
        <v>0</v>
      </c>
      <c r="V5122" t="s">
        <v>181</v>
      </c>
      <c r="W5122">
        <v>4977.5333333333301</v>
      </c>
      <c r="X5122" t="s">
        <v>7232</v>
      </c>
    </row>
    <row r="5123" spans="1:24" x14ac:dyDescent="0.3">
      <c r="A5123" t="s">
        <v>3507</v>
      </c>
      <c r="B5123" t="s">
        <v>15476</v>
      </c>
      <c r="C5123" t="s">
        <v>181</v>
      </c>
      <c r="D5123" t="s">
        <v>15477</v>
      </c>
      <c r="E5123" t="s">
        <v>7477</v>
      </c>
      <c r="F5123">
        <v>546</v>
      </c>
      <c r="G5123">
        <v>0</v>
      </c>
      <c r="H5123" s="51" t="s">
        <v>13440</v>
      </c>
      <c r="I5123">
        <v>0</v>
      </c>
      <c r="J5123">
        <v>273</v>
      </c>
      <c r="K5123">
        <v>86</v>
      </c>
      <c r="L5123">
        <v>32.68</v>
      </c>
      <c r="M5123">
        <v>605.5</v>
      </c>
      <c r="N5123">
        <v>1593</v>
      </c>
      <c r="O5123">
        <v>0</v>
      </c>
      <c r="P5123" t="s">
        <v>18235</v>
      </c>
      <c r="Q5123">
        <v>0</v>
      </c>
      <c r="R5123">
        <v>0</v>
      </c>
      <c r="S5123">
        <v>0</v>
      </c>
      <c r="T5123" t="s">
        <v>181</v>
      </c>
      <c r="U5123">
        <v>0</v>
      </c>
      <c r="V5123" t="s">
        <v>181</v>
      </c>
      <c r="W5123">
        <v>14496.3</v>
      </c>
      <c r="X5123" t="s">
        <v>7232</v>
      </c>
    </row>
    <row r="5124" spans="1:24" x14ac:dyDescent="0.3">
      <c r="A5124" t="s">
        <v>3507</v>
      </c>
      <c r="B5124" t="s">
        <v>7674</v>
      </c>
      <c r="C5124" t="s">
        <v>181</v>
      </c>
      <c r="D5124" t="s">
        <v>7675</v>
      </c>
      <c r="E5124" t="s">
        <v>7477</v>
      </c>
      <c r="F5124">
        <v>760</v>
      </c>
      <c r="G5124">
        <v>0</v>
      </c>
      <c r="H5124" s="51" t="s">
        <v>12816</v>
      </c>
      <c r="I5124">
        <v>0</v>
      </c>
      <c r="J5124">
        <v>380</v>
      </c>
      <c r="K5124">
        <v>103</v>
      </c>
      <c r="L5124">
        <v>298.7</v>
      </c>
      <c r="M5124">
        <v>391.5</v>
      </c>
      <c r="N5124">
        <v>135</v>
      </c>
      <c r="O5124">
        <v>0</v>
      </c>
      <c r="P5124" t="s">
        <v>8355</v>
      </c>
      <c r="Q5124">
        <v>0</v>
      </c>
      <c r="R5124">
        <v>0</v>
      </c>
      <c r="S5124">
        <v>680</v>
      </c>
      <c r="T5124" t="s">
        <v>17871</v>
      </c>
      <c r="U5124">
        <v>0.41</v>
      </c>
      <c r="V5124" t="s">
        <v>18236</v>
      </c>
      <c r="W5124">
        <v>1710</v>
      </c>
      <c r="X5124" t="s">
        <v>7232</v>
      </c>
    </row>
    <row r="5125" spans="1:24" x14ac:dyDescent="0.3">
      <c r="A5125" t="s">
        <v>3507</v>
      </c>
      <c r="B5125" t="s">
        <v>7676</v>
      </c>
      <c r="C5125" t="s">
        <v>181</v>
      </c>
      <c r="D5125" t="s">
        <v>7677</v>
      </c>
      <c r="E5125" t="s">
        <v>7477</v>
      </c>
      <c r="F5125">
        <v>359</v>
      </c>
      <c r="G5125">
        <v>0</v>
      </c>
      <c r="H5125" s="51" t="s">
        <v>15480</v>
      </c>
      <c r="I5125">
        <v>0</v>
      </c>
      <c r="J5125">
        <v>180</v>
      </c>
      <c r="K5125">
        <v>84</v>
      </c>
      <c r="L5125">
        <v>39.479999999999997</v>
      </c>
      <c r="M5125">
        <v>124.56</v>
      </c>
      <c r="N5125">
        <v>264</v>
      </c>
      <c r="O5125">
        <v>0</v>
      </c>
      <c r="P5125" t="s">
        <v>18237</v>
      </c>
      <c r="Q5125">
        <v>0</v>
      </c>
      <c r="R5125">
        <v>0</v>
      </c>
      <c r="S5125">
        <v>300</v>
      </c>
      <c r="T5125" t="s">
        <v>17670</v>
      </c>
      <c r="U5125">
        <v>0.5</v>
      </c>
      <c r="V5125" t="s">
        <v>17716</v>
      </c>
      <c r="W5125">
        <v>1584</v>
      </c>
      <c r="X5125" t="s">
        <v>7232</v>
      </c>
    </row>
    <row r="5126" spans="1:24" x14ac:dyDescent="0.3">
      <c r="A5126" t="s">
        <v>3507</v>
      </c>
      <c r="B5126" t="s">
        <v>15481</v>
      </c>
      <c r="C5126" t="s">
        <v>181</v>
      </c>
      <c r="D5126" t="s">
        <v>15482</v>
      </c>
      <c r="E5126" t="s">
        <v>7477</v>
      </c>
      <c r="F5126">
        <v>13</v>
      </c>
      <c r="G5126">
        <v>0</v>
      </c>
      <c r="H5126" s="51" t="s">
        <v>14407</v>
      </c>
      <c r="I5126">
        <v>0</v>
      </c>
      <c r="J5126">
        <v>7</v>
      </c>
      <c r="K5126">
        <v>7</v>
      </c>
      <c r="L5126">
        <v>34.159999999999997</v>
      </c>
      <c r="M5126">
        <v>278.02</v>
      </c>
      <c r="N5126">
        <v>57</v>
      </c>
      <c r="O5126">
        <v>0</v>
      </c>
      <c r="P5126" t="s">
        <v>7598</v>
      </c>
      <c r="Q5126">
        <v>0</v>
      </c>
      <c r="R5126">
        <v>0</v>
      </c>
      <c r="S5126">
        <v>0</v>
      </c>
      <c r="T5126" t="s">
        <v>181</v>
      </c>
      <c r="U5126">
        <v>0</v>
      </c>
      <c r="V5126" t="s">
        <v>181</v>
      </c>
      <c r="W5126">
        <v>13.3</v>
      </c>
      <c r="X5126" t="s">
        <v>7232</v>
      </c>
    </row>
    <row r="5127" spans="1:24" x14ac:dyDescent="0.3">
      <c r="A5127" t="s">
        <v>3507</v>
      </c>
      <c r="B5127" t="s">
        <v>7536</v>
      </c>
      <c r="C5127" t="s">
        <v>181</v>
      </c>
      <c r="D5127" t="s">
        <v>7537</v>
      </c>
      <c r="E5127" t="s">
        <v>7477</v>
      </c>
      <c r="F5127">
        <v>31</v>
      </c>
      <c r="G5127">
        <v>0</v>
      </c>
      <c r="H5127" s="51" t="s">
        <v>15483</v>
      </c>
      <c r="I5127">
        <v>0</v>
      </c>
      <c r="J5127">
        <v>16</v>
      </c>
      <c r="K5127">
        <v>16</v>
      </c>
      <c r="L5127">
        <v>13.12</v>
      </c>
      <c r="M5127">
        <v>307.57</v>
      </c>
      <c r="N5127">
        <v>377</v>
      </c>
      <c r="O5127">
        <v>1</v>
      </c>
      <c r="P5127" t="s">
        <v>16219</v>
      </c>
      <c r="Q5127">
        <v>0</v>
      </c>
      <c r="R5127">
        <v>0</v>
      </c>
      <c r="S5127">
        <v>0</v>
      </c>
      <c r="T5127" t="s">
        <v>181</v>
      </c>
      <c r="U5127">
        <v>0</v>
      </c>
      <c r="V5127" t="s">
        <v>181</v>
      </c>
      <c r="W5127">
        <v>200.53333333333299</v>
      </c>
      <c r="X5127" t="s">
        <v>7232</v>
      </c>
    </row>
    <row r="5128" spans="1:24" x14ac:dyDescent="0.3">
      <c r="A5128" t="s">
        <v>3507</v>
      </c>
      <c r="B5128" t="s">
        <v>9145</v>
      </c>
      <c r="C5128" t="s">
        <v>3504</v>
      </c>
      <c r="D5128" t="s">
        <v>9146</v>
      </c>
      <c r="E5128" t="s">
        <v>9140</v>
      </c>
      <c r="F5128">
        <v>0</v>
      </c>
      <c r="G5128">
        <v>0</v>
      </c>
      <c r="H5128" s="51" t="s">
        <v>15484</v>
      </c>
      <c r="I5128">
        <v>0</v>
      </c>
      <c r="J5128">
        <v>0</v>
      </c>
      <c r="L5128">
        <v>0</v>
      </c>
      <c r="M5128">
        <v>2228.7399999999998</v>
      </c>
      <c r="N5128">
        <v>31</v>
      </c>
      <c r="O5128">
        <v>0</v>
      </c>
      <c r="P5128" t="s">
        <v>7207</v>
      </c>
      <c r="Q5128">
        <v>0</v>
      </c>
      <c r="R5128">
        <v>0</v>
      </c>
      <c r="S5128">
        <v>0</v>
      </c>
      <c r="T5128" t="s">
        <v>181</v>
      </c>
      <c r="U5128">
        <v>0</v>
      </c>
      <c r="V5128" t="s">
        <v>181</v>
      </c>
      <c r="W5128">
        <v>0</v>
      </c>
      <c r="X5128" t="s">
        <v>3832</v>
      </c>
    </row>
    <row r="5129" spans="1:24" x14ac:dyDescent="0.3">
      <c r="A5129" t="s">
        <v>3507</v>
      </c>
      <c r="B5129" t="s">
        <v>128</v>
      </c>
      <c r="C5129" t="s">
        <v>3841</v>
      </c>
      <c r="D5129" t="s">
        <v>9789</v>
      </c>
      <c r="E5129" t="s">
        <v>9782</v>
      </c>
      <c r="F5129">
        <v>471</v>
      </c>
      <c r="G5129">
        <v>0</v>
      </c>
      <c r="H5129" s="51" t="s">
        <v>15485</v>
      </c>
      <c r="I5129">
        <v>0</v>
      </c>
      <c r="J5129">
        <v>236</v>
      </c>
      <c r="K5129">
        <v>232</v>
      </c>
      <c r="L5129">
        <v>1742.32</v>
      </c>
      <c r="M5129">
        <v>10279.84</v>
      </c>
      <c r="N5129">
        <v>1368</v>
      </c>
      <c r="O5129">
        <v>44</v>
      </c>
      <c r="P5129" t="s">
        <v>13215</v>
      </c>
      <c r="Q5129">
        <v>4</v>
      </c>
      <c r="R5129">
        <v>0</v>
      </c>
      <c r="S5129">
        <v>0</v>
      </c>
      <c r="T5129" t="s">
        <v>181</v>
      </c>
      <c r="U5129">
        <v>0</v>
      </c>
      <c r="V5129" t="s">
        <v>181</v>
      </c>
      <c r="W5129">
        <v>10384</v>
      </c>
      <c r="X5129" t="s">
        <v>3832</v>
      </c>
    </row>
    <row r="5130" spans="1:24" x14ac:dyDescent="0.3">
      <c r="A5130" t="s">
        <v>3507</v>
      </c>
      <c r="B5130" t="s">
        <v>10027</v>
      </c>
      <c r="C5130" t="s">
        <v>181</v>
      </c>
      <c r="D5130" t="s">
        <v>10028</v>
      </c>
      <c r="E5130" t="s">
        <v>9782</v>
      </c>
      <c r="F5130">
        <v>315</v>
      </c>
      <c r="G5130">
        <v>0</v>
      </c>
      <c r="H5130" s="51" t="s">
        <v>15244</v>
      </c>
      <c r="I5130">
        <v>0</v>
      </c>
      <c r="J5130">
        <v>158</v>
      </c>
      <c r="K5130">
        <v>109</v>
      </c>
      <c r="L5130">
        <v>1013.7</v>
      </c>
      <c r="M5130">
        <v>3859.46</v>
      </c>
      <c r="N5130">
        <v>415</v>
      </c>
      <c r="O5130">
        <v>62</v>
      </c>
      <c r="P5130" t="s">
        <v>8882</v>
      </c>
      <c r="Q5130">
        <v>0</v>
      </c>
      <c r="R5130">
        <v>0</v>
      </c>
      <c r="S5130">
        <v>0</v>
      </c>
      <c r="T5130" t="s">
        <v>181</v>
      </c>
      <c r="U5130">
        <v>0</v>
      </c>
      <c r="V5130" t="s">
        <v>181</v>
      </c>
      <c r="W5130">
        <v>1859.13333333333</v>
      </c>
      <c r="X5130" t="s">
        <v>3832</v>
      </c>
    </row>
    <row r="5131" spans="1:24" x14ac:dyDescent="0.3">
      <c r="A5131" t="s">
        <v>3507</v>
      </c>
      <c r="B5131" t="s">
        <v>7620</v>
      </c>
      <c r="C5131" t="s">
        <v>3588</v>
      </c>
      <c r="D5131" t="s">
        <v>7621</v>
      </c>
      <c r="E5131" t="s">
        <v>7477</v>
      </c>
      <c r="F5131">
        <v>2</v>
      </c>
      <c r="G5131">
        <v>0</v>
      </c>
      <c r="H5131" s="51" t="s">
        <v>15486</v>
      </c>
      <c r="I5131">
        <v>0</v>
      </c>
      <c r="J5131">
        <v>1</v>
      </c>
      <c r="K5131">
        <v>8</v>
      </c>
      <c r="L5131">
        <v>338.08</v>
      </c>
      <c r="M5131">
        <v>5450.99</v>
      </c>
      <c r="N5131">
        <v>129</v>
      </c>
      <c r="O5131">
        <v>0</v>
      </c>
      <c r="P5131" t="s">
        <v>7391</v>
      </c>
      <c r="Q5131">
        <v>0</v>
      </c>
      <c r="R5131">
        <v>0</v>
      </c>
      <c r="S5131">
        <v>0</v>
      </c>
      <c r="T5131" t="s">
        <v>181</v>
      </c>
      <c r="U5131">
        <v>0</v>
      </c>
      <c r="V5131" t="s">
        <v>181</v>
      </c>
      <c r="W5131">
        <v>4.3</v>
      </c>
      <c r="X5131" t="s">
        <v>3832</v>
      </c>
    </row>
    <row r="5132" spans="1:24" x14ac:dyDescent="0.3">
      <c r="A5132" t="s">
        <v>3507</v>
      </c>
      <c r="B5132" t="s">
        <v>9969</v>
      </c>
      <c r="C5132" t="s">
        <v>7520</v>
      </c>
      <c r="D5132" t="s">
        <v>9970</v>
      </c>
      <c r="E5132" t="s">
        <v>9782</v>
      </c>
      <c r="F5132">
        <v>240</v>
      </c>
      <c r="G5132">
        <v>0</v>
      </c>
      <c r="H5132" s="51" t="s">
        <v>15487</v>
      </c>
      <c r="I5132">
        <v>0</v>
      </c>
      <c r="J5132">
        <v>120</v>
      </c>
      <c r="K5132">
        <v>111</v>
      </c>
      <c r="L5132">
        <v>4239.09</v>
      </c>
      <c r="M5132">
        <v>16652.54</v>
      </c>
      <c r="N5132">
        <v>436</v>
      </c>
      <c r="O5132">
        <v>7</v>
      </c>
      <c r="P5132" t="s">
        <v>12407</v>
      </c>
      <c r="Q5132">
        <v>5</v>
      </c>
      <c r="R5132">
        <v>0</v>
      </c>
      <c r="S5132">
        <v>0</v>
      </c>
      <c r="T5132" t="s">
        <v>181</v>
      </c>
      <c r="U5132">
        <v>0</v>
      </c>
      <c r="V5132" t="s">
        <v>181</v>
      </c>
      <c r="W5132">
        <v>1696</v>
      </c>
      <c r="X5132" t="s">
        <v>3832</v>
      </c>
    </row>
    <row r="5133" spans="1:24" x14ac:dyDescent="0.3">
      <c r="A5133" t="s">
        <v>3507</v>
      </c>
      <c r="B5133" t="s">
        <v>11798</v>
      </c>
      <c r="C5133" t="s">
        <v>3592</v>
      </c>
      <c r="D5133" t="s">
        <v>11799</v>
      </c>
      <c r="E5133" t="s">
        <v>11800</v>
      </c>
      <c r="F5133">
        <v>3562</v>
      </c>
      <c r="G5133" t="s">
        <v>18238</v>
      </c>
      <c r="H5133" s="51" t="s">
        <v>14877</v>
      </c>
      <c r="I5133">
        <v>5531.52</v>
      </c>
      <c r="J5133">
        <v>1781</v>
      </c>
      <c r="K5133">
        <v>670</v>
      </c>
      <c r="L5133">
        <v>3591.2000000000003</v>
      </c>
      <c r="M5133">
        <v>9982.5400000000009</v>
      </c>
      <c r="N5133">
        <v>1864</v>
      </c>
      <c r="O5133">
        <v>120</v>
      </c>
      <c r="P5133" t="s">
        <v>17849</v>
      </c>
      <c r="Q5133">
        <v>18</v>
      </c>
      <c r="R5133">
        <v>0</v>
      </c>
      <c r="S5133">
        <v>804</v>
      </c>
      <c r="T5133" t="s">
        <v>17670</v>
      </c>
      <c r="U5133">
        <v>5.36</v>
      </c>
      <c r="V5133" t="s">
        <v>17795</v>
      </c>
      <c r="W5133">
        <v>102466.866666667</v>
      </c>
      <c r="X5133" t="s">
        <v>3832</v>
      </c>
    </row>
    <row r="5134" spans="1:24" x14ac:dyDescent="0.3">
      <c r="A5134" t="s">
        <v>3507</v>
      </c>
      <c r="B5134" t="s">
        <v>9141</v>
      </c>
      <c r="C5134" t="s">
        <v>1296</v>
      </c>
      <c r="D5134" t="s">
        <v>9142</v>
      </c>
      <c r="E5134" t="s">
        <v>9140</v>
      </c>
      <c r="F5134">
        <v>0</v>
      </c>
      <c r="G5134">
        <v>0</v>
      </c>
      <c r="H5134" s="51" t="s">
        <v>15488</v>
      </c>
      <c r="I5134">
        <v>0</v>
      </c>
      <c r="J5134">
        <v>0</v>
      </c>
      <c r="L5134">
        <v>0</v>
      </c>
      <c r="M5134">
        <v>1416.29</v>
      </c>
      <c r="N5134">
        <v>48</v>
      </c>
      <c r="O5134">
        <v>0</v>
      </c>
      <c r="P5134" t="s">
        <v>550</v>
      </c>
      <c r="Q5134">
        <v>0</v>
      </c>
      <c r="R5134">
        <v>0</v>
      </c>
      <c r="S5134">
        <v>0</v>
      </c>
      <c r="T5134" t="s">
        <v>181</v>
      </c>
      <c r="U5134">
        <v>0</v>
      </c>
      <c r="V5134" t="s">
        <v>181</v>
      </c>
      <c r="W5134">
        <v>0</v>
      </c>
      <c r="X5134" t="s">
        <v>3832</v>
      </c>
    </row>
    <row r="5135" spans="1:24" x14ac:dyDescent="0.3">
      <c r="A5135" t="s">
        <v>3507</v>
      </c>
      <c r="B5135" t="s">
        <v>9975</v>
      </c>
      <c r="C5135" t="s">
        <v>3573</v>
      </c>
      <c r="D5135" t="s">
        <v>9976</v>
      </c>
      <c r="E5135" t="s">
        <v>9782</v>
      </c>
      <c r="F5135">
        <v>414</v>
      </c>
      <c r="G5135">
        <v>0</v>
      </c>
      <c r="H5135" s="51" t="s">
        <v>15489</v>
      </c>
      <c r="I5135">
        <v>0</v>
      </c>
      <c r="J5135">
        <v>207</v>
      </c>
      <c r="K5135">
        <v>227</v>
      </c>
      <c r="L5135">
        <v>1125.92</v>
      </c>
      <c r="M5135">
        <v>4429.91</v>
      </c>
      <c r="N5135">
        <v>893</v>
      </c>
      <c r="O5135">
        <v>10</v>
      </c>
      <c r="P5135" t="s">
        <v>18239</v>
      </c>
      <c r="Q5135">
        <v>92</v>
      </c>
      <c r="R5135">
        <v>0</v>
      </c>
      <c r="S5135">
        <v>0</v>
      </c>
      <c r="T5135" t="s">
        <v>181</v>
      </c>
      <c r="U5135">
        <v>0</v>
      </c>
      <c r="V5135" t="s">
        <v>181</v>
      </c>
      <c r="W5135">
        <v>5457.9</v>
      </c>
      <c r="X5135" t="s">
        <v>3832</v>
      </c>
    </row>
    <row r="5136" spans="1:24" x14ac:dyDescent="0.3">
      <c r="A5136" t="s">
        <v>3507</v>
      </c>
      <c r="B5136" t="s">
        <v>8653</v>
      </c>
      <c r="C5136" t="s">
        <v>3511</v>
      </c>
      <c r="D5136" t="s">
        <v>8654</v>
      </c>
      <c r="E5136" t="s">
        <v>8655</v>
      </c>
      <c r="F5136">
        <v>0</v>
      </c>
      <c r="G5136">
        <v>0</v>
      </c>
      <c r="H5136" s="51" t="s">
        <v>12865</v>
      </c>
      <c r="I5136">
        <v>0</v>
      </c>
      <c r="J5136">
        <v>0</v>
      </c>
      <c r="L5136">
        <v>0</v>
      </c>
      <c r="M5136">
        <v>128.25</v>
      </c>
      <c r="N5136">
        <v>9</v>
      </c>
      <c r="O5136">
        <v>0</v>
      </c>
      <c r="P5136" t="s">
        <v>3520</v>
      </c>
      <c r="Q5136">
        <v>0</v>
      </c>
      <c r="R5136">
        <v>0</v>
      </c>
      <c r="S5136">
        <v>0</v>
      </c>
      <c r="T5136" t="s">
        <v>181</v>
      </c>
      <c r="U5136">
        <v>0</v>
      </c>
      <c r="V5136" t="s">
        <v>181</v>
      </c>
      <c r="W5136">
        <v>0</v>
      </c>
      <c r="X5136" t="s">
        <v>3832</v>
      </c>
    </row>
    <row r="5137" spans="1:24" x14ac:dyDescent="0.3">
      <c r="A5137" t="s">
        <v>3507</v>
      </c>
      <c r="B5137" t="s">
        <v>9977</v>
      </c>
      <c r="C5137" t="s">
        <v>3504</v>
      </c>
      <c r="D5137" t="s">
        <v>9978</v>
      </c>
      <c r="E5137" t="s">
        <v>9782</v>
      </c>
      <c r="F5137">
        <v>0</v>
      </c>
      <c r="G5137">
        <v>0</v>
      </c>
      <c r="H5137" s="51" t="s">
        <v>13193</v>
      </c>
      <c r="I5137">
        <v>0</v>
      </c>
      <c r="J5137">
        <v>0</v>
      </c>
      <c r="L5137">
        <v>0</v>
      </c>
      <c r="M5137">
        <v>8694.6200000000008</v>
      </c>
      <c r="N5137">
        <v>916</v>
      </c>
      <c r="O5137">
        <v>0</v>
      </c>
      <c r="P5137" t="s">
        <v>15490</v>
      </c>
      <c r="Q5137">
        <v>0</v>
      </c>
      <c r="R5137">
        <v>0</v>
      </c>
      <c r="S5137">
        <v>0</v>
      </c>
      <c r="T5137" t="s">
        <v>181</v>
      </c>
      <c r="U5137">
        <v>0</v>
      </c>
      <c r="V5137" t="s">
        <v>181</v>
      </c>
      <c r="W5137">
        <v>0</v>
      </c>
      <c r="X5137" t="s">
        <v>3832</v>
      </c>
    </row>
    <row r="5138" spans="1:24" x14ac:dyDescent="0.3">
      <c r="A5138" t="s">
        <v>3507</v>
      </c>
      <c r="B5138" t="s">
        <v>9138</v>
      </c>
      <c r="C5138" t="s">
        <v>3504</v>
      </c>
      <c r="D5138" t="s">
        <v>9139</v>
      </c>
      <c r="E5138" t="s">
        <v>9140</v>
      </c>
      <c r="F5138">
        <v>0</v>
      </c>
      <c r="G5138">
        <v>0</v>
      </c>
      <c r="H5138" s="51" t="s">
        <v>15491</v>
      </c>
      <c r="I5138">
        <v>0</v>
      </c>
      <c r="J5138">
        <v>0</v>
      </c>
      <c r="L5138">
        <v>0</v>
      </c>
      <c r="M5138">
        <v>591.75</v>
      </c>
      <c r="N5138">
        <v>18</v>
      </c>
      <c r="O5138">
        <v>0</v>
      </c>
      <c r="P5138" t="s">
        <v>3667</v>
      </c>
      <c r="Q5138">
        <v>0</v>
      </c>
      <c r="R5138">
        <v>0</v>
      </c>
      <c r="S5138">
        <v>0</v>
      </c>
      <c r="T5138" t="s">
        <v>181</v>
      </c>
      <c r="U5138">
        <v>0</v>
      </c>
      <c r="V5138" t="s">
        <v>181</v>
      </c>
      <c r="W5138">
        <v>0</v>
      </c>
      <c r="X5138" t="s">
        <v>3832</v>
      </c>
    </row>
    <row r="5139" spans="1:24" x14ac:dyDescent="0.3">
      <c r="A5139" t="s">
        <v>3507</v>
      </c>
      <c r="B5139" t="s">
        <v>9801</v>
      </c>
      <c r="C5139" t="s">
        <v>3528</v>
      </c>
      <c r="D5139" t="s">
        <v>9802</v>
      </c>
      <c r="E5139" t="s">
        <v>9782</v>
      </c>
      <c r="F5139">
        <v>2023</v>
      </c>
      <c r="G5139">
        <v>0</v>
      </c>
      <c r="H5139" s="51" t="s">
        <v>13193</v>
      </c>
      <c r="I5139">
        <v>0</v>
      </c>
      <c r="J5139">
        <v>1012</v>
      </c>
      <c r="K5139">
        <v>1126</v>
      </c>
      <c r="L5139">
        <v>10685.74</v>
      </c>
      <c r="M5139">
        <v>15870.62</v>
      </c>
      <c r="N5139">
        <v>1672</v>
      </c>
      <c r="O5139">
        <v>124</v>
      </c>
      <c r="P5139" t="s">
        <v>18240</v>
      </c>
      <c r="Q5139">
        <v>70</v>
      </c>
      <c r="R5139">
        <v>0</v>
      </c>
      <c r="S5139">
        <v>1528</v>
      </c>
      <c r="T5139" t="s">
        <v>17706</v>
      </c>
      <c r="U5139">
        <v>9.49</v>
      </c>
      <c r="V5139" t="s">
        <v>17932</v>
      </c>
      <c r="W5139">
        <v>49857.866666666698</v>
      </c>
      <c r="X5139" t="s">
        <v>3832</v>
      </c>
    </row>
    <row r="5140" spans="1:24" x14ac:dyDescent="0.3">
      <c r="A5140" t="s">
        <v>3507</v>
      </c>
      <c r="B5140" t="s">
        <v>129</v>
      </c>
      <c r="C5140" t="s">
        <v>3504</v>
      </c>
      <c r="D5140" t="s">
        <v>9797</v>
      </c>
      <c r="E5140" t="s">
        <v>9782</v>
      </c>
      <c r="F5140">
        <v>41</v>
      </c>
      <c r="G5140">
        <v>0</v>
      </c>
      <c r="H5140" s="51" t="s">
        <v>15492</v>
      </c>
      <c r="I5140">
        <v>0</v>
      </c>
      <c r="J5140">
        <v>21</v>
      </c>
      <c r="K5140">
        <v>65</v>
      </c>
      <c r="L5140">
        <v>937.3</v>
      </c>
      <c r="M5140">
        <v>3100.12</v>
      </c>
      <c r="N5140">
        <v>215</v>
      </c>
      <c r="O5140">
        <v>0</v>
      </c>
      <c r="P5140" t="s">
        <v>4241</v>
      </c>
      <c r="Q5140">
        <v>0</v>
      </c>
      <c r="R5140">
        <v>0</v>
      </c>
      <c r="S5140">
        <v>72</v>
      </c>
      <c r="T5140" t="s">
        <v>17776</v>
      </c>
      <c r="U5140">
        <v>14.42</v>
      </c>
      <c r="V5140" t="s">
        <v>17777</v>
      </c>
      <c r="W5140">
        <v>150.5</v>
      </c>
      <c r="X5140" t="s">
        <v>3832</v>
      </c>
    </row>
    <row r="5141" spans="1:24" x14ac:dyDescent="0.3">
      <c r="A5141" t="s">
        <v>3507</v>
      </c>
      <c r="B5141" t="s">
        <v>15493</v>
      </c>
      <c r="C5141" t="s">
        <v>181</v>
      </c>
      <c r="D5141" t="s">
        <v>15494</v>
      </c>
      <c r="E5141" t="s">
        <v>7477</v>
      </c>
      <c r="F5141">
        <v>7</v>
      </c>
      <c r="G5141">
        <v>0</v>
      </c>
      <c r="H5141" s="51" t="s">
        <v>15495</v>
      </c>
      <c r="I5141">
        <v>0</v>
      </c>
      <c r="J5141">
        <v>4</v>
      </c>
      <c r="K5141">
        <v>4</v>
      </c>
      <c r="L5141">
        <v>107.28</v>
      </c>
      <c r="M5141">
        <v>268.17</v>
      </c>
      <c r="N5141">
        <v>10</v>
      </c>
      <c r="O5141">
        <v>0</v>
      </c>
      <c r="P5141" t="s">
        <v>3762</v>
      </c>
      <c r="Q5141">
        <v>0</v>
      </c>
      <c r="R5141">
        <v>0</v>
      </c>
      <c r="S5141">
        <v>12</v>
      </c>
      <c r="T5141" t="s">
        <v>17670</v>
      </c>
      <c r="U5141">
        <v>24.74</v>
      </c>
      <c r="V5141" t="s">
        <v>17716</v>
      </c>
      <c r="W5141">
        <v>1.3333333333333299</v>
      </c>
      <c r="X5141" t="s">
        <v>3832</v>
      </c>
    </row>
    <row r="5142" spans="1:24" x14ac:dyDescent="0.3">
      <c r="A5142" t="s">
        <v>3507</v>
      </c>
      <c r="B5142" t="s">
        <v>9143</v>
      </c>
      <c r="C5142" t="s">
        <v>3504</v>
      </c>
      <c r="D5142" t="s">
        <v>9144</v>
      </c>
      <c r="E5142" t="s">
        <v>9140</v>
      </c>
      <c r="F5142">
        <v>138</v>
      </c>
      <c r="G5142" t="s">
        <v>4096</v>
      </c>
      <c r="H5142" s="51" t="s">
        <v>15496</v>
      </c>
      <c r="I5142">
        <v>730.75</v>
      </c>
      <c r="J5142">
        <v>69</v>
      </c>
      <c r="K5142">
        <v>83</v>
      </c>
      <c r="L5142">
        <v>2426.09</v>
      </c>
      <c r="M5142">
        <v>3302.53</v>
      </c>
      <c r="N5142">
        <v>113</v>
      </c>
      <c r="O5142">
        <v>0</v>
      </c>
      <c r="P5142" t="s">
        <v>7673</v>
      </c>
      <c r="Q5142">
        <v>0</v>
      </c>
      <c r="R5142">
        <v>0</v>
      </c>
      <c r="S5142">
        <v>0</v>
      </c>
      <c r="T5142" t="s">
        <v>181</v>
      </c>
      <c r="U5142">
        <v>0</v>
      </c>
      <c r="V5142" t="s">
        <v>181</v>
      </c>
      <c r="W5142">
        <v>259.89999999999998</v>
      </c>
      <c r="X5142" t="s">
        <v>3832</v>
      </c>
    </row>
    <row r="5143" spans="1:24" x14ac:dyDescent="0.3">
      <c r="A5143" t="s">
        <v>3507</v>
      </c>
      <c r="B5143" t="s">
        <v>15497</v>
      </c>
      <c r="C5143" t="s">
        <v>181</v>
      </c>
      <c r="D5143" t="s">
        <v>15498</v>
      </c>
      <c r="E5143" t="s">
        <v>15499</v>
      </c>
      <c r="F5143">
        <v>512</v>
      </c>
      <c r="G5143">
        <v>0</v>
      </c>
      <c r="H5143" s="51" t="s">
        <v>15500</v>
      </c>
      <c r="I5143">
        <v>0</v>
      </c>
      <c r="J5143">
        <v>256</v>
      </c>
      <c r="K5143">
        <v>244</v>
      </c>
      <c r="L5143">
        <v>4538.4000000000005</v>
      </c>
      <c r="M5143">
        <v>12648.57</v>
      </c>
      <c r="N5143">
        <v>680</v>
      </c>
      <c r="O5143">
        <v>0</v>
      </c>
      <c r="P5143" t="s">
        <v>13451</v>
      </c>
      <c r="Q5143">
        <v>0</v>
      </c>
      <c r="R5143">
        <v>0</v>
      </c>
      <c r="S5143">
        <v>144</v>
      </c>
      <c r="T5143" t="s">
        <v>17670</v>
      </c>
      <c r="U5143">
        <v>18.600000000000001</v>
      </c>
      <c r="V5143" t="s">
        <v>17795</v>
      </c>
      <c r="W5143">
        <v>5802.6666666666697</v>
      </c>
      <c r="X5143" t="s">
        <v>3832</v>
      </c>
    </row>
    <row r="5144" spans="1:24" x14ac:dyDescent="0.3">
      <c r="A5144" t="s">
        <v>3507</v>
      </c>
      <c r="B5144" t="s">
        <v>9981</v>
      </c>
      <c r="C5144" t="s">
        <v>3504</v>
      </c>
      <c r="D5144" t="s">
        <v>9982</v>
      </c>
      <c r="E5144" t="s">
        <v>9782</v>
      </c>
      <c r="F5144">
        <v>4</v>
      </c>
      <c r="G5144">
        <v>0</v>
      </c>
      <c r="H5144" s="51" t="s">
        <v>15501</v>
      </c>
      <c r="I5144">
        <v>0</v>
      </c>
      <c r="J5144">
        <v>2</v>
      </c>
      <c r="K5144">
        <v>2</v>
      </c>
      <c r="L5144">
        <v>63.42</v>
      </c>
      <c r="M5144">
        <v>1046.33</v>
      </c>
      <c r="N5144">
        <v>33</v>
      </c>
      <c r="O5144">
        <v>0</v>
      </c>
      <c r="P5144" t="s">
        <v>3590</v>
      </c>
      <c r="Q5144">
        <v>0</v>
      </c>
      <c r="R5144">
        <v>0</v>
      </c>
      <c r="S5144">
        <v>0</v>
      </c>
      <c r="T5144" t="s">
        <v>181</v>
      </c>
      <c r="U5144">
        <v>0</v>
      </c>
      <c r="V5144" t="s">
        <v>181</v>
      </c>
      <c r="W5144">
        <v>2.2000000000000002</v>
      </c>
      <c r="X5144" t="s">
        <v>3832</v>
      </c>
    </row>
    <row r="5145" spans="1:24" x14ac:dyDescent="0.3">
      <c r="A5145" t="s">
        <v>3507</v>
      </c>
      <c r="B5145" t="s">
        <v>7660</v>
      </c>
      <c r="C5145" t="s">
        <v>181</v>
      </c>
      <c r="D5145" t="s">
        <v>7661</v>
      </c>
      <c r="E5145" t="s">
        <v>7477</v>
      </c>
      <c r="F5145">
        <v>0</v>
      </c>
      <c r="G5145">
        <v>0</v>
      </c>
      <c r="H5145" s="51" t="s">
        <v>15502</v>
      </c>
      <c r="I5145">
        <v>0</v>
      </c>
      <c r="J5145">
        <v>0</v>
      </c>
      <c r="L5145">
        <v>0</v>
      </c>
      <c r="M5145">
        <v>1287.21</v>
      </c>
      <c r="N5145">
        <v>58</v>
      </c>
      <c r="O5145">
        <v>0</v>
      </c>
      <c r="P5145" t="s">
        <v>7161</v>
      </c>
      <c r="Q5145">
        <v>0</v>
      </c>
      <c r="R5145">
        <v>0</v>
      </c>
      <c r="S5145">
        <v>0</v>
      </c>
      <c r="T5145" t="s">
        <v>181</v>
      </c>
      <c r="U5145">
        <v>0</v>
      </c>
      <c r="V5145" t="s">
        <v>181</v>
      </c>
      <c r="W5145">
        <v>0</v>
      </c>
      <c r="X5145" t="s">
        <v>3832</v>
      </c>
    </row>
    <row r="5146" spans="1:24" x14ac:dyDescent="0.3">
      <c r="A5146" t="s">
        <v>3507</v>
      </c>
      <c r="B5146" t="s">
        <v>11410</v>
      </c>
      <c r="C5146" t="s">
        <v>7164</v>
      </c>
      <c r="D5146" t="s">
        <v>11411</v>
      </c>
      <c r="E5146" t="s">
        <v>11412</v>
      </c>
      <c r="F5146">
        <v>0</v>
      </c>
      <c r="G5146">
        <v>0</v>
      </c>
      <c r="H5146" s="51" t="s">
        <v>15503</v>
      </c>
      <c r="I5146">
        <v>0</v>
      </c>
      <c r="J5146">
        <v>0</v>
      </c>
      <c r="L5146">
        <v>0</v>
      </c>
      <c r="M5146">
        <v>2467.15</v>
      </c>
      <c r="N5146">
        <v>35</v>
      </c>
      <c r="O5146">
        <v>0</v>
      </c>
      <c r="P5146" t="s">
        <v>3571</v>
      </c>
      <c r="Q5146">
        <v>2</v>
      </c>
      <c r="R5146">
        <v>0</v>
      </c>
      <c r="S5146">
        <v>0</v>
      </c>
      <c r="T5146" t="s">
        <v>181</v>
      </c>
      <c r="U5146">
        <v>0</v>
      </c>
      <c r="V5146" t="s">
        <v>181</v>
      </c>
      <c r="W5146">
        <v>0</v>
      </c>
      <c r="X5146" t="s">
        <v>3832</v>
      </c>
    </row>
    <row r="5147" spans="1:24" x14ac:dyDescent="0.3">
      <c r="A5147" t="s">
        <v>3507</v>
      </c>
      <c r="B5147" t="s">
        <v>7330</v>
      </c>
      <c r="C5147" t="s">
        <v>181</v>
      </c>
      <c r="D5147" t="s">
        <v>7331</v>
      </c>
      <c r="E5147" t="s">
        <v>10</v>
      </c>
      <c r="F5147">
        <v>0</v>
      </c>
      <c r="G5147">
        <v>0</v>
      </c>
      <c r="H5147" s="51" t="s">
        <v>13874</v>
      </c>
      <c r="I5147">
        <v>0</v>
      </c>
      <c r="J5147">
        <v>0</v>
      </c>
      <c r="L5147">
        <v>0</v>
      </c>
      <c r="M5147">
        <v>504</v>
      </c>
      <c r="N5147">
        <v>120</v>
      </c>
      <c r="O5147">
        <v>0</v>
      </c>
      <c r="P5147" t="s">
        <v>2423</v>
      </c>
      <c r="Q5147">
        <v>0</v>
      </c>
      <c r="R5147">
        <v>0</v>
      </c>
      <c r="S5147">
        <v>0</v>
      </c>
      <c r="T5147" t="s">
        <v>181</v>
      </c>
      <c r="U5147">
        <v>0</v>
      </c>
      <c r="V5147" t="s">
        <v>181</v>
      </c>
      <c r="W5147">
        <v>0</v>
      </c>
      <c r="X5147" t="s">
        <v>7247</v>
      </c>
    </row>
    <row r="5148" spans="1:24" x14ac:dyDescent="0.3">
      <c r="A5148" t="s">
        <v>3507</v>
      </c>
      <c r="B5148" t="s">
        <v>7326</v>
      </c>
      <c r="C5148" t="s">
        <v>3504</v>
      </c>
      <c r="D5148" t="s">
        <v>7327</v>
      </c>
      <c r="E5148" t="s">
        <v>10</v>
      </c>
      <c r="F5148">
        <v>56</v>
      </c>
      <c r="G5148">
        <v>0</v>
      </c>
      <c r="H5148" s="51" t="s">
        <v>15504</v>
      </c>
      <c r="I5148">
        <v>0</v>
      </c>
      <c r="J5148">
        <v>28</v>
      </c>
      <c r="K5148">
        <v>26</v>
      </c>
      <c r="L5148">
        <v>186.16</v>
      </c>
      <c r="M5148">
        <v>1001.95</v>
      </c>
      <c r="N5148">
        <v>140</v>
      </c>
      <c r="O5148">
        <v>5</v>
      </c>
      <c r="P5148" t="s">
        <v>8355</v>
      </c>
      <c r="Q5148">
        <v>0</v>
      </c>
      <c r="R5148">
        <v>0</v>
      </c>
      <c r="S5148">
        <v>0</v>
      </c>
      <c r="T5148" t="s">
        <v>181</v>
      </c>
      <c r="U5148">
        <v>0</v>
      </c>
      <c r="V5148" t="s">
        <v>181</v>
      </c>
      <c r="W5148">
        <v>126</v>
      </c>
      <c r="X5148" t="s">
        <v>7247</v>
      </c>
    </row>
    <row r="5149" spans="1:24" x14ac:dyDescent="0.3">
      <c r="A5149" t="s">
        <v>3507</v>
      </c>
      <c r="B5149" t="s">
        <v>7503</v>
      </c>
      <c r="C5149" t="s">
        <v>7263</v>
      </c>
      <c r="D5149" t="s">
        <v>7504</v>
      </c>
      <c r="E5149" t="s">
        <v>7477</v>
      </c>
      <c r="F5149">
        <v>226</v>
      </c>
      <c r="G5149">
        <v>0</v>
      </c>
      <c r="H5149" s="51" t="s">
        <v>13579</v>
      </c>
      <c r="I5149">
        <v>0</v>
      </c>
      <c r="J5149">
        <v>113</v>
      </c>
      <c r="K5149">
        <v>85</v>
      </c>
      <c r="L5149">
        <v>1044.6499999999999</v>
      </c>
      <c r="M5149">
        <v>2826.29</v>
      </c>
      <c r="N5149">
        <v>230</v>
      </c>
      <c r="O5149">
        <v>6</v>
      </c>
      <c r="P5149" t="s">
        <v>11923</v>
      </c>
      <c r="Q5149">
        <v>3</v>
      </c>
      <c r="R5149">
        <v>0</v>
      </c>
      <c r="S5149">
        <v>100</v>
      </c>
      <c r="T5149" t="s">
        <v>17670</v>
      </c>
      <c r="U5149">
        <v>12.15</v>
      </c>
      <c r="V5149" t="s">
        <v>17716</v>
      </c>
      <c r="W5149">
        <v>832.43333333333305</v>
      </c>
      <c r="X5149" t="s">
        <v>7247</v>
      </c>
    </row>
    <row r="5150" spans="1:24" x14ac:dyDescent="0.3">
      <c r="A5150" t="s">
        <v>3507</v>
      </c>
      <c r="B5150" t="s">
        <v>7313</v>
      </c>
      <c r="C5150" t="s">
        <v>3528</v>
      </c>
      <c r="D5150" t="s">
        <v>7314</v>
      </c>
      <c r="E5150" t="s">
        <v>10</v>
      </c>
      <c r="F5150">
        <v>170</v>
      </c>
      <c r="G5150">
        <v>0</v>
      </c>
      <c r="H5150" s="51" t="s">
        <v>15505</v>
      </c>
      <c r="I5150">
        <v>0</v>
      </c>
      <c r="J5150">
        <v>85</v>
      </c>
      <c r="K5150">
        <v>105</v>
      </c>
      <c r="L5150">
        <v>1176</v>
      </c>
      <c r="M5150">
        <v>2576.87</v>
      </c>
      <c r="N5150">
        <v>230</v>
      </c>
      <c r="O5150">
        <v>10</v>
      </c>
      <c r="P5150" t="s">
        <v>4167</v>
      </c>
      <c r="Q5150">
        <v>0</v>
      </c>
      <c r="R5150">
        <v>0</v>
      </c>
      <c r="S5150">
        <v>0</v>
      </c>
      <c r="T5150" t="s">
        <v>181</v>
      </c>
      <c r="U5150">
        <v>0</v>
      </c>
      <c r="V5150" t="s">
        <v>181</v>
      </c>
      <c r="W5150">
        <v>623.33333333333303</v>
      </c>
      <c r="X5150" t="s">
        <v>3581</v>
      </c>
    </row>
    <row r="5151" spans="1:24" x14ac:dyDescent="0.3">
      <c r="A5151" t="s">
        <v>3507</v>
      </c>
      <c r="B5151" t="s">
        <v>11830</v>
      </c>
      <c r="C5151" t="s">
        <v>3504</v>
      </c>
      <c r="D5151" t="s">
        <v>11831</v>
      </c>
      <c r="E5151" t="s">
        <v>11832</v>
      </c>
      <c r="F5151">
        <v>0</v>
      </c>
      <c r="G5151">
        <v>0</v>
      </c>
      <c r="H5151" s="51" t="s">
        <v>15506</v>
      </c>
      <c r="I5151">
        <v>0</v>
      </c>
      <c r="J5151">
        <v>0</v>
      </c>
      <c r="L5151">
        <v>0</v>
      </c>
      <c r="M5151">
        <v>208.06</v>
      </c>
      <c r="N5151">
        <v>1</v>
      </c>
      <c r="O5151">
        <v>0</v>
      </c>
      <c r="P5151" t="s">
        <v>3535</v>
      </c>
      <c r="Q5151">
        <v>0</v>
      </c>
      <c r="R5151">
        <v>0</v>
      </c>
      <c r="S5151">
        <v>0</v>
      </c>
      <c r="T5151" t="s">
        <v>181</v>
      </c>
      <c r="U5151">
        <v>0</v>
      </c>
      <c r="V5151" t="s">
        <v>181</v>
      </c>
      <c r="W5151">
        <v>0</v>
      </c>
      <c r="X5151" t="s">
        <v>7247</v>
      </c>
    </row>
    <row r="5152" spans="1:24" x14ac:dyDescent="0.3">
      <c r="A5152" t="s">
        <v>3507</v>
      </c>
      <c r="B5152" t="s">
        <v>7306</v>
      </c>
      <c r="C5152" t="s">
        <v>181</v>
      </c>
      <c r="D5152" t="s">
        <v>7307</v>
      </c>
      <c r="E5152" t="s">
        <v>10</v>
      </c>
      <c r="F5152">
        <v>1647</v>
      </c>
      <c r="G5152">
        <v>0</v>
      </c>
      <c r="H5152" s="51" t="s">
        <v>15507</v>
      </c>
      <c r="I5152">
        <v>0</v>
      </c>
      <c r="J5152">
        <v>824</v>
      </c>
      <c r="K5152">
        <v>627</v>
      </c>
      <c r="L5152">
        <v>934.23</v>
      </c>
      <c r="M5152">
        <v>3113.21</v>
      </c>
      <c r="N5152">
        <v>2088</v>
      </c>
      <c r="O5152">
        <v>332</v>
      </c>
      <c r="P5152" t="s">
        <v>13730</v>
      </c>
      <c r="Q5152">
        <v>10</v>
      </c>
      <c r="R5152">
        <v>0</v>
      </c>
      <c r="S5152">
        <v>0</v>
      </c>
      <c r="T5152" t="s">
        <v>181</v>
      </c>
      <c r="U5152">
        <v>0</v>
      </c>
      <c r="V5152" t="s">
        <v>181</v>
      </c>
      <c r="W5152">
        <v>47956.800000000003</v>
      </c>
      <c r="X5152" t="s">
        <v>7247</v>
      </c>
    </row>
    <row r="5153" spans="1:24" x14ac:dyDescent="0.3">
      <c r="A5153" t="s">
        <v>3507</v>
      </c>
      <c r="B5153" t="s">
        <v>7488</v>
      </c>
      <c r="C5153" t="s">
        <v>7164</v>
      </c>
      <c r="D5153" t="s">
        <v>7489</v>
      </c>
      <c r="E5153" t="s">
        <v>7477</v>
      </c>
      <c r="F5153">
        <v>305</v>
      </c>
      <c r="G5153">
        <v>0</v>
      </c>
      <c r="H5153" s="51" t="s">
        <v>14007</v>
      </c>
      <c r="I5153">
        <v>0</v>
      </c>
      <c r="J5153">
        <v>153</v>
      </c>
      <c r="K5153">
        <v>29</v>
      </c>
      <c r="L5153">
        <v>109.61999999999999</v>
      </c>
      <c r="M5153">
        <v>3417.73</v>
      </c>
      <c r="N5153">
        <v>905</v>
      </c>
      <c r="O5153">
        <v>78</v>
      </c>
      <c r="P5153" t="s">
        <v>18241</v>
      </c>
      <c r="Q5153">
        <v>72</v>
      </c>
      <c r="R5153">
        <v>0</v>
      </c>
      <c r="S5153">
        <v>120</v>
      </c>
      <c r="T5153" t="s">
        <v>17663</v>
      </c>
      <c r="U5153">
        <v>3.78</v>
      </c>
      <c r="V5153" t="s">
        <v>12587</v>
      </c>
      <c r="W5153">
        <v>3850.5</v>
      </c>
      <c r="X5153" t="s">
        <v>7247</v>
      </c>
    </row>
    <row r="5154" spans="1:24" x14ac:dyDescent="0.3">
      <c r="A5154" t="s">
        <v>3507</v>
      </c>
      <c r="B5154" t="s">
        <v>15508</v>
      </c>
      <c r="C5154" t="s">
        <v>181</v>
      </c>
      <c r="D5154" t="s">
        <v>15509</v>
      </c>
      <c r="E5154" t="s">
        <v>8964</v>
      </c>
      <c r="F5154">
        <v>749</v>
      </c>
      <c r="G5154" t="s">
        <v>7584</v>
      </c>
      <c r="H5154" s="51" t="s">
        <v>12687</v>
      </c>
      <c r="I5154">
        <v>577.56999999999994</v>
      </c>
      <c r="J5154">
        <v>375</v>
      </c>
      <c r="K5154">
        <v>293</v>
      </c>
      <c r="L5154">
        <v>758.87</v>
      </c>
      <c r="M5154">
        <v>1594.18</v>
      </c>
      <c r="N5154">
        <v>616</v>
      </c>
      <c r="O5154">
        <v>90</v>
      </c>
      <c r="P5154" t="s">
        <v>12802</v>
      </c>
      <c r="Q5154">
        <v>0</v>
      </c>
      <c r="R5154">
        <v>0</v>
      </c>
      <c r="S5154">
        <v>0</v>
      </c>
      <c r="T5154" t="s">
        <v>181</v>
      </c>
      <c r="U5154">
        <v>0</v>
      </c>
      <c r="V5154" t="s">
        <v>181</v>
      </c>
      <c r="W5154">
        <v>6575</v>
      </c>
      <c r="X5154" t="s">
        <v>7247</v>
      </c>
    </row>
    <row r="5155" spans="1:24" x14ac:dyDescent="0.3">
      <c r="A5155" t="s">
        <v>3507</v>
      </c>
      <c r="B5155" t="s">
        <v>7486</v>
      </c>
      <c r="C5155" t="s">
        <v>3504</v>
      </c>
      <c r="D5155" t="s">
        <v>7487</v>
      </c>
      <c r="E5155" t="s">
        <v>7477</v>
      </c>
      <c r="F5155">
        <v>739</v>
      </c>
      <c r="G5155">
        <v>0</v>
      </c>
      <c r="H5155" s="51" t="s">
        <v>13155</v>
      </c>
      <c r="I5155">
        <v>0</v>
      </c>
      <c r="J5155">
        <v>370</v>
      </c>
      <c r="K5155">
        <v>303</v>
      </c>
      <c r="L5155">
        <v>257.55</v>
      </c>
      <c r="M5155">
        <v>3115.81</v>
      </c>
      <c r="N5155">
        <v>3663</v>
      </c>
      <c r="O5155">
        <v>117</v>
      </c>
      <c r="P5155" t="s">
        <v>18242</v>
      </c>
      <c r="Q5155">
        <v>1</v>
      </c>
      <c r="R5155">
        <v>0</v>
      </c>
      <c r="S5155">
        <v>0</v>
      </c>
      <c r="T5155" t="s">
        <v>181</v>
      </c>
      <c r="U5155">
        <v>0</v>
      </c>
      <c r="V5155" t="s">
        <v>181</v>
      </c>
      <c r="W5155">
        <v>43721.666666666701</v>
      </c>
      <c r="X5155" t="s">
        <v>7247</v>
      </c>
    </row>
    <row r="5156" spans="1:24" x14ac:dyDescent="0.3">
      <c r="A5156" t="s">
        <v>3507</v>
      </c>
      <c r="B5156" t="s">
        <v>90</v>
      </c>
      <c r="C5156" t="s">
        <v>3841</v>
      </c>
      <c r="D5156" t="s">
        <v>10039</v>
      </c>
      <c r="E5156" t="s">
        <v>9782</v>
      </c>
      <c r="F5156">
        <v>23</v>
      </c>
      <c r="G5156">
        <v>0</v>
      </c>
      <c r="H5156" s="51" t="s">
        <v>15510</v>
      </c>
      <c r="I5156">
        <v>0</v>
      </c>
      <c r="J5156">
        <v>12</v>
      </c>
      <c r="K5156">
        <v>4</v>
      </c>
      <c r="L5156">
        <v>13.04</v>
      </c>
      <c r="M5156">
        <v>153.16999999999999</v>
      </c>
      <c r="N5156">
        <v>47</v>
      </c>
      <c r="O5156">
        <v>11</v>
      </c>
      <c r="P5156" t="s">
        <v>1975</v>
      </c>
      <c r="Q5156">
        <v>0</v>
      </c>
      <c r="R5156">
        <v>0</v>
      </c>
      <c r="S5156">
        <v>0</v>
      </c>
      <c r="T5156" t="s">
        <v>181</v>
      </c>
      <c r="U5156">
        <v>0</v>
      </c>
      <c r="V5156" t="s">
        <v>181</v>
      </c>
      <c r="W5156">
        <v>14.4</v>
      </c>
      <c r="X5156" t="s">
        <v>7247</v>
      </c>
    </row>
    <row r="5157" spans="1:24" x14ac:dyDescent="0.3">
      <c r="A5157" t="s">
        <v>3507</v>
      </c>
      <c r="B5157" t="s">
        <v>7720</v>
      </c>
      <c r="C5157" t="s">
        <v>7548</v>
      </c>
      <c r="D5157" t="s">
        <v>7721</v>
      </c>
      <c r="E5157" t="s">
        <v>7477</v>
      </c>
      <c r="F5157">
        <v>5500</v>
      </c>
      <c r="G5157">
        <v>0</v>
      </c>
      <c r="H5157" s="51" t="s">
        <v>15325</v>
      </c>
      <c r="I5157">
        <v>0</v>
      </c>
      <c r="J5157">
        <v>2750</v>
      </c>
      <c r="K5157">
        <v>2194</v>
      </c>
      <c r="L5157">
        <v>5857.98</v>
      </c>
      <c r="M5157">
        <v>19887.560000000001</v>
      </c>
      <c r="N5157">
        <v>7435</v>
      </c>
      <c r="O5157">
        <v>82</v>
      </c>
      <c r="P5157" t="s">
        <v>18243</v>
      </c>
      <c r="Q5157">
        <v>191</v>
      </c>
      <c r="R5157">
        <v>0</v>
      </c>
      <c r="S5157">
        <v>0</v>
      </c>
      <c r="T5157" t="s">
        <v>181</v>
      </c>
      <c r="U5157">
        <v>0</v>
      </c>
      <c r="V5157" t="s">
        <v>181</v>
      </c>
      <c r="W5157">
        <v>656516.66666666698</v>
      </c>
      <c r="X5157" t="s">
        <v>7247</v>
      </c>
    </row>
    <row r="5158" spans="1:24" x14ac:dyDescent="0.3">
      <c r="A5158" t="s">
        <v>3507</v>
      </c>
      <c r="B5158" t="s">
        <v>10004</v>
      </c>
      <c r="C5158" t="s">
        <v>181</v>
      </c>
      <c r="D5158" t="s">
        <v>10005</v>
      </c>
      <c r="E5158" t="s">
        <v>9782</v>
      </c>
      <c r="F5158">
        <v>0</v>
      </c>
      <c r="G5158">
        <v>0</v>
      </c>
      <c r="H5158" s="51" t="s">
        <v>15511</v>
      </c>
      <c r="I5158">
        <v>0</v>
      </c>
      <c r="J5158">
        <v>0</v>
      </c>
      <c r="L5158">
        <v>0</v>
      </c>
      <c r="M5158">
        <v>135.97999999999999</v>
      </c>
      <c r="N5158">
        <v>21</v>
      </c>
      <c r="O5158">
        <v>0</v>
      </c>
      <c r="P5158" t="s">
        <v>3733</v>
      </c>
      <c r="Q5158">
        <v>0</v>
      </c>
      <c r="R5158">
        <v>0</v>
      </c>
      <c r="S5158">
        <v>0</v>
      </c>
      <c r="T5158" t="s">
        <v>181</v>
      </c>
      <c r="U5158">
        <v>0</v>
      </c>
      <c r="V5158" t="s">
        <v>181</v>
      </c>
      <c r="W5158">
        <v>0</v>
      </c>
      <c r="X5158" t="s">
        <v>7247</v>
      </c>
    </row>
    <row r="5159" spans="1:24" x14ac:dyDescent="0.3">
      <c r="A5159" t="s">
        <v>3507</v>
      </c>
      <c r="B5159" t="s">
        <v>7270</v>
      </c>
      <c r="C5159" t="s">
        <v>3588</v>
      </c>
      <c r="D5159" t="s">
        <v>7271</v>
      </c>
      <c r="E5159" t="s">
        <v>10</v>
      </c>
      <c r="F5159">
        <v>18</v>
      </c>
      <c r="G5159">
        <v>0</v>
      </c>
      <c r="H5159" s="51" t="s">
        <v>15169</v>
      </c>
      <c r="I5159">
        <v>0</v>
      </c>
      <c r="J5159">
        <v>9</v>
      </c>
      <c r="K5159">
        <v>9</v>
      </c>
      <c r="L5159">
        <v>153.35999999999999</v>
      </c>
      <c r="M5159">
        <v>1550.64</v>
      </c>
      <c r="N5159">
        <v>91</v>
      </c>
      <c r="O5159">
        <v>2</v>
      </c>
      <c r="P5159" t="s">
        <v>4235</v>
      </c>
      <c r="Q5159">
        <v>0</v>
      </c>
      <c r="R5159">
        <v>0</v>
      </c>
      <c r="S5159">
        <v>0</v>
      </c>
      <c r="T5159" t="s">
        <v>181</v>
      </c>
      <c r="U5159">
        <v>0</v>
      </c>
      <c r="V5159" t="s">
        <v>181</v>
      </c>
      <c r="W5159">
        <v>26.7</v>
      </c>
      <c r="X5159" t="s">
        <v>7247</v>
      </c>
    </row>
    <row r="5160" spans="1:24" x14ac:dyDescent="0.3">
      <c r="A5160" t="s">
        <v>3507</v>
      </c>
      <c r="B5160" t="s">
        <v>7275</v>
      </c>
      <c r="C5160" t="s">
        <v>3844</v>
      </c>
      <c r="D5160" t="s">
        <v>7276</v>
      </c>
      <c r="E5160" t="s">
        <v>10</v>
      </c>
      <c r="F5160">
        <v>136</v>
      </c>
      <c r="G5160" t="s">
        <v>3701</v>
      </c>
      <c r="H5160" s="51" t="s">
        <v>15512</v>
      </c>
      <c r="I5160">
        <v>10.17</v>
      </c>
      <c r="J5160">
        <v>68</v>
      </c>
      <c r="K5160">
        <v>56</v>
      </c>
      <c r="L5160">
        <v>189.84</v>
      </c>
      <c r="M5160">
        <v>457.21</v>
      </c>
      <c r="N5160">
        <v>135</v>
      </c>
      <c r="O5160">
        <v>2</v>
      </c>
      <c r="P5160" t="s">
        <v>8607</v>
      </c>
      <c r="Q5160">
        <v>0</v>
      </c>
      <c r="R5160">
        <v>0</v>
      </c>
      <c r="S5160">
        <v>0</v>
      </c>
      <c r="T5160" t="s">
        <v>181</v>
      </c>
      <c r="U5160">
        <v>0</v>
      </c>
      <c r="V5160" t="s">
        <v>181</v>
      </c>
      <c r="W5160">
        <v>301.46666666666698</v>
      </c>
      <c r="X5160" t="s">
        <v>7247</v>
      </c>
    </row>
    <row r="5161" spans="1:24" x14ac:dyDescent="0.3">
      <c r="A5161" t="s">
        <v>3507</v>
      </c>
      <c r="B5161" t="s">
        <v>7278</v>
      </c>
      <c r="C5161" t="s">
        <v>3588</v>
      </c>
      <c r="D5161" t="s">
        <v>7279</v>
      </c>
      <c r="E5161" t="s">
        <v>10</v>
      </c>
      <c r="F5161">
        <v>36</v>
      </c>
      <c r="G5161">
        <v>0</v>
      </c>
      <c r="H5161" s="51" t="s">
        <v>15201</v>
      </c>
      <c r="I5161">
        <v>0</v>
      </c>
      <c r="J5161">
        <v>18</v>
      </c>
      <c r="K5161">
        <v>20</v>
      </c>
      <c r="L5161">
        <v>64.800000000000011</v>
      </c>
      <c r="M5161">
        <v>1104.02</v>
      </c>
      <c r="N5161">
        <v>341</v>
      </c>
      <c r="O5161">
        <v>5</v>
      </c>
      <c r="P5161" t="s">
        <v>4586</v>
      </c>
      <c r="Q5161">
        <v>0</v>
      </c>
      <c r="R5161">
        <v>0</v>
      </c>
      <c r="S5161">
        <v>0</v>
      </c>
      <c r="T5161" t="s">
        <v>181</v>
      </c>
      <c r="U5161">
        <v>0</v>
      </c>
      <c r="V5161" t="s">
        <v>181</v>
      </c>
      <c r="W5161">
        <v>201.6</v>
      </c>
      <c r="X5161" t="s">
        <v>7247</v>
      </c>
    </row>
    <row r="5162" spans="1:24" x14ac:dyDescent="0.3">
      <c r="A5162" t="s">
        <v>3507</v>
      </c>
      <c r="B5162" t="s">
        <v>7266</v>
      </c>
      <c r="C5162" t="s">
        <v>3511</v>
      </c>
      <c r="D5162" t="s">
        <v>7267</v>
      </c>
      <c r="E5162" t="s">
        <v>10</v>
      </c>
      <c r="F5162">
        <v>0</v>
      </c>
      <c r="G5162">
        <v>0</v>
      </c>
      <c r="H5162" s="51" t="s">
        <v>13519</v>
      </c>
      <c r="I5162">
        <v>0</v>
      </c>
      <c r="J5162">
        <v>0</v>
      </c>
      <c r="L5162">
        <v>0</v>
      </c>
      <c r="M5162">
        <v>324.86</v>
      </c>
      <c r="N5162">
        <v>82</v>
      </c>
      <c r="O5162">
        <v>0</v>
      </c>
      <c r="P5162" t="s">
        <v>7338</v>
      </c>
      <c r="Q5162">
        <v>7</v>
      </c>
      <c r="R5162">
        <v>0</v>
      </c>
      <c r="S5162">
        <v>0</v>
      </c>
      <c r="T5162" t="s">
        <v>181</v>
      </c>
      <c r="U5162">
        <v>0</v>
      </c>
      <c r="V5162" t="s">
        <v>181</v>
      </c>
      <c r="W5162">
        <v>0</v>
      </c>
      <c r="X5162" t="s">
        <v>7247</v>
      </c>
    </row>
    <row r="5163" spans="1:24" x14ac:dyDescent="0.3">
      <c r="A5163" t="s">
        <v>3507</v>
      </c>
      <c r="B5163" t="s">
        <v>7304</v>
      </c>
      <c r="C5163" t="s">
        <v>3844</v>
      </c>
      <c r="D5163" t="s">
        <v>7305</v>
      </c>
      <c r="E5163" t="s">
        <v>10</v>
      </c>
      <c r="F5163">
        <v>0</v>
      </c>
      <c r="G5163">
        <v>0</v>
      </c>
      <c r="H5163" s="51" t="s">
        <v>15513</v>
      </c>
      <c r="I5163">
        <v>0</v>
      </c>
      <c r="J5163">
        <v>0</v>
      </c>
      <c r="L5163">
        <v>0</v>
      </c>
      <c r="M5163">
        <v>123.04</v>
      </c>
      <c r="N5163">
        <v>16</v>
      </c>
      <c r="O5163">
        <v>0</v>
      </c>
      <c r="P5163" t="s">
        <v>1261</v>
      </c>
      <c r="Q5163">
        <v>0</v>
      </c>
      <c r="R5163">
        <v>0</v>
      </c>
      <c r="S5163">
        <v>0</v>
      </c>
      <c r="T5163" t="s">
        <v>181</v>
      </c>
      <c r="U5163">
        <v>0</v>
      </c>
      <c r="V5163" t="s">
        <v>181</v>
      </c>
      <c r="W5163">
        <v>0</v>
      </c>
      <c r="X5163" t="s">
        <v>7247</v>
      </c>
    </row>
    <row r="5164" spans="1:24" x14ac:dyDescent="0.3">
      <c r="A5164" t="s">
        <v>3507</v>
      </c>
      <c r="B5164" t="s">
        <v>18244</v>
      </c>
      <c r="C5164" t="s">
        <v>181</v>
      </c>
      <c r="D5164" t="s">
        <v>18245</v>
      </c>
      <c r="E5164" t="s">
        <v>10</v>
      </c>
      <c r="F5164">
        <v>0</v>
      </c>
      <c r="G5164">
        <v>0</v>
      </c>
      <c r="H5164" s="51" t="s">
        <v>18246</v>
      </c>
      <c r="I5164">
        <v>0</v>
      </c>
      <c r="J5164">
        <v>0</v>
      </c>
      <c r="L5164">
        <v>0</v>
      </c>
      <c r="M5164">
        <v>464.53</v>
      </c>
      <c r="N5164">
        <v>100</v>
      </c>
      <c r="O5164">
        <v>0</v>
      </c>
      <c r="P5164" t="s">
        <v>479</v>
      </c>
      <c r="Q5164">
        <v>0</v>
      </c>
      <c r="R5164">
        <v>0</v>
      </c>
      <c r="S5164">
        <v>0</v>
      </c>
      <c r="T5164" t="s">
        <v>181</v>
      </c>
      <c r="U5164">
        <v>0</v>
      </c>
      <c r="V5164" t="s">
        <v>181</v>
      </c>
      <c r="W5164">
        <v>0</v>
      </c>
      <c r="X5164" t="s">
        <v>7247</v>
      </c>
    </row>
    <row r="5165" spans="1:24" x14ac:dyDescent="0.3">
      <c r="A5165" t="s">
        <v>3507</v>
      </c>
      <c r="B5165" t="s">
        <v>7257</v>
      </c>
      <c r="C5165" t="s">
        <v>7258</v>
      </c>
      <c r="D5165" t="s">
        <v>7259</v>
      </c>
      <c r="E5165" t="s">
        <v>10</v>
      </c>
      <c r="F5165">
        <v>14</v>
      </c>
      <c r="G5165">
        <v>0</v>
      </c>
      <c r="H5165" s="51" t="s">
        <v>15514</v>
      </c>
      <c r="I5165">
        <v>0</v>
      </c>
      <c r="J5165">
        <v>7</v>
      </c>
      <c r="K5165">
        <v>10</v>
      </c>
      <c r="L5165">
        <v>196.9</v>
      </c>
      <c r="M5165">
        <v>945.22</v>
      </c>
      <c r="N5165">
        <v>48</v>
      </c>
      <c r="O5165">
        <v>1</v>
      </c>
      <c r="P5165" t="s">
        <v>3941</v>
      </c>
      <c r="Q5165">
        <v>0</v>
      </c>
      <c r="R5165">
        <v>0</v>
      </c>
      <c r="S5165">
        <v>0</v>
      </c>
      <c r="T5165" t="s">
        <v>181</v>
      </c>
      <c r="U5165">
        <v>0</v>
      </c>
      <c r="V5165" t="s">
        <v>181</v>
      </c>
      <c r="W5165">
        <v>10.966666666666701</v>
      </c>
      <c r="X5165" t="s">
        <v>7247</v>
      </c>
    </row>
    <row r="5166" spans="1:24" x14ac:dyDescent="0.3">
      <c r="A5166" t="s">
        <v>3507</v>
      </c>
      <c r="B5166" t="s">
        <v>7250</v>
      </c>
      <c r="C5166" t="s">
        <v>3504</v>
      </c>
      <c r="D5166" t="s">
        <v>7251</v>
      </c>
      <c r="E5166" t="s">
        <v>10</v>
      </c>
      <c r="F5166">
        <v>47</v>
      </c>
      <c r="G5166">
        <v>0</v>
      </c>
      <c r="H5166" s="51" t="s">
        <v>13185</v>
      </c>
      <c r="I5166">
        <v>0</v>
      </c>
      <c r="J5166">
        <v>24</v>
      </c>
      <c r="K5166">
        <v>24</v>
      </c>
      <c r="L5166">
        <v>57.84</v>
      </c>
      <c r="M5166">
        <v>166.01</v>
      </c>
      <c r="N5166">
        <v>69</v>
      </c>
      <c r="O5166">
        <v>0</v>
      </c>
      <c r="P5166" t="s">
        <v>4053</v>
      </c>
      <c r="Q5166">
        <v>0</v>
      </c>
      <c r="R5166">
        <v>0</v>
      </c>
      <c r="S5166">
        <v>0</v>
      </c>
      <c r="T5166" t="s">
        <v>181</v>
      </c>
      <c r="U5166">
        <v>0</v>
      </c>
      <c r="V5166" t="s">
        <v>181</v>
      </c>
      <c r="W5166">
        <v>55.2</v>
      </c>
      <c r="X5166" t="s">
        <v>7247</v>
      </c>
    </row>
    <row r="5167" spans="1:24" x14ac:dyDescent="0.3">
      <c r="A5167" t="s">
        <v>3507</v>
      </c>
      <c r="B5167" t="s">
        <v>7302</v>
      </c>
      <c r="C5167" t="s">
        <v>7164</v>
      </c>
      <c r="D5167" t="s">
        <v>7303</v>
      </c>
      <c r="E5167" t="s">
        <v>10</v>
      </c>
      <c r="F5167">
        <v>20</v>
      </c>
      <c r="G5167" t="s">
        <v>3636</v>
      </c>
      <c r="H5167" s="51" t="s">
        <v>15515</v>
      </c>
      <c r="I5167">
        <v>220.58999999999997</v>
      </c>
      <c r="J5167">
        <v>10</v>
      </c>
      <c r="K5167">
        <v>10</v>
      </c>
      <c r="L5167">
        <v>116.1</v>
      </c>
      <c r="M5167">
        <v>638.47</v>
      </c>
      <c r="N5167">
        <v>55</v>
      </c>
      <c r="O5167">
        <v>51</v>
      </c>
      <c r="P5167" t="s">
        <v>3101</v>
      </c>
      <c r="Q5167">
        <v>3</v>
      </c>
      <c r="R5167">
        <v>0</v>
      </c>
      <c r="S5167">
        <v>0</v>
      </c>
      <c r="T5167" t="s">
        <v>181</v>
      </c>
      <c r="U5167">
        <v>0</v>
      </c>
      <c r="V5167" t="s">
        <v>181</v>
      </c>
      <c r="W5167">
        <v>0.33333333333333298</v>
      </c>
      <c r="X5167" t="s">
        <v>7247</v>
      </c>
    </row>
    <row r="5168" spans="1:24" x14ac:dyDescent="0.3">
      <c r="A5168" t="s">
        <v>3507</v>
      </c>
      <c r="B5168" t="s">
        <v>7274</v>
      </c>
      <c r="C5168" t="s">
        <v>3837</v>
      </c>
      <c r="D5168" t="s">
        <v>15516</v>
      </c>
      <c r="E5168" t="s">
        <v>10</v>
      </c>
      <c r="F5168">
        <v>20</v>
      </c>
      <c r="G5168">
        <v>0</v>
      </c>
      <c r="H5168" s="51" t="s">
        <v>15515</v>
      </c>
      <c r="I5168">
        <v>0</v>
      </c>
      <c r="J5168">
        <v>10</v>
      </c>
      <c r="K5168">
        <v>21</v>
      </c>
      <c r="L5168">
        <v>243.81</v>
      </c>
      <c r="M5168">
        <v>1625.19</v>
      </c>
      <c r="N5168">
        <v>140</v>
      </c>
      <c r="O5168">
        <v>0</v>
      </c>
      <c r="P5168" t="s">
        <v>11250</v>
      </c>
      <c r="Q5168">
        <v>1</v>
      </c>
      <c r="R5168">
        <v>0</v>
      </c>
      <c r="S5168">
        <v>0</v>
      </c>
      <c r="T5168" t="s">
        <v>181</v>
      </c>
      <c r="U5168">
        <v>0</v>
      </c>
      <c r="V5168" t="s">
        <v>181</v>
      </c>
      <c r="W5168">
        <v>46.3333333333333</v>
      </c>
      <c r="X5168" t="s">
        <v>7247</v>
      </c>
    </row>
    <row r="5169" spans="1:24" x14ac:dyDescent="0.3">
      <c r="A5169" t="s">
        <v>3502</v>
      </c>
      <c r="B5169" t="s">
        <v>15517</v>
      </c>
      <c r="C5169" t="s">
        <v>181</v>
      </c>
      <c r="D5169" t="s">
        <v>15518</v>
      </c>
      <c r="E5169" t="s">
        <v>7779</v>
      </c>
      <c r="F5169">
        <v>52</v>
      </c>
      <c r="G5169">
        <v>0</v>
      </c>
      <c r="H5169" s="51" t="s">
        <v>3594</v>
      </c>
      <c r="I5169">
        <v>0</v>
      </c>
      <c r="J5169">
        <v>26</v>
      </c>
      <c r="K5169">
        <v>30</v>
      </c>
      <c r="L5169">
        <v>180</v>
      </c>
      <c r="M5169">
        <v>1746</v>
      </c>
      <c r="N5169">
        <v>291</v>
      </c>
      <c r="O5169">
        <v>3</v>
      </c>
      <c r="P5169" t="s">
        <v>822</v>
      </c>
      <c r="Q5169">
        <v>0</v>
      </c>
      <c r="R5169">
        <v>0</v>
      </c>
      <c r="S5169">
        <v>0</v>
      </c>
      <c r="T5169" t="s">
        <v>181</v>
      </c>
      <c r="U5169">
        <v>0</v>
      </c>
      <c r="V5169" t="s">
        <v>181</v>
      </c>
      <c r="W5169">
        <v>249.6</v>
      </c>
      <c r="X5169" t="s">
        <v>7247</v>
      </c>
    </row>
    <row r="5170" spans="1:24" x14ac:dyDescent="0.3">
      <c r="A5170" t="s">
        <v>3502</v>
      </c>
      <c r="B5170" t="s">
        <v>15519</v>
      </c>
      <c r="C5170" t="s">
        <v>181</v>
      </c>
      <c r="D5170" t="s">
        <v>15520</v>
      </c>
      <c r="E5170" t="s">
        <v>7779</v>
      </c>
      <c r="F5170">
        <v>0</v>
      </c>
      <c r="G5170">
        <v>0</v>
      </c>
      <c r="H5170" s="51" t="s">
        <v>13342</v>
      </c>
      <c r="I5170">
        <v>0</v>
      </c>
      <c r="J5170">
        <v>0</v>
      </c>
      <c r="L5170">
        <v>0</v>
      </c>
      <c r="M5170">
        <v>1136</v>
      </c>
      <c r="N5170">
        <v>160</v>
      </c>
      <c r="O5170">
        <v>0</v>
      </c>
      <c r="P5170" t="s">
        <v>2212</v>
      </c>
      <c r="Q5170">
        <v>0</v>
      </c>
      <c r="R5170">
        <v>0</v>
      </c>
      <c r="S5170">
        <v>0</v>
      </c>
      <c r="T5170" t="s">
        <v>181</v>
      </c>
      <c r="U5170">
        <v>0</v>
      </c>
      <c r="V5170" t="s">
        <v>181</v>
      </c>
      <c r="W5170">
        <v>0</v>
      </c>
      <c r="X5170" t="s">
        <v>7247</v>
      </c>
    </row>
    <row r="5171" spans="1:24" x14ac:dyDescent="0.3">
      <c r="A5171" t="s">
        <v>3507</v>
      </c>
      <c r="B5171" t="s">
        <v>8631</v>
      </c>
      <c r="C5171" t="s">
        <v>7263</v>
      </c>
      <c r="D5171" t="s">
        <v>8632</v>
      </c>
      <c r="E5171" t="s">
        <v>8583</v>
      </c>
      <c r="F5171">
        <v>647</v>
      </c>
      <c r="G5171" t="s">
        <v>17732</v>
      </c>
      <c r="H5171" s="51" t="s">
        <v>15521</v>
      </c>
      <c r="I5171">
        <v>1756.18</v>
      </c>
      <c r="J5171">
        <v>324</v>
      </c>
      <c r="K5171">
        <v>270</v>
      </c>
      <c r="L5171">
        <v>1711.8</v>
      </c>
      <c r="M5171">
        <v>2385.17</v>
      </c>
      <c r="N5171">
        <v>376</v>
      </c>
      <c r="O5171">
        <v>2</v>
      </c>
      <c r="P5171" t="s">
        <v>12779</v>
      </c>
      <c r="Q5171">
        <v>4</v>
      </c>
      <c r="R5171">
        <v>0</v>
      </c>
      <c r="S5171">
        <v>0</v>
      </c>
      <c r="T5171" t="s">
        <v>181</v>
      </c>
      <c r="U5171">
        <v>0</v>
      </c>
      <c r="V5171" t="s">
        <v>181</v>
      </c>
      <c r="W5171">
        <v>3996</v>
      </c>
      <c r="X5171" t="s">
        <v>7247</v>
      </c>
    </row>
    <row r="5172" spans="1:24" x14ac:dyDescent="0.3">
      <c r="A5172" t="s">
        <v>3507</v>
      </c>
      <c r="B5172" t="s">
        <v>8621</v>
      </c>
      <c r="C5172" t="s">
        <v>181</v>
      </c>
      <c r="D5172" t="s">
        <v>8622</v>
      </c>
      <c r="E5172" t="s">
        <v>8583</v>
      </c>
      <c r="F5172">
        <v>174</v>
      </c>
      <c r="G5172">
        <v>0</v>
      </c>
      <c r="H5172" s="51" t="s">
        <v>15522</v>
      </c>
      <c r="I5172">
        <v>0</v>
      </c>
      <c r="J5172">
        <v>87</v>
      </c>
      <c r="K5172">
        <v>64</v>
      </c>
      <c r="L5172">
        <v>567.67999999999995</v>
      </c>
      <c r="M5172">
        <v>4026.07</v>
      </c>
      <c r="N5172">
        <v>454</v>
      </c>
      <c r="O5172">
        <v>1</v>
      </c>
      <c r="P5172" t="s">
        <v>8480</v>
      </c>
      <c r="Q5172">
        <v>1</v>
      </c>
      <c r="R5172">
        <v>0</v>
      </c>
      <c r="S5172">
        <v>0</v>
      </c>
      <c r="T5172" t="s">
        <v>181</v>
      </c>
      <c r="U5172">
        <v>0</v>
      </c>
      <c r="V5172" t="s">
        <v>181</v>
      </c>
      <c r="W5172">
        <v>1310.8</v>
      </c>
      <c r="X5172" t="s">
        <v>7247</v>
      </c>
    </row>
    <row r="5173" spans="1:24" x14ac:dyDescent="0.3">
      <c r="A5173" t="s">
        <v>3507</v>
      </c>
      <c r="B5173" t="s">
        <v>15524</v>
      </c>
      <c r="C5173" t="s">
        <v>181</v>
      </c>
      <c r="D5173" t="s">
        <v>8622</v>
      </c>
      <c r="E5173" t="s">
        <v>8583</v>
      </c>
      <c r="F5173">
        <v>34</v>
      </c>
      <c r="G5173">
        <v>0</v>
      </c>
      <c r="H5173" s="51" t="s">
        <v>15525</v>
      </c>
      <c r="I5173">
        <v>0</v>
      </c>
      <c r="J5173">
        <v>17</v>
      </c>
      <c r="K5173">
        <v>32</v>
      </c>
      <c r="L5173">
        <v>277.44</v>
      </c>
      <c r="M5173">
        <v>1118.46</v>
      </c>
      <c r="N5173">
        <v>129</v>
      </c>
      <c r="O5173">
        <v>1</v>
      </c>
      <c r="P5173" t="s">
        <v>4292</v>
      </c>
      <c r="Q5173">
        <v>0</v>
      </c>
      <c r="R5173">
        <v>0</v>
      </c>
      <c r="S5173">
        <v>0</v>
      </c>
      <c r="T5173" t="s">
        <v>181</v>
      </c>
      <c r="U5173">
        <v>0</v>
      </c>
      <c r="V5173" t="s">
        <v>181</v>
      </c>
      <c r="W5173">
        <v>72.533333333333303</v>
      </c>
      <c r="X5173" t="s">
        <v>7247</v>
      </c>
    </row>
    <row r="5174" spans="1:24" x14ac:dyDescent="0.3">
      <c r="A5174" t="s">
        <v>3507</v>
      </c>
      <c r="B5174" t="s">
        <v>7272</v>
      </c>
      <c r="C5174" t="s">
        <v>3844</v>
      </c>
      <c r="D5174" t="s">
        <v>7273</v>
      </c>
      <c r="E5174" t="s">
        <v>10</v>
      </c>
      <c r="F5174">
        <v>1</v>
      </c>
      <c r="G5174">
        <v>0</v>
      </c>
      <c r="H5174" s="51" t="s">
        <v>15526</v>
      </c>
      <c r="I5174">
        <v>0</v>
      </c>
      <c r="J5174">
        <v>1</v>
      </c>
      <c r="K5174">
        <v>1</v>
      </c>
      <c r="L5174">
        <v>10.98</v>
      </c>
      <c r="M5174">
        <v>241.45</v>
      </c>
      <c r="N5174">
        <v>22</v>
      </c>
      <c r="O5174">
        <v>0</v>
      </c>
      <c r="P5174" t="s">
        <v>1484</v>
      </c>
      <c r="Q5174">
        <v>0</v>
      </c>
      <c r="R5174">
        <v>0</v>
      </c>
      <c r="S5174">
        <v>0</v>
      </c>
      <c r="T5174" t="s">
        <v>181</v>
      </c>
      <c r="U5174">
        <v>0</v>
      </c>
      <c r="V5174" t="s">
        <v>181</v>
      </c>
      <c r="W5174">
        <v>0.73333333333333295</v>
      </c>
      <c r="X5174" t="s">
        <v>7247</v>
      </c>
    </row>
    <row r="5175" spans="1:24" x14ac:dyDescent="0.3">
      <c r="A5175" t="s">
        <v>3502</v>
      </c>
      <c r="B5175" t="s">
        <v>15527</v>
      </c>
      <c r="C5175" t="s">
        <v>181</v>
      </c>
      <c r="D5175" t="s">
        <v>15528</v>
      </c>
      <c r="E5175" t="s">
        <v>7779</v>
      </c>
      <c r="F5175">
        <v>1</v>
      </c>
      <c r="G5175">
        <v>0</v>
      </c>
      <c r="H5175" s="51" t="s">
        <v>18247</v>
      </c>
      <c r="I5175">
        <v>0</v>
      </c>
      <c r="J5175">
        <v>1</v>
      </c>
      <c r="L5175">
        <v>0</v>
      </c>
      <c r="M5175">
        <v>5.68</v>
      </c>
      <c r="N5175">
        <v>1</v>
      </c>
      <c r="O5175">
        <v>0</v>
      </c>
      <c r="P5175" t="s">
        <v>3535</v>
      </c>
      <c r="Q5175">
        <v>0</v>
      </c>
      <c r="R5175">
        <v>0</v>
      </c>
      <c r="S5175">
        <v>0</v>
      </c>
      <c r="T5175" t="s">
        <v>181</v>
      </c>
      <c r="U5175">
        <v>0</v>
      </c>
      <c r="V5175" t="s">
        <v>181</v>
      </c>
      <c r="W5175">
        <v>3.3333333333333298E-2</v>
      </c>
      <c r="X5175" t="s">
        <v>7247</v>
      </c>
    </row>
    <row r="5176" spans="1:24" x14ac:dyDescent="0.3">
      <c r="A5176" t="s">
        <v>3507</v>
      </c>
      <c r="B5176" t="s">
        <v>7481</v>
      </c>
      <c r="C5176" t="s">
        <v>1296</v>
      </c>
      <c r="D5176" t="s">
        <v>7482</v>
      </c>
      <c r="E5176" t="s">
        <v>7477</v>
      </c>
      <c r="F5176">
        <v>0</v>
      </c>
      <c r="G5176">
        <v>0</v>
      </c>
      <c r="H5176" s="51" t="s">
        <v>12840</v>
      </c>
      <c r="I5176">
        <v>0</v>
      </c>
      <c r="J5176">
        <v>0</v>
      </c>
      <c r="L5176">
        <v>0</v>
      </c>
      <c r="M5176">
        <v>1152.25</v>
      </c>
      <c r="N5176">
        <v>419</v>
      </c>
      <c r="O5176">
        <v>0</v>
      </c>
      <c r="P5176" t="s">
        <v>9551</v>
      </c>
      <c r="Q5176">
        <v>0</v>
      </c>
      <c r="R5176">
        <v>0</v>
      </c>
      <c r="S5176">
        <v>0</v>
      </c>
      <c r="T5176" t="s">
        <v>181</v>
      </c>
      <c r="U5176">
        <v>0</v>
      </c>
      <c r="V5176" t="s">
        <v>181</v>
      </c>
      <c r="W5176">
        <v>0</v>
      </c>
      <c r="X5176" t="s">
        <v>7247</v>
      </c>
    </row>
    <row r="5177" spans="1:24" x14ac:dyDescent="0.3">
      <c r="A5177" t="s">
        <v>3507</v>
      </c>
      <c r="B5177" t="s">
        <v>7689</v>
      </c>
      <c r="C5177" t="s">
        <v>181</v>
      </c>
      <c r="D5177" t="s">
        <v>7690</v>
      </c>
      <c r="E5177" t="s">
        <v>7477</v>
      </c>
      <c r="F5177">
        <v>13</v>
      </c>
      <c r="G5177">
        <v>0</v>
      </c>
      <c r="H5177" s="51" t="s">
        <v>13248</v>
      </c>
      <c r="I5177">
        <v>0</v>
      </c>
      <c r="J5177">
        <v>7</v>
      </c>
      <c r="K5177">
        <v>20</v>
      </c>
      <c r="L5177">
        <v>3.5999999999999996</v>
      </c>
      <c r="M5177">
        <v>12.12</v>
      </c>
      <c r="N5177">
        <v>66</v>
      </c>
      <c r="O5177">
        <v>0</v>
      </c>
      <c r="P5177" t="s">
        <v>1072</v>
      </c>
      <c r="Q5177">
        <v>0</v>
      </c>
      <c r="R5177">
        <v>0</v>
      </c>
      <c r="S5177">
        <v>0</v>
      </c>
      <c r="T5177" t="s">
        <v>181</v>
      </c>
      <c r="U5177">
        <v>0</v>
      </c>
      <c r="V5177" t="s">
        <v>181</v>
      </c>
      <c r="W5177">
        <v>15.4</v>
      </c>
      <c r="X5177" t="s">
        <v>7247</v>
      </c>
    </row>
    <row r="5178" spans="1:24" x14ac:dyDescent="0.3">
      <c r="A5178" t="s">
        <v>3507</v>
      </c>
      <c r="B5178" t="s">
        <v>7539</v>
      </c>
      <c r="C5178" t="s">
        <v>3841</v>
      </c>
      <c r="D5178" t="s">
        <v>7540</v>
      </c>
      <c r="E5178" t="s">
        <v>7477</v>
      </c>
      <c r="F5178">
        <v>195</v>
      </c>
      <c r="G5178">
        <v>0</v>
      </c>
      <c r="H5178" s="51" t="s">
        <v>12840</v>
      </c>
      <c r="I5178">
        <v>0</v>
      </c>
      <c r="J5178">
        <v>98</v>
      </c>
      <c r="K5178">
        <v>106</v>
      </c>
      <c r="L5178">
        <v>291.5</v>
      </c>
      <c r="M5178">
        <v>1255.95</v>
      </c>
      <c r="N5178">
        <v>457</v>
      </c>
      <c r="O5178">
        <v>1</v>
      </c>
      <c r="P5178" t="s">
        <v>8456</v>
      </c>
      <c r="Q5178">
        <v>0</v>
      </c>
      <c r="R5178">
        <v>0</v>
      </c>
      <c r="S5178">
        <v>0</v>
      </c>
      <c r="T5178" t="s">
        <v>181</v>
      </c>
      <c r="U5178">
        <v>0</v>
      </c>
      <c r="V5178" t="s">
        <v>181</v>
      </c>
      <c r="W5178">
        <v>1489.6</v>
      </c>
      <c r="X5178" t="s">
        <v>7247</v>
      </c>
    </row>
    <row r="5179" spans="1:24" x14ac:dyDescent="0.3">
      <c r="A5179" t="s">
        <v>3507</v>
      </c>
      <c r="B5179" t="s">
        <v>7691</v>
      </c>
      <c r="C5179" t="s">
        <v>181</v>
      </c>
      <c r="D5179" t="s">
        <v>7692</v>
      </c>
      <c r="E5179" t="s">
        <v>7477</v>
      </c>
      <c r="F5179">
        <v>17</v>
      </c>
      <c r="G5179">
        <v>0</v>
      </c>
      <c r="H5179" s="51" t="s">
        <v>12862</v>
      </c>
      <c r="I5179">
        <v>0</v>
      </c>
      <c r="J5179">
        <v>9</v>
      </c>
      <c r="K5179">
        <v>2</v>
      </c>
      <c r="L5179">
        <v>0.46</v>
      </c>
      <c r="M5179">
        <v>13.28</v>
      </c>
      <c r="N5179">
        <v>58</v>
      </c>
      <c r="O5179">
        <v>0</v>
      </c>
      <c r="P5179" t="s">
        <v>7161</v>
      </c>
      <c r="Q5179">
        <v>0</v>
      </c>
      <c r="R5179">
        <v>0</v>
      </c>
      <c r="S5179">
        <v>0</v>
      </c>
      <c r="T5179" t="s">
        <v>181</v>
      </c>
      <c r="U5179">
        <v>0</v>
      </c>
      <c r="V5179" t="s">
        <v>181</v>
      </c>
      <c r="W5179">
        <v>17.399999999999999</v>
      </c>
      <c r="X5179" t="s">
        <v>7247</v>
      </c>
    </row>
    <row r="5180" spans="1:24" x14ac:dyDescent="0.3">
      <c r="A5180" t="s">
        <v>3507</v>
      </c>
      <c r="B5180" t="s">
        <v>7541</v>
      </c>
      <c r="C5180" t="s">
        <v>3841</v>
      </c>
      <c r="D5180" t="s">
        <v>15531</v>
      </c>
      <c r="E5180" t="s">
        <v>7477</v>
      </c>
      <c r="F5180">
        <v>76</v>
      </c>
      <c r="G5180">
        <v>0</v>
      </c>
      <c r="H5180" s="51" t="s">
        <v>13513</v>
      </c>
      <c r="I5180">
        <v>0</v>
      </c>
      <c r="J5180">
        <v>38</v>
      </c>
      <c r="K5180">
        <v>49</v>
      </c>
      <c r="L5180">
        <v>217.56000000000003</v>
      </c>
      <c r="M5180">
        <v>3629.71</v>
      </c>
      <c r="N5180">
        <v>818</v>
      </c>
      <c r="O5180">
        <v>14</v>
      </c>
      <c r="P5180" t="s">
        <v>18248</v>
      </c>
      <c r="Q5180">
        <v>1</v>
      </c>
      <c r="R5180">
        <v>0</v>
      </c>
      <c r="S5180">
        <v>0</v>
      </c>
      <c r="T5180" t="s">
        <v>181</v>
      </c>
      <c r="U5180">
        <v>0</v>
      </c>
      <c r="V5180" t="s">
        <v>181</v>
      </c>
      <c r="W5180">
        <v>1017.13333333333</v>
      </c>
      <c r="X5180" t="s">
        <v>7247</v>
      </c>
    </row>
    <row r="5181" spans="1:24" x14ac:dyDescent="0.3">
      <c r="A5181" t="s">
        <v>3507</v>
      </c>
      <c r="B5181" t="s">
        <v>7693</v>
      </c>
      <c r="C5181" t="s">
        <v>181</v>
      </c>
      <c r="D5181" t="s">
        <v>7694</v>
      </c>
      <c r="E5181" t="s">
        <v>7477</v>
      </c>
      <c r="F5181">
        <v>27</v>
      </c>
      <c r="G5181">
        <v>0</v>
      </c>
      <c r="H5181" s="51" t="s">
        <v>13141</v>
      </c>
      <c r="I5181">
        <v>0</v>
      </c>
      <c r="J5181">
        <v>14</v>
      </c>
      <c r="K5181">
        <v>32</v>
      </c>
      <c r="L5181">
        <v>11.84</v>
      </c>
      <c r="M5181">
        <v>39.22</v>
      </c>
      <c r="N5181">
        <v>106</v>
      </c>
      <c r="O5181">
        <v>0</v>
      </c>
      <c r="P5181" t="s">
        <v>4113</v>
      </c>
      <c r="Q5181">
        <v>24</v>
      </c>
      <c r="R5181">
        <v>0</v>
      </c>
      <c r="S5181">
        <v>0</v>
      </c>
      <c r="T5181" t="s">
        <v>181</v>
      </c>
      <c r="U5181">
        <v>0</v>
      </c>
      <c r="V5181" t="s">
        <v>181</v>
      </c>
      <c r="W5181">
        <v>38.266666666666701</v>
      </c>
      <c r="X5181" t="s">
        <v>7247</v>
      </c>
    </row>
    <row r="5182" spans="1:24" x14ac:dyDescent="0.3">
      <c r="A5182" t="s">
        <v>3507</v>
      </c>
      <c r="B5182" t="s">
        <v>7615</v>
      </c>
      <c r="C5182" t="s">
        <v>3841</v>
      </c>
      <c r="D5182" t="s">
        <v>15532</v>
      </c>
      <c r="E5182" t="s">
        <v>7477</v>
      </c>
      <c r="F5182">
        <v>29</v>
      </c>
      <c r="G5182">
        <v>0</v>
      </c>
      <c r="H5182" s="51" t="s">
        <v>12755</v>
      </c>
      <c r="I5182">
        <v>0</v>
      </c>
      <c r="J5182">
        <v>15</v>
      </c>
      <c r="K5182">
        <v>7</v>
      </c>
      <c r="L5182">
        <v>49.56</v>
      </c>
      <c r="M5182">
        <v>325.54000000000002</v>
      </c>
      <c r="N5182">
        <v>46</v>
      </c>
      <c r="O5182">
        <v>0</v>
      </c>
      <c r="P5182" t="s">
        <v>3730</v>
      </c>
      <c r="Q5182">
        <v>0</v>
      </c>
      <c r="R5182">
        <v>0</v>
      </c>
      <c r="S5182">
        <v>0</v>
      </c>
      <c r="T5182" t="s">
        <v>181</v>
      </c>
      <c r="U5182">
        <v>0</v>
      </c>
      <c r="V5182" t="s">
        <v>181</v>
      </c>
      <c r="W5182">
        <v>23</v>
      </c>
      <c r="X5182" t="s">
        <v>7247</v>
      </c>
    </row>
    <row r="5183" spans="1:24" x14ac:dyDescent="0.3">
      <c r="A5183" t="s">
        <v>3507</v>
      </c>
      <c r="B5183" t="s">
        <v>7695</v>
      </c>
      <c r="C5183" t="s">
        <v>181</v>
      </c>
      <c r="D5183" t="s">
        <v>7696</v>
      </c>
      <c r="E5183" t="s">
        <v>7477</v>
      </c>
      <c r="F5183">
        <v>37</v>
      </c>
      <c r="G5183">
        <v>0</v>
      </c>
      <c r="H5183" s="51" t="s">
        <v>15533</v>
      </c>
      <c r="I5183">
        <v>0</v>
      </c>
      <c r="J5183">
        <v>19</v>
      </c>
      <c r="K5183">
        <v>32</v>
      </c>
      <c r="L5183">
        <v>18.88</v>
      </c>
      <c r="M5183">
        <v>54.96</v>
      </c>
      <c r="N5183">
        <v>93</v>
      </c>
      <c r="O5183">
        <v>0</v>
      </c>
      <c r="P5183" t="s">
        <v>8173</v>
      </c>
      <c r="Q5183">
        <v>24</v>
      </c>
      <c r="R5183">
        <v>0</v>
      </c>
      <c r="S5183">
        <v>0</v>
      </c>
      <c r="T5183" t="s">
        <v>181</v>
      </c>
      <c r="U5183">
        <v>0</v>
      </c>
      <c r="V5183" t="s">
        <v>181</v>
      </c>
      <c r="W5183">
        <v>43.7</v>
      </c>
      <c r="X5183" t="s">
        <v>7247</v>
      </c>
    </row>
    <row r="5184" spans="1:24" x14ac:dyDescent="0.3">
      <c r="A5184" t="s">
        <v>3507</v>
      </c>
      <c r="B5184" t="s">
        <v>15534</v>
      </c>
      <c r="C5184" t="s">
        <v>181</v>
      </c>
      <c r="D5184" t="s">
        <v>15535</v>
      </c>
      <c r="E5184" t="s">
        <v>7477</v>
      </c>
      <c r="F5184">
        <v>0</v>
      </c>
      <c r="G5184">
        <v>0</v>
      </c>
      <c r="H5184" s="51" t="s">
        <v>18249</v>
      </c>
      <c r="I5184">
        <v>0</v>
      </c>
      <c r="J5184">
        <v>0</v>
      </c>
      <c r="L5184">
        <v>0</v>
      </c>
      <c r="M5184">
        <v>2848.26</v>
      </c>
      <c r="N5184">
        <v>148</v>
      </c>
      <c r="O5184">
        <v>0</v>
      </c>
      <c r="P5184" t="s">
        <v>4263</v>
      </c>
      <c r="Q5184">
        <v>0</v>
      </c>
      <c r="R5184">
        <v>0</v>
      </c>
      <c r="S5184">
        <v>0</v>
      </c>
      <c r="T5184" t="s">
        <v>181</v>
      </c>
      <c r="U5184">
        <v>0</v>
      </c>
      <c r="V5184" t="s">
        <v>181</v>
      </c>
      <c r="W5184">
        <v>0</v>
      </c>
      <c r="X5184" t="s">
        <v>7247</v>
      </c>
    </row>
    <row r="5185" spans="1:24" x14ac:dyDescent="0.3">
      <c r="A5185" t="s">
        <v>3507</v>
      </c>
      <c r="B5185" t="s">
        <v>7543</v>
      </c>
      <c r="C5185" t="s">
        <v>3841</v>
      </c>
      <c r="D5185" t="s">
        <v>7544</v>
      </c>
      <c r="E5185" t="s">
        <v>7477</v>
      </c>
      <c r="F5185">
        <v>77</v>
      </c>
      <c r="G5185">
        <v>0</v>
      </c>
      <c r="H5185" s="51" t="s">
        <v>15007</v>
      </c>
      <c r="I5185">
        <v>0</v>
      </c>
      <c r="J5185">
        <v>39</v>
      </c>
      <c r="K5185">
        <v>44</v>
      </c>
      <c r="L5185">
        <v>498.52</v>
      </c>
      <c r="M5185">
        <v>1347.7</v>
      </c>
      <c r="N5185">
        <v>119</v>
      </c>
      <c r="O5185">
        <v>6</v>
      </c>
      <c r="P5185" t="s">
        <v>7673</v>
      </c>
      <c r="Q5185">
        <v>0</v>
      </c>
      <c r="R5185">
        <v>0</v>
      </c>
      <c r="S5185">
        <v>24</v>
      </c>
      <c r="T5185" t="s">
        <v>17681</v>
      </c>
      <c r="U5185">
        <v>11.33</v>
      </c>
      <c r="V5185" t="s">
        <v>13535</v>
      </c>
      <c r="W5185">
        <v>146.9</v>
      </c>
      <c r="X5185" t="s">
        <v>7247</v>
      </c>
    </row>
    <row r="5186" spans="1:24" x14ac:dyDescent="0.3">
      <c r="A5186" t="s">
        <v>3507</v>
      </c>
      <c r="B5186" t="s">
        <v>7697</v>
      </c>
      <c r="C5186" t="s">
        <v>181</v>
      </c>
      <c r="D5186" t="s">
        <v>7698</v>
      </c>
      <c r="E5186" t="s">
        <v>7477</v>
      </c>
      <c r="F5186">
        <v>24</v>
      </c>
      <c r="G5186">
        <v>0</v>
      </c>
      <c r="H5186" s="51" t="s">
        <v>15536</v>
      </c>
      <c r="I5186">
        <v>0</v>
      </c>
      <c r="J5186">
        <v>12</v>
      </c>
      <c r="K5186">
        <v>27</v>
      </c>
      <c r="L5186">
        <v>25.38</v>
      </c>
      <c r="M5186">
        <v>89.62</v>
      </c>
      <c r="N5186">
        <v>95</v>
      </c>
      <c r="O5186">
        <v>0</v>
      </c>
      <c r="P5186" t="s">
        <v>3673</v>
      </c>
      <c r="Q5186">
        <v>0</v>
      </c>
      <c r="R5186">
        <v>0</v>
      </c>
      <c r="S5186">
        <v>0</v>
      </c>
      <c r="T5186" t="s">
        <v>181</v>
      </c>
      <c r="U5186">
        <v>0</v>
      </c>
      <c r="V5186" t="s">
        <v>181</v>
      </c>
      <c r="W5186">
        <v>38</v>
      </c>
      <c r="X5186" t="s">
        <v>7247</v>
      </c>
    </row>
    <row r="5187" spans="1:24" x14ac:dyDescent="0.3">
      <c r="A5187" t="s">
        <v>3507</v>
      </c>
      <c r="B5187" t="s">
        <v>7523</v>
      </c>
      <c r="C5187" t="s">
        <v>3841</v>
      </c>
      <c r="D5187" t="s">
        <v>15537</v>
      </c>
      <c r="E5187" t="s">
        <v>7477</v>
      </c>
      <c r="F5187">
        <v>69</v>
      </c>
      <c r="G5187">
        <v>0</v>
      </c>
      <c r="H5187" s="51" t="s">
        <v>15538</v>
      </c>
      <c r="I5187">
        <v>0</v>
      </c>
      <c r="J5187">
        <v>35</v>
      </c>
      <c r="K5187">
        <v>56</v>
      </c>
      <c r="L5187">
        <v>704.48</v>
      </c>
      <c r="M5187">
        <v>3358.19</v>
      </c>
      <c r="N5187">
        <v>267</v>
      </c>
      <c r="O5187">
        <v>0</v>
      </c>
      <c r="P5187" t="s">
        <v>13206</v>
      </c>
      <c r="Q5187">
        <v>0</v>
      </c>
      <c r="R5187">
        <v>0</v>
      </c>
      <c r="S5187">
        <v>0</v>
      </c>
      <c r="T5187" t="s">
        <v>181</v>
      </c>
      <c r="U5187">
        <v>0</v>
      </c>
      <c r="V5187" t="s">
        <v>181</v>
      </c>
      <c r="W5187">
        <v>311.5</v>
      </c>
      <c r="X5187" t="s">
        <v>7247</v>
      </c>
    </row>
    <row r="5188" spans="1:24" x14ac:dyDescent="0.3">
      <c r="A5188" t="s">
        <v>3507</v>
      </c>
      <c r="B5188" t="s">
        <v>7687</v>
      </c>
      <c r="C5188" t="s">
        <v>181</v>
      </c>
      <c r="D5188" t="s">
        <v>7688</v>
      </c>
      <c r="E5188" t="s">
        <v>7477</v>
      </c>
      <c r="F5188">
        <v>67</v>
      </c>
      <c r="G5188">
        <v>0</v>
      </c>
      <c r="H5188" s="51" t="s">
        <v>12982</v>
      </c>
      <c r="I5188">
        <v>0</v>
      </c>
      <c r="J5188">
        <v>34</v>
      </c>
      <c r="K5188">
        <v>44</v>
      </c>
      <c r="L5188">
        <v>46.2</v>
      </c>
      <c r="M5188">
        <v>298.08999999999997</v>
      </c>
      <c r="N5188">
        <v>283</v>
      </c>
      <c r="O5188">
        <v>0</v>
      </c>
      <c r="P5188" t="s">
        <v>8986</v>
      </c>
      <c r="Q5188">
        <v>0</v>
      </c>
      <c r="R5188">
        <v>0</v>
      </c>
      <c r="S5188">
        <v>0</v>
      </c>
      <c r="T5188" t="s">
        <v>181</v>
      </c>
      <c r="U5188">
        <v>0</v>
      </c>
      <c r="V5188" t="s">
        <v>181</v>
      </c>
      <c r="W5188">
        <v>320.73333333333301</v>
      </c>
      <c r="X5188" t="s">
        <v>7247</v>
      </c>
    </row>
    <row r="5189" spans="1:24" x14ac:dyDescent="0.3">
      <c r="A5189" t="s">
        <v>3507</v>
      </c>
      <c r="B5189" t="s">
        <v>7264</v>
      </c>
      <c r="C5189" t="s">
        <v>3592</v>
      </c>
      <c r="D5189" t="s">
        <v>7265</v>
      </c>
      <c r="E5189" t="s">
        <v>10</v>
      </c>
      <c r="F5189">
        <v>7</v>
      </c>
      <c r="G5189">
        <v>0</v>
      </c>
      <c r="H5189" s="51" t="s">
        <v>15539</v>
      </c>
      <c r="I5189">
        <v>0</v>
      </c>
      <c r="J5189">
        <v>4</v>
      </c>
      <c r="K5189">
        <v>5</v>
      </c>
      <c r="L5189">
        <v>71.5</v>
      </c>
      <c r="M5189">
        <v>400.48</v>
      </c>
      <c r="N5189">
        <v>28</v>
      </c>
      <c r="O5189">
        <v>0</v>
      </c>
      <c r="P5189" t="s">
        <v>2127</v>
      </c>
      <c r="Q5189">
        <v>0</v>
      </c>
      <c r="R5189">
        <v>0</v>
      </c>
      <c r="S5189">
        <v>0</v>
      </c>
      <c r="T5189" t="s">
        <v>181</v>
      </c>
      <c r="U5189">
        <v>0</v>
      </c>
      <c r="V5189" t="s">
        <v>181</v>
      </c>
      <c r="W5189">
        <v>3.7333333333333298</v>
      </c>
      <c r="X5189" t="s">
        <v>7247</v>
      </c>
    </row>
    <row r="5190" spans="1:24" x14ac:dyDescent="0.3">
      <c r="A5190" t="s">
        <v>3502</v>
      </c>
      <c r="B5190" t="s">
        <v>8943</v>
      </c>
      <c r="C5190" t="s">
        <v>181</v>
      </c>
      <c r="D5190" t="s">
        <v>8944</v>
      </c>
      <c r="E5190" t="s">
        <v>8942</v>
      </c>
      <c r="F5190">
        <v>15</v>
      </c>
      <c r="G5190">
        <v>0</v>
      </c>
      <c r="H5190" s="51" t="s">
        <v>3616</v>
      </c>
      <c r="I5190">
        <v>0</v>
      </c>
      <c r="J5190">
        <v>8</v>
      </c>
      <c r="K5190">
        <v>6</v>
      </c>
      <c r="L5190">
        <v>264</v>
      </c>
      <c r="M5190">
        <v>924</v>
      </c>
      <c r="N5190">
        <v>21</v>
      </c>
      <c r="O5190">
        <v>0</v>
      </c>
      <c r="P5190" t="s">
        <v>3733</v>
      </c>
      <c r="Q5190">
        <v>0</v>
      </c>
      <c r="R5190">
        <v>0</v>
      </c>
      <c r="S5190">
        <v>30</v>
      </c>
      <c r="T5190" t="s">
        <v>18175</v>
      </c>
      <c r="U5190">
        <v>45.5</v>
      </c>
      <c r="V5190" t="s">
        <v>18250</v>
      </c>
      <c r="W5190">
        <v>5.6</v>
      </c>
      <c r="X5190" t="s">
        <v>3566</v>
      </c>
    </row>
    <row r="5191" spans="1:24" x14ac:dyDescent="0.3">
      <c r="A5191" t="s">
        <v>3502</v>
      </c>
      <c r="B5191" t="s">
        <v>8940</v>
      </c>
      <c r="C5191" t="s">
        <v>3592</v>
      </c>
      <c r="D5191" t="s">
        <v>8941</v>
      </c>
      <c r="E5191" t="s">
        <v>15540</v>
      </c>
      <c r="F5191">
        <v>80</v>
      </c>
      <c r="G5191">
        <v>0</v>
      </c>
      <c r="H5191" s="51" t="s">
        <v>12824</v>
      </c>
      <c r="I5191">
        <v>0</v>
      </c>
      <c r="J5191">
        <v>40</v>
      </c>
      <c r="K5191">
        <v>30</v>
      </c>
      <c r="L5191">
        <v>1365</v>
      </c>
      <c r="M5191">
        <v>4095</v>
      </c>
      <c r="N5191">
        <v>90</v>
      </c>
      <c r="O5191">
        <v>0</v>
      </c>
      <c r="P5191" t="s">
        <v>8263</v>
      </c>
      <c r="Q5191">
        <v>0</v>
      </c>
      <c r="R5191">
        <v>0</v>
      </c>
      <c r="S5191">
        <v>120</v>
      </c>
      <c r="T5191" t="s">
        <v>18175</v>
      </c>
      <c r="U5191">
        <v>45.5</v>
      </c>
      <c r="V5191" t="s">
        <v>18250</v>
      </c>
      <c r="W5191">
        <v>120</v>
      </c>
      <c r="X5191" t="s">
        <v>3566</v>
      </c>
    </row>
    <row r="5192" spans="1:24" x14ac:dyDescent="0.3">
      <c r="A5192" t="s">
        <v>3502</v>
      </c>
      <c r="B5192" t="s">
        <v>15541</v>
      </c>
      <c r="C5192" t="s">
        <v>181</v>
      </c>
      <c r="D5192" t="s">
        <v>15542</v>
      </c>
      <c r="E5192" t="s">
        <v>15543</v>
      </c>
      <c r="F5192">
        <v>129</v>
      </c>
      <c r="G5192">
        <v>0</v>
      </c>
      <c r="H5192" s="51" t="s">
        <v>15544</v>
      </c>
      <c r="I5192">
        <v>0</v>
      </c>
      <c r="J5192">
        <v>65</v>
      </c>
      <c r="K5192">
        <v>62</v>
      </c>
      <c r="L5192">
        <v>40.92</v>
      </c>
      <c r="M5192">
        <v>990</v>
      </c>
      <c r="N5192">
        <v>1500</v>
      </c>
      <c r="O5192">
        <v>15</v>
      </c>
      <c r="P5192" t="s">
        <v>18251</v>
      </c>
      <c r="Q5192">
        <v>13</v>
      </c>
      <c r="R5192">
        <v>0</v>
      </c>
      <c r="S5192">
        <v>0</v>
      </c>
      <c r="T5192" t="s">
        <v>181</v>
      </c>
      <c r="U5192">
        <v>0</v>
      </c>
      <c r="V5192" t="s">
        <v>181</v>
      </c>
      <c r="W5192">
        <v>3189.3333333333298</v>
      </c>
      <c r="X5192" t="s">
        <v>3950</v>
      </c>
    </row>
    <row r="5193" spans="1:24" x14ac:dyDescent="0.3">
      <c r="A5193" t="s">
        <v>3502</v>
      </c>
      <c r="B5193" t="s">
        <v>11523</v>
      </c>
      <c r="C5193" t="s">
        <v>181</v>
      </c>
      <c r="D5193" t="s">
        <v>11524</v>
      </c>
      <c r="E5193" t="s">
        <v>15</v>
      </c>
      <c r="F5193">
        <v>0</v>
      </c>
      <c r="G5193">
        <v>0</v>
      </c>
      <c r="H5193" s="51" t="s">
        <v>15304</v>
      </c>
      <c r="I5193">
        <v>0</v>
      </c>
      <c r="J5193">
        <v>0</v>
      </c>
      <c r="L5193">
        <v>0</v>
      </c>
      <c r="M5193">
        <v>633.94000000000005</v>
      </c>
      <c r="N5193">
        <v>75</v>
      </c>
      <c r="O5193">
        <v>0</v>
      </c>
      <c r="P5193" t="s">
        <v>7426</v>
      </c>
      <c r="Q5193">
        <v>0</v>
      </c>
      <c r="R5193">
        <v>0</v>
      </c>
      <c r="S5193">
        <v>0</v>
      </c>
      <c r="T5193" t="s">
        <v>181</v>
      </c>
      <c r="U5193">
        <v>0</v>
      </c>
      <c r="V5193" t="s">
        <v>181</v>
      </c>
      <c r="W5193">
        <v>0</v>
      </c>
      <c r="X5193" t="s">
        <v>3950</v>
      </c>
    </row>
    <row r="5194" spans="1:24" x14ac:dyDescent="0.3">
      <c r="A5194" t="s">
        <v>3502</v>
      </c>
      <c r="B5194" t="s">
        <v>8568</v>
      </c>
      <c r="C5194" t="s">
        <v>3588</v>
      </c>
      <c r="D5194" t="s">
        <v>8569</v>
      </c>
      <c r="E5194" t="s">
        <v>8570</v>
      </c>
      <c r="F5194">
        <v>13</v>
      </c>
      <c r="G5194" t="s">
        <v>3077</v>
      </c>
      <c r="H5194" s="51" t="s">
        <v>15545</v>
      </c>
      <c r="I5194">
        <v>10.68</v>
      </c>
      <c r="J5194">
        <v>7</v>
      </c>
      <c r="K5194">
        <v>7</v>
      </c>
      <c r="L5194">
        <v>6.23</v>
      </c>
      <c r="M5194">
        <v>14.19</v>
      </c>
      <c r="N5194">
        <v>16</v>
      </c>
      <c r="O5194">
        <v>0</v>
      </c>
      <c r="P5194" t="s">
        <v>1261</v>
      </c>
      <c r="Q5194">
        <v>15</v>
      </c>
      <c r="R5194">
        <v>0</v>
      </c>
      <c r="S5194">
        <v>0</v>
      </c>
      <c r="T5194" t="s">
        <v>181</v>
      </c>
      <c r="U5194">
        <v>0</v>
      </c>
      <c r="V5194" t="s">
        <v>181</v>
      </c>
      <c r="W5194">
        <v>0.233333333333333</v>
      </c>
      <c r="X5194" t="s">
        <v>3950</v>
      </c>
    </row>
    <row r="5195" spans="1:24" x14ac:dyDescent="0.3">
      <c r="A5195" t="s">
        <v>3502</v>
      </c>
      <c r="B5195" t="s">
        <v>91</v>
      </c>
      <c r="C5195" t="s">
        <v>3573</v>
      </c>
      <c r="D5195" t="s">
        <v>10318</v>
      </c>
      <c r="E5195" t="s">
        <v>10319</v>
      </c>
      <c r="F5195">
        <v>367</v>
      </c>
      <c r="G5195">
        <v>0</v>
      </c>
      <c r="H5195" s="51" t="s">
        <v>13213</v>
      </c>
      <c r="I5195">
        <v>0</v>
      </c>
      <c r="J5195">
        <v>184</v>
      </c>
      <c r="K5195">
        <v>262</v>
      </c>
      <c r="L5195">
        <v>330.12</v>
      </c>
      <c r="M5195">
        <v>906.56</v>
      </c>
      <c r="N5195">
        <v>722</v>
      </c>
      <c r="O5195">
        <v>38</v>
      </c>
      <c r="P5195" t="s">
        <v>17882</v>
      </c>
      <c r="Q5195">
        <v>0</v>
      </c>
      <c r="R5195">
        <v>0</v>
      </c>
      <c r="S5195">
        <v>0</v>
      </c>
      <c r="T5195" t="s">
        <v>181</v>
      </c>
      <c r="U5195">
        <v>0</v>
      </c>
      <c r="V5195" t="s">
        <v>181</v>
      </c>
      <c r="W5195">
        <v>4195.2</v>
      </c>
      <c r="X5195" t="s">
        <v>3950</v>
      </c>
    </row>
    <row r="5196" spans="1:24" x14ac:dyDescent="0.3">
      <c r="A5196" t="s">
        <v>3560</v>
      </c>
      <c r="B5196" t="s">
        <v>11628</v>
      </c>
      <c r="C5196" t="s">
        <v>3504</v>
      </c>
      <c r="D5196" t="s">
        <v>11629</v>
      </c>
      <c r="E5196" t="s">
        <v>11630</v>
      </c>
      <c r="F5196">
        <v>0</v>
      </c>
      <c r="G5196">
        <v>0</v>
      </c>
      <c r="H5196" s="51" t="s">
        <v>7561</v>
      </c>
      <c r="I5196">
        <v>0</v>
      </c>
      <c r="J5196">
        <v>7</v>
      </c>
      <c r="K5196">
        <v>11</v>
      </c>
      <c r="L5196">
        <v>3619</v>
      </c>
      <c r="M5196">
        <v>2303</v>
      </c>
      <c r="N5196">
        <v>7</v>
      </c>
      <c r="O5196">
        <v>0</v>
      </c>
      <c r="P5196" t="s">
        <v>3532</v>
      </c>
      <c r="Q5196">
        <v>0</v>
      </c>
      <c r="R5196">
        <v>0</v>
      </c>
      <c r="S5196">
        <v>0</v>
      </c>
      <c r="T5196" t="s">
        <v>181</v>
      </c>
      <c r="U5196">
        <v>0</v>
      </c>
      <c r="V5196" t="s">
        <v>181</v>
      </c>
      <c r="W5196">
        <v>1.63333333333333</v>
      </c>
      <c r="X5196" t="s">
        <v>3554</v>
      </c>
    </row>
    <row r="5197" spans="1:24" x14ac:dyDescent="0.3">
      <c r="A5197" t="s">
        <v>3560</v>
      </c>
      <c r="B5197" t="s">
        <v>11631</v>
      </c>
      <c r="C5197" t="s">
        <v>3504</v>
      </c>
      <c r="D5197" t="s">
        <v>11632</v>
      </c>
      <c r="E5197" t="s">
        <v>11630</v>
      </c>
      <c r="F5197">
        <v>0</v>
      </c>
      <c r="G5197">
        <v>0</v>
      </c>
      <c r="H5197" s="51" t="s">
        <v>15546</v>
      </c>
      <c r="I5197">
        <v>0</v>
      </c>
      <c r="J5197">
        <v>4</v>
      </c>
      <c r="K5197">
        <v>4</v>
      </c>
      <c r="L5197">
        <v>1638.64</v>
      </c>
      <c r="M5197">
        <v>3686.94</v>
      </c>
      <c r="N5197">
        <v>9</v>
      </c>
      <c r="O5197">
        <v>0</v>
      </c>
      <c r="P5197" t="s">
        <v>3520</v>
      </c>
      <c r="Q5197">
        <v>0</v>
      </c>
      <c r="R5197">
        <v>0</v>
      </c>
      <c r="S5197">
        <v>0</v>
      </c>
      <c r="T5197" t="s">
        <v>181</v>
      </c>
      <c r="U5197">
        <v>0</v>
      </c>
      <c r="V5197" t="s">
        <v>181</v>
      </c>
      <c r="W5197">
        <v>1.2</v>
      </c>
      <c r="X5197" t="s">
        <v>7443</v>
      </c>
    </row>
    <row r="5198" spans="1:24" x14ac:dyDescent="0.3">
      <c r="A5198" t="s">
        <v>3560</v>
      </c>
      <c r="B5198" t="s">
        <v>11633</v>
      </c>
      <c r="C5198" t="s">
        <v>3504</v>
      </c>
      <c r="D5198" t="s">
        <v>11634</v>
      </c>
      <c r="E5198" t="s">
        <v>11630</v>
      </c>
      <c r="F5198">
        <v>0</v>
      </c>
      <c r="G5198">
        <v>0</v>
      </c>
      <c r="H5198" s="51" t="s">
        <v>15547</v>
      </c>
      <c r="I5198">
        <v>0</v>
      </c>
      <c r="J5198">
        <v>1</v>
      </c>
      <c r="K5198">
        <v>3</v>
      </c>
      <c r="L5198">
        <v>1958.94</v>
      </c>
      <c r="M5198">
        <v>0</v>
      </c>
      <c r="N5198">
        <v>0</v>
      </c>
      <c r="O5198">
        <v>0</v>
      </c>
      <c r="P5198" t="s">
        <v>183</v>
      </c>
      <c r="Q5198">
        <v>0</v>
      </c>
      <c r="R5198">
        <v>0</v>
      </c>
      <c r="S5198">
        <v>0</v>
      </c>
      <c r="T5198" t="s">
        <v>181</v>
      </c>
      <c r="U5198">
        <v>0</v>
      </c>
      <c r="V5198" t="s">
        <v>181</v>
      </c>
      <c r="W5198">
        <v>0</v>
      </c>
      <c r="X5198" t="s">
        <v>9570</v>
      </c>
    </row>
    <row r="5199" spans="1:24" x14ac:dyDescent="0.3">
      <c r="A5199" t="s">
        <v>3560</v>
      </c>
      <c r="B5199" t="s">
        <v>125</v>
      </c>
      <c r="C5199" t="s">
        <v>181</v>
      </c>
      <c r="D5199" t="s">
        <v>10258</v>
      </c>
      <c r="E5199" t="s">
        <v>10253</v>
      </c>
      <c r="F5199">
        <v>1141</v>
      </c>
      <c r="G5199" t="s">
        <v>18252</v>
      </c>
      <c r="H5199" s="51" t="s">
        <v>3792</v>
      </c>
      <c r="I5199">
        <v>58600</v>
      </c>
      <c r="J5199">
        <v>571</v>
      </c>
      <c r="K5199">
        <v>479</v>
      </c>
      <c r="L5199">
        <v>23950</v>
      </c>
      <c r="M5199">
        <v>42300</v>
      </c>
      <c r="N5199">
        <v>846</v>
      </c>
      <c r="O5199">
        <v>704</v>
      </c>
      <c r="P5199" t="s">
        <v>4477</v>
      </c>
      <c r="Q5199">
        <v>173</v>
      </c>
      <c r="R5199">
        <v>-31</v>
      </c>
      <c r="S5199">
        <v>0</v>
      </c>
      <c r="T5199" t="s">
        <v>181</v>
      </c>
      <c r="U5199">
        <v>0</v>
      </c>
      <c r="V5199" t="s">
        <v>181</v>
      </c>
      <c r="W5199">
        <v>-590.03333333333296</v>
      </c>
      <c r="X5199" t="s">
        <v>7443</v>
      </c>
    </row>
    <row r="5200" spans="1:24" x14ac:dyDescent="0.3">
      <c r="A5200" t="s">
        <v>3560</v>
      </c>
      <c r="B5200" t="s">
        <v>15548</v>
      </c>
      <c r="C5200" t="s">
        <v>181</v>
      </c>
      <c r="D5200" t="s">
        <v>15549</v>
      </c>
      <c r="E5200" t="s">
        <v>7436</v>
      </c>
      <c r="F5200">
        <v>0</v>
      </c>
      <c r="G5200">
        <v>0</v>
      </c>
      <c r="H5200" s="51" t="s">
        <v>18253</v>
      </c>
      <c r="I5200">
        <v>0</v>
      </c>
      <c r="J5200">
        <v>0</v>
      </c>
      <c r="L5200">
        <v>0</v>
      </c>
      <c r="M5200">
        <v>982.6</v>
      </c>
      <c r="N5200">
        <v>36</v>
      </c>
      <c r="O5200">
        <v>0</v>
      </c>
      <c r="P5200" t="s">
        <v>1975</v>
      </c>
      <c r="Q5200">
        <v>0</v>
      </c>
      <c r="R5200">
        <v>0</v>
      </c>
      <c r="S5200">
        <v>0</v>
      </c>
      <c r="T5200" t="s">
        <v>181</v>
      </c>
      <c r="U5200">
        <v>0</v>
      </c>
      <c r="V5200" t="s">
        <v>181</v>
      </c>
      <c r="W5200">
        <v>0</v>
      </c>
      <c r="X5200" t="s">
        <v>3554</v>
      </c>
    </row>
    <row r="5201" spans="1:24" x14ac:dyDescent="0.3">
      <c r="A5201" t="s">
        <v>3560</v>
      </c>
      <c r="B5201" t="s">
        <v>18254</v>
      </c>
      <c r="C5201" t="s">
        <v>181</v>
      </c>
      <c r="D5201" t="s">
        <v>18255</v>
      </c>
      <c r="E5201" t="s">
        <v>15553</v>
      </c>
      <c r="F5201">
        <v>0</v>
      </c>
      <c r="G5201">
        <v>0</v>
      </c>
      <c r="H5201" s="51" t="s">
        <v>3792</v>
      </c>
      <c r="I5201">
        <v>0</v>
      </c>
      <c r="J5201">
        <v>0</v>
      </c>
      <c r="L5201">
        <v>0</v>
      </c>
      <c r="M5201">
        <v>3000</v>
      </c>
      <c r="N5201">
        <v>60</v>
      </c>
      <c r="O5201">
        <v>0</v>
      </c>
      <c r="P5201" t="s">
        <v>496</v>
      </c>
      <c r="Q5201">
        <v>0</v>
      </c>
      <c r="R5201">
        <v>0</v>
      </c>
      <c r="S5201">
        <v>1000</v>
      </c>
      <c r="T5201" t="s">
        <v>17133</v>
      </c>
      <c r="U5201">
        <v>50</v>
      </c>
      <c r="V5201" t="s">
        <v>18256</v>
      </c>
      <c r="W5201">
        <v>0</v>
      </c>
      <c r="X5201" t="s">
        <v>3554</v>
      </c>
    </row>
    <row r="5202" spans="1:24" x14ac:dyDescent="0.3">
      <c r="A5202" t="s">
        <v>3560</v>
      </c>
      <c r="B5202" t="s">
        <v>18257</v>
      </c>
      <c r="C5202" t="s">
        <v>181</v>
      </c>
      <c r="D5202" t="s">
        <v>15552</v>
      </c>
      <c r="E5202" t="s">
        <v>15553</v>
      </c>
      <c r="F5202">
        <v>0</v>
      </c>
      <c r="G5202">
        <v>0</v>
      </c>
      <c r="H5202" s="51" t="s">
        <v>18258</v>
      </c>
      <c r="I5202">
        <v>0</v>
      </c>
      <c r="J5202">
        <v>0</v>
      </c>
      <c r="L5202">
        <v>0</v>
      </c>
      <c r="M5202">
        <v>4852</v>
      </c>
      <c r="N5202">
        <v>100</v>
      </c>
      <c r="O5202">
        <v>0</v>
      </c>
      <c r="P5202" t="s">
        <v>479</v>
      </c>
      <c r="Q5202">
        <v>0</v>
      </c>
      <c r="R5202">
        <v>0</v>
      </c>
      <c r="S5202">
        <v>0</v>
      </c>
      <c r="T5202" t="s">
        <v>181</v>
      </c>
      <c r="U5202">
        <v>0</v>
      </c>
      <c r="V5202" t="s">
        <v>181</v>
      </c>
      <c r="W5202">
        <v>0</v>
      </c>
      <c r="X5202" t="s">
        <v>3554</v>
      </c>
    </row>
    <row r="5203" spans="1:24" x14ac:dyDescent="0.3">
      <c r="A5203" t="s">
        <v>3560</v>
      </c>
      <c r="B5203" t="s">
        <v>15551</v>
      </c>
      <c r="C5203" t="s">
        <v>181</v>
      </c>
      <c r="D5203" t="s">
        <v>15552</v>
      </c>
      <c r="E5203" t="s">
        <v>15553</v>
      </c>
      <c r="F5203">
        <v>94</v>
      </c>
      <c r="G5203" t="s">
        <v>3800</v>
      </c>
      <c r="H5203" s="51" t="s">
        <v>3970</v>
      </c>
      <c r="I5203">
        <v>3038</v>
      </c>
      <c r="J5203">
        <v>47</v>
      </c>
      <c r="K5203">
        <v>18</v>
      </c>
      <c r="L5203">
        <v>882</v>
      </c>
      <c r="M5203">
        <v>3773</v>
      </c>
      <c r="N5203">
        <v>77</v>
      </c>
      <c r="O5203">
        <v>45</v>
      </c>
      <c r="P5203" t="s">
        <v>1428</v>
      </c>
      <c r="Q5203">
        <v>0</v>
      </c>
      <c r="R5203">
        <v>0</v>
      </c>
      <c r="S5203">
        <v>0</v>
      </c>
      <c r="T5203" t="s">
        <v>181</v>
      </c>
      <c r="U5203">
        <v>0</v>
      </c>
      <c r="V5203" t="s">
        <v>181</v>
      </c>
      <c r="W5203">
        <v>50.133333333333297</v>
      </c>
      <c r="X5203" t="s">
        <v>3554</v>
      </c>
    </row>
    <row r="5204" spans="1:24" x14ac:dyDescent="0.3">
      <c r="A5204" t="s">
        <v>3560</v>
      </c>
      <c r="B5204" t="s">
        <v>7441</v>
      </c>
      <c r="C5204" t="s">
        <v>181</v>
      </c>
      <c r="D5204" t="s">
        <v>7442</v>
      </c>
      <c r="E5204" t="s">
        <v>7436</v>
      </c>
      <c r="F5204">
        <v>0</v>
      </c>
      <c r="G5204">
        <v>0</v>
      </c>
      <c r="H5204" s="51" t="s">
        <v>13946</v>
      </c>
      <c r="I5204">
        <v>0</v>
      </c>
      <c r="J5204">
        <v>0</v>
      </c>
      <c r="L5204">
        <v>0</v>
      </c>
      <c r="M5204">
        <v>0</v>
      </c>
      <c r="N5204">
        <v>0</v>
      </c>
      <c r="O5204">
        <v>0</v>
      </c>
      <c r="P5204" t="s">
        <v>183</v>
      </c>
      <c r="Q5204">
        <v>0</v>
      </c>
      <c r="R5204">
        <v>0</v>
      </c>
      <c r="S5204">
        <v>0</v>
      </c>
      <c r="T5204" t="s">
        <v>181</v>
      </c>
      <c r="U5204">
        <v>0</v>
      </c>
      <c r="V5204" t="s">
        <v>181</v>
      </c>
      <c r="W5204">
        <v>0</v>
      </c>
      <c r="X5204" t="s">
        <v>7443</v>
      </c>
    </row>
    <row r="5205" spans="1:24" x14ac:dyDescent="0.3">
      <c r="A5205" t="s">
        <v>3560</v>
      </c>
      <c r="B5205" t="s">
        <v>15554</v>
      </c>
      <c r="C5205" t="s">
        <v>181</v>
      </c>
      <c r="D5205" t="s">
        <v>15555</v>
      </c>
      <c r="E5205" t="s">
        <v>14</v>
      </c>
      <c r="F5205">
        <v>7</v>
      </c>
      <c r="G5205">
        <v>0</v>
      </c>
      <c r="H5205" s="51" t="s">
        <v>15556</v>
      </c>
      <c r="I5205">
        <v>0</v>
      </c>
      <c r="J5205">
        <v>4</v>
      </c>
      <c r="K5205">
        <v>4</v>
      </c>
      <c r="L5205">
        <v>173.44</v>
      </c>
      <c r="M5205">
        <v>1300.83</v>
      </c>
      <c r="N5205">
        <v>30</v>
      </c>
      <c r="O5205">
        <v>0</v>
      </c>
      <c r="P5205" t="s">
        <v>2627</v>
      </c>
      <c r="Q5205">
        <v>0</v>
      </c>
      <c r="R5205">
        <v>0</v>
      </c>
      <c r="S5205">
        <v>30</v>
      </c>
      <c r="T5205" t="s">
        <v>17133</v>
      </c>
      <c r="U5205">
        <v>31.34</v>
      </c>
      <c r="V5205" t="s">
        <v>16081</v>
      </c>
      <c r="W5205">
        <v>4</v>
      </c>
      <c r="X5205" t="s">
        <v>3554</v>
      </c>
    </row>
    <row r="5206" spans="1:24" x14ac:dyDescent="0.3">
      <c r="A5206" t="s">
        <v>3560</v>
      </c>
      <c r="B5206" t="s">
        <v>15557</v>
      </c>
      <c r="C5206" t="s">
        <v>181</v>
      </c>
      <c r="D5206" t="s">
        <v>15558</v>
      </c>
      <c r="E5206" t="s">
        <v>7436</v>
      </c>
      <c r="F5206">
        <v>0</v>
      </c>
      <c r="G5206">
        <v>0</v>
      </c>
      <c r="H5206" s="51" t="s">
        <v>3667</v>
      </c>
      <c r="I5206">
        <v>0</v>
      </c>
      <c r="J5206">
        <v>0</v>
      </c>
      <c r="L5206">
        <v>0</v>
      </c>
      <c r="M5206">
        <v>3599.8</v>
      </c>
      <c r="N5206">
        <v>200</v>
      </c>
      <c r="O5206">
        <v>0</v>
      </c>
      <c r="P5206" t="s">
        <v>1986</v>
      </c>
      <c r="Q5206">
        <v>0</v>
      </c>
      <c r="R5206">
        <v>0</v>
      </c>
      <c r="S5206">
        <v>0</v>
      </c>
      <c r="T5206" t="s">
        <v>181</v>
      </c>
      <c r="U5206">
        <v>0</v>
      </c>
      <c r="V5206" t="s">
        <v>181</v>
      </c>
      <c r="W5206">
        <v>0</v>
      </c>
      <c r="X5206" t="s">
        <v>3788</v>
      </c>
    </row>
    <row r="5207" spans="1:24" x14ac:dyDescent="0.3">
      <c r="A5207" t="s">
        <v>3560</v>
      </c>
      <c r="B5207" t="s">
        <v>10445</v>
      </c>
      <c r="C5207" t="s">
        <v>3528</v>
      </c>
      <c r="D5207" t="s">
        <v>10446</v>
      </c>
      <c r="E5207" t="s">
        <v>14</v>
      </c>
      <c r="F5207">
        <v>0</v>
      </c>
      <c r="G5207">
        <v>0</v>
      </c>
      <c r="H5207" s="51" t="s">
        <v>15559</v>
      </c>
      <c r="I5207">
        <v>0</v>
      </c>
      <c r="J5207">
        <v>54</v>
      </c>
      <c r="K5207">
        <v>57</v>
      </c>
      <c r="L5207">
        <v>1336.0800000000002</v>
      </c>
      <c r="M5207">
        <v>234.42</v>
      </c>
      <c r="N5207">
        <v>10</v>
      </c>
      <c r="O5207">
        <v>3</v>
      </c>
      <c r="P5207" t="s">
        <v>3532</v>
      </c>
      <c r="Q5207">
        <v>0</v>
      </c>
      <c r="R5207">
        <v>0</v>
      </c>
      <c r="S5207">
        <v>0</v>
      </c>
      <c r="T5207" t="s">
        <v>181</v>
      </c>
      <c r="U5207">
        <v>0</v>
      </c>
      <c r="V5207" t="s">
        <v>181</v>
      </c>
      <c r="W5207">
        <v>12.6</v>
      </c>
      <c r="X5207" t="s">
        <v>3581</v>
      </c>
    </row>
    <row r="5208" spans="1:24" x14ac:dyDescent="0.3">
      <c r="A5208" t="s">
        <v>3560</v>
      </c>
      <c r="B5208" t="s">
        <v>15560</v>
      </c>
      <c r="C5208" t="s">
        <v>181</v>
      </c>
      <c r="D5208" t="s">
        <v>15561</v>
      </c>
      <c r="E5208" t="s">
        <v>14</v>
      </c>
      <c r="F5208">
        <v>100</v>
      </c>
      <c r="G5208">
        <v>0</v>
      </c>
      <c r="H5208" s="51" t="s">
        <v>15061</v>
      </c>
      <c r="I5208">
        <v>0</v>
      </c>
      <c r="J5208">
        <v>50</v>
      </c>
      <c r="K5208">
        <v>30</v>
      </c>
      <c r="L5208">
        <v>437.4</v>
      </c>
      <c r="M5208">
        <v>2056.25</v>
      </c>
      <c r="N5208">
        <v>141</v>
      </c>
      <c r="O5208">
        <v>21</v>
      </c>
      <c r="P5208" t="s">
        <v>2423</v>
      </c>
      <c r="Q5208">
        <v>0</v>
      </c>
      <c r="R5208">
        <v>0</v>
      </c>
      <c r="S5208">
        <v>0</v>
      </c>
      <c r="T5208" t="s">
        <v>181</v>
      </c>
      <c r="U5208">
        <v>0</v>
      </c>
      <c r="V5208" t="s">
        <v>181</v>
      </c>
      <c r="W5208">
        <v>200</v>
      </c>
      <c r="X5208" t="s">
        <v>3554</v>
      </c>
    </row>
    <row r="5209" spans="1:24" x14ac:dyDescent="0.3">
      <c r="A5209" t="s">
        <v>7145</v>
      </c>
      <c r="B5209" t="s">
        <v>7146</v>
      </c>
      <c r="C5209" t="s">
        <v>181</v>
      </c>
      <c r="D5209" t="s">
        <v>7147</v>
      </c>
      <c r="E5209" t="s">
        <v>7</v>
      </c>
      <c r="F5209">
        <v>0</v>
      </c>
      <c r="G5209">
        <v>0</v>
      </c>
      <c r="H5209" s="51" t="s">
        <v>12472</v>
      </c>
      <c r="I5209">
        <v>0</v>
      </c>
      <c r="J5209">
        <v>0</v>
      </c>
      <c r="L5209">
        <v>0</v>
      </c>
      <c r="M5209">
        <v>0</v>
      </c>
      <c r="N5209">
        <v>0</v>
      </c>
      <c r="O5209">
        <v>0</v>
      </c>
      <c r="P5209" t="s">
        <v>183</v>
      </c>
      <c r="Q5209">
        <v>0</v>
      </c>
      <c r="R5209">
        <v>0</v>
      </c>
      <c r="S5209">
        <v>0</v>
      </c>
      <c r="T5209" t="s">
        <v>181</v>
      </c>
      <c r="U5209">
        <v>0</v>
      </c>
      <c r="V5209" t="s">
        <v>181</v>
      </c>
      <c r="W5209">
        <v>0</v>
      </c>
      <c r="X5209" t="s">
        <v>5283</v>
      </c>
    </row>
    <row r="5210" spans="1:24" x14ac:dyDescent="0.3">
      <c r="A5210" t="s">
        <v>3502</v>
      </c>
      <c r="B5210" t="s">
        <v>130</v>
      </c>
      <c r="C5210" t="s">
        <v>3588</v>
      </c>
      <c r="D5210" t="s">
        <v>7348</v>
      </c>
      <c r="E5210" t="s">
        <v>7347</v>
      </c>
      <c r="F5210">
        <v>127</v>
      </c>
      <c r="G5210" t="s">
        <v>4092</v>
      </c>
      <c r="H5210" s="51" t="s">
        <v>14482</v>
      </c>
      <c r="I5210">
        <v>73.59</v>
      </c>
      <c r="J5210">
        <v>64</v>
      </c>
      <c r="K5210">
        <v>56</v>
      </c>
      <c r="L5210">
        <v>374.64000000000004</v>
      </c>
      <c r="M5210">
        <v>796.11</v>
      </c>
      <c r="N5210">
        <v>119</v>
      </c>
      <c r="O5210">
        <v>0</v>
      </c>
      <c r="P5210" t="s">
        <v>8822</v>
      </c>
      <c r="Q5210">
        <v>3</v>
      </c>
      <c r="R5210">
        <v>0</v>
      </c>
      <c r="S5210">
        <v>0</v>
      </c>
      <c r="T5210" t="s">
        <v>181</v>
      </c>
      <c r="U5210">
        <v>0</v>
      </c>
      <c r="V5210" t="s">
        <v>181</v>
      </c>
      <c r="W5210">
        <v>247.46666666666701</v>
      </c>
      <c r="X5210" t="s">
        <v>3576</v>
      </c>
    </row>
    <row r="5211" spans="1:24" x14ac:dyDescent="0.3">
      <c r="A5211" t="s">
        <v>3763</v>
      </c>
      <c r="B5211" t="s">
        <v>10753</v>
      </c>
      <c r="C5211" t="s">
        <v>181</v>
      </c>
      <c r="D5211" t="s">
        <v>10754</v>
      </c>
      <c r="E5211" t="s">
        <v>10739</v>
      </c>
      <c r="F5211">
        <v>0</v>
      </c>
      <c r="G5211">
        <v>0</v>
      </c>
      <c r="H5211" s="51" t="s">
        <v>15071</v>
      </c>
      <c r="I5211">
        <v>0</v>
      </c>
      <c r="J5211">
        <v>0</v>
      </c>
      <c r="L5211">
        <v>0</v>
      </c>
      <c r="M5211">
        <v>458.65</v>
      </c>
      <c r="N5211">
        <v>209</v>
      </c>
      <c r="O5211">
        <v>0</v>
      </c>
      <c r="P5211" t="s">
        <v>7344</v>
      </c>
      <c r="Q5211">
        <v>0</v>
      </c>
      <c r="R5211">
        <v>0</v>
      </c>
      <c r="S5211">
        <v>0</v>
      </c>
      <c r="T5211" t="s">
        <v>181</v>
      </c>
      <c r="U5211">
        <v>0</v>
      </c>
      <c r="V5211" t="s">
        <v>181</v>
      </c>
      <c r="W5211">
        <v>0</v>
      </c>
      <c r="X5211" t="s">
        <v>3764</v>
      </c>
    </row>
    <row r="5212" spans="1:24" x14ac:dyDescent="0.3">
      <c r="A5212" t="s">
        <v>3763</v>
      </c>
      <c r="B5212" t="s">
        <v>10744</v>
      </c>
      <c r="C5212" t="s">
        <v>181</v>
      </c>
      <c r="D5212" t="s">
        <v>10745</v>
      </c>
      <c r="E5212" t="s">
        <v>10739</v>
      </c>
      <c r="F5212">
        <v>0</v>
      </c>
      <c r="G5212">
        <v>0</v>
      </c>
      <c r="H5212" s="51" t="s">
        <v>15071</v>
      </c>
      <c r="I5212">
        <v>0</v>
      </c>
      <c r="J5212">
        <v>0</v>
      </c>
      <c r="L5212">
        <v>0</v>
      </c>
      <c r="M5212">
        <v>283.08999999999997</v>
      </c>
      <c r="N5212">
        <v>129</v>
      </c>
      <c r="O5212">
        <v>0</v>
      </c>
      <c r="P5212" t="s">
        <v>7391</v>
      </c>
      <c r="Q5212">
        <v>0</v>
      </c>
      <c r="R5212">
        <v>0</v>
      </c>
      <c r="S5212">
        <v>0</v>
      </c>
      <c r="T5212" t="s">
        <v>181</v>
      </c>
      <c r="U5212">
        <v>0</v>
      </c>
      <c r="V5212" t="s">
        <v>181</v>
      </c>
      <c r="W5212">
        <v>0</v>
      </c>
      <c r="X5212" t="s">
        <v>3764</v>
      </c>
    </row>
    <row r="5213" spans="1:24" x14ac:dyDescent="0.3">
      <c r="A5213" t="s">
        <v>3502</v>
      </c>
      <c r="B5213" t="s">
        <v>10202</v>
      </c>
      <c r="C5213" t="s">
        <v>181</v>
      </c>
      <c r="D5213" t="s">
        <v>10203</v>
      </c>
      <c r="E5213" t="s">
        <v>10204</v>
      </c>
      <c r="F5213">
        <v>0</v>
      </c>
      <c r="G5213">
        <v>0</v>
      </c>
      <c r="H5213" s="51" t="s">
        <v>2225</v>
      </c>
      <c r="I5213">
        <v>0</v>
      </c>
      <c r="J5213">
        <v>0</v>
      </c>
      <c r="L5213">
        <v>0</v>
      </c>
      <c r="M5213">
        <v>2699.91</v>
      </c>
      <c r="N5213">
        <v>25</v>
      </c>
      <c r="O5213">
        <v>0</v>
      </c>
      <c r="P5213" t="s">
        <v>4096</v>
      </c>
      <c r="Q5213">
        <v>0</v>
      </c>
      <c r="R5213">
        <v>0</v>
      </c>
      <c r="S5213">
        <v>0</v>
      </c>
      <c r="T5213" t="s">
        <v>181</v>
      </c>
      <c r="U5213">
        <v>0</v>
      </c>
      <c r="V5213" t="s">
        <v>181</v>
      </c>
      <c r="W5213">
        <v>0</v>
      </c>
      <c r="X5213" t="s">
        <v>3621</v>
      </c>
    </row>
    <row r="5214" spans="1:24" x14ac:dyDescent="0.3">
      <c r="A5214" t="s">
        <v>3502</v>
      </c>
      <c r="B5214" t="s">
        <v>8656</v>
      </c>
      <c r="C5214" t="s">
        <v>3592</v>
      </c>
      <c r="D5214" t="s">
        <v>8657</v>
      </c>
      <c r="E5214" t="s">
        <v>8658</v>
      </c>
      <c r="F5214">
        <v>923</v>
      </c>
      <c r="G5214">
        <v>0</v>
      </c>
      <c r="H5214" s="51" t="s">
        <v>12467</v>
      </c>
      <c r="I5214">
        <v>0</v>
      </c>
      <c r="J5214">
        <v>462</v>
      </c>
      <c r="K5214">
        <v>481</v>
      </c>
      <c r="L5214">
        <v>6012.5</v>
      </c>
      <c r="M5214">
        <v>22425</v>
      </c>
      <c r="N5214">
        <v>1794</v>
      </c>
      <c r="O5214">
        <v>5</v>
      </c>
      <c r="P5214" t="s">
        <v>18259</v>
      </c>
      <c r="Q5214">
        <v>0</v>
      </c>
      <c r="R5214">
        <v>0</v>
      </c>
      <c r="S5214">
        <v>2000</v>
      </c>
      <c r="T5214" t="s">
        <v>17670</v>
      </c>
      <c r="U5214">
        <v>12.5</v>
      </c>
      <c r="V5214" t="s">
        <v>18260</v>
      </c>
      <c r="W5214">
        <v>27550.6</v>
      </c>
      <c r="X5214" t="s">
        <v>8659</v>
      </c>
    </row>
    <row r="5215" spans="1:24" x14ac:dyDescent="0.3">
      <c r="A5215" t="s">
        <v>3502</v>
      </c>
      <c r="B5215" t="s">
        <v>10259</v>
      </c>
      <c r="C5215" t="s">
        <v>3528</v>
      </c>
      <c r="D5215" t="s">
        <v>10260</v>
      </c>
      <c r="E5215" t="s">
        <v>10261</v>
      </c>
      <c r="F5215">
        <v>448</v>
      </c>
      <c r="G5215">
        <v>0</v>
      </c>
      <c r="H5215" s="51" t="s">
        <v>1552</v>
      </c>
      <c r="I5215">
        <v>0</v>
      </c>
      <c r="J5215">
        <v>224</v>
      </c>
      <c r="K5215">
        <v>588</v>
      </c>
      <c r="L5215">
        <v>7644</v>
      </c>
      <c r="M5215">
        <v>20059</v>
      </c>
      <c r="N5215">
        <v>1543</v>
      </c>
      <c r="O5215">
        <v>0</v>
      </c>
      <c r="P5215" t="s">
        <v>18261</v>
      </c>
      <c r="Q5215">
        <v>0</v>
      </c>
      <c r="R5215">
        <v>0</v>
      </c>
      <c r="S5215">
        <v>0</v>
      </c>
      <c r="T5215" t="s">
        <v>181</v>
      </c>
      <c r="U5215">
        <v>0</v>
      </c>
      <c r="V5215" t="s">
        <v>181</v>
      </c>
      <c r="W5215">
        <v>11521.0666666667</v>
      </c>
      <c r="X5215" t="s">
        <v>3581</v>
      </c>
    </row>
    <row r="5216" spans="1:24" x14ac:dyDescent="0.3">
      <c r="A5216" t="s">
        <v>3502</v>
      </c>
      <c r="B5216" t="s">
        <v>18262</v>
      </c>
      <c r="C5216" t="s">
        <v>181</v>
      </c>
      <c r="D5216" t="s">
        <v>18263</v>
      </c>
      <c r="E5216" t="s">
        <v>10943</v>
      </c>
      <c r="F5216">
        <v>0</v>
      </c>
      <c r="G5216">
        <v>0</v>
      </c>
      <c r="H5216" s="51" t="s">
        <v>12835</v>
      </c>
      <c r="I5216">
        <v>0</v>
      </c>
      <c r="J5216">
        <v>0</v>
      </c>
      <c r="L5216">
        <v>0</v>
      </c>
      <c r="M5216">
        <v>0</v>
      </c>
      <c r="N5216">
        <v>0</v>
      </c>
      <c r="O5216">
        <v>0</v>
      </c>
      <c r="P5216" t="s">
        <v>183</v>
      </c>
      <c r="Q5216">
        <v>2</v>
      </c>
      <c r="R5216">
        <v>-2</v>
      </c>
      <c r="S5216">
        <v>24</v>
      </c>
      <c r="T5216" t="s">
        <v>17681</v>
      </c>
      <c r="U5216">
        <v>11.67</v>
      </c>
      <c r="V5216" t="s">
        <v>17762</v>
      </c>
      <c r="W5216">
        <v>0</v>
      </c>
      <c r="X5216" t="s">
        <v>3506</v>
      </c>
    </row>
    <row r="5217" spans="1:24" x14ac:dyDescent="0.3">
      <c r="A5217" t="s">
        <v>3502</v>
      </c>
      <c r="B5217" t="s">
        <v>11345</v>
      </c>
      <c r="C5217" t="s">
        <v>3504</v>
      </c>
      <c r="D5217" t="s">
        <v>11346</v>
      </c>
      <c r="E5217" t="s">
        <v>11340</v>
      </c>
      <c r="F5217">
        <v>0</v>
      </c>
      <c r="G5217">
        <v>0</v>
      </c>
      <c r="H5217" s="51" t="s">
        <v>13550</v>
      </c>
      <c r="I5217">
        <v>0</v>
      </c>
      <c r="J5217">
        <v>0</v>
      </c>
      <c r="L5217">
        <v>0</v>
      </c>
      <c r="M5217">
        <v>588.79</v>
      </c>
      <c r="N5217">
        <v>66</v>
      </c>
      <c r="O5217">
        <v>0</v>
      </c>
      <c r="P5217" t="s">
        <v>1072</v>
      </c>
      <c r="Q5217">
        <v>0</v>
      </c>
      <c r="R5217">
        <v>0</v>
      </c>
      <c r="S5217">
        <v>0</v>
      </c>
      <c r="T5217" t="s">
        <v>181</v>
      </c>
      <c r="U5217">
        <v>0</v>
      </c>
      <c r="V5217" t="s">
        <v>181</v>
      </c>
      <c r="W5217">
        <v>0</v>
      </c>
      <c r="X5217" t="s">
        <v>3506</v>
      </c>
    </row>
    <row r="5218" spans="1:24" x14ac:dyDescent="0.3">
      <c r="A5218" t="s">
        <v>3894</v>
      </c>
      <c r="B5218" t="s">
        <v>18264</v>
      </c>
      <c r="C5218" t="s">
        <v>181</v>
      </c>
      <c r="D5218" t="s">
        <v>18265</v>
      </c>
      <c r="E5218" t="s">
        <v>11938</v>
      </c>
      <c r="F5218">
        <v>0</v>
      </c>
      <c r="G5218">
        <v>0</v>
      </c>
      <c r="H5218" s="51" t="s">
        <v>18266</v>
      </c>
      <c r="I5218">
        <v>0</v>
      </c>
      <c r="J5218">
        <v>0</v>
      </c>
      <c r="L5218">
        <v>0</v>
      </c>
      <c r="M5218">
        <v>16967.12</v>
      </c>
      <c r="N5218">
        <v>597</v>
      </c>
      <c r="O5218">
        <v>244</v>
      </c>
      <c r="P5218" t="s">
        <v>8882</v>
      </c>
      <c r="Q5218">
        <v>99</v>
      </c>
      <c r="R5218">
        <v>0</v>
      </c>
      <c r="S5218">
        <v>0</v>
      </c>
      <c r="T5218" t="s">
        <v>181</v>
      </c>
      <c r="U5218">
        <v>0</v>
      </c>
      <c r="V5218" t="s">
        <v>181</v>
      </c>
      <c r="W5218">
        <v>0</v>
      </c>
      <c r="X5218" t="s">
        <v>7612</v>
      </c>
    </row>
    <row r="5219" spans="1:24" x14ac:dyDescent="0.3">
      <c r="A5219" t="s">
        <v>3560</v>
      </c>
      <c r="B5219" t="s">
        <v>15562</v>
      </c>
      <c r="C5219" t="s">
        <v>181</v>
      </c>
      <c r="D5219" t="s">
        <v>15563</v>
      </c>
      <c r="E5219" t="s">
        <v>11235</v>
      </c>
      <c r="F5219">
        <v>0</v>
      </c>
      <c r="G5219">
        <v>0</v>
      </c>
      <c r="H5219" s="51" t="s">
        <v>15564</v>
      </c>
      <c r="I5219">
        <v>0</v>
      </c>
      <c r="J5219">
        <v>0</v>
      </c>
      <c r="L5219">
        <v>0</v>
      </c>
      <c r="M5219">
        <v>0</v>
      </c>
      <c r="N5219">
        <v>0</v>
      </c>
      <c r="O5219">
        <v>0</v>
      </c>
      <c r="P5219" t="s">
        <v>183</v>
      </c>
      <c r="Q5219">
        <v>0</v>
      </c>
      <c r="R5219">
        <v>0</v>
      </c>
      <c r="S5219">
        <v>0</v>
      </c>
      <c r="T5219" t="s">
        <v>181</v>
      </c>
      <c r="U5219">
        <v>0</v>
      </c>
      <c r="V5219" t="s">
        <v>181</v>
      </c>
      <c r="W5219">
        <v>0</v>
      </c>
      <c r="X5219" t="s">
        <v>11239</v>
      </c>
    </row>
    <row r="5220" spans="1:24" x14ac:dyDescent="0.3">
      <c r="A5220" t="s">
        <v>3560</v>
      </c>
      <c r="B5220" t="s">
        <v>8028</v>
      </c>
      <c r="C5220" t="s">
        <v>3504</v>
      </c>
      <c r="D5220" t="s">
        <v>8029</v>
      </c>
      <c r="E5220" t="s">
        <v>7931</v>
      </c>
      <c r="F5220">
        <v>0</v>
      </c>
      <c r="G5220">
        <v>0</v>
      </c>
      <c r="H5220" s="51" t="s">
        <v>15565</v>
      </c>
      <c r="I5220">
        <v>0</v>
      </c>
      <c r="J5220">
        <v>0</v>
      </c>
      <c r="L5220">
        <v>0</v>
      </c>
      <c r="M5220">
        <v>0</v>
      </c>
      <c r="N5220">
        <v>0</v>
      </c>
      <c r="O5220">
        <v>0</v>
      </c>
      <c r="P5220" t="s">
        <v>183</v>
      </c>
      <c r="Q5220">
        <v>0</v>
      </c>
      <c r="R5220">
        <v>0</v>
      </c>
      <c r="S5220">
        <v>0</v>
      </c>
      <c r="T5220" t="s">
        <v>181</v>
      </c>
      <c r="U5220">
        <v>0</v>
      </c>
      <c r="V5220" t="s">
        <v>181</v>
      </c>
      <c r="W5220">
        <v>0</v>
      </c>
      <c r="X5220" t="s">
        <v>7729</v>
      </c>
    </row>
    <row r="5221" spans="1:24" x14ac:dyDescent="0.3">
      <c r="A5221" t="s">
        <v>179</v>
      </c>
      <c r="B5221" t="s">
        <v>15566</v>
      </c>
      <c r="C5221" t="s">
        <v>181</v>
      </c>
      <c r="D5221" t="s">
        <v>15567</v>
      </c>
      <c r="E5221" t="s">
        <v>7336</v>
      </c>
      <c r="F5221">
        <v>0</v>
      </c>
      <c r="G5221">
        <v>0</v>
      </c>
      <c r="H5221" s="51" t="s">
        <v>183</v>
      </c>
      <c r="I5221" t="e">
        <v>#VALUE!</v>
      </c>
      <c r="J5221">
        <v>0</v>
      </c>
      <c r="L5221" t="e">
        <v>#VALUE!</v>
      </c>
      <c r="M5221">
        <v>0</v>
      </c>
      <c r="N5221">
        <v>0</v>
      </c>
      <c r="O5221">
        <v>0</v>
      </c>
      <c r="P5221" t="s">
        <v>183</v>
      </c>
      <c r="Q5221">
        <v>0</v>
      </c>
      <c r="R5221">
        <v>0</v>
      </c>
      <c r="S5221">
        <v>0</v>
      </c>
      <c r="T5221" t="s">
        <v>181</v>
      </c>
      <c r="U5221">
        <v>0</v>
      </c>
      <c r="V5221" t="s">
        <v>181</v>
      </c>
      <c r="W5221">
        <v>0</v>
      </c>
      <c r="X5221" t="s">
        <v>6279</v>
      </c>
    </row>
    <row r="5222" spans="1:24" x14ac:dyDescent="0.3">
      <c r="A5222" t="s">
        <v>3560</v>
      </c>
      <c r="B5222" t="s">
        <v>8069</v>
      </c>
      <c r="C5222" t="s">
        <v>181</v>
      </c>
      <c r="D5222" t="s">
        <v>8070</v>
      </c>
      <c r="E5222" t="s">
        <v>7931</v>
      </c>
      <c r="F5222">
        <v>0</v>
      </c>
      <c r="G5222">
        <v>0</v>
      </c>
      <c r="H5222" s="51" t="s">
        <v>15568</v>
      </c>
      <c r="I5222">
        <v>0</v>
      </c>
      <c r="J5222">
        <v>0</v>
      </c>
      <c r="L5222">
        <v>0</v>
      </c>
      <c r="M5222">
        <v>0</v>
      </c>
      <c r="N5222">
        <v>0</v>
      </c>
      <c r="O5222">
        <v>0</v>
      </c>
      <c r="P5222" t="s">
        <v>183</v>
      </c>
      <c r="Q5222">
        <v>0</v>
      </c>
      <c r="R5222">
        <v>0</v>
      </c>
      <c r="S5222">
        <v>0</v>
      </c>
      <c r="T5222" t="s">
        <v>181</v>
      </c>
      <c r="U5222">
        <v>0</v>
      </c>
      <c r="V5222" t="s">
        <v>181</v>
      </c>
      <c r="W5222">
        <v>0</v>
      </c>
      <c r="X5222" t="s">
        <v>7729</v>
      </c>
    </row>
    <row r="5223" spans="1:24" x14ac:dyDescent="0.3">
      <c r="A5223" t="s">
        <v>3560</v>
      </c>
      <c r="B5223" t="s">
        <v>8067</v>
      </c>
      <c r="C5223" t="s">
        <v>181</v>
      </c>
      <c r="D5223" t="s">
        <v>8068</v>
      </c>
      <c r="E5223" t="s">
        <v>7931</v>
      </c>
      <c r="F5223">
        <v>0</v>
      </c>
      <c r="G5223">
        <v>0</v>
      </c>
      <c r="H5223" s="51" t="s">
        <v>15569</v>
      </c>
      <c r="I5223">
        <v>0</v>
      </c>
      <c r="J5223">
        <v>0</v>
      </c>
      <c r="L5223">
        <v>0</v>
      </c>
      <c r="M5223">
        <v>0</v>
      </c>
      <c r="N5223">
        <v>0</v>
      </c>
      <c r="O5223">
        <v>0</v>
      </c>
      <c r="P5223" t="s">
        <v>183</v>
      </c>
      <c r="Q5223">
        <v>0</v>
      </c>
      <c r="R5223">
        <v>0</v>
      </c>
      <c r="S5223">
        <v>0</v>
      </c>
      <c r="T5223" t="s">
        <v>181</v>
      </c>
      <c r="U5223">
        <v>0</v>
      </c>
      <c r="V5223" t="s">
        <v>181</v>
      </c>
      <c r="W5223">
        <v>0</v>
      </c>
      <c r="X5223" t="s">
        <v>7729</v>
      </c>
    </row>
    <row r="5224" spans="1:24" x14ac:dyDescent="0.3">
      <c r="A5224" t="s">
        <v>3560</v>
      </c>
      <c r="B5224" t="s">
        <v>10063</v>
      </c>
      <c r="C5224" t="s">
        <v>181</v>
      </c>
      <c r="D5224" t="s">
        <v>15570</v>
      </c>
      <c r="E5224" t="s">
        <v>10060</v>
      </c>
      <c r="F5224">
        <v>0</v>
      </c>
      <c r="G5224">
        <v>0</v>
      </c>
      <c r="H5224" s="51" t="s">
        <v>15571</v>
      </c>
      <c r="I5224">
        <v>0</v>
      </c>
      <c r="J5224">
        <v>0</v>
      </c>
      <c r="L5224">
        <v>0</v>
      </c>
      <c r="M5224">
        <v>0</v>
      </c>
      <c r="N5224">
        <v>0</v>
      </c>
      <c r="O5224">
        <v>0</v>
      </c>
      <c r="P5224" t="s">
        <v>183</v>
      </c>
      <c r="Q5224">
        <v>0</v>
      </c>
      <c r="R5224">
        <v>0</v>
      </c>
      <c r="S5224">
        <v>0</v>
      </c>
      <c r="T5224" t="s">
        <v>181</v>
      </c>
      <c r="U5224">
        <v>0</v>
      </c>
      <c r="V5224" t="s">
        <v>181</v>
      </c>
      <c r="W5224">
        <v>0</v>
      </c>
      <c r="X5224" t="s">
        <v>7729</v>
      </c>
    </row>
    <row r="5225" spans="1:24" x14ac:dyDescent="0.3">
      <c r="A5225" t="s">
        <v>3560</v>
      </c>
      <c r="B5225" t="s">
        <v>10059</v>
      </c>
      <c r="C5225" t="s">
        <v>181</v>
      </c>
      <c r="D5225" t="s">
        <v>15572</v>
      </c>
      <c r="E5225" t="s">
        <v>10060</v>
      </c>
      <c r="F5225">
        <v>0</v>
      </c>
      <c r="G5225">
        <v>0</v>
      </c>
      <c r="H5225" s="51" t="s">
        <v>15573</v>
      </c>
      <c r="I5225">
        <v>0</v>
      </c>
      <c r="J5225">
        <v>0</v>
      </c>
      <c r="L5225">
        <v>0</v>
      </c>
      <c r="M5225">
        <v>13615.29</v>
      </c>
      <c r="N5225">
        <v>13</v>
      </c>
      <c r="O5225">
        <v>0</v>
      </c>
      <c r="P5225" t="s">
        <v>1552</v>
      </c>
      <c r="Q5225">
        <v>0</v>
      </c>
      <c r="R5225">
        <v>0</v>
      </c>
      <c r="S5225">
        <v>0</v>
      </c>
      <c r="T5225" t="s">
        <v>181</v>
      </c>
      <c r="U5225">
        <v>0</v>
      </c>
      <c r="V5225" t="s">
        <v>181</v>
      </c>
      <c r="W5225">
        <v>0</v>
      </c>
      <c r="X5225" t="s">
        <v>7729</v>
      </c>
    </row>
    <row r="5226" spans="1:24" x14ac:dyDescent="0.3">
      <c r="A5226" t="s">
        <v>3502</v>
      </c>
      <c r="B5226" t="s">
        <v>10370</v>
      </c>
      <c r="C5226" t="s">
        <v>3592</v>
      </c>
      <c r="D5226" t="s">
        <v>10371</v>
      </c>
      <c r="E5226" t="s">
        <v>10372</v>
      </c>
      <c r="F5226">
        <v>16</v>
      </c>
      <c r="G5226">
        <v>0</v>
      </c>
      <c r="H5226" s="51" t="s">
        <v>15574</v>
      </c>
      <c r="I5226">
        <v>0</v>
      </c>
      <c r="J5226">
        <v>8</v>
      </c>
      <c r="K5226">
        <v>9</v>
      </c>
      <c r="L5226">
        <v>300.78000000000003</v>
      </c>
      <c r="M5226">
        <v>334.2</v>
      </c>
      <c r="N5226">
        <v>10</v>
      </c>
      <c r="O5226">
        <v>0</v>
      </c>
      <c r="P5226" t="s">
        <v>3762</v>
      </c>
      <c r="Q5226">
        <v>0</v>
      </c>
      <c r="R5226">
        <v>0</v>
      </c>
      <c r="S5226">
        <v>20</v>
      </c>
      <c r="T5226" t="s">
        <v>17706</v>
      </c>
      <c r="U5226">
        <v>33.42</v>
      </c>
      <c r="V5226" t="s">
        <v>17752</v>
      </c>
      <c r="W5226">
        <v>2.6666666666666701</v>
      </c>
      <c r="X5226" t="s">
        <v>3576</v>
      </c>
    </row>
    <row r="5227" spans="1:24" x14ac:dyDescent="0.3">
      <c r="A5227" t="s">
        <v>3894</v>
      </c>
      <c r="B5227" t="s">
        <v>10607</v>
      </c>
      <c r="C5227" t="s">
        <v>181</v>
      </c>
      <c r="D5227" t="s">
        <v>10608</v>
      </c>
      <c r="E5227" t="s">
        <v>10600</v>
      </c>
      <c r="F5227">
        <v>0</v>
      </c>
      <c r="G5227">
        <v>0</v>
      </c>
      <c r="H5227" s="51" t="s">
        <v>15575</v>
      </c>
      <c r="I5227">
        <v>0</v>
      </c>
      <c r="J5227">
        <v>0</v>
      </c>
      <c r="L5227">
        <v>0</v>
      </c>
      <c r="M5227">
        <v>0</v>
      </c>
      <c r="N5227">
        <v>0</v>
      </c>
      <c r="O5227">
        <v>0</v>
      </c>
      <c r="P5227" t="s">
        <v>183</v>
      </c>
      <c r="Q5227">
        <v>0</v>
      </c>
      <c r="R5227">
        <v>0</v>
      </c>
      <c r="S5227">
        <v>0</v>
      </c>
      <c r="T5227" t="s">
        <v>181</v>
      </c>
      <c r="U5227">
        <v>0</v>
      </c>
      <c r="V5227" t="s">
        <v>181</v>
      </c>
      <c r="W5227">
        <v>0</v>
      </c>
      <c r="X5227" t="s">
        <v>3539</v>
      </c>
    </row>
    <row r="5228" spans="1:24" x14ac:dyDescent="0.3">
      <c r="A5228" t="s">
        <v>3560</v>
      </c>
      <c r="B5228" t="s">
        <v>12390</v>
      </c>
      <c r="C5228" t="s">
        <v>3592</v>
      </c>
      <c r="D5228" t="s">
        <v>12391</v>
      </c>
      <c r="E5228" t="s">
        <v>12392</v>
      </c>
      <c r="F5228">
        <v>0</v>
      </c>
      <c r="G5228">
        <v>0</v>
      </c>
      <c r="H5228" s="51" t="s">
        <v>3893</v>
      </c>
      <c r="I5228">
        <v>0</v>
      </c>
      <c r="J5228">
        <v>0</v>
      </c>
      <c r="L5228">
        <v>0</v>
      </c>
      <c r="M5228">
        <v>7708</v>
      </c>
      <c r="N5228">
        <v>82</v>
      </c>
      <c r="O5228">
        <v>0</v>
      </c>
      <c r="P5228" t="s">
        <v>7338</v>
      </c>
      <c r="Q5228">
        <v>0</v>
      </c>
      <c r="R5228">
        <v>0</v>
      </c>
      <c r="S5228">
        <v>0</v>
      </c>
      <c r="T5228" t="s">
        <v>181</v>
      </c>
      <c r="U5228">
        <v>0</v>
      </c>
      <c r="V5228" t="s">
        <v>181</v>
      </c>
      <c r="W5228">
        <v>0</v>
      </c>
      <c r="X5228" t="s">
        <v>3566</v>
      </c>
    </row>
    <row r="5229" spans="1:24" x14ac:dyDescent="0.3">
      <c r="A5229" t="s">
        <v>3502</v>
      </c>
      <c r="B5229" t="s">
        <v>11262</v>
      </c>
      <c r="C5229" t="s">
        <v>3954</v>
      </c>
      <c r="D5229" t="s">
        <v>11263</v>
      </c>
      <c r="E5229" t="s">
        <v>11264</v>
      </c>
      <c r="F5229">
        <v>199</v>
      </c>
      <c r="G5229">
        <v>0</v>
      </c>
      <c r="H5229" s="51" t="s">
        <v>13657</v>
      </c>
      <c r="I5229">
        <v>0</v>
      </c>
      <c r="J5229">
        <v>100</v>
      </c>
      <c r="K5229">
        <v>113</v>
      </c>
      <c r="L5229">
        <v>213.57</v>
      </c>
      <c r="M5229">
        <v>470.61</v>
      </c>
      <c r="N5229">
        <v>249</v>
      </c>
      <c r="O5229">
        <v>0</v>
      </c>
      <c r="P5229" t="s">
        <v>1700</v>
      </c>
      <c r="Q5229">
        <v>0</v>
      </c>
      <c r="R5229">
        <v>0</v>
      </c>
      <c r="S5229">
        <v>0</v>
      </c>
      <c r="T5229" t="s">
        <v>181</v>
      </c>
      <c r="U5229">
        <v>0</v>
      </c>
      <c r="V5229" t="s">
        <v>181</v>
      </c>
      <c r="W5229">
        <v>830</v>
      </c>
      <c r="X5229" t="s">
        <v>3576</v>
      </c>
    </row>
    <row r="5230" spans="1:24" x14ac:dyDescent="0.3">
      <c r="A5230" t="s">
        <v>3560</v>
      </c>
      <c r="B5230" t="s">
        <v>15576</v>
      </c>
      <c r="C5230" t="s">
        <v>3528</v>
      </c>
      <c r="D5230" t="s">
        <v>15577</v>
      </c>
      <c r="E5230" t="s">
        <v>11646</v>
      </c>
      <c r="F5230">
        <v>33</v>
      </c>
      <c r="G5230">
        <v>0</v>
      </c>
      <c r="H5230" s="51" t="s">
        <v>7277</v>
      </c>
      <c r="I5230">
        <v>0</v>
      </c>
      <c r="J5230">
        <v>17</v>
      </c>
      <c r="K5230">
        <v>21</v>
      </c>
      <c r="L5230">
        <v>2394</v>
      </c>
      <c r="M5230">
        <v>6954</v>
      </c>
      <c r="N5230">
        <v>61</v>
      </c>
      <c r="O5230">
        <v>0</v>
      </c>
      <c r="P5230" t="s">
        <v>3627</v>
      </c>
      <c r="Q5230">
        <v>0</v>
      </c>
      <c r="R5230">
        <v>0</v>
      </c>
      <c r="S5230">
        <v>0</v>
      </c>
      <c r="T5230" t="s">
        <v>181</v>
      </c>
      <c r="U5230">
        <v>0</v>
      </c>
      <c r="V5230" t="s">
        <v>181</v>
      </c>
      <c r="W5230">
        <v>34.566666666666698</v>
      </c>
      <c r="X5230" t="s">
        <v>3581</v>
      </c>
    </row>
    <row r="5231" spans="1:24" x14ac:dyDescent="0.3">
      <c r="A5231" t="s">
        <v>3560</v>
      </c>
      <c r="B5231" t="s">
        <v>15578</v>
      </c>
      <c r="C5231" t="s">
        <v>3504</v>
      </c>
      <c r="D5231" t="s">
        <v>15579</v>
      </c>
      <c r="E5231" t="s">
        <v>11646</v>
      </c>
      <c r="F5231">
        <v>40</v>
      </c>
      <c r="G5231">
        <v>0</v>
      </c>
      <c r="H5231" s="51" t="s">
        <v>12895</v>
      </c>
      <c r="I5231">
        <v>0</v>
      </c>
      <c r="J5231">
        <v>20</v>
      </c>
      <c r="K5231">
        <v>43</v>
      </c>
      <c r="L5231">
        <v>408.5</v>
      </c>
      <c r="M5231">
        <v>1415.5</v>
      </c>
      <c r="N5231">
        <v>149</v>
      </c>
      <c r="O5231">
        <v>0</v>
      </c>
      <c r="P5231" t="s">
        <v>7216</v>
      </c>
      <c r="Q5231">
        <v>0</v>
      </c>
      <c r="R5231">
        <v>0</v>
      </c>
      <c r="S5231">
        <v>0</v>
      </c>
      <c r="T5231" t="s">
        <v>181</v>
      </c>
      <c r="U5231">
        <v>0</v>
      </c>
      <c r="V5231" t="s">
        <v>181</v>
      </c>
      <c r="W5231">
        <v>99.3333333333333</v>
      </c>
      <c r="X5231" t="s">
        <v>3581</v>
      </c>
    </row>
    <row r="5232" spans="1:24" x14ac:dyDescent="0.3">
      <c r="A5232" t="s">
        <v>3560</v>
      </c>
      <c r="B5232" t="s">
        <v>15580</v>
      </c>
      <c r="C5232" t="s">
        <v>181</v>
      </c>
      <c r="D5232" t="s">
        <v>15581</v>
      </c>
      <c r="E5232" t="s">
        <v>11646</v>
      </c>
      <c r="F5232">
        <v>0</v>
      </c>
      <c r="G5232">
        <v>0</v>
      </c>
      <c r="H5232" s="51" t="s">
        <v>13909</v>
      </c>
      <c r="I5232">
        <v>0</v>
      </c>
      <c r="J5232">
        <v>0</v>
      </c>
      <c r="L5232">
        <v>0</v>
      </c>
      <c r="M5232">
        <v>73.349999999999994</v>
      </c>
      <c r="N5232">
        <v>9</v>
      </c>
      <c r="O5232">
        <v>0</v>
      </c>
      <c r="P5232" t="s">
        <v>3520</v>
      </c>
      <c r="Q5232">
        <v>0</v>
      </c>
      <c r="R5232">
        <v>0</v>
      </c>
      <c r="S5232">
        <v>0</v>
      </c>
      <c r="T5232" t="s">
        <v>181</v>
      </c>
      <c r="U5232">
        <v>0</v>
      </c>
      <c r="V5232" t="s">
        <v>181</v>
      </c>
      <c r="W5232">
        <v>0</v>
      </c>
      <c r="X5232" t="s">
        <v>3957</v>
      </c>
    </row>
    <row r="5233" spans="1:24" x14ac:dyDescent="0.3">
      <c r="A5233" t="s">
        <v>3560</v>
      </c>
      <c r="B5233" t="s">
        <v>15582</v>
      </c>
      <c r="C5233" t="s">
        <v>181</v>
      </c>
      <c r="D5233" t="s">
        <v>15583</v>
      </c>
      <c r="E5233" t="s">
        <v>11646</v>
      </c>
      <c r="F5233">
        <v>0</v>
      </c>
      <c r="G5233">
        <v>0</v>
      </c>
      <c r="H5233" s="51" t="s">
        <v>12789</v>
      </c>
      <c r="I5233">
        <v>0</v>
      </c>
      <c r="J5233">
        <v>0</v>
      </c>
      <c r="K5233">
        <v>1</v>
      </c>
      <c r="L5233">
        <v>8.9</v>
      </c>
      <c r="M5233">
        <v>284.8</v>
      </c>
      <c r="N5233">
        <v>32</v>
      </c>
      <c r="O5233">
        <v>0</v>
      </c>
      <c r="P5233" t="s">
        <v>1428</v>
      </c>
      <c r="Q5233">
        <v>0</v>
      </c>
      <c r="R5233">
        <v>0</v>
      </c>
      <c r="S5233">
        <v>0</v>
      </c>
      <c r="T5233" t="s">
        <v>181</v>
      </c>
      <c r="U5233">
        <v>0</v>
      </c>
      <c r="V5233" t="s">
        <v>181</v>
      </c>
      <c r="W5233">
        <v>0</v>
      </c>
      <c r="X5233" t="s">
        <v>3957</v>
      </c>
    </row>
    <row r="5234" spans="1:24" x14ac:dyDescent="0.3">
      <c r="A5234" t="s">
        <v>3560</v>
      </c>
      <c r="B5234" t="s">
        <v>15584</v>
      </c>
      <c r="C5234" t="s">
        <v>181</v>
      </c>
      <c r="D5234" t="s">
        <v>15585</v>
      </c>
      <c r="E5234" t="s">
        <v>11646</v>
      </c>
      <c r="F5234">
        <v>5</v>
      </c>
      <c r="G5234">
        <v>0</v>
      </c>
      <c r="H5234" s="51" t="s">
        <v>12895</v>
      </c>
      <c r="I5234">
        <v>0</v>
      </c>
      <c r="J5234">
        <v>3</v>
      </c>
      <c r="K5234">
        <v>8</v>
      </c>
      <c r="L5234">
        <v>76</v>
      </c>
      <c r="M5234">
        <v>152</v>
      </c>
      <c r="N5234">
        <v>16</v>
      </c>
      <c r="O5234">
        <v>0</v>
      </c>
      <c r="P5234" t="s">
        <v>1261</v>
      </c>
      <c r="Q5234">
        <v>0</v>
      </c>
      <c r="R5234">
        <v>0</v>
      </c>
      <c r="S5234">
        <v>0</v>
      </c>
      <c r="T5234" t="s">
        <v>181</v>
      </c>
      <c r="U5234">
        <v>0</v>
      </c>
      <c r="V5234" t="s">
        <v>181</v>
      </c>
      <c r="W5234">
        <v>1.6</v>
      </c>
      <c r="X5234" t="s">
        <v>3581</v>
      </c>
    </row>
    <row r="5235" spans="1:24" x14ac:dyDescent="0.3">
      <c r="A5235" t="s">
        <v>3560</v>
      </c>
      <c r="B5235" t="s">
        <v>15586</v>
      </c>
      <c r="C5235" t="s">
        <v>181</v>
      </c>
      <c r="D5235" t="s">
        <v>15587</v>
      </c>
      <c r="E5235" t="s">
        <v>11646</v>
      </c>
      <c r="F5235">
        <v>5</v>
      </c>
      <c r="G5235">
        <v>0</v>
      </c>
      <c r="H5235" s="51" t="s">
        <v>3077</v>
      </c>
      <c r="I5235">
        <v>0</v>
      </c>
      <c r="J5235">
        <v>3</v>
      </c>
      <c r="K5235">
        <v>8</v>
      </c>
      <c r="L5235">
        <v>96</v>
      </c>
      <c r="M5235">
        <v>912</v>
      </c>
      <c r="N5235">
        <v>76</v>
      </c>
      <c r="O5235">
        <v>0</v>
      </c>
      <c r="P5235" t="s">
        <v>6619</v>
      </c>
      <c r="Q5235">
        <v>0</v>
      </c>
      <c r="R5235">
        <v>0</v>
      </c>
      <c r="S5235">
        <v>0</v>
      </c>
      <c r="T5235" t="s">
        <v>181</v>
      </c>
      <c r="U5235">
        <v>0</v>
      </c>
      <c r="V5235" t="s">
        <v>181</v>
      </c>
      <c r="W5235">
        <v>7.6</v>
      </c>
      <c r="X5235" t="s">
        <v>3581</v>
      </c>
    </row>
    <row r="5236" spans="1:24" x14ac:dyDescent="0.3">
      <c r="A5236" t="s">
        <v>3560</v>
      </c>
      <c r="B5236" t="s">
        <v>15588</v>
      </c>
      <c r="C5236" t="s">
        <v>181</v>
      </c>
      <c r="D5236" t="s">
        <v>15589</v>
      </c>
      <c r="E5236" t="s">
        <v>11646</v>
      </c>
      <c r="F5236">
        <v>0</v>
      </c>
      <c r="G5236">
        <v>0</v>
      </c>
      <c r="H5236" s="51" t="s">
        <v>3077</v>
      </c>
      <c r="I5236">
        <v>0</v>
      </c>
      <c r="J5236">
        <v>0</v>
      </c>
      <c r="L5236">
        <v>0</v>
      </c>
      <c r="M5236">
        <v>600</v>
      </c>
      <c r="N5236">
        <v>50</v>
      </c>
      <c r="O5236">
        <v>0</v>
      </c>
      <c r="P5236" t="s">
        <v>3792</v>
      </c>
      <c r="Q5236">
        <v>0</v>
      </c>
      <c r="R5236">
        <v>0</v>
      </c>
      <c r="S5236">
        <v>0</v>
      </c>
      <c r="T5236" t="s">
        <v>181</v>
      </c>
      <c r="U5236">
        <v>0</v>
      </c>
      <c r="V5236" t="s">
        <v>181</v>
      </c>
      <c r="W5236">
        <v>0</v>
      </c>
      <c r="X5236" t="s">
        <v>3581</v>
      </c>
    </row>
    <row r="5237" spans="1:24" x14ac:dyDescent="0.3">
      <c r="A5237" t="s">
        <v>3560</v>
      </c>
      <c r="B5237" t="s">
        <v>15590</v>
      </c>
      <c r="C5237" t="s">
        <v>181</v>
      </c>
      <c r="D5237" t="s">
        <v>15591</v>
      </c>
      <c r="E5237" t="s">
        <v>11646</v>
      </c>
      <c r="F5237">
        <v>0</v>
      </c>
      <c r="G5237">
        <v>0</v>
      </c>
      <c r="H5237" s="51" t="s">
        <v>3077</v>
      </c>
      <c r="I5237">
        <v>0</v>
      </c>
      <c r="J5237">
        <v>0</v>
      </c>
      <c r="L5237">
        <v>0</v>
      </c>
      <c r="M5237">
        <v>600</v>
      </c>
      <c r="N5237">
        <v>50</v>
      </c>
      <c r="O5237">
        <v>0</v>
      </c>
      <c r="P5237" t="s">
        <v>3792</v>
      </c>
      <c r="Q5237">
        <v>0</v>
      </c>
      <c r="R5237">
        <v>0</v>
      </c>
      <c r="S5237">
        <v>0</v>
      </c>
      <c r="T5237" t="s">
        <v>181</v>
      </c>
      <c r="U5237">
        <v>0</v>
      </c>
      <c r="V5237" t="s">
        <v>181</v>
      </c>
      <c r="W5237">
        <v>0</v>
      </c>
      <c r="X5237" t="s">
        <v>3581</v>
      </c>
    </row>
    <row r="5238" spans="1:24" x14ac:dyDescent="0.3">
      <c r="A5238" t="s">
        <v>3560</v>
      </c>
      <c r="B5238" t="s">
        <v>15592</v>
      </c>
      <c r="C5238" t="s">
        <v>181</v>
      </c>
      <c r="D5238" t="s">
        <v>15593</v>
      </c>
      <c r="E5238" t="s">
        <v>11646</v>
      </c>
      <c r="F5238">
        <v>0</v>
      </c>
      <c r="G5238">
        <v>0</v>
      </c>
      <c r="H5238" s="51" t="s">
        <v>3077</v>
      </c>
      <c r="I5238">
        <v>0</v>
      </c>
      <c r="J5238">
        <v>0</v>
      </c>
      <c r="L5238">
        <v>0</v>
      </c>
      <c r="M5238">
        <v>600</v>
      </c>
      <c r="N5238">
        <v>50</v>
      </c>
      <c r="O5238">
        <v>0</v>
      </c>
      <c r="P5238" t="s">
        <v>3792</v>
      </c>
      <c r="Q5238">
        <v>0</v>
      </c>
      <c r="R5238">
        <v>0</v>
      </c>
      <c r="S5238">
        <v>0</v>
      </c>
      <c r="T5238" t="s">
        <v>181</v>
      </c>
      <c r="U5238">
        <v>0</v>
      </c>
      <c r="V5238" t="s">
        <v>181</v>
      </c>
      <c r="W5238">
        <v>0</v>
      </c>
      <c r="X5238" t="s">
        <v>3581</v>
      </c>
    </row>
    <row r="5239" spans="1:24" x14ac:dyDescent="0.3">
      <c r="A5239" t="s">
        <v>3560</v>
      </c>
      <c r="B5239" t="s">
        <v>15594</v>
      </c>
      <c r="C5239" t="s">
        <v>181</v>
      </c>
      <c r="D5239" t="s">
        <v>15595</v>
      </c>
      <c r="E5239" t="s">
        <v>11646</v>
      </c>
      <c r="F5239">
        <v>0</v>
      </c>
      <c r="G5239">
        <v>0</v>
      </c>
      <c r="H5239" s="51" t="s">
        <v>12895</v>
      </c>
      <c r="I5239">
        <v>0</v>
      </c>
      <c r="J5239">
        <v>0</v>
      </c>
      <c r="K5239">
        <v>17</v>
      </c>
      <c r="L5239">
        <v>161.5</v>
      </c>
      <c r="M5239">
        <v>484.5</v>
      </c>
      <c r="N5239">
        <v>51</v>
      </c>
      <c r="O5239">
        <v>0</v>
      </c>
      <c r="P5239" t="s">
        <v>3685</v>
      </c>
      <c r="Q5239">
        <v>4</v>
      </c>
      <c r="R5239">
        <v>0</v>
      </c>
      <c r="S5239">
        <v>0</v>
      </c>
      <c r="T5239" t="s">
        <v>181</v>
      </c>
      <c r="U5239">
        <v>0</v>
      </c>
      <c r="V5239" t="s">
        <v>181</v>
      </c>
      <c r="W5239">
        <v>0</v>
      </c>
      <c r="X5239" t="s">
        <v>3581</v>
      </c>
    </row>
    <row r="5240" spans="1:24" x14ac:dyDescent="0.3">
      <c r="A5240" t="s">
        <v>3560</v>
      </c>
      <c r="B5240" t="s">
        <v>15596</v>
      </c>
      <c r="C5240" t="s">
        <v>181</v>
      </c>
      <c r="D5240" t="s">
        <v>15597</v>
      </c>
      <c r="E5240" t="s">
        <v>11646</v>
      </c>
      <c r="F5240">
        <v>0</v>
      </c>
      <c r="G5240">
        <v>0</v>
      </c>
      <c r="H5240" s="51" t="s">
        <v>15598</v>
      </c>
      <c r="I5240">
        <v>0</v>
      </c>
      <c r="J5240">
        <v>0</v>
      </c>
      <c r="L5240">
        <v>0</v>
      </c>
      <c r="M5240">
        <v>0</v>
      </c>
      <c r="N5240">
        <v>0</v>
      </c>
      <c r="O5240">
        <v>0</v>
      </c>
      <c r="P5240" t="s">
        <v>183</v>
      </c>
      <c r="Q5240">
        <v>0</v>
      </c>
      <c r="R5240">
        <v>0</v>
      </c>
      <c r="S5240">
        <v>0</v>
      </c>
      <c r="T5240" t="s">
        <v>181</v>
      </c>
      <c r="U5240">
        <v>0</v>
      </c>
      <c r="V5240" t="s">
        <v>181</v>
      </c>
      <c r="W5240">
        <v>0</v>
      </c>
      <c r="X5240" t="s">
        <v>3957</v>
      </c>
    </row>
    <row r="5241" spans="1:24" x14ac:dyDescent="0.3">
      <c r="A5241" t="s">
        <v>3560</v>
      </c>
      <c r="B5241" t="s">
        <v>15599</v>
      </c>
      <c r="C5241" t="s">
        <v>181</v>
      </c>
      <c r="D5241" t="s">
        <v>15600</v>
      </c>
      <c r="E5241" t="s">
        <v>11646</v>
      </c>
      <c r="F5241">
        <v>6</v>
      </c>
      <c r="G5241">
        <v>0</v>
      </c>
      <c r="H5241" s="51" t="s">
        <v>15601</v>
      </c>
      <c r="I5241">
        <v>0</v>
      </c>
      <c r="J5241">
        <v>3</v>
      </c>
      <c r="K5241">
        <v>4</v>
      </c>
      <c r="L5241">
        <v>104.48</v>
      </c>
      <c r="M5241">
        <v>1123.1600000000001</v>
      </c>
      <c r="N5241">
        <v>43</v>
      </c>
      <c r="O5241">
        <v>0</v>
      </c>
      <c r="P5241" t="s">
        <v>3708</v>
      </c>
      <c r="Q5241">
        <v>0</v>
      </c>
      <c r="R5241">
        <v>0</v>
      </c>
      <c r="S5241">
        <v>0</v>
      </c>
      <c r="T5241" t="s">
        <v>181</v>
      </c>
      <c r="U5241">
        <v>0</v>
      </c>
      <c r="V5241" t="s">
        <v>181</v>
      </c>
      <c r="W5241">
        <v>4.3</v>
      </c>
      <c r="X5241" t="s">
        <v>3957</v>
      </c>
    </row>
    <row r="5242" spans="1:24" x14ac:dyDescent="0.3">
      <c r="A5242" t="s">
        <v>3560</v>
      </c>
      <c r="B5242" t="s">
        <v>15602</v>
      </c>
      <c r="C5242" t="s">
        <v>3592</v>
      </c>
      <c r="D5242" t="s">
        <v>15603</v>
      </c>
      <c r="E5242" t="s">
        <v>11646</v>
      </c>
      <c r="F5242">
        <v>139</v>
      </c>
      <c r="G5242">
        <v>0</v>
      </c>
      <c r="H5242" s="51" t="s">
        <v>15601</v>
      </c>
      <c r="I5242">
        <v>0</v>
      </c>
      <c r="J5242">
        <v>70</v>
      </c>
      <c r="K5242">
        <v>75</v>
      </c>
      <c r="L5242">
        <v>1959</v>
      </c>
      <c r="M5242">
        <v>3082.16</v>
      </c>
      <c r="N5242">
        <v>118</v>
      </c>
      <c r="O5242">
        <v>0</v>
      </c>
      <c r="P5242" t="s">
        <v>7485</v>
      </c>
      <c r="Q5242">
        <v>0</v>
      </c>
      <c r="R5242">
        <v>0</v>
      </c>
      <c r="S5242">
        <v>40</v>
      </c>
      <c r="T5242" t="s">
        <v>12699</v>
      </c>
      <c r="U5242">
        <v>26.12</v>
      </c>
      <c r="V5242" t="s">
        <v>18267</v>
      </c>
      <c r="W5242">
        <v>275.33333333333297</v>
      </c>
      <c r="X5242" t="s">
        <v>3957</v>
      </c>
    </row>
    <row r="5243" spans="1:24" x14ac:dyDescent="0.3">
      <c r="A5243" t="s">
        <v>3560</v>
      </c>
      <c r="B5243" t="s">
        <v>15604</v>
      </c>
      <c r="C5243" t="s">
        <v>3592</v>
      </c>
      <c r="D5243" t="s">
        <v>15605</v>
      </c>
      <c r="E5243" t="s">
        <v>11646</v>
      </c>
      <c r="F5243">
        <v>118</v>
      </c>
      <c r="G5243">
        <v>0</v>
      </c>
      <c r="H5243" s="51" t="s">
        <v>15601</v>
      </c>
      <c r="I5243">
        <v>0</v>
      </c>
      <c r="J5243">
        <v>59</v>
      </c>
      <c r="K5243">
        <v>63</v>
      </c>
      <c r="L5243">
        <v>1645.5600000000002</v>
      </c>
      <c r="M5243">
        <v>4649.3599999999997</v>
      </c>
      <c r="N5243">
        <v>178</v>
      </c>
      <c r="O5243">
        <v>0</v>
      </c>
      <c r="P5243" t="s">
        <v>2680</v>
      </c>
      <c r="Q5243">
        <v>0</v>
      </c>
      <c r="R5243">
        <v>0</v>
      </c>
      <c r="S5243">
        <v>0</v>
      </c>
      <c r="T5243" t="s">
        <v>181</v>
      </c>
      <c r="U5243">
        <v>0</v>
      </c>
      <c r="V5243" t="s">
        <v>181</v>
      </c>
      <c r="W5243">
        <v>350.066666666667</v>
      </c>
      <c r="X5243" t="s">
        <v>3957</v>
      </c>
    </row>
    <row r="5244" spans="1:24" x14ac:dyDescent="0.3">
      <c r="A5244" t="s">
        <v>3560</v>
      </c>
      <c r="B5244" t="s">
        <v>15606</v>
      </c>
      <c r="C5244" t="s">
        <v>3592</v>
      </c>
      <c r="D5244" t="s">
        <v>15607</v>
      </c>
      <c r="E5244" t="s">
        <v>11646</v>
      </c>
      <c r="F5244">
        <v>67</v>
      </c>
      <c r="G5244">
        <v>0</v>
      </c>
      <c r="H5244" s="51" t="s">
        <v>15601</v>
      </c>
      <c r="I5244">
        <v>0</v>
      </c>
      <c r="J5244">
        <v>34</v>
      </c>
      <c r="K5244">
        <v>33</v>
      </c>
      <c r="L5244">
        <v>861.96</v>
      </c>
      <c r="M5244">
        <v>1279.8800000000001</v>
      </c>
      <c r="N5244">
        <v>49</v>
      </c>
      <c r="O5244">
        <v>0</v>
      </c>
      <c r="P5244" t="s">
        <v>3970</v>
      </c>
      <c r="Q5244">
        <v>0</v>
      </c>
      <c r="R5244">
        <v>0</v>
      </c>
      <c r="S5244">
        <v>20</v>
      </c>
      <c r="T5244" t="s">
        <v>12699</v>
      </c>
      <c r="U5244">
        <v>26.12</v>
      </c>
      <c r="V5244" t="s">
        <v>18267</v>
      </c>
      <c r="W5244">
        <v>55.533333333333303</v>
      </c>
      <c r="X5244" t="s">
        <v>3957</v>
      </c>
    </row>
    <row r="5245" spans="1:24" x14ac:dyDescent="0.3">
      <c r="A5245" t="s">
        <v>3560</v>
      </c>
      <c r="B5245" t="s">
        <v>15608</v>
      </c>
      <c r="C5245" t="s">
        <v>3528</v>
      </c>
      <c r="D5245" t="s">
        <v>15609</v>
      </c>
      <c r="E5245" t="s">
        <v>11646</v>
      </c>
      <c r="F5245">
        <v>490</v>
      </c>
      <c r="G5245">
        <v>0</v>
      </c>
      <c r="H5245" s="51" t="s">
        <v>15610</v>
      </c>
      <c r="I5245">
        <v>0</v>
      </c>
      <c r="J5245">
        <v>245</v>
      </c>
      <c r="K5245">
        <v>261</v>
      </c>
      <c r="L5245">
        <v>1983.6</v>
      </c>
      <c r="M5245">
        <v>5122.3999999999996</v>
      </c>
      <c r="N5245">
        <v>674</v>
      </c>
      <c r="O5245">
        <v>1</v>
      </c>
      <c r="P5245" t="s">
        <v>17734</v>
      </c>
      <c r="Q5245">
        <v>0</v>
      </c>
      <c r="R5245">
        <v>0</v>
      </c>
      <c r="S5245">
        <v>0</v>
      </c>
      <c r="T5245" t="s">
        <v>181</v>
      </c>
      <c r="U5245">
        <v>0</v>
      </c>
      <c r="V5245" t="s">
        <v>181</v>
      </c>
      <c r="W5245">
        <v>5496.1666666666697</v>
      </c>
      <c r="X5245" t="s">
        <v>3957</v>
      </c>
    </row>
    <row r="5246" spans="1:24" x14ac:dyDescent="0.3">
      <c r="A5246" t="s">
        <v>3507</v>
      </c>
      <c r="B5246" t="s">
        <v>9783</v>
      </c>
      <c r="C5246" t="s">
        <v>3588</v>
      </c>
      <c r="D5246" t="s">
        <v>9784</v>
      </c>
      <c r="E5246" t="s">
        <v>9782</v>
      </c>
      <c r="F5246">
        <v>1</v>
      </c>
      <c r="G5246">
        <v>0</v>
      </c>
      <c r="H5246" s="51" t="s">
        <v>12783</v>
      </c>
      <c r="I5246">
        <v>0</v>
      </c>
      <c r="J5246">
        <v>1</v>
      </c>
      <c r="K5246">
        <v>2</v>
      </c>
      <c r="L5246">
        <v>2.76</v>
      </c>
      <c r="M5246">
        <v>17.940000000000001</v>
      </c>
      <c r="N5246">
        <v>13</v>
      </c>
      <c r="O5246">
        <v>0</v>
      </c>
      <c r="P5246" t="s">
        <v>1552</v>
      </c>
      <c r="Q5246">
        <v>0</v>
      </c>
      <c r="R5246">
        <v>0</v>
      </c>
      <c r="S5246">
        <v>0</v>
      </c>
      <c r="T5246" t="s">
        <v>181</v>
      </c>
      <c r="U5246">
        <v>0</v>
      </c>
      <c r="V5246" t="s">
        <v>181</v>
      </c>
      <c r="W5246">
        <v>0.43333333333333302</v>
      </c>
      <c r="X5246" t="s">
        <v>7612</v>
      </c>
    </row>
    <row r="5247" spans="1:24" x14ac:dyDescent="0.3">
      <c r="A5247" t="s">
        <v>3560</v>
      </c>
      <c r="B5247" t="s">
        <v>15611</v>
      </c>
      <c r="C5247" t="s">
        <v>181</v>
      </c>
      <c r="D5247" t="s">
        <v>15612</v>
      </c>
      <c r="E5247" t="s">
        <v>12319</v>
      </c>
      <c r="F5247">
        <v>0</v>
      </c>
      <c r="G5247">
        <v>0</v>
      </c>
      <c r="H5247" s="51" t="s">
        <v>15086</v>
      </c>
      <c r="I5247">
        <v>0</v>
      </c>
      <c r="J5247">
        <v>0</v>
      </c>
      <c r="L5247">
        <v>0</v>
      </c>
      <c r="M5247">
        <v>202.86</v>
      </c>
      <c r="N5247">
        <v>46</v>
      </c>
      <c r="O5247">
        <v>0</v>
      </c>
      <c r="P5247" t="s">
        <v>3730</v>
      </c>
      <c r="Q5247">
        <v>0</v>
      </c>
      <c r="R5247">
        <v>0</v>
      </c>
      <c r="S5247">
        <v>0</v>
      </c>
      <c r="T5247" t="s">
        <v>181</v>
      </c>
      <c r="U5247">
        <v>0</v>
      </c>
      <c r="V5247" t="s">
        <v>181</v>
      </c>
      <c r="W5247">
        <v>0</v>
      </c>
      <c r="X5247" t="s">
        <v>7612</v>
      </c>
    </row>
    <row r="5248" spans="1:24" x14ac:dyDescent="0.3">
      <c r="A5248" t="s">
        <v>3507</v>
      </c>
      <c r="B5248" t="s">
        <v>9785</v>
      </c>
      <c r="C5248" t="s">
        <v>3813</v>
      </c>
      <c r="D5248" t="s">
        <v>9786</v>
      </c>
      <c r="E5248" t="s">
        <v>9782</v>
      </c>
      <c r="F5248">
        <v>107</v>
      </c>
      <c r="G5248">
        <v>0</v>
      </c>
      <c r="H5248" s="51" t="s">
        <v>15313</v>
      </c>
      <c r="I5248">
        <v>0</v>
      </c>
      <c r="J5248">
        <v>54</v>
      </c>
      <c r="K5248">
        <v>112</v>
      </c>
      <c r="L5248">
        <v>232.96</v>
      </c>
      <c r="M5248">
        <v>1448.52</v>
      </c>
      <c r="N5248">
        <v>695</v>
      </c>
      <c r="O5248">
        <v>1</v>
      </c>
      <c r="P5248" t="s">
        <v>18268</v>
      </c>
      <c r="Q5248">
        <v>5</v>
      </c>
      <c r="R5248">
        <v>0</v>
      </c>
      <c r="S5248">
        <v>200</v>
      </c>
      <c r="T5248" t="s">
        <v>17683</v>
      </c>
      <c r="U5248">
        <v>2.08</v>
      </c>
      <c r="V5248" t="s">
        <v>18269</v>
      </c>
      <c r="W5248">
        <v>1240.2</v>
      </c>
      <c r="X5248" t="s">
        <v>7612</v>
      </c>
    </row>
    <row r="5249" spans="1:24" x14ac:dyDescent="0.3">
      <c r="A5249" t="s">
        <v>3560</v>
      </c>
      <c r="B5249" t="s">
        <v>10280</v>
      </c>
      <c r="C5249" t="s">
        <v>3592</v>
      </c>
      <c r="D5249" t="s">
        <v>10281</v>
      </c>
      <c r="E5249" t="s">
        <v>10276</v>
      </c>
      <c r="F5249">
        <v>1236</v>
      </c>
      <c r="G5249">
        <v>0</v>
      </c>
      <c r="H5249" s="51" t="s">
        <v>12467</v>
      </c>
      <c r="I5249">
        <v>0</v>
      </c>
      <c r="J5249">
        <v>618</v>
      </c>
      <c r="K5249">
        <v>605</v>
      </c>
      <c r="L5249">
        <v>7562.5</v>
      </c>
      <c r="M5249">
        <v>28444.91</v>
      </c>
      <c r="N5249">
        <v>2276</v>
      </c>
      <c r="O5249">
        <v>0</v>
      </c>
      <c r="P5249" t="s">
        <v>16444</v>
      </c>
      <c r="Q5249">
        <v>0</v>
      </c>
      <c r="R5249">
        <v>0</v>
      </c>
      <c r="S5249">
        <v>0</v>
      </c>
      <c r="T5249" t="s">
        <v>181</v>
      </c>
      <c r="U5249">
        <v>0</v>
      </c>
      <c r="V5249" t="s">
        <v>181</v>
      </c>
      <c r="W5249">
        <v>46885.599999999999</v>
      </c>
      <c r="X5249" t="s">
        <v>8659</v>
      </c>
    </row>
    <row r="5250" spans="1:24" x14ac:dyDescent="0.3">
      <c r="A5250" t="s">
        <v>3560</v>
      </c>
      <c r="B5250" t="s">
        <v>10278</v>
      </c>
      <c r="C5250" t="s">
        <v>3592</v>
      </c>
      <c r="D5250" t="s">
        <v>10279</v>
      </c>
      <c r="E5250" t="s">
        <v>10276</v>
      </c>
      <c r="F5250">
        <v>0</v>
      </c>
      <c r="G5250">
        <v>0</v>
      </c>
      <c r="H5250" s="51" t="s">
        <v>12467</v>
      </c>
      <c r="I5250">
        <v>0</v>
      </c>
      <c r="J5250">
        <v>0</v>
      </c>
      <c r="L5250">
        <v>0</v>
      </c>
      <c r="M5250">
        <v>6512.5</v>
      </c>
      <c r="N5250">
        <v>521</v>
      </c>
      <c r="O5250">
        <v>0</v>
      </c>
      <c r="P5250" t="s">
        <v>12451</v>
      </c>
      <c r="Q5250">
        <v>0</v>
      </c>
      <c r="R5250">
        <v>0</v>
      </c>
      <c r="S5250">
        <v>0</v>
      </c>
      <c r="T5250" t="s">
        <v>181</v>
      </c>
      <c r="U5250">
        <v>0</v>
      </c>
      <c r="V5250" t="s">
        <v>181</v>
      </c>
      <c r="W5250">
        <v>0</v>
      </c>
      <c r="X5250" t="s">
        <v>8659</v>
      </c>
    </row>
    <row r="5251" spans="1:24" x14ac:dyDescent="0.3">
      <c r="A5251" t="s">
        <v>3560</v>
      </c>
      <c r="B5251" t="s">
        <v>8290</v>
      </c>
      <c r="C5251" t="s">
        <v>181</v>
      </c>
      <c r="D5251" t="s">
        <v>8291</v>
      </c>
      <c r="E5251" t="s">
        <v>8288</v>
      </c>
      <c r="F5251">
        <v>0</v>
      </c>
      <c r="G5251">
        <v>0</v>
      </c>
      <c r="H5251" s="51" t="s">
        <v>15489</v>
      </c>
      <c r="I5251">
        <v>0</v>
      </c>
      <c r="J5251">
        <v>12</v>
      </c>
      <c r="K5251">
        <v>10</v>
      </c>
      <c r="L5251">
        <v>49.6</v>
      </c>
      <c r="M5251">
        <v>322.33999999999997</v>
      </c>
      <c r="N5251">
        <v>65</v>
      </c>
      <c r="O5251">
        <v>3</v>
      </c>
      <c r="P5251" t="s">
        <v>3800</v>
      </c>
      <c r="Q5251">
        <v>0</v>
      </c>
      <c r="R5251">
        <v>0</v>
      </c>
      <c r="S5251">
        <v>0</v>
      </c>
      <c r="T5251" t="s">
        <v>181</v>
      </c>
      <c r="U5251">
        <v>0</v>
      </c>
      <c r="V5251" t="s">
        <v>181</v>
      </c>
      <c r="W5251">
        <v>24.8</v>
      </c>
      <c r="X5251" t="s">
        <v>3674</v>
      </c>
    </row>
    <row r="5252" spans="1:24" x14ac:dyDescent="0.3">
      <c r="A5252" t="s">
        <v>3560</v>
      </c>
      <c r="B5252" t="s">
        <v>8292</v>
      </c>
      <c r="C5252" t="s">
        <v>3504</v>
      </c>
      <c r="D5252" t="s">
        <v>8293</v>
      </c>
      <c r="E5252" t="s">
        <v>8288</v>
      </c>
      <c r="F5252">
        <v>0</v>
      </c>
      <c r="G5252">
        <v>0</v>
      </c>
      <c r="H5252" s="51" t="s">
        <v>12861</v>
      </c>
      <c r="I5252">
        <v>0</v>
      </c>
      <c r="J5252">
        <v>65</v>
      </c>
      <c r="K5252">
        <v>70</v>
      </c>
      <c r="L5252">
        <v>28.7</v>
      </c>
      <c r="M5252">
        <v>45.87</v>
      </c>
      <c r="N5252">
        <v>111</v>
      </c>
      <c r="O5252">
        <v>22</v>
      </c>
      <c r="P5252" t="s">
        <v>4235</v>
      </c>
      <c r="Q5252">
        <v>0</v>
      </c>
      <c r="R5252">
        <v>0</v>
      </c>
      <c r="S5252">
        <v>60</v>
      </c>
      <c r="T5252" t="s">
        <v>17663</v>
      </c>
      <c r="U5252">
        <v>0.41</v>
      </c>
      <c r="V5252" t="s">
        <v>18232</v>
      </c>
      <c r="W5252">
        <v>192.833333333333</v>
      </c>
      <c r="X5252" t="s">
        <v>3674</v>
      </c>
    </row>
    <row r="5253" spans="1:24" x14ac:dyDescent="0.3">
      <c r="A5253" t="s">
        <v>3560</v>
      </c>
      <c r="B5253" t="s">
        <v>8294</v>
      </c>
      <c r="C5253" t="s">
        <v>3504</v>
      </c>
      <c r="D5253" t="s">
        <v>8295</v>
      </c>
      <c r="E5253" t="s">
        <v>8288</v>
      </c>
      <c r="F5253">
        <v>0</v>
      </c>
      <c r="G5253">
        <v>0</v>
      </c>
      <c r="H5253" s="51" t="s">
        <v>15489</v>
      </c>
      <c r="I5253">
        <v>0</v>
      </c>
      <c r="J5253">
        <v>33</v>
      </c>
      <c r="K5253">
        <v>29</v>
      </c>
      <c r="L5253">
        <v>143.84</v>
      </c>
      <c r="M5253">
        <v>327.29000000000002</v>
      </c>
      <c r="N5253">
        <v>66</v>
      </c>
      <c r="O5253">
        <v>4</v>
      </c>
      <c r="P5253" t="s">
        <v>3800</v>
      </c>
      <c r="Q5253">
        <v>0</v>
      </c>
      <c r="R5253">
        <v>0</v>
      </c>
      <c r="S5253">
        <v>0</v>
      </c>
      <c r="T5253" t="s">
        <v>181</v>
      </c>
      <c r="U5253">
        <v>0</v>
      </c>
      <c r="V5253" t="s">
        <v>181</v>
      </c>
      <c r="W5253">
        <v>68.2</v>
      </c>
      <c r="X5253" t="s">
        <v>3674</v>
      </c>
    </row>
    <row r="5254" spans="1:24" x14ac:dyDescent="0.3">
      <c r="A5254" t="s">
        <v>3560</v>
      </c>
      <c r="B5254" t="s">
        <v>8296</v>
      </c>
      <c r="C5254" t="s">
        <v>181</v>
      </c>
      <c r="D5254" t="s">
        <v>8297</v>
      </c>
      <c r="E5254" t="s">
        <v>8288</v>
      </c>
      <c r="F5254">
        <v>0</v>
      </c>
      <c r="G5254">
        <v>0</v>
      </c>
      <c r="H5254" s="51" t="s">
        <v>12861</v>
      </c>
      <c r="I5254">
        <v>0</v>
      </c>
      <c r="J5254">
        <v>66</v>
      </c>
      <c r="K5254">
        <v>73</v>
      </c>
      <c r="L5254">
        <v>29.93</v>
      </c>
      <c r="M5254">
        <v>20.25</v>
      </c>
      <c r="N5254">
        <v>49</v>
      </c>
      <c r="O5254">
        <v>29</v>
      </c>
      <c r="P5254" t="s">
        <v>3777</v>
      </c>
      <c r="Q5254">
        <v>0</v>
      </c>
      <c r="R5254">
        <v>0</v>
      </c>
      <c r="S5254">
        <v>132</v>
      </c>
      <c r="T5254" t="s">
        <v>17663</v>
      </c>
      <c r="U5254">
        <v>0.41</v>
      </c>
      <c r="V5254" t="s">
        <v>18232</v>
      </c>
      <c r="W5254">
        <v>44</v>
      </c>
      <c r="X5254" t="s">
        <v>3674</v>
      </c>
    </row>
    <row r="5255" spans="1:24" x14ac:dyDescent="0.3">
      <c r="A5255" t="s">
        <v>3560</v>
      </c>
      <c r="B5255" t="s">
        <v>8298</v>
      </c>
      <c r="C5255" t="s">
        <v>181</v>
      </c>
      <c r="D5255" t="s">
        <v>8299</v>
      </c>
      <c r="E5255" t="s">
        <v>8288</v>
      </c>
      <c r="F5255">
        <v>0</v>
      </c>
      <c r="G5255">
        <v>0</v>
      </c>
      <c r="H5255" s="51" t="s">
        <v>12861</v>
      </c>
      <c r="I5255">
        <v>0</v>
      </c>
      <c r="J5255">
        <v>45</v>
      </c>
      <c r="K5255">
        <v>52</v>
      </c>
      <c r="L5255">
        <v>21.32</v>
      </c>
      <c r="M5255">
        <v>16.12</v>
      </c>
      <c r="N5255">
        <v>39</v>
      </c>
      <c r="O5255">
        <v>22</v>
      </c>
      <c r="P5255" t="s">
        <v>3960</v>
      </c>
      <c r="Q5255">
        <v>0</v>
      </c>
      <c r="R5255">
        <v>0</v>
      </c>
      <c r="S5255">
        <v>96</v>
      </c>
      <c r="T5255" t="s">
        <v>17663</v>
      </c>
      <c r="U5255">
        <v>0.41</v>
      </c>
      <c r="V5255" t="s">
        <v>18232</v>
      </c>
      <c r="W5255">
        <v>25.5</v>
      </c>
      <c r="X5255" t="s">
        <v>3674</v>
      </c>
    </row>
    <row r="5256" spans="1:24" x14ac:dyDescent="0.3">
      <c r="A5256" t="s">
        <v>3560</v>
      </c>
      <c r="B5256" t="s">
        <v>8300</v>
      </c>
      <c r="C5256" t="s">
        <v>3504</v>
      </c>
      <c r="D5256" t="s">
        <v>8301</v>
      </c>
      <c r="E5256" t="s">
        <v>8288</v>
      </c>
      <c r="F5256">
        <v>0</v>
      </c>
      <c r="G5256">
        <v>0</v>
      </c>
      <c r="H5256" s="51" t="s">
        <v>12861</v>
      </c>
      <c r="I5256">
        <v>0</v>
      </c>
      <c r="J5256">
        <v>80</v>
      </c>
      <c r="K5256">
        <v>82</v>
      </c>
      <c r="L5256">
        <v>33.619999999999997</v>
      </c>
      <c r="M5256">
        <v>28.51</v>
      </c>
      <c r="N5256">
        <v>69</v>
      </c>
      <c r="O5256">
        <v>19</v>
      </c>
      <c r="P5256" t="s">
        <v>3792</v>
      </c>
      <c r="Q5256">
        <v>0</v>
      </c>
      <c r="R5256">
        <v>0</v>
      </c>
      <c r="S5256">
        <v>120</v>
      </c>
      <c r="T5256" t="s">
        <v>17663</v>
      </c>
      <c r="U5256">
        <v>0.41</v>
      </c>
      <c r="V5256" t="s">
        <v>18232</v>
      </c>
      <c r="W5256">
        <v>133.333333333333</v>
      </c>
      <c r="X5256" t="s">
        <v>3674</v>
      </c>
    </row>
    <row r="5257" spans="1:24" x14ac:dyDescent="0.3">
      <c r="A5257" t="s">
        <v>3560</v>
      </c>
      <c r="B5257" t="s">
        <v>8303</v>
      </c>
      <c r="C5257" t="s">
        <v>181</v>
      </c>
      <c r="D5257" t="s">
        <v>8304</v>
      </c>
      <c r="E5257" t="s">
        <v>8288</v>
      </c>
      <c r="F5257">
        <v>0</v>
      </c>
      <c r="G5257">
        <v>0</v>
      </c>
      <c r="H5257" s="51" t="s">
        <v>12861</v>
      </c>
      <c r="I5257">
        <v>0</v>
      </c>
      <c r="J5257">
        <v>85</v>
      </c>
      <c r="K5257">
        <v>87</v>
      </c>
      <c r="L5257">
        <v>35.669999999999995</v>
      </c>
      <c r="M5257">
        <v>30.17</v>
      </c>
      <c r="N5257">
        <v>73</v>
      </c>
      <c r="O5257">
        <v>22</v>
      </c>
      <c r="P5257" t="s">
        <v>3685</v>
      </c>
      <c r="Q5257">
        <v>0</v>
      </c>
      <c r="R5257">
        <v>0</v>
      </c>
      <c r="S5257">
        <v>132</v>
      </c>
      <c r="T5257" t="s">
        <v>17663</v>
      </c>
      <c r="U5257">
        <v>0.41</v>
      </c>
      <c r="V5257" t="s">
        <v>18232</v>
      </c>
      <c r="W5257">
        <v>144.5</v>
      </c>
      <c r="X5257" t="s">
        <v>3674</v>
      </c>
    </row>
    <row r="5258" spans="1:24" x14ac:dyDescent="0.3">
      <c r="A5258" t="s">
        <v>3560</v>
      </c>
      <c r="B5258" t="s">
        <v>8782</v>
      </c>
      <c r="C5258" t="s">
        <v>181</v>
      </c>
      <c r="D5258" t="s">
        <v>8783</v>
      </c>
      <c r="E5258" t="s">
        <v>8781</v>
      </c>
      <c r="F5258">
        <v>0</v>
      </c>
      <c r="G5258">
        <v>0</v>
      </c>
      <c r="H5258" s="51" t="s">
        <v>14332</v>
      </c>
      <c r="I5258">
        <v>0</v>
      </c>
      <c r="J5258">
        <v>0</v>
      </c>
      <c r="L5258">
        <v>0</v>
      </c>
      <c r="M5258">
        <v>69.86</v>
      </c>
      <c r="N5258">
        <v>14</v>
      </c>
      <c r="O5258">
        <v>0</v>
      </c>
      <c r="P5258" t="s">
        <v>3597</v>
      </c>
      <c r="Q5258">
        <v>0</v>
      </c>
      <c r="R5258">
        <v>0</v>
      </c>
      <c r="S5258">
        <v>0</v>
      </c>
      <c r="T5258" t="s">
        <v>181</v>
      </c>
      <c r="U5258">
        <v>0</v>
      </c>
      <c r="V5258" t="s">
        <v>181</v>
      </c>
      <c r="W5258">
        <v>0</v>
      </c>
      <c r="X5258" t="s">
        <v>8784</v>
      </c>
    </row>
    <row r="5259" spans="1:24" x14ac:dyDescent="0.3">
      <c r="A5259" t="s">
        <v>3507</v>
      </c>
      <c r="B5259" t="s">
        <v>15613</v>
      </c>
      <c r="C5259" t="s">
        <v>3844</v>
      </c>
      <c r="D5259" t="s">
        <v>15614</v>
      </c>
      <c r="E5259" t="s">
        <v>15615</v>
      </c>
      <c r="F5259">
        <v>0</v>
      </c>
      <c r="G5259">
        <v>0</v>
      </c>
      <c r="H5259" s="51" t="s">
        <v>13869</v>
      </c>
      <c r="I5259">
        <v>0</v>
      </c>
      <c r="J5259">
        <v>0</v>
      </c>
      <c r="L5259">
        <v>0</v>
      </c>
      <c r="M5259">
        <v>0</v>
      </c>
      <c r="N5259">
        <v>0</v>
      </c>
      <c r="O5259">
        <v>0</v>
      </c>
      <c r="P5259" t="s">
        <v>183</v>
      </c>
      <c r="Q5259">
        <v>0</v>
      </c>
      <c r="R5259">
        <v>0</v>
      </c>
      <c r="S5259">
        <v>0</v>
      </c>
      <c r="T5259" t="s">
        <v>181</v>
      </c>
      <c r="U5259">
        <v>0</v>
      </c>
      <c r="V5259" t="s">
        <v>181</v>
      </c>
      <c r="W5259">
        <v>0</v>
      </c>
      <c r="X5259" t="s">
        <v>7232</v>
      </c>
    </row>
    <row r="5260" spans="1:24" x14ac:dyDescent="0.3">
      <c r="A5260" t="s">
        <v>3507</v>
      </c>
      <c r="B5260" t="s">
        <v>8809</v>
      </c>
      <c r="C5260" t="s">
        <v>181</v>
      </c>
      <c r="D5260" t="s">
        <v>8810</v>
      </c>
      <c r="E5260" t="s">
        <v>8800</v>
      </c>
      <c r="F5260">
        <v>0</v>
      </c>
      <c r="G5260">
        <v>0</v>
      </c>
      <c r="H5260" s="51" t="s">
        <v>15483</v>
      </c>
      <c r="I5260">
        <v>0</v>
      </c>
      <c r="J5260">
        <v>0</v>
      </c>
      <c r="L5260">
        <v>0</v>
      </c>
      <c r="M5260">
        <v>44.29</v>
      </c>
      <c r="N5260">
        <v>54</v>
      </c>
      <c r="O5260">
        <v>0</v>
      </c>
      <c r="P5260" t="s">
        <v>3553</v>
      </c>
      <c r="Q5260">
        <v>0</v>
      </c>
      <c r="R5260">
        <v>0</v>
      </c>
      <c r="S5260">
        <v>0</v>
      </c>
      <c r="T5260" t="s">
        <v>181</v>
      </c>
      <c r="U5260">
        <v>0</v>
      </c>
      <c r="V5260" t="s">
        <v>181</v>
      </c>
      <c r="W5260">
        <v>0</v>
      </c>
      <c r="X5260" t="s">
        <v>7232</v>
      </c>
    </row>
    <row r="5261" spans="1:24" x14ac:dyDescent="0.3">
      <c r="A5261" t="s">
        <v>3507</v>
      </c>
      <c r="B5261" t="s">
        <v>15616</v>
      </c>
      <c r="C5261" t="s">
        <v>181</v>
      </c>
      <c r="D5261" t="s">
        <v>15617</v>
      </c>
      <c r="E5261" t="s">
        <v>15618</v>
      </c>
      <c r="F5261">
        <v>1</v>
      </c>
      <c r="G5261" t="s">
        <v>3535</v>
      </c>
      <c r="H5261" s="51" t="s">
        <v>13684</v>
      </c>
      <c r="I5261">
        <v>8.0500000000000007</v>
      </c>
      <c r="J5261">
        <v>1</v>
      </c>
      <c r="K5261">
        <v>1</v>
      </c>
      <c r="L5261">
        <v>8.0500000000000007</v>
      </c>
      <c r="M5261">
        <v>0</v>
      </c>
      <c r="N5261">
        <v>0</v>
      </c>
      <c r="O5261">
        <v>0</v>
      </c>
      <c r="P5261" t="s">
        <v>183</v>
      </c>
      <c r="Q5261">
        <v>0</v>
      </c>
      <c r="R5261">
        <v>0</v>
      </c>
      <c r="S5261">
        <v>0</v>
      </c>
      <c r="T5261" t="s">
        <v>181</v>
      </c>
      <c r="U5261">
        <v>0</v>
      </c>
      <c r="V5261" t="s">
        <v>181</v>
      </c>
      <c r="W5261">
        <v>0</v>
      </c>
      <c r="X5261" t="s">
        <v>7232</v>
      </c>
    </row>
    <row r="5262" spans="1:24" x14ac:dyDescent="0.3">
      <c r="A5262" t="s">
        <v>3507</v>
      </c>
      <c r="B5262" t="s">
        <v>7408</v>
      </c>
      <c r="C5262" t="s">
        <v>3504</v>
      </c>
      <c r="D5262" t="s">
        <v>7409</v>
      </c>
      <c r="E5262" t="s">
        <v>7366</v>
      </c>
      <c r="F5262">
        <v>0</v>
      </c>
      <c r="G5262">
        <v>0</v>
      </c>
      <c r="H5262" s="51" t="s">
        <v>15619</v>
      </c>
      <c r="I5262">
        <v>0</v>
      </c>
      <c r="J5262">
        <v>0</v>
      </c>
      <c r="L5262">
        <v>0</v>
      </c>
      <c r="M5262">
        <v>0</v>
      </c>
      <c r="N5262">
        <v>0</v>
      </c>
      <c r="O5262">
        <v>0</v>
      </c>
      <c r="P5262" t="s">
        <v>183</v>
      </c>
      <c r="Q5262">
        <v>0</v>
      </c>
      <c r="R5262">
        <v>0</v>
      </c>
      <c r="S5262">
        <v>0</v>
      </c>
      <c r="T5262" t="s">
        <v>181</v>
      </c>
      <c r="U5262">
        <v>0</v>
      </c>
      <c r="V5262" t="s">
        <v>181</v>
      </c>
      <c r="W5262">
        <v>0</v>
      </c>
      <c r="X5262" t="s">
        <v>7232</v>
      </c>
    </row>
    <row r="5263" spans="1:24" x14ac:dyDescent="0.3">
      <c r="A5263" t="s">
        <v>3507</v>
      </c>
      <c r="B5263" t="s">
        <v>7380</v>
      </c>
      <c r="C5263" t="s">
        <v>7164</v>
      </c>
      <c r="D5263" t="s">
        <v>7381</v>
      </c>
      <c r="E5263" t="s">
        <v>7366</v>
      </c>
      <c r="F5263">
        <v>31</v>
      </c>
      <c r="G5263">
        <v>0</v>
      </c>
      <c r="H5263" s="51" t="s">
        <v>18270</v>
      </c>
      <c r="I5263">
        <v>0</v>
      </c>
      <c r="J5263">
        <v>16</v>
      </c>
      <c r="K5263">
        <v>26</v>
      </c>
      <c r="L5263">
        <v>147.16</v>
      </c>
      <c r="M5263">
        <v>3306.44</v>
      </c>
      <c r="N5263">
        <v>584</v>
      </c>
      <c r="O5263">
        <v>0</v>
      </c>
      <c r="P5263" t="s">
        <v>18271</v>
      </c>
      <c r="Q5263">
        <v>550</v>
      </c>
      <c r="R5263">
        <v>0</v>
      </c>
      <c r="S5263">
        <v>0</v>
      </c>
      <c r="T5263" t="s">
        <v>181</v>
      </c>
      <c r="U5263">
        <v>0</v>
      </c>
      <c r="V5263" t="s">
        <v>181</v>
      </c>
      <c r="W5263">
        <v>18.133333333333301</v>
      </c>
      <c r="X5263" t="s">
        <v>7232</v>
      </c>
    </row>
    <row r="5264" spans="1:24" x14ac:dyDescent="0.3">
      <c r="A5264" t="s">
        <v>3507</v>
      </c>
      <c r="B5264" t="s">
        <v>15620</v>
      </c>
      <c r="C5264" t="s">
        <v>181</v>
      </c>
      <c r="D5264" t="s">
        <v>15621</v>
      </c>
      <c r="E5264" t="s">
        <v>7881</v>
      </c>
      <c r="F5264">
        <v>0</v>
      </c>
      <c r="G5264">
        <v>0</v>
      </c>
      <c r="H5264" s="51" t="s">
        <v>15622</v>
      </c>
      <c r="I5264">
        <v>0</v>
      </c>
      <c r="J5264">
        <v>0</v>
      </c>
      <c r="L5264">
        <v>0</v>
      </c>
      <c r="M5264">
        <v>1422.15</v>
      </c>
      <c r="N5264">
        <v>499</v>
      </c>
      <c r="O5264">
        <v>69</v>
      </c>
      <c r="P5264" t="s">
        <v>5293</v>
      </c>
      <c r="Q5264">
        <v>82</v>
      </c>
      <c r="R5264">
        <v>0</v>
      </c>
      <c r="S5264">
        <v>0</v>
      </c>
      <c r="T5264" t="s">
        <v>181</v>
      </c>
      <c r="U5264">
        <v>0</v>
      </c>
      <c r="V5264" t="s">
        <v>181</v>
      </c>
      <c r="W5264">
        <v>0</v>
      </c>
      <c r="X5264" t="s">
        <v>7232</v>
      </c>
    </row>
    <row r="5265" spans="1:24" x14ac:dyDescent="0.3">
      <c r="A5265" t="s">
        <v>3507</v>
      </c>
      <c r="B5265" t="s">
        <v>9908</v>
      </c>
      <c r="C5265" t="s">
        <v>3504</v>
      </c>
      <c r="D5265" t="s">
        <v>9909</v>
      </c>
      <c r="E5265" t="s">
        <v>9782</v>
      </c>
      <c r="F5265">
        <v>1031</v>
      </c>
      <c r="G5265">
        <v>0</v>
      </c>
      <c r="H5265" s="51" t="s">
        <v>12480</v>
      </c>
      <c r="I5265">
        <v>0</v>
      </c>
      <c r="J5265">
        <v>516</v>
      </c>
      <c r="K5265">
        <v>440</v>
      </c>
      <c r="L5265">
        <v>1095.6000000000001</v>
      </c>
      <c r="M5265">
        <v>4068.66</v>
      </c>
      <c r="N5265">
        <v>1634</v>
      </c>
      <c r="O5265">
        <v>105</v>
      </c>
      <c r="P5265" t="s">
        <v>18272</v>
      </c>
      <c r="Q5265">
        <v>0</v>
      </c>
      <c r="R5265">
        <v>0</v>
      </c>
      <c r="S5265">
        <v>0</v>
      </c>
      <c r="T5265" t="s">
        <v>181</v>
      </c>
      <c r="U5265">
        <v>0</v>
      </c>
      <c r="V5265" t="s">
        <v>181</v>
      </c>
      <c r="W5265">
        <v>26298.799999999999</v>
      </c>
      <c r="X5265" t="s">
        <v>7232</v>
      </c>
    </row>
    <row r="5266" spans="1:24" x14ac:dyDescent="0.3">
      <c r="A5266" t="s">
        <v>3507</v>
      </c>
      <c r="B5266" t="s">
        <v>9912</v>
      </c>
      <c r="C5266" t="s">
        <v>3504</v>
      </c>
      <c r="D5266" t="s">
        <v>9913</v>
      </c>
      <c r="E5266" t="s">
        <v>9782</v>
      </c>
      <c r="F5266">
        <v>199</v>
      </c>
      <c r="G5266">
        <v>0</v>
      </c>
      <c r="H5266" s="51" t="s">
        <v>15624</v>
      </c>
      <c r="I5266">
        <v>0</v>
      </c>
      <c r="J5266">
        <v>100</v>
      </c>
      <c r="K5266">
        <v>74</v>
      </c>
      <c r="L5266">
        <v>96.2</v>
      </c>
      <c r="M5266">
        <v>499.2</v>
      </c>
      <c r="N5266">
        <v>384</v>
      </c>
      <c r="O5266">
        <v>41</v>
      </c>
      <c r="P5266" t="s">
        <v>13025</v>
      </c>
      <c r="Q5266">
        <v>6</v>
      </c>
      <c r="R5266">
        <v>0</v>
      </c>
      <c r="S5266">
        <v>0</v>
      </c>
      <c r="T5266" t="s">
        <v>181</v>
      </c>
      <c r="U5266">
        <v>0</v>
      </c>
      <c r="V5266" t="s">
        <v>181</v>
      </c>
      <c r="W5266">
        <v>1123.3333333333301</v>
      </c>
      <c r="X5266" t="s">
        <v>7232</v>
      </c>
    </row>
    <row r="5267" spans="1:24" x14ac:dyDescent="0.3">
      <c r="A5267" t="s">
        <v>3507</v>
      </c>
      <c r="B5267" t="s">
        <v>9871</v>
      </c>
      <c r="C5267" t="s">
        <v>3504</v>
      </c>
      <c r="D5267" t="s">
        <v>9872</v>
      </c>
      <c r="E5267" t="s">
        <v>9782</v>
      </c>
      <c r="F5267">
        <v>115</v>
      </c>
      <c r="G5267">
        <v>0</v>
      </c>
      <c r="H5267" s="51" t="s">
        <v>15625</v>
      </c>
      <c r="I5267">
        <v>0</v>
      </c>
      <c r="J5267">
        <v>58</v>
      </c>
      <c r="K5267">
        <v>40</v>
      </c>
      <c r="L5267">
        <v>249.60000000000002</v>
      </c>
      <c r="M5267">
        <v>1803.36</v>
      </c>
      <c r="N5267">
        <v>289</v>
      </c>
      <c r="O5267">
        <v>11</v>
      </c>
      <c r="P5267" t="s">
        <v>15730</v>
      </c>
      <c r="Q5267">
        <v>0</v>
      </c>
      <c r="R5267">
        <v>0</v>
      </c>
      <c r="S5267">
        <v>0</v>
      </c>
      <c r="T5267" t="s">
        <v>181</v>
      </c>
      <c r="U5267">
        <v>0</v>
      </c>
      <c r="V5267" t="s">
        <v>181</v>
      </c>
      <c r="W5267">
        <v>537.46666666666704</v>
      </c>
      <c r="X5267" t="s">
        <v>7232</v>
      </c>
    </row>
    <row r="5268" spans="1:24" x14ac:dyDescent="0.3">
      <c r="A5268" t="s">
        <v>3507</v>
      </c>
      <c r="B5268" t="s">
        <v>15626</v>
      </c>
      <c r="C5268" t="s">
        <v>181</v>
      </c>
      <c r="D5268" t="s">
        <v>15627</v>
      </c>
      <c r="E5268" t="s">
        <v>3637</v>
      </c>
      <c r="F5268">
        <v>137</v>
      </c>
      <c r="G5268">
        <v>0</v>
      </c>
      <c r="H5268" s="51" t="s">
        <v>15628</v>
      </c>
      <c r="I5268">
        <v>0</v>
      </c>
      <c r="J5268">
        <v>69</v>
      </c>
      <c r="K5268">
        <v>48</v>
      </c>
      <c r="L5268">
        <v>808.80000000000007</v>
      </c>
      <c r="M5268">
        <v>2510.14</v>
      </c>
      <c r="N5268">
        <v>149</v>
      </c>
      <c r="O5268">
        <v>11</v>
      </c>
      <c r="P5268" t="s">
        <v>8584</v>
      </c>
      <c r="Q5268">
        <v>0</v>
      </c>
      <c r="R5268">
        <v>0</v>
      </c>
      <c r="S5268">
        <v>0</v>
      </c>
      <c r="T5268" t="s">
        <v>181</v>
      </c>
      <c r="U5268">
        <v>0</v>
      </c>
      <c r="V5268" t="s">
        <v>181</v>
      </c>
      <c r="W5268">
        <v>317.39999999999998</v>
      </c>
      <c r="X5268" t="s">
        <v>7232</v>
      </c>
    </row>
    <row r="5269" spans="1:24" x14ac:dyDescent="0.3">
      <c r="A5269" t="s">
        <v>3507</v>
      </c>
      <c r="B5269" t="s">
        <v>8803</v>
      </c>
      <c r="C5269" t="s">
        <v>3504</v>
      </c>
      <c r="D5269" t="s">
        <v>8804</v>
      </c>
      <c r="E5269" t="s">
        <v>8800</v>
      </c>
      <c r="F5269">
        <v>19</v>
      </c>
      <c r="G5269">
        <v>0</v>
      </c>
      <c r="H5269" s="51" t="s">
        <v>15629</v>
      </c>
      <c r="I5269">
        <v>0</v>
      </c>
      <c r="J5269">
        <v>10</v>
      </c>
      <c r="K5269">
        <v>11</v>
      </c>
      <c r="L5269">
        <v>247.17</v>
      </c>
      <c r="M5269">
        <v>1729.93</v>
      </c>
      <c r="N5269">
        <v>77</v>
      </c>
      <c r="O5269">
        <v>0</v>
      </c>
      <c r="P5269" t="s">
        <v>1435</v>
      </c>
      <c r="Q5269">
        <v>0</v>
      </c>
      <c r="R5269">
        <v>0</v>
      </c>
      <c r="S5269">
        <v>0</v>
      </c>
      <c r="T5269" t="s">
        <v>181</v>
      </c>
      <c r="U5269">
        <v>0</v>
      </c>
      <c r="V5269" t="s">
        <v>181</v>
      </c>
      <c r="W5269">
        <v>25.6666666666667</v>
      </c>
      <c r="X5269" t="s">
        <v>7232</v>
      </c>
    </row>
    <row r="5270" spans="1:24" x14ac:dyDescent="0.3">
      <c r="A5270" t="s">
        <v>3507</v>
      </c>
      <c r="B5270" t="s">
        <v>8815</v>
      </c>
      <c r="C5270" t="s">
        <v>181</v>
      </c>
      <c r="D5270" t="s">
        <v>8816</v>
      </c>
      <c r="E5270" t="s">
        <v>8800</v>
      </c>
      <c r="F5270">
        <v>3</v>
      </c>
      <c r="G5270">
        <v>0</v>
      </c>
      <c r="H5270" s="51" t="s">
        <v>15870</v>
      </c>
      <c r="I5270">
        <v>0</v>
      </c>
      <c r="J5270">
        <v>2</v>
      </c>
      <c r="K5270">
        <v>7</v>
      </c>
      <c r="L5270">
        <v>367.5</v>
      </c>
      <c r="M5270">
        <v>1260</v>
      </c>
      <c r="N5270">
        <v>24</v>
      </c>
      <c r="O5270">
        <v>0</v>
      </c>
      <c r="P5270" t="s">
        <v>2020</v>
      </c>
      <c r="Q5270">
        <v>0</v>
      </c>
      <c r="R5270">
        <v>0</v>
      </c>
      <c r="S5270">
        <v>0</v>
      </c>
      <c r="T5270" t="s">
        <v>181</v>
      </c>
      <c r="U5270">
        <v>0</v>
      </c>
      <c r="V5270" t="s">
        <v>181</v>
      </c>
      <c r="W5270">
        <v>1.6</v>
      </c>
      <c r="X5270" t="s">
        <v>7232</v>
      </c>
    </row>
    <row r="5271" spans="1:24" x14ac:dyDescent="0.3">
      <c r="A5271" t="s">
        <v>3507</v>
      </c>
      <c r="B5271" t="s">
        <v>9910</v>
      </c>
      <c r="C5271" t="s">
        <v>3844</v>
      </c>
      <c r="D5271" t="s">
        <v>15630</v>
      </c>
      <c r="E5271" t="s">
        <v>7477</v>
      </c>
      <c r="F5271">
        <v>347</v>
      </c>
      <c r="G5271">
        <v>0</v>
      </c>
      <c r="H5271" s="51" t="s">
        <v>15631</v>
      </c>
      <c r="I5271">
        <v>0</v>
      </c>
      <c r="J5271">
        <v>174</v>
      </c>
      <c r="K5271">
        <v>134</v>
      </c>
      <c r="L5271">
        <v>552.08000000000004</v>
      </c>
      <c r="M5271">
        <v>6732.37</v>
      </c>
      <c r="N5271">
        <v>1633</v>
      </c>
      <c r="O5271">
        <v>75</v>
      </c>
      <c r="P5271" t="s">
        <v>18273</v>
      </c>
      <c r="Q5271">
        <v>5</v>
      </c>
      <c r="R5271">
        <v>0</v>
      </c>
      <c r="S5271">
        <v>0</v>
      </c>
      <c r="T5271" t="s">
        <v>181</v>
      </c>
      <c r="U5271">
        <v>0</v>
      </c>
      <c r="V5271" t="s">
        <v>181</v>
      </c>
      <c r="W5271">
        <v>9007.4</v>
      </c>
      <c r="X5271" t="s">
        <v>7232</v>
      </c>
    </row>
    <row r="5272" spans="1:24" x14ac:dyDescent="0.3">
      <c r="A5272" t="s">
        <v>3507</v>
      </c>
      <c r="B5272" t="s">
        <v>10040</v>
      </c>
      <c r="C5272" t="s">
        <v>3504</v>
      </c>
      <c r="D5272" t="s">
        <v>9911</v>
      </c>
      <c r="E5272" t="s">
        <v>9782</v>
      </c>
      <c r="F5272">
        <v>0</v>
      </c>
      <c r="G5272">
        <v>0</v>
      </c>
      <c r="H5272" s="51" t="s">
        <v>15632</v>
      </c>
      <c r="I5272">
        <v>0</v>
      </c>
      <c r="J5272">
        <v>0</v>
      </c>
      <c r="L5272">
        <v>0</v>
      </c>
      <c r="M5272">
        <v>350.35</v>
      </c>
      <c r="N5272">
        <v>77</v>
      </c>
      <c r="O5272">
        <v>0</v>
      </c>
      <c r="P5272" t="s">
        <v>1435</v>
      </c>
      <c r="Q5272">
        <v>0</v>
      </c>
      <c r="R5272">
        <v>0</v>
      </c>
      <c r="S5272">
        <v>0</v>
      </c>
      <c r="T5272" t="s">
        <v>181</v>
      </c>
      <c r="U5272">
        <v>0</v>
      </c>
      <c r="V5272" t="s">
        <v>181</v>
      </c>
      <c r="W5272">
        <v>0</v>
      </c>
      <c r="X5272" t="s">
        <v>7232</v>
      </c>
    </row>
    <row r="5273" spans="1:24" x14ac:dyDescent="0.3">
      <c r="A5273" t="s">
        <v>3507</v>
      </c>
      <c r="B5273" t="s">
        <v>15633</v>
      </c>
      <c r="C5273" t="s">
        <v>181</v>
      </c>
      <c r="D5273" t="s">
        <v>15634</v>
      </c>
      <c r="E5273" t="s">
        <v>7477</v>
      </c>
      <c r="F5273">
        <v>141</v>
      </c>
      <c r="G5273">
        <v>0</v>
      </c>
      <c r="H5273" s="51" t="s">
        <v>12807</v>
      </c>
      <c r="I5273">
        <v>0</v>
      </c>
      <c r="J5273">
        <v>71</v>
      </c>
      <c r="K5273">
        <v>49</v>
      </c>
      <c r="L5273">
        <v>514.01</v>
      </c>
      <c r="M5273">
        <v>2580.0500000000002</v>
      </c>
      <c r="N5273">
        <v>246</v>
      </c>
      <c r="O5273">
        <v>21</v>
      </c>
      <c r="P5273" t="s">
        <v>8997</v>
      </c>
      <c r="Q5273">
        <v>0</v>
      </c>
      <c r="R5273">
        <v>0</v>
      </c>
      <c r="S5273">
        <v>0</v>
      </c>
      <c r="T5273" t="s">
        <v>181</v>
      </c>
      <c r="U5273">
        <v>0</v>
      </c>
      <c r="V5273" t="s">
        <v>181</v>
      </c>
      <c r="W5273">
        <v>532.5</v>
      </c>
      <c r="X5273" t="s">
        <v>7232</v>
      </c>
    </row>
    <row r="5274" spans="1:24" x14ac:dyDescent="0.3">
      <c r="A5274" t="s">
        <v>3507</v>
      </c>
      <c r="B5274" t="s">
        <v>10025</v>
      </c>
      <c r="C5274" t="s">
        <v>3504</v>
      </c>
      <c r="D5274" t="s">
        <v>10026</v>
      </c>
      <c r="E5274" t="s">
        <v>9782</v>
      </c>
      <c r="F5274">
        <v>5</v>
      </c>
      <c r="G5274">
        <v>0</v>
      </c>
      <c r="H5274" s="51" t="s">
        <v>13647</v>
      </c>
      <c r="I5274">
        <v>0</v>
      </c>
      <c r="J5274">
        <v>3</v>
      </c>
      <c r="K5274">
        <v>3</v>
      </c>
      <c r="L5274">
        <v>21.57</v>
      </c>
      <c r="M5274">
        <v>3393.68</v>
      </c>
      <c r="N5274">
        <v>472</v>
      </c>
      <c r="O5274">
        <v>0</v>
      </c>
      <c r="P5274" t="s">
        <v>3904</v>
      </c>
      <c r="Q5274">
        <v>0</v>
      </c>
      <c r="R5274">
        <v>0</v>
      </c>
      <c r="S5274">
        <v>0</v>
      </c>
      <c r="T5274" t="s">
        <v>181</v>
      </c>
      <c r="U5274">
        <v>0</v>
      </c>
      <c r="V5274" t="s">
        <v>181</v>
      </c>
      <c r="W5274">
        <v>47.2</v>
      </c>
      <c r="X5274" t="s">
        <v>7232</v>
      </c>
    </row>
    <row r="5275" spans="1:24" x14ac:dyDescent="0.3">
      <c r="A5275" t="s">
        <v>3507</v>
      </c>
      <c r="B5275" t="s">
        <v>10343</v>
      </c>
      <c r="C5275" t="s">
        <v>181</v>
      </c>
      <c r="D5275" t="s">
        <v>10344</v>
      </c>
      <c r="E5275" t="s">
        <v>10342</v>
      </c>
      <c r="F5275">
        <v>0</v>
      </c>
      <c r="G5275">
        <v>0</v>
      </c>
      <c r="H5275" s="51" t="s">
        <v>15635</v>
      </c>
      <c r="I5275">
        <v>0</v>
      </c>
      <c r="J5275">
        <v>0</v>
      </c>
      <c r="L5275">
        <v>0</v>
      </c>
      <c r="M5275">
        <v>0</v>
      </c>
      <c r="N5275">
        <v>0</v>
      </c>
      <c r="O5275">
        <v>0</v>
      </c>
      <c r="P5275" t="s">
        <v>183</v>
      </c>
      <c r="Q5275">
        <v>0</v>
      </c>
      <c r="R5275">
        <v>0</v>
      </c>
      <c r="S5275">
        <v>0</v>
      </c>
      <c r="T5275" t="s">
        <v>181</v>
      </c>
      <c r="U5275">
        <v>0</v>
      </c>
      <c r="V5275" t="s">
        <v>181</v>
      </c>
      <c r="W5275">
        <v>0</v>
      </c>
      <c r="X5275" t="s">
        <v>7232</v>
      </c>
    </row>
    <row r="5276" spans="1:24" x14ac:dyDescent="0.3">
      <c r="A5276" t="s">
        <v>3507</v>
      </c>
      <c r="B5276" t="s">
        <v>10340</v>
      </c>
      <c r="C5276" t="s">
        <v>181</v>
      </c>
      <c r="D5276" t="s">
        <v>10341</v>
      </c>
      <c r="E5276" t="s">
        <v>10342</v>
      </c>
      <c r="F5276">
        <v>0</v>
      </c>
      <c r="G5276">
        <v>0</v>
      </c>
      <c r="H5276" s="51" t="s">
        <v>15635</v>
      </c>
      <c r="I5276">
        <v>0</v>
      </c>
      <c r="J5276">
        <v>0</v>
      </c>
      <c r="L5276">
        <v>0</v>
      </c>
      <c r="M5276">
        <v>0</v>
      </c>
      <c r="N5276">
        <v>0</v>
      </c>
      <c r="O5276">
        <v>0</v>
      </c>
      <c r="P5276" t="s">
        <v>183</v>
      </c>
      <c r="Q5276">
        <v>0</v>
      </c>
      <c r="R5276">
        <v>0</v>
      </c>
      <c r="S5276">
        <v>0</v>
      </c>
      <c r="T5276" t="s">
        <v>181</v>
      </c>
      <c r="U5276">
        <v>0</v>
      </c>
      <c r="V5276" t="s">
        <v>181</v>
      </c>
      <c r="W5276">
        <v>0</v>
      </c>
      <c r="X5276" t="s">
        <v>7232</v>
      </c>
    </row>
    <row r="5277" spans="1:24" x14ac:dyDescent="0.3">
      <c r="A5277" t="s">
        <v>3502</v>
      </c>
      <c r="B5277" t="s">
        <v>10345</v>
      </c>
      <c r="C5277" t="s">
        <v>3504</v>
      </c>
      <c r="D5277" t="s">
        <v>10346</v>
      </c>
      <c r="E5277" t="s">
        <v>10342</v>
      </c>
      <c r="F5277">
        <v>0</v>
      </c>
      <c r="G5277">
        <v>0</v>
      </c>
      <c r="H5277" s="51" t="s">
        <v>15635</v>
      </c>
      <c r="I5277">
        <v>0</v>
      </c>
      <c r="J5277">
        <v>0</v>
      </c>
      <c r="L5277">
        <v>0</v>
      </c>
      <c r="M5277">
        <v>125.55</v>
      </c>
      <c r="N5277">
        <v>9</v>
      </c>
      <c r="O5277">
        <v>0</v>
      </c>
      <c r="P5277" t="s">
        <v>3520</v>
      </c>
      <c r="Q5277">
        <v>0</v>
      </c>
      <c r="R5277">
        <v>0</v>
      </c>
      <c r="S5277">
        <v>0</v>
      </c>
      <c r="T5277" t="s">
        <v>181</v>
      </c>
      <c r="U5277">
        <v>0</v>
      </c>
      <c r="V5277" t="s">
        <v>181</v>
      </c>
      <c r="W5277">
        <v>0</v>
      </c>
      <c r="X5277" t="s">
        <v>7232</v>
      </c>
    </row>
    <row r="5278" spans="1:24" x14ac:dyDescent="0.3">
      <c r="A5278" t="s">
        <v>3507</v>
      </c>
      <c r="B5278" t="s">
        <v>7884</v>
      </c>
      <c r="C5278" t="s">
        <v>3528</v>
      </c>
      <c r="D5278" t="s">
        <v>7885</v>
      </c>
      <c r="E5278" t="s">
        <v>7881</v>
      </c>
      <c r="F5278">
        <v>41</v>
      </c>
      <c r="G5278" t="s">
        <v>1975</v>
      </c>
      <c r="H5278" s="51" t="s">
        <v>12786</v>
      </c>
      <c r="I5278">
        <v>96.84</v>
      </c>
      <c r="J5278">
        <v>21</v>
      </c>
      <c r="K5278">
        <v>41</v>
      </c>
      <c r="L5278">
        <v>110.28999999999999</v>
      </c>
      <c r="M5278">
        <v>13.46</v>
      </c>
      <c r="N5278">
        <v>5</v>
      </c>
      <c r="O5278">
        <v>0</v>
      </c>
      <c r="P5278" t="s">
        <v>3526</v>
      </c>
      <c r="Q5278">
        <v>0</v>
      </c>
      <c r="R5278">
        <v>0</v>
      </c>
      <c r="S5278">
        <v>0</v>
      </c>
      <c r="T5278" t="s">
        <v>181</v>
      </c>
      <c r="U5278">
        <v>0</v>
      </c>
      <c r="V5278" t="s">
        <v>181</v>
      </c>
      <c r="W5278">
        <v>3.5</v>
      </c>
      <c r="X5278" t="s">
        <v>7232</v>
      </c>
    </row>
    <row r="5279" spans="1:24" x14ac:dyDescent="0.3">
      <c r="A5279" t="s">
        <v>3507</v>
      </c>
      <c r="B5279" t="s">
        <v>9914</v>
      </c>
      <c r="C5279" t="s">
        <v>3844</v>
      </c>
      <c r="D5279" t="s">
        <v>9915</v>
      </c>
      <c r="E5279" t="s">
        <v>9782</v>
      </c>
      <c r="F5279">
        <v>523</v>
      </c>
      <c r="G5279">
        <v>0</v>
      </c>
      <c r="H5279" s="51" t="s">
        <v>13501</v>
      </c>
      <c r="I5279">
        <v>0</v>
      </c>
      <c r="J5279">
        <v>262</v>
      </c>
      <c r="K5279">
        <v>189</v>
      </c>
      <c r="L5279">
        <v>83.16</v>
      </c>
      <c r="M5279">
        <v>481.8</v>
      </c>
      <c r="N5279">
        <v>1095</v>
      </c>
      <c r="O5279">
        <v>295</v>
      </c>
      <c r="P5279" t="s">
        <v>2596</v>
      </c>
      <c r="Q5279">
        <v>0</v>
      </c>
      <c r="R5279">
        <v>0</v>
      </c>
      <c r="S5279">
        <v>0</v>
      </c>
      <c r="T5279" t="s">
        <v>181</v>
      </c>
      <c r="U5279">
        <v>0</v>
      </c>
      <c r="V5279" t="s">
        <v>181</v>
      </c>
      <c r="W5279">
        <v>6986.6666666666697</v>
      </c>
      <c r="X5279" t="s">
        <v>7232</v>
      </c>
    </row>
    <row r="5280" spans="1:24" x14ac:dyDescent="0.3">
      <c r="A5280" t="s">
        <v>3507</v>
      </c>
      <c r="B5280" t="s">
        <v>15636</v>
      </c>
      <c r="C5280" t="s">
        <v>181</v>
      </c>
      <c r="D5280" t="s">
        <v>15637</v>
      </c>
      <c r="E5280" t="s">
        <v>12847</v>
      </c>
      <c r="F5280">
        <v>443</v>
      </c>
      <c r="G5280">
        <v>0</v>
      </c>
      <c r="H5280" s="51" t="s">
        <v>12861</v>
      </c>
      <c r="I5280">
        <v>0</v>
      </c>
      <c r="J5280">
        <v>222</v>
      </c>
      <c r="K5280">
        <v>179</v>
      </c>
      <c r="L5280">
        <v>73.39</v>
      </c>
      <c r="M5280">
        <v>397.7</v>
      </c>
      <c r="N5280">
        <v>970</v>
      </c>
      <c r="O5280">
        <v>30</v>
      </c>
      <c r="P5280" t="s">
        <v>18274</v>
      </c>
      <c r="Q5280">
        <v>0</v>
      </c>
      <c r="R5280">
        <v>0</v>
      </c>
      <c r="S5280">
        <v>0</v>
      </c>
      <c r="T5280" t="s">
        <v>181</v>
      </c>
      <c r="U5280">
        <v>0</v>
      </c>
      <c r="V5280" t="s">
        <v>181</v>
      </c>
      <c r="W5280">
        <v>6956</v>
      </c>
      <c r="X5280" t="s">
        <v>7232</v>
      </c>
    </row>
    <row r="5281" spans="1:24" x14ac:dyDescent="0.3">
      <c r="A5281" t="s">
        <v>3507</v>
      </c>
      <c r="B5281" t="s">
        <v>7653</v>
      </c>
      <c r="C5281" t="s">
        <v>181</v>
      </c>
      <c r="D5281" t="s">
        <v>7654</v>
      </c>
      <c r="E5281" t="s">
        <v>7477</v>
      </c>
      <c r="F5281">
        <v>0</v>
      </c>
      <c r="G5281">
        <v>0</v>
      </c>
      <c r="H5281" s="51" t="s">
        <v>15638</v>
      </c>
      <c r="I5281">
        <v>0</v>
      </c>
      <c r="J5281">
        <v>0</v>
      </c>
      <c r="L5281">
        <v>0</v>
      </c>
      <c r="M5281">
        <v>1313.32</v>
      </c>
      <c r="N5281">
        <v>50</v>
      </c>
      <c r="O5281">
        <v>0</v>
      </c>
      <c r="P5281" t="s">
        <v>3792</v>
      </c>
      <c r="Q5281">
        <v>0</v>
      </c>
      <c r="R5281">
        <v>0</v>
      </c>
      <c r="S5281">
        <v>0</v>
      </c>
      <c r="T5281" t="s">
        <v>181</v>
      </c>
      <c r="U5281">
        <v>0</v>
      </c>
      <c r="V5281" t="s">
        <v>181</v>
      </c>
      <c r="W5281">
        <v>0</v>
      </c>
      <c r="X5281" t="s">
        <v>7232</v>
      </c>
    </row>
    <row r="5282" spans="1:24" x14ac:dyDescent="0.3">
      <c r="A5282" t="s">
        <v>3507</v>
      </c>
      <c r="B5282" t="s">
        <v>92</v>
      </c>
      <c r="C5282" t="s">
        <v>3841</v>
      </c>
      <c r="D5282" t="s">
        <v>9905</v>
      </c>
      <c r="E5282" t="s">
        <v>9782</v>
      </c>
      <c r="F5282">
        <v>901</v>
      </c>
      <c r="G5282">
        <v>0</v>
      </c>
      <c r="H5282" s="51" t="s">
        <v>13916</v>
      </c>
      <c r="I5282">
        <v>0</v>
      </c>
      <c r="J5282">
        <v>451</v>
      </c>
      <c r="K5282">
        <v>698</v>
      </c>
      <c r="L5282">
        <v>83.759999999999991</v>
      </c>
      <c r="M5282">
        <v>193.11</v>
      </c>
      <c r="N5282">
        <v>1564</v>
      </c>
      <c r="O5282">
        <v>0</v>
      </c>
      <c r="P5282" t="s">
        <v>18275</v>
      </c>
      <c r="Q5282">
        <v>10</v>
      </c>
      <c r="R5282">
        <v>0</v>
      </c>
      <c r="S5282">
        <v>0</v>
      </c>
      <c r="T5282" t="s">
        <v>181</v>
      </c>
      <c r="U5282">
        <v>0</v>
      </c>
      <c r="V5282" t="s">
        <v>181</v>
      </c>
      <c r="W5282">
        <v>23361.8</v>
      </c>
      <c r="X5282" t="s">
        <v>7232</v>
      </c>
    </row>
    <row r="5283" spans="1:24" x14ac:dyDescent="0.3">
      <c r="A5283" t="s">
        <v>3507</v>
      </c>
      <c r="B5283" t="s">
        <v>9968</v>
      </c>
      <c r="C5283" t="s">
        <v>181</v>
      </c>
      <c r="D5283" t="s">
        <v>8799</v>
      </c>
      <c r="E5283" t="s">
        <v>9782</v>
      </c>
      <c r="F5283">
        <v>58</v>
      </c>
      <c r="G5283">
        <v>0</v>
      </c>
      <c r="H5283" s="51" t="s">
        <v>13203</v>
      </c>
      <c r="I5283">
        <v>0</v>
      </c>
      <c r="J5283">
        <v>29</v>
      </c>
      <c r="K5283">
        <v>26</v>
      </c>
      <c r="L5283">
        <v>63.96</v>
      </c>
      <c r="M5283">
        <v>2430.48</v>
      </c>
      <c r="N5283">
        <v>988</v>
      </c>
      <c r="O5283">
        <v>12</v>
      </c>
      <c r="P5283" t="s">
        <v>16241</v>
      </c>
      <c r="Q5283">
        <v>0</v>
      </c>
      <c r="R5283">
        <v>0</v>
      </c>
      <c r="S5283">
        <v>0</v>
      </c>
      <c r="T5283" t="s">
        <v>181</v>
      </c>
      <c r="U5283">
        <v>0</v>
      </c>
      <c r="V5283" t="s">
        <v>181</v>
      </c>
      <c r="W5283">
        <v>943.46666666666704</v>
      </c>
      <c r="X5283" t="s">
        <v>7232</v>
      </c>
    </row>
    <row r="5284" spans="1:24" x14ac:dyDescent="0.3">
      <c r="A5284" t="s">
        <v>3507</v>
      </c>
      <c r="B5284" t="s">
        <v>9795</v>
      </c>
      <c r="C5284" t="s">
        <v>3504</v>
      </c>
      <c r="D5284" t="s">
        <v>9796</v>
      </c>
      <c r="E5284" t="s">
        <v>9782</v>
      </c>
      <c r="F5284">
        <v>307</v>
      </c>
      <c r="G5284">
        <v>0</v>
      </c>
      <c r="H5284" s="51" t="s">
        <v>15639</v>
      </c>
      <c r="I5284">
        <v>0</v>
      </c>
      <c r="J5284">
        <v>154</v>
      </c>
      <c r="K5284">
        <v>105</v>
      </c>
      <c r="L5284">
        <v>1866.9</v>
      </c>
      <c r="M5284">
        <v>7272.02</v>
      </c>
      <c r="N5284">
        <v>409</v>
      </c>
      <c r="O5284">
        <v>44</v>
      </c>
      <c r="P5284" t="s">
        <v>4072</v>
      </c>
      <c r="Q5284">
        <v>0</v>
      </c>
      <c r="R5284">
        <v>0</v>
      </c>
      <c r="S5284">
        <v>0</v>
      </c>
      <c r="T5284" t="s">
        <v>181</v>
      </c>
      <c r="U5284">
        <v>0</v>
      </c>
      <c r="V5284" t="s">
        <v>181</v>
      </c>
      <c r="W5284">
        <v>1873.6666666666699</v>
      </c>
      <c r="X5284" t="s">
        <v>7232</v>
      </c>
    </row>
    <row r="5285" spans="1:24" x14ac:dyDescent="0.3">
      <c r="A5285" t="s">
        <v>3507</v>
      </c>
      <c r="B5285" t="s">
        <v>7618</v>
      </c>
      <c r="C5285" t="s">
        <v>181</v>
      </c>
      <c r="D5285" t="s">
        <v>7619</v>
      </c>
      <c r="E5285" t="s">
        <v>7477</v>
      </c>
      <c r="F5285">
        <v>0</v>
      </c>
      <c r="G5285">
        <v>0</v>
      </c>
      <c r="H5285" s="51" t="s">
        <v>15640</v>
      </c>
      <c r="I5285">
        <v>0</v>
      </c>
      <c r="J5285">
        <v>0</v>
      </c>
      <c r="L5285">
        <v>0</v>
      </c>
      <c r="M5285">
        <v>0</v>
      </c>
      <c r="N5285">
        <v>0</v>
      </c>
      <c r="O5285">
        <v>0</v>
      </c>
      <c r="P5285" t="s">
        <v>183</v>
      </c>
      <c r="Q5285">
        <v>0</v>
      </c>
      <c r="R5285">
        <v>0</v>
      </c>
      <c r="S5285">
        <v>0</v>
      </c>
      <c r="T5285" t="s">
        <v>181</v>
      </c>
      <c r="U5285">
        <v>0</v>
      </c>
      <c r="V5285" t="s">
        <v>181</v>
      </c>
      <c r="W5285">
        <v>0</v>
      </c>
      <c r="X5285" t="s">
        <v>7232</v>
      </c>
    </row>
    <row r="5286" spans="1:24" x14ac:dyDescent="0.3">
      <c r="A5286" t="s">
        <v>3507</v>
      </c>
      <c r="B5286" t="s">
        <v>8811</v>
      </c>
      <c r="C5286" t="s">
        <v>3802</v>
      </c>
      <c r="D5286" t="s">
        <v>8812</v>
      </c>
      <c r="E5286" t="s">
        <v>8800</v>
      </c>
      <c r="F5286">
        <v>255</v>
      </c>
      <c r="G5286">
        <v>0</v>
      </c>
      <c r="H5286" s="51" t="s">
        <v>15624</v>
      </c>
      <c r="I5286">
        <v>0</v>
      </c>
      <c r="J5286">
        <v>128</v>
      </c>
      <c r="K5286">
        <v>178</v>
      </c>
      <c r="L5286">
        <v>231.4</v>
      </c>
      <c r="M5286">
        <v>906.1</v>
      </c>
      <c r="N5286">
        <v>697</v>
      </c>
      <c r="O5286">
        <v>0</v>
      </c>
      <c r="P5286" t="s">
        <v>18276</v>
      </c>
      <c r="Q5286">
        <v>0</v>
      </c>
      <c r="R5286">
        <v>0</v>
      </c>
      <c r="S5286">
        <v>0</v>
      </c>
      <c r="T5286" t="s">
        <v>181</v>
      </c>
      <c r="U5286">
        <v>0</v>
      </c>
      <c r="V5286" t="s">
        <v>181</v>
      </c>
      <c r="W5286">
        <v>2973.86666666667</v>
      </c>
      <c r="X5286" t="s">
        <v>7232</v>
      </c>
    </row>
    <row r="5287" spans="1:24" x14ac:dyDescent="0.3">
      <c r="A5287" t="s">
        <v>3507</v>
      </c>
      <c r="B5287" t="s">
        <v>9793</v>
      </c>
      <c r="C5287" t="s">
        <v>7263</v>
      </c>
      <c r="D5287" t="s">
        <v>9794</v>
      </c>
      <c r="E5287" t="s">
        <v>9782</v>
      </c>
      <c r="F5287">
        <v>16746</v>
      </c>
      <c r="G5287">
        <v>0</v>
      </c>
      <c r="H5287" s="51" t="s">
        <v>13916</v>
      </c>
      <c r="I5287">
        <v>0</v>
      </c>
      <c r="J5287">
        <v>8373</v>
      </c>
      <c r="K5287">
        <v>9392</v>
      </c>
      <c r="L5287">
        <v>1127.04</v>
      </c>
      <c r="M5287">
        <v>1716.51</v>
      </c>
      <c r="N5287">
        <v>13902</v>
      </c>
      <c r="O5287">
        <v>31</v>
      </c>
      <c r="P5287" t="s">
        <v>18277</v>
      </c>
      <c r="Q5287">
        <v>2097</v>
      </c>
      <c r="R5287">
        <v>0</v>
      </c>
      <c r="S5287">
        <v>17280</v>
      </c>
      <c r="T5287" t="s">
        <v>17706</v>
      </c>
      <c r="U5287">
        <v>0.12</v>
      </c>
      <c r="V5287" t="s">
        <v>17932</v>
      </c>
      <c r="W5287">
        <v>3286123.4</v>
      </c>
      <c r="X5287" t="s">
        <v>7232</v>
      </c>
    </row>
    <row r="5288" spans="1:24" x14ac:dyDescent="0.3">
      <c r="A5288" t="s">
        <v>3507</v>
      </c>
      <c r="B5288" t="s">
        <v>9917</v>
      </c>
      <c r="C5288" t="s">
        <v>181</v>
      </c>
      <c r="D5288" t="s">
        <v>9918</v>
      </c>
      <c r="E5288" t="s">
        <v>9782</v>
      </c>
      <c r="F5288">
        <v>0</v>
      </c>
      <c r="G5288">
        <v>0</v>
      </c>
      <c r="H5288" s="51" t="s">
        <v>12530</v>
      </c>
      <c r="I5288">
        <v>0</v>
      </c>
      <c r="J5288">
        <v>0</v>
      </c>
      <c r="L5288">
        <v>0</v>
      </c>
      <c r="M5288">
        <v>121.57</v>
      </c>
      <c r="N5288">
        <v>82</v>
      </c>
      <c r="O5288">
        <v>0</v>
      </c>
      <c r="P5288" t="s">
        <v>7338</v>
      </c>
      <c r="Q5288">
        <v>0</v>
      </c>
      <c r="R5288">
        <v>0</v>
      </c>
      <c r="S5288">
        <v>0</v>
      </c>
      <c r="T5288" t="s">
        <v>181</v>
      </c>
      <c r="U5288">
        <v>0</v>
      </c>
      <c r="V5288" t="s">
        <v>181</v>
      </c>
      <c r="W5288">
        <v>0</v>
      </c>
      <c r="X5288" t="s">
        <v>7232</v>
      </c>
    </row>
    <row r="5289" spans="1:24" x14ac:dyDescent="0.3">
      <c r="A5289" t="s">
        <v>3507</v>
      </c>
      <c r="B5289" t="s">
        <v>10007</v>
      </c>
      <c r="C5289" t="s">
        <v>181</v>
      </c>
      <c r="D5289" t="s">
        <v>10008</v>
      </c>
      <c r="E5289" t="s">
        <v>9782</v>
      </c>
      <c r="F5289">
        <v>0</v>
      </c>
      <c r="G5289">
        <v>0</v>
      </c>
      <c r="H5289" s="51" t="s">
        <v>13563</v>
      </c>
      <c r="I5289">
        <v>0</v>
      </c>
      <c r="J5289">
        <v>0</v>
      </c>
      <c r="L5289">
        <v>0</v>
      </c>
      <c r="M5289">
        <v>478.95</v>
      </c>
      <c r="N5289">
        <v>1888</v>
      </c>
      <c r="O5289">
        <v>0</v>
      </c>
      <c r="P5289" t="s">
        <v>18278</v>
      </c>
      <c r="Q5289">
        <v>0</v>
      </c>
      <c r="R5289">
        <v>0</v>
      </c>
      <c r="S5289">
        <v>0</v>
      </c>
      <c r="T5289" t="s">
        <v>181</v>
      </c>
      <c r="U5289">
        <v>0</v>
      </c>
      <c r="V5289" t="s">
        <v>181</v>
      </c>
      <c r="W5289">
        <v>0</v>
      </c>
      <c r="X5289" t="s">
        <v>7232</v>
      </c>
    </row>
    <row r="5290" spans="1:24" x14ac:dyDescent="0.3">
      <c r="A5290" t="s">
        <v>3507</v>
      </c>
      <c r="B5290" t="s">
        <v>7545</v>
      </c>
      <c r="C5290" t="s">
        <v>181</v>
      </c>
      <c r="D5290" t="s">
        <v>7546</v>
      </c>
      <c r="E5290" t="s">
        <v>7477</v>
      </c>
      <c r="F5290">
        <v>7</v>
      </c>
      <c r="G5290">
        <v>0</v>
      </c>
      <c r="H5290" s="51" t="s">
        <v>13855</v>
      </c>
      <c r="I5290">
        <v>0</v>
      </c>
      <c r="J5290">
        <v>4</v>
      </c>
      <c r="K5290">
        <v>4</v>
      </c>
      <c r="L5290">
        <v>1.96</v>
      </c>
      <c r="M5290">
        <v>106.11</v>
      </c>
      <c r="N5290">
        <v>218</v>
      </c>
      <c r="O5290">
        <v>0</v>
      </c>
      <c r="P5290" t="s">
        <v>15642</v>
      </c>
      <c r="Q5290">
        <v>0</v>
      </c>
      <c r="R5290">
        <v>0</v>
      </c>
      <c r="S5290">
        <v>0</v>
      </c>
      <c r="T5290" t="s">
        <v>181</v>
      </c>
      <c r="U5290">
        <v>0</v>
      </c>
      <c r="V5290" t="s">
        <v>181</v>
      </c>
      <c r="W5290">
        <v>29.066666666666698</v>
      </c>
      <c r="X5290" t="s">
        <v>7232</v>
      </c>
    </row>
    <row r="5291" spans="1:24" x14ac:dyDescent="0.3">
      <c r="A5291" t="s">
        <v>3507</v>
      </c>
      <c r="B5291" t="s">
        <v>8801</v>
      </c>
      <c r="C5291" t="s">
        <v>3504</v>
      </c>
      <c r="D5291" t="s">
        <v>8802</v>
      </c>
      <c r="E5291" t="s">
        <v>8800</v>
      </c>
      <c r="F5291">
        <v>17</v>
      </c>
      <c r="G5291" t="s">
        <v>1261</v>
      </c>
      <c r="H5291" s="51" t="s">
        <v>15643</v>
      </c>
      <c r="I5291">
        <v>516.96</v>
      </c>
      <c r="J5291">
        <v>9</v>
      </c>
      <c r="K5291">
        <v>10</v>
      </c>
      <c r="L5291">
        <v>323.10000000000002</v>
      </c>
      <c r="M5291">
        <v>32.31</v>
      </c>
      <c r="N5291">
        <v>1</v>
      </c>
      <c r="O5291">
        <v>0</v>
      </c>
      <c r="P5291" t="s">
        <v>3535</v>
      </c>
      <c r="Q5291">
        <v>0</v>
      </c>
      <c r="R5291">
        <v>0</v>
      </c>
      <c r="S5291">
        <v>0</v>
      </c>
      <c r="T5291" t="s">
        <v>181</v>
      </c>
      <c r="U5291">
        <v>0</v>
      </c>
      <c r="V5291" t="s">
        <v>181</v>
      </c>
      <c r="W5291">
        <v>0.3</v>
      </c>
      <c r="X5291" t="s">
        <v>7232</v>
      </c>
    </row>
    <row r="5292" spans="1:24" x14ac:dyDescent="0.3">
      <c r="A5292" t="s">
        <v>3507</v>
      </c>
      <c r="B5292" t="s">
        <v>8805</v>
      </c>
      <c r="C5292" t="s">
        <v>181</v>
      </c>
      <c r="D5292" t="s">
        <v>8806</v>
      </c>
      <c r="E5292" t="s">
        <v>8800</v>
      </c>
      <c r="F5292">
        <v>0</v>
      </c>
      <c r="G5292">
        <v>0</v>
      </c>
      <c r="H5292" s="51" t="s">
        <v>15644</v>
      </c>
      <c r="I5292">
        <v>0</v>
      </c>
      <c r="J5292">
        <v>0</v>
      </c>
      <c r="L5292">
        <v>0</v>
      </c>
      <c r="M5292">
        <v>0</v>
      </c>
      <c r="N5292">
        <v>0</v>
      </c>
      <c r="O5292">
        <v>0</v>
      </c>
      <c r="P5292" t="s">
        <v>183</v>
      </c>
      <c r="Q5292">
        <v>0</v>
      </c>
      <c r="R5292">
        <v>0</v>
      </c>
      <c r="S5292">
        <v>0</v>
      </c>
      <c r="T5292" t="s">
        <v>181</v>
      </c>
      <c r="U5292">
        <v>0</v>
      </c>
      <c r="V5292" t="s">
        <v>181</v>
      </c>
      <c r="W5292">
        <v>0</v>
      </c>
      <c r="X5292" t="s">
        <v>7232</v>
      </c>
    </row>
    <row r="5293" spans="1:24" x14ac:dyDescent="0.3">
      <c r="A5293" t="s">
        <v>3507</v>
      </c>
      <c r="B5293" t="s">
        <v>15645</v>
      </c>
      <c r="C5293" t="s">
        <v>181</v>
      </c>
      <c r="D5293" t="s">
        <v>15646</v>
      </c>
      <c r="E5293" t="s">
        <v>9782</v>
      </c>
      <c r="F5293">
        <v>147</v>
      </c>
      <c r="G5293">
        <v>0</v>
      </c>
      <c r="H5293" s="51" t="s">
        <v>15639</v>
      </c>
      <c r="I5293">
        <v>0</v>
      </c>
      <c r="J5293">
        <v>74</v>
      </c>
      <c r="K5293">
        <v>56</v>
      </c>
      <c r="L5293">
        <v>995.68000000000006</v>
      </c>
      <c r="M5293">
        <v>3360.42</v>
      </c>
      <c r="N5293">
        <v>189</v>
      </c>
      <c r="O5293">
        <v>9</v>
      </c>
      <c r="P5293" t="s">
        <v>1120</v>
      </c>
      <c r="Q5293">
        <v>0</v>
      </c>
      <c r="R5293">
        <v>0</v>
      </c>
      <c r="S5293">
        <v>0</v>
      </c>
      <c r="T5293" t="s">
        <v>181</v>
      </c>
      <c r="U5293">
        <v>0</v>
      </c>
      <c r="V5293" t="s">
        <v>181</v>
      </c>
      <c r="W5293">
        <v>444</v>
      </c>
      <c r="X5293" t="s">
        <v>7232</v>
      </c>
    </row>
    <row r="5294" spans="1:24" x14ac:dyDescent="0.3">
      <c r="A5294" t="s">
        <v>3507</v>
      </c>
      <c r="B5294" t="s">
        <v>15647</v>
      </c>
      <c r="C5294" t="s">
        <v>181</v>
      </c>
      <c r="D5294" t="s">
        <v>15648</v>
      </c>
      <c r="E5294" t="s">
        <v>12847</v>
      </c>
      <c r="F5294">
        <v>645</v>
      </c>
      <c r="G5294">
        <v>0</v>
      </c>
      <c r="H5294" s="51" t="s">
        <v>13563</v>
      </c>
      <c r="I5294">
        <v>0</v>
      </c>
      <c r="J5294">
        <v>323</v>
      </c>
      <c r="K5294">
        <v>289</v>
      </c>
      <c r="L5294">
        <v>72.25</v>
      </c>
      <c r="M5294">
        <v>694.32</v>
      </c>
      <c r="N5294">
        <v>2737</v>
      </c>
      <c r="O5294">
        <v>1260</v>
      </c>
      <c r="P5294" t="s">
        <v>18279</v>
      </c>
      <c r="Q5294">
        <v>693</v>
      </c>
      <c r="R5294">
        <v>0</v>
      </c>
      <c r="S5294">
        <v>0</v>
      </c>
      <c r="T5294" t="s">
        <v>181</v>
      </c>
      <c r="U5294">
        <v>0</v>
      </c>
      <c r="V5294" t="s">
        <v>181</v>
      </c>
      <c r="W5294">
        <v>8441.0666666666693</v>
      </c>
      <c r="X5294" t="s">
        <v>7232</v>
      </c>
    </row>
    <row r="5295" spans="1:24" x14ac:dyDescent="0.3">
      <c r="A5295" t="s">
        <v>3507</v>
      </c>
      <c r="B5295" t="s">
        <v>7371</v>
      </c>
      <c r="C5295" t="s">
        <v>181</v>
      </c>
      <c r="D5295" t="s">
        <v>7372</v>
      </c>
      <c r="E5295" t="s">
        <v>7366</v>
      </c>
      <c r="F5295">
        <v>0</v>
      </c>
      <c r="G5295">
        <v>0</v>
      </c>
      <c r="H5295" s="51" t="s">
        <v>15649</v>
      </c>
      <c r="I5295">
        <v>0</v>
      </c>
      <c r="J5295">
        <v>0</v>
      </c>
      <c r="L5295">
        <v>0</v>
      </c>
      <c r="M5295">
        <v>13.96</v>
      </c>
      <c r="N5295">
        <v>2</v>
      </c>
      <c r="O5295">
        <v>0</v>
      </c>
      <c r="P5295" t="s">
        <v>3787</v>
      </c>
      <c r="Q5295">
        <v>0</v>
      </c>
      <c r="R5295">
        <v>0</v>
      </c>
      <c r="S5295">
        <v>0</v>
      </c>
      <c r="T5295" t="s">
        <v>181</v>
      </c>
      <c r="U5295">
        <v>0</v>
      </c>
      <c r="V5295" t="s">
        <v>181</v>
      </c>
      <c r="W5295">
        <v>0</v>
      </c>
      <c r="X5295" t="s">
        <v>7232</v>
      </c>
    </row>
    <row r="5296" spans="1:24" x14ac:dyDescent="0.3">
      <c r="A5296" t="s">
        <v>3502</v>
      </c>
      <c r="B5296" t="s">
        <v>10126</v>
      </c>
      <c r="C5296" t="s">
        <v>181</v>
      </c>
      <c r="D5296" t="s">
        <v>10127</v>
      </c>
      <c r="E5296" t="s">
        <v>10128</v>
      </c>
      <c r="F5296">
        <v>0</v>
      </c>
      <c r="G5296">
        <v>0</v>
      </c>
      <c r="H5296" s="51" t="s">
        <v>14332</v>
      </c>
      <c r="I5296">
        <v>0</v>
      </c>
      <c r="J5296">
        <v>0</v>
      </c>
      <c r="L5296">
        <v>0</v>
      </c>
      <c r="M5296">
        <v>29.94</v>
      </c>
      <c r="N5296">
        <v>6</v>
      </c>
      <c r="O5296">
        <v>0</v>
      </c>
      <c r="P5296" t="s">
        <v>3594</v>
      </c>
      <c r="Q5296">
        <v>0</v>
      </c>
      <c r="R5296">
        <v>0</v>
      </c>
      <c r="S5296">
        <v>0</v>
      </c>
      <c r="T5296" t="s">
        <v>181</v>
      </c>
      <c r="U5296">
        <v>0</v>
      </c>
      <c r="V5296" t="s">
        <v>181</v>
      </c>
      <c r="W5296">
        <v>0</v>
      </c>
      <c r="X5296" t="s">
        <v>7232</v>
      </c>
    </row>
    <row r="5297" spans="1:24" x14ac:dyDescent="0.3">
      <c r="A5297" t="s">
        <v>3507</v>
      </c>
      <c r="B5297" t="s">
        <v>10000</v>
      </c>
      <c r="C5297" t="s">
        <v>181</v>
      </c>
      <c r="D5297" t="s">
        <v>10001</v>
      </c>
      <c r="E5297" t="s">
        <v>9782</v>
      </c>
      <c r="F5297">
        <v>1</v>
      </c>
      <c r="G5297">
        <v>0</v>
      </c>
      <c r="H5297" s="51" t="s">
        <v>15650</v>
      </c>
      <c r="I5297">
        <v>0</v>
      </c>
      <c r="J5297">
        <v>1</v>
      </c>
      <c r="K5297">
        <v>1</v>
      </c>
      <c r="L5297">
        <v>6.25</v>
      </c>
      <c r="M5297">
        <v>631.25</v>
      </c>
      <c r="N5297">
        <v>101</v>
      </c>
      <c r="O5297">
        <v>0</v>
      </c>
      <c r="P5297" t="s">
        <v>3846</v>
      </c>
      <c r="Q5297">
        <v>0</v>
      </c>
      <c r="R5297">
        <v>0</v>
      </c>
      <c r="S5297">
        <v>0</v>
      </c>
      <c r="T5297" t="s">
        <v>181</v>
      </c>
      <c r="U5297">
        <v>0</v>
      </c>
      <c r="V5297" t="s">
        <v>181</v>
      </c>
      <c r="W5297">
        <v>3.3666666666666698</v>
      </c>
      <c r="X5297" t="s">
        <v>7232</v>
      </c>
    </row>
    <row r="5298" spans="1:24" x14ac:dyDescent="0.3">
      <c r="A5298" t="s">
        <v>3507</v>
      </c>
      <c r="B5298" t="s">
        <v>7879</v>
      </c>
      <c r="C5298" t="s">
        <v>3844</v>
      </c>
      <c r="D5298" t="s">
        <v>7880</v>
      </c>
      <c r="E5298" t="s">
        <v>7881</v>
      </c>
      <c r="F5298">
        <v>0</v>
      </c>
      <c r="G5298">
        <v>0</v>
      </c>
      <c r="H5298" s="51" t="s">
        <v>15504</v>
      </c>
      <c r="I5298">
        <v>0</v>
      </c>
      <c r="J5298">
        <v>0</v>
      </c>
      <c r="L5298">
        <v>0</v>
      </c>
      <c r="M5298">
        <v>50.13</v>
      </c>
      <c r="N5298">
        <v>7</v>
      </c>
      <c r="O5298">
        <v>0</v>
      </c>
      <c r="P5298" t="s">
        <v>3532</v>
      </c>
      <c r="Q5298">
        <v>0</v>
      </c>
      <c r="R5298">
        <v>0</v>
      </c>
      <c r="S5298">
        <v>0</v>
      </c>
      <c r="T5298" t="s">
        <v>181</v>
      </c>
      <c r="U5298">
        <v>0</v>
      </c>
      <c r="V5298" t="s">
        <v>181</v>
      </c>
      <c r="W5298">
        <v>0</v>
      </c>
      <c r="X5298" t="s">
        <v>7232</v>
      </c>
    </row>
    <row r="5299" spans="1:24" x14ac:dyDescent="0.3">
      <c r="A5299" t="s">
        <v>3507</v>
      </c>
      <c r="B5299" t="s">
        <v>15651</v>
      </c>
      <c r="C5299" t="s">
        <v>181</v>
      </c>
      <c r="D5299" t="s">
        <v>15652</v>
      </c>
      <c r="E5299" t="s">
        <v>7477</v>
      </c>
      <c r="F5299">
        <v>3</v>
      </c>
      <c r="G5299">
        <v>0</v>
      </c>
      <c r="H5299" s="51" t="s">
        <v>18280</v>
      </c>
      <c r="I5299">
        <v>0</v>
      </c>
      <c r="J5299">
        <v>2</v>
      </c>
      <c r="K5299">
        <v>2</v>
      </c>
      <c r="L5299">
        <v>68.8</v>
      </c>
      <c r="M5299">
        <v>481.56</v>
      </c>
      <c r="N5299">
        <v>14</v>
      </c>
      <c r="O5299">
        <v>0</v>
      </c>
      <c r="P5299" t="s">
        <v>3597</v>
      </c>
      <c r="Q5299">
        <v>0</v>
      </c>
      <c r="R5299">
        <v>0</v>
      </c>
      <c r="S5299">
        <v>0</v>
      </c>
      <c r="T5299" t="s">
        <v>181</v>
      </c>
      <c r="U5299">
        <v>0</v>
      </c>
      <c r="V5299" t="s">
        <v>181</v>
      </c>
      <c r="W5299">
        <v>0.93333333333333302</v>
      </c>
      <c r="X5299" t="s">
        <v>7232</v>
      </c>
    </row>
    <row r="5300" spans="1:24" x14ac:dyDescent="0.3">
      <c r="A5300" t="s">
        <v>3507</v>
      </c>
      <c r="B5300" t="s">
        <v>7657</v>
      </c>
      <c r="C5300" t="s">
        <v>3528</v>
      </c>
      <c r="D5300" t="s">
        <v>7658</v>
      </c>
      <c r="E5300" t="s">
        <v>7477</v>
      </c>
      <c r="F5300">
        <v>777</v>
      </c>
      <c r="G5300">
        <v>0</v>
      </c>
      <c r="H5300" s="51" t="s">
        <v>15622</v>
      </c>
      <c r="I5300">
        <v>0</v>
      </c>
      <c r="J5300">
        <v>389</v>
      </c>
      <c r="K5300">
        <v>315</v>
      </c>
      <c r="L5300">
        <v>897.75</v>
      </c>
      <c r="M5300">
        <v>1434.85</v>
      </c>
      <c r="N5300">
        <v>503</v>
      </c>
      <c r="O5300">
        <v>0</v>
      </c>
      <c r="P5300" t="s">
        <v>16610</v>
      </c>
      <c r="Q5300">
        <v>0</v>
      </c>
      <c r="R5300">
        <v>0</v>
      </c>
      <c r="S5300">
        <v>360</v>
      </c>
      <c r="T5300" t="s">
        <v>17670</v>
      </c>
      <c r="U5300">
        <v>2.85</v>
      </c>
      <c r="V5300" t="s">
        <v>17716</v>
      </c>
      <c r="W5300">
        <v>6522.2333333333299</v>
      </c>
      <c r="X5300" t="s">
        <v>7232</v>
      </c>
    </row>
    <row r="5301" spans="1:24" x14ac:dyDescent="0.3">
      <c r="A5301" t="s">
        <v>3507</v>
      </c>
      <c r="B5301" t="s">
        <v>7516</v>
      </c>
      <c r="C5301" t="s">
        <v>7463</v>
      </c>
      <c r="D5301" t="s">
        <v>7517</v>
      </c>
      <c r="E5301" t="s">
        <v>7477</v>
      </c>
      <c r="F5301">
        <v>628</v>
      </c>
      <c r="G5301">
        <v>0</v>
      </c>
      <c r="H5301" s="51" t="s">
        <v>13613</v>
      </c>
      <c r="I5301">
        <v>0</v>
      </c>
      <c r="J5301">
        <v>314</v>
      </c>
      <c r="K5301">
        <v>195</v>
      </c>
      <c r="L5301">
        <v>561.6</v>
      </c>
      <c r="M5301">
        <v>1584.43</v>
      </c>
      <c r="N5301">
        <v>551</v>
      </c>
      <c r="O5301">
        <v>5</v>
      </c>
      <c r="P5301" t="s">
        <v>15171</v>
      </c>
      <c r="Q5301">
        <v>0</v>
      </c>
      <c r="R5301">
        <v>0</v>
      </c>
      <c r="S5301">
        <v>204</v>
      </c>
      <c r="T5301" t="s">
        <v>17670</v>
      </c>
      <c r="U5301">
        <v>2.88</v>
      </c>
      <c r="V5301" t="s">
        <v>17716</v>
      </c>
      <c r="W5301">
        <v>5714.8</v>
      </c>
      <c r="X5301" t="s">
        <v>7232</v>
      </c>
    </row>
    <row r="5302" spans="1:24" x14ac:dyDescent="0.3">
      <c r="A5302" t="s">
        <v>3507</v>
      </c>
      <c r="B5302" t="s">
        <v>7529</v>
      </c>
      <c r="C5302" t="s">
        <v>3819</v>
      </c>
      <c r="D5302" t="s">
        <v>7530</v>
      </c>
      <c r="E5302" t="s">
        <v>7477</v>
      </c>
      <c r="F5302">
        <v>1777</v>
      </c>
      <c r="G5302">
        <v>0</v>
      </c>
      <c r="H5302" s="51" t="s">
        <v>15622</v>
      </c>
      <c r="I5302">
        <v>0</v>
      </c>
      <c r="J5302">
        <v>889</v>
      </c>
      <c r="K5302">
        <v>655</v>
      </c>
      <c r="L5302">
        <v>1866.75</v>
      </c>
      <c r="M5302">
        <v>5685.26</v>
      </c>
      <c r="N5302">
        <v>1993</v>
      </c>
      <c r="O5302">
        <v>0</v>
      </c>
      <c r="P5302" t="s">
        <v>18281</v>
      </c>
      <c r="Q5302">
        <v>20</v>
      </c>
      <c r="R5302">
        <v>0</v>
      </c>
      <c r="S5302">
        <v>720</v>
      </c>
      <c r="T5302" t="s">
        <v>17670</v>
      </c>
      <c r="U5302">
        <v>2.85</v>
      </c>
      <c r="V5302" t="s">
        <v>17716</v>
      </c>
      <c r="W5302">
        <v>58466.566666666702</v>
      </c>
      <c r="X5302" t="s">
        <v>7232</v>
      </c>
    </row>
    <row r="5303" spans="1:24" x14ac:dyDescent="0.3">
      <c r="A5303" t="s">
        <v>3560</v>
      </c>
      <c r="B5303" t="s">
        <v>9278</v>
      </c>
      <c r="C5303" t="s">
        <v>181</v>
      </c>
      <c r="D5303" t="s">
        <v>9279</v>
      </c>
      <c r="E5303" t="s">
        <v>12055</v>
      </c>
      <c r="F5303">
        <v>0</v>
      </c>
      <c r="G5303">
        <v>0</v>
      </c>
      <c r="H5303" s="51" t="s">
        <v>14332</v>
      </c>
      <c r="I5303">
        <v>0</v>
      </c>
      <c r="J5303">
        <v>0</v>
      </c>
      <c r="L5303">
        <v>0</v>
      </c>
      <c r="M5303">
        <v>49.9</v>
      </c>
      <c r="N5303">
        <v>10</v>
      </c>
      <c r="O5303">
        <v>0</v>
      </c>
      <c r="P5303" t="s">
        <v>3762</v>
      </c>
      <c r="Q5303">
        <v>0</v>
      </c>
      <c r="R5303">
        <v>0</v>
      </c>
      <c r="S5303">
        <v>0</v>
      </c>
      <c r="T5303" t="s">
        <v>181</v>
      </c>
      <c r="U5303">
        <v>0</v>
      </c>
      <c r="V5303" t="s">
        <v>181</v>
      </c>
      <c r="W5303">
        <v>0</v>
      </c>
      <c r="X5303" t="s">
        <v>7729</v>
      </c>
    </row>
    <row r="5304" spans="1:24" x14ac:dyDescent="0.3">
      <c r="A5304" t="s">
        <v>3763</v>
      </c>
      <c r="B5304" t="s">
        <v>10742</v>
      </c>
      <c r="C5304" t="s">
        <v>181</v>
      </c>
      <c r="D5304" t="s">
        <v>10743</v>
      </c>
      <c r="E5304" t="s">
        <v>10739</v>
      </c>
      <c r="F5304">
        <v>0</v>
      </c>
      <c r="G5304">
        <v>0</v>
      </c>
      <c r="H5304" s="51" t="s">
        <v>12542</v>
      </c>
      <c r="I5304">
        <v>0</v>
      </c>
      <c r="J5304">
        <v>0</v>
      </c>
      <c r="K5304">
        <v>1</v>
      </c>
      <c r="L5304">
        <v>2.04</v>
      </c>
      <c r="M5304">
        <v>38.700000000000003</v>
      </c>
      <c r="N5304">
        <v>19</v>
      </c>
      <c r="O5304">
        <v>0</v>
      </c>
      <c r="P5304" t="s">
        <v>3636</v>
      </c>
      <c r="Q5304">
        <v>0</v>
      </c>
      <c r="R5304">
        <v>0</v>
      </c>
      <c r="S5304">
        <v>0</v>
      </c>
      <c r="T5304" t="s">
        <v>181</v>
      </c>
      <c r="U5304">
        <v>0</v>
      </c>
      <c r="V5304" t="s">
        <v>181</v>
      </c>
      <c r="W5304">
        <v>0</v>
      </c>
      <c r="X5304" t="s">
        <v>3764</v>
      </c>
    </row>
    <row r="5305" spans="1:24" x14ac:dyDescent="0.3">
      <c r="A5305" t="s">
        <v>3560</v>
      </c>
      <c r="B5305" t="s">
        <v>15653</v>
      </c>
      <c r="C5305" t="s">
        <v>181</v>
      </c>
      <c r="D5305" t="s">
        <v>15654</v>
      </c>
      <c r="E5305" t="s">
        <v>8796</v>
      </c>
      <c r="F5305">
        <v>0</v>
      </c>
      <c r="G5305">
        <v>0</v>
      </c>
      <c r="H5305" s="51" t="s">
        <v>4256</v>
      </c>
      <c r="I5305">
        <v>0</v>
      </c>
      <c r="J5305">
        <v>5</v>
      </c>
      <c r="K5305">
        <v>1</v>
      </c>
      <c r="L5305">
        <v>115</v>
      </c>
      <c r="M5305">
        <v>0</v>
      </c>
      <c r="N5305">
        <v>0</v>
      </c>
      <c r="O5305">
        <v>0</v>
      </c>
      <c r="P5305" t="s">
        <v>183</v>
      </c>
      <c r="Q5305">
        <v>0</v>
      </c>
      <c r="R5305">
        <v>0</v>
      </c>
      <c r="S5305">
        <v>0</v>
      </c>
      <c r="T5305" t="s">
        <v>181</v>
      </c>
      <c r="U5305">
        <v>0</v>
      </c>
      <c r="V5305" t="s">
        <v>181</v>
      </c>
      <c r="W5305">
        <v>0</v>
      </c>
      <c r="X5305" t="s">
        <v>3554</v>
      </c>
    </row>
    <row r="5306" spans="1:24" x14ac:dyDescent="0.3">
      <c r="A5306" t="s">
        <v>3502</v>
      </c>
      <c r="B5306" t="s">
        <v>15655</v>
      </c>
      <c r="C5306" t="s">
        <v>3504</v>
      </c>
      <c r="D5306" t="s">
        <v>15656</v>
      </c>
      <c r="E5306" t="s">
        <v>15657</v>
      </c>
      <c r="F5306">
        <v>0</v>
      </c>
      <c r="G5306">
        <v>0</v>
      </c>
      <c r="H5306" s="51" t="s">
        <v>15658</v>
      </c>
      <c r="I5306">
        <v>0</v>
      </c>
      <c r="J5306">
        <v>0</v>
      </c>
      <c r="L5306">
        <v>0</v>
      </c>
      <c r="M5306">
        <v>16.22</v>
      </c>
      <c r="N5306">
        <v>2</v>
      </c>
      <c r="O5306">
        <v>0</v>
      </c>
      <c r="P5306" t="s">
        <v>3787</v>
      </c>
      <c r="Q5306">
        <v>0</v>
      </c>
      <c r="R5306">
        <v>0</v>
      </c>
      <c r="S5306">
        <v>0</v>
      </c>
      <c r="T5306" t="s">
        <v>181</v>
      </c>
      <c r="U5306">
        <v>0</v>
      </c>
      <c r="V5306" t="s">
        <v>181</v>
      </c>
      <c r="W5306">
        <v>0</v>
      </c>
      <c r="X5306" t="s">
        <v>7241</v>
      </c>
    </row>
    <row r="5307" spans="1:24" x14ac:dyDescent="0.3">
      <c r="A5307" t="s">
        <v>3502</v>
      </c>
      <c r="B5307" t="s">
        <v>10101</v>
      </c>
      <c r="C5307" t="s">
        <v>181</v>
      </c>
      <c r="D5307" t="s">
        <v>10102</v>
      </c>
      <c r="E5307" t="s">
        <v>10103</v>
      </c>
      <c r="F5307">
        <v>0</v>
      </c>
      <c r="G5307">
        <v>0</v>
      </c>
      <c r="H5307" s="51" t="s">
        <v>12816</v>
      </c>
      <c r="I5307">
        <v>0</v>
      </c>
      <c r="J5307">
        <v>0</v>
      </c>
      <c r="L5307">
        <v>0</v>
      </c>
      <c r="M5307">
        <v>1844.4</v>
      </c>
      <c r="N5307">
        <v>636</v>
      </c>
      <c r="O5307">
        <v>0</v>
      </c>
      <c r="P5307" t="s">
        <v>10104</v>
      </c>
      <c r="Q5307">
        <v>0</v>
      </c>
      <c r="R5307">
        <v>0</v>
      </c>
      <c r="S5307">
        <v>0</v>
      </c>
      <c r="T5307" t="s">
        <v>181</v>
      </c>
      <c r="U5307">
        <v>0</v>
      </c>
      <c r="V5307" t="s">
        <v>181</v>
      </c>
      <c r="W5307">
        <v>0</v>
      </c>
      <c r="X5307" t="s">
        <v>7241</v>
      </c>
    </row>
    <row r="5308" spans="1:24" x14ac:dyDescent="0.3">
      <c r="A5308" t="s">
        <v>3502</v>
      </c>
      <c r="B5308" t="s">
        <v>10490</v>
      </c>
      <c r="C5308" t="s">
        <v>3592</v>
      </c>
      <c r="D5308" t="s">
        <v>10491</v>
      </c>
      <c r="E5308" t="s">
        <v>10487</v>
      </c>
      <c r="F5308">
        <v>235</v>
      </c>
      <c r="G5308">
        <v>0</v>
      </c>
      <c r="H5308" s="51" t="s">
        <v>12474</v>
      </c>
      <c r="I5308">
        <v>0</v>
      </c>
      <c r="J5308">
        <v>118</v>
      </c>
      <c r="K5308">
        <v>129</v>
      </c>
      <c r="L5308">
        <v>697.89</v>
      </c>
      <c r="M5308">
        <v>4303.29</v>
      </c>
      <c r="N5308">
        <v>796</v>
      </c>
      <c r="O5308">
        <v>0</v>
      </c>
      <c r="P5308" t="s">
        <v>18282</v>
      </c>
      <c r="Q5308">
        <v>0</v>
      </c>
      <c r="R5308">
        <v>0</v>
      </c>
      <c r="S5308">
        <v>0</v>
      </c>
      <c r="T5308" t="s">
        <v>181</v>
      </c>
      <c r="U5308">
        <v>0</v>
      </c>
      <c r="V5308" t="s">
        <v>181</v>
      </c>
      <c r="W5308">
        <v>3130.9333333333302</v>
      </c>
      <c r="X5308" t="s">
        <v>7241</v>
      </c>
    </row>
    <row r="5309" spans="1:24" x14ac:dyDescent="0.3">
      <c r="A5309" t="s">
        <v>3502</v>
      </c>
      <c r="B5309" t="s">
        <v>10120</v>
      </c>
      <c r="C5309" t="s">
        <v>181</v>
      </c>
      <c r="D5309" t="s">
        <v>10121</v>
      </c>
      <c r="E5309" t="s">
        <v>10117</v>
      </c>
      <c r="F5309">
        <v>47</v>
      </c>
      <c r="G5309">
        <v>0</v>
      </c>
      <c r="H5309" s="51" t="s">
        <v>18283</v>
      </c>
      <c r="I5309">
        <v>0</v>
      </c>
      <c r="J5309">
        <v>24</v>
      </c>
      <c r="K5309">
        <v>26</v>
      </c>
      <c r="L5309">
        <v>180.96</v>
      </c>
      <c r="M5309">
        <v>563.76</v>
      </c>
      <c r="N5309">
        <v>81</v>
      </c>
      <c r="O5309">
        <v>1</v>
      </c>
      <c r="P5309" t="s">
        <v>2644</v>
      </c>
      <c r="Q5309">
        <v>0</v>
      </c>
      <c r="R5309">
        <v>0</v>
      </c>
      <c r="S5309">
        <v>0</v>
      </c>
      <c r="T5309" t="s">
        <v>181</v>
      </c>
      <c r="U5309">
        <v>0</v>
      </c>
      <c r="V5309" t="s">
        <v>181</v>
      </c>
      <c r="W5309">
        <v>64</v>
      </c>
      <c r="X5309" t="s">
        <v>7241</v>
      </c>
    </row>
    <row r="5310" spans="1:24" x14ac:dyDescent="0.3">
      <c r="A5310" t="s">
        <v>3502</v>
      </c>
      <c r="B5310" t="s">
        <v>15659</v>
      </c>
      <c r="C5310" t="s">
        <v>181</v>
      </c>
      <c r="D5310" t="s">
        <v>15660</v>
      </c>
      <c r="E5310" t="s">
        <v>10117</v>
      </c>
      <c r="F5310">
        <v>11</v>
      </c>
      <c r="G5310">
        <v>0</v>
      </c>
      <c r="H5310" s="51" t="s">
        <v>15661</v>
      </c>
      <c r="I5310">
        <v>0</v>
      </c>
      <c r="J5310">
        <v>6</v>
      </c>
      <c r="K5310">
        <v>9</v>
      </c>
      <c r="L5310">
        <v>53.64</v>
      </c>
      <c r="M5310">
        <v>1323.12</v>
      </c>
      <c r="N5310">
        <v>222</v>
      </c>
      <c r="O5310">
        <v>0</v>
      </c>
      <c r="P5310" t="s">
        <v>8195</v>
      </c>
      <c r="Q5310">
        <v>0</v>
      </c>
      <c r="R5310">
        <v>0</v>
      </c>
      <c r="S5310">
        <v>0</v>
      </c>
      <c r="T5310" t="s">
        <v>181</v>
      </c>
      <c r="U5310">
        <v>0</v>
      </c>
      <c r="V5310" t="s">
        <v>181</v>
      </c>
      <c r="W5310">
        <v>44.4</v>
      </c>
      <c r="X5310" t="s">
        <v>7241</v>
      </c>
    </row>
    <row r="5311" spans="1:24" x14ac:dyDescent="0.3">
      <c r="A5311" t="s">
        <v>3502</v>
      </c>
      <c r="B5311" t="s">
        <v>10560</v>
      </c>
      <c r="C5311" t="s">
        <v>181</v>
      </c>
      <c r="D5311" t="s">
        <v>10561</v>
      </c>
      <c r="E5311" t="s">
        <v>10562</v>
      </c>
      <c r="F5311">
        <v>0</v>
      </c>
      <c r="G5311">
        <v>0</v>
      </c>
      <c r="H5311" s="51" t="s">
        <v>2759</v>
      </c>
      <c r="I5311">
        <v>0</v>
      </c>
      <c r="J5311">
        <v>0</v>
      </c>
      <c r="L5311">
        <v>0</v>
      </c>
      <c r="M5311">
        <v>2420</v>
      </c>
      <c r="N5311">
        <v>44</v>
      </c>
      <c r="O5311">
        <v>0</v>
      </c>
      <c r="P5311" t="s">
        <v>3616</v>
      </c>
      <c r="Q5311">
        <v>0</v>
      </c>
      <c r="R5311">
        <v>0</v>
      </c>
      <c r="S5311">
        <v>0</v>
      </c>
      <c r="T5311" t="s">
        <v>181</v>
      </c>
      <c r="U5311">
        <v>0</v>
      </c>
      <c r="V5311" t="s">
        <v>181</v>
      </c>
      <c r="W5311">
        <v>0</v>
      </c>
      <c r="X5311" t="s">
        <v>7241</v>
      </c>
    </row>
    <row r="5312" spans="1:24" x14ac:dyDescent="0.3">
      <c r="A5312" t="s">
        <v>3502</v>
      </c>
      <c r="B5312" t="s">
        <v>10118</v>
      </c>
      <c r="C5312" t="s">
        <v>181</v>
      </c>
      <c r="D5312" t="s">
        <v>10119</v>
      </c>
      <c r="E5312" t="s">
        <v>10117</v>
      </c>
      <c r="F5312">
        <v>48</v>
      </c>
      <c r="G5312" t="s">
        <v>3077</v>
      </c>
      <c r="H5312" s="51" t="s">
        <v>2759</v>
      </c>
      <c r="I5312">
        <v>660</v>
      </c>
      <c r="J5312">
        <v>29</v>
      </c>
      <c r="K5312">
        <v>26</v>
      </c>
      <c r="L5312">
        <v>1430</v>
      </c>
      <c r="M5312">
        <v>1980</v>
      </c>
      <c r="N5312">
        <v>36</v>
      </c>
      <c r="O5312">
        <v>0</v>
      </c>
      <c r="P5312" t="s">
        <v>1975</v>
      </c>
      <c r="Q5312">
        <v>0</v>
      </c>
      <c r="R5312">
        <v>0</v>
      </c>
      <c r="S5312">
        <v>0</v>
      </c>
      <c r="T5312" t="s">
        <v>181</v>
      </c>
      <c r="U5312">
        <v>0</v>
      </c>
      <c r="V5312" t="s">
        <v>181</v>
      </c>
      <c r="W5312">
        <v>34.799999999999997</v>
      </c>
      <c r="X5312" t="s">
        <v>7241</v>
      </c>
    </row>
    <row r="5313" spans="1:24" x14ac:dyDescent="0.3">
      <c r="A5313" t="s">
        <v>3502</v>
      </c>
      <c r="B5313" t="s">
        <v>8396</v>
      </c>
      <c r="C5313" t="s">
        <v>3592</v>
      </c>
      <c r="D5313" t="s">
        <v>8397</v>
      </c>
      <c r="E5313" t="s">
        <v>8395</v>
      </c>
      <c r="F5313">
        <v>16</v>
      </c>
      <c r="G5313">
        <v>0</v>
      </c>
      <c r="H5313" s="51" t="s">
        <v>15662</v>
      </c>
      <c r="I5313">
        <v>0</v>
      </c>
      <c r="J5313">
        <v>8</v>
      </c>
      <c r="K5313">
        <v>9</v>
      </c>
      <c r="L5313">
        <v>100.89000000000001</v>
      </c>
      <c r="M5313">
        <v>2768.68</v>
      </c>
      <c r="N5313">
        <v>247</v>
      </c>
      <c r="O5313">
        <v>0</v>
      </c>
      <c r="P5313" t="s">
        <v>7820</v>
      </c>
      <c r="Q5313">
        <v>0</v>
      </c>
      <c r="R5313">
        <v>0</v>
      </c>
      <c r="S5313">
        <v>0</v>
      </c>
      <c r="T5313" t="s">
        <v>181</v>
      </c>
      <c r="U5313">
        <v>0</v>
      </c>
      <c r="V5313" t="s">
        <v>181</v>
      </c>
      <c r="W5313">
        <v>65.866666666666703</v>
      </c>
      <c r="X5313" t="s">
        <v>3885</v>
      </c>
    </row>
    <row r="5314" spans="1:24" x14ac:dyDescent="0.3">
      <c r="A5314" t="s">
        <v>3502</v>
      </c>
      <c r="B5314" t="s">
        <v>8393</v>
      </c>
      <c r="C5314" t="s">
        <v>3592</v>
      </c>
      <c r="D5314" t="s">
        <v>8394</v>
      </c>
      <c r="E5314" t="s">
        <v>8395</v>
      </c>
      <c r="F5314">
        <v>32</v>
      </c>
      <c r="G5314">
        <v>0</v>
      </c>
      <c r="H5314" s="51" t="s">
        <v>15663</v>
      </c>
      <c r="I5314">
        <v>0</v>
      </c>
      <c r="J5314">
        <v>16</v>
      </c>
      <c r="K5314">
        <v>17</v>
      </c>
      <c r="L5314">
        <v>186.14999999999998</v>
      </c>
      <c r="M5314">
        <v>4117.2</v>
      </c>
      <c r="N5314">
        <v>376</v>
      </c>
      <c r="O5314">
        <v>0</v>
      </c>
      <c r="P5314" t="s">
        <v>16219</v>
      </c>
      <c r="Q5314">
        <v>0</v>
      </c>
      <c r="R5314">
        <v>0</v>
      </c>
      <c r="S5314">
        <v>0</v>
      </c>
      <c r="T5314" t="s">
        <v>181</v>
      </c>
      <c r="U5314">
        <v>0</v>
      </c>
      <c r="V5314" t="s">
        <v>181</v>
      </c>
      <c r="W5314">
        <v>200.53333333333299</v>
      </c>
      <c r="X5314" t="s">
        <v>3885</v>
      </c>
    </row>
    <row r="5315" spans="1:24" x14ac:dyDescent="0.3">
      <c r="A5315" t="s">
        <v>3502</v>
      </c>
      <c r="B5315" t="s">
        <v>10141</v>
      </c>
      <c r="C5315" t="s">
        <v>181</v>
      </c>
      <c r="D5315" t="s">
        <v>10142</v>
      </c>
      <c r="E5315" t="s">
        <v>10140</v>
      </c>
      <c r="F5315">
        <v>0</v>
      </c>
      <c r="G5315">
        <v>0</v>
      </c>
      <c r="H5315" s="51" t="s">
        <v>15664</v>
      </c>
      <c r="I5315">
        <v>0</v>
      </c>
      <c r="J5315">
        <v>0</v>
      </c>
      <c r="K5315">
        <v>1</v>
      </c>
      <c r="L5315">
        <v>14.48</v>
      </c>
      <c r="M5315">
        <v>0</v>
      </c>
      <c r="N5315">
        <v>0</v>
      </c>
      <c r="O5315">
        <v>0</v>
      </c>
      <c r="P5315" t="s">
        <v>183</v>
      </c>
      <c r="Q5315">
        <v>0</v>
      </c>
      <c r="R5315">
        <v>0</v>
      </c>
      <c r="S5315">
        <v>0</v>
      </c>
      <c r="T5315" t="s">
        <v>181</v>
      </c>
      <c r="U5315">
        <v>0</v>
      </c>
      <c r="V5315" t="s">
        <v>181</v>
      </c>
      <c r="W5315">
        <v>0</v>
      </c>
      <c r="X5315" t="s">
        <v>3885</v>
      </c>
    </row>
    <row r="5316" spans="1:24" x14ac:dyDescent="0.3">
      <c r="A5316" t="s">
        <v>3502</v>
      </c>
      <c r="B5316" t="s">
        <v>7351</v>
      </c>
      <c r="C5316" t="s">
        <v>3588</v>
      </c>
      <c r="D5316" t="s">
        <v>7352</v>
      </c>
      <c r="E5316" t="s">
        <v>7353</v>
      </c>
      <c r="F5316">
        <v>7</v>
      </c>
      <c r="G5316">
        <v>0</v>
      </c>
      <c r="H5316" s="51" t="s">
        <v>12991</v>
      </c>
      <c r="I5316">
        <v>0</v>
      </c>
      <c r="J5316">
        <v>4</v>
      </c>
      <c r="K5316">
        <v>4</v>
      </c>
      <c r="L5316">
        <v>11.8</v>
      </c>
      <c r="M5316">
        <v>32.450000000000003</v>
      </c>
      <c r="N5316">
        <v>11</v>
      </c>
      <c r="O5316">
        <v>0</v>
      </c>
      <c r="P5316" t="s">
        <v>4092</v>
      </c>
      <c r="Q5316">
        <v>0</v>
      </c>
      <c r="R5316">
        <v>0</v>
      </c>
      <c r="S5316">
        <v>0</v>
      </c>
      <c r="T5316" t="s">
        <v>181</v>
      </c>
      <c r="U5316">
        <v>0</v>
      </c>
      <c r="V5316" t="s">
        <v>181</v>
      </c>
      <c r="W5316">
        <v>1.4666666666666699</v>
      </c>
      <c r="X5316" t="s">
        <v>3885</v>
      </c>
    </row>
    <row r="5317" spans="1:24" x14ac:dyDescent="0.3">
      <c r="A5317" t="s">
        <v>3502</v>
      </c>
      <c r="B5317" t="s">
        <v>8660</v>
      </c>
      <c r="C5317" t="s">
        <v>3588</v>
      </c>
      <c r="D5317" t="s">
        <v>8661</v>
      </c>
      <c r="E5317" t="s">
        <v>8662</v>
      </c>
      <c r="F5317">
        <v>0</v>
      </c>
      <c r="G5317">
        <v>0</v>
      </c>
      <c r="H5317" s="51" t="s">
        <v>15665</v>
      </c>
      <c r="I5317">
        <v>0</v>
      </c>
      <c r="J5317">
        <v>0</v>
      </c>
      <c r="L5317">
        <v>0</v>
      </c>
      <c r="M5317">
        <v>781.43</v>
      </c>
      <c r="N5317">
        <v>102</v>
      </c>
      <c r="O5317">
        <v>0</v>
      </c>
      <c r="P5317" t="s">
        <v>3949</v>
      </c>
      <c r="Q5317">
        <v>0</v>
      </c>
      <c r="R5317">
        <v>0</v>
      </c>
      <c r="S5317">
        <v>0</v>
      </c>
      <c r="T5317" t="s">
        <v>181</v>
      </c>
      <c r="U5317">
        <v>0</v>
      </c>
      <c r="V5317" t="s">
        <v>181</v>
      </c>
      <c r="W5317">
        <v>0</v>
      </c>
      <c r="X5317" t="s">
        <v>3576</v>
      </c>
    </row>
    <row r="5318" spans="1:24" x14ac:dyDescent="0.3">
      <c r="A5318" t="s">
        <v>3502</v>
      </c>
      <c r="B5318" t="s">
        <v>8990</v>
      </c>
      <c r="C5318" t="s">
        <v>3588</v>
      </c>
      <c r="D5318" t="s">
        <v>8991</v>
      </c>
      <c r="E5318" t="s">
        <v>8992</v>
      </c>
      <c r="F5318">
        <v>29</v>
      </c>
      <c r="G5318">
        <v>0</v>
      </c>
      <c r="H5318" s="51" t="s">
        <v>15666</v>
      </c>
      <c r="I5318">
        <v>0</v>
      </c>
      <c r="J5318">
        <v>15</v>
      </c>
      <c r="K5318">
        <v>32</v>
      </c>
      <c r="L5318">
        <v>65.599999999999994</v>
      </c>
      <c r="M5318">
        <v>110.7</v>
      </c>
      <c r="N5318">
        <v>54</v>
      </c>
      <c r="O5318">
        <v>0</v>
      </c>
      <c r="P5318" t="s">
        <v>3553</v>
      </c>
      <c r="Q5318">
        <v>0</v>
      </c>
      <c r="R5318">
        <v>0</v>
      </c>
      <c r="S5318">
        <v>0</v>
      </c>
      <c r="T5318" t="s">
        <v>181</v>
      </c>
      <c r="U5318">
        <v>0</v>
      </c>
      <c r="V5318" t="s">
        <v>181</v>
      </c>
      <c r="W5318">
        <v>27</v>
      </c>
      <c r="X5318" t="s">
        <v>3576</v>
      </c>
    </row>
    <row r="5319" spans="1:24" x14ac:dyDescent="0.3">
      <c r="A5319" t="s">
        <v>3502</v>
      </c>
      <c r="B5319" t="s">
        <v>4135</v>
      </c>
      <c r="C5319" t="s">
        <v>3504</v>
      </c>
      <c r="D5319" t="s">
        <v>4136</v>
      </c>
      <c r="E5319" t="s">
        <v>4102</v>
      </c>
      <c r="F5319">
        <v>0</v>
      </c>
      <c r="G5319">
        <v>0</v>
      </c>
      <c r="H5319" s="51" t="s">
        <v>14333</v>
      </c>
      <c r="I5319">
        <v>0</v>
      </c>
      <c r="J5319">
        <v>0</v>
      </c>
      <c r="K5319">
        <v>3</v>
      </c>
      <c r="L5319">
        <v>14.82</v>
      </c>
      <c r="M5319">
        <v>168</v>
      </c>
      <c r="N5319">
        <v>34</v>
      </c>
      <c r="O5319">
        <v>0</v>
      </c>
      <c r="P5319" t="s">
        <v>3973</v>
      </c>
      <c r="Q5319">
        <v>0</v>
      </c>
      <c r="R5319">
        <v>0</v>
      </c>
      <c r="S5319">
        <v>0</v>
      </c>
      <c r="T5319" t="s">
        <v>181</v>
      </c>
      <c r="U5319">
        <v>0</v>
      </c>
      <c r="V5319" t="s">
        <v>181</v>
      </c>
      <c r="W5319">
        <v>0</v>
      </c>
      <c r="X5319" t="s">
        <v>3576</v>
      </c>
    </row>
    <row r="5320" spans="1:24" x14ac:dyDescent="0.3">
      <c r="A5320" t="s">
        <v>3502</v>
      </c>
      <c r="B5320" t="s">
        <v>8993</v>
      </c>
      <c r="C5320" t="s">
        <v>3504</v>
      </c>
      <c r="D5320" t="s">
        <v>8994</v>
      </c>
      <c r="E5320" t="s">
        <v>8992</v>
      </c>
      <c r="F5320">
        <v>17</v>
      </c>
      <c r="G5320">
        <v>0</v>
      </c>
      <c r="H5320" s="51" t="s">
        <v>12650</v>
      </c>
      <c r="I5320">
        <v>0</v>
      </c>
      <c r="J5320">
        <v>9</v>
      </c>
      <c r="K5320">
        <v>9</v>
      </c>
      <c r="L5320">
        <v>22.05</v>
      </c>
      <c r="M5320">
        <v>44.1</v>
      </c>
      <c r="N5320">
        <v>18</v>
      </c>
      <c r="O5320">
        <v>0</v>
      </c>
      <c r="P5320" t="s">
        <v>3667</v>
      </c>
      <c r="Q5320">
        <v>0</v>
      </c>
      <c r="R5320">
        <v>0</v>
      </c>
      <c r="S5320">
        <v>0</v>
      </c>
      <c r="T5320" t="s">
        <v>181</v>
      </c>
      <c r="U5320">
        <v>0</v>
      </c>
      <c r="V5320" t="s">
        <v>181</v>
      </c>
      <c r="W5320">
        <v>5.4</v>
      </c>
      <c r="X5320" t="s">
        <v>3576</v>
      </c>
    </row>
    <row r="5321" spans="1:24" x14ac:dyDescent="0.3">
      <c r="A5321" t="s">
        <v>3502</v>
      </c>
      <c r="B5321" t="s">
        <v>15667</v>
      </c>
      <c r="C5321" t="s">
        <v>181</v>
      </c>
      <c r="D5321" t="s">
        <v>15668</v>
      </c>
      <c r="E5321" t="s">
        <v>15669</v>
      </c>
      <c r="F5321">
        <v>78</v>
      </c>
      <c r="G5321">
        <v>0</v>
      </c>
      <c r="H5321" s="51" t="s">
        <v>15670</v>
      </c>
      <c r="I5321">
        <v>0</v>
      </c>
      <c r="J5321">
        <v>39</v>
      </c>
      <c r="K5321">
        <v>58</v>
      </c>
      <c r="L5321">
        <v>3408.6600000000003</v>
      </c>
      <c r="M5321">
        <v>22391.87</v>
      </c>
      <c r="N5321">
        <v>381</v>
      </c>
      <c r="O5321">
        <v>0</v>
      </c>
      <c r="P5321" t="s">
        <v>18181</v>
      </c>
      <c r="Q5321">
        <v>0</v>
      </c>
      <c r="R5321">
        <v>0</v>
      </c>
      <c r="S5321">
        <v>0</v>
      </c>
      <c r="T5321" t="s">
        <v>181</v>
      </c>
      <c r="U5321">
        <v>0</v>
      </c>
      <c r="V5321" t="s">
        <v>181</v>
      </c>
      <c r="W5321">
        <v>495.3</v>
      </c>
      <c r="X5321" t="s">
        <v>3576</v>
      </c>
    </row>
    <row r="5322" spans="1:24" x14ac:dyDescent="0.3">
      <c r="A5322" t="s">
        <v>3502</v>
      </c>
      <c r="B5322" t="s">
        <v>4118</v>
      </c>
      <c r="C5322" t="s">
        <v>3844</v>
      </c>
      <c r="D5322" t="s">
        <v>4119</v>
      </c>
      <c r="E5322" t="s">
        <v>4102</v>
      </c>
      <c r="F5322">
        <v>0</v>
      </c>
      <c r="G5322">
        <v>0</v>
      </c>
      <c r="H5322" s="51" t="s">
        <v>15671</v>
      </c>
      <c r="I5322">
        <v>0</v>
      </c>
      <c r="J5322">
        <v>0</v>
      </c>
      <c r="L5322">
        <v>0</v>
      </c>
      <c r="M5322">
        <v>849.21</v>
      </c>
      <c r="N5322">
        <v>48</v>
      </c>
      <c r="O5322">
        <v>0</v>
      </c>
      <c r="P5322" t="s">
        <v>550</v>
      </c>
      <c r="Q5322">
        <v>0</v>
      </c>
      <c r="R5322">
        <v>0</v>
      </c>
      <c r="S5322">
        <v>0</v>
      </c>
      <c r="T5322" t="s">
        <v>181</v>
      </c>
      <c r="U5322">
        <v>0</v>
      </c>
      <c r="V5322" t="s">
        <v>181</v>
      </c>
      <c r="W5322">
        <v>0</v>
      </c>
      <c r="X5322" t="s">
        <v>3576</v>
      </c>
    </row>
    <row r="5323" spans="1:24" x14ac:dyDescent="0.3">
      <c r="A5323" t="s">
        <v>3502</v>
      </c>
      <c r="B5323" t="s">
        <v>15672</v>
      </c>
      <c r="C5323" t="s">
        <v>181</v>
      </c>
      <c r="D5323" t="s">
        <v>15673</v>
      </c>
      <c r="E5323" t="s">
        <v>15669</v>
      </c>
      <c r="F5323">
        <v>5</v>
      </c>
      <c r="G5323">
        <v>0</v>
      </c>
      <c r="H5323" s="51" t="s">
        <v>15674</v>
      </c>
      <c r="I5323">
        <v>0</v>
      </c>
      <c r="J5323">
        <v>3</v>
      </c>
      <c r="K5323">
        <v>3</v>
      </c>
      <c r="L5323">
        <v>705.24</v>
      </c>
      <c r="M5323">
        <v>2821.01</v>
      </c>
      <c r="N5323">
        <v>12</v>
      </c>
      <c r="O5323">
        <v>0</v>
      </c>
      <c r="P5323" t="s">
        <v>3077</v>
      </c>
      <c r="Q5323">
        <v>0</v>
      </c>
      <c r="R5323">
        <v>0</v>
      </c>
      <c r="S5323">
        <v>0</v>
      </c>
      <c r="T5323" t="s">
        <v>181</v>
      </c>
      <c r="U5323">
        <v>0</v>
      </c>
      <c r="V5323" t="s">
        <v>181</v>
      </c>
      <c r="W5323">
        <v>1.2</v>
      </c>
      <c r="X5323" t="s">
        <v>3576</v>
      </c>
    </row>
    <row r="5324" spans="1:24" x14ac:dyDescent="0.3">
      <c r="A5324" t="s">
        <v>3502</v>
      </c>
      <c r="B5324" t="s">
        <v>8330</v>
      </c>
      <c r="C5324" t="s">
        <v>3813</v>
      </c>
      <c r="D5324" t="s">
        <v>8331</v>
      </c>
      <c r="E5324" t="s">
        <v>8307</v>
      </c>
      <c r="F5324">
        <v>348</v>
      </c>
      <c r="G5324">
        <v>0</v>
      </c>
      <c r="H5324" s="51" t="s">
        <v>15472</v>
      </c>
      <c r="I5324">
        <v>0</v>
      </c>
      <c r="J5324">
        <v>174</v>
      </c>
      <c r="K5324">
        <v>218</v>
      </c>
      <c r="L5324">
        <v>1499.84</v>
      </c>
      <c r="M5324">
        <v>3130.4</v>
      </c>
      <c r="N5324">
        <v>455</v>
      </c>
      <c r="O5324">
        <v>0</v>
      </c>
      <c r="P5324" t="s">
        <v>3557</v>
      </c>
      <c r="Q5324">
        <v>3</v>
      </c>
      <c r="R5324">
        <v>0</v>
      </c>
      <c r="S5324">
        <v>0</v>
      </c>
      <c r="T5324" t="s">
        <v>181</v>
      </c>
      <c r="U5324">
        <v>0</v>
      </c>
      <c r="V5324" t="s">
        <v>181</v>
      </c>
      <c r="W5324">
        <v>2621.6</v>
      </c>
      <c r="X5324" t="s">
        <v>4075</v>
      </c>
    </row>
    <row r="5325" spans="1:24" x14ac:dyDescent="0.3">
      <c r="A5325" t="s">
        <v>3502</v>
      </c>
      <c r="B5325" t="s">
        <v>15675</v>
      </c>
      <c r="C5325" t="s">
        <v>181</v>
      </c>
      <c r="D5325" t="s">
        <v>15676</v>
      </c>
      <c r="E5325" t="s">
        <v>15677</v>
      </c>
      <c r="F5325">
        <v>10</v>
      </c>
      <c r="G5325">
        <v>0</v>
      </c>
      <c r="H5325" s="51" t="s">
        <v>17211</v>
      </c>
      <c r="I5325">
        <v>0</v>
      </c>
      <c r="J5325">
        <v>5</v>
      </c>
      <c r="L5325">
        <v>0</v>
      </c>
      <c r="M5325">
        <v>539.9</v>
      </c>
      <c r="N5325">
        <v>15</v>
      </c>
      <c r="O5325">
        <v>0</v>
      </c>
      <c r="P5325" t="s">
        <v>3225</v>
      </c>
      <c r="Q5325">
        <v>0</v>
      </c>
      <c r="R5325">
        <v>0</v>
      </c>
      <c r="S5325">
        <v>0</v>
      </c>
      <c r="T5325" t="s">
        <v>181</v>
      </c>
      <c r="U5325">
        <v>0</v>
      </c>
      <c r="V5325" t="s">
        <v>181</v>
      </c>
      <c r="W5325">
        <v>2.5</v>
      </c>
      <c r="X5325" t="s">
        <v>4075</v>
      </c>
    </row>
    <row r="5326" spans="1:24" x14ac:dyDescent="0.3">
      <c r="A5326" t="s">
        <v>3507</v>
      </c>
      <c r="B5326" t="s">
        <v>11283</v>
      </c>
      <c r="C5326" t="s">
        <v>7164</v>
      </c>
      <c r="D5326" t="s">
        <v>11284</v>
      </c>
      <c r="E5326" t="s">
        <v>11269</v>
      </c>
      <c r="F5326">
        <v>8</v>
      </c>
      <c r="G5326">
        <v>0</v>
      </c>
      <c r="H5326" s="51" t="s">
        <v>15678</v>
      </c>
      <c r="I5326">
        <v>0</v>
      </c>
      <c r="J5326">
        <v>4</v>
      </c>
      <c r="K5326">
        <v>4</v>
      </c>
      <c r="L5326">
        <v>33.24</v>
      </c>
      <c r="M5326">
        <v>11377.85</v>
      </c>
      <c r="N5326">
        <v>1370</v>
      </c>
      <c r="O5326">
        <v>21</v>
      </c>
      <c r="P5326" t="s">
        <v>16060</v>
      </c>
      <c r="Q5326">
        <v>56</v>
      </c>
      <c r="R5326">
        <v>0</v>
      </c>
      <c r="S5326">
        <v>0</v>
      </c>
      <c r="T5326" t="s">
        <v>181</v>
      </c>
      <c r="U5326">
        <v>0</v>
      </c>
      <c r="V5326" t="s">
        <v>181</v>
      </c>
      <c r="W5326">
        <v>172.4</v>
      </c>
      <c r="X5326" t="s">
        <v>4075</v>
      </c>
    </row>
    <row r="5327" spans="1:24" x14ac:dyDescent="0.3">
      <c r="A5327" t="s">
        <v>3502</v>
      </c>
      <c r="B5327" t="s">
        <v>15679</v>
      </c>
      <c r="C5327" t="s">
        <v>181</v>
      </c>
      <c r="D5327" t="s">
        <v>15680</v>
      </c>
      <c r="E5327" t="s">
        <v>12514</v>
      </c>
      <c r="F5327">
        <v>50</v>
      </c>
      <c r="G5327">
        <v>0</v>
      </c>
      <c r="H5327" s="51" t="s">
        <v>15681</v>
      </c>
      <c r="I5327">
        <v>0</v>
      </c>
      <c r="J5327">
        <v>25</v>
      </c>
      <c r="K5327">
        <v>33</v>
      </c>
      <c r="L5327">
        <v>2443.65</v>
      </c>
      <c r="M5327">
        <v>4961.07</v>
      </c>
      <c r="N5327">
        <v>67</v>
      </c>
      <c r="O5327">
        <v>0</v>
      </c>
      <c r="P5327" t="s">
        <v>6628</v>
      </c>
      <c r="Q5327">
        <v>0</v>
      </c>
      <c r="R5327">
        <v>0</v>
      </c>
      <c r="S5327">
        <v>0</v>
      </c>
      <c r="T5327" t="s">
        <v>181</v>
      </c>
      <c r="U5327">
        <v>0</v>
      </c>
      <c r="V5327" t="s">
        <v>181</v>
      </c>
      <c r="W5327">
        <v>55.8333333333333</v>
      </c>
      <c r="X5327" t="s">
        <v>3885</v>
      </c>
    </row>
    <row r="5328" spans="1:24" x14ac:dyDescent="0.3">
      <c r="A5328" t="s">
        <v>3502</v>
      </c>
      <c r="B5328" t="s">
        <v>15682</v>
      </c>
      <c r="C5328" t="s">
        <v>181</v>
      </c>
      <c r="D5328" t="s">
        <v>15683</v>
      </c>
      <c r="E5328" t="s">
        <v>12514</v>
      </c>
      <c r="F5328">
        <v>67</v>
      </c>
      <c r="G5328">
        <v>0</v>
      </c>
      <c r="H5328" s="51" t="s">
        <v>18284</v>
      </c>
      <c r="I5328">
        <v>0</v>
      </c>
      <c r="J5328">
        <v>34</v>
      </c>
      <c r="K5328">
        <v>37</v>
      </c>
      <c r="L5328">
        <v>6378.8</v>
      </c>
      <c r="M5328">
        <v>14999.05</v>
      </c>
      <c r="N5328">
        <v>87</v>
      </c>
      <c r="O5328">
        <v>0</v>
      </c>
      <c r="P5328" t="s">
        <v>3679</v>
      </c>
      <c r="Q5328">
        <v>0</v>
      </c>
      <c r="R5328">
        <v>0</v>
      </c>
      <c r="S5328">
        <v>0</v>
      </c>
      <c r="T5328" t="s">
        <v>181</v>
      </c>
      <c r="U5328">
        <v>0</v>
      </c>
      <c r="V5328" t="s">
        <v>181</v>
      </c>
      <c r="W5328">
        <v>98.6</v>
      </c>
      <c r="X5328" t="s">
        <v>3885</v>
      </c>
    </row>
    <row r="5329" spans="1:24" x14ac:dyDescent="0.3">
      <c r="A5329" t="s">
        <v>3502</v>
      </c>
      <c r="B5329" t="s">
        <v>4133</v>
      </c>
      <c r="C5329" t="s">
        <v>3504</v>
      </c>
      <c r="D5329" t="s">
        <v>4134</v>
      </c>
      <c r="E5329" t="s">
        <v>4102</v>
      </c>
      <c r="F5329">
        <v>7</v>
      </c>
      <c r="G5329">
        <v>0</v>
      </c>
      <c r="H5329" s="51" t="s">
        <v>15684</v>
      </c>
      <c r="I5329">
        <v>0</v>
      </c>
      <c r="J5329">
        <v>4</v>
      </c>
      <c r="K5329">
        <v>10</v>
      </c>
      <c r="L5329">
        <v>110.19999999999999</v>
      </c>
      <c r="M5329">
        <v>2380.73</v>
      </c>
      <c r="N5329">
        <v>216</v>
      </c>
      <c r="O5329">
        <v>0</v>
      </c>
      <c r="P5329" t="s">
        <v>2036</v>
      </c>
      <c r="Q5329">
        <v>0</v>
      </c>
      <c r="R5329">
        <v>0</v>
      </c>
      <c r="S5329">
        <v>0</v>
      </c>
      <c r="T5329" t="s">
        <v>181</v>
      </c>
      <c r="U5329">
        <v>0</v>
      </c>
      <c r="V5329" t="s">
        <v>181</v>
      </c>
      <c r="W5329">
        <v>28.8</v>
      </c>
      <c r="X5329" t="s">
        <v>3576</v>
      </c>
    </row>
    <row r="5330" spans="1:24" x14ac:dyDescent="0.3">
      <c r="A5330" t="s">
        <v>3502</v>
      </c>
      <c r="B5330" t="s">
        <v>4142</v>
      </c>
      <c r="C5330" t="s">
        <v>3573</v>
      </c>
      <c r="D5330" t="s">
        <v>4143</v>
      </c>
      <c r="E5330" t="s">
        <v>4102</v>
      </c>
      <c r="F5330">
        <v>356</v>
      </c>
      <c r="G5330" t="s">
        <v>3594</v>
      </c>
      <c r="H5330" s="51" t="s">
        <v>12733</v>
      </c>
      <c r="I5330">
        <v>12.899999999999999</v>
      </c>
      <c r="J5330">
        <v>178</v>
      </c>
      <c r="K5330">
        <v>177</v>
      </c>
      <c r="L5330">
        <v>380.55</v>
      </c>
      <c r="M5330">
        <v>756.52</v>
      </c>
      <c r="N5330">
        <v>352</v>
      </c>
      <c r="O5330">
        <v>0</v>
      </c>
      <c r="P5330" t="s">
        <v>802</v>
      </c>
      <c r="Q5330">
        <v>2</v>
      </c>
      <c r="R5330">
        <v>0</v>
      </c>
      <c r="S5330">
        <v>0</v>
      </c>
      <c r="T5330" t="s">
        <v>181</v>
      </c>
      <c r="U5330">
        <v>0</v>
      </c>
      <c r="V5330" t="s">
        <v>181</v>
      </c>
      <c r="W5330">
        <v>2076.6666666666702</v>
      </c>
      <c r="X5330" t="s">
        <v>3576</v>
      </c>
    </row>
    <row r="5331" spans="1:24" x14ac:dyDescent="0.3">
      <c r="A5331" t="s">
        <v>3502</v>
      </c>
      <c r="B5331" t="s">
        <v>15685</v>
      </c>
      <c r="C5331" t="s">
        <v>181</v>
      </c>
      <c r="D5331" t="s">
        <v>15686</v>
      </c>
      <c r="E5331" t="s">
        <v>12514</v>
      </c>
      <c r="F5331">
        <v>49</v>
      </c>
      <c r="G5331">
        <v>0</v>
      </c>
      <c r="H5331" s="51" t="s">
        <v>18285</v>
      </c>
      <c r="I5331">
        <v>0</v>
      </c>
      <c r="J5331">
        <v>25</v>
      </c>
      <c r="K5331">
        <v>24</v>
      </c>
      <c r="L5331">
        <v>2469.6000000000004</v>
      </c>
      <c r="M5331">
        <v>6482.52</v>
      </c>
      <c r="N5331">
        <v>63</v>
      </c>
      <c r="O5331">
        <v>0</v>
      </c>
      <c r="P5331" t="s">
        <v>3548</v>
      </c>
      <c r="Q5331">
        <v>0</v>
      </c>
      <c r="R5331">
        <v>0</v>
      </c>
      <c r="S5331">
        <v>0</v>
      </c>
      <c r="T5331" t="s">
        <v>181</v>
      </c>
      <c r="U5331">
        <v>0</v>
      </c>
      <c r="V5331" t="s">
        <v>181</v>
      </c>
      <c r="W5331">
        <v>52.5</v>
      </c>
      <c r="X5331" t="s">
        <v>3885</v>
      </c>
    </row>
    <row r="5332" spans="1:24" x14ac:dyDescent="0.3">
      <c r="A5332" t="s">
        <v>3507</v>
      </c>
      <c r="B5332" t="s">
        <v>10572</v>
      </c>
      <c r="C5332" t="s">
        <v>10573</v>
      </c>
      <c r="D5332" t="s">
        <v>10574</v>
      </c>
      <c r="E5332" t="s">
        <v>15687</v>
      </c>
      <c r="F5332">
        <v>3219</v>
      </c>
      <c r="G5332">
        <v>0</v>
      </c>
      <c r="H5332" s="51" t="s">
        <v>15688</v>
      </c>
      <c r="I5332">
        <v>0</v>
      </c>
      <c r="J5332">
        <v>1610</v>
      </c>
      <c r="K5332">
        <v>1710</v>
      </c>
      <c r="L5332">
        <v>12226.5</v>
      </c>
      <c r="M5332">
        <v>28106.959999999999</v>
      </c>
      <c r="N5332">
        <v>3931</v>
      </c>
      <c r="O5332">
        <v>274</v>
      </c>
      <c r="P5332" t="s">
        <v>18286</v>
      </c>
      <c r="Q5332">
        <v>8</v>
      </c>
      <c r="R5332">
        <v>0</v>
      </c>
      <c r="S5332">
        <v>0</v>
      </c>
      <c r="T5332" t="s">
        <v>181</v>
      </c>
      <c r="U5332">
        <v>0</v>
      </c>
      <c r="V5332" t="s">
        <v>181</v>
      </c>
      <c r="W5332">
        <v>195829.66666666701</v>
      </c>
      <c r="X5332" t="s">
        <v>3783</v>
      </c>
    </row>
    <row r="5333" spans="1:24" x14ac:dyDescent="0.3">
      <c r="A5333" t="s">
        <v>3507</v>
      </c>
      <c r="B5333" t="s">
        <v>11849</v>
      </c>
      <c r="C5333" t="s">
        <v>181</v>
      </c>
      <c r="D5333" t="s">
        <v>11850</v>
      </c>
      <c r="E5333" t="s">
        <v>11840</v>
      </c>
      <c r="F5333">
        <v>172</v>
      </c>
      <c r="G5333" t="s">
        <v>4096</v>
      </c>
      <c r="H5333" s="51" t="s">
        <v>18287</v>
      </c>
      <c r="I5333">
        <v>416.75000000000006</v>
      </c>
      <c r="J5333">
        <v>86</v>
      </c>
      <c r="K5333">
        <v>59</v>
      </c>
      <c r="L5333">
        <v>983.53000000000009</v>
      </c>
      <c r="M5333">
        <v>2683.43</v>
      </c>
      <c r="N5333">
        <v>161</v>
      </c>
      <c r="O5333">
        <v>14</v>
      </c>
      <c r="P5333" t="s">
        <v>8513</v>
      </c>
      <c r="Q5333">
        <v>0</v>
      </c>
      <c r="R5333">
        <v>0</v>
      </c>
      <c r="S5333">
        <v>0</v>
      </c>
      <c r="T5333" t="s">
        <v>181</v>
      </c>
      <c r="U5333">
        <v>0</v>
      </c>
      <c r="V5333" t="s">
        <v>181</v>
      </c>
      <c r="W5333">
        <v>421.4</v>
      </c>
      <c r="X5333" t="s">
        <v>3783</v>
      </c>
    </row>
    <row r="5334" spans="1:24" x14ac:dyDescent="0.3">
      <c r="A5334" t="s">
        <v>3507</v>
      </c>
      <c r="B5334" t="s">
        <v>11847</v>
      </c>
      <c r="C5334" t="s">
        <v>181</v>
      </c>
      <c r="D5334" t="s">
        <v>11848</v>
      </c>
      <c r="E5334" t="s">
        <v>11840</v>
      </c>
      <c r="F5334">
        <v>0</v>
      </c>
      <c r="G5334">
        <v>0</v>
      </c>
      <c r="H5334" s="51" t="s">
        <v>12494</v>
      </c>
      <c r="I5334">
        <v>0</v>
      </c>
      <c r="J5334">
        <v>0</v>
      </c>
      <c r="L5334">
        <v>0</v>
      </c>
      <c r="M5334">
        <v>18.2</v>
      </c>
      <c r="N5334">
        <v>5</v>
      </c>
      <c r="O5334">
        <v>0</v>
      </c>
      <c r="P5334" t="s">
        <v>3526</v>
      </c>
      <c r="Q5334">
        <v>0</v>
      </c>
      <c r="R5334">
        <v>0</v>
      </c>
      <c r="S5334">
        <v>0</v>
      </c>
      <c r="T5334" t="s">
        <v>181</v>
      </c>
      <c r="U5334">
        <v>0</v>
      </c>
      <c r="V5334" t="s">
        <v>181</v>
      </c>
      <c r="W5334">
        <v>0</v>
      </c>
      <c r="X5334" t="s">
        <v>3783</v>
      </c>
    </row>
    <row r="5335" spans="1:24" x14ac:dyDescent="0.3">
      <c r="A5335" t="s">
        <v>3507</v>
      </c>
      <c r="B5335" t="s">
        <v>11713</v>
      </c>
      <c r="C5335" t="s">
        <v>3504</v>
      </c>
      <c r="D5335" t="s">
        <v>11714</v>
      </c>
      <c r="E5335" t="s">
        <v>11715</v>
      </c>
      <c r="F5335">
        <v>5</v>
      </c>
      <c r="G5335">
        <v>0</v>
      </c>
      <c r="H5335" s="51" t="s">
        <v>15689</v>
      </c>
      <c r="I5335">
        <v>0</v>
      </c>
      <c r="J5335">
        <v>3</v>
      </c>
      <c r="K5335">
        <v>3</v>
      </c>
      <c r="L5335">
        <v>47.55</v>
      </c>
      <c r="M5335">
        <v>348.7</v>
      </c>
      <c r="N5335">
        <v>22</v>
      </c>
      <c r="O5335">
        <v>0</v>
      </c>
      <c r="P5335" t="s">
        <v>1484</v>
      </c>
      <c r="Q5335">
        <v>0</v>
      </c>
      <c r="R5335">
        <v>0</v>
      </c>
      <c r="S5335">
        <v>0</v>
      </c>
      <c r="T5335" t="s">
        <v>181</v>
      </c>
      <c r="U5335">
        <v>0</v>
      </c>
      <c r="V5335" t="s">
        <v>181</v>
      </c>
      <c r="W5335">
        <v>2.2000000000000002</v>
      </c>
      <c r="X5335" t="s">
        <v>3783</v>
      </c>
    </row>
    <row r="5336" spans="1:24" x14ac:dyDescent="0.3">
      <c r="A5336" t="s">
        <v>3507</v>
      </c>
      <c r="B5336" t="s">
        <v>15690</v>
      </c>
      <c r="C5336" t="s">
        <v>181</v>
      </c>
      <c r="D5336" t="s">
        <v>15691</v>
      </c>
      <c r="E5336" t="s">
        <v>10575</v>
      </c>
      <c r="F5336">
        <v>193</v>
      </c>
      <c r="G5336">
        <v>0</v>
      </c>
      <c r="H5336" s="51" t="s">
        <v>15689</v>
      </c>
      <c r="I5336">
        <v>0</v>
      </c>
      <c r="J5336">
        <v>97</v>
      </c>
      <c r="K5336">
        <v>109</v>
      </c>
      <c r="L5336">
        <v>1727.6499999999999</v>
      </c>
      <c r="M5336">
        <v>9081.59</v>
      </c>
      <c r="N5336">
        <v>573</v>
      </c>
      <c r="O5336">
        <v>0</v>
      </c>
      <c r="P5336" t="s">
        <v>18288</v>
      </c>
      <c r="Q5336">
        <v>0</v>
      </c>
      <c r="R5336">
        <v>0</v>
      </c>
      <c r="S5336">
        <v>0</v>
      </c>
      <c r="T5336" t="s">
        <v>181</v>
      </c>
      <c r="U5336">
        <v>0</v>
      </c>
      <c r="V5336" t="s">
        <v>181</v>
      </c>
      <c r="W5336">
        <v>1852.7</v>
      </c>
      <c r="X5336" t="s">
        <v>3783</v>
      </c>
    </row>
    <row r="5337" spans="1:24" x14ac:dyDescent="0.3">
      <c r="A5337" t="s">
        <v>3507</v>
      </c>
      <c r="B5337" t="s">
        <v>11868</v>
      </c>
      <c r="C5337" t="s">
        <v>3588</v>
      </c>
      <c r="D5337" t="s">
        <v>11869</v>
      </c>
      <c r="E5337" t="s">
        <v>11840</v>
      </c>
      <c r="F5337">
        <v>50</v>
      </c>
      <c r="G5337" t="s">
        <v>1261</v>
      </c>
      <c r="H5337" s="51" t="s">
        <v>15692</v>
      </c>
      <c r="I5337">
        <v>384.96</v>
      </c>
      <c r="J5337">
        <v>25</v>
      </c>
      <c r="K5337">
        <v>23</v>
      </c>
      <c r="L5337">
        <v>553.38</v>
      </c>
      <c r="M5337">
        <v>818.14</v>
      </c>
      <c r="N5337">
        <v>34</v>
      </c>
      <c r="O5337">
        <v>0</v>
      </c>
      <c r="P5337" t="s">
        <v>3973</v>
      </c>
      <c r="Q5337">
        <v>0</v>
      </c>
      <c r="R5337">
        <v>0</v>
      </c>
      <c r="S5337">
        <v>0</v>
      </c>
      <c r="T5337" t="s">
        <v>181</v>
      </c>
      <c r="U5337">
        <v>0</v>
      </c>
      <c r="V5337" t="s">
        <v>181</v>
      </c>
      <c r="W5337">
        <v>28.3333333333333</v>
      </c>
      <c r="X5337" t="s">
        <v>3783</v>
      </c>
    </row>
    <row r="5338" spans="1:24" x14ac:dyDescent="0.3">
      <c r="A5338" t="s">
        <v>3507</v>
      </c>
      <c r="B5338" t="s">
        <v>11838</v>
      </c>
      <c r="C5338" t="s">
        <v>3844</v>
      </c>
      <c r="D5338" t="s">
        <v>11839</v>
      </c>
      <c r="E5338" t="s">
        <v>11840</v>
      </c>
      <c r="F5338">
        <v>7</v>
      </c>
      <c r="G5338">
        <v>0</v>
      </c>
      <c r="H5338" s="51" t="s">
        <v>18289</v>
      </c>
      <c r="I5338">
        <v>0</v>
      </c>
      <c r="J5338">
        <v>4</v>
      </c>
      <c r="K5338">
        <v>8</v>
      </c>
      <c r="L5338">
        <v>67.12</v>
      </c>
      <c r="M5338">
        <v>151.02000000000001</v>
      </c>
      <c r="N5338">
        <v>18</v>
      </c>
      <c r="O5338">
        <v>0</v>
      </c>
      <c r="P5338" t="s">
        <v>3667</v>
      </c>
      <c r="Q5338">
        <v>0</v>
      </c>
      <c r="R5338">
        <v>0</v>
      </c>
      <c r="S5338">
        <v>0</v>
      </c>
      <c r="T5338" t="s">
        <v>181</v>
      </c>
      <c r="U5338">
        <v>0</v>
      </c>
      <c r="V5338" t="s">
        <v>181</v>
      </c>
      <c r="W5338">
        <v>2.4</v>
      </c>
      <c r="X5338" t="s">
        <v>3783</v>
      </c>
    </row>
    <row r="5339" spans="1:24" x14ac:dyDescent="0.3">
      <c r="A5339" t="s">
        <v>1549</v>
      </c>
      <c r="B5339" t="s">
        <v>12037</v>
      </c>
      <c r="C5339" t="s">
        <v>181</v>
      </c>
      <c r="D5339" t="s">
        <v>12038</v>
      </c>
      <c r="E5339" t="s">
        <v>13223</v>
      </c>
      <c r="F5339">
        <v>0</v>
      </c>
      <c r="G5339">
        <v>0</v>
      </c>
      <c r="H5339" s="51" t="s">
        <v>15693</v>
      </c>
      <c r="I5339">
        <v>0</v>
      </c>
      <c r="J5339">
        <v>0</v>
      </c>
      <c r="L5339">
        <v>0</v>
      </c>
      <c r="M5339">
        <v>20049</v>
      </c>
      <c r="N5339">
        <v>978</v>
      </c>
      <c r="O5339">
        <v>0</v>
      </c>
      <c r="P5339" t="s">
        <v>12039</v>
      </c>
      <c r="Q5339">
        <v>0</v>
      </c>
      <c r="R5339">
        <v>0</v>
      </c>
      <c r="S5339">
        <v>0</v>
      </c>
      <c r="T5339" t="s">
        <v>181</v>
      </c>
      <c r="U5339">
        <v>0</v>
      </c>
      <c r="V5339" t="s">
        <v>181</v>
      </c>
      <c r="W5339">
        <v>0</v>
      </c>
      <c r="X5339" t="s">
        <v>3783</v>
      </c>
    </row>
    <row r="5340" spans="1:24" x14ac:dyDescent="0.3">
      <c r="A5340" t="s">
        <v>3507</v>
      </c>
      <c r="B5340" t="s">
        <v>15694</v>
      </c>
      <c r="C5340" t="s">
        <v>181</v>
      </c>
      <c r="D5340" t="s">
        <v>15695</v>
      </c>
      <c r="E5340" t="s">
        <v>15696</v>
      </c>
      <c r="F5340">
        <v>7</v>
      </c>
      <c r="G5340">
        <v>0</v>
      </c>
      <c r="H5340" s="51" t="s">
        <v>3725</v>
      </c>
      <c r="I5340">
        <v>0</v>
      </c>
      <c r="J5340">
        <v>4</v>
      </c>
      <c r="K5340">
        <v>3</v>
      </c>
      <c r="L5340">
        <v>294</v>
      </c>
      <c r="M5340">
        <v>1176</v>
      </c>
      <c r="N5340">
        <v>12</v>
      </c>
      <c r="O5340">
        <v>0</v>
      </c>
      <c r="P5340" t="s">
        <v>3077</v>
      </c>
      <c r="Q5340">
        <v>0</v>
      </c>
      <c r="R5340">
        <v>0</v>
      </c>
      <c r="S5340">
        <v>0</v>
      </c>
      <c r="T5340" t="s">
        <v>181</v>
      </c>
      <c r="U5340">
        <v>0</v>
      </c>
      <c r="V5340" t="s">
        <v>181</v>
      </c>
      <c r="W5340">
        <v>1.6</v>
      </c>
      <c r="X5340" t="s">
        <v>3783</v>
      </c>
    </row>
    <row r="5341" spans="1:24" x14ac:dyDescent="0.3">
      <c r="A5341" t="s">
        <v>3507</v>
      </c>
      <c r="B5341" t="s">
        <v>11841</v>
      </c>
      <c r="C5341" t="s">
        <v>3592</v>
      </c>
      <c r="D5341" t="s">
        <v>11842</v>
      </c>
      <c r="E5341" t="s">
        <v>11840</v>
      </c>
      <c r="F5341">
        <v>1</v>
      </c>
      <c r="G5341">
        <v>0</v>
      </c>
      <c r="H5341" s="51" t="s">
        <v>15697</v>
      </c>
      <c r="I5341">
        <v>0</v>
      </c>
      <c r="J5341">
        <v>1</v>
      </c>
      <c r="K5341">
        <v>1</v>
      </c>
      <c r="L5341">
        <v>10.38</v>
      </c>
      <c r="M5341">
        <v>134.97</v>
      </c>
      <c r="N5341">
        <v>13</v>
      </c>
      <c r="O5341">
        <v>0</v>
      </c>
      <c r="P5341" t="s">
        <v>1552</v>
      </c>
      <c r="Q5341">
        <v>0</v>
      </c>
      <c r="R5341">
        <v>0</v>
      </c>
      <c r="S5341">
        <v>0</v>
      </c>
      <c r="T5341" t="s">
        <v>181</v>
      </c>
      <c r="U5341">
        <v>0</v>
      </c>
      <c r="V5341" t="s">
        <v>181</v>
      </c>
      <c r="W5341">
        <v>0.43333333333333302</v>
      </c>
      <c r="X5341" t="s">
        <v>3783</v>
      </c>
    </row>
    <row r="5342" spans="1:24" x14ac:dyDescent="0.3">
      <c r="A5342" t="s">
        <v>3507</v>
      </c>
      <c r="B5342" t="s">
        <v>11843</v>
      </c>
      <c r="C5342" t="s">
        <v>3592</v>
      </c>
      <c r="D5342" t="s">
        <v>11844</v>
      </c>
      <c r="E5342" t="s">
        <v>11840</v>
      </c>
      <c r="F5342">
        <v>1</v>
      </c>
      <c r="G5342">
        <v>0</v>
      </c>
      <c r="H5342" s="51" t="s">
        <v>15698</v>
      </c>
      <c r="I5342">
        <v>0</v>
      </c>
      <c r="J5342">
        <v>1</v>
      </c>
      <c r="K5342">
        <v>1</v>
      </c>
      <c r="L5342">
        <v>11.16</v>
      </c>
      <c r="M5342">
        <v>66.95</v>
      </c>
      <c r="N5342">
        <v>6</v>
      </c>
      <c r="O5342">
        <v>0</v>
      </c>
      <c r="P5342" t="s">
        <v>3594</v>
      </c>
      <c r="Q5342">
        <v>0</v>
      </c>
      <c r="R5342">
        <v>0</v>
      </c>
      <c r="S5342">
        <v>0</v>
      </c>
      <c r="T5342" t="s">
        <v>181</v>
      </c>
      <c r="U5342">
        <v>0</v>
      </c>
      <c r="V5342" t="s">
        <v>181</v>
      </c>
      <c r="W5342">
        <v>0.2</v>
      </c>
      <c r="X5342" t="s">
        <v>3783</v>
      </c>
    </row>
    <row r="5343" spans="1:24" x14ac:dyDescent="0.3">
      <c r="A5343" t="s">
        <v>3507</v>
      </c>
      <c r="B5343" t="s">
        <v>11845</v>
      </c>
      <c r="C5343" t="s">
        <v>181</v>
      </c>
      <c r="D5343" t="s">
        <v>11846</v>
      </c>
      <c r="E5343" t="s">
        <v>11840</v>
      </c>
      <c r="F5343">
        <v>0</v>
      </c>
      <c r="G5343">
        <v>0</v>
      </c>
      <c r="H5343" s="51" t="s">
        <v>15699</v>
      </c>
      <c r="I5343">
        <v>0</v>
      </c>
      <c r="J5343">
        <v>0</v>
      </c>
      <c r="L5343">
        <v>0</v>
      </c>
      <c r="M5343">
        <v>1710.42</v>
      </c>
      <c r="N5343">
        <v>199</v>
      </c>
      <c r="O5343">
        <v>0</v>
      </c>
      <c r="P5343" t="s">
        <v>10062</v>
      </c>
      <c r="Q5343">
        <v>0</v>
      </c>
      <c r="R5343">
        <v>0</v>
      </c>
      <c r="S5343">
        <v>0</v>
      </c>
      <c r="T5343" t="s">
        <v>181</v>
      </c>
      <c r="U5343">
        <v>0</v>
      </c>
      <c r="V5343" t="s">
        <v>181</v>
      </c>
      <c r="W5343">
        <v>0</v>
      </c>
      <c r="X5343" t="s">
        <v>3783</v>
      </c>
    </row>
    <row r="5344" spans="1:24" x14ac:dyDescent="0.3">
      <c r="A5344" t="s">
        <v>1549</v>
      </c>
      <c r="B5344" t="s">
        <v>12032</v>
      </c>
      <c r="C5344" t="s">
        <v>181</v>
      </c>
      <c r="D5344" t="s">
        <v>12033</v>
      </c>
      <c r="E5344" t="s">
        <v>12034</v>
      </c>
      <c r="F5344">
        <v>0</v>
      </c>
      <c r="G5344">
        <v>0</v>
      </c>
      <c r="H5344" s="51" t="s">
        <v>15700</v>
      </c>
      <c r="I5344">
        <v>0</v>
      </c>
      <c r="J5344">
        <v>0</v>
      </c>
      <c r="L5344">
        <v>0</v>
      </c>
      <c r="M5344">
        <v>3290</v>
      </c>
      <c r="N5344">
        <v>175</v>
      </c>
      <c r="O5344">
        <v>0</v>
      </c>
      <c r="P5344" t="s">
        <v>4006</v>
      </c>
      <c r="Q5344">
        <v>0</v>
      </c>
      <c r="R5344">
        <v>0</v>
      </c>
      <c r="S5344">
        <v>0</v>
      </c>
      <c r="T5344" t="s">
        <v>181</v>
      </c>
      <c r="U5344">
        <v>0</v>
      </c>
      <c r="V5344" t="s">
        <v>181</v>
      </c>
      <c r="W5344">
        <v>0</v>
      </c>
      <c r="X5344" t="s">
        <v>3783</v>
      </c>
    </row>
    <row r="5345" spans="1:24" x14ac:dyDescent="0.3">
      <c r="A5345" t="s">
        <v>3507</v>
      </c>
      <c r="B5345" t="s">
        <v>10576</v>
      </c>
      <c r="C5345" t="s">
        <v>7548</v>
      </c>
      <c r="D5345" t="s">
        <v>10577</v>
      </c>
      <c r="E5345" t="s">
        <v>10575</v>
      </c>
      <c r="F5345">
        <v>484</v>
      </c>
      <c r="G5345">
        <v>0</v>
      </c>
      <c r="H5345" s="51" t="s">
        <v>15701</v>
      </c>
      <c r="I5345">
        <v>0</v>
      </c>
      <c r="J5345">
        <v>242</v>
      </c>
      <c r="K5345">
        <v>310</v>
      </c>
      <c r="L5345">
        <v>2365.3000000000002</v>
      </c>
      <c r="M5345">
        <v>5463.08</v>
      </c>
      <c r="N5345">
        <v>716</v>
      </c>
      <c r="O5345">
        <v>14</v>
      </c>
      <c r="P5345" t="s">
        <v>18290</v>
      </c>
      <c r="Q5345">
        <v>9</v>
      </c>
      <c r="R5345">
        <v>0</v>
      </c>
      <c r="S5345">
        <v>0</v>
      </c>
      <c r="T5345" t="s">
        <v>181</v>
      </c>
      <c r="U5345">
        <v>0</v>
      </c>
      <c r="V5345" t="s">
        <v>181</v>
      </c>
      <c r="W5345">
        <v>5590.2</v>
      </c>
      <c r="X5345" t="s">
        <v>3783</v>
      </c>
    </row>
    <row r="5346" spans="1:24" x14ac:dyDescent="0.3">
      <c r="A5346" t="s">
        <v>3502</v>
      </c>
      <c r="B5346" t="s">
        <v>9396</v>
      </c>
      <c r="C5346" t="s">
        <v>3573</v>
      </c>
      <c r="D5346" t="s">
        <v>9397</v>
      </c>
      <c r="E5346" t="s">
        <v>9391</v>
      </c>
      <c r="F5346">
        <v>6</v>
      </c>
      <c r="G5346">
        <v>0</v>
      </c>
      <c r="H5346" s="51" t="s">
        <v>15702</v>
      </c>
      <c r="I5346">
        <v>0</v>
      </c>
      <c r="J5346">
        <v>3</v>
      </c>
      <c r="K5346">
        <v>4</v>
      </c>
      <c r="L5346">
        <v>353.8</v>
      </c>
      <c r="M5346">
        <v>1680.51</v>
      </c>
      <c r="N5346">
        <v>19</v>
      </c>
      <c r="O5346">
        <v>0</v>
      </c>
      <c r="P5346" t="s">
        <v>3636</v>
      </c>
      <c r="Q5346">
        <v>0</v>
      </c>
      <c r="R5346">
        <v>0</v>
      </c>
      <c r="S5346">
        <v>0</v>
      </c>
      <c r="T5346" t="s">
        <v>181</v>
      </c>
      <c r="U5346">
        <v>0</v>
      </c>
      <c r="V5346" t="s">
        <v>181</v>
      </c>
      <c r="W5346">
        <v>1.9</v>
      </c>
      <c r="X5346" t="s">
        <v>3576</v>
      </c>
    </row>
    <row r="5347" spans="1:24" x14ac:dyDescent="0.3">
      <c r="A5347" t="s">
        <v>3502</v>
      </c>
      <c r="B5347" t="s">
        <v>9438</v>
      </c>
      <c r="C5347" t="s">
        <v>181</v>
      </c>
      <c r="D5347" t="s">
        <v>9439</v>
      </c>
      <c r="E5347" t="s">
        <v>9391</v>
      </c>
      <c r="F5347">
        <v>0</v>
      </c>
      <c r="G5347">
        <v>0</v>
      </c>
      <c r="H5347" s="51" t="s">
        <v>15703</v>
      </c>
      <c r="I5347">
        <v>0</v>
      </c>
      <c r="J5347">
        <v>0</v>
      </c>
      <c r="L5347">
        <v>0</v>
      </c>
      <c r="M5347">
        <v>875.88</v>
      </c>
      <c r="N5347">
        <v>12</v>
      </c>
      <c r="O5347">
        <v>0</v>
      </c>
      <c r="P5347" t="s">
        <v>3077</v>
      </c>
      <c r="Q5347">
        <v>0</v>
      </c>
      <c r="R5347">
        <v>0</v>
      </c>
      <c r="S5347">
        <v>0</v>
      </c>
      <c r="T5347" t="s">
        <v>181</v>
      </c>
      <c r="U5347">
        <v>0</v>
      </c>
      <c r="V5347" t="s">
        <v>181</v>
      </c>
      <c r="W5347">
        <v>0</v>
      </c>
      <c r="X5347" t="s">
        <v>3576</v>
      </c>
    </row>
    <row r="5348" spans="1:24" x14ac:dyDescent="0.3">
      <c r="A5348" t="s">
        <v>3502</v>
      </c>
      <c r="B5348" t="s">
        <v>112</v>
      </c>
      <c r="C5348" t="s">
        <v>3573</v>
      </c>
      <c r="D5348" t="s">
        <v>9390</v>
      </c>
      <c r="E5348" t="s">
        <v>9391</v>
      </c>
      <c r="F5348">
        <v>8</v>
      </c>
      <c r="G5348">
        <v>0</v>
      </c>
      <c r="H5348" s="51" t="s">
        <v>15704</v>
      </c>
      <c r="I5348">
        <v>0</v>
      </c>
      <c r="J5348">
        <v>4</v>
      </c>
      <c r="K5348">
        <v>11</v>
      </c>
      <c r="L5348">
        <v>29.92</v>
      </c>
      <c r="M5348">
        <v>24.5</v>
      </c>
      <c r="N5348">
        <v>9</v>
      </c>
      <c r="O5348">
        <v>0</v>
      </c>
      <c r="P5348" t="s">
        <v>3520</v>
      </c>
      <c r="Q5348">
        <v>0</v>
      </c>
      <c r="R5348">
        <v>0</v>
      </c>
      <c r="S5348">
        <v>0</v>
      </c>
      <c r="T5348" t="s">
        <v>181</v>
      </c>
      <c r="U5348">
        <v>0</v>
      </c>
      <c r="V5348" t="s">
        <v>181</v>
      </c>
      <c r="W5348">
        <v>1.2</v>
      </c>
      <c r="X5348" t="s">
        <v>3576</v>
      </c>
    </row>
    <row r="5349" spans="1:24" x14ac:dyDescent="0.3">
      <c r="A5349" t="s">
        <v>3502</v>
      </c>
      <c r="B5349" t="s">
        <v>3572</v>
      </c>
      <c r="C5349" t="s">
        <v>3573</v>
      </c>
      <c r="D5349" t="s">
        <v>3574</v>
      </c>
      <c r="E5349" t="s">
        <v>3575</v>
      </c>
      <c r="F5349">
        <v>407</v>
      </c>
      <c r="G5349">
        <v>0</v>
      </c>
      <c r="H5349" s="51" t="s">
        <v>15441</v>
      </c>
      <c r="I5349">
        <v>0</v>
      </c>
      <c r="J5349">
        <v>204</v>
      </c>
      <c r="K5349">
        <v>260</v>
      </c>
      <c r="L5349">
        <v>3164.2</v>
      </c>
      <c r="M5349">
        <v>4490.7299999999996</v>
      </c>
      <c r="N5349">
        <v>369</v>
      </c>
      <c r="O5349">
        <v>0</v>
      </c>
      <c r="P5349" t="s">
        <v>12736</v>
      </c>
      <c r="Q5349">
        <v>0</v>
      </c>
      <c r="R5349">
        <v>0</v>
      </c>
      <c r="S5349">
        <v>414</v>
      </c>
      <c r="T5349" t="s">
        <v>17706</v>
      </c>
      <c r="U5349">
        <v>12.17</v>
      </c>
      <c r="V5349" t="s">
        <v>18291</v>
      </c>
      <c r="W5349">
        <v>2509.1999999999998</v>
      </c>
      <c r="X5349" t="s">
        <v>3576</v>
      </c>
    </row>
    <row r="5350" spans="1:24" x14ac:dyDescent="0.3">
      <c r="A5350" t="s">
        <v>3502</v>
      </c>
      <c r="B5350" t="s">
        <v>9673</v>
      </c>
      <c r="C5350" t="s">
        <v>3592</v>
      </c>
      <c r="D5350" t="s">
        <v>9674</v>
      </c>
      <c r="E5350" t="s">
        <v>9675</v>
      </c>
      <c r="F5350">
        <v>38</v>
      </c>
      <c r="G5350">
        <v>0</v>
      </c>
      <c r="H5350" s="51" t="s">
        <v>15705</v>
      </c>
      <c r="I5350">
        <v>0</v>
      </c>
      <c r="J5350">
        <v>19</v>
      </c>
      <c r="K5350">
        <v>16</v>
      </c>
      <c r="L5350">
        <v>170.4</v>
      </c>
      <c r="M5350">
        <v>756.15</v>
      </c>
      <c r="N5350">
        <v>71</v>
      </c>
      <c r="O5350">
        <v>0</v>
      </c>
      <c r="P5350" t="s">
        <v>7235</v>
      </c>
      <c r="Q5350">
        <v>0</v>
      </c>
      <c r="R5350">
        <v>0</v>
      </c>
      <c r="S5350">
        <v>0</v>
      </c>
      <c r="T5350" t="s">
        <v>181</v>
      </c>
      <c r="U5350">
        <v>0</v>
      </c>
      <c r="V5350" t="s">
        <v>181</v>
      </c>
      <c r="W5350">
        <v>44.966666666666697</v>
      </c>
      <c r="X5350" t="s">
        <v>3576</v>
      </c>
    </row>
    <row r="5351" spans="1:24" x14ac:dyDescent="0.3">
      <c r="A5351" t="s">
        <v>3502</v>
      </c>
      <c r="B5351" t="s">
        <v>9402</v>
      </c>
      <c r="C5351" t="s">
        <v>181</v>
      </c>
      <c r="D5351" t="s">
        <v>9403</v>
      </c>
      <c r="E5351" t="s">
        <v>9391</v>
      </c>
      <c r="F5351">
        <v>0</v>
      </c>
      <c r="G5351">
        <v>0</v>
      </c>
      <c r="H5351" s="51" t="s">
        <v>15706</v>
      </c>
      <c r="I5351">
        <v>0</v>
      </c>
      <c r="J5351">
        <v>0</v>
      </c>
      <c r="L5351">
        <v>0</v>
      </c>
      <c r="M5351">
        <v>459.51</v>
      </c>
      <c r="N5351">
        <v>21</v>
      </c>
      <c r="O5351">
        <v>0</v>
      </c>
      <c r="P5351" t="s">
        <v>3733</v>
      </c>
      <c r="Q5351">
        <v>0</v>
      </c>
      <c r="R5351">
        <v>0</v>
      </c>
      <c r="S5351">
        <v>0</v>
      </c>
      <c r="T5351" t="s">
        <v>181</v>
      </c>
      <c r="U5351">
        <v>0</v>
      </c>
      <c r="V5351" t="s">
        <v>181</v>
      </c>
      <c r="W5351">
        <v>0</v>
      </c>
      <c r="X5351" t="s">
        <v>3576</v>
      </c>
    </row>
    <row r="5352" spans="1:24" x14ac:dyDescent="0.3">
      <c r="A5352" t="s">
        <v>3502</v>
      </c>
      <c r="B5352" t="s">
        <v>9400</v>
      </c>
      <c r="C5352" t="s">
        <v>3592</v>
      </c>
      <c r="D5352" t="s">
        <v>9401</v>
      </c>
      <c r="E5352" t="s">
        <v>9391</v>
      </c>
      <c r="F5352">
        <v>4</v>
      </c>
      <c r="G5352">
        <v>0</v>
      </c>
      <c r="H5352" s="51" t="s">
        <v>15707</v>
      </c>
      <c r="I5352">
        <v>0</v>
      </c>
      <c r="J5352">
        <v>2</v>
      </c>
      <c r="K5352">
        <v>3</v>
      </c>
      <c r="L5352">
        <v>1124.01</v>
      </c>
      <c r="M5352">
        <v>6744.06</v>
      </c>
      <c r="N5352">
        <v>18</v>
      </c>
      <c r="O5352">
        <v>0</v>
      </c>
      <c r="P5352" t="s">
        <v>3667</v>
      </c>
      <c r="Q5352">
        <v>0</v>
      </c>
      <c r="R5352">
        <v>0</v>
      </c>
      <c r="S5352">
        <v>0</v>
      </c>
      <c r="T5352" t="s">
        <v>181</v>
      </c>
      <c r="U5352">
        <v>0</v>
      </c>
      <c r="V5352" t="s">
        <v>181</v>
      </c>
      <c r="W5352">
        <v>1.2</v>
      </c>
      <c r="X5352" t="s">
        <v>3576</v>
      </c>
    </row>
    <row r="5353" spans="1:24" x14ac:dyDescent="0.3">
      <c r="A5353" t="s">
        <v>3502</v>
      </c>
      <c r="B5353" t="s">
        <v>9412</v>
      </c>
      <c r="C5353" t="s">
        <v>3504</v>
      </c>
      <c r="D5353" t="s">
        <v>9413</v>
      </c>
      <c r="E5353" t="s">
        <v>9391</v>
      </c>
      <c r="F5353">
        <v>3</v>
      </c>
      <c r="G5353">
        <v>0</v>
      </c>
      <c r="H5353" s="51" t="s">
        <v>15708</v>
      </c>
      <c r="I5353">
        <v>0</v>
      </c>
      <c r="J5353">
        <v>2</v>
      </c>
      <c r="K5353">
        <v>26</v>
      </c>
      <c r="L5353">
        <v>1330.42</v>
      </c>
      <c r="M5353">
        <v>2046.93</v>
      </c>
      <c r="N5353">
        <v>40</v>
      </c>
      <c r="O5353">
        <v>0</v>
      </c>
      <c r="P5353" t="s">
        <v>3696</v>
      </c>
      <c r="Q5353">
        <v>0</v>
      </c>
      <c r="R5353">
        <v>0</v>
      </c>
      <c r="S5353">
        <v>0</v>
      </c>
      <c r="T5353" t="s">
        <v>181</v>
      </c>
      <c r="U5353">
        <v>0</v>
      </c>
      <c r="V5353" t="s">
        <v>181</v>
      </c>
      <c r="W5353">
        <v>2.6666666666666701</v>
      </c>
      <c r="X5353" t="s">
        <v>3576</v>
      </c>
    </row>
    <row r="5354" spans="1:24" x14ac:dyDescent="0.3">
      <c r="A5354" t="s">
        <v>3502</v>
      </c>
      <c r="B5354" t="s">
        <v>11825</v>
      </c>
      <c r="C5354" t="s">
        <v>3573</v>
      </c>
      <c r="D5354" t="s">
        <v>11826</v>
      </c>
      <c r="E5354" t="s">
        <v>11827</v>
      </c>
      <c r="F5354">
        <v>27</v>
      </c>
      <c r="G5354">
        <v>0</v>
      </c>
      <c r="H5354" s="51" t="s">
        <v>18292</v>
      </c>
      <c r="I5354">
        <v>0</v>
      </c>
      <c r="J5354">
        <v>14</v>
      </c>
      <c r="K5354">
        <v>13</v>
      </c>
      <c r="L5354">
        <v>990.99</v>
      </c>
      <c r="M5354">
        <v>4345.24</v>
      </c>
      <c r="N5354">
        <v>57</v>
      </c>
      <c r="O5354">
        <v>0</v>
      </c>
      <c r="P5354" t="s">
        <v>7598</v>
      </c>
      <c r="Q5354">
        <v>0</v>
      </c>
      <c r="R5354">
        <v>0</v>
      </c>
      <c r="S5354">
        <v>0</v>
      </c>
      <c r="T5354" t="s">
        <v>181</v>
      </c>
      <c r="U5354">
        <v>0</v>
      </c>
      <c r="V5354" t="s">
        <v>181</v>
      </c>
      <c r="W5354">
        <v>26.6</v>
      </c>
      <c r="X5354" t="s">
        <v>3576</v>
      </c>
    </row>
    <row r="5355" spans="1:24" x14ac:dyDescent="0.3">
      <c r="A5355" t="s">
        <v>3502</v>
      </c>
      <c r="B5355" t="s">
        <v>15709</v>
      </c>
      <c r="C5355" t="s">
        <v>181</v>
      </c>
      <c r="D5355" t="s">
        <v>15710</v>
      </c>
      <c r="E5355" t="s">
        <v>15711</v>
      </c>
      <c r="F5355">
        <v>35</v>
      </c>
      <c r="G5355">
        <v>0</v>
      </c>
      <c r="H5355" s="51" t="s">
        <v>2212</v>
      </c>
      <c r="I5355">
        <v>0</v>
      </c>
      <c r="J5355">
        <v>18</v>
      </c>
      <c r="K5355">
        <v>19</v>
      </c>
      <c r="L5355">
        <v>3040</v>
      </c>
      <c r="M5355">
        <v>14720</v>
      </c>
      <c r="N5355">
        <v>92</v>
      </c>
      <c r="O5355">
        <v>0</v>
      </c>
      <c r="P5355" t="s">
        <v>7295</v>
      </c>
      <c r="Q5355">
        <v>0</v>
      </c>
      <c r="R5355">
        <v>0</v>
      </c>
      <c r="S5355">
        <v>20</v>
      </c>
      <c r="T5355" t="s">
        <v>18293</v>
      </c>
      <c r="U5355">
        <v>160</v>
      </c>
      <c r="V5355" t="s">
        <v>18294</v>
      </c>
      <c r="W5355">
        <v>55.2</v>
      </c>
      <c r="X5355" t="s">
        <v>3576</v>
      </c>
    </row>
    <row r="5356" spans="1:24" x14ac:dyDescent="0.3">
      <c r="A5356" t="s">
        <v>3502</v>
      </c>
      <c r="B5356" t="s">
        <v>15712</v>
      </c>
      <c r="C5356" t="s">
        <v>181</v>
      </c>
      <c r="D5356" t="s">
        <v>15713</v>
      </c>
      <c r="E5356" t="s">
        <v>11827</v>
      </c>
      <c r="F5356">
        <v>0</v>
      </c>
      <c r="G5356">
        <v>0</v>
      </c>
      <c r="H5356" s="51" t="s">
        <v>15714</v>
      </c>
      <c r="I5356">
        <v>0</v>
      </c>
      <c r="J5356">
        <v>0</v>
      </c>
      <c r="L5356">
        <v>0</v>
      </c>
      <c r="M5356">
        <v>864.72</v>
      </c>
      <c r="N5356">
        <v>5</v>
      </c>
      <c r="O5356">
        <v>0</v>
      </c>
      <c r="P5356" t="s">
        <v>3526</v>
      </c>
      <c r="Q5356">
        <v>0</v>
      </c>
      <c r="R5356">
        <v>0</v>
      </c>
      <c r="S5356">
        <v>0</v>
      </c>
      <c r="T5356" t="s">
        <v>181</v>
      </c>
      <c r="U5356">
        <v>0</v>
      </c>
      <c r="V5356" t="s">
        <v>181</v>
      </c>
      <c r="W5356">
        <v>0</v>
      </c>
      <c r="X5356" t="s">
        <v>3576</v>
      </c>
    </row>
    <row r="5357" spans="1:24" x14ac:dyDescent="0.3">
      <c r="A5357" t="s">
        <v>3502</v>
      </c>
      <c r="B5357" t="s">
        <v>15715</v>
      </c>
      <c r="C5357" t="s">
        <v>181</v>
      </c>
      <c r="D5357" t="s">
        <v>15716</v>
      </c>
      <c r="E5357" t="s">
        <v>10943</v>
      </c>
      <c r="F5357">
        <v>0</v>
      </c>
      <c r="G5357">
        <v>0</v>
      </c>
      <c r="H5357" s="51" t="s">
        <v>15717</v>
      </c>
      <c r="I5357">
        <v>0</v>
      </c>
      <c r="J5357">
        <v>0</v>
      </c>
      <c r="L5357">
        <v>0</v>
      </c>
      <c r="M5357">
        <v>2740.25</v>
      </c>
      <c r="N5357">
        <v>166</v>
      </c>
      <c r="O5357">
        <v>0</v>
      </c>
      <c r="P5357" t="s">
        <v>9103</v>
      </c>
      <c r="Q5357">
        <v>0</v>
      </c>
      <c r="R5357">
        <v>0</v>
      </c>
      <c r="S5357">
        <v>0</v>
      </c>
      <c r="T5357" t="s">
        <v>181</v>
      </c>
      <c r="U5357">
        <v>0</v>
      </c>
      <c r="V5357" t="s">
        <v>181</v>
      </c>
      <c r="W5357">
        <v>0</v>
      </c>
      <c r="X5357" t="s">
        <v>3576</v>
      </c>
    </row>
    <row r="5358" spans="1:24" x14ac:dyDescent="0.3">
      <c r="A5358" t="s">
        <v>3502</v>
      </c>
      <c r="B5358" t="s">
        <v>131</v>
      </c>
      <c r="C5358" t="s">
        <v>3504</v>
      </c>
      <c r="D5358" t="s">
        <v>9404</v>
      </c>
      <c r="E5358" t="s">
        <v>9675</v>
      </c>
      <c r="F5358">
        <v>0</v>
      </c>
      <c r="G5358">
        <v>0</v>
      </c>
      <c r="H5358" s="51" t="s">
        <v>15718</v>
      </c>
      <c r="I5358">
        <v>0</v>
      </c>
      <c r="J5358">
        <v>0</v>
      </c>
      <c r="L5358">
        <v>0</v>
      </c>
      <c r="M5358">
        <v>239.85</v>
      </c>
      <c r="N5358">
        <v>3</v>
      </c>
      <c r="O5358">
        <v>0</v>
      </c>
      <c r="P5358" t="s">
        <v>3701</v>
      </c>
      <c r="Q5358">
        <v>10</v>
      </c>
      <c r="R5358">
        <v>-7</v>
      </c>
      <c r="S5358">
        <v>20</v>
      </c>
      <c r="T5358" t="s">
        <v>17679</v>
      </c>
      <c r="U5358">
        <v>82</v>
      </c>
      <c r="V5358" t="s">
        <v>18295</v>
      </c>
      <c r="W5358">
        <v>0</v>
      </c>
      <c r="X5358" t="s">
        <v>3576</v>
      </c>
    </row>
    <row r="5359" spans="1:24" x14ac:dyDescent="0.3">
      <c r="A5359" t="s">
        <v>3502</v>
      </c>
      <c r="B5359" t="s">
        <v>15719</v>
      </c>
      <c r="C5359" t="s">
        <v>181</v>
      </c>
      <c r="D5359" t="s">
        <v>15720</v>
      </c>
      <c r="E5359" t="s">
        <v>15721</v>
      </c>
      <c r="F5359">
        <v>171</v>
      </c>
      <c r="G5359">
        <v>0</v>
      </c>
      <c r="H5359" s="51" t="s">
        <v>15722</v>
      </c>
      <c r="I5359">
        <v>0</v>
      </c>
      <c r="J5359">
        <v>86</v>
      </c>
      <c r="K5359">
        <v>107</v>
      </c>
      <c r="L5359">
        <v>5054.68</v>
      </c>
      <c r="M5359">
        <v>5055.04</v>
      </c>
      <c r="N5359">
        <v>107</v>
      </c>
      <c r="O5359">
        <v>0</v>
      </c>
      <c r="P5359" t="s">
        <v>1631</v>
      </c>
      <c r="Q5359">
        <v>0</v>
      </c>
      <c r="R5359">
        <v>0</v>
      </c>
      <c r="S5359">
        <v>210</v>
      </c>
      <c r="T5359" t="s">
        <v>17663</v>
      </c>
      <c r="U5359">
        <v>56.83</v>
      </c>
      <c r="V5359" t="s">
        <v>18296</v>
      </c>
      <c r="W5359">
        <v>306.73333333333301</v>
      </c>
      <c r="X5359" t="s">
        <v>3576</v>
      </c>
    </row>
    <row r="5360" spans="1:24" x14ac:dyDescent="0.3">
      <c r="A5360" t="s">
        <v>3502</v>
      </c>
      <c r="B5360" t="s">
        <v>12105</v>
      </c>
      <c r="C5360" t="s">
        <v>3504</v>
      </c>
      <c r="D5360" t="s">
        <v>12106</v>
      </c>
      <c r="E5360" t="s">
        <v>12055</v>
      </c>
      <c r="F5360">
        <v>1</v>
      </c>
      <c r="G5360">
        <v>0</v>
      </c>
      <c r="H5360" s="51" t="s">
        <v>15723</v>
      </c>
      <c r="I5360">
        <v>0</v>
      </c>
      <c r="J5360">
        <v>1</v>
      </c>
      <c r="K5360">
        <v>3</v>
      </c>
      <c r="L5360">
        <v>209.96999999999997</v>
      </c>
      <c r="M5360">
        <v>489.93</v>
      </c>
      <c r="N5360">
        <v>7</v>
      </c>
      <c r="O5360">
        <v>0</v>
      </c>
      <c r="P5360" t="s">
        <v>3532</v>
      </c>
      <c r="Q5360">
        <v>0</v>
      </c>
      <c r="R5360">
        <v>0</v>
      </c>
      <c r="S5360">
        <v>0</v>
      </c>
      <c r="T5360" t="s">
        <v>181</v>
      </c>
      <c r="U5360">
        <v>0</v>
      </c>
      <c r="V5360" t="s">
        <v>181</v>
      </c>
      <c r="W5360">
        <v>0.233333333333333</v>
      </c>
      <c r="X5360" t="s">
        <v>3576</v>
      </c>
    </row>
    <row r="5361" spans="1:24" x14ac:dyDescent="0.3">
      <c r="A5361" t="s">
        <v>3502</v>
      </c>
      <c r="B5361" t="s">
        <v>7453</v>
      </c>
      <c r="C5361" t="s">
        <v>181</v>
      </c>
      <c r="D5361" t="s">
        <v>7454</v>
      </c>
      <c r="E5361" t="s">
        <v>7452</v>
      </c>
      <c r="F5361">
        <v>0</v>
      </c>
      <c r="G5361">
        <v>0</v>
      </c>
      <c r="H5361" s="51" t="s">
        <v>15724</v>
      </c>
      <c r="I5361">
        <v>0</v>
      </c>
      <c r="J5361">
        <v>0</v>
      </c>
      <c r="L5361">
        <v>0</v>
      </c>
      <c r="M5361">
        <v>754.08</v>
      </c>
      <c r="N5361">
        <v>6</v>
      </c>
      <c r="O5361">
        <v>0</v>
      </c>
      <c r="P5361" t="s">
        <v>3594</v>
      </c>
      <c r="Q5361">
        <v>0</v>
      </c>
      <c r="R5361">
        <v>0</v>
      </c>
      <c r="S5361">
        <v>0</v>
      </c>
      <c r="T5361" t="s">
        <v>181</v>
      </c>
      <c r="U5361">
        <v>0</v>
      </c>
      <c r="V5361" t="s">
        <v>181</v>
      </c>
      <c r="W5361">
        <v>0</v>
      </c>
      <c r="X5361" t="s">
        <v>3576</v>
      </c>
    </row>
    <row r="5362" spans="1:24" x14ac:dyDescent="0.3">
      <c r="A5362" t="s">
        <v>3502</v>
      </c>
      <c r="B5362" t="s">
        <v>15725</v>
      </c>
      <c r="C5362" t="s">
        <v>181</v>
      </c>
      <c r="D5362" t="s">
        <v>15726</v>
      </c>
      <c r="E5362" t="s">
        <v>9391</v>
      </c>
      <c r="F5362">
        <v>127</v>
      </c>
      <c r="G5362">
        <v>0</v>
      </c>
      <c r="H5362" s="51" t="s">
        <v>15727</v>
      </c>
      <c r="I5362">
        <v>0</v>
      </c>
      <c r="J5362">
        <v>64</v>
      </c>
      <c r="K5362">
        <v>62</v>
      </c>
      <c r="L5362">
        <v>3753.48</v>
      </c>
      <c r="M5362">
        <v>24035.040000000001</v>
      </c>
      <c r="N5362">
        <v>397</v>
      </c>
      <c r="O5362">
        <v>260</v>
      </c>
      <c r="P5362" t="s">
        <v>7926</v>
      </c>
      <c r="Q5362">
        <v>0</v>
      </c>
      <c r="R5362">
        <v>0</v>
      </c>
      <c r="S5362">
        <v>0</v>
      </c>
      <c r="T5362" t="s">
        <v>181</v>
      </c>
      <c r="U5362">
        <v>0</v>
      </c>
      <c r="V5362" t="s">
        <v>181</v>
      </c>
      <c r="W5362">
        <v>292.26666666666699</v>
      </c>
      <c r="X5362" t="s">
        <v>3576</v>
      </c>
    </row>
    <row r="5363" spans="1:24" x14ac:dyDescent="0.3">
      <c r="A5363" t="s">
        <v>3502</v>
      </c>
      <c r="B5363" t="s">
        <v>9426</v>
      </c>
      <c r="C5363" t="s">
        <v>3504</v>
      </c>
      <c r="D5363" t="s">
        <v>9427</v>
      </c>
      <c r="E5363" t="s">
        <v>9391</v>
      </c>
      <c r="F5363">
        <v>0</v>
      </c>
      <c r="G5363">
        <v>0</v>
      </c>
      <c r="H5363" s="51" t="s">
        <v>12887</v>
      </c>
      <c r="I5363">
        <v>0</v>
      </c>
      <c r="J5363">
        <v>0</v>
      </c>
      <c r="L5363">
        <v>0</v>
      </c>
      <c r="M5363">
        <v>35.81</v>
      </c>
      <c r="N5363">
        <v>2</v>
      </c>
      <c r="O5363">
        <v>0</v>
      </c>
      <c r="P5363" t="s">
        <v>3787</v>
      </c>
      <c r="Q5363">
        <v>0</v>
      </c>
      <c r="R5363">
        <v>0</v>
      </c>
      <c r="S5363">
        <v>0</v>
      </c>
      <c r="T5363" t="s">
        <v>181</v>
      </c>
      <c r="U5363">
        <v>0</v>
      </c>
      <c r="V5363" t="s">
        <v>181</v>
      </c>
      <c r="W5363">
        <v>0</v>
      </c>
      <c r="X5363" t="s">
        <v>3576</v>
      </c>
    </row>
    <row r="5364" spans="1:24" x14ac:dyDescent="0.3">
      <c r="A5364" t="s">
        <v>3502</v>
      </c>
      <c r="B5364" t="s">
        <v>9414</v>
      </c>
      <c r="C5364" t="s">
        <v>3504</v>
      </c>
      <c r="D5364" t="s">
        <v>9415</v>
      </c>
      <c r="E5364" t="s">
        <v>9391</v>
      </c>
      <c r="F5364">
        <v>0</v>
      </c>
      <c r="G5364">
        <v>0</v>
      </c>
      <c r="H5364" s="51" t="s">
        <v>15728</v>
      </c>
      <c r="I5364">
        <v>0</v>
      </c>
      <c r="J5364">
        <v>0</v>
      </c>
      <c r="L5364">
        <v>0</v>
      </c>
      <c r="M5364">
        <v>150.06</v>
      </c>
      <c r="N5364">
        <v>4</v>
      </c>
      <c r="O5364">
        <v>0</v>
      </c>
      <c r="P5364" t="s">
        <v>3101</v>
      </c>
      <c r="Q5364">
        <v>0</v>
      </c>
      <c r="R5364">
        <v>0</v>
      </c>
      <c r="S5364">
        <v>0</v>
      </c>
      <c r="T5364" t="s">
        <v>181</v>
      </c>
      <c r="U5364">
        <v>0</v>
      </c>
      <c r="V5364" t="s">
        <v>181</v>
      </c>
      <c r="W5364">
        <v>0</v>
      </c>
      <c r="X5364" t="s">
        <v>3576</v>
      </c>
    </row>
    <row r="5365" spans="1:24" x14ac:dyDescent="0.3">
      <c r="A5365" t="s">
        <v>3502</v>
      </c>
      <c r="B5365" t="s">
        <v>9432</v>
      </c>
      <c r="C5365" t="s">
        <v>181</v>
      </c>
      <c r="D5365" t="s">
        <v>9433</v>
      </c>
      <c r="E5365" t="s">
        <v>9391</v>
      </c>
      <c r="F5365">
        <v>0</v>
      </c>
      <c r="G5365">
        <v>0</v>
      </c>
      <c r="H5365" s="51" t="s">
        <v>15729</v>
      </c>
      <c r="I5365">
        <v>0</v>
      </c>
      <c r="J5365">
        <v>0</v>
      </c>
      <c r="L5365">
        <v>0</v>
      </c>
      <c r="M5365">
        <v>9276.86</v>
      </c>
      <c r="N5365">
        <v>278</v>
      </c>
      <c r="O5365">
        <v>0</v>
      </c>
      <c r="P5365" t="s">
        <v>15730</v>
      </c>
      <c r="Q5365">
        <v>0</v>
      </c>
      <c r="R5365">
        <v>0</v>
      </c>
      <c r="S5365">
        <v>0</v>
      </c>
      <c r="T5365" t="s">
        <v>181</v>
      </c>
      <c r="U5365">
        <v>0</v>
      </c>
      <c r="V5365" t="s">
        <v>181</v>
      </c>
      <c r="W5365">
        <v>0</v>
      </c>
      <c r="X5365" t="s">
        <v>3576</v>
      </c>
    </row>
    <row r="5366" spans="1:24" x14ac:dyDescent="0.3">
      <c r="A5366" t="s">
        <v>3502</v>
      </c>
      <c r="B5366" t="s">
        <v>9434</v>
      </c>
      <c r="C5366" t="s">
        <v>181</v>
      </c>
      <c r="D5366" t="s">
        <v>9435</v>
      </c>
      <c r="E5366" t="s">
        <v>9391</v>
      </c>
      <c r="F5366">
        <v>0</v>
      </c>
      <c r="G5366">
        <v>0</v>
      </c>
      <c r="H5366" s="51" t="s">
        <v>13080</v>
      </c>
      <c r="I5366">
        <v>0</v>
      </c>
      <c r="J5366">
        <v>0</v>
      </c>
      <c r="L5366">
        <v>0</v>
      </c>
      <c r="M5366">
        <v>544.6</v>
      </c>
      <c r="N5366">
        <v>14</v>
      </c>
      <c r="O5366">
        <v>0</v>
      </c>
      <c r="P5366" t="s">
        <v>3597</v>
      </c>
      <c r="Q5366">
        <v>0</v>
      </c>
      <c r="R5366">
        <v>0</v>
      </c>
      <c r="S5366">
        <v>0</v>
      </c>
      <c r="T5366" t="s">
        <v>181</v>
      </c>
      <c r="U5366">
        <v>0</v>
      </c>
      <c r="V5366" t="s">
        <v>181</v>
      </c>
      <c r="W5366">
        <v>0</v>
      </c>
      <c r="X5366" t="s">
        <v>3576</v>
      </c>
    </row>
    <row r="5367" spans="1:24" x14ac:dyDescent="0.3">
      <c r="A5367" t="s">
        <v>3502</v>
      </c>
      <c r="B5367" t="s">
        <v>9683</v>
      </c>
      <c r="C5367" t="s">
        <v>3528</v>
      </c>
      <c r="D5367" t="s">
        <v>9677</v>
      </c>
      <c r="E5367" t="s">
        <v>9675</v>
      </c>
      <c r="F5367">
        <v>608</v>
      </c>
      <c r="G5367">
        <v>0</v>
      </c>
      <c r="H5367" s="51" t="s">
        <v>15705</v>
      </c>
      <c r="I5367">
        <v>0</v>
      </c>
      <c r="J5367">
        <v>304</v>
      </c>
      <c r="K5367">
        <v>326</v>
      </c>
      <c r="L5367">
        <v>3471.9</v>
      </c>
      <c r="M5367">
        <v>11214.45</v>
      </c>
      <c r="N5367">
        <v>1053</v>
      </c>
      <c r="O5367">
        <v>72</v>
      </c>
      <c r="P5367" t="s">
        <v>18297</v>
      </c>
      <c r="Q5367">
        <v>72</v>
      </c>
      <c r="R5367">
        <v>0</v>
      </c>
      <c r="S5367">
        <v>330</v>
      </c>
      <c r="T5367" t="s">
        <v>18293</v>
      </c>
      <c r="U5367">
        <v>10.65</v>
      </c>
      <c r="V5367" t="s">
        <v>18294</v>
      </c>
      <c r="W5367">
        <v>9211.2000000000007</v>
      </c>
      <c r="X5367" t="s">
        <v>3576</v>
      </c>
    </row>
    <row r="5368" spans="1:24" x14ac:dyDescent="0.3">
      <c r="A5368" t="s">
        <v>3502</v>
      </c>
      <c r="B5368" t="s">
        <v>9676</v>
      </c>
      <c r="C5368" t="s">
        <v>3573</v>
      </c>
      <c r="D5368" t="s">
        <v>9677</v>
      </c>
      <c r="E5368" t="s">
        <v>9675</v>
      </c>
      <c r="F5368">
        <v>60</v>
      </c>
      <c r="G5368">
        <v>0</v>
      </c>
      <c r="H5368" s="51" t="s">
        <v>15705</v>
      </c>
      <c r="I5368">
        <v>0</v>
      </c>
      <c r="J5368">
        <v>30</v>
      </c>
      <c r="K5368">
        <v>39</v>
      </c>
      <c r="L5368">
        <v>415.35</v>
      </c>
      <c r="M5368">
        <v>1267.3499999999999</v>
      </c>
      <c r="N5368">
        <v>119</v>
      </c>
      <c r="O5368">
        <v>3</v>
      </c>
      <c r="P5368" t="s">
        <v>1575</v>
      </c>
      <c r="Q5368">
        <v>0</v>
      </c>
      <c r="R5368">
        <v>0</v>
      </c>
      <c r="S5368">
        <v>0</v>
      </c>
      <c r="T5368" t="s">
        <v>181</v>
      </c>
      <c r="U5368">
        <v>0</v>
      </c>
      <c r="V5368" t="s">
        <v>181</v>
      </c>
      <c r="W5368">
        <v>116</v>
      </c>
      <c r="X5368" t="s">
        <v>3576</v>
      </c>
    </row>
    <row r="5369" spans="1:24" x14ac:dyDescent="0.3">
      <c r="A5369" t="s">
        <v>3502</v>
      </c>
      <c r="B5369" t="s">
        <v>9416</v>
      </c>
      <c r="C5369" t="s">
        <v>3504</v>
      </c>
      <c r="D5369" t="s">
        <v>9417</v>
      </c>
      <c r="E5369" t="s">
        <v>9391</v>
      </c>
      <c r="F5369">
        <v>0</v>
      </c>
      <c r="G5369">
        <v>0</v>
      </c>
      <c r="H5369" s="51" t="s">
        <v>15731</v>
      </c>
      <c r="I5369">
        <v>0</v>
      </c>
      <c r="J5369">
        <v>0</v>
      </c>
      <c r="L5369">
        <v>0</v>
      </c>
      <c r="M5369">
        <v>273.49</v>
      </c>
      <c r="N5369">
        <v>11</v>
      </c>
      <c r="O5369">
        <v>0</v>
      </c>
      <c r="P5369" t="s">
        <v>4092</v>
      </c>
      <c r="Q5369">
        <v>0</v>
      </c>
      <c r="R5369">
        <v>0</v>
      </c>
      <c r="S5369">
        <v>0</v>
      </c>
      <c r="T5369" t="s">
        <v>181</v>
      </c>
      <c r="U5369">
        <v>0</v>
      </c>
      <c r="V5369" t="s">
        <v>181</v>
      </c>
      <c r="W5369">
        <v>0</v>
      </c>
      <c r="X5369" t="s">
        <v>3576</v>
      </c>
    </row>
    <row r="5370" spans="1:24" x14ac:dyDescent="0.3">
      <c r="A5370" t="s">
        <v>3502</v>
      </c>
      <c r="B5370" t="s">
        <v>9436</v>
      </c>
      <c r="C5370" t="s">
        <v>181</v>
      </c>
      <c r="D5370" t="s">
        <v>9437</v>
      </c>
      <c r="E5370" t="s">
        <v>9391</v>
      </c>
      <c r="F5370">
        <v>0</v>
      </c>
      <c r="G5370">
        <v>0</v>
      </c>
      <c r="H5370" s="51" t="s">
        <v>15732</v>
      </c>
      <c r="I5370">
        <v>0</v>
      </c>
      <c r="J5370">
        <v>0</v>
      </c>
      <c r="L5370">
        <v>0</v>
      </c>
      <c r="M5370">
        <v>291.63</v>
      </c>
      <c r="N5370">
        <v>6</v>
      </c>
      <c r="O5370">
        <v>0</v>
      </c>
      <c r="P5370" t="s">
        <v>3594</v>
      </c>
      <c r="Q5370">
        <v>0</v>
      </c>
      <c r="R5370">
        <v>0</v>
      </c>
      <c r="S5370">
        <v>0</v>
      </c>
      <c r="T5370" t="s">
        <v>181</v>
      </c>
      <c r="U5370">
        <v>0</v>
      </c>
      <c r="V5370" t="s">
        <v>181</v>
      </c>
      <c r="W5370">
        <v>0</v>
      </c>
      <c r="X5370" t="s">
        <v>3576</v>
      </c>
    </row>
    <row r="5371" spans="1:24" x14ac:dyDescent="0.3">
      <c r="A5371" t="s">
        <v>3502</v>
      </c>
      <c r="B5371" t="s">
        <v>9410</v>
      </c>
      <c r="C5371" t="s">
        <v>181</v>
      </c>
      <c r="D5371" t="s">
        <v>9411</v>
      </c>
      <c r="E5371" t="s">
        <v>9391</v>
      </c>
      <c r="F5371">
        <v>0</v>
      </c>
      <c r="G5371">
        <v>0</v>
      </c>
      <c r="H5371" s="51" t="s">
        <v>15733</v>
      </c>
      <c r="I5371">
        <v>0</v>
      </c>
      <c r="J5371">
        <v>0</v>
      </c>
      <c r="L5371">
        <v>0</v>
      </c>
      <c r="M5371">
        <v>2226.0500000000002</v>
      </c>
      <c r="N5371">
        <v>57</v>
      </c>
      <c r="O5371">
        <v>0</v>
      </c>
      <c r="P5371" t="s">
        <v>7598</v>
      </c>
      <c r="Q5371">
        <v>0</v>
      </c>
      <c r="R5371">
        <v>0</v>
      </c>
      <c r="S5371">
        <v>0</v>
      </c>
      <c r="T5371" t="s">
        <v>181</v>
      </c>
      <c r="U5371">
        <v>0</v>
      </c>
      <c r="V5371" t="s">
        <v>181</v>
      </c>
      <c r="W5371">
        <v>0</v>
      </c>
      <c r="X5371" t="s">
        <v>3576</v>
      </c>
    </row>
    <row r="5372" spans="1:24" x14ac:dyDescent="0.3">
      <c r="A5372" t="s">
        <v>3502</v>
      </c>
      <c r="B5372" t="s">
        <v>9420</v>
      </c>
      <c r="C5372" t="s">
        <v>181</v>
      </c>
      <c r="D5372" t="s">
        <v>9421</v>
      </c>
      <c r="E5372" t="s">
        <v>9391</v>
      </c>
      <c r="F5372">
        <v>0</v>
      </c>
      <c r="G5372">
        <v>0</v>
      </c>
      <c r="H5372" s="51" t="s">
        <v>15734</v>
      </c>
      <c r="I5372">
        <v>0</v>
      </c>
      <c r="J5372">
        <v>0</v>
      </c>
      <c r="L5372">
        <v>0</v>
      </c>
      <c r="M5372">
        <v>898.3</v>
      </c>
      <c r="N5372">
        <v>39</v>
      </c>
      <c r="O5372">
        <v>0</v>
      </c>
      <c r="P5372" t="s">
        <v>4031</v>
      </c>
      <c r="Q5372">
        <v>0</v>
      </c>
      <c r="R5372">
        <v>0</v>
      </c>
      <c r="S5372">
        <v>0</v>
      </c>
      <c r="T5372" t="s">
        <v>181</v>
      </c>
      <c r="U5372">
        <v>0</v>
      </c>
      <c r="V5372" t="s">
        <v>181</v>
      </c>
      <c r="W5372">
        <v>0</v>
      </c>
      <c r="X5372" t="s">
        <v>3576</v>
      </c>
    </row>
    <row r="5373" spans="1:24" x14ac:dyDescent="0.3">
      <c r="A5373" t="s">
        <v>3502</v>
      </c>
      <c r="B5373" t="s">
        <v>9428</v>
      </c>
      <c r="C5373" t="s">
        <v>3504</v>
      </c>
      <c r="D5373" t="s">
        <v>9429</v>
      </c>
      <c r="E5373" t="s">
        <v>9391</v>
      </c>
      <c r="F5373">
        <v>0</v>
      </c>
      <c r="G5373">
        <v>0</v>
      </c>
      <c r="H5373" s="51" t="s">
        <v>15735</v>
      </c>
      <c r="I5373">
        <v>0</v>
      </c>
      <c r="J5373">
        <v>0</v>
      </c>
      <c r="L5373">
        <v>0</v>
      </c>
      <c r="M5373">
        <v>95.78</v>
      </c>
      <c r="N5373">
        <v>2</v>
      </c>
      <c r="O5373">
        <v>0</v>
      </c>
      <c r="P5373" t="s">
        <v>3787</v>
      </c>
      <c r="Q5373">
        <v>1</v>
      </c>
      <c r="R5373">
        <v>0</v>
      </c>
      <c r="S5373">
        <v>0</v>
      </c>
      <c r="T5373" t="s">
        <v>181</v>
      </c>
      <c r="U5373">
        <v>0</v>
      </c>
      <c r="V5373" t="s">
        <v>181</v>
      </c>
      <c r="W5373">
        <v>0</v>
      </c>
      <c r="X5373" t="s">
        <v>3576</v>
      </c>
    </row>
    <row r="5374" spans="1:24" x14ac:dyDescent="0.3">
      <c r="A5374" t="s">
        <v>3502</v>
      </c>
      <c r="B5374" t="s">
        <v>9422</v>
      </c>
      <c r="C5374" t="s">
        <v>181</v>
      </c>
      <c r="D5374" t="s">
        <v>9423</v>
      </c>
      <c r="E5374" t="s">
        <v>9391</v>
      </c>
      <c r="F5374">
        <v>0</v>
      </c>
      <c r="G5374">
        <v>0</v>
      </c>
      <c r="H5374" s="51" t="s">
        <v>15736</v>
      </c>
      <c r="I5374">
        <v>0</v>
      </c>
      <c r="J5374">
        <v>0</v>
      </c>
      <c r="L5374">
        <v>0</v>
      </c>
      <c r="M5374">
        <v>2690.9</v>
      </c>
      <c r="N5374">
        <v>51</v>
      </c>
      <c r="O5374">
        <v>0</v>
      </c>
      <c r="P5374" t="s">
        <v>3685</v>
      </c>
      <c r="Q5374">
        <v>0</v>
      </c>
      <c r="R5374">
        <v>0</v>
      </c>
      <c r="S5374">
        <v>0</v>
      </c>
      <c r="T5374" t="s">
        <v>181</v>
      </c>
      <c r="U5374">
        <v>0</v>
      </c>
      <c r="V5374" t="s">
        <v>181</v>
      </c>
      <c r="W5374">
        <v>0</v>
      </c>
      <c r="X5374" t="s">
        <v>3576</v>
      </c>
    </row>
    <row r="5375" spans="1:24" x14ac:dyDescent="0.3">
      <c r="A5375" t="s">
        <v>3507</v>
      </c>
      <c r="B5375" t="s">
        <v>18298</v>
      </c>
      <c r="C5375" t="s">
        <v>181</v>
      </c>
      <c r="D5375" t="s">
        <v>18299</v>
      </c>
      <c r="E5375" t="s">
        <v>12055</v>
      </c>
      <c r="F5375">
        <v>0</v>
      </c>
      <c r="G5375">
        <v>0</v>
      </c>
      <c r="H5375" s="51" t="s">
        <v>4248</v>
      </c>
      <c r="I5375">
        <v>0</v>
      </c>
      <c r="J5375">
        <v>0</v>
      </c>
      <c r="L5375">
        <v>0</v>
      </c>
      <c r="M5375">
        <v>65</v>
      </c>
      <c r="N5375">
        <v>1</v>
      </c>
      <c r="O5375">
        <v>1</v>
      </c>
      <c r="P5375" t="s">
        <v>183</v>
      </c>
      <c r="Q5375">
        <v>0</v>
      </c>
      <c r="R5375">
        <v>0</v>
      </c>
      <c r="S5375">
        <v>0</v>
      </c>
      <c r="T5375" t="s">
        <v>181</v>
      </c>
      <c r="U5375">
        <v>0</v>
      </c>
      <c r="V5375" t="s">
        <v>181</v>
      </c>
      <c r="W5375">
        <v>0</v>
      </c>
      <c r="X5375" t="s">
        <v>3554</v>
      </c>
    </row>
    <row r="5376" spans="1:24" x14ac:dyDescent="0.3">
      <c r="A5376" t="s">
        <v>3502</v>
      </c>
      <c r="B5376" t="s">
        <v>8650</v>
      </c>
      <c r="C5376" t="s">
        <v>3592</v>
      </c>
      <c r="D5376" t="s">
        <v>8651</v>
      </c>
      <c r="E5376" t="s">
        <v>8652</v>
      </c>
      <c r="F5376">
        <v>77</v>
      </c>
      <c r="G5376">
        <v>0</v>
      </c>
      <c r="H5376" s="51" t="s">
        <v>12459</v>
      </c>
      <c r="I5376">
        <v>0</v>
      </c>
      <c r="J5376">
        <v>39</v>
      </c>
      <c r="K5376">
        <v>51</v>
      </c>
      <c r="L5376">
        <v>280.5</v>
      </c>
      <c r="M5376">
        <v>781</v>
      </c>
      <c r="N5376">
        <v>142</v>
      </c>
      <c r="O5376">
        <v>0</v>
      </c>
      <c r="P5376" t="s">
        <v>4477</v>
      </c>
      <c r="Q5376">
        <v>0</v>
      </c>
      <c r="R5376">
        <v>0</v>
      </c>
      <c r="S5376">
        <v>0</v>
      </c>
      <c r="T5376" t="s">
        <v>181</v>
      </c>
      <c r="U5376">
        <v>0</v>
      </c>
      <c r="V5376" t="s">
        <v>181</v>
      </c>
      <c r="W5376">
        <v>184.6</v>
      </c>
      <c r="X5376" t="s">
        <v>3566</v>
      </c>
    </row>
    <row r="5377" spans="1:24" x14ac:dyDescent="0.3">
      <c r="A5377" t="s">
        <v>3560</v>
      </c>
      <c r="B5377" t="s">
        <v>8713</v>
      </c>
      <c r="C5377" t="s">
        <v>181</v>
      </c>
      <c r="D5377" t="s">
        <v>8714</v>
      </c>
      <c r="E5377" t="s">
        <v>8701</v>
      </c>
      <c r="F5377">
        <v>0</v>
      </c>
      <c r="G5377">
        <v>0</v>
      </c>
      <c r="H5377" s="51" t="s">
        <v>15737</v>
      </c>
      <c r="I5377">
        <v>0</v>
      </c>
      <c r="J5377">
        <v>0</v>
      </c>
      <c r="L5377">
        <v>0</v>
      </c>
      <c r="M5377">
        <v>154.01</v>
      </c>
      <c r="N5377">
        <v>12</v>
      </c>
      <c r="O5377">
        <v>0</v>
      </c>
      <c r="P5377" t="s">
        <v>3077</v>
      </c>
      <c r="Q5377">
        <v>0</v>
      </c>
      <c r="R5377">
        <v>0</v>
      </c>
      <c r="S5377">
        <v>0</v>
      </c>
      <c r="T5377" t="s">
        <v>181</v>
      </c>
      <c r="U5377">
        <v>0</v>
      </c>
      <c r="V5377" t="s">
        <v>181</v>
      </c>
      <c r="W5377">
        <v>0</v>
      </c>
      <c r="X5377" t="s">
        <v>3554</v>
      </c>
    </row>
    <row r="5378" spans="1:24" x14ac:dyDescent="0.3">
      <c r="A5378" t="s">
        <v>3502</v>
      </c>
      <c r="B5378" t="s">
        <v>11244</v>
      </c>
      <c r="C5378" t="s">
        <v>181</v>
      </c>
      <c r="D5378" t="s">
        <v>11245</v>
      </c>
      <c r="E5378" t="s">
        <v>11235</v>
      </c>
      <c r="F5378">
        <v>0</v>
      </c>
      <c r="G5378">
        <v>0</v>
      </c>
      <c r="H5378" s="51" t="s">
        <v>12855</v>
      </c>
      <c r="I5378">
        <v>0</v>
      </c>
      <c r="J5378">
        <v>0</v>
      </c>
      <c r="L5378">
        <v>0</v>
      </c>
      <c r="M5378">
        <v>1320.09</v>
      </c>
      <c r="N5378">
        <v>237</v>
      </c>
      <c r="O5378">
        <v>0</v>
      </c>
      <c r="P5378" t="s">
        <v>9467</v>
      </c>
      <c r="Q5378">
        <v>0</v>
      </c>
      <c r="R5378">
        <v>0</v>
      </c>
      <c r="S5378">
        <v>0</v>
      </c>
      <c r="T5378" t="s">
        <v>181</v>
      </c>
      <c r="U5378">
        <v>0</v>
      </c>
      <c r="V5378" t="s">
        <v>181</v>
      </c>
      <c r="W5378">
        <v>0</v>
      </c>
      <c r="X5378" t="s">
        <v>3576</v>
      </c>
    </row>
    <row r="5379" spans="1:24" x14ac:dyDescent="0.3">
      <c r="A5379" t="s">
        <v>3502</v>
      </c>
      <c r="B5379" t="s">
        <v>11246</v>
      </c>
      <c r="C5379" t="s">
        <v>181</v>
      </c>
      <c r="D5379" t="s">
        <v>11247</v>
      </c>
      <c r="E5379" t="s">
        <v>11235</v>
      </c>
      <c r="F5379">
        <v>0</v>
      </c>
      <c r="G5379">
        <v>0</v>
      </c>
      <c r="H5379" s="51" t="s">
        <v>12855</v>
      </c>
      <c r="I5379">
        <v>0</v>
      </c>
      <c r="J5379">
        <v>0</v>
      </c>
      <c r="L5379">
        <v>0</v>
      </c>
      <c r="M5379">
        <v>122.54</v>
      </c>
      <c r="N5379">
        <v>22</v>
      </c>
      <c r="O5379">
        <v>0</v>
      </c>
      <c r="P5379" t="s">
        <v>1484</v>
      </c>
      <c r="Q5379">
        <v>0</v>
      </c>
      <c r="R5379">
        <v>0</v>
      </c>
      <c r="S5379">
        <v>0</v>
      </c>
      <c r="T5379" t="s">
        <v>181</v>
      </c>
      <c r="U5379">
        <v>0</v>
      </c>
      <c r="V5379" t="s">
        <v>181</v>
      </c>
      <c r="W5379">
        <v>0</v>
      </c>
      <c r="X5379" t="s">
        <v>3576</v>
      </c>
    </row>
    <row r="5380" spans="1:24" x14ac:dyDescent="0.3">
      <c r="A5380" t="s">
        <v>3502</v>
      </c>
      <c r="B5380" t="s">
        <v>15738</v>
      </c>
      <c r="C5380" t="s">
        <v>181</v>
      </c>
      <c r="D5380" t="s">
        <v>15739</v>
      </c>
      <c r="E5380" t="s">
        <v>11235</v>
      </c>
      <c r="F5380">
        <v>0</v>
      </c>
      <c r="G5380">
        <v>0</v>
      </c>
      <c r="H5380" s="51" t="s">
        <v>15740</v>
      </c>
      <c r="I5380">
        <v>0</v>
      </c>
      <c r="J5380">
        <v>0</v>
      </c>
      <c r="L5380">
        <v>0</v>
      </c>
      <c r="M5380">
        <v>101.15</v>
      </c>
      <c r="N5380">
        <v>7</v>
      </c>
      <c r="O5380">
        <v>0</v>
      </c>
      <c r="P5380" t="s">
        <v>3532</v>
      </c>
      <c r="Q5380">
        <v>0</v>
      </c>
      <c r="R5380">
        <v>0</v>
      </c>
      <c r="S5380">
        <v>0</v>
      </c>
      <c r="T5380" t="s">
        <v>181</v>
      </c>
      <c r="U5380">
        <v>0</v>
      </c>
      <c r="V5380" t="s">
        <v>181</v>
      </c>
      <c r="W5380">
        <v>0</v>
      </c>
      <c r="X5380" t="s">
        <v>11236</v>
      </c>
    </row>
    <row r="5381" spans="1:24" x14ac:dyDescent="0.3">
      <c r="A5381" t="s">
        <v>3502</v>
      </c>
      <c r="B5381" t="s">
        <v>12311</v>
      </c>
      <c r="C5381" t="s">
        <v>3588</v>
      </c>
      <c r="D5381" t="s">
        <v>12312</v>
      </c>
      <c r="E5381" t="s">
        <v>12277</v>
      </c>
      <c r="F5381">
        <v>13</v>
      </c>
      <c r="G5381">
        <v>0</v>
      </c>
      <c r="H5381" s="51" t="s">
        <v>15741</v>
      </c>
      <c r="I5381">
        <v>0</v>
      </c>
      <c r="J5381">
        <v>7</v>
      </c>
      <c r="K5381">
        <v>12</v>
      </c>
      <c r="L5381">
        <v>29.04</v>
      </c>
      <c r="M5381">
        <v>77.44</v>
      </c>
      <c r="N5381">
        <v>32</v>
      </c>
      <c r="O5381">
        <v>0</v>
      </c>
      <c r="P5381" t="s">
        <v>1428</v>
      </c>
      <c r="Q5381">
        <v>0</v>
      </c>
      <c r="R5381">
        <v>0</v>
      </c>
      <c r="S5381">
        <v>0</v>
      </c>
      <c r="T5381" t="s">
        <v>181</v>
      </c>
      <c r="U5381">
        <v>0</v>
      </c>
      <c r="V5381" t="s">
        <v>181</v>
      </c>
      <c r="W5381">
        <v>7.4666666666666703</v>
      </c>
      <c r="X5381" t="s">
        <v>10520</v>
      </c>
    </row>
    <row r="5382" spans="1:24" x14ac:dyDescent="0.3">
      <c r="A5382" t="s">
        <v>3502</v>
      </c>
      <c r="B5382" t="s">
        <v>12309</v>
      </c>
      <c r="C5382" t="s">
        <v>3588</v>
      </c>
      <c r="D5382" t="s">
        <v>12310</v>
      </c>
      <c r="E5382" t="s">
        <v>12277</v>
      </c>
      <c r="F5382">
        <v>13</v>
      </c>
      <c r="G5382">
        <v>0</v>
      </c>
      <c r="H5382" s="51" t="s">
        <v>13110</v>
      </c>
      <c r="I5382">
        <v>0</v>
      </c>
      <c r="J5382">
        <v>7</v>
      </c>
      <c r="K5382">
        <v>13</v>
      </c>
      <c r="L5382">
        <v>51.09</v>
      </c>
      <c r="M5382">
        <v>4036.11</v>
      </c>
      <c r="N5382">
        <v>1027</v>
      </c>
      <c r="O5382">
        <v>0</v>
      </c>
      <c r="P5382" t="s">
        <v>8409</v>
      </c>
      <c r="Q5382">
        <v>0</v>
      </c>
      <c r="R5382">
        <v>0</v>
      </c>
      <c r="S5382">
        <v>0</v>
      </c>
      <c r="T5382" t="s">
        <v>181</v>
      </c>
      <c r="U5382">
        <v>0</v>
      </c>
      <c r="V5382" t="s">
        <v>181</v>
      </c>
      <c r="W5382">
        <v>239.63333333333301</v>
      </c>
      <c r="X5382" t="s">
        <v>10520</v>
      </c>
    </row>
    <row r="5383" spans="1:24" x14ac:dyDescent="0.3">
      <c r="A5383" t="s">
        <v>3502</v>
      </c>
      <c r="B5383" t="s">
        <v>15742</v>
      </c>
      <c r="C5383" t="s">
        <v>181</v>
      </c>
      <c r="D5383" t="s">
        <v>15743</v>
      </c>
      <c r="E5383" t="s">
        <v>11837</v>
      </c>
      <c r="F5383">
        <v>28</v>
      </c>
      <c r="G5383">
        <v>0</v>
      </c>
      <c r="H5383" s="51" t="s">
        <v>3960</v>
      </c>
      <c r="I5383">
        <v>0</v>
      </c>
      <c r="J5383">
        <v>14</v>
      </c>
      <c r="K5383">
        <v>18</v>
      </c>
      <c r="L5383">
        <v>306</v>
      </c>
      <c r="M5383">
        <v>850</v>
      </c>
      <c r="N5383">
        <v>50</v>
      </c>
      <c r="O5383">
        <v>19</v>
      </c>
      <c r="P5383" t="s">
        <v>7207</v>
      </c>
      <c r="Q5383">
        <v>0</v>
      </c>
      <c r="R5383">
        <v>0</v>
      </c>
      <c r="S5383">
        <v>0</v>
      </c>
      <c r="T5383" t="s">
        <v>181</v>
      </c>
      <c r="U5383">
        <v>0</v>
      </c>
      <c r="V5383" t="s">
        <v>181</v>
      </c>
      <c r="W5383">
        <v>14.466666666666701</v>
      </c>
      <c r="X5383" t="s">
        <v>10520</v>
      </c>
    </row>
    <row r="5384" spans="1:24" x14ac:dyDescent="0.3">
      <c r="A5384" t="s">
        <v>3502</v>
      </c>
      <c r="B5384" t="s">
        <v>15744</v>
      </c>
      <c r="C5384" t="s">
        <v>181</v>
      </c>
      <c r="D5384" t="s">
        <v>15745</v>
      </c>
      <c r="E5384" t="s">
        <v>11837</v>
      </c>
      <c r="F5384">
        <v>56</v>
      </c>
      <c r="G5384">
        <v>0</v>
      </c>
      <c r="H5384" s="51" t="s">
        <v>12495</v>
      </c>
      <c r="I5384">
        <v>0</v>
      </c>
      <c r="J5384">
        <v>28</v>
      </c>
      <c r="K5384">
        <v>27</v>
      </c>
      <c r="L5384">
        <v>442.79999999999995</v>
      </c>
      <c r="M5384">
        <v>2656.8</v>
      </c>
      <c r="N5384">
        <v>162</v>
      </c>
      <c r="O5384">
        <v>0</v>
      </c>
      <c r="P5384" t="s">
        <v>7221</v>
      </c>
      <c r="Q5384">
        <v>0</v>
      </c>
      <c r="R5384">
        <v>0</v>
      </c>
      <c r="S5384">
        <v>0</v>
      </c>
      <c r="T5384" t="s">
        <v>181</v>
      </c>
      <c r="U5384">
        <v>0</v>
      </c>
      <c r="V5384" t="s">
        <v>181</v>
      </c>
      <c r="W5384">
        <v>151.19999999999999</v>
      </c>
      <c r="X5384" t="s">
        <v>10520</v>
      </c>
    </row>
    <row r="5385" spans="1:24" x14ac:dyDescent="0.3">
      <c r="A5385" t="s">
        <v>3502</v>
      </c>
      <c r="B5385" t="s">
        <v>15746</v>
      </c>
      <c r="C5385" t="s">
        <v>181</v>
      </c>
      <c r="D5385" t="s">
        <v>15747</v>
      </c>
      <c r="E5385" t="s">
        <v>11837</v>
      </c>
      <c r="F5385">
        <v>89</v>
      </c>
      <c r="G5385">
        <v>0</v>
      </c>
      <c r="H5385" s="51" t="s">
        <v>12495</v>
      </c>
      <c r="I5385">
        <v>0</v>
      </c>
      <c r="J5385">
        <v>45</v>
      </c>
      <c r="K5385">
        <v>47</v>
      </c>
      <c r="L5385">
        <v>770.8</v>
      </c>
      <c r="M5385">
        <v>11332.4</v>
      </c>
      <c r="N5385">
        <v>691</v>
      </c>
      <c r="O5385">
        <v>0</v>
      </c>
      <c r="P5385" t="s">
        <v>17956</v>
      </c>
      <c r="Q5385">
        <v>0</v>
      </c>
      <c r="R5385">
        <v>0</v>
      </c>
      <c r="S5385">
        <v>0</v>
      </c>
      <c r="T5385" t="s">
        <v>181</v>
      </c>
      <c r="U5385">
        <v>0</v>
      </c>
      <c r="V5385" t="s">
        <v>181</v>
      </c>
      <c r="W5385">
        <v>1036.5</v>
      </c>
      <c r="X5385" t="s">
        <v>10520</v>
      </c>
    </row>
    <row r="5386" spans="1:24" x14ac:dyDescent="0.3">
      <c r="A5386" t="s">
        <v>3502</v>
      </c>
      <c r="B5386" t="s">
        <v>12315</v>
      </c>
      <c r="C5386" t="s">
        <v>3504</v>
      </c>
      <c r="D5386" t="s">
        <v>12316</v>
      </c>
      <c r="E5386" t="s">
        <v>12277</v>
      </c>
      <c r="F5386">
        <v>20</v>
      </c>
      <c r="G5386">
        <v>0</v>
      </c>
      <c r="H5386" s="51" t="s">
        <v>15741</v>
      </c>
      <c r="I5386">
        <v>0</v>
      </c>
      <c r="J5386">
        <v>10</v>
      </c>
      <c r="K5386">
        <v>11</v>
      </c>
      <c r="L5386">
        <v>26.619999999999997</v>
      </c>
      <c r="M5386">
        <v>87.12</v>
      </c>
      <c r="N5386">
        <v>36</v>
      </c>
      <c r="O5386">
        <v>0</v>
      </c>
      <c r="P5386" t="s">
        <v>1975</v>
      </c>
      <c r="Q5386">
        <v>0</v>
      </c>
      <c r="R5386">
        <v>0</v>
      </c>
      <c r="S5386">
        <v>0</v>
      </c>
      <c r="T5386" t="s">
        <v>181</v>
      </c>
      <c r="U5386">
        <v>0</v>
      </c>
      <c r="V5386" t="s">
        <v>181</v>
      </c>
      <c r="W5386">
        <v>12</v>
      </c>
      <c r="X5386" t="s">
        <v>10520</v>
      </c>
    </row>
    <row r="5387" spans="1:24" x14ac:dyDescent="0.3">
      <c r="A5387" t="s">
        <v>3502</v>
      </c>
      <c r="B5387" t="s">
        <v>15748</v>
      </c>
      <c r="C5387" t="s">
        <v>181</v>
      </c>
      <c r="D5387" t="s">
        <v>15749</v>
      </c>
      <c r="E5387" t="s">
        <v>10261</v>
      </c>
      <c r="F5387">
        <v>0</v>
      </c>
      <c r="G5387">
        <v>0</v>
      </c>
      <c r="H5387" s="51" t="s">
        <v>12988</v>
      </c>
      <c r="I5387">
        <v>0</v>
      </c>
      <c r="J5387">
        <v>0</v>
      </c>
      <c r="L5387">
        <v>0</v>
      </c>
      <c r="M5387">
        <v>271.60000000000002</v>
      </c>
      <c r="N5387">
        <v>14</v>
      </c>
      <c r="O5387">
        <v>0</v>
      </c>
      <c r="P5387" t="s">
        <v>3597</v>
      </c>
      <c r="Q5387">
        <v>0</v>
      </c>
      <c r="R5387">
        <v>0</v>
      </c>
      <c r="S5387">
        <v>0</v>
      </c>
      <c r="T5387" t="s">
        <v>181</v>
      </c>
      <c r="U5387">
        <v>0</v>
      </c>
      <c r="V5387" t="s">
        <v>181</v>
      </c>
      <c r="W5387">
        <v>0</v>
      </c>
      <c r="X5387" t="s">
        <v>3576</v>
      </c>
    </row>
    <row r="5388" spans="1:24" x14ac:dyDescent="0.3">
      <c r="A5388" t="s">
        <v>3502</v>
      </c>
      <c r="B5388" t="s">
        <v>10264</v>
      </c>
      <c r="C5388" t="s">
        <v>3504</v>
      </c>
      <c r="D5388" t="s">
        <v>10265</v>
      </c>
      <c r="E5388" t="s">
        <v>10261</v>
      </c>
      <c r="F5388">
        <v>0</v>
      </c>
      <c r="G5388">
        <v>0</v>
      </c>
      <c r="H5388" s="51" t="s">
        <v>15750</v>
      </c>
      <c r="I5388">
        <v>0</v>
      </c>
      <c r="J5388">
        <v>0</v>
      </c>
      <c r="L5388">
        <v>0</v>
      </c>
      <c r="M5388">
        <v>108.9</v>
      </c>
      <c r="N5388">
        <v>5</v>
      </c>
      <c r="O5388">
        <v>0</v>
      </c>
      <c r="P5388" t="s">
        <v>3526</v>
      </c>
      <c r="Q5388">
        <v>0</v>
      </c>
      <c r="R5388">
        <v>0</v>
      </c>
      <c r="S5388">
        <v>0</v>
      </c>
      <c r="T5388" t="s">
        <v>181</v>
      </c>
      <c r="U5388">
        <v>0</v>
      </c>
      <c r="V5388" t="s">
        <v>181</v>
      </c>
      <c r="W5388">
        <v>0</v>
      </c>
      <c r="X5388" t="s">
        <v>3576</v>
      </c>
    </row>
    <row r="5389" spans="1:24" x14ac:dyDescent="0.3">
      <c r="A5389" t="s">
        <v>3502</v>
      </c>
      <c r="B5389" t="s">
        <v>10266</v>
      </c>
      <c r="C5389" t="s">
        <v>3504</v>
      </c>
      <c r="D5389" t="s">
        <v>10267</v>
      </c>
      <c r="E5389" t="s">
        <v>10261</v>
      </c>
      <c r="F5389">
        <v>0</v>
      </c>
      <c r="G5389">
        <v>0</v>
      </c>
      <c r="H5389" s="51" t="s">
        <v>15750</v>
      </c>
      <c r="I5389">
        <v>0</v>
      </c>
      <c r="J5389">
        <v>0</v>
      </c>
      <c r="L5389">
        <v>0</v>
      </c>
      <c r="M5389">
        <v>108.9</v>
      </c>
      <c r="N5389">
        <v>5</v>
      </c>
      <c r="O5389">
        <v>0</v>
      </c>
      <c r="P5389" t="s">
        <v>3526</v>
      </c>
      <c r="Q5389">
        <v>0</v>
      </c>
      <c r="R5389">
        <v>0</v>
      </c>
      <c r="S5389">
        <v>0</v>
      </c>
      <c r="T5389" t="s">
        <v>181</v>
      </c>
      <c r="U5389">
        <v>0</v>
      </c>
      <c r="V5389" t="s">
        <v>181</v>
      </c>
      <c r="W5389">
        <v>0</v>
      </c>
      <c r="X5389" t="s">
        <v>3576</v>
      </c>
    </row>
    <row r="5390" spans="1:24" x14ac:dyDescent="0.3">
      <c r="A5390" t="s">
        <v>3502</v>
      </c>
      <c r="B5390" t="s">
        <v>10268</v>
      </c>
      <c r="C5390" t="s">
        <v>3504</v>
      </c>
      <c r="D5390" t="s">
        <v>10269</v>
      </c>
      <c r="E5390" t="s">
        <v>10261</v>
      </c>
      <c r="F5390">
        <v>0</v>
      </c>
      <c r="G5390">
        <v>0</v>
      </c>
      <c r="H5390" s="51" t="s">
        <v>3762</v>
      </c>
      <c r="I5390">
        <v>0</v>
      </c>
      <c r="J5390">
        <v>0</v>
      </c>
      <c r="L5390">
        <v>0</v>
      </c>
      <c r="M5390">
        <v>800</v>
      </c>
      <c r="N5390">
        <v>80</v>
      </c>
      <c r="O5390">
        <v>0</v>
      </c>
      <c r="P5390" t="s">
        <v>2644</v>
      </c>
      <c r="Q5390">
        <v>0</v>
      </c>
      <c r="R5390">
        <v>0</v>
      </c>
      <c r="S5390">
        <v>0</v>
      </c>
      <c r="T5390" t="s">
        <v>181</v>
      </c>
      <c r="U5390">
        <v>0</v>
      </c>
      <c r="V5390" t="s">
        <v>181</v>
      </c>
      <c r="W5390">
        <v>0</v>
      </c>
      <c r="X5390" t="s">
        <v>3576</v>
      </c>
    </row>
    <row r="5391" spans="1:24" x14ac:dyDescent="0.3">
      <c r="A5391" t="s">
        <v>3502</v>
      </c>
      <c r="B5391" t="s">
        <v>11251</v>
      </c>
      <c r="C5391" t="s">
        <v>181</v>
      </c>
      <c r="D5391" t="s">
        <v>11252</v>
      </c>
      <c r="E5391" t="s">
        <v>11235</v>
      </c>
      <c r="F5391">
        <v>0</v>
      </c>
      <c r="G5391">
        <v>0</v>
      </c>
      <c r="H5391" s="51" t="s">
        <v>15751</v>
      </c>
      <c r="I5391">
        <v>0</v>
      </c>
      <c r="J5391">
        <v>0</v>
      </c>
      <c r="L5391">
        <v>0</v>
      </c>
      <c r="M5391">
        <v>94.5</v>
      </c>
      <c r="N5391">
        <v>5</v>
      </c>
      <c r="O5391">
        <v>0</v>
      </c>
      <c r="P5391" t="s">
        <v>3526</v>
      </c>
      <c r="Q5391">
        <v>0</v>
      </c>
      <c r="R5391">
        <v>0</v>
      </c>
      <c r="S5391">
        <v>0</v>
      </c>
      <c r="T5391" t="s">
        <v>181</v>
      </c>
      <c r="U5391">
        <v>0</v>
      </c>
      <c r="V5391" t="s">
        <v>181</v>
      </c>
      <c r="W5391">
        <v>0</v>
      </c>
      <c r="X5391" t="s">
        <v>7413</v>
      </c>
    </row>
    <row r="5392" spans="1:24" x14ac:dyDescent="0.3">
      <c r="A5392" t="s">
        <v>3502</v>
      </c>
      <c r="B5392" t="s">
        <v>12307</v>
      </c>
      <c r="C5392" t="s">
        <v>181</v>
      </c>
      <c r="D5392" t="s">
        <v>12308</v>
      </c>
      <c r="E5392" t="s">
        <v>12277</v>
      </c>
      <c r="F5392">
        <v>199</v>
      </c>
      <c r="G5392">
        <v>0</v>
      </c>
      <c r="H5392" s="51" t="s">
        <v>13869</v>
      </c>
      <c r="I5392">
        <v>0</v>
      </c>
      <c r="J5392">
        <v>100</v>
      </c>
      <c r="K5392">
        <v>202</v>
      </c>
      <c r="L5392">
        <v>177.76</v>
      </c>
      <c r="M5392">
        <v>595.04999999999995</v>
      </c>
      <c r="N5392">
        <v>678</v>
      </c>
      <c r="O5392">
        <v>0</v>
      </c>
      <c r="P5392" t="s">
        <v>12653</v>
      </c>
      <c r="Q5392">
        <v>0</v>
      </c>
      <c r="R5392">
        <v>0</v>
      </c>
      <c r="S5392">
        <v>0</v>
      </c>
      <c r="T5392" t="s">
        <v>181</v>
      </c>
      <c r="U5392">
        <v>0</v>
      </c>
      <c r="V5392" t="s">
        <v>181</v>
      </c>
      <c r="W5392">
        <v>2260</v>
      </c>
      <c r="X5392" t="s">
        <v>10520</v>
      </c>
    </row>
    <row r="5393" spans="1:24" x14ac:dyDescent="0.3">
      <c r="A5393" t="s">
        <v>3502</v>
      </c>
      <c r="B5393" t="s">
        <v>12275</v>
      </c>
      <c r="C5393" t="s">
        <v>3573</v>
      </c>
      <c r="D5393" t="s">
        <v>12276</v>
      </c>
      <c r="E5393" t="s">
        <v>12277</v>
      </c>
      <c r="F5393">
        <v>333</v>
      </c>
      <c r="G5393">
        <v>0</v>
      </c>
      <c r="H5393" s="51" t="s">
        <v>15752</v>
      </c>
      <c r="I5393">
        <v>0</v>
      </c>
      <c r="J5393">
        <v>167</v>
      </c>
      <c r="K5393">
        <v>149</v>
      </c>
      <c r="L5393">
        <v>314.39</v>
      </c>
      <c r="M5393">
        <v>789.25</v>
      </c>
      <c r="N5393">
        <v>374</v>
      </c>
      <c r="O5393">
        <v>4</v>
      </c>
      <c r="P5393" t="s">
        <v>7604</v>
      </c>
      <c r="Q5393">
        <v>0</v>
      </c>
      <c r="R5393">
        <v>0</v>
      </c>
      <c r="S5393">
        <v>0</v>
      </c>
      <c r="T5393" t="s">
        <v>181</v>
      </c>
      <c r="U5393">
        <v>0</v>
      </c>
      <c r="V5393" t="s">
        <v>181</v>
      </c>
      <c r="W5393">
        <v>2059.6666666666702</v>
      </c>
      <c r="X5393" t="s">
        <v>10520</v>
      </c>
    </row>
    <row r="5394" spans="1:24" x14ac:dyDescent="0.3">
      <c r="A5394" t="s">
        <v>3502</v>
      </c>
      <c r="B5394" t="s">
        <v>12297</v>
      </c>
      <c r="C5394" t="s">
        <v>3528</v>
      </c>
      <c r="D5394" t="s">
        <v>12298</v>
      </c>
      <c r="E5394" t="s">
        <v>12277</v>
      </c>
      <c r="F5394">
        <v>208</v>
      </c>
      <c r="G5394">
        <v>0</v>
      </c>
      <c r="H5394" s="51" t="s">
        <v>15753</v>
      </c>
      <c r="I5394">
        <v>0</v>
      </c>
      <c r="J5394">
        <v>104</v>
      </c>
      <c r="K5394">
        <v>189</v>
      </c>
      <c r="L5394">
        <v>3315.06</v>
      </c>
      <c r="M5394">
        <v>9734.7000000000007</v>
      </c>
      <c r="N5394">
        <v>555</v>
      </c>
      <c r="O5394">
        <v>0</v>
      </c>
      <c r="P5394" t="s">
        <v>12740</v>
      </c>
      <c r="Q5394">
        <v>0</v>
      </c>
      <c r="R5394">
        <v>0</v>
      </c>
      <c r="S5394">
        <v>0</v>
      </c>
      <c r="T5394" t="s">
        <v>181</v>
      </c>
      <c r="U5394">
        <v>0</v>
      </c>
      <c r="V5394" t="s">
        <v>181</v>
      </c>
      <c r="W5394">
        <v>1924</v>
      </c>
      <c r="X5394" t="s">
        <v>10520</v>
      </c>
    </row>
    <row r="5395" spans="1:24" x14ac:dyDescent="0.3">
      <c r="A5395" t="s">
        <v>3502</v>
      </c>
      <c r="B5395" t="s">
        <v>12295</v>
      </c>
      <c r="C5395" t="s">
        <v>3528</v>
      </c>
      <c r="D5395" t="s">
        <v>12296</v>
      </c>
      <c r="E5395" t="s">
        <v>12277</v>
      </c>
      <c r="F5395">
        <v>431</v>
      </c>
      <c r="G5395">
        <v>0</v>
      </c>
      <c r="H5395" s="51" t="s">
        <v>15753</v>
      </c>
      <c r="I5395">
        <v>0</v>
      </c>
      <c r="J5395">
        <v>216</v>
      </c>
      <c r="K5395">
        <v>425</v>
      </c>
      <c r="L5395">
        <v>7454.5</v>
      </c>
      <c r="M5395">
        <v>19925.439999999999</v>
      </c>
      <c r="N5395">
        <v>1136</v>
      </c>
      <c r="O5395">
        <v>0</v>
      </c>
      <c r="P5395" t="s">
        <v>18300</v>
      </c>
      <c r="Q5395">
        <v>0</v>
      </c>
      <c r="R5395">
        <v>0</v>
      </c>
      <c r="S5395">
        <v>0</v>
      </c>
      <c r="T5395" t="s">
        <v>181</v>
      </c>
      <c r="U5395">
        <v>0</v>
      </c>
      <c r="V5395" t="s">
        <v>181</v>
      </c>
      <c r="W5395">
        <v>8179.2</v>
      </c>
      <c r="X5395" t="s">
        <v>10520</v>
      </c>
    </row>
    <row r="5396" spans="1:24" x14ac:dyDescent="0.3">
      <c r="A5396" t="s">
        <v>3502</v>
      </c>
      <c r="B5396" t="s">
        <v>12293</v>
      </c>
      <c r="C5396" t="s">
        <v>3528</v>
      </c>
      <c r="D5396" t="s">
        <v>12294</v>
      </c>
      <c r="E5396" t="s">
        <v>12277</v>
      </c>
      <c r="F5396">
        <v>514</v>
      </c>
      <c r="G5396">
        <v>0</v>
      </c>
      <c r="H5396" s="51" t="s">
        <v>15753</v>
      </c>
      <c r="I5396">
        <v>0</v>
      </c>
      <c r="J5396">
        <v>257</v>
      </c>
      <c r="K5396">
        <v>307</v>
      </c>
      <c r="L5396">
        <v>5384.78</v>
      </c>
      <c r="M5396">
        <v>9331.2800000000007</v>
      </c>
      <c r="N5396">
        <v>532</v>
      </c>
      <c r="O5396">
        <v>0</v>
      </c>
      <c r="P5396" t="s">
        <v>4173</v>
      </c>
      <c r="Q5396">
        <v>1</v>
      </c>
      <c r="R5396">
        <v>0</v>
      </c>
      <c r="S5396">
        <v>0</v>
      </c>
      <c r="T5396" t="s">
        <v>181</v>
      </c>
      <c r="U5396">
        <v>0</v>
      </c>
      <c r="V5396" t="s">
        <v>181</v>
      </c>
      <c r="W5396">
        <v>4548.8999999999996</v>
      </c>
      <c r="X5396" t="s">
        <v>10520</v>
      </c>
    </row>
    <row r="5397" spans="1:24" x14ac:dyDescent="0.3">
      <c r="A5397" t="s">
        <v>3502</v>
      </c>
      <c r="B5397" t="s">
        <v>15754</v>
      </c>
      <c r="C5397" t="s">
        <v>181</v>
      </c>
      <c r="D5397" t="s">
        <v>15755</v>
      </c>
      <c r="E5397" t="s">
        <v>11837</v>
      </c>
      <c r="F5397">
        <v>16</v>
      </c>
      <c r="G5397">
        <v>0</v>
      </c>
      <c r="H5397" s="51" t="s">
        <v>12495</v>
      </c>
      <c r="I5397">
        <v>0</v>
      </c>
      <c r="J5397">
        <v>8</v>
      </c>
      <c r="K5397">
        <v>7</v>
      </c>
      <c r="L5397">
        <v>114.79999999999998</v>
      </c>
      <c r="M5397">
        <v>12890.4</v>
      </c>
      <c r="N5397">
        <v>786</v>
      </c>
      <c r="O5397">
        <v>0</v>
      </c>
      <c r="P5397" t="s">
        <v>13475</v>
      </c>
      <c r="Q5397">
        <v>0</v>
      </c>
      <c r="R5397">
        <v>0</v>
      </c>
      <c r="S5397">
        <v>0</v>
      </c>
      <c r="T5397" t="s">
        <v>181</v>
      </c>
      <c r="U5397">
        <v>0</v>
      </c>
      <c r="V5397" t="s">
        <v>181</v>
      </c>
      <c r="W5397">
        <v>209.6</v>
      </c>
      <c r="X5397" t="s">
        <v>10520</v>
      </c>
    </row>
    <row r="5398" spans="1:24" x14ac:dyDescent="0.3">
      <c r="A5398" t="s">
        <v>3502</v>
      </c>
      <c r="B5398" t="s">
        <v>11818</v>
      </c>
      <c r="C5398" t="s">
        <v>3592</v>
      </c>
      <c r="D5398" t="s">
        <v>11819</v>
      </c>
      <c r="E5398" t="s">
        <v>11820</v>
      </c>
      <c r="F5398">
        <v>537</v>
      </c>
      <c r="G5398" t="s">
        <v>7926</v>
      </c>
      <c r="H5398" s="51" t="s">
        <v>3682</v>
      </c>
      <c r="I5398">
        <v>3562</v>
      </c>
      <c r="J5398">
        <v>269</v>
      </c>
      <c r="K5398">
        <v>299</v>
      </c>
      <c r="L5398">
        <v>7774</v>
      </c>
      <c r="M5398">
        <v>10400</v>
      </c>
      <c r="N5398">
        <v>400</v>
      </c>
      <c r="O5398">
        <v>0</v>
      </c>
      <c r="P5398" t="s">
        <v>8926</v>
      </c>
      <c r="Q5398">
        <v>0</v>
      </c>
      <c r="R5398">
        <v>0</v>
      </c>
      <c r="S5398">
        <v>0</v>
      </c>
      <c r="T5398" t="s">
        <v>181</v>
      </c>
      <c r="U5398">
        <v>0</v>
      </c>
      <c r="V5398" t="s">
        <v>181</v>
      </c>
      <c r="W5398">
        <v>3586.6666666666702</v>
      </c>
      <c r="X5398" t="s">
        <v>10520</v>
      </c>
    </row>
    <row r="5399" spans="1:24" x14ac:dyDescent="0.3">
      <c r="A5399" t="s">
        <v>3502</v>
      </c>
      <c r="B5399" t="s">
        <v>12305</v>
      </c>
      <c r="C5399" t="s">
        <v>181</v>
      </c>
      <c r="D5399" t="s">
        <v>12306</v>
      </c>
      <c r="E5399" t="s">
        <v>12277</v>
      </c>
      <c r="F5399">
        <v>0</v>
      </c>
      <c r="G5399">
        <v>0</v>
      </c>
      <c r="H5399" s="51" t="s">
        <v>13932</v>
      </c>
      <c r="I5399">
        <v>0</v>
      </c>
      <c r="J5399">
        <v>0</v>
      </c>
      <c r="L5399">
        <v>0</v>
      </c>
      <c r="M5399">
        <v>7.19</v>
      </c>
      <c r="N5399">
        <v>5</v>
      </c>
      <c r="O5399">
        <v>0</v>
      </c>
      <c r="P5399" t="s">
        <v>3526</v>
      </c>
      <c r="Q5399">
        <v>0</v>
      </c>
      <c r="R5399">
        <v>0</v>
      </c>
      <c r="S5399">
        <v>0</v>
      </c>
      <c r="T5399" t="s">
        <v>181</v>
      </c>
      <c r="U5399">
        <v>0</v>
      </c>
      <c r="V5399" t="s">
        <v>181</v>
      </c>
      <c r="W5399">
        <v>0</v>
      </c>
      <c r="X5399" t="s">
        <v>10520</v>
      </c>
    </row>
    <row r="5400" spans="1:24" x14ac:dyDescent="0.3">
      <c r="A5400" t="s">
        <v>3502</v>
      </c>
      <c r="B5400" t="s">
        <v>11823</v>
      </c>
      <c r="C5400" t="s">
        <v>3592</v>
      </c>
      <c r="D5400" t="s">
        <v>11824</v>
      </c>
      <c r="E5400" t="s">
        <v>11820</v>
      </c>
      <c r="F5400">
        <v>1491</v>
      </c>
      <c r="G5400">
        <v>0</v>
      </c>
      <c r="H5400" s="51" t="s">
        <v>14941</v>
      </c>
      <c r="I5400">
        <v>0</v>
      </c>
      <c r="J5400">
        <v>746</v>
      </c>
      <c r="K5400">
        <v>691</v>
      </c>
      <c r="L5400">
        <v>18221.670000000002</v>
      </c>
      <c r="M5400">
        <v>53034.09</v>
      </c>
      <c r="N5400">
        <v>2011</v>
      </c>
      <c r="O5400">
        <v>0</v>
      </c>
      <c r="P5400" t="s">
        <v>18301</v>
      </c>
      <c r="Q5400">
        <v>0</v>
      </c>
      <c r="R5400">
        <v>0</v>
      </c>
      <c r="S5400">
        <v>0</v>
      </c>
      <c r="T5400" t="s">
        <v>181</v>
      </c>
      <c r="U5400">
        <v>0</v>
      </c>
      <c r="V5400" t="s">
        <v>181</v>
      </c>
      <c r="W5400">
        <v>50006.866666666698</v>
      </c>
      <c r="X5400" t="s">
        <v>10520</v>
      </c>
    </row>
    <row r="5401" spans="1:24" x14ac:dyDescent="0.3">
      <c r="A5401" t="s">
        <v>3502</v>
      </c>
      <c r="B5401" t="s">
        <v>18302</v>
      </c>
      <c r="C5401" t="s">
        <v>181</v>
      </c>
      <c r="D5401" t="s">
        <v>12279</v>
      </c>
      <c r="E5401" t="s">
        <v>11837</v>
      </c>
      <c r="F5401">
        <v>0</v>
      </c>
      <c r="G5401">
        <v>0</v>
      </c>
      <c r="H5401" s="51" t="s">
        <v>14956</v>
      </c>
      <c r="I5401">
        <v>0</v>
      </c>
      <c r="J5401">
        <v>0</v>
      </c>
      <c r="L5401">
        <v>0</v>
      </c>
      <c r="M5401">
        <v>412.92</v>
      </c>
      <c r="N5401">
        <v>222</v>
      </c>
      <c r="O5401">
        <v>0</v>
      </c>
      <c r="P5401" t="s">
        <v>8195</v>
      </c>
      <c r="Q5401">
        <v>0</v>
      </c>
      <c r="R5401">
        <v>0</v>
      </c>
      <c r="S5401">
        <v>0</v>
      </c>
      <c r="T5401" t="s">
        <v>181</v>
      </c>
      <c r="U5401">
        <v>0</v>
      </c>
      <c r="V5401" t="s">
        <v>181</v>
      </c>
      <c r="W5401">
        <v>0</v>
      </c>
      <c r="X5401" t="s">
        <v>10520</v>
      </c>
    </row>
    <row r="5402" spans="1:24" x14ac:dyDescent="0.3">
      <c r="A5402" t="s">
        <v>3502</v>
      </c>
      <c r="B5402" t="s">
        <v>12278</v>
      </c>
      <c r="C5402" t="s">
        <v>3573</v>
      </c>
      <c r="D5402" t="s">
        <v>12279</v>
      </c>
      <c r="E5402" t="s">
        <v>12277</v>
      </c>
      <c r="F5402">
        <v>195</v>
      </c>
      <c r="G5402">
        <v>0</v>
      </c>
      <c r="H5402" s="51" t="s">
        <v>12992</v>
      </c>
      <c r="I5402">
        <v>0</v>
      </c>
      <c r="J5402">
        <v>98</v>
      </c>
      <c r="K5402">
        <v>132</v>
      </c>
      <c r="L5402">
        <v>330</v>
      </c>
      <c r="M5402">
        <v>635</v>
      </c>
      <c r="N5402">
        <v>254</v>
      </c>
      <c r="O5402">
        <v>4</v>
      </c>
      <c r="P5402" t="s">
        <v>8560</v>
      </c>
      <c r="Q5402">
        <v>0</v>
      </c>
      <c r="R5402">
        <v>0</v>
      </c>
      <c r="S5402">
        <v>0</v>
      </c>
      <c r="T5402" t="s">
        <v>181</v>
      </c>
      <c r="U5402">
        <v>0</v>
      </c>
      <c r="V5402" t="s">
        <v>181</v>
      </c>
      <c r="W5402">
        <v>816.66666666666697</v>
      </c>
      <c r="X5402" t="s">
        <v>10520</v>
      </c>
    </row>
    <row r="5403" spans="1:24" x14ac:dyDescent="0.3">
      <c r="A5403" t="s">
        <v>3502</v>
      </c>
      <c r="B5403" t="s">
        <v>18303</v>
      </c>
      <c r="C5403" t="s">
        <v>181</v>
      </c>
      <c r="D5403" t="s">
        <v>18304</v>
      </c>
      <c r="E5403" t="s">
        <v>11837</v>
      </c>
      <c r="F5403">
        <v>0</v>
      </c>
      <c r="G5403">
        <v>0</v>
      </c>
      <c r="H5403" s="51" t="s">
        <v>14956</v>
      </c>
      <c r="I5403">
        <v>0</v>
      </c>
      <c r="J5403">
        <v>0</v>
      </c>
      <c r="L5403">
        <v>0</v>
      </c>
      <c r="M5403">
        <v>145.08000000000001</v>
      </c>
      <c r="N5403">
        <v>78</v>
      </c>
      <c r="O5403">
        <v>0</v>
      </c>
      <c r="P5403" t="s">
        <v>3693</v>
      </c>
      <c r="Q5403">
        <v>0</v>
      </c>
      <c r="R5403">
        <v>0</v>
      </c>
      <c r="S5403">
        <v>0</v>
      </c>
      <c r="T5403" t="s">
        <v>181</v>
      </c>
      <c r="U5403">
        <v>0</v>
      </c>
      <c r="V5403" t="s">
        <v>181</v>
      </c>
      <c r="W5403">
        <v>0</v>
      </c>
      <c r="X5403" t="s">
        <v>10520</v>
      </c>
    </row>
    <row r="5404" spans="1:24" x14ac:dyDescent="0.3">
      <c r="A5404" t="s">
        <v>3502</v>
      </c>
      <c r="B5404" t="s">
        <v>15758</v>
      </c>
      <c r="C5404" t="s">
        <v>181</v>
      </c>
      <c r="D5404" t="s">
        <v>15759</v>
      </c>
      <c r="E5404" t="s">
        <v>11837</v>
      </c>
      <c r="F5404">
        <v>0</v>
      </c>
      <c r="G5404">
        <v>0</v>
      </c>
      <c r="H5404" s="51" t="s">
        <v>14956</v>
      </c>
      <c r="I5404">
        <v>0</v>
      </c>
      <c r="J5404">
        <v>0</v>
      </c>
      <c r="L5404">
        <v>0</v>
      </c>
      <c r="M5404">
        <v>268</v>
      </c>
      <c r="N5404">
        <v>144</v>
      </c>
      <c r="O5404">
        <v>0</v>
      </c>
      <c r="P5404" t="s">
        <v>1363</v>
      </c>
      <c r="Q5404">
        <v>0</v>
      </c>
      <c r="R5404">
        <v>0</v>
      </c>
      <c r="S5404">
        <v>0</v>
      </c>
      <c r="T5404" t="s">
        <v>181</v>
      </c>
      <c r="U5404">
        <v>0</v>
      </c>
      <c r="V5404" t="s">
        <v>181</v>
      </c>
      <c r="W5404">
        <v>0</v>
      </c>
      <c r="X5404" t="s">
        <v>10520</v>
      </c>
    </row>
    <row r="5405" spans="1:24" x14ac:dyDescent="0.3">
      <c r="A5405" t="s">
        <v>3502</v>
      </c>
      <c r="B5405" t="s">
        <v>11821</v>
      </c>
      <c r="C5405" t="s">
        <v>3592</v>
      </c>
      <c r="D5405" t="s">
        <v>11822</v>
      </c>
      <c r="E5405" t="s">
        <v>11820</v>
      </c>
      <c r="F5405">
        <v>750</v>
      </c>
      <c r="G5405">
        <v>0</v>
      </c>
      <c r="H5405" s="51" t="s">
        <v>14941</v>
      </c>
      <c r="I5405">
        <v>0</v>
      </c>
      <c r="J5405">
        <v>375</v>
      </c>
      <c r="K5405">
        <v>347</v>
      </c>
      <c r="L5405">
        <v>9150.3900000000012</v>
      </c>
      <c r="M5405">
        <v>21097.49</v>
      </c>
      <c r="N5405">
        <v>800</v>
      </c>
      <c r="O5405">
        <v>0</v>
      </c>
      <c r="P5405" t="s">
        <v>2596</v>
      </c>
      <c r="Q5405">
        <v>0</v>
      </c>
      <c r="R5405">
        <v>0</v>
      </c>
      <c r="S5405">
        <v>0</v>
      </c>
      <c r="T5405" t="s">
        <v>181</v>
      </c>
      <c r="U5405">
        <v>0</v>
      </c>
      <c r="V5405" t="s">
        <v>181</v>
      </c>
      <c r="W5405">
        <v>10000</v>
      </c>
      <c r="X5405" t="s">
        <v>10520</v>
      </c>
    </row>
    <row r="5406" spans="1:24" x14ac:dyDescent="0.3">
      <c r="A5406" t="s">
        <v>3502</v>
      </c>
      <c r="B5406" t="s">
        <v>11248</v>
      </c>
      <c r="C5406" t="s">
        <v>181</v>
      </c>
      <c r="D5406" t="s">
        <v>11249</v>
      </c>
      <c r="E5406" t="s">
        <v>11235</v>
      </c>
      <c r="F5406">
        <v>0</v>
      </c>
      <c r="G5406">
        <v>0</v>
      </c>
      <c r="H5406" s="51" t="s">
        <v>13115</v>
      </c>
      <c r="I5406">
        <v>0</v>
      </c>
      <c r="J5406">
        <v>0</v>
      </c>
      <c r="L5406">
        <v>0</v>
      </c>
      <c r="M5406">
        <v>677.6</v>
      </c>
      <c r="N5406">
        <v>140</v>
      </c>
      <c r="O5406">
        <v>0</v>
      </c>
      <c r="P5406" t="s">
        <v>11250</v>
      </c>
      <c r="Q5406">
        <v>0</v>
      </c>
      <c r="R5406">
        <v>0</v>
      </c>
      <c r="S5406">
        <v>0</v>
      </c>
      <c r="T5406" t="s">
        <v>181</v>
      </c>
      <c r="U5406">
        <v>0</v>
      </c>
      <c r="V5406" t="s">
        <v>181</v>
      </c>
      <c r="W5406">
        <v>0</v>
      </c>
      <c r="X5406" t="s">
        <v>7413</v>
      </c>
    </row>
    <row r="5407" spans="1:24" x14ac:dyDescent="0.3">
      <c r="A5407" t="s">
        <v>3502</v>
      </c>
      <c r="B5407" t="s">
        <v>12281</v>
      </c>
      <c r="C5407" t="s">
        <v>3592</v>
      </c>
      <c r="D5407" t="s">
        <v>12282</v>
      </c>
      <c r="E5407" t="s">
        <v>12277</v>
      </c>
      <c r="F5407">
        <v>3</v>
      </c>
      <c r="G5407">
        <v>0</v>
      </c>
      <c r="H5407" s="51" t="s">
        <v>12842</v>
      </c>
      <c r="I5407">
        <v>0</v>
      </c>
      <c r="J5407">
        <v>2</v>
      </c>
      <c r="K5407">
        <v>1</v>
      </c>
      <c r="L5407">
        <v>8.36</v>
      </c>
      <c r="M5407">
        <v>117.04</v>
      </c>
      <c r="N5407">
        <v>14</v>
      </c>
      <c r="O5407">
        <v>0</v>
      </c>
      <c r="P5407" t="s">
        <v>3597</v>
      </c>
      <c r="Q5407">
        <v>0</v>
      </c>
      <c r="R5407">
        <v>0</v>
      </c>
      <c r="S5407">
        <v>0</v>
      </c>
      <c r="T5407" t="s">
        <v>181</v>
      </c>
      <c r="U5407">
        <v>0</v>
      </c>
      <c r="V5407" t="s">
        <v>181</v>
      </c>
      <c r="W5407">
        <v>0.93333333333333302</v>
      </c>
      <c r="X5407" t="s">
        <v>10520</v>
      </c>
    </row>
    <row r="5408" spans="1:24" x14ac:dyDescent="0.3">
      <c r="A5408" t="s">
        <v>3502</v>
      </c>
      <c r="B5408" t="s">
        <v>12283</v>
      </c>
      <c r="C5408" t="s">
        <v>3573</v>
      </c>
      <c r="D5408" t="s">
        <v>12284</v>
      </c>
      <c r="E5408" t="s">
        <v>12277</v>
      </c>
      <c r="F5408">
        <v>17</v>
      </c>
      <c r="G5408" t="s">
        <v>3077</v>
      </c>
      <c r="H5408" s="51" t="s">
        <v>15760</v>
      </c>
      <c r="I5408">
        <v>91.800000000000011</v>
      </c>
      <c r="J5408">
        <v>9</v>
      </c>
      <c r="K5408">
        <v>10</v>
      </c>
      <c r="L5408">
        <v>76.5</v>
      </c>
      <c r="M5408">
        <v>38.270000000000003</v>
      </c>
      <c r="N5408">
        <v>5</v>
      </c>
      <c r="O5408">
        <v>0</v>
      </c>
      <c r="P5408" t="s">
        <v>3526</v>
      </c>
      <c r="Q5408">
        <v>0</v>
      </c>
      <c r="R5408">
        <v>0</v>
      </c>
      <c r="S5408">
        <v>0</v>
      </c>
      <c r="T5408" t="s">
        <v>181</v>
      </c>
      <c r="U5408">
        <v>0</v>
      </c>
      <c r="V5408" t="s">
        <v>181</v>
      </c>
      <c r="W5408">
        <v>1.5</v>
      </c>
      <c r="X5408" t="s">
        <v>10520</v>
      </c>
    </row>
    <row r="5409" spans="1:24" x14ac:dyDescent="0.3">
      <c r="A5409" t="s">
        <v>3502</v>
      </c>
      <c r="B5409" t="s">
        <v>12285</v>
      </c>
      <c r="C5409" t="s">
        <v>3573</v>
      </c>
      <c r="D5409" t="s">
        <v>12286</v>
      </c>
      <c r="E5409" t="s">
        <v>12277</v>
      </c>
      <c r="F5409">
        <v>12</v>
      </c>
      <c r="G5409" t="s">
        <v>3101</v>
      </c>
      <c r="H5409" s="51" t="s">
        <v>15760</v>
      </c>
      <c r="I5409">
        <v>30.6</v>
      </c>
      <c r="J5409">
        <v>6</v>
      </c>
      <c r="K5409">
        <v>7</v>
      </c>
      <c r="L5409">
        <v>53.550000000000004</v>
      </c>
      <c r="M5409">
        <v>61.23</v>
      </c>
      <c r="N5409">
        <v>8</v>
      </c>
      <c r="O5409">
        <v>0</v>
      </c>
      <c r="P5409" t="s">
        <v>1703</v>
      </c>
      <c r="Q5409">
        <v>0</v>
      </c>
      <c r="R5409">
        <v>0</v>
      </c>
      <c r="S5409">
        <v>0</v>
      </c>
      <c r="T5409" t="s">
        <v>181</v>
      </c>
      <c r="U5409">
        <v>0</v>
      </c>
      <c r="V5409" t="s">
        <v>181</v>
      </c>
      <c r="W5409">
        <v>1.6</v>
      </c>
      <c r="X5409" t="s">
        <v>10520</v>
      </c>
    </row>
    <row r="5410" spans="1:24" x14ac:dyDescent="0.3">
      <c r="A5410" t="s">
        <v>3502</v>
      </c>
      <c r="B5410" t="s">
        <v>15761</v>
      </c>
      <c r="C5410" t="s">
        <v>181</v>
      </c>
      <c r="D5410" t="s">
        <v>15762</v>
      </c>
      <c r="E5410" t="s">
        <v>12277</v>
      </c>
      <c r="F5410">
        <v>0</v>
      </c>
      <c r="G5410">
        <v>0</v>
      </c>
      <c r="H5410" s="51" t="s">
        <v>15741</v>
      </c>
      <c r="I5410">
        <v>0</v>
      </c>
      <c r="J5410">
        <v>0</v>
      </c>
      <c r="L5410">
        <v>0</v>
      </c>
      <c r="M5410">
        <v>176.66</v>
      </c>
      <c r="N5410">
        <v>73</v>
      </c>
      <c r="O5410">
        <v>0</v>
      </c>
      <c r="P5410" t="s">
        <v>3817</v>
      </c>
      <c r="Q5410">
        <v>0</v>
      </c>
      <c r="R5410">
        <v>0</v>
      </c>
      <c r="S5410">
        <v>0</v>
      </c>
      <c r="T5410" t="s">
        <v>181</v>
      </c>
      <c r="U5410">
        <v>0</v>
      </c>
      <c r="V5410" t="s">
        <v>181</v>
      </c>
      <c r="W5410">
        <v>0</v>
      </c>
      <c r="X5410" t="s">
        <v>3576</v>
      </c>
    </row>
    <row r="5411" spans="1:24" x14ac:dyDescent="0.3">
      <c r="A5411" t="s">
        <v>3502</v>
      </c>
      <c r="B5411" t="s">
        <v>15763</v>
      </c>
      <c r="C5411" t="s">
        <v>181</v>
      </c>
      <c r="D5411" t="s">
        <v>15764</v>
      </c>
      <c r="E5411" t="s">
        <v>12277</v>
      </c>
      <c r="F5411">
        <v>0</v>
      </c>
      <c r="G5411">
        <v>0</v>
      </c>
      <c r="H5411" s="51" t="s">
        <v>15741</v>
      </c>
      <c r="I5411">
        <v>0</v>
      </c>
      <c r="J5411">
        <v>0</v>
      </c>
      <c r="L5411">
        <v>0</v>
      </c>
      <c r="M5411">
        <v>174.24</v>
      </c>
      <c r="N5411">
        <v>72</v>
      </c>
      <c r="O5411">
        <v>0</v>
      </c>
      <c r="P5411" t="s">
        <v>1346</v>
      </c>
      <c r="Q5411">
        <v>0</v>
      </c>
      <c r="R5411">
        <v>0</v>
      </c>
      <c r="S5411">
        <v>0</v>
      </c>
      <c r="T5411" t="s">
        <v>181</v>
      </c>
      <c r="U5411">
        <v>0</v>
      </c>
      <c r="V5411" t="s">
        <v>181</v>
      </c>
      <c r="W5411">
        <v>0</v>
      </c>
      <c r="X5411" t="s">
        <v>3576</v>
      </c>
    </row>
    <row r="5412" spans="1:24" x14ac:dyDescent="0.3">
      <c r="A5412" t="s">
        <v>3502</v>
      </c>
      <c r="B5412" t="s">
        <v>15765</v>
      </c>
      <c r="C5412" t="s">
        <v>181</v>
      </c>
      <c r="D5412" t="s">
        <v>15766</v>
      </c>
      <c r="E5412" t="s">
        <v>12277</v>
      </c>
      <c r="F5412">
        <v>0</v>
      </c>
      <c r="G5412">
        <v>0</v>
      </c>
      <c r="H5412" s="51" t="s">
        <v>15741</v>
      </c>
      <c r="I5412">
        <v>0</v>
      </c>
      <c r="J5412">
        <v>0</v>
      </c>
      <c r="L5412">
        <v>0</v>
      </c>
      <c r="M5412">
        <v>152.46</v>
      </c>
      <c r="N5412">
        <v>63</v>
      </c>
      <c r="O5412">
        <v>0</v>
      </c>
      <c r="P5412" t="s">
        <v>3548</v>
      </c>
      <c r="Q5412">
        <v>0</v>
      </c>
      <c r="R5412">
        <v>0</v>
      </c>
      <c r="S5412">
        <v>0</v>
      </c>
      <c r="T5412" t="s">
        <v>181</v>
      </c>
      <c r="U5412">
        <v>0</v>
      </c>
      <c r="V5412" t="s">
        <v>181</v>
      </c>
      <c r="W5412">
        <v>0</v>
      </c>
      <c r="X5412" t="s">
        <v>3576</v>
      </c>
    </row>
    <row r="5413" spans="1:24" x14ac:dyDescent="0.3">
      <c r="A5413" t="s">
        <v>3502</v>
      </c>
      <c r="B5413" t="s">
        <v>11261</v>
      </c>
      <c r="C5413" t="s">
        <v>181</v>
      </c>
      <c r="D5413" t="s">
        <v>15767</v>
      </c>
      <c r="E5413" t="s">
        <v>11235</v>
      </c>
      <c r="F5413">
        <v>0</v>
      </c>
      <c r="G5413">
        <v>0</v>
      </c>
      <c r="H5413" s="51" t="s">
        <v>14405</v>
      </c>
      <c r="I5413">
        <v>0</v>
      </c>
      <c r="J5413">
        <v>0</v>
      </c>
      <c r="L5413">
        <v>0</v>
      </c>
      <c r="M5413">
        <v>2345</v>
      </c>
      <c r="N5413">
        <v>350</v>
      </c>
      <c r="O5413">
        <v>0</v>
      </c>
      <c r="P5413" t="s">
        <v>1767</v>
      </c>
      <c r="Q5413">
        <v>0</v>
      </c>
      <c r="R5413">
        <v>0</v>
      </c>
      <c r="S5413">
        <v>0</v>
      </c>
      <c r="T5413" t="s">
        <v>181</v>
      </c>
      <c r="U5413">
        <v>0</v>
      </c>
      <c r="V5413" t="s">
        <v>181</v>
      </c>
      <c r="W5413">
        <v>0</v>
      </c>
      <c r="X5413" t="s">
        <v>7413</v>
      </c>
    </row>
    <row r="5414" spans="1:24" x14ac:dyDescent="0.3">
      <c r="A5414" t="s">
        <v>3502</v>
      </c>
      <c r="B5414" t="s">
        <v>11253</v>
      </c>
      <c r="C5414" t="s">
        <v>181</v>
      </c>
      <c r="D5414" t="s">
        <v>15768</v>
      </c>
      <c r="E5414" t="s">
        <v>11235</v>
      </c>
      <c r="F5414">
        <v>0</v>
      </c>
      <c r="G5414">
        <v>0</v>
      </c>
      <c r="H5414" s="51" t="s">
        <v>14405</v>
      </c>
      <c r="I5414">
        <v>0</v>
      </c>
      <c r="J5414">
        <v>0</v>
      </c>
      <c r="L5414">
        <v>0</v>
      </c>
      <c r="M5414">
        <v>1822.4</v>
      </c>
      <c r="N5414">
        <v>272</v>
      </c>
      <c r="O5414">
        <v>0</v>
      </c>
      <c r="P5414" t="s">
        <v>9494</v>
      </c>
      <c r="Q5414">
        <v>0</v>
      </c>
      <c r="R5414">
        <v>0</v>
      </c>
      <c r="S5414">
        <v>0</v>
      </c>
      <c r="T5414" t="s">
        <v>181</v>
      </c>
      <c r="U5414">
        <v>0</v>
      </c>
      <c r="V5414" t="s">
        <v>181</v>
      </c>
      <c r="W5414">
        <v>0</v>
      </c>
      <c r="X5414" t="s">
        <v>7413</v>
      </c>
    </row>
    <row r="5415" spans="1:24" x14ac:dyDescent="0.3">
      <c r="A5415" t="s">
        <v>3502</v>
      </c>
      <c r="B5415" t="s">
        <v>15769</v>
      </c>
      <c r="C5415" t="s">
        <v>181</v>
      </c>
      <c r="D5415" t="s">
        <v>15770</v>
      </c>
      <c r="E5415" t="s">
        <v>15771</v>
      </c>
      <c r="F5415">
        <v>0</v>
      </c>
      <c r="G5415">
        <v>0</v>
      </c>
      <c r="H5415" s="51" t="s">
        <v>15772</v>
      </c>
      <c r="I5415">
        <v>0</v>
      </c>
      <c r="J5415">
        <v>0</v>
      </c>
      <c r="L5415">
        <v>0</v>
      </c>
      <c r="M5415">
        <v>0</v>
      </c>
      <c r="N5415">
        <v>0</v>
      </c>
      <c r="O5415">
        <v>0</v>
      </c>
      <c r="P5415" t="s">
        <v>183</v>
      </c>
      <c r="Q5415">
        <v>0</v>
      </c>
      <c r="R5415">
        <v>0</v>
      </c>
      <c r="S5415">
        <v>0</v>
      </c>
      <c r="T5415" t="s">
        <v>181</v>
      </c>
      <c r="U5415">
        <v>0</v>
      </c>
      <c r="V5415" t="s">
        <v>181</v>
      </c>
      <c r="W5415">
        <v>0</v>
      </c>
      <c r="X5415" t="s">
        <v>10520</v>
      </c>
    </row>
    <row r="5416" spans="1:24" x14ac:dyDescent="0.3">
      <c r="A5416" t="s">
        <v>3502</v>
      </c>
      <c r="B5416" t="s">
        <v>15773</v>
      </c>
      <c r="C5416" t="s">
        <v>181</v>
      </c>
      <c r="D5416" t="s">
        <v>15774</v>
      </c>
      <c r="E5416" t="s">
        <v>15771</v>
      </c>
      <c r="F5416">
        <v>0</v>
      </c>
      <c r="G5416">
        <v>0</v>
      </c>
      <c r="H5416" s="51" t="s">
        <v>15772</v>
      </c>
      <c r="I5416">
        <v>0</v>
      </c>
      <c r="J5416">
        <v>0</v>
      </c>
      <c r="L5416">
        <v>0</v>
      </c>
      <c r="M5416">
        <v>0</v>
      </c>
      <c r="N5416">
        <v>0</v>
      </c>
      <c r="O5416">
        <v>0</v>
      </c>
      <c r="P5416" t="s">
        <v>183</v>
      </c>
      <c r="Q5416">
        <v>0</v>
      </c>
      <c r="R5416">
        <v>0</v>
      </c>
      <c r="S5416">
        <v>0</v>
      </c>
      <c r="T5416" t="s">
        <v>181</v>
      </c>
      <c r="U5416">
        <v>0</v>
      </c>
      <c r="V5416" t="s">
        <v>181</v>
      </c>
      <c r="W5416">
        <v>0</v>
      </c>
      <c r="X5416" t="s">
        <v>10520</v>
      </c>
    </row>
    <row r="5417" spans="1:24" x14ac:dyDescent="0.3">
      <c r="A5417" t="s">
        <v>3502</v>
      </c>
      <c r="B5417" t="s">
        <v>15775</v>
      </c>
      <c r="C5417" t="s">
        <v>181</v>
      </c>
      <c r="D5417" t="s">
        <v>15776</v>
      </c>
      <c r="E5417" t="s">
        <v>15771</v>
      </c>
      <c r="F5417">
        <v>0</v>
      </c>
      <c r="G5417">
        <v>0</v>
      </c>
      <c r="H5417" s="51" t="s">
        <v>15772</v>
      </c>
      <c r="I5417">
        <v>0</v>
      </c>
      <c r="J5417">
        <v>0</v>
      </c>
      <c r="L5417">
        <v>0</v>
      </c>
      <c r="M5417">
        <v>0</v>
      </c>
      <c r="N5417">
        <v>0</v>
      </c>
      <c r="O5417">
        <v>0</v>
      </c>
      <c r="P5417" t="s">
        <v>183</v>
      </c>
      <c r="Q5417">
        <v>0</v>
      </c>
      <c r="R5417">
        <v>0</v>
      </c>
      <c r="S5417">
        <v>0</v>
      </c>
      <c r="T5417" t="s">
        <v>181</v>
      </c>
      <c r="U5417">
        <v>0</v>
      </c>
      <c r="V5417" t="s">
        <v>181</v>
      </c>
      <c r="W5417">
        <v>0</v>
      </c>
      <c r="X5417" t="s">
        <v>10520</v>
      </c>
    </row>
    <row r="5418" spans="1:24" x14ac:dyDescent="0.3">
      <c r="A5418" t="s">
        <v>3502</v>
      </c>
      <c r="B5418" t="s">
        <v>10272</v>
      </c>
      <c r="C5418" t="s">
        <v>181</v>
      </c>
      <c r="D5418" t="s">
        <v>10273</v>
      </c>
      <c r="E5418" t="s">
        <v>10261</v>
      </c>
      <c r="F5418">
        <v>0</v>
      </c>
      <c r="G5418">
        <v>0</v>
      </c>
      <c r="H5418" s="51" t="s">
        <v>15693</v>
      </c>
      <c r="I5418">
        <v>0</v>
      </c>
      <c r="J5418">
        <v>0</v>
      </c>
      <c r="L5418">
        <v>0</v>
      </c>
      <c r="M5418">
        <v>0</v>
      </c>
      <c r="N5418">
        <v>0</v>
      </c>
      <c r="O5418">
        <v>0</v>
      </c>
      <c r="P5418" t="s">
        <v>183</v>
      </c>
      <c r="Q5418">
        <v>0</v>
      </c>
      <c r="R5418">
        <v>0</v>
      </c>
      <c r="S5418">
        <v>0</v>
      </c>
      <c r="T5418" t="s">
        <v>181</v>
      </c>
      <c r="U5418">
        <v>0</v>
      </c>
      <c r="V5418" t="s">
        <v>181</v>
      </c>
      <c r="W5418">
        <v>0</v>
      </c>
      <c r="X5418" t="s">
        <v>3576</v>
      </c>
    </row>
    <row r="5419" spans="1:24" x14ac:dyDescent="0.3">
      <c r="A5419" t="s">
        <v>3502</v>
      </c>
      <c r="B5419" t="s">
        <v>10270</v>
      </c>
      <c r="C5419" t="s">
        <v>181</v>
      </c>
      <c r="D5419" t="s">
        <v>10271</v>
      </c>
      <c r="E5419" t="s">
        <v>10261</v>
      </c>
      <c r="F5419">
        <v>0</v>
      </c>
      <c r="G5419">
        <v>0</v>
      </c>
      <c r="H5419" s="51" t="s">
        <v>1484</v>
      </c>
      <c r="I5419">
        <v>0</v>
      </c>
      <c r="J5419">
        <v>0</v>
      </c>
      <c r="L5419">
        <v>0</v>
      </c>
      <c r="M5419">
        <v>8800</v>
      </c>
      <c r="N5419">
        <v>400</v>
      </c>
      <c r="O5419">
        <v>0</v>
      </c>
      <c r="P5419" t="s">
        <v>8926</v>
      </c>
      <c r="Q5419">
        <v>0</v>
      </c>
      <c r="R5419">
        <v>0</v>
      </c>
      <c r="S5419">
        <v>0</v>
      </c>
      <c r="T5419" t="s">
        <v>181</v>
      </c>
      <c r="U5419">
        <v>0</v>
      </c>
      <c r="V5419" t="s">
        <v>181</v>
      </c>
      <c r="W5419">
        <v>0</v>
      </c>
      <c r="X5419" t="s">
        <v>3576</v>
      </c>
    </row>
    <row r="5420" spans="1:24" x14ac:dyDescent="0.3">
      <c r="A5420" t="s">
        <v>3502</v>
      </c>
      <c r="B5420" t="s">
        <v>10274</v>
      </c>
      <c r="C5420" t="s">
        <v>181</v>
      </c>
      <c r="D5420" t="s">
        <v>10275</v>
      </c>
      <c r="E5420" t="s">
        <v>10261</v>
      </c>
      <c r="F5420">
        <v>0</v>
      </c>
      <c r="G5420">
        <v>0</v>
      </c>
      <c r="H5420" s="51" t="s">
        <v>1484</v>
      </c>
      <c r="I5420">
        <v>0</v>
      </c>
      <c r="J5420">
        <v>0</v>
      </c>
      <c r="L5420">
        <v>0</v>
      </c>
      <c r="M5420">
        <v>2200</v>
      </c>
      <c r="N5420">
        <v>100</v>
      </c>
      <c r="O5420">
        <v>0</v>
      </c>
      <c r="P5420" t="s">
        <v>479</v>
      </c>
      <c r="Q5420">
        <v>1</v>
      </c>
      <c r="R5420">
        <v>0</v>
      </c>
      <c r="S5420">
        <v>0</v>
      </c>
      <c r="T5420" t="s">
        <v>181</v>
      </c>
      <c r="U5420">
        <v>0</v>
      </c>
      <c r="V5420" t="s">
        <v>181</v>
      </c>
      <c r="W5420">
        <v>0</v>
      </c>
      <c r="X5420" t="s">
        <v>3576</v>
      </c>
    </row>
    <row r="5421" spans="1:24" x14ac:dyDescent="0.3">
      <c r="A5421" t="s">
        <v>3502</v>
      </c>
      <c r="B5421" t="s">
        <v>10517</v>
      </c>
      <c r="C5421" t="s">
        <v>3592</v>
      </c>
      <c r="D5421" t="s">
        <v>10518</v>
      </c>
      <c r="E5421" t="s">
        <v>10519</v>
      </c>
      <c r="F5421">
        <v>35</v>
      </c>
      <c r="G5421">
        <v>0</v>
      </c>
      <c r="H5421" s="51" t="s">
        <v>15777</v>
      </c>
      <c r="I5421">
        <v>0</v>
      </c>
      <c r="J5421">
        <v>18</v>
      </c>
      <c r="K5421">
        <v>21</v>
      </c>
      <c r="L5421">
        <v>217.76999999999998</v>
      </c>
      <c r="M5421">
        <v>1265.1400000000001</v>
      </c>
      <c r="N5421">
        <v>122</v>
      </c>
      <c r="O5421">
        <v>0</v>
      </c>
      <c r="P5421" t="s">
        <v>7189</v>
      </c>
      <c r="Q5421">
        <v>0</v>
      </c>
      <c r="R5421">
        <v>0</v>
      </c>
      <c r="S5421">
        <v>0</v>
      </c>
      <c r="T5421" t="s">
        <v>181</v>
      </c>
      <c r="U5421">
        <v>0</v>
      </c>
      <c r="V5421" t="s">
        <v>181</v>
      </c>
      <c r="W5421">
        <v>73.2</v>
      </c>
      <c r="X5421" t="s">
        <v>10520</v>
      </c>
    </row>
    <row r="5422" spans="1:24" x14ac:dyDescent="0.3">
      <c r="A5422" t="s">
        <v>3502</v>
      </c>
      <c r="B5422" t="s">
        <v>12280</v>
      </c>
      <c r="C5422" t="s">
        <v>3592</v>
      </c>
      <c r="D5422" t="s">
        <v>15778</v>
      </c>
      <c r="E5422" t="s">
        <v>12277</v>
      </c>
      <c r="F5422">
        <v>10</v>
      </c>
      <c r="G5422">
        <v>0</v>
      </c>
      <c r="H5422" s="51" t="s">
        <v>15779</v>
      </c>
      <c r="I5422">
        <v>0</v>
      </c>
      <c r="J5422">
        <v>5</v>
      </c>
      <c r="K5422">
        <v>6</v>
      </c>
      <c r="L5422">
        <v>104.69999999999999</v>
      </c>
      <c r="M5422">
        <v>366.44</v>
      </c>
      <c r="N5422">
        <v>21</v>
      </c>
      <c r="O5422">
        <v>0</v>
      </c>
      <c r="P5422" t="s">
        <v>3733</v>
      </c>
      <c r="Q5422">
        <v>0</v>
      </c>
      <c r="R5422">
        <v>0</v>
      </c>
      <c r="S5422">
        <v>0</v>
      </c>
      <c r="T5422" t="s">
        <v>181</v>
      </c>
      <c r="U5422">
        <v>0</v>
      </c>
      <c r="V5422" t="s">
        <v>181</v>
      </c>
      <c r="W5422">
        <v>3.5</v>
      </c>
      <c r="X5422" t="s">
        <v>10520</v>
      </c>
    </row>
    <row r="5423" spans="1:24" x14ac:dyDescent="0.3">
      <c r="A5423" t="s">
        <v>3502</v>
      </c>
      <c r="B5423" t="s">
        <v>12200</v>
      </c>
      <c r="C5423" t="s">
        <v>3573</v>
      </c>
      <c r="D5423" t="s">
        <v>15780</v>
      </c>
      <c r="E5423" t="s">
        <v>12277</v>
      </c>
      <c r="F5423">
        <v>51</v>
      </c>
      <c r="G5423">
        <v>0</v>
      </c>
      <c r="H5423" s="51" t="s">
        <v>15779</v>
      </c>
      <c r="I5423">
        <v>0</v>
      </c>
      <c r="J5423">
        <v>26</v>
      </c>
      <c r="K5423">
        <v>28</v>
      </c>
      <c r="L5423">
        <v>488.59999999999997</v>
      </c>
      <c r="M5423">
        <v>3524.75</v>
      </c>
      <c r="N5423">
        <v>202</v>
      </c>
      <c r="O5423">
        <v>0</v>
      </c>
      <c r="P5423" t="s">
        <v>4093</v>
      </c>
      <c r="Q5423">
        <v>0</v>
      </c>
      <c r="R5423">
        <v>0</v>
      </c>
      <c r="S5423">
        <v>0</v>
      </c>
      <c r="T5423" t="s">
        <v>181</v>
      </c>
      <c r="U5423">
        <v>0</v>
      </c>
      <c r="V5423" t="s">
        <v>181</v>
      </c>
      <c r="W5423">
        <v>175.066666666667</v>
      </c>
      <c r="X5423" t="s">
        <v>10520</v>
      </c>
    </row>
    <row r="5424" spans="1:24" x14ac:dyDescent="0.3">
      <c r="A5424" t="s">
        <v>3502</v>
      </c>
      <c r="B5424" t="s">
        <v>12202</v>
      </c>
      <c r="C5424" t="s">
        <v>3573</v>
      </c>
      <c r="D5424" t="s">
        <v>15781</v>
      </c>
      <c r="E5424" t="s">
        <v>12277</v>
      </c>
      <c r="F5424">
        <v>139</v>
      </c>
      <c r="G5424" t="s">
        <v>496</v>
      </c>
      <c r="H5424" s="51" t="s">
        <v>15169</v>
      </c>
      <c r="I5424">
        <v>1022.4</v>
      </c>
      <c r="J5424">
        <v>70</v>
      </c>
      <c r="K5424">
        <v>62</v>
      </c>
      <c r="L5424">
        <v>1056.48</v>
      </c>
      <c r="M5424">
        <v>1345.86</v>
      </c>
      <c r="N5424">
        <v>79</v>
      </c>
      <c r="O5424">
        <v>0</v>
      </c>
      <c r="P5424" t="s">
        <v>8592</v>
      </c>
      <c r="Q5424">
        <v>0</v>
      </c>
      <c r="R5424">
        <v>0</v>
      </c>
      <c r="S5424">
        <v>0</v>
      </c>
      <c r="T5424" t="s">
        <v>181</v>
      </c>
      <c r="U5424">
        <v>0</v>
      </c>
      <c r="V5424" t="s">
        <v>181</v>
      </c>
      <c r="W5424">
        <v>184.333333333333</v>
      </c>
      <c r="X5424" t="s">
        <v>10520</v>
      </c>
    </row>
    <row r="5425" spans="1:24" x14ac:dyDescent="0.3">
      <c r="A5425" t="s">
        <v>3502</v>
      </c>
      <c r="B5425" t="s">
        <v>12203</v>
      </c>
      <c r="C5425" t="s">
        <v>3573</v>
      </c>
      <c r="D5425" t="s">
        <v>15782</v>
      </c>
      <c r="E5425" t="s">
        <v>12277</v>
      </c>
      <c r="F5425">
        <v>39</v>
      </c>
      <c r="G5425">
        <v>0</v>
      </c>
      <c r="H5425" s="51" t="s">
        <v>15779</v>
      </c>
      <c r="I5425">
        <v>0</v>
      </c>
      <c r="J5425">
        <v>20</v>
      </c>
      <c r="K5425">
        <v>18</v>
      </c>
      <c r="L5425">
        <v>314.09999999999997</v>
      </c>
      <c r="M5425">
        <v>7293.79</v>
      </c>
      <c r="N5425">
        <v>418</v>
      </c>
      <c r="O5425">
        <v>0</v>
      </c>
      <c r="P5425" t="s">
        <v>15247</v>
      </c>
      <c r="Q5425">
        <v>0</v>
      </c>
      <c r="R5425">
        <v>0</v>
      </c>
      <c r="S5425">
        <v>0</v>
      </c>
      <c r="T5425" t="s">
        <v>181</v>
      </c>
      <c r="U5425">
        <v>0</v>
      </c>
      <c r="V5425" t="s">
        <v>181</v>
      </c>
      <c r="W5425">
        <v>278.66666666666703</v>
      </c>
      <c r="X5425" t="s">
        <v>10520</v>
      </c>
    </row>
    <row r="5426" spans="1:24" x14ac:dyDescent="0.3">
      <c r="A5426" t="s">
        <v>3502</v>
      </c>
      <c r="B5426" t="s">
        <v>12303</v>
      </c>
      <c r="C5426" t="s">
        <v>3592</v>
      </c>
      <c r="D5426" t="s">
        <v>12304</v>
      </c>
      <c r="E5426" t="s">
        <v>12277</v>
      </c>
      <c r="F5426">
        <v>0</v>
      </c>
      <c r="G5426">
        <v>0</v>
      </c>
      <c r="H5426" s="51" t="s">
        <v>15783</v>
      </c>
      <c r="I5426">
        <v>0</v>
      </c>
      <c r="J5426">
        <v>0</v>
      </c>
      <c r="L5426">
        <v>0</v>
      </c>
      <c r="M5426">
        <v>5202.62</v>
      </c>
      <c r="N5426">
        <v>563</v>
      </c>
      <c r="O5426">
        <v>0</v>
      </c>
      <c r="P5426" t="s">
        <v>8253</v>
      </c>
      <c r="Q5426">
        <v>0</v>
      </c>
      <c r="R5426">
        <v>0</v>
      </c>
      <c r="S5426">
        <v>0</v>
      </c>
      <c r="T5426" t="s">
        <v>181</v>
      </c>
      <c r="U5426">
        <v>0</v>
      </c>
      <c r="V5426" t="s">
        <v>181</v>
      </c>
      <c r="W5426">
        <v>0</v>
      </c>
      <c r="X5426" t="s">
        <v>10520</v>
      </c>
    </row>
    <row r="5427" spans="1:24" x14ac:dyDescent="0.3">
      <c r="A5427" t="s">
        <v>3502</v>
      </c>
      <c r="B5427" t="s">
        <v>12301</v>
      </c>
      <c r="C5427" t="s">
        <v>3592</v>
      </c>
      <c r="D5427" t="s">
        <v>12302</v>
      </c>
      <c r="E5427" t="s">
        <v>12277</v>
      </c>
      <c r="F5427">
        <v>0</v>
      </c>
      <c r="G5427">
        <v>0</v>
      </c>
      <c r="H5427" s="51" t="s">
        <v>15783</v>
      </c>
      <c r="I5427">
        <v>0</v>
      </c>
      <c r="J5427">
        <v>0</v>
      </c>
      <c r="L5427">
        <v>0</v>
      </c>
      <c r="M5427">
        <v>16615.099999999999</v>
      </c>
      <c r="N5427">
        <v>1798</v>
      </c>
      <c r="O5427">
        <v>0</v>
      </c>
      <c r="P5427" t="s">
        <v>8763</v>
      </c>
      <c r="Q5427">
        <v>0</v>
      </c>
      <c r="R5427">
        <v>0</v>
      </c>
      <c r="S5427">
        <v>0</v>
      </c>
      <c r="T5427" t="s">
        <v>181</v>
      </c>
      <c r="U5427">
        <v>0</v>
      </c>
      <c r="V5427" t="s">
        <v>181</v>
      </c>
      <c r="W5427">
        <v>0</v>
      </c>
      <c r="X5427" t="s">
        <v>10520</v>
      </c>
    </row>
    <row r="5428" spans="1:24" x14ac:dyDescent="0.3">
      <c r="A5428" t="s">
        <v>3502</v>
      </c>
      <c r="B5428" t="s">
        <v>12299</v>
      </c>
      <c r="C5428" t="s">
        <v>3592</v>
      </c>
      <c r="D5428" t="s">
        <v>12300</v>
      </c>
      <c r="E5428" t="s">
        <v>12277</v>
      </c>
      <c r="F5428">
        <v>0</v>
      </c>
      <c r="G5428">
        <v>0</v>
      </c>
      <c r="H5428" s="51" t="s">
        <v>15783</v>
      </c>
      <c r="I5428">
        <v>0</v>
      </c>
      <c r="J5428">
        <v>0</v>
      </c>
      <c r="L5428">
        <v>0</v>
      </c>
      <c r="M5428">
        <v>9093.02</v>
      </c>
      <c r="N5428">
        <v>984</v>
      </c>
      <c r="O5428">
        <v>0</v>
      </c>
      <c r="P5428" t="s">
        <v>11303</v>
      </c>
      <c r="Q5428">
        <v>0</v>
      </c>
      <c r="R5428">
        <v>0</v>
      </c>
      <c r="S5428">
        <v>0</v>
      </c>
      <c r="T5428" t="s">
        <v>181</v>
      </c>
      <c r="U5428">
        <v>0</v>
      </c>
      <c r="V5428" t="s">
        <v>181</v>
      </c>
      <c r="W5428">
        <v>0</v>
      </c>
      <c r="X5428" t="s">
        <v>10520</v>
      </c>
    </row>
    <row r="5429" spans="1:24" x14ac:dyDescent="0.3">
      <c r="A5429" t="s">
        <v>3894</v>
      </c>
      <c r="B5429" t="s">
        <v>11004</v>
      </c>
      <c r="C5429" t="s">
        <v>181</v>
      </c>
      <c r="D5429" t="s">
        <v>11005</v>
      </c>
      <c r="E5429" t="s">
        <v>10976</v>
      </c>
      <c r="F5429">
        <v>25</v>
      </c>
      <c r="G5429">
        <v>0</v>
      </c>
      <c r="H5429" s="51" t="s">
        <v>15784</v>
      </c>
      <c r="I5429">
        <v>0</v>
      </c>
      <c r="J5429">
        <v>13</v>
      </c>
      <c r="K5429">
        <v>12</v>
      </c>
      <c r="L5429">
        <v>16951.800000000003</v>
      </c>
      <c r="M5429">
        <v>45204.800000000003</v>
      </c>
      <c r="N5429">
        <v>32</v>
      </c>
      <c r="O5429">
        <v>0</v>
      </c>
      <c r="P5429" t="s">
        <v>1428</v>
      </c>
      <c r="Q5429">
        <v>0</v>
      </c>
      <c r="R5429">
        <v>0</v>
      </c>
      <c r="S5429">
        <v>20</v>
      </c>
      <c r="T5429" t="s">
        <v>12699</v>
      </c>
      <c r="U5429">
        <v>1412.65</v>
      </c>
      <c r="V5429" t="s">
        <v>17753</v>
      </c>
      <c r="W5429">
        <v>13.866666666666699</v>
      </c>
      <c r="X5429" t="s">
        <v>3539</v>
      </c>
    </row>
    <row r="5430" spans="1:24" x14ac:dyDescent="0.3">
      <c r="A5430" t="s">
        <v>3560</v>
      </c>
      <c r="B5430" t="s">
        <v>15785</v>
      </c>
      <c r="C5430" t="s">
        <v>181</v>
      </c>
      <c r="D5430" t="s">
        <v>15786</v>
      </c>
      <c r="E5430" t="s">
        <v>4001</v>
      </c>
      <c r="F5430">
        <v>0</v>
      </c>
      <c r="G5430">
        <v>0</v>
      </c>
      <c r="H5430" s="51" t="s">
        <v>15787</v>
      </c>
      <c r="I5430">
        <v>0</v>
      </c>
      <c r="J5430">
        <v>0</v>
      </c>
      <c r="L5430">
        <v>0</v>
      </c>
      <c r="M5430">
        <v>0</v>
      </c>
      <c r="N5430">
        <v>0</v>
      </c>
      <c r="O5430">
        <v>0</v>
      </c>
      <c r="P5430" t="s">
        <v>183</v>
      </c>
      <c r="Q5430">
        <v>0</v>
      </c>
      <c r="R5430">
        <v>0</v>
      </c>
      <c r="S5430">
        <v>0</v>
      </c>
      <c r="T5430" t="s">
        <v>181</v>
      </c>
      <c r="U5430">
        <v>0</v>
      </c>
      <c r="V5430" t="s">
        <v>181</v>
      </c>
      <c r="W5430">
        <v>0</v>
      </c>
      <c r="X5430" t="s">
        <v>3581</v>
      </c>
    </row>
    <row r="5431" spans="1:24" x14ac:dyDescent="0.3">
      <c r="A5431" t="s">
        <v>3507</v>
      </c>
      <c r="B5431" t="s">
        <v>15788</v>
      </c>
      <c r="C5431" t="s">
        <v>181</v>
      </c>
      <c r="D5431" t="s">
        <v>15789</v>
      </c>
      <c r="E5431" t="s">
        <v>3907</v>
      </c>
      <c r="F5431">
        <v>18</v>
      </c>
      <c r="G5431">
        <v>0</v>
      </c>
      <c r="H5431" s="51" t="s">
        <v>12492</v>
      </c>
      <c r="I5431">
        <v>0</v>
      </c>
      <c r="J5431">
        <v>9</v>
      </c>
      <c r="K5431">
        <v>8</v>
      </c>
      <c r="L5431">
        <v>43.2</v>
      </c>
      <c r="M5431">
        <v>696.54</v>
      </c>
      <c r="N5431">
        <v>129</v>
      </c>
      <c r="O5431">
        <v>0</v>
      </c>
      <c r="P5431" t="s">
        <v>7391</v>
      </c>
      <c r="Q5431">
        <v>0</v>
      </c>
      <c r="R5431">
        <v>0</v>
      </c>
      <c r="S5431">
        <v>0</v>
      </c>
      <c r="T5431" t="s">
        <v>181</v>
      </c>
      <c r="U5431">
        <v>0</v>
      </c>
      <c r="V5431" t="s">
        <v>181</v>
      </c>
      <c r="W5431">
        <v>38.700000000000003</v>
      </c>
      <c r="X5431" t="s">
        <v>3581</v>
      </c>
    </row>
    <row r="5432" spans="1:24" x14ac:dyDescent="0.3">
      <c r="A5432" t="s">
        <v>3507</v>
      </c>
      <c r="B5432" t="s">
        <v>11026</v>
      </c>
      <c r="C5432" t="s">
        <v>181</v>
      </c>
      <c r="D5432" t="s">
        <v>11027</v>
      </c>
      <c r="E5432" t="s">
        <v>12678</v>
      </c>
      <c r="F5432">
        <v>0</v>
      </c>
      <c r="G5432">
        <v>0</v>
      </c>
      <c r="H5432" s="51" t="s">
        <v>15790</v>
      </c>
      <c r="I5432">
        <v>0</v>
      </c>
      <c r="J5432">
        <v>0</v>
      </c>
      <c r="L5432">
        <v>0</v>
      </c>
      <c r="M5432">
        <v>0</v>
      </c>
      <c r="N5432">
        <v>0</v>
      </c>
      <c r="O5432">
        <v>0</v>
      </c>
      <c r="P5432" t="s">
        <v>183</v>
      </c>
      <c r="Q5432">
        <v>0</v>
      </c>
      <c r="R5432">
        <v>0</v>
      </c>
      <c r="S5432">
        <v>0</v>
      </c>
      <c r="T5432" t="s">
        <v>181</v>
      </c>
      <c r="U5432">
        <v>0</v>
      </c>
      <c r="V5432" t="s">
        <v>181</v>
      </c>
      <c r="W5432">
        <v>0</v>
      </c>
      <c r="X5432" t="s">
        <v>3581</v>
      </c>
    </row>
    <row r="5433" spans="1:24" x14ac:dyDescent="0.3">
      <c r="A5433" t="s">
        <v>3507</v>
      </c>
      <c r="B5433" t="s">
        <v>15791</v>
      </c>
      <c r="C5433" t="s">
        <v>181</v>
      </c>
      <c r="D5433" t="s">
        <v>15792</v>
      </c>
      <c r="E5433" t="s">
        <v>3907</v>
      </c>
      <c r="F5433">
        <v>87</v>
      </c>
      <c r="G5433">
        <v>0</v>
      </c>
      <c r="H5433" s="51" t="s">
        <v>12492</v>
      </c>
      <c r="I5433">
        <v>0</v>
      </c>
      <c r="J5433">
        <v>44</v>
      </c>
      <c r="K5433">
        <v>44</v>
      </c>
      <c r="L5433">
        <v>237.60000000000002</v>
      </c>
      <c r="M5433">
        <v>1268.9000000000001</v>
      </c>
      <c r="N5433">
        <v>235</v>
      </c>
      <c r="O5433">
        <v>2</v>
      </c>
      <c r="P5433" t="s">
        <v>9821</v>
      </c>
      <c r="Q5433">
        <v>0</v>
      </c>
      <c r="R5433">
        <v>0</v>
      </c>
      <c r="S5433">
        <v>0</v>
      </c>
      <c r="T5433" t="s">
        <v>181</v>
      </c>
      <c r="U5433">
        <v>0</v>
      </c>
      <c r="V5433" t="s">
        <v>181</v>
      </c>
      <c r="W5433">
        <v>341.73333333333301</v>
      </c>
      <c r="X5433" t="s">
        <v>3581</v>
      </c>
    </row>
    <row r="5434" spans="1:24" x14ac:dyDescent="0.3">
      <c r="A5434" t="s">
        <v>3507</v>
      </c>
      <c r="B5434" t="s">
        <v>15793</v>
      </c>
      <c r="C5434" t="s">
        <v>181</v>
      </c>
      <c r="D5434" t="s">
        <v>15794</v>
      </c>
      <c r="E5434" t="s">
        <v>3907</v>
      </c>
      <c r="F5434">
        <v>26</v>
      </c>
      <c r="G5434">
        <v>0</v>
      </c>
      <c r="H5434" s="51" t="s">
        <v>12492</v>
      </c>
      <c r="I5434">
        <v>0</v>
      </c>
      <c r="J5434">
        <v>13</v>
      </c>
      <c r="K5434">
        <v>11</v>
      </c>
      <c r="L5434">
        <v>59.400000000000006</v>
      </c>
      <c r="M5434">
        <v>399.57</v>
      </c>
      <c r="N5434">
        <v>74</v>
      </c>
      <c r="O5434">
        <v>0</v>
      </c>
      <c r="P5434" t="s">
        <v>7200</v>
      </c>
      <c r="Q5434">
        <v>0</v>
      </c>
      <c r="R5434">
        <v>0</v>
      </c>
      <c r="S5434">
        <v>0</v>
      </c>
      <c r="T5434" t="s">
        <v>181</v>
      </c>
      <c r="U5434">
        <v>0</v>
      </c>
      <c r="V5434" t="s">
        <v>181</v>
      </c>
      <c r="W5434">
        <v>32.066666666666698</v>
      </c>
      <c r="X5434" t="s">
        <v>3581</v>
      </c>
    </row>
    <row r="5435" spans="1:24" x14ac:dyDescent="0.3">
      <c r="A5435" t="s">
        <v>3507</v>
      </c>
      <c r="B5435" t="s">
        <v>11028</v>
      </c>
      <c r="C5435" t="s">
        <v>181</v>
      </c>
      <c r="D5435" t="s">
        <v>11029</v>
      </c>
      <c r="E5435" t="s">
        <v>12678</v>
      </c>
      <c r="F5435">
        <v>0</v>
      </c>
      <c r="G5435">
        <v>0</v>
      </c>
      <c r="H5435" s="51" t="s">
        <v>15790</v>
      </c>
      <c r="I5435">
        <v>0</v>
      </c>
      <c r="J5435">
        <v>0</v>
      </c>
      <c r="L5435">
        <v>0</v>
      </c>
      <c r="M5435">
        <v>0</v>
      </c>
      <c r="N5435">
        <v>0</v>
      </c>
      <c r="O5435">
        <v>0</v>
      </c>
      <c r="P5435" t="s">
        <v>183</v>
      </c>
      <c r="Q5435">
        <v>0</v>
      </c>
      <c r="R5435">
        <v>0</v>
      </c>
      <c r="S5435">
        <v>0</v>
      </c>
      <c r="T5435" t="s">
        <v>181</v>
      </c>
      <c r="U5435">
        <v>0</v>
      </c>
      <c r="V5435" t="s">
        <v>181</v>
      </c>
      <c r="W5435">
        <v>0</v>
      </c>
      <c r="X5435" t="s">
        <v>3581</v>
      </c>
    </row>
    <row r="5436" spans="1:24" x14ac:dyDescent="0.3">
      <c r="A5436" t="s">
        <v>3507</v>
      </c>
      <c r="B5436" t="s">
        <v>15795</v>
      </c>
      <c r="C5436" t="s">
        <v>181</v>
      </c>
      <c r="D5436" t="s">
        <v>15796</v>
      </c>
      <c r="E5436" t="s">
        <v>3907</v>
      </c>
      <c r="F5436">
        <v>20</v>
      </c>
      <c r="G5436">
        <v>0</v>
      </c>
      <c r="H5436" s="51" t="s">
        <v>12492</v>
      </c>
      <c r="I5436">
        <v>0</v>
      </c>
      <c r="J5436">
        <v>10</v>
      </c>
      <c r="K5436">
        <v>12</v>
      </c>
      <c r="L5436">
        <v>64.800000000000011</v>
      </c>
      <c r="M5436">
        <v>377.97</v>
      </c>
      <c r="N5436">
        <v>70</v>
      </c>
      <c r="O5436">
        <v>0</v>
      </c>
      <c r="P5436" t="s">
        <v>6616</v>
      </c>
      <c r="Q5436">
        <v>0</v>
      </c>
      <c r="R5436">
        <v>0</v>
      </c>
      <c r="S5436">
        <v>0</v>
      </c>
      <c r="T5436" t="s">
        <v>181</v>
      </c>
      <c r="U5436">
        <v>0</v>
      </c>
      <c r="V5436" t="s">
        <v>181</v>
      </c>
      <c r="W5436">
        <v>23.3333333333333</v>
      </c>
      <c r="X5436" t="s">
        <v>3581</v>
      </c>
    </row>
    <row r="5437" spans="1:24" x14ac:dyDescent="0.3">
      <c r="A5437" t="s">
        <v>3507</v>
      </c>
      <c r="B5437" t="s">
        <v>11030</v>
      </c>
      <c r="C5437" t="s">
        <v>181</v>
      </c>
      <c r="D5437" t="s">
        <v>11031</v>
      </c>
      <c r="E5437" t="s">
        <v>12678</v>
      </c>
      <c r="F5437">
        <v>0</v>
      </c>
      <c r="G5437">
        <v>0</v>
      </c>
      <c r="H5437" s="51" t="s">
        <v>15790</v>
      </c>
      <c r="I5437">
        <v>0</v>
      </c>
      <c r="J5437">
        <v>0</v>
      </c>
      <c r="L5437">
        <v>0</v>
      </c>
      <c r="M5437">
        <v>0</v>
      </c>
      <c r="N5437">
        <v>0</v>
      </c>
      <c r="O5437">
        <v>0</v>
      </c>
      <c r="P5437" t="s">
        <v>183</v>
      </c>
      <c r="Q5437">
        <v>0</v>
      </c>
      <c r="R5437">
        <v>0</v>
      </c>
      <c r="S5437">
        <v>0</v>
      </c>
      <c r="T5437" t="s">
        <v>181</v>
      </c>
      <c r="U5437">
        <v>0</v>
      </c>
      <c r="V5437" t="s">
        <v>181</v>
      </c>
      <c r="W5437">
        <v>0</v>
      </c>
      <c r="X5437" t="s">
        <v>3581</v>
      </c>
    </row>
    <row r="5438" spans="1:24" x14ac:dyDescent="0.3">
      <c r="A5438" t="s">
        <v>3507</v>
      </c>
      <c r="B5438" t="s">
        <v>15797</v>
      </c>
      <c r="C5438" t="s">
        <v>181</v>
      </c>
      <c r="D5438" t="s">
        <v>15798</v>
      </c>
      <c r="E5438" t="s">
        <v>3907</v>
      </c>
      <c r="F5438">
        <v>77</v>
      </c>
      <c r="G5438">
        <v>0</v>
      </c>
      <c r="H5438" s="51" t="s">
        <v>12492</v>
      </c>
      <c r="I5438">
        <v>0</v>
      </c>
      <c r="J5438">
        <v>39</v>
      </c>
      <c r="K5438">
        <v>39</v>
      </c>
      <c r="L5438">
        <v>210.60000000000002</v>
      </c>
      <c r="M5438">
        <v>901.73</v>
      </c>
      <c r="N5438">
        <v>167</v>
      </c>
      <c r="O5438">
        <v>0</v>
      </c>
      <c r="P5438" t="s">
        <v>8616</v>
      </c>
      <c r="Q5438">
        <v>0</v>
      </c>
      <c r="R5438">
        <v>0</v>
      </c>
      <c r="S5438">
        <v>0</v>
      </c>
      <c r="T5438" t="s">
        <v>181</v>
      </c>
      <c r="U5438">
        <v>0</v>
      </c>
      <c r="V5438" t="s">
        <v>181</v>
      </c>
      <c r="W5438">
        <v>217.1</v>
      </c>
      <c r="X5438" t="s">
        <v>3581</v>
      </c>
    </row>
    <row r="5439" spans="1:24" x14ac:dyDescent="0.3">
      <c r="A5439" t="s">
        <v>3507</v>
      </c>
      <c r="B5439" t="s">
        <v>11032</v>
      </c>
      <c r="C5439" t="s">
        <v>181</v>
      </c>
      <c r="D5439" t="s">
        <v>11033</v>
      </c>
      <c r="E5439" t="s">
        <v>12678</v>
      </c>
      <c r="F5439">
        <v>0</v>
      </c>
      <c r="G5439">
        <v>0</v>
      </c>
      <c r="H5439" s="51" t="s">
        <v>15790</v>
      </c>
      <c r="I5439">
        <v>0</v>
      </c>
      <c r="J5439">
        <v>0</v>
      </c>
      <c r="L5439">
        <v>0</v>
      </c>
      <c r="M5439">
        <v>0</v>
      </c>
      <c r="N5439">
        <v>0</v>
      </c>
      <c r="O5439">
        <v>0</v>
      </c>
      <c r="P5439" t="s">
        <v>183</v>
      </c>
      <c r="Q5439">
        <v>0</v>
      </c>
      <c r="R5439">
        <v>0</v>
      </c>
      <c r="S5439">
        <v>0</v>
      </c>
      <c r="T5439" t="s">
        <v>181</v>
      </c>
      <c r="U5439">
        <v>0</v>
      </c>
      <c r="V5439" t="s">
        <v>181</v>
      </c>
      <c r="W5439">
        <v>0</v>
      </c>
      <c r="X5439" t="s">
        <v>3581</v>
      </c>
    </row>
    <row r="5440" spans="1:24" x14ac:dyDescent="0.3">
      <c r="A5440" t="s">
        <v>3507</v>
      </c>
      <c r="B5440" t="s">
        <v>8623</v>
      </c>
      <c r="C5440" t="s">
        <v>3588</v>
      </c>
      <c r="D5440" t="s">
        <v>15799</v>
      </c>
      <c r="E5440" t="s">
        <v>8583</v>
      </c>
      <c r="F5440">
        <v>1</v>
      </c>
      <c r="G5440">
        <v>0</v>
      </c>
      <c r="H5440" s="51" t="s">
        <v>15800</v>
      </c>
      <c r="I5440">
        <v>0</v>
      </c>
      <c r="J5440">
        <v>1</v>
      </c>
      <c r="K5440">
        <v>1</v>
      </c>
      <c r="L5440">
        <v>28.68</v>
      </c>
      <c r="M5440">
        <v>1061.18</v>
      </c>
      <c r="N5440">
        <v>37</v>
      </c>
      <c r="O5440">
        <v>0</v>
      </c>
      <c r="P5440" t="s">
        <v>3610</v>
      </c>
      <c r="Q5440">
        <v>0</v>
      </c>
      <c r="R5440">
        <v>0</v>
      </c>
      <c r="S5440">
        <v>0</v>
      </c>
      <c r="T5440" t="s">
        <v>181</v>
      </c>
      <c r="U5440">
        <v>0</v>
      </c>
      <c r="V5440" t="s">
        <v>181</v>
      </c>
      <c r="W5440">
        <v>1.2333333333333301</v>
      </c>
      <c r="X5440" t="s">
        <v>3581</v>
      </c>
    </row>
    <row r="5441" spans="1:24" x14ac:dyDescent="0.3">
      <c r="A5441" t="s">
        <v>3507</v>
      </c>
      <c r="B5441" t="s">
        <v>15801</v>
      </c>
      <c r="C5441" t="s">
        <v>181</v>
      </c>
      <c r="D5441" t="s">
        <v>15802</v>
      </c>
      <c r="E5441" t="s">
        <v>3579</v>
      </c>
      <c r="F5441">
        <v>42</v>
      </c>
      <c r="G5441">
        <v>0</v>
      </c>
      <c r="H5441" s="51" t="s">
        <v>15803</v>
      </c>
      <c r="I5441">
        <v>0</v>
      </c>
      <c r="J5441">
        <v>21</v>
      </c>
      <c r="K5441">
        <v>24</v>
      </c>
      <c r="L5441">
        <v>621.59999999999991</v>
      </c>
      <c r="M5441">
        <v>1554.06</v>
      </c>
      <c r="N5441">
        <v>60</v>
      </c>
      <c r="O5441">
        <v>13</v>
      </c>
      <c r="P5441" t="s">
        <v>3941</v>
      </c>
      <c r="Q5441">
        <v>0</v>
      </c>
      <c r="R5441">
        <v>0</v>
      </c>
      <c r="S5441">
        <v>0</v>
      </c>
      <c r="T5441" t="s">
        <v>181</v>
      </c>
      <c r="U5441">
        <v>0</v>
      </c>
      <c r="V5441" t="s">
        <v>181</v>
      </c>
      <c r="W5441">
        <v>32.9</v>
      </c>
      <c r="X5441" t="s">
        <v>3581</v>
      </c>
    </row>
    <row r="5442" spans="1:24" x14ac:dyDescent="0.3">
      <c r="A5442" t="s">
        <v>3763</v>
      </c>
      <c r="B5442" t="s">
        <v>10134</v>
      </c>
      <c r="C5442" t="s">
        <v>3504</v>
      </c>
      <c r="D5442" t="s">
        <v>10135</v>
      </c>
      <c r="E5442" t="s">
        <v>10129</v>
      </c>
      <c r="F5442">
        <v>0</v>
      </c>
      <c r="G5442">
        <v>0</v>
      </c>
      <c r="H5442" s="51" t="s">
        <v>3718</v>
      </c>
      <c r="I5442">
        <v>0</v>
      </c>
      <c r="J5442">
        <v>0</v>
      </c>
      <c r="L5442">
        <v>0</v>
      </c>
      <c r="M5442">
        <v>5887</v>
      </c>
      <c r="N5442">
        <v>203</v>
      </c>
      <c r="O5442">
        <v>0</v>
      </c>
      <c r="P5442" t="s">
        <v>8174</v>
      </c>
      <c r="Q5442">
        <v>0</v>
      </c>
      <c r="R5442">
        <v>0</v>
      </c>
      <c r="S5442">
        <v>0</v>
      </c>
      <c r="T5442" t="s">
        <v>181</v>
      </c>
      <c r="U5442">
        <v>0</v>
      </c>
      <c r="V5442" t="s">
        <v>181</v>
      </c>
      <c r="W5442">
        <v>0</v>
      </c>
      <c r="X5442" t="s">
        <v>3764</v>
      </c>
    </row>
    <row r="5443" spans="1:24" x14ac:dyDescent="0.3">
      <c r="A5443" t="s">
        <v>3763</v>
      </c>
      <c r="B5443" t="s">
        <v>10136</v>
      </c>
      <c r="C5443" t="s">
        <v>181</v>
      </c>
      <c r="D5443" t="s">
        <v>10137</v>
      </c>
      <c r="E5443" t="s">
        <v>10129</v>
      </c>
      <c r="F5443">
        <v>0</v>
      </c>
      <c r="G5443">
        <v>0</v>
      </c>
      <c r="H5443" s="51" t="s">
        <v>3718</v>
      </c>
      <c r="I5443">
        <v>0</v>
      </c>
      <c r="J5443">
        <v>0</v>
      </c>
      <c r="L5443">
        <v>0</v>
      </c>
      <c r="M5443">
        <v>5655</v>
      </c>
      <c r="N5443">
        <v>195</v>
      </c>
      <c r="O5443">
        <v>0</v>
      </c>
      <c r="P5443" t="s">
        <v>10138</v>
      </c>
      <c r="Q5443">
        <v>0</v>
      </c>
      <c r="R5443">
        <v>0</v>
      </c>
      <c r="S5443">
        <v>0</v>
      </c>
      <c r="T5443" t="s">
        <v>181</v>
      </c>
      <c r="U5443">
        <v>0</v>
      </c>
      <c r="V5443" t="s">
        <v>181</v>
      </c>
      <c r="W5443">
        <v>0</v>
      </c>
      <c r="X5443" t="s">
        <v>3764</v>
      </c>
    </row>
    <row r="5444" spans="1:24" x14ac:dyDescent="0.3">
      <c r="A5444" t="s">
        <v>3507</v>
      </c>
      <c r="B5444" t="s">
        <v>7812</v>
      </c>
      <c r="C5444" t="s">
        <v>181</v>
      </c>
      <c r="D5444" t="s">
        <v>7813</v>
      </c>
      <c r="E5444" t="s">
        <v>7814</v>
      </c>
      <c r="F5444">
        <v>0</v>
      </c>
      <c r="G5444">
        <v>0</v>
      </c>
      <c r="H5444" s="51" t="s">
        <v>496</v>
      </c>
      <c r="I5444">
        <v>0</v>
      </c>
      <c r="J5444">
        <v>0</v>
      </c>
      <c r="L5444">
        <v>0</v>
      </c>
      <c r="M5444">
        <v>720</v>
      </c>
      <c r="N5444">
        <v>12</v>
      </c>
      <c r="O5444">
        <v>0</v>
      </c>
      <c r="P5444" t="s">
        <v>3077</v>
      </c>
      <c r="Q5444">
        <v>0</v>
      </c>
      <c r="R5444">
        <v>0</v>
      </c>
      <c r="S5444">
        <v>0</v>
      </c>
      <c r="T5444" t="s">
        <v>181</v>
      </c>
      <c r="U5444">
        <v>0</v>
      </c>
      <c r="V5444" t="s">
        <v>181</v>
      </c>
      <c r="W5444">
        <v>0</v>
      </c>
      <c r="X5444" t="s">
        <v>3581</v>
      </c>
    </row>
    <row r="5445" spans="1:24" x14ac:dyDescent="0.3">
      <c r="A5445" t="s">
        <v>3763</v>
      </c>
      <c r="B5445" t="s">
        <v>10130</v>
      </c>
      <c r="C5445" t="s">
        <v>181</v>
      </c>
      <c r="D5445" t="s">
        <v>10131</v>
      </c>
      <c r="E5445" t="s">
        <v>10129</v>
      </c>
      <c r="F5445">
        <v>0</v>
      </c>
      <c r="G5445">
        <v>0</v>
      </c>
      <c r="H5445" s="51" t="s">
        <v>15751</v>
      </c>
      <c r="I5445">
        <v>0</v>
      </c>
      <c r="J5445">
        <v>0</v>
      </c>
      <c r="L5445">
        <v>0</v>
      </c>
      <c r="M5445">
        <v>3156.3</v>
      </c>
      <c r="N5445">
        <v>167</v>
      </c>
      <c r="O5445">
        <v>0</v>
      </c>
      <c r="P5445" t="s">
        <v>8616</v>
      </c>
      <c r="Q5445">
        <v>0</v>
      </c>
      <c r="R5445">
        <v>0</v>
      </c>
      <c r="S5445">
        <v>0</v>
      </c>
      <c r="T5445" t="s">
        <v>181</v>
      </c>
      <c r="U5445">
        <v>0</v>
      </c>
      <c r="V5445" t="s">
        <v>181</v>
      </c>
      <c r="W5445">
        <v>0</v>
      </c>
      <c r="X5445" t="s">
        <v>3764</v>
      </c>
    </row>
    <row r="5446" spans="1:24" x14ac:dyDescent="0.3">
      <c r="A5446" t="s">
        <v>3763</v>
      </c>
      <c r="B5446" t="s">
        <v>10132</v>
      </c>
      <c r="C5446" t="s">
        <v>181</v>
      </c>
      <c r="D5446" t="s">
        <v>10133</v>
      </c>
      <c r="E5446" t="s">
        <v>10129</v>
      </c>
      <c r="F5446">
        <v>0</v>
      </c>
      <c r="G5446">
        <v>0</v>
      </c>
      <c r="H5446" s="51" t="s">
        <v>12731</v>
      </c>
      <c r="I5446">
        <v>0</v>
      </c>
      <c r="J5446">
        <v>0</v>
      </c>
      <c r="L5446">
        <v>0</v>
      </c>
      <c r="M5446">
        <v>3565.86</v>
      </c>
      <c r="N5446">
        <v>618</v>
      </c>
      <c r="O5446">
        <v>0</v>
      </c>
      <c r="P5446" t="s">
        <v>8533</v>
      </c>
      <c r="Q5446">
        <v>0</v>
      </c>
      <c r="R5446">
        <v>0</v>
      </c>
      <c r="S5446">
        <v>0</v>
      </c>
      <c r="T5446" t="s">
        <v>181</v>
      </c>
      <c r="U5446">
        <v>0</v>
      </c>
      <c r="V5446" t="s">
        <v>181</v>
      </c>
      <c r="W5446">
        <v>0</v>
      </c>
      <c r="X5446" t="s">
        <v>3764</v>
      </c>
    </row>
    <row r="5447" spans="1:24" x14ac:dyDescent="0.3">
      <c r="A5447" t="s">
        <v>3763</v>
      </c>
      <c r="B5447" t="s">
        <v>8692</v>
      </c>
      <c r="C5447" t="s">
        <v>181</v>
      </c>
      <c r="D5447" t="s">
        <v>15804</v>
      </c>
      <c r="E5447" t="s">
        <v>8693</v>
      </c>
      <c r="F5447">
        <v>0</v>
      </c>
      <c r="G5447">
        <v>0</v>
      </c>
      <c r="H5447" s="51" t="s">
        <v>15805</v>
      </c>
      <c r="I5447">
        <v>0</v>
      </c>
      <c r="J5447">
        <v>0</v>
      </c>
      <c r="L5447">
        <v>0</v>
      </c>
      <c r="M5447">
        <v>2947.17</v>
      </c>
      <c r="N5447">
        <v>158</v>
      </c>
      <c r="O5447">
        <v>0</v>
      </c>
      <c r="P5447" t="s">
        <v>7635</v>
      </c>
      <c r="Q5447">
        <v>0</v>
      </c>
      <c r="R5447">
        <v>0</v>
      </c>
      <c r="S5447">
        <v>0</v>
      </c>
      <c r="T5447" t="s">
        <v>181</v>
      </c>
      <c r="U5447">
        <v>0</v>
      </c>
      <c r="V5447" t="s">
        <v>181</v>
      </c>
      <c r="W5447">
        <v>0</v>
      </c>
      <c r="X5447" t="s">
        <v>3764</v>
      </c>
    </row>
    <row r="5448" spans="1:24" x14ac:dyDescent="0.3">
      <c r="A5448" t="s">
        <v>3502</v>
      </c>
      <c r="B5448" t="s">
        <v>10207</v>
      </c>
      <c r="C5448" t="s">
        <v>3592</v>
      </c>
      <c r="D5448" t="s">
        <v>10208</v>
      </c>
      <c r="E5448" t="s">
        <v>10209</v>
      </c>
      <c r="F5448">
        <v>37</v>
      </c>
      <c r="G5448">
        <v>0</v>
      </c>
      <c r="H5448" s="51" t="s">
        <v>13690</v>
      </c>
      <c r="I5448">
        <v>0</v>
      </c>
      <c r="J5448">
        <v>19</v>
      </c>
      <c r="K5448">
        <v>23</v>
      </c>
      <c r="L5448">
        <v>264.5</v>
      </c>
      <c r="M5448">
        <v>322</v>
      </c>
      <c r="N5448">
        <v>28</v>
      </c>
      <c r="O5448">
        <v>0</v>
      </c>
      <c r="P5448" t="s">
        <v>2127</v>
      </c>
      <c r="Q5448">
        <v>0</v>
      </c>
      <c r="R5448">
        <v>0</v>
      </c>
      <c r="S5448">
        <v>40</v>
      </c>
      <c r="T5448" t="s">
        <v>17679</v>
      </c>
      <c r="U5448">
        <v>11.5</v>
      </c>
      <c r="V5448" t="s">
        <v>18305</v>
      </c>
      <c r="W5448">
        <v>17.733333333333299</v>
      </c>
      <c r="X5448" t="s">
        <v>3576</v>
      </c>
    </row>
    <row r="5449" spans="1:24" x14ac:dyDescent="0.3">
      <c r="A5449" t="s">
        <v>3502</v>
      </c>
      <c r="B5449" t="s">
        <v>15806</v>
      </c>
      <c r="C5449" t="s">
        <v>181</v>
      </c>
      <c r="D5449" t="s">
        <v>15807</v>
      </c>
      <c r="E5449" t="s">
        <v>15808</v>
      </c>
      <c r="F5449">
        <v>16</v>
      </c>
      <c r="G5449">
        <v>0</v>
      </c>
      <c r="H5449" s="51" t="s">
        <v>15809</v>
      </c>
      <c r="I5449">
        <v>0</v>
      </c>
      <c r="J5449">
        <v>8</v>
      </c>
      <c r="K5449">
        <v>10</v>
      </c>
      <c r="L5449">
        <v>345</v>
      </c>
      <c r="M5449">
        <v>310.5</v>
      </c>
      <c r="N5449">
        <v>9</v>
      </c>
      <c r="O5449">
        <v>0</v>
      </c>
      <c r="P5449" t="s">
        <v>3520</v>
      </c>
      <c r="Q5449">
        <v>0</v>
      </c>
      <c r="R5449">
        <v>0</v>
      </c>
      <c r="S5449">
        <v>30</v>
      </c>
      <c r="T5449" t="s">
        <v>17679</v>
      </c>
      <c r="U5449">
        <v>34.5</v>
      </c>
      <c r="V5449" t="s">
        <v>18305</v>
      </c>
      <c r="W5449">
        <v>2.4</v>
      </c>
      <c r="X5449" t="s">
        <v>3576</v>
      </c>
    </row>
    <row r="5450" spans="1:24" x14ac:dyDescent="0.3">
      <c r="A5450" t="s">
        <v>3507</v>
      </c>
      <c r="B5450" t="s">
        <v>7490</v>
      </c>
      <c r="C5450" t="s">
        <v>3504</v>
      </c>
      <c r="D5450" t="s">
        <v>7491</v>
      </c>
      <c r="E5450" t="s">
        <v>7477</v>
      </c>
      <c r="F5450">
        <v>1853</v>
      </c>
      <c r="G5450">
        <v>0</v>
      </c>
      <c r="H5450" s="51" t="s">
        <v>15564</v>
      </c>
      <c r="I5450">
        <v>0</v>
      </c>
      <c r="J5450">
        <v>927</v>
      </c>
      <c r="K5450">
        <v>1066</v>
      </c>
      <c r="L5450">
        <v>1790.8799999999999</v>
      </c>
      <c r="M5450">
        <v>7441.82</v>
      </c>
      <c r="N5450">
        <v>4442</v>
      </c>
      <c r="O5450">
        <v>177</v>
      </c>
      <c r="P5450" t="s">
        <v>18306</v>
      </c>
      <c r="Q5450">
        <v>13</v>
      </c>
      <c r="R5450">
        <v>0</v>
      </c>
      <c r="S5450">
        <v>0</v>
      </c>
      <c r="T5450" t="s">
        <v>181</v>
      </c>
      <c r="U5450">
        <v>0</v>
      </c>
      <c r="V5450" t="s">
        <v>181</v>
      </c>
      <c r="W5450">
        <v>131386.79999999999</v>
      </c>
      <c r="X5450" t="s">
        <v>3509</v>
      </c>
    </row>
    <row r="5451" spans="1:24" x14ac:dyDescent="0.3">
      <c r="A5451" t="s">
        <v>3507</v>
      </c>
      <c r="B5451" t="s">
        <v>48</v>
      </c>
      <c r="C5451" t="s">
        <v>7548</v>
      </c>
      <c r="D5451" t="s">
        <v>7622</v>
      </c>
      <c r="E5451" t="s">
        <v>7477</v>
      </c>
      <c r="F5451">
        <v>8199</v>
      </c>
      <c r="G5451">
        <v>0</v>
      </c>
      <c r="H5451" s="51" t="s">
        <v>13697</v>
      </c>
      <c r="I5451">
        <v>0</v>
      </c>
      <c r="J5451">
        <v>4100</v>
      </c>
      <c r="K5451">
        <v>4742</v>
      </c>
      <c r="L5451">
        <v>4647.16</v>
      </c>
      <c r="M5451">
        <v>13095.3</v>
      </c>
      <c r="N5451">
        <v>13321</v>
      </c>
      <c r="O5451">
        <v>504</v>
      </c>
      <c r="P5451" t="s">
        <v>18307</v>
      </c>
      <c r="Q5451">
        <v>143</v>
      </c>
      <c r="R5451">
        <v>0</v>
      </c>
      <c r="S5451">
        <v>4440</v>
      </c>
      <c r="T5451" t="s">
        <v>17670</v>
      </c>
      <c r="U5451">
        <v>0.98</v>
      </c>
      <c r="V5451" t="s">
        <v>17716</v>
      </c>
      <c r="W5451">
        <v>1732113.33333333</v>
      </c>
      <c r="X5451" t="s">
        <v>3522</v>
      </c>
    </row>
    <row r="5452" spans="1:24" x14ac:dyDescent="0.3">
      <c r="A5452" t="s">
        <v>3507</v>
      </c>
      <c r="B5452" t="s">
        <v>7667</v>
      </c>
      <c r="C5452" t="s">
        <v>3504</v>
      </c>
      <c r="D5452" t="s">
        <v>7668</v>
      </c>
      <c r="E5452" t="s">
        <v>7477</v>
      </c>
      <c r="F5452">
        <v>0</v>
      </c>
      <c r="G5452">
        <v>0</v>
      </c>
      <c r="H5452" s="51" t="s">
        <v>12980</v>
      </c>
      <c r="I5452">
        <v>0</v>
      </c>
      <c r="J5452">
        <v>0</v>
      </c>
      <c r="L5452">
        <v>0</v>
      </c>
      <c r="M5452">
        <v>78.56</v>
      </c>
      <c r="N5452">
        <v>7</v>
      </c>
      <c r="O5452">
        <v>0</v>
      </c>
      <c r="P5452" t="s">
        <v>3532</v>
      </c>
      <c r="Q5452">
        <v>0</v>
      </c>
      <c r="R5452">
        <v>0</v>
      </c>
      <c r="S5452">
        <v>0</v>
      </c>
      <c r="T5452" t="s">
        <v>181</v>
      </c>
      <c r="U5452">
        <v>0</v>
      </c>
      <c r="V5452" t="s">
        <v>181</v>
      </c>
      <c r="W5452">
        <v>0</v>
      </c>
      <c r="X5452" t="s">
        <v>3522</v>
      </c>
    </row>
    <row r="5453" spans="1:24" x14ac:dyDescent="0.3">
      <c r="A5453" t="s">
        <v>3507</v>
      </c>
      <c r="B5453" t="s">
        <v>111</v>
      </c>
      <c r="C5453" t="s">
        <v>7548</v>
      </c>
      <c r="D5453" t="s">
        <v>7705</v>
      </c>
      <c r="E5453" t="s">
        <v>7477</v>
      </c>
      <c r="F5453">
        <v>7759</v>
      </c>
      <c r="G5453">
        <v>0</v>
      </c>
      <c r="H5453" s="51" t="s">
        <v>13697</v>
      </c>
      <c r="I5453">
        <v>0</v>
      </c>
      <c r="J5453">
        <v>3880</v>
      </c>
      <c r="K5453">
        <v>153928</v>
      </c>
      <c r="L5453">
        <v>150849.44</v>
      </c>
      <c r="M5453">
        <v>14421.49</v>
      </c>
      <c r="N5453">
        <v>14670</v>
      </c>
      <c r="O5453">
        <v>470</v>
      </c>
      <c r="P5453" t="s">
        <v>18308</v>
      </c>
      <c r="Q5453">
        <v>126</v>
      </c>
      <c r="R5453">
        <v>0</v>
      </c>
      <c r="S5453">
        <v>1344</v>
      </c>
      <c r="T5453" t="s">
        <v>17681</v>
      </c>
      <c r="U5453">
        <v>0.98</v>
      </c>
      <c r="V5453" t="s">
        <v>13214</v>
      </c>
      <c r="W5453">
        <v>1820237.33333333</v>
      </c>
      <c r="X5453" t="s">
        <v>3522</v>
      </c>
    </row>
    <row r="5454" spans="1:24" x14ac:dyDescent="0.3">
      <c r="A5454" t="s">
        <v>3507</v>
      </c>
      <c r="B5454" t="s">
        <v>7562</v>
      </c>
      <c r="C5454" t="s">
        <v>3813</v>
      </c>
      <c r="D5454" t="s">
        <v>7563</v>
      </c>
      <c r="E5454" t="s">
        <v>7477</v>
      </c>
      <c r="F5454">
        <v>10905</v>
      </c>
      <c r="G5454">
        <v>0</v>
      </c>
      <c r="H5454" s="51" t="s">
        <v>15810</v>
      </c>
      <c r="I5454">
        <v>0</v>
      </c>
      <c r="J5454">
        <v>5453</v>
      </c>
      <c r="K5454">
        <v>4740</v>
      </c>
      <c r="L5454">
        <v>6067.2</v>
      </c>
      <c r="M5454">
        <v>22031.38</v>
      </c>
      <c r="N5454">
        <v>17203</v>
      </c>
      <c r="O5454">
        <v>1150</v>
      </c>
      <c r="P5454" t="s">
        <v>18309</v>
      </c>
      <c r="Q5454">
        <v>52</v>
      </c>
      <c r="R5454">
        <v>0</v>
      </c>
      <c r="S5454">
        <v>3996</v>
      </c>
      <c r="T5454" t="s">
        <v>17670</v>
      </c>
      <c r="U5454">
        <v>1.28</v>
      </c>
      <c r="V5454" t="s">
        <v>17716</v>
      </c>
      <c r="W5454">
        <v>2908448.4333333299</v>
      </c>
      <c r="X5454" t="s">
        <v>3522</v>
      </c>
    </row>
    <row r="5455" spans="1:24" x14ac:dyDescent="0.3">
      <c r="A5455" t="s">
        <v>3507</v>
      </c>
      <c r="B5455" t="s">
        <v>7643</v>
      </c>
      <c r="C5455" t="s">
        <v>3504</v>
      </c>
      <c r="D5455" t="s">
        <v>7644</v>
      </c>
      <c r="E5455" t="s">
        <v>7477</v>
      </c>
      <c r="F5455">
        <v>577</v>
      </c>
      <c r="G5455">
        <v>0</v>
      </c>
      <c r="H5455" s="51" t="s">
        <v>15383</v>
      </c>
      <c r="I5455">
        <v>0</v>
      </c>
      <c r="J5455">
        <v>289</v>
      </c>
      <c r="K5455">
        <v>209</v>
      </c>
      <c r="L5455">
        <v>608.19000000000005</v>
      </c>
      <c r="M5455">
        <v>358.21</v>
      </c>
      <c r="N5455">
        <v>123</v>
      </c>
      <c r="O5455">
        <v>0</v>
      </c>
      <c r="P5455" t="s">
        <v>7171</v>
      </c>
      <c r="Q5455">
        <v>0</v>
      </c>
      <c r="R5455">
        <v>0</v>
      </c>
      <c r="S5455">
        <v>1680</v>
      </c>
      <c r="T5455" t="s">
        <v>17681</v>
      </c>
      <c r="U5455">
        <v>2.91</v>
      </c>
      <c r="V5455" t="s">
        <v>13113</v>
      </c>
      <c r="W5455">
        <v>1184.9000000000001</v>
      </c>
      <c r="X5455" t="s">
        <v>3522</v>
      </c>
    </row>
    <row r="5456" spans="1:24" x14ac:dyDescent="0.3">
      <c r="A5456" t="s">
        <v>3507</v>
      </c>
      <c r="B5456" t="s">
        <v>10666</v>
      </c>
      <c r="C5456" t="s">
        <v>3504</v>
      </c>
      <c r="D5456" t="s">
        <v>10667</v>
      </c>
      <c r="E5456" t="s">
        <v>10657</v>
      </c>
      <c r="F5456">
        <v>1756</v>
      </c>
      <c r="G5456">
        <v>0</v>
      </c>
      <c r="H5456" s="51" t="s">
        <v>15811</v>
      </c>
      <c r="I5456">
        <v>0</v>
      </c>
      <c r="J5456">
        <v>878</v>
      </c>
      <c r="K5456">
        <v>787</v>
      </c>
      <c r="L5456">
        <v>8082.49</v>
      </c>
      <c r="M5456">
        <v>21916.36</v>
      </c>
      <c r="N5456">
        <v>2133</v>
      </c>
      <c r="O5456">
        <v>155</v>
      </c>
      <c r="P5456" t="s">
        <v>18310</v>
      </c>
      <c r="Q5456">
        <v>82</v>
      </c>
      <c r="R5456">
        <v>0</v>
      </c>
      <c r="S5456">
        <v>0</v>
      </c>
      <c r="T5456" t="s">
        <v>181</v>
      </c>
      <c r="U5456">
        <v>0</v>
      </c>
      <c r="V5456" t="s">
        <v>181</v>
      </c>
      <c r="W5456">
        <v>55489.599999999999</v>
      </c>
      <c r="X5456" t="s">
        <v>3522</v>
      </c>
    </row>
    <row r="5457" spans="1:24" x14ac:dyDescent="0.3">
      <c r="A5457" t="s">
        <v>3507</v>
      </c>
      <c r="B5457" t="s">
        <v>9147</v>
      </c>
      <c r="C5457" t="s">
        <v>181</v>
      </c>
      <c r="D5457" t="s">
        <v>9148</v>
      </c>
      <c r="E5457" t="s">
        <v>9140</v>
      </c>
      <c r="F5457">
        <v>0</v>
      </c>
      <c r="G5457">
        <v>0</v>
      </c>
      <c r="H5457" s="51" t="s">
        <v>13425</v>
      </c>
      <c r="I5457">
        <v>0</v>
      </c>
      <c r="J5457">
        <v>0</v>
      </c>
      <c r="L5457">
        <v>0</v>
      </c>
      <c r="M5457">
        <v>194.22</v>
      </c>
      <c r="N5457">
        <v>38</v>
      </c>
      <c r="O5457">
        <v>0</v>
      </c>
      <c r="P5457" t="s">
        <v>7429</v>
      </c>
      <c r="Q5457">
        <v>0</v>
      </c>
      <c r="R5457">
        <v>0</v>
      </c>
      <c r="S5457">
        <v>0</v>
      </c>
      <c r="T5457" t="s">
        <v>181</v>
      </c>
      <c r="U5457">
        <v>0</v>
      </c>
      <c r="V5457" t="s">
        <v>181</v>
      </c>
      <c r="W5457">
        <v>0</v>
      </c>
      <c r="X5457" t="s">
        <v>3522</v>
      </c>
    </row>
    <row r="5458" spans="1:24" x14ac:dyDescent="0.3">
      <c r="A5458" t="s">
        <v>3507</v>
      </c>
      <c r="B5458" t="s">
        <v>10678</v>
      </c>
      <c r="C5458" t="s">
        <v>181</v>
      </c>
      <c r="D5458" t="s">
        <v>10679</v>
      </c>
      <c r="E5458" t="s">
        <v>10657</v>
      </c>
      <c r="F5458">
        <v>0</v>
      </c>
      <c r="G5458">
        <v>0</v>
      </c>
      <c r="H5458" s="51" t="s">
        <v>15812</v>
      </c>
      <c r="I5458">
        <v>0</v>
      </c>
      <c r="J5458">
        <v>0</v>
      </c>
      <c r="L5458">
        <v>0</v>
      </c>
      <c r="M5458">
        <v>1158.72</v>
      </c>
      <c r="N5458">
        <v>120</v>
      </c>
      <c r="O5458">
        <v>0</v>
      </c>
      <c r="P5458" t="s">
        <v>2423</v>
      </c>
      <c r="Q5458">
        <v>0</v>
      </c>
      <c r="R5458">
        <v>0</v>
      </c>
      <c r="S5458">
        <v>0</v>
      </c>
      <c r="T5458" t="s">
        <v>181</v>
      </c>
      <c r="U5458">
        <v>0</v>
      </c>
      <c r="V5458" t="s">
        <v>181</v>
      </c>
      <c r="W5458">
        <v>0</v>
      </c>
      <c r="X5458" t="s">
        <v>3522</v>
      </c>
    </row>
    <row r="5459" spans="1:24" x14ac:dyDescent="0.3">
      <c r="A5459" t="s">
        <v>3507</v>
      </c>
      <c r="B5459" t="s">
        <v>10680</v>
      </c>
      <c r="C5459" t="s">
        <v>181</v>
      </c>
      <c r="D5459" t="s">
        <v>10681</v>
      </c>
      <c r="E5459" t="s">
        <v>10657</v>
      </c>
      <c r="F5459">
        <v>0</v>
      </c>
      <c r="G5459">
        <v>0</v>
      </c>
      <c r="H5459" s="51" t="s">
        <v>15812</v>
      </c>
      <c r="I5459">
        <v>0</v>
      </c>
      <c r="J5459">
        <v>0</v>
      </c>
      <c r="L5459">
        <v>0</v>
      </c>
      <c r="M5459">
        <v>1158.72</v>
      </c>
      <c r="N5459">
        <v>120</v>
      </c>
      <c r="O5459">
        <v>0</v>
      </c>
      <c r="P5459" t="s">
        <v>2423</v>
      </c>
      <c r="Q5459">
        <v>0</v>
      </c>
      <c r="R5459">
        <v>0</v>
      </c>
      <c r="S5459">
        <v>0</v>
      </c>
      <c r="T5459" t="s">
        <v>181</v>
      </c>
      <c r="U5459">
        <v>0</v>
      </c>
      <c r="V5459" t="s">
        <v>181</v>
      </c>
      <c r="W5459">
        <v>0</v>
      </c>
      <c r="X5459" t="s">
        <v>3522</v>
      </c>
    </row>
    <row r="5460" spans="1:24" x14ac:dyDescent="0.3">
      <c r="A5460" t="s">
        <v>3507</v>
      </c>
      <c r="B5460" t="s">
        <v>7564</v>
      </c>
      <c r="C5460" t="s">
        <v>3813</v>
      </c>
      <c r="D5460" t="s">
        <v>7565</v>
      </c>
      <c r="E5460" t="s">
        <v>7477</v>
      </c>
      <c r="F5460">
        <v>12188</v>
      </c>
      <c r="G5460">
        <v>0</v>
      </c>
      <c r="H5460" s="51" t="s">
        <v>15810</v>
      </c>
      <c r="I5460">
        <v>0</v>
      </c>
      <c r="J5460">
        <v>6094</v>
      </c>
      <c r="K5460">
        <v>5135</v>
      </c>
      <c r="L5460">
        <v>6572.8</v>
      </c>
      <c r="M5460">
        <v>18183.509999999998</v>
      </c>
      <c r="N5460">
        <v>14207</v>
      </c>
      <c r="O5460">
        <v>1374</v>
      </c>
      <c r="P5460" t="s">
        <v>18311</v>
      </c>
      <c r="Q5460">
        <v>32</v>
      </c>
      <c r="R5460">
        <v>0</v>
      </c>
      <c r="S5460">
        <v>5160</v>
      </c>
      <c r="T5460" t="s">
        <v>17670</v>
      </c>
      <c r="U5460">
        <v>1.28</v>
      </c>
      <c r="V5460" t="s">
        <v>17716</v>
      </c>
      <c r="W5460">
        <v>2600309.7999999998</v>
      </c>
      <c r="X5460" t="s">
        <v>3522</v>
      </c>
    </row>
    <row r="5461" spans="1:24" x14ac:dyDescent="0.3">
      <c r="A5461" t="s">
        <v>3507</v>
      </c>
      <c r="B5461" t="s">
        <v>7645</v>
      </c>
      <c r="C5461" t="s">
        <v>3504</v>
      </c>
      <c r="D5461" t="s">
        <v>7646</v>
      </c>
      <c r="E5461" t="s">
        <v>7477</v>
      </c>
      <c r="F5461">
        <v>452</v>
      </c>
      <c r="G5461">
        <v>0</v>
      </c>
      <c r="H5461" s="51" t="s">
        <v>15383</v>
      </c>
      <c r="I5461">
        <v>0</v>
      </c>
      <c r="J5461">
        <v>226</v>
      </c>
      <c r="K5461">
        <v>189</v>
      </c>
      <c r="L5461">
        <v>549.99</v>
      </c>
      <c r="M5461">
        <v>459.94</v>
      </c>
      <c r="N5461">
        <v>158</v>
      </c>
      <c r="O5461">
        <v>0</v>
      </c>
      <c r="P5461" t="s">
        <v>7635</v>
      </c>
      <c r="Q5461">
        <v>0</v>
      </c>
      <c r="R5461">
        <v>0</v>
      </c>
      <c r="S5461">
        <v>1800</v>
      </c>
      <c r="T5461" t="s">
        <v>17670</v>
      </c>
      <c r="U5461">
        <v>2.91</v>
      </c>
      <c r="V5461" t="s">
        <v>18312</v>
      </c>
      <c r="W5461">
        <v>1190.2666666666701</v>
      </c>
      <c r="X5461" t="s">
        <v>3522</v>
      </c>
    </row>
    <row r="5462" spans="1:24" x14ac:dyDescent="0.3">
      <c r="A5462" t="s">
        <v>3507</v>
      </c>
      <c r="B5462" t="s">
        <v>10668</v>
      </c>
      <c r="C5462" t="s">
        <v>3504</v>
      </c>
      <c r="D5462" t="s">
        <v>10669</v>
      </c>
      <c r="E5462" t="s">
        <v>10657</v>
      </c>
      <c r="F5462">
        <v>1803</v>
      </c>
      <c r="G5462">
        <v>0</v>
      </c>
      <c r="H5462" s="51" t="s">
        <v>15811</v>
      </c>
      <c r="I5462">
        <v>0</v>
      </c>
      <c r="J5462">
        <v>902</v>
      </c>
      <c r="K5462">
        <v>773</v>
      </c>
      <c r="L5462">
        <v>7938.71</v>
      </c>
      <c r="M5462">
        <v>27773.05</v>
      </c>
      <c r="N5462">
        <v>2703</v>
      </c>
      <c r="O5462">
        <v>167</v>
      </c>
      <c r="P5462" t="s">
        <v>18313</v>
      </c>
      <c r="Q5462">
        <v>82</v>
      </c>
      <c r="R5462">
        <v>0</v>
      </c>
      <c r="S5462">
        <v>0</v>
      </c>
      <c r="T5462" t="s">
        <v>181</v>
      </c>
      <c r="U5462">
        <v>0</v>
      </c>
      <c r="V5462" t="s">
        <v>181</v>
      </c>
      <c r="W5462">
        <v>73783.600000000006</v>
      </c>
      <c r="X5462" t="s">
        <v>3522</v>
      </c>
    </row>
    <row r="5463" spans="1:24" x14ac:dyDescent="0.3">
      <c r="A5463" t="s">
        <v>3507</v>
      </c>
      <c r="B5463" t="s">
        <v>9149</v>
      </c>
      <c r="C5463" t="s">
        <v>181</v>
      </c>
      <c r="D5463" t="s">
        <v>9150</v>
      </c>
      <c r="E5463" t="s">
        <v>9140</v>
      </c>
      <c r="F5463">
        <v>0</v>
      </c>
      <c r="G5463">
        <v>0</v>
      </c>
      <c r="H5463" s="51" t="s">
        <v>15813</v>
      </c>
      <c r="I5463">
        <v>0</v>
      </c>
      <c r="J5463">
        <v>0</v>
      </c>
      <c r="L5463">
        <v>0</v>
      </c>
      <c r="M5463">
        <v>663.34</v>
      </c>
      <c r="N5463">
        <v>126</v>
      </c>
      <c r="O5463">
        <v>0</v>
      </c>
      <c r="P5463" t="s">
        <v>4087</v>
      </c>
      <c r="Q5463">
        <v>0</v>
      </c>
      <c r="R5463">
        <v>0</v>
      </c>
      <c r="S5463">
        <v>0</v>
      </c>
      <c r="T5463" t="s">
        <v>181</v>
      </c>
      <c r="U5463">
        <v>0</v>
      </c>
      <c r="V5463" t="s">
        <v>181</v>
      </c>
      <c r="W5463">
        <v>0</v>
      </c>
      <c r="X5463" t="s">
        <v>3522</v>
      </c>
    </row>
    <row r="5464" spans="1:24" x14ac:dyDescent="0.3">
      <c r="A5464" t="s">
        <v>3507</v>
      </c>
      <c r="B5464" t="s">
        <v>9995</v>
      </c>
      <c r="C5464" t="s">
        <v>181</v>
      </c>
      <c r="D5464" t="s">
        <v>9996</v>
      </c>
      <c r="E5464" t="s">
        <v>9782</v>
      </c>
      <c r="F5464">
        <v>0</v>
      </c>
      <c r="G5464">
        <v>0</v>
      </c>
      <c r="H5464" s="51" t="s">
        <v>12787</v>
      </c>
      <c r="I5464">
        <v>0</v>
      </c>
      <c r="J5464">
        <v>0</v>
      </c>
      <c r="L5464">
        <v>0</v>
      </c>
      <c r="M5464">
        <v>62.92</v>
      </c>
      <c r="N5464">
        <v>36</v>
      </c>
      <c r="O5464">
        <v>0</v>
      </c>
      <c r="P5464" t="s">
        <v>1975</v>
      </c>
      <c r="Q5464">
        <v>0</v>
      </c>
      <c r="R5464">
        <v>0</v>
      </c>
      <c r="S5464">
        <v>0</v>
      </c>
      <c r="T5464" t="s">
        <v>181</v>
      </c>
      <c r="U5464">
        <v>0</v>
      </c>
      <c r="V5464" t="s">
        <v>181</v>
      </c>
      <c r="W5464">
        <v>0</v>
      </c>
      <c r="X5464" t="s">
        <v>3522</v>
      </c>
    </row>
    <row r="5465" spans="1:24" x14ac:dyDescent="0.3">
      <c r="A5465" t="s">
        <v>3507</v>
      </c>
      <c r="B5465" t="s">
        <v>9998</v>
      </c>
      <c r="C5465" t="s">
        <v>181</v>
      </c>
      <c r="D5465" t="s">
        <v>9999</v>
      </c>
      <c r="E5465" t="s">
        <v>9782</v>
      </c>
      <c r="F5465">
        <v>0</v>
      </c>
      <c r="G5465">
        <v>0</v>
      </c>
      <c r="H5465" s="51" t="s">
        <v>12787</v>
      </c>
      <c r="I5465">
        <v>0</v>
      </c>
      <c r="J5465">
        <v>0</v>
      </c>
      <c r="L5465">
        <v>0</v>
      </c>
      <c r="M5465">
        <v>0</v>
      </c>
      <c r="N5465">
        <v>0</v>
      </c>
      <c r="O5465">
        <v>0</v>
      </c>
      <c r="P5465" t="s">
        <v>183</v>
      </c>
      <c r="Q5465">
        <v>0</v>
      </c>
      <c r="R5465">
        <v>0</v>
      </c>
      <c r="S5465">
        <v>0</v>
      </c>
      <c r="T5465" t="s">
        <v>181</v>
      </c>
      <c r="U5465">
        <v>0</v>
      </c>
      <c r="V5465" t="s">
        <v>181</v>
      </c>
      <c r="W5465">
        <v>0</v>
      </c>
      <c r="X5465" t="s">
        <v>3522</v>
      </c>
    </row>
    <row r="5466" spans="1:24" x14ac:dyDescent="0.3">
      <c r="A5466" t="s">
        <v>3507</v>
      </c>
      <c r="B5466" t="s">
        <v>7566</v>
      </c>
      <c r="C5466" t="s">
        <v>3813</v>
      </c>
      <c r="D5466" t="s">
        <v>7567</v>
      </c>
      <c r="E5466" t="s">
        <v>7477</v>
      </c>
      <c r="F5466">
        <v>3483</v>
      </c>
      <c r="G5466">
        <v>0</v>
      </c>
      <c r="H5466" s="51" t="s">
        <v>15810</v>
      </c>
      <c r="I5466">
        <v>0</v>
      </c>
      <c r="J5466">
        <v>1742</v>
      </c>
      <c r="K5466">
        <v>1549</v>
      </c>
      <c r="L5466">
        <v>1982.72</v>
      </c>
      <c r="M5466">
        <v>7970.87</v>
      </c>
      <c r="N5466">
        <v>6224</v>
      </c>
      <c r="O5466">
        <v>211</v>
      </c>
      <c r="P5466" t="s">
        <v>18314</v>
      </c>
      <c r="Q5466">
        <v>32</v>
      </c>
      <c r="R5466">
        <v>0</v>
      </c>
      <c r="S5466">
        <v>0</v>
      </c>
      <c r="T5466" t="s">
        <v>181</v>
      </c>
      <c r="U5466">
        <v>0</v>
      </c>
      <c r="V5466" t="s">
        <v>181</v>
      </c>
      <c r="W5466">
        <v>347296.73333333299</v>
      </c>
      <c r="X5466" t="s">
        <v>3522</v>
      </c>
    </row>
    <row r="5467" spans="1:24" x14ac:dyDescent="0.3">
      <c r="A5467" t="s">
        <v>3507</v>
      </c>
      <c r="B5467" t="s">
        <v>10674</v>
      </c>
      <c r="C5467" t="s">
        <v>3504</v>
      </c>
      <c r="D5467" t="s">
        <v>10675</v>
      </c>
      <c r="E5467" t="s">
        <v>10657</v>
      </c>
      <c r="F5467">
        <v>192</v>
      </c>
      <c r="G5467">
        <v>0</v>
      </c>
      <c r="H5467" s="51" t="s">
        <v>15811</v>
      </c>
      <c r="I5467">
        <v>0</v>
      </c>
      <c r="J5467">
        <v>96</v>
      </c>
      <c r="K5467">
        <v>71</v>
      </c>
      <c r="L5467">
        <v>729.17</v>
      </c>
      <c r="M5467">
        <v>4418.22</v>
      </c>
      <c r="N5467">
        <v>430</v>
      </c>
      <c r="O5467">
        <v>0</v>
      </c>
      <c r="P5467" t="s">
        <v>5293</v>
      </c>
      <c r="Q5467">
        <v>0</v>
      </c>
      <c r="R5467">
        <v>0</v>
      </c>
      <c r="S5467">
        <v>0</v>
      </c>
      <c r="T5467" t="s">
        <v>181</v>
      </c>
      <c r="U5467">
        <v>0</v>
      </c>
      <c r="V5467" t="s">
        <v>181</v>
      </c>
      <c r="W5467">
        <v>1376</v>
      </c>
      <c r="X5467" t="s">
        <v>3522</v>
      </c>
    </row>
    <row r="5468" spans="1:24" x14ac:dyDescent="0.3">
      <c r="A5468" t="s">
        <v>3507</v>
      </c>
      <c r="B5468" t="s">
        <v>7569</v>
      </c>
      <c r="C5468" t="s">
        <v>3813</v>
      </c>
      <c r="D5468" t="s">
        <v>7570</v>
      </c>
      <c r="E5468" t="s">
        <v>7477</v>
      </c>
      <c r="F5468">
        <v>8609</v>
      </c>
      <c r="G5468">
        <v>0</v>
      </c>
      <c r="H5468" s="51" t="s">
        <v>15624</v>
      </c>
      <c r="I5468">
        <v>0</v>
      </c>
      <c r="J5468">
        <v>4305</v>
      </c>
      <c r="K5468">
        <v>3718</v>
      </c>
      <c r="L5468">
        <v>4833.4000000000005</v>
      </c>
      <c r="M5468">
        <v>6358.23</v>
      </c>
      <c r="N5468">
        <v>4877</v>
      </c>
      <c r="O5468">
        <v>842</v>
      </c>
      <c r="P5468" t="s">
        <v>18315</v>
      </c>
      <c r="Q5468">
        <v>32</v>
      </c>
      <c r="R5468">
        <v>0</v>
      </c>
      <c r="S5468">
        <v>9840</v>
      </c>
      <c r="T5468" t="s">
        <v>17670</v>
      </c>
      <c r="U5468">
        <v>1.3</v>
      </c>
      <c r="V5468" t="s">
        <v>17716</v>
      </c>
      <c r="W5468">
        <v>574430.5</v>
      </c>
      <c r="X5468" t="s">
        <v>3522</v>
      </c>
    </row>
    <row r="5469" spans="1:24" x14ac:dyDescent="0.3">
      <c r="A5469" t="s">
        <v>3507</v>
      </c>
      <c r="B5469" t="s">
        <v>7647</v>
      </c>
      <c r="C5469" t="s">
        <v>3504</v>
      </c>
      <c r="D5469" t="s">
        <v>7648</v>
      </c>
      <c r="E5469" t="s">
        <v>7477</v>
      </c>
      <c r="F5469">
        <v>379</v>
      </c>
      <c r="G5469">
        <v>0</v>
      </c>
      <c r="H5469" s="51" t="s">
        <v>15383</v>
      </c>
      <c r="I5469">
        <v>0</v>
      </c>
      <c r="J5469">
        <v>190</v>
      </c>
      <c r="K5469">
        <v>113</v>
      </c>
      <c r="L5469">
        <v>328.83000000000004</v>
      </c>
      <c r="M5469">
        <v>1636.01</v>
      </c>
      <c r="N5469">
        <v>562</v>
      </c>
      <c r="O5469">
        <v>0</v>
      </c>
      <c r="P5469" t="s">
        <v>15857</v>
      </c>
      <c r="Q5469">
        <v>0</v>
      </c>
      <c r="R5469">
        <v>0</v>
      </c>
      <c r="S5469">
        <v>1200</v>
      </c>
      <c r="T5469" t="s">
        <v>17670</v>
      </c>
      <c r="U5469">
        <v>2.91</v>
      </c>
      <c r="V5469" t="s">
        <v>18312</v>
      </c>
      <c r="W5469">
        <v>3559.3333333333298</v>
      </c>
      <c r="X5469" t="s">
        <v>3522</v>
      </c>
    </row>
    <row r="5470" spans="1:24" x14ac:dyDescent="0.3">
      <c r="A5470" t="s">
        <v>3507</v>
      </c>
      <c r="B5470" t="s">
        <v>10670</v>
      </c>
      <c r="C5470" t="s">
        <v>3504</v>
      </c>
      <c r="D5470" t="s">
        <v>10671</v>
      </c>
      <c r="E5470" t="s">
        <v>10657</v>
      </c>
      <c r="F5470">
        <v>941</v>
      </c>
      <c r="G5470">
        <v>0</v>
      </c>
      <c r="H5470" s="51" t="s">
        <v>15811</v>
      </c>
      <c r="I5470">
        <v>0</v>
      </c>
      <c r="J5470">
        <v>471</v>
      </c>
      <c r="K5470">
        <v>399</v>
      </c>
      <c r="L5470">
        <v>4097.7299999999996</v>
      </c>
      <c r="M5470">
        <v>24125.47</v>
      </c>
      <c r="N5470">
        <v>2348</v>
      </c>
      <c r="O5470">
        <v>167</v>
      </c>
      <c r="P5470" t="s">
        <v>18316</v>
      </c>
      <c r="Q5470">
        <v>90</v>
      </c>
      <c r="R5470">
        <v>0</v>
      </c>
      <c r="S5470">
        <v>0</v>
      </c>
      <c r="T5470" t="s">
        <v>181</v>
      </c>
      <c r="U5470">
        <v>0</v>
      </c>
      <c r="V5470" t="s">
        <v>181</v>
      </c>
      <c r="W5470">
        <v>32828.699999999997</v>
      </c>
      <c r="X5470" t="s">
        <v>3522</v>
      </c>
    </row>
    <row r="5471" spans="1:24" x14ac:dyDescent="0.3">
      <c r="A5471" t="s">
        <v>3507</v>
      </c>
      <c r="B5471" t="s">
        <v>9154</v>
      </c>
      <c r="C5471" t="s">
        <v>181</v>
      </c>
      <c r="D5471" t="s">
        <v>9155</v>
      </c>
      <c r="E5471" t="s">
        <v>9140</v>
      </c>
      <c r="F5471">
        <v>0</v>
      </c>
      <c r="G5471">
        <v>0</v>
      </c>
      <c r="H5471" s="51" t="s">
        <v>15814</v>
      </c>
      <c r="I5471">
        <v>0</v>
      </c>
      <c r="J5471">
        <v>0</v>
      </c>
      <c r="L5471">
        <v>0</v>
      </c>
      <c r="M5471">
        <v>2441.66</v>
      </c>
      <c r="N5471">
        <v>1296</v>
      </c>
      <c r="O5471">
        <v>0</v>
      </c>
      <c r="P5471" t="s">
        <v>9156</v>
      </c>
      <c r="Q5471">
        <v>0</v>
      </c>
      <c r="R5471">
        <v>0</v>
      </c>
      <c r="S5471">
        <v>0</v>
      </c>
      <c r="T5471" t="s">
        <v>181</v>
      </c>
      <c r="U5471">
        <v>0</v>
      </c>
      <c r="V5471" t="s">
        <v>181</v>
      </c>
      <c r="W5471">
        <v>0</v>
      </c>
      <c r="X5471" t="s">
        <v>3522</v>
      </c>
    </row>
    <row r="5472" spans="1:24" x14ac:dyDescent="0.3">
      <c r="A5472" t="s">
        <v>3507</v>
      </c>
      <c r="B5472" t="s">
        <v>9152</v>
      </c>
      <c r="C5472" t="s">
        <v>181</v>
      </c>
      <c r="D5472" t="s">
        <v>9153</v>
      </c>
      <c r="E5472" t="s">
        <v>9140</v>
      </c>
      <c r="F5472">
        <v>0</v>
      </c>
      <c r="G5472">
        <v>0</v>
      </c>
      <c r="H5472" s="51" t="s">
        <v>15813</v>
      </c>
      <c r="I5472">
        <v>0</v>
      </c>
      <c r="J5472">
        <v>0</v>
      </c>
      <c r="L5472">
        <v>0</v>
      </c>
      <c r="M5472">
        <v>147.41</v>
      </c>
      <c r="N5472">
        <v>28</v>
      </c>
      <c r="O5472">
        <v>0</v>
      </c>
      <c r="P5472" t="s">
        <v>2127</v>
      </c>
      <c r="Q5472">
        <v>0</v>
      </c>
      <c r="R5472">
        <v>0</v>
      </c>
      <c r="S5472">
        <v>0</v>
      </c>
      <c r="T5472" t="s">
        <v>181</v>
      </c>
      <c r="U5472">
        <v>0</v>
      </c>
      <c r="V5472" t="s">
        <v>181</v>
      </c>
      <c r="W5472">
        <v>0</v>
      </c>
      <c r="X5472" t="s">
        <v>3522</v>
      </c>
    </row>
    <row r="5473" spans="1:24" x14ac:dyDescent="0.3">
      <c r="A5473" t="s">
        <v>3507</v>
      </c>
      <c r="B5473" t="s">
        <v>10023</v>
      </c>
      <c r="C5473" t="s">
        <v>181</v>
      </c>
      <c r="D5473" t="s">
        <v>10024</v>
      </c>
      <c r="E5473" t="s">
        <v>9782</v>
      </c>
      <c r="F5473">
        <v>0</v>
      </c>
      <c r="G5473">
        <v>0</v>
      </c>
      <c r="H5473" s="51" t="s">
        <v>13567</v>
      </c>
      <c r="I5473">
        <v>0</v>
      </c>
      <c r="J5473">
        <v>0</v>
      </c>
      <c r="L5473">
        <v>0</v>
      </c>
      <c r="M5473">
        <v>1583.81</v>
      </c>
      <c r="N5473">
        <v>1440</v>
      </c>
      <c r="O5473">
        <v>0</v>
      </c>
      <c r="P5473" t="s">
        <v>2598</v>
      </c>
      <c r="Q5473">
        <v>0</v>
      </c>
      <c r="R5473">
        <v>0</v>
      </c>
      <c r="S5473">
        <v>0</v>
      </c>
      <c r="T5473" t="s">
        <v>181</v>
      </c>
      <c r="U5473">
        <v>0</v>
      </c>
      <c r="V5473" t="s">
        <v>181</v>
      </c>
      <c r="W5473">
        <v>0</v>
      </c>
      <c r="X5473" t="s">
        <v>3522</v>
      </c>
    </row>
    <row r="5474" spans="1:24" x14ac:dyDescent="0.3">
      <c r="A5474" t="s">
        <v>3507</v>
      </c>
      <c r="B5474" t="s">
        <v>10037</v>
      </c>
      <c r="C5474" t="s">
        <v>181</v>
      </c>
      <c r="D5474" t="s">
        <v>10038</v>
      </c>
      <c r="E5474" t="s">
        <v>9782</v>
      </c>
      <c r="F5474">
        <v>0</v>
      </c>
      <c r="G5474">
        <v>0</v>
      </c>
      <c r="H5474" s="51" t="s">
        <v>13567</v>
      </c>
      <c r="I5474">
        <v>0</v>
      </c>
      <c r="J5474">
        <v>0</v>
      </c>
      <c r="L5474">
        <v>0</v>
      </c>
      <c r="M5474">
        <v>1398.82</v>
      </c>
      <c r="N5474">
        <v>1274</v>
      </c>
      <c r="O5474">
        <v>0</v>
      </c>
      <c r="P5474" t="s">
        <v>8775</v>
      </c>
      <c r="Q5474">
        <v>0</v>
      </c>
      <c r="R5474">
        <v>0</v>
      </c>
      <c r="S5474">
        <v>0</v>
      </c>
      <c r="T5474" t="s">
        <v>181</v>
      </c>
      <c r="U5474">
        <v>0</v>
      </c>
      <c r="V5474" t="s">
        <v>181</v>
      </c>
      <c r="W5474">
        <v>0</v>
      </c>
      <c r="X5474" t="s">
        <v>3522</v>
      </c>
    </row>
    <row r="5475" spans="1:24" x14ac:dyDescent="0.3">
      <c r="A5475" t="s">
        <v>3507</v>
      </c>
      <c r="B5475" t="s">
        <v>10021</v>
      </c>
      <c r="C5475" t="s">
        <v>181</v>
      </c>
      <c r="D5475" t="s">
        <v>10022</v>
      </c>
      <c r="E5475" t="s">
        <v>9782</v>
      </c>
      <c r="F5475">
        <v>0</v>
      </c>
      <c r="G5475">
        <v>0</v>
      </c>
      <c r="H5475" s="51" t="s">
        <v>13055</v>
      </c>
      <c r="I5475">
        <v>0</v>
      </c>
      <c r="J5475">
        <v>0</v>
      </c>
      <c r="L5475">
        <v>0</v>
      </c>
      <c r="M5475">
        <v>0</v>
      </c>
      <c r="N5475">
        <v>0</v>
      </c>
      <c r="O5475">
        <v>0</v>
      </c>
      <c r="P5475" t="s">
        <v>183</v>
      </c>
      <c r="Q5475">
        <v>0</v>
      </c>
      <c r="R5475">
        <v>0</v>
      </c>
      <c r="S5475">
        <v>0</v>
      </c>
      <c r="T5475" t="s">
        <v>181</v>
      </c>
      <c r="U5475">
        <v>0</v>
      </c>
      <c r="V5475" t="s">
        <v>181</v>
      </c>
      <c r="W5475">
        <v>0</v>
      </c>
      <c r="X5475" t="s">
        <v>3522</v>
      </c>
    </row>
    <row r="5476" spans="1:24" x14ac:dyDescent="0.3">
      <c r="A5476" t="s">
        <v>3507</v>
      </c>
      <c r="B5476" t="s">
        <v>7708</v>
      </c>
      <c r="C5476" t="s">
        <v>7548</v>
      </c>
      <c r="D5476" t="s">
        <v>7709</v>
      </c>
      <c r="E5476" t="s">
        <v>7477</v>
      </c>
      <c r="F5476">
        <v>1554</v>
      </c>
      <c r="G5476">
        <v>0</v>
      </c>
      <c r="H5476" s="51" t="s">
        <v>15343</v>
      </c>
      <c r="I5476">
        <v>0</v>
      </c>
      <c r="J5476">
        <v>777</v>
      </c>
      <c r="K5476">
        <v>1062</v>
      </c>
      <c r="L5476">
        <v>1008.9</v>
      </c>
      <c r="M5476">
        <v>3468.39</v>
      </c>
      <c r="N5476">
        <v>3669</v>
      </c>
      <c r="O5476">
        <v>66</v>
      </c>
      <c r="P5476" t="s">
        <v>18317</v>
      </c>
      <c r="Q5476">
        <v>101</v>
      </c>
      <c r="R5476">
        <v>0</v>
      </c>
      <c r="S5476">
        <v>1200</v>
      </c>
      <c r="T5476" t="s">
        <v>17670</v>
      </c>
      <c r="U5476">
        <v>0.95</v>
      </c>
      <c r="V5476" t="s">
        <v>17716</v>
      </c>
      <c r="W5476">
        <v>90701.8</v>
      </c>
      <c r="X5476" t="s">
        <v>3522</v>
      </c>
    </row>
    <row r="5477" spans="1:24" x14ac:dyDescent="0.3">
      <c r="A5477" t="s">
        <v>3507</v>
      </c>
      <c r="B5477" t="s">
        <v>11297</v>
      </c>
      <c r="C5477" t="s">
        <v>3504</v>
      </c>
      <c r="D5477" t="s">
        <v>11298</v>
      </c>
      <c r="E5477" t="s">
        <v>11269</v>
      </c>
      <c r="F5477">
        <v>3</v>
      </c>
      <c r="G5477">
        <v>0</v>
      </c>
      <c r="H5477" s="51" t="s">
        <v>15815</v>
      </c>
      <c r="I5477">
        <v>0</v>
      </c>
      <c r="J5477">
        <v>2</v>
      </c>
      <c r="K5477">
        <v>2</v>
      </c>
      <c r="L5477">
        <v>5.62</v>
      </c>
      <c r="M5477">
        <v>149.16</v>
      </c>
      <c r="N5477">
        <v>53</v>
      </c>
      <c r="O5477">
        <v>0</v>
      </c>
      <c r="P5477" t="s">
        <v>3872</v>
      </c>
      <c r="Q5477">
        <v>0</v>
      </c>
      <c r="R5477">
        <v>0</v>
      </c>
      <c r="S5477">
        <v>0</v>
      </c>
      <c r="T5477" t="s">
        <v>181</v>
      </c>
      <c r="U5477">
        <v>0</v>
      </c>
      <c r="V5477" t="s">
        <v>181</v>
      </c>
      <c r="W5477">
        <v>3.5333333333333301</v>
      </c>
      <c r="X5477" t="s">
        <v>3522</v>
      </c>
    </row>
    <row r="5478" spans="1:24" x14ac:dyDescent="0.3">
      <c r="A5478" t="s">
        <v>3507</v>
      </c>
      <c r="B5478" t="s">
        <v>7703</v>
      </c>
      <c r="C5478" t="s">
        <v>7548</v>
      </c>
      <c r="D5478" t="s">
        <v>7704</v>
      </c>
      <c r="E5478" t="s">
        <v>7477</v>
      </c>
      <c r="F5478">
        <v>4818</v>
      </c>
      <c r="G5478">
        <v>0</v>
      </c>
      <c r="H5478" s="51" t="s">
        <v>13697</v>
      </c>
      <c r="I5478">
        <v>0</v>
      </c>
      <c r="J5478">
        <v>2409</v>
      </c>
      <c r="K5478">
        <v>2884</v>
      </c>
      <c r="L5478">
        <v>2826.32</v>
      </c>
      <c r="M5478">
        <v>4999.8500000000004</v>
      </c>
      <c r="N5478">
        <v>5086</v>
      </c>
      <c r="O5478">
        <v>350</v>
      </c>
      <c r="P5478" t="s">
        <v>18318</v>
      </c>
      <c r="Q5478">
        <v>108</v>
      </c>
      <c r="R5478">
        <v>0</v>
      </c>
      <c r="S5478">
        <v>9600</v>
      </c>
      <c r="T5478" t="s">
        <v>17670</v>
      </c>
      <c r="U5478">
        <v>0.98</v>
      </c>
      <c r="V5478" t="s">
        <v>18312</v>
      </c>
      <c r="W5478">
        <v>371628.4</v>
      </c>
      <c r="X5478" t="s">
        <v>3522</v>
      </c>
    </row>
    <row r="5479" spans="1:24" x14ac:dyDescent="0.3">
      <c r="A5479" t="s">
        <v>3502</v>
      </c>
      <c r="B5479" t="s">
        <v>18319</v>
      </c>
      <c r="C5479" t="s">
        <v>3504</v>
      </c>
      <c r="D5479" t="s">
        <v>18320</v>
      </c>
      <c r="E5479" t="s">
        <v>14</v>
      </c>
      <c r="F5479">
        <v>50</v>
      </c>
      <c r="G5479">
        <v>0</v>
      </c>
      <c r="H5479" s="51" t="s">
        <v>18321</v>
      </c>
      <c r="I5479">
        <v>0</v>
      </c>
      <c r="J5479">
        <v>25</v>
      </c>
      <c r="K5479">
        <v>25</v>
      </c>
      <c r="L5479">
        <v>209.24999999999997</v>
      </c>
      <c r="M5479">
        <v>2042.17</v>
      </c>
      <c r="N5479">
        <v>244</v>
      </c>
      <c r="O5479">
        <v>20</v>
      </c>
      <c r="P5479" t="s">
        <v>11923</v>
      </c>
      <c r="Q5479">
        <v>0</v>
      </c>
      <c r="R5479">
        <v>0</v>
      </c>
      <c r="S5479">
        <v>0</v>
      </c>
      <c r="T5479" t="s">
        <v>181</v>
      </c>
      <c r="U5479">
        <v>0</v>
      </c>
      <c r="V5479" t="s">
        <v>181</v>
      </c>
      <c r="W5479">
        <v>186.666666666667</v>
      </c>
      <c r="X5479" t="s">
        <v>8659</v>
      </c>
    </row>
    <row r="5480" spans="1:24" x14ac:dyDescent="0.3">
      <c r="A5480" t="s">
        <v>3502</v>
      </c>
      <c r="B5480" t="s">
        <v>15816</v>
      </c>
      <c r="C5480" t="s">
        <v>181</v>
      </c>
      <c r="D5480" t="s">
        <v>15817</v>
      </c>
      <c r="E5480" t="s">
        <v>15818</v>
      </c>
      <c r="F5480">
        <v>0</v>
      </c>
      <c r="G5480">
        <v>0</v>
      </c>
      <c r="H5480" s="51" t="s">
        <v>8934</v>
      </c>
      <c r="I5480">
        <v>0</v>
      </c>
      <c r="J5480">
        <v>0</v>
      </c>
      <c r="K5480">
        <v>1</v>
      </c>
      <c r="L5480">
        <v>112</v>
      </c>
      <c r="M5480">
        <v>0</v>
      </c>
      <c r="N5480">
        <v>0</v>
      </c>
      <c r="O5480">
        <v>0</v>
      </c>
      <c r="P5480" t="s">
        <v>183</v>
      </c>
      <c r="Q5480">
        <v>0</v>
      </c>
      <c r="R5480">
        <v>0</v>
      </c>
      <c r="S5480">
        <v>0</v>
      </c>
      <c r="T5480" t="s">
        <v>181</v>
      </c>
      <c r="U5480">
        <v>0</v>
      </c>
      <c r="V5480" t="s">
        <v>181</v>
      </c>
      <c r="W5480">
        <v>0</v>
      </c>
      <c r="X5480" t="s">
        <v>8659</v>
      </c>
    </row>
    <row r="5481" spans="1:24" x14ac:dyDescent="0.3">
      <c r="A5481" t="s">
        <v>3502</v>
      </c>
      <c r="B5481" t="s">
        <v>12289</v>
      </c>
      <c r="C5481" t="s">
        <v>181</v>
      </c>
      <c r="D5481" t="s">
        <v>12290</v>
      </c>
      <c r="E5481" t="s">
        <v>12277</v>
      </c>
      <c r="F5481">
        <v>0</v>
      </c>
      <c r="G5481">
        <v>0</v>
      </c>
      <c r="H5481" s="51" t="s">
        <v>13770</v>
      </c>
      <c r="I5481">
        <v>0</v>
      </c>
      <c r="J5481">
        <v>0</v>
      </c>
      <c r="L5481">
        <v>0</v>
      </c>
      <c r="M5481">
        <v>2511.66</v>
      </c>
      <c r="N5481">
        <v>246</v>
      </c>
      <c r="O5481">
        <v>0</v>
      </c>
      <c r="P5481" t="s">
        <v>10718</v>
      </c>
      <c r="Q5481">
        <v>0</v>
      </c>
      <c r="R5481">
        <v>0</v>
      </c>
      <c r="S5481">
        <v>0</v>
      </c>
      <c r="T5481" t="s">
        <v>181</v>
      </c>
      <c r="U5481">
        <v>0</v>
      </c>
      <c r="V5481" t="s">
        <v>181</v>
      </c>
      <c r="W5481">
        <v>0</v>
      </c>
      <c r="X5481" t="s">
        <v>3581</v>
      </c>
    </row>
    <row r="5482" spans="1:24" x14ac:dyDescent="0.3">
      <c r="A5482" t="s">
        <v>3502</v>
      </c>
      <c r="B5482" t="s">
        <v>9320</v>
      </c>
      <c r="C5482" t="s">
        <v>3504</v>
      </c>
      <c r="D5482" t="s">
        <v>9321</v>
      </c>
      <c r="E5482" t="s">
        <v>9322</v>
      </c>
      <c r="F5482">
        <v>40</v>
      </c>
      <c r="G5482">
        <v>0</v>
      </c>
      <c r="H5482" s="51" t="s">
        <v>15343</v>
      </c>
      <c r="I5482">
        <v>0</v>
      </c>
      <c r="J5482">
        <v>34</v>
      </c>
      <c r="L5482">
        <v>0</v>
      </c>
      <c r="M5482">
        <v>47.5</v>
      </c>
      <c r="N5482">
        <v>50</v>
      </c>
      <c r="O5482">
        <v>0</v>
      </c>
      <c r="P5482" t="s">
        <v>3792</v>
      </c>
      <c r="Q5482">
        <v>0</v>
      </c>
      <c r="R5482">
        <v>0</v>
      </c>
      <c r="S5482">
        <v>0</v>
      </c>
      <c r="T5482" t="s">
        <v>181</v>
      </c>
      <c r="U5482">
        <v>0</v>
      </c>
      <c r="V5482" t="s">
        <v>181</v>
      </c>
      <c r="W5482">
        <v>56.6666666666667</v>
      </c>
      <c r="X5482" t="s">
        <v>8659</v>
      </c>
    </row>
    <row r="5483" spans="1:24" x14ac:dyDescent="0.3">
      <c r="A5483" t="s">
        <v>3502</v>
      </c>
      <c r="B5483" t="s">
        <v>9324</v>
      </c>
      <c r="C5483" t="s">
        <v>3573</v>
      </c>
      <c r="D5483" t="s">
        <v>9325</v>
      </c>
      <c r="E5483" t="s">
        <v>9322</v>
      </c>
      <c r="F5483">
        <v>2443</v>
      </c>
      <c r="G5483">
        <v>0</v>
      </c>
      <c r="H5483" s="51" t="s">
        <v>18322</v>
      </c>
      <c r="I5483">
        <v>0</v>
      </c>
      <c r="J5483">
        <v>1222</v>
      </c>
      <c r="K5483">
        <v>1243</v>
      </c>
      <c r="L5483">
        <v>1603.47</v>
      </c>
      <c r="M5483">
        <v>3886.77</v>
      </c>
      <c r="N5483">
        <v>3013</v>
      </c>
      <c r="O5483">
        <v>0</v>
      </c>
      <c r="P5483" t="s">
        <v>18323</v>
      </c>
      <c r="Q5483">
        <v>0</v>
      </c>
      <c r="R5483">
        <v>0</v>
      </c>
      <c r="S5483">
        <v>6000</v>
      </c>
      <c r="T5483" t="s">
        <v>17683</v>
      </c>
      <c r="U5483">
        <v>0.85</v>
      </c>
      <c r="V5483" t="s">
        <v>17745</v>
      </c>
      <c r="W5483">
        <v>122729.53333333301</v>
      </c>
      <c r="X5483" t="s">
        <v>7413</v>
      </c>
    </row>
    <row r="5484" spans="1:24" x14ac:dyDescent="0.3">
      <c r="A5484" t="s">
        <v>3502</v>
      </c>
      <c r="B5484" t="s">
        <v>93</v>
      </c>
      <c r="C5484" t="s">
        <v>7263</v>
      </c>
      <c r="D5484" t="s">
        <v>12217</v>
      </c>
      <c r="E5484" t="s">
        <v>12218</v>
      </c>
      <c r="F5484">
        <v>2426</v>
      </c>
      <c r="G5484">
        <v>0</v>
      </c>
      <c r="H5484" s="51" t="s">
        <v>15529</v>
      </c>
      <c r="I5484">
        <v>0</v>
      </c>
      <c r="J5484">
        <v>1213</v>
      </c>
      <c r="K5484">
        <v>1536</v>
      </c>
      <c r="L5484">
        <v>8755.2000000000007</v>
      </c>
      <c r="M5484">
        <v>281591.40000000002</v>
      </c>
      <c r="N5484">
        <v>49402</v>
      </c>
      <c r="O5484">
        <v>29</v>
      </c>
      <c r="P5484" t="s">
        <v>18324</v>
      </c>
      <c r="Q5484">
        <v>214</v>
      </c>
      <c r="R5484">
        <v>0</v>
      </c>
      <c r="S5484">
        <v>0</v>
      </c>
      <c r="T5484" t="s">
        <v>181</v>
      </c>
      <c r="U5484">
        <v>0</v>
      </c>
      <c r="V5484" t="s">
        <v>181</v>
      </c>
      <c r="W5484">
        <v>1987662.2333333299</v>
      </c>
      <c r="X5484" t="s">
        <v>8659</v>
      </c>
    </row>
    <row r="5485" spans="1:24" x14ac:dyDescent="0.3">
      <c r="A5485" t="s">
        <v>3502</v>
      </c>
      <c r="B5485" t="s">
        <v>15819</v>
      </c>
      <c r="C5485" t="s">
        <v>181</v>
      </c>
      <c r="D5485" t="s">
        <v>15820</v>
      </c>
      <c r="E5485" t="s">
        <v>15821</v>
      </c>
      <c r="F5485">
        <v>1</v>
      </c>
      <c r="G5485">
        <v>0</v>
      </c>
      <c r="H5485" s="51" t="s">
        <v>15822</v>
      </c>
      <c r="I5485">
        <v>0</v>
      </c>
      <c r="J5485">
        <v>1</v>
      </c>
      <c r="K5485">
        <v>1</v>
      </c>
      <c r="L5485">
        <v>25.2</v>
      </c>
      <c r="M5485">
        <v>126</v>
      </c>
      <c r="N5485">
        <v>5</v>
      </c>
      <c r="O5485">
        <v>0</v>
      </c>
      <c r="P5485" t="s">
        <v>3526</v>
      </c>
      <c r="Q5485">
        <v>0</v>
      </c>
      <c r="R5485">
        <v>0</v>
      </c>
      <c r="S5485">
        <v>0</v>
      </c>
      <c r="T5485" t="s">
        <v>181</v>
      </c>
      <c r="U5485">
        <v>0</v>
      </c>
      <c r="V5485" t="s">
        <v>181</v>
      </c>
      <c r="W5485">
        <v>0.16666666666666699</v>
      </c>
      <c r="X5485" t="s">
        <v>8659</v>
      </c>
    </row>
    <row r="5486" spans="1:24" x14ac:dyDescent="0.3">
      <c r="A5486" t="s">
        <v>3507</v>
      </c>
      <c r="B5486" t="s">
        <v>12181</v>
      </c>
      <c r="C5486" t="s">
        <v>3504</v>
      </c>
      <c r="D5486" t="s">
        <v>12182</v>
      </c>
      <c r="E5486" t="s">
        <v>12183</v>
      </c>
      <c r="F5486">
        <v>37</v>
      </c>
      <c r="G5486" t="s">
        <v>3682</v>
      </c>
      <c r="H5486" s="51" t="s">
        <v>17790</v>
      </c>
      <c r="I5486">
        <v>262.08</v>
      </c>
      <c r="J5486">
        <v>19</v>
      </c>
      <c r="K5486">
        <v>16</v>
      </c>
      <c r="L5486">
        <v>161.28</v>
      </c>
      <c r="M5486">
        <v>332.61</v>
      </c>
      <c r="N5486">
        <v>33</v>
      </c>
      <c r="O5486">
        <v>1</v>
      </c>
      <c r="P5486" t="s">
        <v>1428</v>
      </c>
      <c r="Q5486">
        <v>21</v>
      </c>
      <c r="R5486">
        <v>0</v>
      </c>
      <c r="S5486">
        <v>0</v>
      </c>
      <c r="T5486" t="s">
        <v>181</v>
      </c>
      <c r="U5486">
        <v>0</v>
      </c>
      <c r="V5486" t="s">
        <v>181</v>
      </c>
      <c r="W5486">
        <v>6.9666666666666703</v>
      </c>
      <c r="X5486" t="s">
        <v>3674</v>
      </c>
    </row>
    <row r="5487" spans="1:24" x14ac:dyDescent="0.3">
      <c r="A5487" t="s">
        <v>3507</v>
      </c>
      <c r="B5487" t="s">
        <v>12184</v>
      </c>
      <c r="C5487" t="s">
        <v>3504</v>
      </c>
      <c r="D5487" t="s">
        <v>12185</v>
      </c>
      <c r="E5487" t="s">
        <v>12183</v>
      </c>
      <c r="F5487">
        <v>49</v>
      </c>
      <c r="G5487" t="s">
        <v>7207</v>
      </c>
      <c r="H5487" s="51" t="s">
        <v>13930</v>
      </c>
      <c r="I5487">
        <v>219.17000000000002</v>
      </c>
      <c r="J5487">
        <v>25</v>
      </c>
      <c r="K5487">
        <v>20</v>
      </c>
      <c r="L5487">
        <v>141.4</v>
      </c>
      <c r="M5487">
        <v>289.94</v>
      </c>
      <c r="N5487">
        <v>41</v>
      </c>
      <c r="O5487">
        <v>2</v>
      </c>
      <c r="P5487" t="s">
        <v>4031</v>
      </c>
      <c r="Q5487">
        <v>21</v>
      </c>
      <c r="R5487">
        <v>0</v>
      </c>
      <c r="S5487">
        <v>0</v>
      </c>
      <c r="T5487" t="s">
        <v>181</v>
      </c>
      <c r="U5487">
        <v>0</v>
      </c>
      <c r="V5487" t="s">
        <v>181</v>
      </c>
      <c r="W5487">
        <v>15</v>
      </c>
      <c r="X5487" t="s">
        <v>3674</v>
      </c>
    </row>
    <row r="5488" spans="1:24" x14ac:dyDescent="0.3">
      <c r="A5488" t="s">
        <v>3507</v>
      </c>
      <c r="B5488" t="s">
        <v>3671</v>
      </c>
      <c r="C5488" t="s">
        <v>181</v>
      </c>
      <c r="D5488" t="s">
        <v>3672</v>
      </c>
      <c r="E5488" t="s">
        <v>3637</v>
      </c>
      <c r="F5488">
        <v>0</v>
      </c>
      <c r="G5488">
        <v>0</v>
      </c>
      <c r="H5488" s="51" t="s">
        <v>12842</v>
      </c>
      <c r="I5488">
        <v>0</v>
      </c>
      <c r="J5488">
        <v>0</v>
      </c>
      <c r="L5488">
        <v>0</v>
      </c>
      <c r="M5488">
        <v>2031.64</v>
      </c>
      <c r="N5488">
        <v>243</v>
      </c>
      <c r="O5488">
        <v>0</v>
      </c>
      <c r="P5488" t="s">
        <v>8472</v>
      </c>
      <c r="Q5488">
        <v>0</v>
      </c>
      <c r="R5488">
        <v>0</v>
      </c>
      <c r="S5488">
        <v>0</v>
      </c>
      <c r="T5488" t="s">
        <v>181</v>
      </c>
      <c r="U5488">
        <v>0</v>
      </c>
      <c r="V5488" t="s">
        <v>181</v>
      </c>
      <c r="W5488">
        <v>0</v>
      </c>
      <c r="X5488" t="s">
        <v>3674</v>
      </c>
    </row>
    <row r="5489" spans="1:24" x14ac:dyDescent="0.3">
      <c r="A5489" t="s">
        <v>3507</v>
      </c>
      <c r="B5489" t="s">
        <v>12186</v>
      </c>
      <c r="C5489" t="s">
        <v>3504</v>
      </c>
      <c r="D5489" t="s">
        <v>12187</v>
      </c>
      <c r="E5489" t="s">
        <v>12183</v>
      </c>
      <c r="F5489">
        <v>39</v>
      </c>
      <c r="G5489" t="s">
        <v>3667</v>
      </c>
      <c r="H5489" s="51" t="s">
        <v>13930</v>
      </c>
      <c r="I5489">
        <v>127.26</v>
      </c>
      <c r="J5489">
        <v>20</v>
      </c>
      <c r="K5489">
        <v>15</v>
      </c>
      <c r="L5489">
        <v>106.05000000000001</v>
      </c>
      <c r="M5489">
        <v>261.64</v>
      </c>
      <c r="N5489">
        <v>37</v>
      </c>
      <c r="O5489">
        <v>1</v>
      </c>
      <c r="P5489" t="s">
        <v>1975</v>
      </c>
      <c r="Q5489">
        <v>15</v>
      </c>
      <c r="R5489">
        <v>0</v>
      </c>
      <c r="S5489">
        <v>0</v>
      </c>
      <c r="T5489" t="s">
        <v>181</v>
      </c>
      <c r="U5489">
        <v>0</v>
      </c>
      <c r="V5489" t="s">
        <v>181</v>
      </c>
      <c r="W5489">
        <v>14</v>
      </c>
      <c r="X5489" t="s">
        <v>3674</v>
      </c>
    </row>
    <row r="5490" spans="1:24" x14ac:dyDescent="0.3">
      <c r="A5490" t="s">
        <v>3507</v>
      </c>
      <c r="B5490" t="s">
        <v>12194</v>
      </c>
      <c r="C5490" t="s">
        <v>3504</v>
      </c>
      <c r="D5490" t="s">
        <v>12195</v>
      </c>
      <c r="E5490" t="s">
        <v>12183</v>
      </c>
      <c r="F5490">
        <v>0</v>
      </c>
      <c r="G5490">
        <v>0</v>
      </c>
      <c r="H5490" s="51" t="s">
        <v>17790</v>
      </c>
      <c r="I5490">
        <v>0</v>
      </c>
      <c r="J5490">
        <v>0</v>
      </c>
      <c r="L5490">
        <v>0</v>
      </c>
      <c r="M5490">
        <v>201.58</v>
      </c>
      <c r="N5490">
        <v>20</v>
      </c>
      <c r="O5490">
        <v>0</v>
      </c>
      <c r="P5490" t="s">
        <v>3777</v>
      </c>
      <c r="Q5490">
        <v>15</v>
      </c>
      <c r="R5490">
        <v>0</v>
      </c>
      <c r="S5490">
        <v>0</v>
      </c>
      <c r="T5490" t="s">
        <v>181</v>
      </c>
      <c r="U5490">
        <v>0</v>
      </c>
      <c r="V5490" t="s">
        <v>181</v>
      </c>
      <c r="W5490">
        <v>0</v>
      </c>
      <c r="X5490" t="s">
        <v>3674</v>
      </c>
    </row>
    <row r="5491" spans="1:24" x14ac:dyDescent="0.3">
      <c r="A5491" t="s">
        <v>3507</v>
      </c>
      <c r="B5491" t="s">
        <v>12196</v>
      </c>
      <c r="C5491" t="s">
        <v>3504</v>
      </c>
      <c r="D5491" t="s">
        <v>12197</v>
      </c>
      <c r="E5491" t="s">
        <v>12183</v>
      </c>
      <c r="F5491">
        <v>0</v>
      </c>
      <c r="G5491">
        <v>0</v>
      </c>
      <c r="H5491" s="51" t="s">
        <v>17790</v>
      </c>
      <c r="I5491">
        <v>0</v>
      </c>
      <c r="J5491">
        <v>0</v>
      </c>
      <c r="L5491">
        <v>0</v>
      </c>
      <c r="M5491">
        <v>201.58</v>
      </c>
      <c r="N5491">
        <v>20</v>
      </c>
      <c r="O5491">
        <v>0</v>
      </c>
      <c r="P5491" t="s">
        <v>3777</v>
      </c>
      <c r="Q5491">
        <v>15</v>
      </c>
      <c r="R5491">
        <v>0</v>
      </c>
      <c r="S5491">
        <v>0</v>
      </c>
      <c r="T5491" t="s">
        <v>181</v>
      </c>
      <c r="U5491">
        <v>0</v>
      </c>
      <c r="V5491" t="s">
        <v>181</v>
      </c>
      <c r="W5491">
        <v>0</v>
      </c>
      <c r="X5491" t="s">
        <v>3674</v>
      </c>
    </row>
    <row r="5492" spans="1:24" x14ac:dyDescent="0.3">
      <c r="A5492" t="s">
        <v>3507</v>
      </c>
      <c r="B5492" t="s">
        <v>12188</v>
      </c>
      <c r="C5492" t="s">
        <v>3504</v>
      </c>
      <c r="D5492" t="s">
        <v>12189</v>
      </c>
      <c r="E5492" t="s">
        <v>12183</v>
      </c>
      <c r="F5492">
        <v>43</v>
      </c>
      <c r="G5492" t="s">
        <v>3733</v>
      </c>
      <c r="H5492" s="51" t="s">
        <v>13930</v>
      </c>
      <c r="I5492">
        <v>148.47</v>
      </c>
      <c r="J5492">
        <v>22</v>
      </c>
      <c r="K5492">
        <v>16</v>
      </c>
      <c r="L5492">
        <v>113.12</v>
      </c>
      <c r="M5492">
        <v>275.8</v>
      </c>
      <c r="N5492">
        <v>39</v>
      </c>
      <c r="O5492">
        <v>2</v>
      </c>
      <c r="P5492" t="s">
        <v>3610</v>
      </c>
      <c r="Q5492">
        <v>15</v>
      </c>
      <c r="R5492">
        <v>0</v>
      </c>
      <c r="S5492">
        <v>0</v>
      </c>
      <c r="T5492" t="s">
        <v>181</v>
      </c>
      <c r="U5492">
        <v>0</v>
      </c>
      <c r="V5492" t="s">
        <v>181</v>
      </c>
      <c r="W5492">
        <v>16.133333333333301</v>
      </c>
      <c r="X5492" t="s">
        <v>3674</v>
      </c>
    </row>
    <row r="5493" spans="1:24" x14ac:dyDescent="0.3">
      <c r="A5493" t="s">
        <v>3507</v>
      </c>
      <c r="B5493" t="s">
        <v>12190</v>
      </c>
      <c r="C5493" t="s">
        <v>3504</v>
      </c>
      <c r="D5493" t="s">
        <v>12191</v>
      </c>
      <c r="E5493" t="s">
        <v>12183</v>
      </c>
      <c r="F5493">
        <v>47</v>
      </c>
      <c r="G5493" t="s">
        <v>4031</v>
      </c>
      <c r="H5493" s="51" t="s">
        <v>13930</v>
      </c>
      <c r="I5493">
        <v>275.73</v>
      </c>
      <c r="J5493">
        <v>24</v>
      </c>
      <c r="K5493">
        <v>21</v>
      </c>
      <c r="L5493">
        <v>148.47</v>
      </c>
      <c r="M5493">
        <v>212.15</v>
      </c>
      <c r="N5493">
        <v>30</v>
      </c>
      <c r="O5493">
        <v>1</v>
      </c>
      <c r="P5493" t="s">
        <v>3718</v>
      </c>
      <c r="Q5493">
        <v>21</v>
      </c>
      <c r="R5493">
        <v>0</v>
      </c>
      <c r="S5493">
        <v>0</v>
      </c>
      <c r="T5493" t="s">
        <v>181</v>
      </c>
      <c r="U5493">
        <v>0</v>
      </c>
      <c r="V5493" t="s">
        <v>181</v>
      </c>
      <c r="W5493">
        <v>6.4</v>
      </c>
      <c r="X5493" t="s">
        <v>3674</v>
      </c>
    </row>
    <row r="5494" spans="1:24" x14ac:dyDescent="0.3">
      <c r="A5494" t="s">
        <v>3507</v>
      </c>
      <c r="B5494" t="s">
        <v>12192</v>
      </c>
      <c r="C5494" t="s">
        <v>3504</v>
      </c>
      <c r="D5494" t="s">
        <v>12193</v>
      </c>
      <c r="E5494" t="s">
        <v>12183</v>
      </c>
      <c r="F5494">
        <v>43</v>
      </c>
      <c r="G5494" t="s">
        <v>1428</v>
      </c>
      <c r="H5494" s="51" t="s">
        <v>13930</v>
      </c>
      <c r="I5494">
        <v>226.24</v>
      </c>
      <c r="J5494">
        <v>22</v>
      </c>
      <c r="K5494">
        <v>25</v>
      </c>
      <c r="L5494">
        <v>176.75</v>
      </c>
      <c r="M5494">
        <v>240.44</v>
      </c>
      <c r="N5494">
        <v>34</v>
      </c>
      <c r="O5494">
        <v>2</v>
      </c>
      <c r="P5494" t="s">
        <v>1428</v>
      </c>
      <c r="Q5494">
        <v>21</v>
      </c>
      <c r="R5494">
        <v>0</v>
      </c>
      <c r="S5494">
        <v>0</v>
      </c>
      <c r="T5494" t="s">
        <v>181</v>
      </c>
      <c r="U5494">
        <v>0</v>
      </c>
      <c r="V5494" t="s">
        <v>181</v>
      </c>
      <c r="W5494">
        <v>8.06666666666667</v>
      </c>
      <c r="X5494" t="s">
        <v>3674</v>
      </c>
    </row>
    <row r="5495" spans="1:24" x14ac:dyDescent="0.3">
      <c r="A5495" t="s">
        <v>3507</v>
      </c>
      <c r="B5495" t="s">
        <v>15824</v>
      </c>
      <c r="C5495" t="s">
        <v>181</v>
      </c>
      <c r="D5495" t="s">
        <v>15825</v>
      </c>
      <c r="E5495" t="s">
        <v>9782</v>
      </c>
      <c r="F5495">
        <v>346</v>
      </c>
      <c r="G5495">
        <v>0</v>
      </c>
      <c r="H5495" s="51" t="s">
        <v>15321</v>
      </c>
      <c r="I5495">
        <v>0</v>
      </c>
      <c r="J5495">
        <v>173</v>
      </c>
      <c r="K5495">
        <v>225</v>
      </c>
      <c r="L5495">
        <v>321.75</v>
      </c>
      <c r="M5495">
        <v>1100.29</v>
      </c>
      <c r="N5495">
        <v>771</v>
      </c>
      <c r="O5495">
        <v>26</v>
      </c>
      <c r="P5495" t="s">
        <v>18325</v>
      </c>
      <c r="Q5495">
        <v>0</v>
      </c>
      <c r="R5495">
        <v>0</v>
      </c>
      <c r="S5495">
        <v>0</v>
      </c>
      <c r="T5495" t="s">
        <v>181</v>
      </c>
      <c r="U5495">
        <v>0</v>
      </c>
      <c r="V5495" t="s">
        <v>181</v>
      </c>
      <c r="W5495">
        <v>4296.1666666666697</v>
      </c>
      <c r="X5495" t="s">
        <v>3674</v>
      </c>
    </row>
    <row r="5496" spans="1:24" x14ac:dyDescent="0.3">
      <c r="A5496" t="s">
        <v>3507</v>
      </c>
      <c r="B5496" t="s">
        <v>15826</v>
      </c>
      <c r="C5496" t="s">
        <v>181</v>
      </c>
      <c r="D5496" t="s">
        <v>15825</v>
      </c>
      <c r="E5496" t="s">
        <v>15827</v>
      </c>
      <c r="F5496">
        <v>0</v>
      </c>
      <c r="G5496">
        <v>0</v>
      </c>
      <c r="H5496" s="51" t="s">
        <v>12854</v>
      </c>
      <c r="I5496">
        <v>0</v>
      </c>
      <c r="J5496">
        <v>0</v>
      </c>
      <c r="L5496">
        <v>0</v>
      </c>
      <c r="M5496">
        <v>0</v>
      </c>
      <c r="N5496">
        <v>0</v>
      </c>
      <c r="O5496">
        <v>0</v>
      </c>
      <c r="P5496" t="s">
        <v>183</v>
      </c>
      <c r="Q5496">
        <v>0</v>
      </c>
      <c r="R5496">
        <v>0</v>
      </c>
      <c r="S5496">
        <v>0</v>
      </c>
      <c r="T5496" t="s">
        <v>181</v>
      </c>
      <c r="U5496">
        <v>0</v>
      </c>
      <c r="V5496" t="s">
        <v>181</v>
      </c>
      <c r="W5496">
        <v>0</v>
      </c>
      <c r="X5496" t="s">
        <v>3674</v>
      </c>
    </row>
    <row r="5497" spans="1:24" x14ac:dyDescent="0.3">
      <c r="A5497" t="s">
        <v>3507</v>
      </c>
      <c r="B5497" t="s">
        <v>9826</v>
      </c>
      <c r="C5497" t="s">
        <v>3504</v>
      </c>
      <c r="D5497" t="s">
        <v>9827</v>
      </c>
      <c r="E5497" t="s">
        <v>9782</v>
      </c>
      <c r="F5497">
        <v>1100</v>
      </c>
      <c r="G5497">
        <v>0</v>
      </c>
      <c r="H5497" s="51" t="s">
        <v>12854</v>
      </c>
      <c r="I5497">
        <v>0</v>
      </c>
      <c r="J5497">
        <v>550</v>
      </c>
      <c r="K5497">
        <v>739</v>
      </c>
      <c r="L5497">
        <v>864.63</v>
      </c>
      <c r="M5497">
        <v>2225.34</v>
      </c>
      <c r="N5497">
        <v>1902</v>
      </c>
      <c r="O5497">
        <v>191</v>
      </c>
      <c r="P5497" t="s">
        <v>18326</v>
      </c>
      <c r="Q5497">
        <v>8</v>
      </c>
      <c r="R5497">
        <v>0</v>
      </c>
      <c r="S5497">
        <v>0</v>
      </c>
      <c r="T5497" t="s">
        <v>181</v>
      </c>
      <c r="U5497">
        <v>0</v>
      </c>
      <c r="V5497" t="s">
        <v>181</v>
      </c>
      <c r="W5497">
        <v>31221.666666666701</v>
      </c>
      <c r="X5497" t="s">
        <v>3674</v>
      </c>
    </row>
    <row r="5498" spans="1:24" x14ac:dyDescent="0.3">
      <c r="A5498" t="s">
        <v>3507</v>
      </c>
      <c r="B5498" t="s">
        <v>3757</v>
      </c>
      <c r="C5498" t="s">
        <v>181</v>
      </c>
      <c r="D5498" t="s">
        <v>3758</v>
      </c>
      <c r="E5498" t="s">
        <v>3637</v>
      </c>
      <c r="F5498">
        <v>0</v>
      </c>
      <c r="G5498">
        <v>0</v>
      </c>
      <c r="H5498" s="51" t="s">
        <v>15828</v>
      </c>
      <c r="I5498">
        <v>0</v>
      </c>
      <c r="J5498">
        <v>0</v>
      </c>
      <c r="L5498">
        <v>0</v>
      </c>
      <c r="M5498">
        <v>0</v>
      </c>
      <c r="N5498">
        <v>0</v>
      </c>
      <c r="O5498">
        <v>0</v>
      </c>
      <c r="P5498" t="s">
        <v>183</v>
      </c>
      <c r="Q5498">
        <v>0</v>
      </c>
      <c r="R5498">
        <v>0</v>
      </c>
      <c r="S5498">
        <v>0</v>
      </c>
      <c r="T5498" t="s">
        <v>181</v>
      </c>
      <c r="U5498">
        <v>0</v>
      </c>
      <c r="V5498" t="s">
        <v>181</v>
      </c>
      <c r="W5498">
        <v>0</v>
      </c>
      <c r="X5498" t="s">
        <v>3674</v>
      </c>
    </row>
    <row r="5499" spans="1:24" x14ac:dyDescent="0.3">
      <c r="A5499" t="s">
        <v>3507</v>
      </c>
      <c r="B5499" t="s">
        <v>3738</v>
      </c>
      <c r="C5499" t="s">
        <v>3504</v>
      </c>
      <c r="D5499" t="s">
        <v>3739</v>
      </c>
      <c r="E5499" t="s">
        <v>3637</v>
      </c>
      <c r="F5499">
        <v>620</v>
      </c>
      <c r="G5499" t="s">
        <v>2263</v>
      </c>
      <c r="H5499" s="51" t="s">
        <v>13158</v>
      </c>
      <c r="I5499">
        <v>1734</v>
      </c>
      <c r="J5499">
        <v>310</v>
      </c>
      <c r="K5499">
        <v>259</v>
      </c>
      <c r="L5499">
        <v>748.51</v>
      </c>
      <c r="M5499">
        <v>144.4</v>
      </c>
      <c r="N5499">
        <v>50</v>
      </c>
      <c r="O5499">
        <v>30</v>
      </c>
      <c r="P5499" t="s">
        <v>3777</v>
      </c>
      <c r="Q5499">
        <v>0</v>
      </c>
      <c r="R5499">
        <v>0</v>
      </c>
      <c r="S5499">
        <v>0</v>
      </c>
      <c r="T5499" t="s">
        <v>181</v>
      </c>
      <c r="U5499">
        <v>0</v>
      </c>
      <c r="V5499" t="s">
        <v>181</v>
      </c>
      <c r="W5499">
        <v>206.666666666667</v>
      </c>
      <c r="X5499" t="s">
        <v>3674</v>
      </c>
    </row>
    <row r="5500" spans="1:24" x14ac:dyDescent="0.3">
      <c r="A5500" t="s">
        <v>3507</v>
      </c>
      <c r="B5500" t="s">
        <v>15829</v>
      </c>
      <c r="C5500" t="s">
        <v>181</v>
      </c>
      <c r="D5500" t="s">
        <v>3739</v>
      </c>
      <c r="E5500" t="s">
        <v>15827</v>
      </c>
      <c r="F5500">
        <v>0</v>
      </c>
      <c r="G5500">
        <v>0</v>
      </c>
      <c r="H5500" s="51" t="s">
        <v>13210</v>
      </c>
      <c r="I5500">
        <v>0</v>
      </c>
      <c r="J5500">
        <v>0</v>
      </c>
      <c r="L5500">
        <v>0</v>
      </c>
      <c r="M5500">
        <v>616.32000000000005</v>
      </c>
      <c r="N5500">
        <v>288</v>
      </c>
      <c r="O5500">
        <v>0</v>
      </c>
      <c r="P5500" t="s">
        <v>822</v>
      </c>
      <c r="Q5500">
        <v>0</v>
      </c>
      <c r="R5500">
        <v>0</v>
      </c>
      <c r="S5500">
        <v>0</v>
      </c>
      <c r="T5500" t="s">
        <v>181</v>
      </c>
      <c r="U5500">
        <v>0</v>
      </c>
      <c r="V5500" t="s">
        <v>181</v>
      </c>
      <c r="W5500">
        <v>0</v>
      </c>
      <c r="X5500" t="s">
        <v>3674</v>
      </c>
    </row>
    <row r="5501" spans="1:24" x14ac:dyDescent="0.3">
      <c r="A5501" t="s">
        <v>3507</v>
      </c>
      <c r="B5501" t="s">
        <v>15830</v>
      </c>
      <c r="C5501" t="s">
        <v>181</v>
      </c>
      <c r="D5501" t="s">
        <v>15831</v>
      </c>
      <c r="E5501" t="s">
        <v>3637</v>
      </c>
      <c r="F5501">
        <v>0</v>
      </c>
      <c r="G5501">
        <v>0</v>
      </c>
      <c r="H5501" s="51" t="s">
        <v>15832</v>
      </c>
      <c r="I5501">
        <v>0</v>
      </c>
      <c r="J5501">
        <v>0</v>
      </c>
      <c r="L5501">
        <v>0</v>
      </c>
      <c r="M5501">
        <v>0</v>
      </c>
      <c r="N5501">
        <v>0</v>
      </c>
      <c r="O5501">
        <v>0</v>
      </c>
      <c r="P5501" t="s">
        <v>183</v>
      </c>
      <c r="Q5501">
        <v>0</v>
      </c>
      <c r="R5501">
        <v>0</v>
      </c>
      <c r="S5501">
        <v>0</v>
      </c>
      <c r="T5501" t="s">
        <v>181</v>
      </c>
      <c r="U5501">
        <v>0</v>
      </c>
      <c r="V5501" t="s">
        <v>181</v>
      </c>
      <c r="W5501">
        <v>0</v>
      </c>
      <c r="X5501" t="s">
        <v>3674</v>
      </c>
    </row>
    <row r="5502" spans="1:24" x14ac:dyDescent="0.3">
      <c r="A5502" t="s">
        <v>3894</v>
      </c>
      <c r="B5502" t="s">
        <v>15833</v>
      </c>
      <c r="C5502" t="s">
        <v>181</v>
      </c>
      <c r="D5502" t="s">
        <v>15834</v>
      </c>
      <c r="E5502" t="s">
        <v>12210</v>
      </c>
      <c r="F5502">
        <v>0</v>
      </c>
      <c r="G5502">
        <v>0</v>
      </c>
      <c r="H5502" s="51" t="s">
        <v>4006</v>
      </c>
      <c r="I5502">
        <v>0</v>
      </c>
      <c r="J5502">
        <v>0</v>
      </c>
      <c r="L5502">
        <v>0</v>
      </c>
      <c r="M5502">
        <v>875</v>
      </c>
      <c r="N5502">
        <v>5</v>
      </c>
      <c r="O5502">
        <v>0</v>
      </c>
      <c r="P5502" t="s">
        <v>3526</v>
      </c>
      <c r="Q5502">
        <v>0</v>
      </c>
      <c r="R5502">
        <v>0</v>
      </c>
      <c r="S5502">
        <v>0</v>
      </c>
      <c r="T5502" t="s">
        <v>181</v>
      </c>
      <c r="U5502">
        <v>0</v>
      </c>
      <c r="V5502" t="s">
        <v>181</v>
      </c>
      <c r="W5502">
        <v>0</v>
      </c>
      <c r="X5502" t="s">
        <v>3539</v>
      </c>
    </row>
    <row r="5503" spans="1:24" x14ac:dyDescent="0.3">
      <c r="A5503" t="s">
        <v>3894</v>
      </c>
      <c r="B5503" t="s">
        <v>10977</v>
      </c>
      <c r="C5503" t="s">
        <v>3592</v>
      </c>
      <c r="D5503" t="s">
        <v>10978</v>
      </c>
      <c r="E5503" t="s">
        <v>10976</v>
      </c>
      <c r="F5503">
        <v>80</v>
      </c>
      <c r="G5503">
        <v>0</v>
      </c>
      <c r="H5503" s="51" t="s">
        <v>15835</v>
      </c>
      <c r="I5503">
        <v>0</v>
      </c>
      <c r="J5503">
        <v>40</v>
      </c>
      <c r="K5503">
        <v>39</v>
      </c>
      <c r="L5503">
        <v>7125.6900000000005</v>
      </c>
      <c r="M5503">
        <v>7673.82</v>
      </c>
      <c r="N5503">
        <v>42</v>
      </c>
      <c r="O5503">
        <v>0</v>
      </c>
      <c r="P5503" t="s">
        <v>704</v>
      </c>
      <c r="Q5503">
        <v>1</v>
      </c>
      <c r="R5503">
        <v>0</v>
      </c>
      <c r="S5503">
        <v>40</v>
      </c>
      <c r="T5503" t="s">
        <v>17710</v>
      </c>
      <c r="U5503">
        <v>182.71</v>
      </c>
      <c r="V5503" t="s">
        <v>17727</v>
      </c>
      <c r="W5503">
        <v>54.6666666666667</v>
      </c>
      <c r="X5503" t="s">
        <v>3539</v>
      </c>
    </row>
    <row r="5504" spans="1:24" x14ac:dyDescent="0.3">
      <c r="A5504" t="s">
        <v>3894</v>
      </c>
      <c r="B5504" t="s">
        <v>11875</v>
      </c>
      <c r="C5504" t="s">
        <v>3592</v>
      </c>
      <c r="D5504" t="s">
        <v>11876</v>
      </c>
      <c r="E5504" t="s">
        <v>10976</v>
      </c>
      <c r="F5504">
        <v>0</v>
      </c>
      <c r="G5504">
        <v>0</v>
      </c>
      <c r="H5504" s="51" t="s">
        <v>15836</v>
      </c>
      <c r="I5504">
        <v>0</v>
      </c>
      <c r="J5504">
        <v>1</v>
      </c>
      <c r="K5504">
        <v>1</v>
      </c>
      <c r="L5504">
        <v>196.27</v>
      </c>
      <c r="M5504">
        <v>0</v>
      </c>
      <c r="N5504">
        <v>0</v>
      </c>
      <c r="O5504">
        <v>0</v>
      </c>
      <c r="P5504" t="s">
        <v>183</v>
      </c>
      <c r="Q5504">
        <v>0</v>
      </c>
      <c r="R5504">
        <v>0</v>
      </c>
      <c r="S5504">
        <v>0</v>
      </c>
      <c r="T5504" t="s">
        <v>181</v>
      </c>
      <c r="U5504">
        <v>0</v>
      </c>
      <c r="V5504" t="s">
        <v>181</v>
      </c>
      <c r="W5504">
        <v>0</v>
      </c>
      <c r="X5504" t="s">
        <v>3539</v>
      </c>
    </row>
    <row r="5505" spans="1:24" x14ac:dyDescent="0.3">
      <c r="A5505" t="s">
        <v>3894</v>
      </c>
      <c r="B5505" t="s">
        <v>10379</v>
      </c>
      <c r="C5505" t="s">
        <v>3592</v>
      </c>
      <c r="D5505" t="s">
        <v>10380</v>
      </c>
      <c r="E5505" t="s">
        <v>10381</v>
      </c>
      <c r="F5505">
        <v>0</v>
      </c>
      <c r="G5505">
        <v>0</v>
      </c>
      <c r="H5505" s="51" t="s">
        <v>15837</v>
      </c>
      <c r="I5505">
        <v>0</v>
      </c>
      <c r="J5505">
        <v>0</v>
      </c>
      <c r="L5505">
        <v>0</v>
      </c>
      <c r="M5505">
        <v>183.85</v>
      </c>
      <c r="N5505">
        <v>5</v>
      </c>
      <c r="O5505">
        <v>0</v>
      </c>
      <c r="P5505" t="s">
        <v>3526</v>
      </c>
      <c r="Q5505">
        <v>0</v>
      </c>
      <c r="R5505">
        <v>0</v>
      </c>
      <c r="S5505">
        <v>0</v>
      </c>
      <c r="T5505" t="s">
        <v>181</v>
      </c>
      <c r="U5505">
        <v>0</v>
      </c>
      <c r="V5505" t="s">
        <v>181</v>
      </c>
      <c r="W5505">
        <v>0</v>
      </c>
      <c r="X5505" t="s">
        <v>3539</v>
      </c>
    </row>
    <row r="5506" spans="1:24" x14ac:dyDescent="0.3">
      <c r="A5506" t="s">
        <v>3894</v>
      </c>
      <c r="B5506" t="s">
        <v>15838</v>
      </c>
      <c r="C5506" t="s">
        <v>181</v>
      </c>
      <c r="D5506" t="s">
        <v>15839</v>
      </c>
      <c r="E5506" t="s">
        <v>13123</v>
      </c>
      <c r="F5506">
        <v>0</v>
      </c>
      <c r="G5506">
        <v>0</v>
      </c>
      <c r="H5506" s="51" t="s">
        <v>18327</v>
      </c>
      <c r="I5506">
        <v>0</v>
      </c>
      <c r="J5506">
        <v>1</v>
      </c>
      <c r="K5506">
        <v>1</v>
      </c>
      <c r="L5506">
        <v>631.01</v>
      </c>
      <c r="M5506">
        <v>0</v>
      </c>
      <c r="N5506">
        <v>0</v>
      </c>
      <c r="O5506">
        <v>0</v>
      </c>
      <c r="P5506" t="s">
        <v>183</v>
      </c>
      <c r="Q5506">
        <v>0</v>
      </c>
      <c r="R5506">
        <v>0</v>
      </c>
      <c r="S5506">
        <v>0</v>
      </c>
      <c r="T5506" t="s">
        <v>181</v>
      </c>
      <c r="U5506">
        <v>0</v>
      </c>
      <c r="V5506" t="s">
        <v>181</v>
      </c>
      <c r="W5506">
        <v>0</v>
      </c>
      <c r="X5506" t="s">
        <v>3974</v>
      </c>
    </row>
    <row r="5507" spans="1:24" x14ac:dyDescent="0.3">
      <c r="A5507" t="s">
        <v>3894</v>
      </c>
      <c r="B5507" t="s">
        <v>3967</v>
      </c>
      <c r="C5507" t="s">
        <v>3592</v>
      </c>
      <c r="D5507" t="s">
        <v>3968</v>
      </c>
      <c r="E5507" t="s">
        <v>3969</v>
      </c>
      <c r="F5507">
        <v>15</v>
      </c>
      <c r="G5507" t="s">
        <v>3077</v>
      </c>
      <c r="H5507" s="51" t="s">
        <v>13399</v>
      </c>
      <c r="I5507">
        <v>994.80000000000007</v>
      </c>
      <c r="J5507">
        <v>8</v>
      </c>
      <c r="K5507">
        <v>11</v>
      </c>
      <c r="L5507">
        <v>911.90000000000009</v>
      </c>
      <c r="M5507">
        <v>248.7</v>
      </c>
      <c r="N5507">
        <v>3</v>
      </c>
      <c r="O5507">
        <v>0</v>
      </c>
      <c r="P5507" t="s">
        <v>3701</v>
      </c>
      <c r="Q5507">
        <v>0</v>
      </c>
      <c r="R5507">
        <v>0</v>
      </c>
      <c r="S5507">
        <v>0</v>
      </c>
      <c r="T5507" t="s">
        <v>181</v>
      </c>
      <c r="U5507">
        <v>0</v>
      </c>
      <c r="V5507" t="s">
        <v>181</v>
      </c>
      <c r="W5507">
        <v>0.8</v>
      </c>
      <c r="X5507" t="s">
        <v>3539</v>
      </c>
    </row>
    <row r="5508" spans="1:24" x14ac:dyDescent="0.3">
      <c r="A5508" t="s">
        <v>3894</v>
      </c>
      <c r="B5508" t="s">
        <v>10979</v>
      </c>
      <c r="C5508" t="s">
        <v>3592</v>
      </c>
      <c r="D5508" t="s">
        <v>10980</v>
      </c>
      <c r="E5508" t="s">
        <v>10976</v>
      </c>
      <c r="F5508">
        <v>131</v>
      </c>
      <c r="G5508">
        <v>0</v>
      </c>
      <c r="H5508" s="51" t="s">
        <v>15840</v>
      </c>
      <c r="I5508">
        <v>0</v>
      </c>
      <c r="J5508">
        <v>66</v>
      </c>
      <c r="K5508">
        <v>64</v>
      </c>
      <c r="L5508">
        <v>13428.48</v>
      </c>
      <c r="M5508">
        <v>34830.120000000003</v>
      </c>
      <c r="N5508">
        <v>166</v>
      </c>
      <c r="O5508">
        <v>0</v>
      </c>
      <c r="P5508" t="s">
        <v>9103</v>
      </c>
      <c r="Q5508">
        <v>0</v>
      </c>
      <c r="R5508">
        <v>0</v>
      </c>
      <c r="S5508">
        <v>0</v>
      </c>
      <c r="T5508" t="s">
        <v>181</v>
      </c>
      <c r="U5508">
        <v>0</v>
      </c>
      <c r="V5508" t="s">
        <v>181</v>
      </c>
      <c r="W5508">
        <v>365.2</v>
      </c>
      <c r="X5508" t="s">
        <v>3539</v>
      </c>
    </row>
    <row r="5509" spans="1:24" x14ac:dyDescent="0.3">
      <c r="A5509" t="s">
        <v>3894</v>
      </c>
      <c r="B5509" t="s">
        <v>10981</v>
      </c>
      <c r="C5509" t="s">
        <v>181</v>
      </c>
      <c r="D5509" t="s">
        <v>10982</v>
      </c>
      <c r="E5509" t="s">
        <v>10976</v>
      </c>
      <c r="F5509">
        <v>0</v>
      </c>
      <c r="G5509">
        <v>0</v>
      </c>
      <c r="H5509" s="51" t="s">
        <v>7244</v>
      </c>
      <c r="I5509">
        <v>0</v>
      </c>
      <c r="J5509">
        <v>0</v>
      </c>
      <c r="L5509">
        <v>0</v>
      </c>
      <c r="M5509">
        <v>0</v>
      </c>
      <c r="N5509">
        <v>0</v>
      </c>
      <c r="O5509">
        <v>0</v>
      </c>
      <c r="P5509" t="s">
        <v>183</v>
      </c>
      <c r="Q5509">
        <v>0</v>
      </c>
      <c r="R5509">
        <v>0</v>
      </c>
      <c r="S5509">
        <v>0</v>
      </c>
      <c r="T5509" t="s">
        <v>181</v>
      </c>
      <c r="U5509">
        <v>0</v>
      </c>
      <c r="V5509" t="s">
        <v>181</v>
      </c>
      <c r="W5509">
        <v>0</v>
      </c>
      <c r="X5509" t="s">
        <v>10384</v>
      </c>
    </row>
    <row r="5510" spans="1:24" x14ac:dyDescent="0.3">
      <c r="A5510" t="s">
        <v>3894</v>
      </c>
      <c r="B5510" t="s">
        <v>11877</v>
      </c>
      <c r="C5510" t="s">
        <v>181</v>
      </c>
      <c r="D5510" t="s">
        <v>15841</v>
      </c>
      <c r="E5510" t="s">
        <v>10976</v>
      </c>
      <c r="F5510">
        <v>0</v>
      </c>
      <c r="G5510">
        <v>0</v>
      </c>
      <c r="H5510" s="51" t="s">
        <v>15842</v>
      </c>
      <c r="I5510">
        <v>0</v>
      </c>
      <c r="J5510">
        <v>0</v>
      </c>
      <c r="L5510">
        <v>0</v>
      </c>
      <c r="M5510">
        <v>0</v>
      </c>
      <c r="N5510">
        <v>0</v>
      </c>
      <c r="O5510">
        <v>0</v>
      </c>
      <c r="P5510" t="s">
        <v>183</v>
      </c>
      <c r="Q5510">
        <v>0</v>
      </c>
      <c r="R5510">
        <v>0</v>
      </c>
      <c r="S5510">
        <v>0</v>
      </c>
      <c r="T5510" t="s">
        <v>181</v>
      </c>
      <c r="U5510">
        <v>0</v>
      </c>
      <c r="V5510" t="s">
        <v>181</v>
      </c>
      <c r="W5510">
        <v>0</v>
      </c>
      <c r="X5510" t="s">
        <v>10384</v>
      </c>
    </row>
    <row r="5511" spans="1:24" x14ac:dyDescent="0.3">
      <c r="A5511" t="s">
        <v>3502</v>
      </c>
      <c r="B5511" t="s">
        <v>10320</v>
      </c>
      <c r="C5511" t="s">
        <v>7258</v>
      </c>
      <c r="D5511" t="s">
        <v>10321</v>
      </c>
      <c r="E5511" t="s">
        <v>10322</v>
      </c>
      <c r="F5511">
        <v>109</v>
      </c>
      <c r="G5511">
        <v>0</v>
      </c>
      <c r="H5511" s="51" t="s">
        <v>12542</v>
      </c>
      <c r="I5511">
        <v>0</v>
      </c>
      <c r="J5511">
        <v>55</v>
      </c>
      <c r="K5511">
        <v>83</v>
      </c>
      <c r="L5511">
        <v>169.32</v>
      </c>
      <c r="M5511">
        <v>259.29000000000002</v>
      </c>
      <c r="N5511">
        <v>127</v>
      </c>
      <c r="O5511">
        <v>6</v>
      </c>
      <c r="P5511" t="s">
        <v>3927</v>
      </c>
      <c r="Q5511">
        <v>0</v>
      </c>
      <c r="R5511">
        <v>0</v>
      </c>
      <c r="S5511">
        <v>10</v>
      </c>
      <c r="T5511" t="s">
        <v>12699</v>
      </c>
      <c r="U5511">
        <v>4.5199999999999996</v>
      </c>
      <c r="V5511" t="s">
        <v>17967</v>
      </c>
      <c r="W5511">
        <v>221.833333333333</v>
      </c>
      <c r="X5511" t="s">
        <v>3950</v>
      </c>
    </row>
    <row r="5512" spans="1:24" x14ac:dyDescent="0.3">
      <c r="A5512" t="s">
        <v>3502</v>
      </c>
      <c r="B5512" t="s">
        <v>10329</v>
      </c>
      <c r="C5512" t="s">
        <v>181</v>
      </c>
      <c r="D5512" t="s">
        <v>15843</v>
      </c>
      <c r="E5512" t="s">
        <v>10322</v>
      </c>
      <c r="F5512">
        <v>118</v>
      </c>
      <c r="G5512">
        <v>0</v>
      </c>
      <c r="H5512" s="51" t="s">
        <v>12990</v>
      </c>
      <c r="I5512">
        <v>0</v>
      </c>
      <c r="J5512">
        <v>59</v>
      </c>
      <c r="K5512">
        <v>72</v>
      </c>
      <c r="L5512">
        <v>50.4</v>
      </c>
      <c r="M5512">
        <v>355.6</v>
      </c>
      <c r="N5512">
        <v>508</v>
      </c>
      <c r="O5512">
        <v>82</v>
      </c>
      <c r="P5512" t="s">
        <v>7531</v>
      </c>
      <c r="Q5512">
        <v>0</v>
      </c>
      <c r="R5512">
        <v>0</v>
      </c>
      <c r="S5512">
        <v>0</v>
      </c>
      <c r="T5512" t="s">
        <v>181</v>
      </c>
      <c r="U5512">
        <v>0</v>
      </c>
      <c r="V5512" t="s">
        <v>181</v>
      </c>
      <c r="W5512">
        <v>837.8</v>
      </c>
      <c r="X5512" t="s">
        <v>3950</v>
      </c>
    </row>
    <row r="5513" spans="1:24" x14ac:dyDescent="0.3">
      <c r="A5513" t="s">
        <v>3560</v>
      </c>
      <c r="B5513" t="s">
        <v>15844</v>
      </c>
      <c r="C5513" t="s">
        <v>181</v>
      </c>
      <c r="D5513" t="s">
        <v>15845</v>
      </c>
      <c r="E5513" t="s">
        <v>14</v>
      </c>
      <c r="F5513">
        <v>0</v>
      </c>
      <c r="G5513">
        <v>0</v>
      </c>
      <c r="H5513" s="51" t="s">
        <v>15846</v>
      </c>
      <c r="I5513">
        <v>0</v>
      </c>
      <c r="J5513">
        <v>0</v>
      </c>
      <c r="L5513">
        <v>0</v>
      </c>
      <c r="M5513">
        <v>104.53</v>
      </c>
      <c r="N5513">
        <v>5</v>
      </c>
      <c r="O5513">
        <v>0</v>
      </c>
      <c r="P5513" t="s">
        <v>3526</v>
      </c>
      <c r="Q5513">
        <v>0</v>
      </c>
      <c r="R5513">
        <v>0</v>
      </c>
      <c r="S5513">
        <v>0</v>
      </c>
      <c r="T5513" t="s">
        <v>181</v>
      </c>
      <c r="U5513">
        <v>0</v>
      </c>
      <c r="V5513" t="s">
        <v>181</v>
      </c>
      <c r="W5513">
        <v>0</v>
      </c>
      <c r="X5513" t="s">
        <v>3554</v>
      </c>
    </row>
    <row r="5514" spans="1:24" x14ac:dyDescent="0.3">
      <c r="A5514" t="s">
        <v>3560</v>
      </c>
      <c r="B5514" t="s">
        <v>10431</v>
      </c>
      <c r="C5514" t="s">
        <v>3504</v>
      </c>
      <c r="D5514" t="s">
        <v>10432</v>
      </c>
      <c r="E5514" t="s">
        <v>14</v>
      </c>
      <c r="F5514">
        <v>0</v>
      </c>
      <c r="G5514">
        <v>0</v>
      </c>
      <c r="H5514" s="51" t="s">
        <v>15847</v>
      </c>
      <c r="I5514">
        <v>0</v>
      </c>
      <c r="J5514">
        <v>0</v>
      </c>
      <c r="L5514">
        <v>0</v>
      </c>
      <c r="M5514">
        <v>278.24</v>
      </c>
      <c r="N5514">
        <v>4</v>
      </c>
      <c r="O5514">
        <v>0</v>
      </c>
      <c r="P5514" t="s">
        <v>3101</v>
      </c>
      <c r="Q5514">
        <v>0</v>
      </c>
      <c r="R5514">
        <v>0</v>
      </c>
      <c r="S5514">
        <v>0</v>
      </c>
      <c r="T5514" t="s">
        <v>181</v>
      </c>
      <c r="U5514">
        <v>0</v>
      </c>
      <c r="V5514" t="s">
        <v>181</v>
      </c>
      <c r="W5514">
        <v>0</v>
      </c>
      <c r="X5514" t="s">
        <v>3581</v>
      </c>
    </row>
    <row r="5515" spans="1:24" x14ac:dyDescent="0.3">
      <c r="A5515" t="s">
        <v>3560</v>
      </c>
      <c r="B5515" t="s">
        <v>15848</v>
      </c>
      <c r="C5515" t="s">
        <v>181</v>
      </c>
      <c r="D5515" t="s">
        <v>15849</v>
      </c>
      <c r="E5515" t="s">
        <v>7436</v>
      </c>
      <c r="F5515">
        <v>0</v>
      </c>
      <c r="G5515">
        <v>0</v>
      </c>
      <c r="H5515" s="51" t="s">
        <v>15850</v>
      </c>
      <c r="I5515">
        <v>0</v>
      </c>
      <c r="J5515">
        <v>0</v>
      </c>
      <c r="L5515">
        <v>0</v>
      </c>
      <c r="M5515">
        <v>0</v>
      </c>
      <c r="N5515">
        <v>0</v>
      </c>
      <c r="O5515">
        <v>0</v>
      </c>
      <c r="P5515" t="s">
        <v>183</v>
      </c>
      <c r="Q5515">
        <v>0</v>
      </c>
      <c r="R5515">
        <v>0</v>
      </c>
      <c r="S5515">
        <v>0</v>
      </c>
      <c r="T5515" t="s">
        <v>181</v>
      </c>
      <c r="U5515">
        <v>0</v>
      </c>
      <c r="V5515" t="s">
        <v>181</v>
      </c>
      <c r="W5515">
        <v>0</v>
      </c>
      <c r="X5515" t="s">
        <v>3554</v>
      </c>
    </row>
    <row r="5516" spans="1:24" x14ac:dyDescent="0.3">
      <c r="A5516" t="s">
        <v>3894</v>
      </c>
      <c r="B5516" t="s">
        <v>10593</v>
      </c>
      <c r="C5516" t="s">
        <v>3592</v>
      </c>
      <c r="D5516" t="s">
        <v>10594</v>
      </c>
      <c r="E5516" t="s">
        <v>10595</v>
      </c>
      <c r="F5516">
        <v>51</v>
      </c>
      <c r="G5516">
        <v>0</v>
      </c>
      <c r="H5516" s="51" t="s">
        <v>10596</v>
      </c>
      <c r="I5516">
        <v>0</v>
      </c>
      <c r="J5516">
        <v>26</v>
      </c>
      <c r="K5516">
        <v>25</v>
      </c>
      <c r="L5516">
        <v>12200</v>
      </c>
      <c r="M5516">
        <v>14152</v>
      </c>
      <c r="N5516">
        <v>29</v>
      </c>
      <c r="O5516">
        <v>0</v>
      </c>
      <c r="P5516" t="s">
        <v>3718</v>
      </c>
      <c r="Q5516">
        <v>0</v>
      </c>
      <c r="R5516">
        <v>0</v>
      </c>
      <c r="S5516">
        <v>25</v>
      </c>
      <c r="T5516" t="s">
        <v>17133</v>
      </c>
      <c r="U5516">
        <v>488</v>
      </c>
      <c r="V5516" t="s">
        <v>18328</v>
      </c>
      <c r="W5516">
        <v>25.133333333333301</v>
      </c>
      <c r="X5516" t="s">
        <v>3898</v>
      </c>
    </row>
    <row r="5517" spans="1:24" x14ac:dyDescent="0.3">
      <c r="A5517" t="s">
        <v>3894</v>
      </c>
      <c r="B5517" t="s">
        <v>10597</v>
      </c>
      <c r="C5517" t="s">
        <v>3592</v>
      </c>
      <c r="D5517" t="s">
        <v>10598</v>
      </c>
      <c r="E5517" t="s">
        <v>10595</v>
      </c>
      <c r="F5517">
        <v>39</v>
      </c>
      <c r="G5517">
        <v>0</v>
      </c>
      <c r="H5517" s="51" t="s">
        <v>10596</v>
      </c>
      <c r="I5517">
        <v>0</v>
      </c>
      <c r="J5517">
        <v>20</v>
      </c>
      <c r="K5517">
        <v>20</v>
      </c>
      <c r="L5517">
        <v>9760</v>
      </c>
      <c r="M5517">
        <v>13664</v>
      </c>
      <c r="N5517">
        <v>28</v>
      </c>
      <c r="O5517">
        <v>0</v>
      </c>
      <c r="P5517" t="s">
        <v>2127</v>
      </c>
      <c r="Q5517">
        <v>0</v>
      </c>
      <c r="R5517">
        <v>0</v>
      </c>
      <c r="S5517">
        <v>15</v>
      </c>
      <c r="T5517" t="s">
        <v>17133</v>
      </c>
      <c r="U5517">
        <v>488</v>
      </c>
      <c r="V5517" t="s">
        <v>18328</v>
      </c>
      <c r="W5517">
        <v>18.6666666666667</v>
      </c>
      <c r="X5517" t="s">
        <v>3898</v>
      </c>
    </row>
    <row r="5518" spans="1:24" x14ac:dyDescent="0.3">
      <c r="A5518" t="s">
        <v>3560</v>
      </c>
      <c r="B5518" t="s">
        <v>15851</v>
      </c>
      <c r="C5518" t="s">
        <v>181</v>
      </c>
      <c r="D5518" t="s">
        <v>15852</v>
      </c>
      <c r="E5518" t="s">
        <v>15853</v>
      </c>
      <c r="F5518">
        <v>200</v>
      </c>
      <c r="G5518">
        <v>0</v>
      </c>
      <c r="H5518" s="51" t="s">
        <v>3960</v>
      </c>
      <c r="I5518">
        <v>0</v>
      </c>
      <c r="J5518">
        <v>213</v>
      </c>
      <c r="K5518">
        <v>121</v>
      </c>
      <c r="L5518">
        <v>2057</v>
      </c>
      <c r="M5518">
        <v>5661</v>
      </c>
      <c r="N5518">
        <v>333</v>
      </c>
      <c r="O5518">
        <v>82</v>
      </c>
      <c r="P5518" t="s">
        <v>15196</v>
      </c>
      <c r="Q5518">
        <v>0</v>
      </c>
      <c r="R5518">
        <v>0</v>
      </c>
      <c r="S5518">
        <v>0</v>
      </c>
      <c r="T5518" t="s">
        <v>181</v>
      </c>
      <c r="U5518">
        <v>0</v>
      </c>
      <c r="V5518" t="s">
        <v>181</v>
      </c>
      <c r="W5518">
        <v>1782.1</v>
      </c>
      <c r="X5518" t="s">
        <v>7443</v>
      </c>
    </row>
    <row r="5519" spans="1:24" x14ac:dyDescent="0.3">
      <c r="A5519" t="s">
        <v>3502</v>
      </c>
      <c r="B5519" t="s">
        <v>15854</v>
      </c>
      <c r="C5519" t="s">
        <v>181</v>
      </c>
      <c r="D5519" t="s">
        <v>15855</v>
      </c>
      <c r="E5519" t="s">
        <v>7779</v>
      </c>
      <c r="F5519">
        <v>236</v>
      </c>
      <c r="G5519">
        <v>0</v>
      </c>
      <c r="H5519" s="51" t="s">
        <v>15856</v>
      </c>
      <c r="I5519">
        <v>0</v>
      </c>
      <c r="J5519">
        <v>118</v>
      </c>
      <c r="K5519">
        <v>115</v>
      </c>
      <c r="L5519">
        <v>106.95</v>
      </c>
      <c r="M5519">
        <v>507.78</v>
      </c>
      <c r="N5519">
        <v>546</v>
      </c>
      <c r="O5519">
        <v>65</v>
      </c>
      <c r="P5519" t="s">
        <v>9723</v>
      </c>
      <c r="Q5519">
        <v>17</v>
      </c>
      <c r="R5519">
        <v>0</v>
      </c>
      <c r="S5519">
        <v>288</v>
      </c>
      <c r="T5519" t="s">
        <v>12699</v>
      </c>
      <c r="U5519">
        <v>0.93</v>
      </c>
      <c r="V5519" t="s">
        <v>18147</v>
      </c>
      <c r="W5519">
        <v>1825.06666666667</v>
      </c>
      <c r="X5519" t="s">
        <v>7360</v>
      </c>
    </row>
    <row r="5520" spans="1:24" x14ac:dyDescent="0.3">
      <c r="A5520" t="s">
        <v>3507</v>
      </c>
      <c r="B5520" t="s">
        <v>11722</v>
      </c>
      <c r="C5520" t="s">
        <v>7364</v>
      </c>
      <c r="D5520" t="s">
        <v>11723</v>
      </c>
      <c r="E5520" t="s">
        <v>11724</v>
      </c>
      <c r="F5520">
        <v>1613</v>
      </c>
      <c r="G5520" t="s">
        <v>7561</v>
      </c>
      <c r="H5520" s="51" t="s">
        <v>15856</v>
      </c>
      <c r="I5520">
        <v>305.97000000000003</v>
      </c>
      <c r="J5520">
        <v>807</v>
      </c>
      <c r="K5520">
        <v>583</v>
      </c>
      <c r="L5520">
        <v>542.19000000000005</v>
      </c>
      <c r="M5520">
        <v>1242.48</v>
      </c>
      <c r="N5520">
        <v>1336</v>
      </c>
      <c r="O5520">
        <v>6</v>
      </c>
      <c r="P5520" t="s">
        <v>18329</v>
      </c>
      <c r="Q5520">
        <v>46</v>
      </c>
      <c r="R5520">
        <v>0</v>
      </c>
      <c r="S5520">
        <v>0</v>
      </c>
      <c r="T5520" t="s">
        <v>181</v>
      </c>
      <c r="U5520">
        <v>0</v>
      </c>
      <c r="V5520" t="s">
        <v>181</v>
      </c>
      <c r="W5520">
        <v>34539.599999999999</v>
      </c>
      <c r="X5520" t="s">
        <v>7360</v>
      </c>
    </row>
    <row r="5521" spans="1:24" x14ac:dyDescent="0.3">
      <c r="A5521" t="s">
        <v>3560</v>
      </c>
      <c r="B5521" t="s">
        <v>3569</v>
      </c>
      <c r="C5521" t="s">
        <v>181</v>
      </c>
      <c r="D5521" t="s">
        <v>3570</v>
      </c>
      <c r="E5521" t="s">
        <v>15859</v>
      </c>
      <c r="F5521">
        <v>0</v>
      </c>
      <c r="G5521">
        <v>0</v>
      </c>
      <c r="H5521" s="51" t="s">
        <v>3571</v>
      </c>
      <c r="I5521">
        <v>0</v>
      </c>
      <c r="J5521">
        <v>0</v>
      </c>
      <c r="L5521">
        <v>0</v>
      </c>
      <c r="M5521">
        <v>525</v>
      </c>
      <c r="N5521">
        <v>15</v>
      </c>
      <c r="O5521">
        <v>0</v>
      </c>
      <c r="P5521" t="s">
        <v>3225</v>
      </c>
      <c r="Q5521">
        <v>0</v>
      </c>
      <c r="R5521">
        <v>0</v>
      </c>
      <c r="S5521">
        <v>0</v>
      </c>
      <c r="T5521" t="s">
        <v>181</v>
      </c>
      <c r="U5521">
        <v>0</v>
      </c>
      <c r="V5521" t="s">
        <v>181</v>
      </c>
      <c r="W5521">
        <v>0</v>
      </c>
      <c r="X5521" t="s">
        <v>3566</v>
      </c>
    </row>
    <row r="5522" spans="1:24" x14ac:dyDescent="0.3">
      <c r="A5522" t="s">
        <v>3560</v>
      </c>
      <c r="B5522" t="s">
        <v>10552</v>
      </c>
      <c r="C5522" t="s">
        <v>181</v>
      </c>
      <c r="D5522" t="s">
        <v>10553</v>
      </c>
      <c r="E5522" t="s">
        <v>10554</v>
      </c>
      <c r="F5522">
        <v>140</v>
      </c>
      <c r="G5522">
        <v>0</v>
      </c>
      <c r="H5522" s="51" t="s">
        <v>15860</v>
      </c>
      <c r="I5522">
        <v>0</v>
      </c>
      <c r="J5522">
        <v>70</v>
      </c>
      <c r="K5522">
        <v>187</v>
      </c>
      <c r="L5522">
        <v>25106.62</v>
      </c>
      <c r="M5522">
        <v>107136.48</v>
      </c>
      <c r="N5522">
        <v>798</v>
      </c>
      <c r="O5522">
        <v>0</v>
      </c>
      <c r="P5522" t="s">
        <v>18330</v>
      </c>
      <c r="Q5522">
        <v>0</v>
      </c>
      <c r="R5522">
        <v>0</v>
      </c>
      <c r="S5522">
        <v>0</v>
      </c>
      <c r="T5522" t="s">
        <v>181</v>
      </c>
      <c r="U5522">
        <v>0</v>
      </c>
      <c r="V5522" t="s">
        <v>181</v>
      </c>
      <c r="W5522">
        <v>1862</v>
      </c>
      <c r="X5522" t="s">
        <v>7413</v>
      </c>
    </row>
    <row r="5523" spans="1:24" x14ac:dyDescent="0.3">
      <c r="A5523" t="s">
        <v>3502</v>
      </c>
      <c r="B5523" t="s">
        <v>10373</v>
      </c>
      <c r="C5523" t="s">
        <v>181</v>
      </c>
      <c r="D5523" t="s">
        <v>10374</v>
      </c>
      <c r="E5523" t="s">
        <v>10372</v>
      </c>
      <c r="F5523">
        <v>0</v>
      </c>
      <c r="G5523">
        <v>0</v>
      </c>
      <c r="H5523" s="51" t="s">
        <v>2127</v>
      </c>
      <c r="I5523">
        <v>0</v>
      </c>
      <c r="J5523">
        <v>0</v>
      </c>
      <c r="L5523">
        <v>0</v>
      </c>
      <c r="M5523">
        <v>616</v>
      </c>
      <c r="N5523">
        <v>22</v>
      </c>
      <c r="O5523">
        <v>0</v>
      </c>
      <c r="P5523" t="s">
        <v>1484</v>
      </c>
      <c r="Q5523">
        <v>0</v>
      </c>
      <c r="R5523">
        <v>0</v>
      </c>
      <c r="S5523">
        <v>0</v>
      </c>
      <c r="T5523" t="s">
        <v>181</v>
      </c>
      <c r="U5523">
        <v>0</v>
      </c>
      <c r="V5523" t="s">
        <v>181</v>
      </c>
      <c r="W5523">
        <v>0</v>
      </c>
      <c r="X5523" t="s">
        <v>3576</v>
      </c>
    </row>
    <row r="5524" spans="1:24" x14ac:dyDescent="0.3">
      <c r="A5524" t="s">
        <v>3502</v>
      </c>
      <c r="B5524" t="s">
        <v>7427</v>
      </c>
      <c r="C5524" t="s">
        <v>181</v>
      </c>
      <c r="D5524" t="s">
        <v>7428</v>
      </c>
      <c r="E5524" t="s">
        <v>7425</v>
      </c>
      <c r="F5524">
        <v>0</v>
      </c>
      <c r="G5524">
        <v>0</v>
      </c>
      <c r="H5524" s="51" t="s">
        <v>7429</v>
      </c>
      <c r="I5524">
        <v>0</v>
      </c>
      <c r="J5524">
        <v>0</v>
      </c>
      <c r="L5524">
        <v>0</v>
      </c>
      <c r="M5524">
        <v>228</v>
      </c>
      <c r="N5524">
        <v>6</v>
      </c>
      <c r="O5524">
        <v>0</v>
      </c>
      <c r="P5524" t="s">
        <v>3594</v>
      </c>
      <c r="Q5524">
        <v>0</v>
      </c>
      <c r="R5524">
        <v>0</v>
      </c>
      <c r="S5524">
        <v>0</v>
      </c>
      <c r="T5524" t="s">
        <v>181</v>
      </c>
      <c r="U5524">
        <v>0</v>
      </c>
      <c r="V5524" t="s">
        <v>181</v>
      </c>
      <c r="W5524">
        <v>0</v>
      </c>
      <c r="X5524" t="s">
        <v>3576</v>
      </c>
    </row>
    <row r="5525" spans="1:24" x14ac:dyDescent="0.3">
      <c r="A5525" t="s">
        <v>3502</v>
      </c>
      <c r="B5525" t="s">
        <v>8399</v>
      </c>
      <c r="C5525" t="s">
        <v>181</v>
      </c>
      <c r="D5525" t="s">
        <v>8400</v>
      </c>
      <c r="E5525" t="s">
        <v>8401</v>
      </c>
      <c r="F5525">
        <v>0</v>
      </c>
      <c r="G5525">
        <v>0</v>
      </c>
      <c r="H5525" s="51" t="s">
        <v>15861</v>
      </c>
      <c r="I5525">
        <v>0</v>
      </c>
      <c r="J5525">
        <v>0</v>
      </c>
      <c r="L5525">
        <v>0</v>
      </c>
      <c r="M5525">
        <v>86.7</v>
      </c>
      <c r="N5525">
        <v>3</v>
      </c>
      <c r="O5525">
        <v>0</v>
      </c>
      <c r="P5525" t="s">
        <v>3701</v>
      </c>
      <c r="Q5525">
        <v>0</v>
      </c>
      <c r="R5525">
        <v>0</v>
      </c>
      <c r="S5525">
        <v>0</v>
      </c>
      <c r="T5525" t="s">
        <v>181</v>
      </c>
      <c r="U5525">
        <v>0</v>
      </c>
      <c r="V5525" t="s">
        <v>181</v>
      </c>
      <c r="W5525">
        <v>0</v>
      </c>
      <c r="X5525" t="s">
        <v>3576</v>
      </c>
    </row>
    <row r="5526" spans="1:24" x14ac:dyDescent="0.3">
      <c r="A5526" t="s">
        <v>3560</v>
      </c>
      <c r="B5526" t="s">
        <v>15862</v>
      </c>
      <c r="C5526" t="s">
        <v>181</v>
      </c>
      <c r="D5526" t="s">
        <v>15863</v>
      </c>
      <c r="E5526" t="s">
        <v>7436</v>
      </c>
      <c r="F5526">
        <v>246</v>
      </c>
      <c r="G5526">
        <v>0</v>
      </c>
      <c r="H5526" s="51" t="s">
        <v>3597</v>
      </c>
      <c r="I5526">
        <v>0</v>
      </c>
      <c r="J5526">
        <v>123</v>
      </c>
      <c r="K5526">
        <v>102</v>
      </c>
      <c r="L5526">
        <v>1428</v>
      </c>
      <c r="M5526">
        <v>2897.17</v>
      </c>
      <c r="N5526">
        <v>207</v>
      </c>
      <c r="O5526">
        <v>59</v>
      </c>
      <c r="P5526" t="s">
        <v>4263</v>
      </c>
      <c r="Q5526">
        <v>0</v>
      </c>
      <c r="R5526">
        <v>0</v>
      </c>
      <c r="S5526">
        <v>440</v>
      </c>
      <c r="T5526" t="s">
        <v>17670</v>
      </c>
      <c r="U5526">
        <v>14</v>
      </c>
      <c r="V5526" t="s">
        <v>18331</v>
      </c>
      <c r="W5526">
        <v>606.79999999999995</v>
      </c>
      <c r="X5526" t="s">
        <v>3554</v>
      </c>
    </row>
    <row r="5527" spans="1:24" x14ac:dyDescent="0.3">
      <c r="A5527" t="s">
        <v>3560</v>
      </c>
      <c r="B5527" t="s">
        <v>10429</v>
      </c>
      <c r="C5527" t="s">
        <v>3504</v>
      </c>
      <c r="D5527" t="s">
        <v>10430</v>
      </c>
      <c r="E5527" t="s">
        <v>14</v>
      </c>
      <c r="F5527">
        <v>486</v>
      </c>
      <c r="G5527">
        <v>0</v>
      </c>
      <c r="H5527" s="51" t="s">
        <v>15864</v>
      </c>
      <c r="I5527">
        <v>0</v>
      </c>
      <c r="J5527">
        <v>243</v>
      </c>
      <c r="K5527">
        <v>265</v>
      </c>
      <c r="L5527">
        <v>4255.8999999999996</v>
      </c>
      <c r="M5527">
        <v>9764.7199999999993</v>
      </c>
      <c r="N5527">
        <v>608</v>
      </c>
      <c r="O5527">
        <v>0</v>
      </c>
      <c r="P5527" t="s">
        <v>7180</v>
      </c>
      <c r="Q5527">
        <v>0</v>
      </c>
      <c r="R5527">
        <v>0</v>
      </c>
      <c r="S5527">
        <v>1020</v>
      </c>
      <c r="T5527" t="s">
        <v>17133</v>
      </c>
      <c r="U5527">
        <v>14.67</v>
      </c>
      <c r="V5527" t="s">
        <v>16081</v>
      </c>
      <c r="W5527">
        <v>4924.8</v>
      </c>
      <c r="X5527" t="s">
        <v>3554</v>
      </c>
    </row>
    <row r="5528" spans="1:24" x14ac:dyDescent="0.3">
      <c r="A5528" t="s">
        <v>3560</v>
      </c>
      <c r="B5528" t="s">
        <v>94</v>
      </c>
      <c r="C5528" t="s">
        <v>3528</v>
      </c>
      <c r="D5528" t="s">
        <v>10450</v>
      </c>
      <c r="E5528" t="s">
        <v>14</v>
      </c>
      <c r="F5528">
        <v>0</v>
      </c>
      <c r="G5528">
        <v>0</v>
      </c>
      <c r="H5528" s="51" t="s">
        <v>12914</v>
      </c>
      <c r="I5528">
        <v>0</v>
      </c>
      <c r="J5528">
        <v>30</v>
      </c>
      <c r="K5528">
        <v>40</v>
      </c>
      <c r="L5528">
        <v>236</v>
      </c>
      <c r="M5528">
        <v>2538.31</v>
      </c>
      <c r="N5528">
        <v>430</v>
      </c>
      <c r="O5528">
        <v>1</v>
      </c>
      <c r="P5528" t="s">
        <v>12407</v>
      </c>
      <c r="Q5528">
        <v>1</v>
      </c>
      <c r="R5528">
        <v>0</v>
      </c>
      <c r="S5528">
        <v>0</v>
      </c>
      <c r="T5528" t="s">
        <v>181</v>
      </c>
      <c r="U5528">
        <v>0</v>
      </c>
      <c r="V5528" t="s">
        <v>181</v>
      </c>
      <c r="W5528">
        <v>428</v>
      </c>
      <c r="X5528" t="s">
        <v>3554</v>
      </c>
    </row>
    <row r="5529" spans="1:24" x14ac:dyDescent="0.3">
      <c r="A5529" t="s">
        <v>3560</v>
      </c>
      <c r="B5529" t="s">
        <v>10123</v>
      </c>
      <c r="C5529" t="s">
        <v>3573</v>
      </c>
      <c r="D5529" t="s">
        <v>18332</v>
      </c>
      <c r="E5529" t="s">
        <v>10122</v>
      </c>
      <c r="F5529">
        <v>0</v>
      </c>
      <c r="G5529">
        <v>0</v>
      </c>
      <c r="H5529" s="51" t="s">
        <v>15868</v>
      </c>
      <c r="I5529">
        <v>0</v>
      </c>
      <c r="J5529">
        <v>70</v>
      </c>
      <c r="K5529">
        <v>100</v>
      </c>
      <c r="L5529">
        <v>3120</v>
      </c>
      <c r="M5529">
        <v>2683.2</v>
      </c>
      <c r="N5529">
        <v>86</v>
      </c>
      <c r="O5529">
        <v>0</v>
      </c>
      <c r="P5529" t="s">
        <v>1695</v>
      </c>
      <c r="Q5529">
        <v>0</v>
      </c>
      <c r="R5529">
        <v>0</v>
      </c>
      <c r="S5529">
        <v>0</v>
      </c>
      <c r="T5529" t="s">
        <v>181</v>
      </c>
      <c r="U5529">
        <v>0</v>
      </c>
      <c r="V5529" t="s">
        <v>181</v>
      </c>
      <c r="W5529">
        <v>200.666666666667</v>
      </c>
      <c r="X5529" t="s">
        <v>3554</v>
      </c>
    </row>
    <row r="5530" spans="1:24" x14ac:dyDescent="0.3">
      <c r="A5530" t="s">
        <v>3560</v>
      </c>
      <c r="B5530" t="s">
        <v>15865</v>
      </c>
      <c r="C5530" t="s">
        <v>181</v>
      </c>
      <c r="D5530" t="s">
        <v>15866</v>
      </c>
      <c r="E5530" t="s">
        <v>14</v>
      </c>
      <c r="F5530">
        <v>0</v>
      </c>
      <c r="G5530">
        <v>0</v>
      </c>
      <c r="H5530" s="51" t="s">
        <v>15867</v>
      </c>
      <c r="I5530">
        <v>0</v>
      </c>
      <c r="J5530">
        <v>0</v>
      </c>
      <c r="L5530">
        <v>0</v>
      </c>
      <c r="M5530">
        <v>5487.69</v>
      </c>
      <c r="N5530">
        <v>250</v>
      </c>
      <c r="O5530">
        <v>60</v>
      </c>
      <c r="P5530" t="s">
        <v>3855</v>
      </c>
      <c r="Q5530">
        <v>0</v>
      </c>
      <c r="R5530">
        <v>0</v>
      </c>
      <c r="S5530">
        <v>0</v>
      </c>
      <c r="T5530" t="s">
        <v>181</v>
      </c>
      <c r="U5530">
        <v>0</v>
      </c>
      <c r="V5530" t="s">
        <v>181</v>
      </c>
      <c r="W5530">
        <v>0</v>
      </c>
      <c r="X5530" t="s">
        <v>3554</v>
      </c>
    </row>
    <row r="5531" spans="1:24" x14ac:dyDescent="0.3">
      <c r="A5531" t="s">
        <v>3560</v>
      </c>
      <c r="B5531" t="s">
        <v>10448</v>
      </c>
      <c r="C5531" t="s">
        <v>181</v>
      </c>
      <c r="D5531" t="s">
        <v>10449</v>
      </c>
      <c r="E5531" t="s">
        <v>14</v>
      </c>
      <c r="F5531">
        <v>0</v>
      </c>
      <c r="G5531">
        <v>0</v>
      </c>
      <c r="H5531" s="51" t="s">
        <v>15869</v>
      </c>
      <c r="I5531">
        <v>0</v>
      </c>
      <c r="J5531">
        <v>0</v>
      </c>
      <c r="L5531">
        <v>0</v>
      </c>
      <c r="M5531">
        <v>110.49</v>
      </c>
      <c r="N5531">
        <v>5</v>
      </c>
      <c r="O5531">
        <v>0</v>
      </c>
      <c r="P5531" t="s">
        <v>3526</v>
      </c>
      <c r="Q5531">
        <v>0</v>
      </c>
      <c r="R5531">
        <v>0</v>
      </c>
      <c r="S5531">
        <v>0</v>
      </c>
      <c r="T5531" t="s">
        <v>181</v>
      </c>
      <c r="U5531">
        <v>0</v>
      </c>
      <c r="V5531" t="s">
        <v>181</v>
      </c>
      <c r="W5531">
        <v>0</v>
      </c>
      <c r="X5531" t="s">
        <v>3554</v>
      </c>
    </row>
    <row r="5532" spans="1:24" x14ac:dyDescent="0.3">
      <c r="A5532" t="s">
        <v>3560</v>
      </c>
      <c r="B5532" t="s">
        <v>7437</v>
      </c>
      <c r="C5532" t="s">
        <v>181</v>
      </c>
      <c r="D5532" t="s">
        <v>7438</v>
      </c>
      <c r="E5532" t="s">
        <v>7436</v>
      </c>
      <c r="F5532">
        <v>2733</v>
      </c>
      <c r="G5532">
        <v>0</v>
      </c>
      <c r="H5532" s="51" t="s">
        <v>12459</v>
      </c>
      <c r="I5532">
        <v>0</v>
      </c>
      <c r="J5532">
        <v>1367</v>
      </c>
      <c r="K5532">
        <v>1117</v>
      </c>
      <c r="L5532">
        <v>6143.5</v>
      </c>
      <c r="M5532">
        <v>11926.2</v>
      </c>
      <c r="N5532">
        <v>2169</v>
      </c>
      <c r="O5532">
        <v>253</v>
      </c>
      <c r="P5532" t="s">
        <v>18333</v>
      </c>
      <c r="Q5532">
        <v>25</v>
      </c>
      <c r="R5532">
        <v>0</v>
      </c>
      <c r="S5532">
        <v>4480</v>
      </c>
      <c r="T5532" t="s">
        <v>17670</v>
      </c>
      <c r="U5532">
        <v>5.5</v>
      </c>
      <c r="V5532" t="s">
        <v>18331</v>
      </c>
      <c r="W5532">
        <v>86166.566666666695</v>
      </c>
      <c r="X5532" t="s">
        <v>3554</v>
      </c>
    </row>
    <row r="5533" spans="1:24" x14ac:dyDescent="0.3">
      <c r="A5533" t="s">
        <v>3560</v>
      </c>
      <c r="B5533" t="s">
        <v>10124</v>
      </c>
      <c r="C5533" t="s">
        <v>3592</v>
      </c>
      <c r="D5533" t="s">
        <v>10125</v>
      </c>
      <c r="E5533" t="s">
        <v>10122</v>
      </c>
      <c r="F5533">
        <v>18</v>
      </c>
      <c r="G5533">
        <v>0</v>
      </c>
      <c r="H5533" s="51" t="s">
        <v>15870</v>
      </c>
      <c r="I5533">
        <v>0</v>
      </c>
      <c r="J5533">
        <v>9</v>
      </c>
      <c r="K5533">
        <v>18</v>
      </c>
      <c r="L5533">
        <v>945</v>
      </c>
      <c r="M5533">
        <v>3412.5</v>
      </c>
      <c r="N5533">
        <v>65</v>
      </c>
      <c r="O5533">
        <v>0</v>
      </c>
      <c r="P5533" t="s">
        <v>4248</v>
      </c>
      <c r="Q5533">
        <v>0</v>
      </c>
      <c r="R5533">
        <v>0</v>
      </c>
      <c r="S5533">
        <v>0</v>
      </c>
      <c r="T5533" t="s">
        <v>181</v>
      </c>
      <c r="U5533">
        <v>0</v>
      </c>
      <c r="V5533" t="s">
        <v>181</v>
      </c>
      <c r="W5533">
        <v>19.5</v>
      </c>
      <c r="X5533" t="s">
        <v>3554</v>
      </c>
    </row>
    <row r="5534" spans="1:24" x14ac:dyDescent="0.3">
      <c r="A5534" t="s">
        <v>3560</v>
      </c>
      <c r="B5534" t="s">
        <v>11242</v>
      </c>
      <c r="C5534" t="s">
        <v>3528</v>
      </c>
      <c r="D5534" t="s">
        <v>11243</v>
      </c>
      <c r="E5534" t="s">
        <v>15871</v>
      </c>
      <c r="F5534">
        <v>257</v>
      </c>
      <c r="G5534">
        <v>0</v>
      </c>
      <c r="H5534" s="51" t="s">
        <v>14467</v>
      </c>
      <c r="I5534">
        <v>0</v>
      </c>
      <c r="J5534">
        <v>129</v>
      </c>
      <c r="K5534">
        <v>175</v>
      </c>
      <c r="L5534">
        <v>934.5</v>
      </c>
      <c r="M5534">
        <v>688.86</v>
      </c>
      <c r="N5534">
        <v>129</v>
      </c>
      <c r="O5534">
        <v>2</v>
      </c>
      <c r="P5534" t="s">
        <v>3613</v>
      </c>
      <c r="Q5534">
        <v>5</v>
      </c>
      <c r="R5534">
        <v>0</v>
      </c>
      <c r="S5534">
        <v>900</v>
      </c>
      <c r="T5534" t="s">
        <v>12699</v>
      </c>
      <c r="U5534">
        <v>6.19</v>
      </c>
      <c r="V5534" t="s">
        <v>18334</v>
      </c>
      <c r="W5534">
        <v>524.6</v>
      </c>
      <c r="X5534" t="s">
        <v>11239</v>
      </c>
    </row>
    <row r="5535" spans="1:24" x14ac:dyDescent="0.3">
      <c r="A5535" t="s">
        <v>3560</v>
      </c>
      <c r="B5535" t="s">
        <v>11240</v>
      </c>
      <c r="C5535" t="s">
        <v>181</v>
      </c>
      <c r="D5535" t="s">
        <v>11241</v>
      </c>
      <c r="E5535" t="s">
        <v>11235</v>
      </c>
      <c r="F5535">
        <v>0</v>
      </c>
      <c r="G5535">
        <v>0</v>
      </c>
      <c r="H5535" s="51" t="s">
        <v>13737</v>
      </c>
      <c r="I5535">
        <v>0</v>
      </c>
      <c r="J5535">
        <v>0</v>
      </c>
      <c r="L5535">
        <v>0</v>
      </c>
      <c r="M5535">
        <v>82</v>
      </c>
      <c r="N5535">
        <v>20</v>
      </c>
      <c r="O5535">
        <v>0</v>
      </c>
      <c r="P5535" t="s">
        <v>3777</v>
      </c>
      <c r="Q5535">
        <v>0</v>
      </c>
      <c r="R5535">
        <v>0</v>
      </c>
      <c r="S5535">
        <v>0</v>
      </c>
      <c r="T5535" t="s">
        <v>181</v>
      </c>
      <c r="U5535">
        <v>0</v>
      </c>
      <c r="V5535" t="s">
        <v>181</v>
      </c>
      <c r="W5535">
        <v>0</v>
      </c>
      <c r="X5535" t="s">
        <v>11239</v>
      </c>
    </row>
    <row r="5536" spans="1:24" x14ac:dyDescent="0.3">
      <c r="A5536" t="s">
        <v>3502</v>
      </c>
      <c r="B5536" t="s">
        <v>11943</v>
      </c>
      <c r="C5536" t="s">
        <v>181</v>
      </c>
      <c r="D5536" t="s">
        <v>11944</v>
      </c>
      <c r="E5536" t="s">
        <v>11945</v>
      </c>
      <c r="F5536">
        <v>0</v>
      </c>
      <c r="G5536">
        <v>0</v>
      </c>
      <c r="H5536" s="51" t="s">
        <v>12708</v>
      </c>
      <c r="I5536">
        <v>0</v>
      </c>
      <c r="J5536">
        <v>0</v>
      </c>
      <c r="L5536">
        <v>0</v>
      </c>
      <c r="M5536">
        <v>33.9</v>
      </c>
      <c r="N5536">
        <v>6</v>
      </c>
      <c r="O5536">
        <v>0</v>
      </c>
      <c r="P5536" t="s">
        <v>3594</v>
      </c>
      <c r="Q5536">
        <v>0</v>
      </c>
      <c r="R5536">
        <v>0</v>
      </c>
      <c r="S5536">
        <v>0</v>
      </c>
      <c r="T5536" t="s">
        <v>181</v>
      </c>
      <c r="U5536">
        <v>0</v>
      </c>
      <c r="V5536" t="s">
        <v>181</v>
      </c>
      <c r="W5536">
        <v>0</v>
      </c>
      <c r="X5536" t="s">
        <v>3885</v>
      </c>
    </row>
    <row r="5537" spans="1:24" x14ac:dyDescent="0.3">
      <c r="A5537" t="s">
        <v>3502</v>
      </c>
      <c r="B5537" t="s">
        <v>9566</v>
      </c>
      <c r="C5537" t="s">
        <v>181</v>
      </c>
      <c r="D5537" t="s">
        <v>9567</v>
      </c>
      <c r="E5537" t="s">
        <v>9568</v>
      </c>
      <c r="F5537">
        <v>0</v>
      </c>
      <c r="G5537">
        <v>0</v>
      </c>
      <c r="H5537" s="51" t="s">
        <v>15872</v>
      </c>
      <c r="I5537">
        <v>0</v>
      </c>
      <c r="J5537">
        <v>0</v>
      </c>
      <c r="L5537">
        <v>0</v>
      </c>
      <c r="M5537">
        <v>63.92</v>
      </c>
      <c r="N5537">
        <v>8</v>
      </c>
      <c r="O5537">
        <v>0</v>
      </c>
      <c r="P5537" t="s">
        <v>1703</v>
      </c>
      <c r="Q5537">
        <v>0</v>
      </c>
      <c r="R5537">
        <v>0</v>
      </c>
      <c r="S5537">
        <v>0</v>
      </c>
      <c r="T5537" t="s">
        <v>181</v>
      </c>
      <c r="U5537">
        <v>0</v>
      </c>
      <c r="V5537" t="s">
        <v>181</v>
      </c>
      <c r="W5537">
        <v>0</v>
      </c>
      <c r="X5537" t="s">
        <v>3576</v>
      </c>
    </row>
    <row r="5538" spans="1:24" x14ac:dyDescent="0.3">
      <c r="A5538" t="s">
        <v>3507</v>
      </c>
      <c r="B5538" t="s">
        <v>12354</v>
      </c>
      <c r="C5538" t="s">
        <v>181</v>
      </c>
      <c r="D5538" t="s">
        <v>12355</v>
      </c>
      <c r="E5538" t="s">
        <v>12327</v>
      </c>
      <c r="F5538">
        <v>0</v>
      </c>
      <c r="G5538">
        <v>0</v>
      </c>
      <c r="H5538" s="51" t="s">
        <v>15873</v>
      </c>
      <c r="I5538">
        <v>0</v>
      </c>
      <c r="J5538">
        <v>0</v>
      </c>
      <c r="L5538">
        <v>0</v>
      </c>
      <c r="M5538">
        <v>101.39</v>
      </c>
      <c r="N5538">
        <v>2</v>
      </c>
      <c r="O5538">
        <v>0</v>
      </c>
      <c r="P5538" t="s">
        <v>3787</v>
      </c>
      <c r="Q5538">
        <v>0</v>
      </c>
      <c r="R5538">
        <v>0</v>
      </c>
      <c r="S5538">
        <v>0</v>
      </c>
      <c r="T5538" t="s">
        <v>181</v>
      </c>
      <c r="U5538">
        <v>0</v>
      </c>
      <c r="V5538" t="s">
        <v>181</v>
      </c>
      <c r="W5538">
        <v>0</v>
      </c>
      <c r="X5538" t="s">
        <v>3581</v>
      </c>
    </row>
    <row r="5539" spans="1:24" x14ac:dyDescent="0.3">
      <c r="A5539" t="s">
        <v>3507</v>
      </c>
      <c r="B5539" t="s">
        <v>8624</v>
      </c>
      <c r="C5539" t="s">
        <v>3504</v>
      </c>
      <c r="D5539" t="s">
        <v>8625</v>
      </c>
      <c r="E5539" t="s">
        <v>8583</v>
      </c>
      <c r="F5539">
        <v>71</v>
      </c>
      <c r="G5539">
        <v>0</v>
      </c>
      <c r="H5539" s="51" t="s">
        <v>15874</v>
      </c>
      <c r="I5539">
        <v>0</v>
      </c>
      <c r="J5539">
        <v>36</v>
      </c>
      <c r="K5539">
        <v>24</v>
      </c>
      <c r="L5539">
        <v>214.56</v>
      </c>
      <c r="M5539">
        <v>1135.97</v>
      </c>
      <c r="N5539">
        <v>127</v>
      </c>
      <c r="O5539">
        <v>16</v>
      </c>
      <c r="P5539" t="s">
        <v>4153</v>
      </c>
      <c r="Q5539">
        <v>0</v>
      </c>
      <c r="R5539">
        <v>0</v>
      </c>
      <c r="S5539">
        <v>0</v>
      </c>
      <c r="T5539" t="s">
        <v>181</v>
      </c>
      <c r="U5539">
        <v>0</v>
      </c>
      <c r="V5539" t="s">
        <v>181</v>
      </c>
      <c r="W5539">
        <v>133.19999999999999</v>
      </c>
      <c r="X5539" t="s">
        <v>3581</v>
      </c>
    </row>
    <row r="5540" spans="1:24" x14ac:dyDescent="0.3">
      <c r="A5540" t="s">
        <v>3507</v>
      </c>
      <c r="B5540" t="s">
        <v>3778</v>
      </c>
      <c r="C5540" t="s">
        <v>3504</v>
      </c>
      <c r="D5540" t="s">
        <v>3779</v>
      </c>
      <c r="E5540" t="s">
        <v>3765</v>
      </c>
      <c r="F5540">
        <v>0</v>
      </c>
      <c r="G5540">
        <v>0</v>
      </c>
      <c r="H5540" s="51" t="s">
        <v>15875</v>
      </c>
      <c r="I5540">
        <v>0</v>
      </c>
      <c r="J5540">
        <v>0</v>
      </c>
      <c r="L5540">
        <v>0</v>
      </c>
      <c r="M5540">
        <v>63.93</v>
      </c>
      <c r="N5540">
        <v>3</v>
      </c>
      <c r="O5540">
        <v>0</v>
      </c>
      <c r="P5540" t="s">
        <v>3701</v>
      </c>
      <c r="Q5540">
        <v>0</v>
      </c>
      <c r="R5540">
        <v>0</v>
      </c>
      <c r="S5540">
        <v>0</v>
      </c>
      <c r="T5540" t="s">
        <v>181</v>
      </c>
      <c r="U5540">
        <v>0</v>
      </c>
      <c r="V5540" t="s">
        <v>181</v>
      </c>
      <c r="W5540">
        <v>0</v>
      </c>
      <c r="X5540" t="s">
        <v>3581</v>
      </c>
    </row>
    <row r="5541" spans="1:24" x14ac:dyDescent="0.3">
      <c r="A5541" t="s">
        <v>3507</v>
      </c>
      <c r="B5541" t="s">
        <v>10538</v>
      </c>
      <c r="C5541" t="s">
        <v>3504</v>
      </c>
      <c r="D5541" t="s">
        <v>10539</v>
      </c>
      <c r="E5541" t="s">
        <v>10540</v>
      </c>
      <c r="F5541">
        <v>0</v>
      </c>
      <c r="G5541">
        <v>0</v>
      </c>
      <c r="H5541" s="51" t="s">
        <v>15876</v>
      </c>
      <c r="I5541">
        <v>0</v>
      </c>
      <c r="J5541">
        <v>0</v>
      </c>
      <c r="L5541">
        <v>0</v>
      </c>
      <c r="M5541">
        <v>139.05000000000001</v>
      </c>
      <c r="N5541">
        <v>5</v>
      </c>
      <c r="O5541">
        <v>0</v>
      </c>
      <c r="P5541" t="s">
        <v>3526</v>
      </c>
      <c r="Q5541">
        <v>0</v>
      </c>
      <c r="R5541">
        <v>0</v>
      </c>
      <c r="S5541">
        <v>0</v>
      </c>
      <c r="T5541" t="s">
        <v>181</v>
      </c>
      <c r="U5541">
        <v>0</v>
      </c>
      <c r="V5541" t="s">
        <v>181</v>
      </c>
      <c r="W5541">
        <v>0</v>
      </c>
      <c r="X5541" t="s">
        <v>3581</v>
      </c>
    </row>
    <row r="5542" spans="1:24" x14ac:dyDescent="0.3">
      <c r="A5542" t="s">
        <v>3507</v>
      </c>
      <c r="B5542" t="s">
        <v>8590</v>
      </c>
      <c r="C5542" t="s">
        <v>3841</v>
      </c>
      <c r="D5542" t="s">
        <v>8591</v>
      </c>
      <c r="E5542" t="s">
        <v>8583</v>
      </c>
      <c r="F5542">
        <v>19</v>
      </c>
      <c r="G5542" t="s">
        <v>3077</v>
      </c>
      <c r="H5542" s="51" t="s">
        <v>18335</v>
      </c>
      <c r="I5542">
        <v>507</v>
      </c>
      <c r="J5542">
        <v>10</v>
      </c>
      <c r="K5542">
        <v>6</v>
      </c>
      <c r="L5542">
        <v>253.5</v>
      </c>
      <c r="M5542">
        <v>464.79</v>
      </c>
      <c r="N5542">
        <v>11</v>
      </c>
      <c r="O5542">
        <v>4</v>
      </c>
      <c r="P5542" t="s">
        <v>3532</v>
      </c>
      <c r="Q5542">
        <v>0</v>
      </c>
      <c r="R5542">
        <v>0</v>
      </c>
      <c r="S5542">
        <v>0</v>
      </c>
      <c r="T5542" t="s">
        <v>181</v>
      </c>
      <c r="U5542">
        <v>0</v>
      </c>
      <c r="V5542" t="s">
        <v>181</v>
      </c>
      <c r="W5542">
        <v>2.3333333333333299</v>
      </c>
      <c r="X5542" t="s">
        <v>3581</v>
      </c>
    </row>
    <row r="5543" spans="1:24" x14ac:dyDescent="0.3">
      <c r="A5543" t="s">
        <v>3560</v>
      </c>
      <c r="B5543" t="s">
        <v>10425</v>
      </c>
      <c r="C5543" t="s">
        <v>3592</v>
      </c>
      <c r="D5543" t="s">
        <v>10426</v>
      </c>
      <c r="E5543" t="s">
        <v>14</v>
      </c>
      <c r="F5543">
        <v>107</v>
      </c>
      <c r="G5543">
        <v>0</v>
      </c>
      <c r="H5543" s="51" t="s">
        <v>18336</v>
      </c>
      <c r="I5543">
        <v>0</v>
      </c>
      <c r="J5543">
        <v>54</v>
      </c>
      <c r="K5543">
        <v>156</v>
      </c>
      <c r="L5543">
        <v>8879.52</v>
      </c>
      <c r="M5543">
        <v>32785.919999999998</v>
      </c>
      <c r="N5543">
        <v>576</v>
      </c>
      <c r="O5543">
        <v>0</v>
      </c>
      <c r="P5543" t="s">
        <v>2424</v>
      </c>
      <c r="Q5543">
        <v>0</v>
      </c>
      <c r="R5543">
        <v>0</v>
      </c>
      <c r="S5543">
        <v>0</v>
      </c>
      <c r="T5543" t="s">
        <v>181</v>
      </c>
      <c r="U5543">
        <v>0</v>
      </c>
      <c r="V5543" t="s">
        <v>181</v>
      </c>
      <c r="W5543">
        <v>1036.8</v>
      </c>
      <c r="X5543" t="s">
        <v>7413</v>
      </c>
    </row>
    <row r="5544" spans="1:24" x14ac:dyDescent="0.3">
      <c r="A5544" t="s">
        <v>3502</v>
      </c>
      <c r="B5544" t="s">
        <v>15877</v>
      </c>
      <c r="C5544" t="s">
        <v>181</v>
      </c>
      <c r="D5544" t="s">
        <v>15878</v>
      </c>
      <c r="E5544" t="s">
        <v>7363</v>
      </c>
      <c r="F5544">
        <v>0</v>
      </c>
      <c r="G5544">
        <v>0</v>
      </c>
      <c r="H5544" s="51" t="s">
        <v>15879</v>
      </c>
      <c r="I5544">
        <v>0</v>
      </c>
      <c r="J5544">
        <v>0</v>
      </c>
      <c r="L5544">
        <v>0</v>
      </c>
      <c r="M5544">
        <v>254.22</v>
      </c>
      <c r="N5544">
        <v>10</v>
      </c>
      <c r="O5544">
        <v>0</v>
      </c>
      <c r="P5544" t="s">
        <v>3762</v>
      </c>
      <c r="Q5544">
        <v>0</v>
      </c>
      <c r="R5544">
        <v>0</v>
      </c>
      <c r="S5544">
        <v>0</v>
      </c>
      <c r="T5544" t="s">
        <v>181</v>
      </c>
      <c r="U5544">
        <v>0</v>
      </c>
      <c r="V5544" t="s">
        <v>181</v>
      </c>
      <c r="W5544">
        <v>0</v>
      </c>
      <c r="X5544" t="s">
        <v>3576</v>
      </c>
    </row>
    <row r="5545" spans="1:24" x14ac:dyDescent="0.3">
      <c r="A5545" t="s">
        <v>3502</v>
      </c>
      <c r="B5545" t="s">
        <v>8832</v>
      </c>
      <c r="C5545" t="s">
        <v>3573</v>
      </c>
      <c r="D5545" t="s">
        <v>8833</v>
      </c>
      <c r="E5545" t="s">
        <v>8825</v>
      </c>
      <c r="F5545">
        <v>32</v>
      </c>
      <c r="G5545">
        <v>0</v>
      </c>
      <c r="H5545" s="51" t="s">
        <v>13781</v>
      </c>
      <c r="I5545">
        <v>0</v>
      </c>
      <c r="J5545">
        <v>16</v>
      </c>
      <c r="K5545">
        <v>24</v>
      </c>
      <c r="L5545">
        <v>78</v>
      </c>
      <c r="M5545">
        <v>221</v>
      </c>
      <c r="N5545">
        <v>68</v>
      </c>
      <c r="O5545">
        <v>0</v>
      </c>
      <c r="P5545" t="s">
        <v>3542</v>
      </c>
      <c r="Q5545">
        <v>0</v>
      </c>
      <c r="R5545">
        <v>0</v>
      </c>
      <c r="S5545">
        <v>0</v>
      </c>
      <c r="T5545" t="s">
        <v>181</v>
      </c>
      <c r="U5545">
        <v>0</v>
      </c>
      <c r="V5545" t="s">
        <v>181</v>
      </c>
      <c r="W5545">
        <v>36.266666666666701</v>
      </c>
      <c r="X5545" t="s">
        <v>3576</v>
      </c>
    </row>
    <row r="5546" spans="1:24" x14ac:dyDescent="0.3">
      <c r="A5546" t="s">
        <v>3502</v>
      </c>
      <c r="B5546" t="s">
        <v>8848</v>
      </c>
      <c r="C5546" t="s">
        <v>3504</v>
      </c>
      <c r="D5546" t="s">
        <v>8849</v>
      </c>
      <c r="E5546" t="s">
        <v>8825</v>
      </c>
      <c r="F5546">
        <v>9</v>
      </c>
      <c r="G5546">
        <v>0</v>
      </c>
      <c r="H5546" s="51" t="s">
        <v>13781</v>
      </c>
      <c r="I5546">
        <v>0</v>
      </c>
      <c r="J5546">
        <v>5</v>
      </c>
      <c r="K5546">
        <v>8</v>
      </c>
      <c r="L5546">
        <v>26</v>
      </c>
      <c r="M5546">
        <v>162.5</v>
      </c>
      <c r="N5546">
        <v>50</v>
      </c>
      <c r="O5546">
        <v>4</v>
      </c>
      <c r="P5546" t="s">
        <v>3730</v>
      </c>
      <c r="Q5546">
        <v>1</v>
      </c>
      <c r="R5546">
        <v>0</v>
      </c>
      <c r="S5546">
        <v>0</v>
      </c>
      <c r="T5546" t="s">
        <v>181</v>
      </c>
      <c r="U5546">
        <v>0</v>
      </c>
      <c r="V5546" t="s">
        <v>181</v>
      </c>
      <c r="W5546">
        <v>7.5</v>
      </c>
      <c r="X5546" t="s">
        <v>3576</v>
      </c>
    </row>
    <row r="5547" spans="1:24" x14ac:dyDescent="0.3">
      <c r="A5547" t="s">
        <v>3502</v>
      </c>
      <c r="B5547" t="s">
        <v>8834</v>
      </c>
      <c r="C5547" t="s">
        <v>3573</v>
      </c>
      <c r="D5547" t="s">
        <v>8835</v>
      </c>
      <c r="E5547" t="s">
        <v>8825</v>
      </c>
      <c r="F5547">
        <v>32</v>
      </c>
      <c r="G5547">
        <v>0</v>
      </c>
      <c r="H5547" s="51" t="s">
        <v>13051</v>
      </c>
      <c r="I5547">
        <v>0</v>
      </c>
      <c r="J5547">
        <v>16</v>
      </c>
      <c r="K5547">
        <v>17</v>
      </c>
      <c r="L5547">
        <v>32.64</v>
      </c>
      <c r="M5547">
        <v>111.36</v>
      </c>
      <c r="N5547">
        <v>58</v>
      </c>
      <c r="O5547">
        <v>0</v>
      </c>
      <c r="P5547" t="s">
        <v>7161</v>
      </c>
      <c r="Q5547">
        <v>0</v>
      </c>
      <c r="R5547">
        <v>0</v>
      </c>
      <c r="S5547">
        <v>0</v>
      </c>
      <c r="T5547" t="s">
        <v>181</v>
      </c>
      <c r="U5547">
        <v>0</v>
      </c>
      <c r="V5547" t="s">
        <v>181</v>
      </c>
      <c r="W5547">
        <v>30.933333333333302</v>
      </c>
      <c r="X5547" t="s">
        <v>3576</v>
      </c>
    </row>
    <row r="5548" spans="1:24" x14ac:dyDescent="0.3">
      <c r="A5548" t="s">
        <v>3560</v>
      </c>
      <c r="B5548" t="s">
        <v>12371</v>
      </c>
      <c r="C5548" t="s">
        <v>181</v>
      </c>
      <c r="D5548" t="s">
        <v>12372</v>
      </c>
      <c r="E5548" t="s">
        <v>12373</v>
      </c>
      <c r="F5548">
        <v>75</v>
      </c>
      <c r="G5548">
        <v>0</v>
      </c>
      <c r="H5548" s="51" t="s">
        <v>12473</v>
      </c>
      <c r="I5548">
        <v>0</v>
      </c>
      <c r="J5548">
        <v>38</v>
      </c>
      <c r="K5548">
        <v>45</v>
      </c>
      <c r="L5548">
        <v>67.5</v>
      </c>
      <c r="M5548">
        <v>135</v>
      </c>
      <c r="N5548">
        <v>90</v>
      </c>
      <c r="O5548">
        <v>0</v>
      </c>
      <c r="P5548" t="s">
        <v>8263</v>
      </c>
      <c r="Q5548">
        <v>0</v>
      </c>
      <c r="R5548">
        <v>0</v>
      </c>
      <c r="S5548">
        <v>0</v>
      </c>
      <c r="T5548" t="s">
        <v>181</v>
      </c>
      <c r="U5548">
        <v>0</v>
      </c>
      <c r="V5548" t="s">
        <v>181</v>
      </c>
      <c r="W5548">
        <v>114</v>
      </c>
      <c r="X5548" t="s">
        <v>3554</v>
      </c>
    </row>
    <row r="5549" spans="1:24" x14ac:dyDescent="0.3">
      <c r="A5549" t="s">
        <v>3560</v>
      </c>
      <c r="B5549" t="s">
        <v>15880</v>
      </c>
      <c r="C5549" t="s">
        <v>181</v>
      </c>
      <c r="D5549" t="s">
        <v>15881</v>
      </c>
      <c r="E5549" t="s">
        <v>9651</v>
      </c>
      <c r="F5549">
        <v>529</v>
      </c>
      <c r="G5549">
        <v>0</v>
      </c>
      <c r="H5549" s="51" t="s">
        <v>12559</v>
      </c>
      <c r="I5549">
        <v>0</v>
      </c>
      <c r="J5549">
        <v>265</v>
      </c>
      <c r="K5549">
        <v>390</v>
      </c>
      <c r="L5549">
        <v>741</v>
      </c>
      <c r="M5549">
        <v>4858.3</v>
      </c>
      <c r="N5549">
        <v>2557</v>
      </c>
      <c r="O5549">
        <v>5</v>
      </c>
      <c r="P5549" t="s">
        <v>18337</v>
      </c>
      <c r="Q5549">
        <v>0</v>
      </c>
      <c r="R5549">
        <v>0</v>
      </c>
      <c r="S5549">
        <v>0</v>
      </c>
      <c r="T5549" t="s">
        <v>181</v>
      </c>
      <c r="U5549">
        <v>0</v>
      </c>
      <c r="V5549" t="s">
        <v>181</v>
      </c>
      <c r="W5549">
        <v>22542.666666666701</v>
      </c>
      <c r="X5549" t="s">
        <v>3554</v>
      </c>
    </row>
    <row r="5550" spans="1:24" x14ac:dyDescent="0.3">
      <c r="A5550" t="s">
        <v>3560</v>
      </c>
      <c r="B5550" t="s">
        <v>47</v>
      </c>
      <c r="C5550" t="s">
        <v>3528</v>
      </c>
      <c r="D5550" t="s">
        <v>9652</v>
      </c>
      <c r="E5550" t="s">
        <v>9651</v>
      </c>
      <c r="F5550">
        <v>2806</v>
      </c>
      <c r="G5550" t="s">
        <v>7310</v>
      </c>
      <c r="H5550" s="51" t="s">
        <v>12688</v>
      </c>
      <c r="I5550">
        <v>4811</v>
      </c>
      <c r="J5550">
        <v>1403</v>
      </c>
      <c r="K5550">
        <v>1136</v>
      </c>
      <c r="L5550">
        <v>9656</v>
      </c>
      <c r="M5550">
        <v>20000.5</v>
      </c>
      <c r="N5550">
        <v>2353</v>
      </c>
      <c r="O5550">
        <v>98</v>
      </c>
      <c r="P5550" t="s">
        <v>18338</v>
      </c>
      <c r="Q5550">
        <v>15</v>
      </c>
      <c r="R5550">
        <v>0</v>
      </c>
      <c r="S5550">
        <v>0</v>
      </c>
      <c r="T5550" t="s">
        <v>181</v>
      </c>
      <c r="U5550">
        <v>0</v>
      </c>
      <c r="V5550" t="s">
        <v>181</v>
      </c>
      <c r="W5550">
        <v>104757.33333333299</v>
      </c>
      <c r="X5550" t="s">
        <v>3554</v>
      </c>
    </row>
    <row r="5551" spans="1:24" x14ac:dyDescent="0.3">
      <c r="A5551" t="s">
        <v>3763</v>
      </c>
      <c r="B5551" t="s">
        <v>10748</v>
      </c>
      <c r="C5551" t="s">
        <v>181</v>
      </c>
      <c r="D5551" t="s">
        <v>15882</v>
      </c>
      <c r="E5551" t="s">
        <v>10739</v>
      </c>
      <c r="F5551">
        <v>0</v>
      </c>
      <c r="G5551">
        <v>0</v>
      </c>
      <c r="H5551" s="51" t="s">
        <v>15883</v>
      </c>
      <c r="I5551">
        <v>0</v>
      </c>
      <c r="J5551">
        <v>0</v>
      </c>
      <c r="L5551">
        <v>0</v>
      </c>
      <c r="M5551">
        <v>592</v>
      </c>
      <c r="N5551">
        <v>80</v>
      </c>
      <c r="O5551">
        <v>0</v>
      </c>
      <c r="P5551" t="s">
        <v>2644</v>
      </c>
      <c r="Q5551">
        <v>0</v>
      </c>
      <c r="R5551">
        <v>0</v>
      </c>
      <c r="S5551">
        <v>0</v>
      </c>
      <c r="T5551" t="s">
        <v>181</v>
      </c>
      <c r="U5551">
        <v>0</v>
      </c>
      <c r="V5551" t="s">
        <v>181</v>
      </c>
      <c r="W5551">
        <v>0</v>
      </c>
      <c r="X5551" t="s">
        <v>3764</v>
      </c>
    </row>
    <row r="5552" spans="1:24" x14ac:dyDescent="0.3">
      <c r="A5552" t="s">
        <v>3502</v>
      </c>
      <c r="B5552" t="s">
        <v>9678</v>
      </c>
      <c r="C5552" t="s">
        <v>3592</v>
      </c>
      <c r="D5552" t="s">
        <v>9679</v>
      </c>
      <c r="E5552" t="s">
        <v>9675</v>
      </c>
      <c r="F5552">
        <v>480</v>
      </c>
      <c r="G5552">
        <v>0</v>
      </c>
      <c r="H5552" s="51" t="s">
        <v>15401</v>
      </c>
      <c r="I5552">
        <v>0</v>
      </c>
      <c r="J5552">
        <v>240</v>
      </c>
      <c r="K5552">
        <v>227</v>
      </c>
      <c r="L5552">
        <v>4660.3100000000004</v>
      </c>
      <c r="M5552">
        <v>5747.7</v>
      </c>
      <c r="N5552">
        <v>280</v>
      </c>
      <c r="O5552">
        <v>0</v>
      </c>
      <c r="P5552" t="s">
        <v>13199</v>
      </c>
      <c r="Q5552">
        <v>0</v>
      </c>
      <c r="R5552">
        <v>0</v>
      </c>
      <c r="S5552">
        <v>770</v>
      </c>
      <c r="T5552" t="s">
        <v>17706</v>
      </c>
      <c r="U5552">
        <v>20.53</v>
      </c>
      <c r="V5552" t="s">
        <v>18339</v>
      </c>
      <c r="W5552">
        <v>2240</v>
      </c>
      <c r="X5552" t="s">
        <v>4147</v>
      </c>
    </row>
    <row r="5553" spans="1:24" x14ac:dyDescent="0.3">
      <c r="A5553" t="s">
        <v>3502</v>
      </c>
      <c r="B5553" t="s">
        <v>9680</v>
      </c>
      <c r="C5553" t="s">
        <v>3573</v>
      </c>
      <c r="D5553" t="s">
        <v>9681</v>
      </c>
      <c r="E5553" t="s">
        <v>9675</v>
      </c>
      <c r="F5553">
        <v>244</v>
      </c>
      <c r="G5553">
        <v>0</v>
      </c>
      <c r="H5553" s="51" t="s">
        <v>15401</v>
      </c>
      <c r="I5553">
        <v>0</v>
      </c>
      <c r="J5553">
        <v>122</v>
      </c>
      <c r="K5553">
        <v>130</v>
      </c>
      <c r="L5553">
        <v>2668.9</v>
      </c>
      <c r="M5553">
        <v>11331.18</v>
      </c>
      <c r="N5553">
        <v>552</v>
      </c>
      <c r="O5553">
        <v>0</v>
      </c>
      <c r="P5553" t="s">
        <v>2809</v>
      </c>
      <c r="Q5553">
        <v>0</v>
      </c>
      <c r="R5553">
        <v>0</v>
      </c>
      <c r="S5553">
        <v>700</v>
      </c>
      <c r="T5553" t="s">
        <v>17706</v>
      </c>
      <c r="U5553">
        <v>20.53</v>
      </c>
      <c r="V5553" t="s">
        <v>18339</v>
      </c>
      <c r="W5553">
        <v>2244.8000000000002</v>
      </c>
      <c r="X5553" t="s">
        <v>4147</v>
      </c>
    </row>
    <row r="5554" spans="1:24" x14ac:dyDescent="0.3">
      <c r="A5554" t="s">
        <v>3502</v>
      </c>
      <c r="B5554" t="s">
        <v>12214</v>
      </c>
      <c r="C5554" t="s">
        <v>3504</v>
      </c>
      <c r="D5554" t="s">
        <v>12215</v>
      </c>
      <c r="E5554" t="s">
        <v>12216</v>
      </c>
      <c r="F5554">
        <v>0</v>
      </c>
      <c r="G5554">
        <v>0</v>
      </c>
      <c r="H5554" s="51" t="s">
        <v>15103</v>
      </c>
      <c r="I5554">
        <v>0</v>
      </c>
      <c r="J5554">
        <v>0</v>
      </c>
      <c r="L5554">
        <v>0</v>
      </c>
      <c r="M5554">
        <v>259.77999999999997</v>
      </c>
      <c r="N5554">
        <v>18</v>
      </c>
      <c r="O5554">
        <v>0</v>
      </c>
      <c r="P5554" t="s">
        <v>3667</v>
      </c>
      <c r="Q5554">
        <v>0</v>
      </c>
      <c r="R5554">
        <v>0</v>
      </c>
      <c r="S5554">
        <v>0</v>
      </c>
      <c r="T5554" t="s">
        <v>181</v>
      </c>
      <c r="U5554">
        <v>0</v>
      </c>
      <c r="V5554" t="s">
        <v>181</v>
      </c>
      <c r="W5554">
        <v>0</v>
      </c>
      <c r="X5554" t="s">
        <v>3576</v>
      </c>
    </row>
    <row r="5555" spans="1:24" x14ac:dyDescent="0.3">
      <c r="A5555" t="s">
        <v>3502</v>
      </c>
      <c r="B5555" t="s">
        <v>7444</v>
      </c>
      <c r="C5555" t="s">
        <v>3588</v>
      </c>
      <c r="D5555" t="s">
        <v>7445</v>
      </c>
      <c r="E5555" t="s">
        <v>7446</v>
      </c>
      <c r="F5555">
        <v>0</v>
      </c>
      <c r="G5555">
        <v>0</v>
      </c>
      <c r="H5555" s="51" t="s">
        <v>15103</v>
      </c>
      <c r="I5555">
        <v>0</v>
      </c>
      <c r="J5555">
        <v>0</v>
      </c>
      <c r="L5555">
        <v>0</v>
      </c>
      <c r="M5555">
        <v>4257.4399999999996</v>
      </c>
      <c r="N5555">
        <v>295</v>
      </c>
      <c r="O5555">
        <v>0</v>
      </c>
      <c r="P5555" t="s">
        <v>9890</v>
      </c>
      <c r="Q5555">
        <v>0</v>
      </c>
      <c r="R5555">
        <v>0</v>
      </c>
      <c r="S5555">
        <v>0</v>
      </c>
      <c r="T5555" t="s">
        <v>181</v>
      </c>
      <c r="U5555">
        <v>0</v>
      </c>
      <c r="V5555" t="s">
        <v>181</v>
      </c>
      <c r="W5555">
        <v>0</v>
      </c>
      <c r="X5555" t="s">
        <v>3576</v>
      </c>
    </row>
    <row r="5556" spans="1:24" x14ac:dyDescent="0.3">
      <c r="A5556" t="s">
        <v>3502</v>
      </c>
      <c r="B5556" t="s">
        <v>11835</v>
      </c>
      <c r="C5556" t="s">
        <v>3504</v>
      </c>
      <c r="D5556" t="s">
        <v>11836</v>
      </c>
      <c r="E5556" t="s">
        <v>11837</v>
      </c>
      <c r="F5556">
        <v>1</v>
      </c>
      <c r="G5556">
        <v>0</v>
      </c>
      <c r="H5556" s="51" t="s">
        <v>12914</v>
      </c>
      <c r="I5556">
        <v>0</v>
      </c>
      <c r="J5556">
        <v>1</v>
      </c>
      <c r="K5556">
        <v>2</v>
      </c>
      <c r="L5556">
        <v>11.8</v>
      </c>
      <c r="M5556">
        <v>106.2</v>
      </c>
      <c r="N5556">
        <v>18</v>
      </c>
      <c r="O5556">
        <v>0</v>
      </c>
      <c r="P5556" t="s">
        <v>3667</v>
      </c>
      <c r="Q5556">
        <v>0</v>
      </c>
      <c r="R5556">
        <v>0</v>
      </c>
      <c r="S5556">
        <v>0</v>
      </c>
      <c r="T5556" t="s">
        <v>181</v>
      </c>
      <c r="U5556">
        <v>0</v>
      </c>
      <c r="V5556" t="s">
        <v>181</v>
      </c>
      <c r="W5556">
        <v>0.6</v>
      </c>
      <c r="X5556" t="s">
        <v>3638</v>
      </c>
    </row>
    <row r="5557" spans="1:24" x14ac:dyDescent="0.3">
      <c r="A5557" t="s">
        <v>3502</v>
      </c>
      <c r="B5557" t="s">
        <v>10546</v>
      </c>
      <c r="C5557" t="s">
        <v>181</v>
      </c>
      <c r="D5557" t="s">
        <v>10547</v>
      </c>
      <c r="E5557" t="s">
        <v>10548</v>
      </c>
      <c r="F5557">
        <v>0</v>
      </c>
      <c r="G5557">
        <v>0</v>
      </c>
      <c r="H5557" s="51" t="s">
        <v>12508</v>
      </c>
      <c r="I5557">
        <v>0</v>
      </c>
      <c r="J5557">
        <v>0</v>
      </c>
      <c r="L5557">
        <v>0</v>
      </c>
      <c r="M5557">
        <v>490</v>
      </c>
      <c r="N5557">
        <v>100</v>
      </c>
      <c r="O5557">
        <v>0</v>
      </c>
      <c r="P5557" t="s">
        <v>479</v>
      </c>
      <c r="Q5557">
        <v>0</v>
      </c>
      <c r="R5557">
        <v>0</v>
      </c>
      <c r="S5557">
        <v>0</v>
      </c>
      <c r="T5557" t="s">
        <v>181</v>
      </c>
      <c r="U5557">
        <v>0</v>
      </c>
      <c r="V5557" t="s">
        <v>181</v>
      </c>
      <c r="W5557">
        <v>0</v>
      </c>
      <c r="X5557" t="s">
        <v>3576</v>
      </c>
    </row>
    <row r="5558" spans="1:24" x14ac:dyDescent="0.3">
      <c r="A5558" t="s">
        <v>3502</v>
      </c>
      <c r="B5558" t="s">
        <v>7768</v>
      </c>
      <c r="C5558" t="s">
        <v>181</v>
      </c>
      <c r="D5558" t="s">
        <v>7769</v>
      </c>
      <c r="E5558" t="s">
        <v>153</v>
      </c>
      <c r="F5558">
        <v>0</v>
      </c>
      <c r="G5558">
        <v>0</v>
      </c>
      <c r="H5558" s="51" t="s">
        <v>12530</v>
      </c>
      <c r="I5558">
        <v>0</v>
      </c>
      <c r="J5558">
        <v>0</v>
      </c>
      <c r="L5558">
        <v>0</v>
      </c>
      <c r="M5558">
        <v>1965.44</v>
      </c>
      <c r="N5558">
        <v>1328</v>
      </c>
      <c r="O5558">
        <v>0</v>
      </c>
      <c r="P5558" t="s">
        <v>15884</v>
      </c>
      <c r="Q5558">
        <v>13</v>
      </c>
      <c r="R5558">
        <v>0</v>
      </c>
      <c r="S5558">
        <v>0</v>
      </c>
      <c r="T5558" t="s">
        <v>181</v>
      </c>
      <c r="U5558">
        <v>0</v>
      </c>
      <c r="V5558" t="s">
        <v>181</v>
      </c>
      <c r="W5558">
        <v>0</v>
      </c>
      <c r="X5558" t="s">
        <v>3576</v>
      </c>
    </row>
    <row r="5559" spans="1:24" x14ac:dyDescent="0.3">
      <c r="A5559" t="s">
        <v>3502</v>
      </c>
      <c r="B5559" t="s">
        <v>7758</v>
      </c>
      <c r="C5559" t="s">
        <v>3588</v>
      </c>
      <c r="D5559" t="s">
        <v>7759</v>
      </c>
      <c r="E5559" t="s">
        <v>153</v>
      </c>
      <c r="F5559">
        <v>108</v>
      </c>
      <c r="G5559">
        <v>0</v>
      </c>
      <c r="H5559" s="51" t="s">
        <v>15885</v>
      </c>
      <c r="I5559">
        <v>0</v>
      </c>
      <c r="J5559">
        <v>54</v>
      </c>
      <c r="K5559">
        <v>99</v>
      </c>
      <c r="L5559">
        <v>161.36999999999998</v>
      </c>
      <c r="M5559">
        <v>290.14</v>
      </c>
      <c r="N5559">
        <v>178</v>
      </c>
      <c r="O5559">
        <v>10</v>
      </c>
      <c r="P5559" t="s">
        <v>2861</v>
      </c>
      <c r="Q5559">
        <v>0</v>
      </c>
      <c r="R5559">
        <v>0</v>
      </c>
      <c r="S5559">
        <v>0</v>
      </c>
      <c r="T5559" t="s">
        <v>181</v>
      </c>
      <c r="U5559">
        <v>0</v>
      </c>
      <c r="V5559" t="s">
        <v>181</v>
      </c>
      <c r="W5559">
        <v>302.39999999999998</v>
      </c>
      <c r="X5559" t="s">
        <v>3576</v>
      </c>
    </row>
    <row r="5560" spans="1:24" x14ac:dyDescent="0.3">
      <c r="A5560" t="s">
        <v>3502</v>
      </c>
      <c r="B5560" t="s">
        <v>7737</v>
      </c>
      <c r="C5560" t="s">
        <v>3573</v>
      </c>
      <c r="D5560" t="s">
        <v>7738</v>
      </c>
      <c r="E5560" t="s">
        <v>153</v>
      </c>
      <c r="F5560">
        <v>0</v>
      </c>
      <c r="G5560">
        <v>0</v>
      </c>
      <c r="H5560" s="51" t="s">
        <v>12521</v>
      </c>
      <c r="I5560">
        <v>0</v>
      </c>
      <c r="J5560">
        <v>0</v>
      </c>
      <c r="K5560">
        <v>17</v>
      </c>
      <c r="L5560">
        <v>77.180000000000007</v>
      </c>
      <c r="M5560">
        <v>227</v>
      </c>
      <c r="N5560">
        <v>50</v>
      </c>
      <c r="O5560">
        <v>0</v>
      </c>
      <c r="P5560" t="s">
        <v>3792</v>
      </c>
      <c r="Q5560">
        <v>0</v>
      </c>
      <c r="R5560">
        <v>0</v>
      </c>
      <c r="S5560">
        <v>0</v>
      </c>
      <c r="T5560" t="s">
        <v>181</v>
      </c>
      <c r="U5560">
        <v>0</v>
      </c>
      <c r="V5560" t="s">
        <v>181</v>
      </c>
      <c r="W5560">
        <v>0</v>
      </c>
      <c r="X5560" t="s">
        <v>3576</v>
      </c>
    </row>
    <row r="5561" spans="1:24" x14ac:dyDescent="0.3">
      <c r="A5561" t="s">
        <v>3502</v>
      </c>
      <c r="B5561" t="s">
        <v>7739</v>
      </c>
      <c r="C5561" t="s">
        <v>3573</v>
      </c>
      <c r="D5561" t="s">
        <v>7740</v>
      </c>
      <c r="E5561" t="s">
        <v>153</v>
      </c>
      <c r="F5561">
        <v>895</v>
      </c>
      <c r="G5561">
        <v>0</v>
      </c>
      <c r="H5561" s="51" t="s">
        <v>15886</v>
      </c>
      <c r="I5561">
        <v>0</v>
      </c>
      <c r="J5561">
        <v>448</v>
      </c>
      <c r="K5561">
        <v>452</v>
      </c>
      <c r="L5561">
        <v>2540.2400000000002</v>
      </c>
      <c r="M5561">
        <v>4962.46</v>
      </c>
      <c r="N5561">
        <v>883</v>
      </c>
      <c r="O5561">
        <v>3</v>
      </c>
      <c r="P5561" t="s">
        <v>9100</v>
      </c>
      <c r="Q5561">
        <v>5</v>
      </c>
      <c r="R5561">
        <v>0</v>
      </c>
      <c r="S5561">
        <v>190</v>
      </c>
      <c r="T5561" t="s">
        <v>17681</v>
      </c>
      <c r="U5561">
        <v>5.62</v>
      </c>
      <c r="V5561" t="s">
        <v>18340</v>
      </c>
      <c r="W5561">
        <v>13066.666666666701</v>
      </c>
      <c r="X5561" t="s">
        <v>3576</v>
      </c>
    </row>
    <row r="5562" spans="1:24" x14ac:dyDescent="0.3">
      <c r="A5562" t="s">
        <v>3502</v>
      </c>
      <c r="B5562" t="s">
        <v>7761</v>
      </c>
      <c r="C5562" t="s">
        <v>3588</v>
      </c>
      <c r="D5562" t="s">
        <v>7762</v>
      </c>
      <c r="E5562" t="s">
        <v>153</v>
      </c>
      <c r="F5562">
        <v>55</v>
      </c>
      <c r="G5562">
        <v>0</v>
      </c>
      <c r="H5562" s="51" t="s">
        <v>15887</v>
      </c>
      <c r="I5562">
        <v>0</v>
      </c>
      <c r="J5562">
        <v>28</v>
      </c>
      <c r="K5562">
        <v>37</v>
      </c>
      <c r="L5562">
        <v>136.9</v>
      </c>
      <c r="M5562">
        <v>207.2</v>
      </c>
      <c r="N5562">
        <v>56</v>
      </c>
      <c r="O5562">
        <v>0</v>
      </c>
      <c r="P5562" t="s">
        <v>3093</v>
      </c>
      <c r="Q5562">
        <v>0</v>
      </c>
      <c r="R5562">
        <v>0</v>
      </c>
      <c r="S5562">
        <v>70</v>
      </c>
      <c r="T5562" t="s">
        <v>17681</v>
      </c>
      <c r="U5562">
        <v>3.7</v>
      </c>
      <c r="V5562" t="s">
        <v>18340</v>
      </c>
      <c r="W5562">
        <v>52.266666666666701</v>
      </c>
      <c r="X5562" t="s">
        <v>3576</v>
      </c>
    </row>
    <row r="5563" spans="1:24" x14ac:dyDescent="0.3">
      <c r="A5563" t="s">
        <v>3502</v>
      </c>
      <c r="B5563" t="s">
        <v>7741</v>
      </c>
      <c r="C5563" t="s">
        <v>3592</v>
      </c>
      <c r="D5563" t="s">
        <v>7742</v>
      </c>
      <c r="E5563" t="s">
        <v>153</v>
      </c>
      <c r="F5563">
        <v>16</v>
      </c>
      <c r="G5563">
        <v>0</v>
      </c>
      <c r="H5563" s="51" t="s">
        <v>14848</v>
      </c>
      <c r="I5563">
        <v>0</v>
      </c>
      <c r="J5563">
        <v>8</v>
      </c>
      <c r="K5563">
        <v>12</v>
      </c>
      <c r="L5563">
        <v>95.76</v>
      </c>
      <c r="M5563">
        <v>454.86</v>
      </c>
      <c r="N5563">
        <v>57</v>
      </c>
      <c r="O5563">
        <v>0</v>
      </c>
      <c r="P5563" t="s">
        <v>7598</v>
      </c>
      <c r="Q5563">
        <v>0</v>
      </c>
      <c r="R5563">
        <v>0</v>
      </c>
      <c r="S5563">
        <v>0</v>
      </c>
      <c r="T5563" t="s">
        <v>181</v>
      </c>
      <c r="U5563">
        <v>0</v>
      </c>
      <c r="V5563" t="s">
        <v>181</v>
      </c>
      <c r="W5563">
        <v>15.2</v>
      </c>
      <c r="X5563" t="s">
        <v>3576</v>
      </c>
    </row>
    <row r="5564" spans="1:24" x14ac:dyDescent="0.3">
      <c r="A5564" t="s">
        <v>3502</v>
      </c>
      <c r="B5564" t="s">
        <v>7748</v>
      </c>
      <c r="C5564" t="s">
        <v>3588</v>
      </c>
      <c r="D5564" t="s">
        <v>7749</v>
      </c>
      <c r="E5564" t="s">
        <v>153</v>
      </c>
      <c r="F5564">
        <v>103</v>
      </c>
      <c r="G5564">
        <v>0</v>
      </c>
      <c r="H5564" s="51" t="s">
        <v>15888</v>
      </c>
      <c r="I5564">
        <v>0</v>
      </c>
      <c r="J5564">
        <v>52</v>
      </c>
      <c r="K5564">
        <v>52</v>
      </c>
      <c r="L5564">
        <v>86.84</v>
      </c>
      <c r="M5564">
        <v>499.33</v>
      </c>
      <c r="N5564">
        <v>299</v>
      </c>
      <c r="O5564">
        <v>0</v>
      </c>
      <c r="P5564" t="s">
        <v>7447</v>
      </c>
      <c r="Q5564">
        <v>0</v>
      </c>
      <c r="R5564">
        <v>0</v>
      </c>
      <c r="S5564">
        <v>0</v>
      </c>
      <c r="T5564" t="s">
        <v>181</v>
      </c>
      <c r="U5564">
        <v>0</v>
      </c>
      <c r="V5564" t="s">
        <v>181</v>
      </c>
      <c r="W5564">
        <v>518.26666666666699</v>
      </c>
      <c r="X5564" t="s">
        <v>3576</v>
      </c>
    </row>
    <row r="5565" spans="1:24" x14ac:dyDescent="0.3">
      <c r="A5565" t="s">
        <v>3502</v>
      </c>
      <c r="B5565" t="s">
        <v>15889</v>
      </c>
      <c r="C5565" t="s">
        <v>181</v>
      </c>
      <c r="D5565" t="s">
        <v>15890</v>
      </c>
      <c r="E5565" t="s">
        <v>15891</v>
      </c>
      <c r="F5565">
        <v>260</v>
      </c>
      <c r="G5565" t="s">
        <v>8592</v>
      </c>
      <c r="H5565" s="51" t="s">
        <v>4053</v>
      </c>
      <c r="I5565">
        <v>5451</v>
      </c>
      <c r="J5565">
        <v>130</v>
      </c>
      <c r="K5565">
        <v>166</v>
      </c>
      <c r="L5565">
        <v>11454</v>
      </c>
      <c r="M5565">
        <v>13179</v>
      </c>
      <c r="N5565">
        <v>191</v>
      </c>
      <c r="O5565">
        <v>0</v>
      </c>
      <c r="P5565" t="s">
        <v>7754</v>
      </c>
      <c r="Q5565">
        <v>10</v>
      </c>
      <c r="R5565">
        <v>0</v>
      </c>
      <c r="S5565">
        <v>0</v>
      </c>
      <c r="T5565" t="s">
        <v>181</v>
      </c>
      <c r="U5565">
        <v>0</v>
      </c>
      <c r="V5565" t="s">
        <v>181</v>
      </c>
      <c r="W5565">
        <v>784.33333333333303</v>
      </c>
      <c r="X5565" t="s">
        <v>3576</v>
      </c>
    </row>
    <row r="5566" spans="1:24" x14ac:dyDescent="0.3">
      <c r="A5566" t="s">
        <v>3502</v>
      </c>
      <c r="B5566" t="s">
        <v>12204</v>
      </c>
      <c r="C5566" t="s">
        <v>3592</v>
      </c>
      <c r="D5566" t="s">
        <v>12205</v>
      </c>
      <c r="E5566" t="s">
        <v>12201</v>
      </c>
      <c r="F5566">
        <v>80</v>
      </c>
      <c r="G5566">
        <v>0</v>
      </c>
      <c r="H5566" s="51" t="s">
        <v>15892</v>
      </c>
      <c r="I5566">
        <v>0</v>
      </c>
      <c r="J5566">
        <v>40</v>
      </c>
      <c r="K5566">
        <v>42</v>
      </c>
      <c r="L5566">
        <v>65.100000000000009</v>
      </c>
      <c r="M5566">
        <v>10603.55</v>
      </c>
      <c r="N5566">
        <v>6841</v>
      </c>
      <c r="O5566">
        <v>0</v>
      </c>
      <c r="P5566" t="s">
        <v>18341</v>
      </c>
      <c r="Q5566">
        <v>0</v>
      </c>
      <c r="R5566">
        <v>0</v>
      </c>
      <c r="S5566">
        <v>0</v>
      </c>
      <c r="T5566" t="s">
        <v>181</v>
      </c>
      <c r="U5566">
        <v>0</v>
      </c>
      <c r="V5566" t="s">
        <v>181</v>
      </c>
      <c r="W5566">
        <v>9121.3333333333303</v>
      </c>
      <c r="X5566" t="s">
        <v>3576</v>
      </c>
    </row>
    <row r="5567" spans="1:24" x14ac:dyDescent="0.3">
      <c r="A5567" t="s">
        <v>3502</v>
      </c>
      <c r="B5567" t="s">
        <v>12206</v>
      </c>
      <c r="C5567" t="s">
        <v>7258</v>
      </c>
      <c r="D5567" t="s">
        <v>12207</v>
      </c>
      <c r="E5567" t="s">
        <v>12201</v>
      </c>
      <c r="F5567">
        <v>80</v>
      </c>
      <c r="G5567">
        <v>0</v>
      </c>
      <c r="H5567" s="51" t="s">
        <v>15893</v>
      </c>
      <c r="I5567">
        <v>0</v>
      </c>
      <c r="J5567">
        <v>40</v>
      </c>
      <c r="K5567">
        <v>42</v>
      </c>
      <c r="L5567">
        <v>76.86</v>
      </c>
      <c r="M5567">
        <v>2975.58</v>
      </c>
      <c r="N5567">
        <v>1626</v>
      </c>
      <c r="O5567">
        <v>1</v>
      </c>
      <c r="P5567" t="s">
        <v>17771</v>
      </c>
      <c r="Q5567">
        <v>0</v>
      </c>
      <c r="R5567">
        <v>0</v>
      </c>
      <c r="S5567">
        <v>0</v>
      </c>
      <c r="T5567" t="s">
        <v>181</v>
      </c>
      <c r="U5567">
        <v>0</v>
      </c>
      <c r="V5567" t="s">
        <v>181</v>
      </c>
      <c r="W5567">
        <v>2166.6666666666702</v>
      </c>
      <c r="X5567" t="s">
        <v>3576</v>
      </c>
    </row>
    <row r="5568" spans="1:24" x14ac:dyDescent="0.3">
      <c r="A5568" t="s">
        <v>3502</v>
      </c>
      <c r="B5568" t="s">
        <v>10090</v>
      </c>
      <c r="C5568" t="s">
        <v>181</v>
      </c>
      <c r="D5568" t="s">
        <v>10091</v>
      </c>
      <c r="E5568" t="s">
        <v>10092</v>
      </c>
      <c r="F5568">
        <v>0</v>
      </c>
      <c r="G5568">
        <v>0</v>
      </c>
      <c r="H5568" s="51" t="s">
        <v>3101</v>
      </c>
      <c r="I5568">
        <v>0</v>
      </c>
      <c r="J5568">
        <v>0</v>
      </c>
      <c r="L5568">
        <v>0</v>
      </c>
      <c r="M5568">
        <v>884</v>
      </c>
      <c r="N5568">
        <v>221</v>
      </c>
      <c r="O5568">
        <v>0</v>
      </c>
      <c r="P5568" t="s">
        <v>10093</v>
      </c>
      <c r="Q5568">
        <v>0</v>
      </c>
      <c r="R5568">
        <v>0</v>
      </c>
      <c r="S5568">
        <v>0</v>
      </c>
      <c r="T5568" t="s">
        <v>181</v>
      </c>
      <c r="U5568">
        <v>0</v>
      </c>
      <c r="V5568" t="s">
        <v>181</v>
      </c>
      <c r="W5568">
        <v>0</v>
      </c>
      <c r="X5568" t="s">
        <v>3576</v>
      </c>
    </row>
    <row r="5569" spans="1:24" x14ac:dyDescent="0.3">
      <c r="A5569" t="s">
        <v>3502</v>
      </c>
      <c r="B5569" t="s">
        <v>10626</v>
      </c>
      <c r="C5569" t="s">
        <v>181</v>
      </c>
      <c r="D5569" t="s">
        <v>10627</v>
      </c>
      <c r="E5569" t="s">
        <v>10628</v>
      </c>
      <c r="F5569">
        <v>0</v>
      </c>
      <c r="G5569">
        <v>0</v>
      </c>
      <c r="H5569" s="51" t="s">
        <v>15325</v>
      </c>
      <c r="I5569">
        <v>0</v>
      </c>
      <c r="J5569">
        <v>0</v>
      </c>
      <c r="L5569">
        <v>0</v>
      </c>
      <c r="M5569">
        <v>568.71</v>
      </c>
      <c r="N5569">
        <v>213</v>
      </c>
      <c r="O5569">
        <v>0</v>
      </c>
      <c r="P5569" t="s">
        <v>10530</v>
      </c>
      <c r="Q5569">
        <v>0</v>
      </c>
      <c r="R5569">
        <v>0</v>
      </c>
      <c r="S5569">
        <v>0</v>
      </c>
      <c r="T5569" t="s">
        <v>181</v>
      </c>
      <c r="U5569">
        <v>0</v>
      </c>
      <c r="V5569" t="s">
        <v>181</v>
      </c>
      <c r="W5569">
        <v>0</v>
      </c>
      <c r="X5569" t="s">
        <v>3576</v>
      </c>
    </row>
    <row r="5570" spans="1:24" x14ac:dyDescent="0.3">
      <c r="A5570" t="s">
        <v>3502</v>
      </c>
      <c r="B5570" t="s">
        <v>10375</v>
      </c>
      <c r="C5570" t="s">
        <v>181</v>
      </c>
      <c r="D5570" t="s">
        <v>10376</v>
      </c>
      <c r="E5570" t="s">
        <v>10372</v>
      </c>
      <c r="F5570">
        <v>0</v>
      </c>
      <c r="G5570">
        <v>0</v>
      </c>
      <c r="H5570" s="51" t="s">
        <v>12992</v>
      </c>
      <c r="I5570">
        <v>0</v>
      </c>
      <c r="J5570">
        <v>0</v>
      </c>
      <c r="K5570">
        <v>7</v>
      </c>
      <c r="L5570">
        <v>17.5</v>
      </c>
      <c r="M5570">
        <v>80</v>
      </c>
      <c r="N5570">
        <v>32</v>
      </c>
      <c r="O5570">
        <v>0</v>
      </c>
      <c r="P5570" t="s">
        <v>1428</v>
      </c>
      <c r="Q5570">
        <v>0</v>
      </c>
      <c r="R5570">
        <v>0</v>
      </c>
      <c r="S5570">
        <v>0</v>
      </c>
      <c r="T5570" t="s">
        <v>181</v>
      </c>
      <c r="U5570">
        <v>0</v>
      </c>
      <c r="V5570" t="s">
        <v>181</v>
      </c>
      <c r="W5570">
        <v>0</v>
      </c>
      <c r="X5570" t="s">
        <v>3576</v>
      </c>
    </row>
    <row r="5571" spans="1:24" x14ac:dyDescent="0.3">
      <c r="A5571" t="s">
        <v>3502</v>
      </c>
      <c r="B5571" t="s">
        <v>7809</v>
      </c>
      <c r="C5571" t="s">
        <v>3588</v>
      </c>
      <c r="D5571" t="s">
        <v>7810</v>
      </c>
      <c r="E5571" t="s">
        <v>7811</v>
      </c>
      <c r="F5571">
        <v>0</v>
      </c>
      <c r="G5571">
        <v>0</v>
      </c>
      <c r="H5571" s="51" t="s">
        <v>15895</v>
      </c>
      <c r="I5571">
        <v>0</v>
      </c>
      <c r="J5571">
        <v>0</v>
      </c>
      <c r="L5571">
        <v>0</v>
      </c>
      <c r="M5571">
        <v>525.6</v>
      </c>
      <c r="N5571">
        <v>8</v>
      </c>
      <c r="O5571">
        <v>0</v>
      </c>
      <c r="P5571" t="s">
        <v>1703</v>
      </c>
      <c r="Q5571">
        <v>5</v>
      </c>
      <c r="R5571">
        <v>0</v>
      </c>
      <c r="S5571">
        <v>0</v>
      </c>
      <c r="T5571" t="s">
        <v>181</v>
      </c>
      <c r="U5571">
        <v>0</v>
      </c>
      <c r="V5571" t="s">
        <v>181</v>
      </c>
      <c r="W5571">
        <v>0</v>
      </c>
      <c r="X5571" t="s">
        <v>3576</v>
      </c>
    </row>
    <row r="5572" spans="1:24" x14ac:dyDescent="0.3">
      <c r="A5572" t="s">
        <v>3502</v>
      </c>
      <c r="B5572" t="s">
        <v>10531</v>
      </c>
      <c r="C5572" t="s">
        <v>3844</v>
      </c>
      <c r="D5572" t="s">
        <v>10532</v>
      </c>
      <c r="E5572" t="s">
        <v>10525</v>
      </c>
      <c r="F5572">
        <v>0</v>
      </c>
      <c r="G5572">
        <v>0</v>
      </c>
      <c r="H5572" s="51" t="s">
        <v>15896</v>
      </c>
      <c r="I5572">
        <v>0</v>
      </c>
      <c r="J5572">
        <v>0</v>
      </c>
      <c r="L5572">
        <v>0</v>
      </c>
      <c r="M5572">
        <v>71.459999999999994</v>
      </c>
      <c r="N5572">
        <v>9</v>
      </c>
      <c r="O5572">
        <v>0</v>
      </c>
      <c r="P5572" t="s">
        <v>3520</v>
      </c>
      <c r="Q5572">
        <v>0</v>
      </c>
      <c r="R5572">
        <v>0</v>
      </c>
      <c r="S5572">
        <v>0</v>
      </c>
      <c r="T5572" t="s">
        <v>181</v>
      </c>
      <c r="U5572">
        <v>0</v>
      </c>
      <c r="V5572" t="s">
        <v>181</v>
      </c>
      <c r="W5572">
        <v>0</v>
      </c>
      <c r="X5572" t="s">
        <v>3576</v>
      </c>
    </row>
    <row r="5573" spans="1:24" x14ac:dyDescent="0.3">
      <c r="A5573" t="s">
        <v>3502</v>
      </c>
      <c r="B5573" t="s">
        <v>9563</v>
      </c>
      <c r="C5573" t="s">
        <v>3844</v>
      </c>
      <c r="D5573" t="s">
        <v>9564</v>
      </c>
      <c r="E5573" t="s">
        <v>9565</v>
      </c>
      <c r="F5573">
        <v>0</v>
      </c>
      <c r="G5573">
        <v>0</v>
      </c>
      <c r="H5573" s="51" t="s">
        <v>15897</v>
      </c>
      <c r="I5573">
        <v>0</v>
      </c>
      <c r="J5573">
        <v>0</v>
      </c>
      <c r="L5573">
        <v>0</v>
      </c>
      <c r="M5573">
        <v>3175.5</v>
      </c>
      <c r="N5573">
        <v>73</v>
      </c>
      <c r="O5573">
        <v>0</v>
      </c>
      <c r="P5573" t="s">
        <v>3817</v>
      </c>
      <c r="Q5573">
        <v>0</v>
      </c>
      <c r="R5573">
        <v>0</v>
      </c>
      <c r="S5573">
        <v>0</v>
      </c>
      <c r="T5573" t="s">
        <v>181</v>
      </c>
      <c r="U5573">
        <v>0</v>
      </c>
      <c r="V5573" t="s">
        <v>181</v>
      </c>
      <c r="W5573">
        <v>0</v>
      </c>
      <c r="X5573" t="s">
        <v>3576</v>
      </c>
    </row>
    <row r="5574" spans="1:24" x14ac:dyDescent="0.3">
      <c r="A5574" t="s">
        <v>179</v>
      </c>
      <c r="B5574" t="s">
        <v>11854</v>
      </c>
      <c r="C5574" t="s">
        <v>181</v>
      </c>
      <c r="D5574" t="s">
        <v>15898</v>
      </c>
      <c r="E5574" t="s">
        <v>11840</v>
      </c>
      <c r="F5574">
        <v>2</v>
      </c>
      <c r="G5574">
        <v>0</v>
      </c>
      <c r="H5574" s="51" t="s">
        <v>13502</v>
      </c>
      <c r="I5574">
        <v>0</v>
      </c>
      <c r="J5574">
        <v>8</v>
      </c>
      <c r="L5574">
        <v>0</v>
      </c>
      <c r="M5574">
        <v>221.53</v>
      </c>
      <c r="N5574">
        <v>28</v>
      </c>
      <c r="O5574">
        <v>1</v>
      </c>
      <c r="P5574" t="s">
        <v>3670</v>
      </c>
      <c r="Q5574">
        <v>0</v>
      </c>
      <c r="R5574">
        <v>0</v>
      </c>
      <c r="S5574">
        <v>0</v>
      </c>
      <c r="T5574" t="s">
        <v>181</v>
      </c>
      <c r="U5574">
        <v>0</v>
      </c>
      <c r="V5574" t="s">
        <v>181</v>
      </c>
      <c r="W5574">
        <v>7.2</v>
      </c>
      <c r="X5574" t="s">
        <v>4155</v>
      </c>
    </row>
    <row r="5575" spans="1:24" x14ac:dyDescent="0.3">
      <c r="A5575" t="s">
        <v>179</v>
      </c>
      <c r="B5575" t="s">
        <v>15899</v>
      </c>
      <c r="C5575" t="s">
        <v>181</v>
      </c>
      <c r="D5575" t="s">
        <v>15900</v>
      </c>
      <c r="E5575" t="s">
        <v>150</v>
      </c>
      <c r="F5575">
        <v>0</v>
      </c>
      <c r="G5575" t="s">
        <v>3594</v>
      </c>
      <c r="H5575" s="51" t="s">
        <v>15901</v>
      </c>
      <c r="I5575">
        <v>194.21999999999997</v>
      </c>
      <c r="J5575">
        <v>15</v>
      </c>
      <c r="L5575">
        <v>0</v>
      </c>
      <c r="M5575">
        <v>32.369999999999997</v>
      </c>
      <c r="N5575">
        <v>1</v>
      </c>
      <c r="O5575">
        <v>0</v>
      </c>
      <c r="P5575" t="s">
        <v>3535</v>
      </c>
      <c r="Q5575">
        <v>7</v>
      </c>
      <c r="R5575">
        <v>-6</v>
      </c>
      <c r="S5575">
        <v>0</v>
      </c>
      <c r="T5575" t="s">
        <v>181</v>
      </c>
      <c r="U5575">
        <v>0</v>
      </c>
      <c r="V5575" t="s">
        <v>181</v>
      </c>
      <c r="W5575">
        <v>-3</v>
      </c>
      <c r="X5575" t="s">
        <v>4155</v>
      </c>
    </row>
    <row r="5576" spans="1:24" x14ac:dyDescent="0.3">
      <c r="A5576" t="s">
        <v>179</v>
      </c>
      <c r="B5576" t="s">
        <v>15902</v>
      </c>
      <c r="C5576" t="s">
        <v>181</v>
      </c>
      <c r="D5576" t="s">
        <v>15903</v>
      </c>
      <c r="E5576" t="s">
        <v>150</v>
      </c>
      <c r="F5576">
        <v>3</v>
      </c>
      <c r="G5576">
        <v>0</v>
      </c>
      <c r="H5576" s="51" t="s">
        <v>15904</v>
      </c>
      <c r="I5576">
        <v>0</v>
      </c>
      <c r="J5576">
        <v>1</v>
      </c>
      <c r="L5576">
        <v>0</v>
      </c>
      <c r="M5576">
        <v>4509.88</v>
      </c>
      <c r="N5576">
        <v>62</v>
      </c>
      <c r="O5576">
        <v>0</v>
      </c>
      <c r="P5576" t="s">
        <v>3800</v>
      </c>
      <c r="Q5576">
        <v>0</v>
      </c>
      <c r="R5576">
        <v>0</v>
      </c>
      <c r="S5576">
        <v>0</v>
      </c>
      <c r="T5576" t="s">
        <v>181</v>
      </c>
      <c r="U5576">
        <v>0</v>
      </c>
      <c r="V5576" t="s">
        <v>181</v>
      </c>
      <c r="W5576">
        <v>2.06666666666667</v>
      </c>
      <c r="X5576" t="s">
        <v>4155</v>
      </c>
    </row>
    <row r="5577" spans="1:24" x14ac:dyDescent="0.3">
      <c r="A5577" t="s">
        <v>3507</v>
      </c>
      <c r="B5577" t="s">
        <v>12414</v>
      </c>
      <c r="C5577" t="s">
        <v>181</v>
      </c>
      <c r="D5577" t="s">
        <v>12415</v>
      </c>
      <c r="E5577" t="s">
        <v>12412</v>
      </c>
      <c r="F5577">
        <v>28</v>
      </c>
      <c r="G5577">
        <v>0</v>
      </c>
      <c r="H5577" s="51" t="s">
        <v>13168</v>
      </c>
      <c r="I5577">
        <v>0</v>
      </c>
      <c r="J5577">
        <v>14</v>
      </c>
      <c r="L5577">
        <v>0</v>
      </c>
      <c r="M5577">
        <v>154.80000000000001</v>
      </c>
      <c r="N5577">
        <v>179</v>
      </c>
      <c r="O5577">
        <v>5</v>
      </c>
      <c r="P5577" t="s">
        <v>575</v>
      </c>
      <c r="Q5577">
        <v>0</v>
      </c>
      <c r="R5577">
        <v>0</v>
      </c>
      <c r="S5577">
        <v>0</v>
      </c>
      <c r="T5577" t="s">
        <v>181</v>
      </c>
      <c r="U5577">
        <v>0</v>
      </c>
      <c r="V5577" t="s">
        <v>181</v>
      </c>
      <c r="W5577">
        <v>81.2</v>
      </c>
      <c r="X5577" t="s">
        <v>4161</v>
      </c>
    </row>
    <row r="5578" spans="1:24" x14ac:dyDescent="0.3">
      <c r="A5578" t="s">
        <v>179</v>
      </c>
      <c r="B5578" t="s">
        <v>15905</v>
      </c>
      <c r="C5578" t="s">
        <v>181</v>
      </c>
      <c r="D5578" t="s">
        <v>15906</v>
      </c>
      <c r="E5578" t="s">
        <v>150</v>
      </c>
      <c r="F5578">
        <v>0</v>
      </c>
      <c r="G5578">
        <v>0</v>
      </c>
      <c r="H5578" s="51" t="s">
        <v>12877</v>
      </c>
      <c r="I5578">
        <v>0</v>
      </c>
      <c r="J5578">
        <v>0</v>
      </c>
      <c r="L5578">
        <v>0</v>
      </c>
      <c r="M5578">
        <v>9077.86</v>
      </c>
      <c r="N5578">
        <v>520</v>
      </c>
      <c r="O5578">
        <v>0</v>
      </c>
      <c r="P5578" t="s">
        <v>12609</v>
      </c>
      <c r="Q5578">
        <v>0</v>
      </c>
      <c r="R5578">
        <v>0</v>
      </c>
      <c r="S5578">
        <v>0</v>
      </c>
      <c r="T5578" t="s">
        <v>181</v>
      </c>
      <c r="U5578">
        <v>0</v>
      </c>
      <c r="V5578" t="s">
        <v>181</v>
      </c>
      <c r="W5578">
        <v>0</v>
      </c>
      <c r="X5578" t="s">
        <v>4155</v>
      </c>
    </row>
    <row r="5579" spans="1:24" x14ac:dyDescent="0.3">
      <c r="A5579" t="s">
        <v>179</v>
      </c>
      <c r="B5579" t="s">
        <v>151</v>
      </c>
      <c r="C5579" t="s">
        <v>3528</v>
      </c>
      <c r="D5579" t="s">
        <v>15907</v>
      </c>
      <c r="E5579" t="s">
        <v>150</v>
      </c>
      <c r="F5579">
        <v>603</v>
      </c>
      <c r="G5579" t="s">
        <v>3769</v>
      </c>
      <c r="H5579" s="51" t="s">
        <v>15908</v>
      </c>
      <c r="I5579">
        <v>3505.84</v>
      </c>
      <c r="J5579">
        <v>273</v>
      </c>
      <c r="L5579">
        <v>0</v>
      </c>
      <c r="M5579">
        <v>775.41</v>
      </c>
      <c r="N5579">
        <v>23</v>
      </c>
      <c r="O5579">
        <v>23</v>
      </c>
      <c r="P5579" t="s">
        <v>183</v>
      </c>
      <c r="Q5579">
        <v>1</v>
      </c>
      <c r="R5579">
        <v>-1</v>
      </c>
      <c r="S5579">
        <v>500</v>
      </c>
      <c r="T5579" t="s">
        <v>181</v>
      </c>
      <c r="U5579">
        <v>0</v>
      </c>
      <c r="V5579" t="s">
        <v>181</v>
      </c>
      <c r="W5579">
        <v>-9.1</v>
      </c>
      <c r="X5579" t="s">
        <v>4155</v>
      </c>
    </row>
    <row r="5580" spans="1:24" x14ac:dyDescent="0.3">
      <c r="A5580" t="s">
        <v>179</v>
      </c>
      <c r="B5580" t="s">
        <v>15909</v>
      </c>
      <c r="C5580" t="s">
        <v>181</v>
      </c>
      <c r="D5580" t="s">
        <v>15910</v>
      </c>
      <c r="E5580" t="s">
        <v>150</v>
      </c>
      <c r="F5580">
        <v>3</v>
      </c>
      <c r="G5580">
        <v>0</v>
      </c>
      <c r="H5580" s="51" t="s">
        <v>15911</v>
      </c>
      <c r="I5580">
        <v>0</v>
      </c>
      <c r="J5580">
        <v>12</v>
      </c>
      <c r="L5580">
        <v>0</v>
      </c>
      <c r="M5580">
        <v>3114.79</v>
      </c>
      <c r="N5580">
        <v>77</v>
      </c>
      <c r="O5580">
        <v>0</v>
      </c>
      <c r="P5580" t="s">
        <v>1435</v>
      </c>
      <c r="Q5580">
        <v>5</v>
      </c>
      <c r="R5580">
        <v>0</v>
      </c>
      <c r="S5580">
        <v>0</v>
      </c>
      <c r="T5580" t="s">
        <v>181</v>
      </c>
      <c r="U5580">
        <v>0</v>
      </c>
      <c r="V5580" t="s">
        <v>181</v>
      </c>
      <c r="W5580">
        <v>28.8</v>
      </c>
      <c r="X5580" t="s">
        <v>4155</v>
      </c>
    </row>
    <row r="5581" spans="1:24" x14ac:dyDescent="0.3">
      <c r="A5581" t="s">
        <v>179</v>
      </c>
      <c r="B5581" t="s">
        <v>4177</v>
      </c>
      <c r="C5581" t="s">
        <v>3504</v>
      </c>
      <c r="D5581" t="s">
        <v>15912</v>
      </c>
      <c r="E5581" t="s">
        <v>150</v>
      </c>
      <c r="F5581">
        <v>567</v>
      </c>
      <c r="G5581">
        <v>0</v>
      </c>
      <c r="H5581" s="51" t="s">
        <v>15913</v>
      </c>
      <c r="I5581">
        <v>0</v>
      </c>
      <c r="J5581">
        <v>510</v>
      </c>
      <c r="L5581">
        <v>0</v>
      </c>
      <c r="M5581">
        <v>9554.7099999999991</v>
      </c>
      <c r="N5581">
        <v>3543</v>
      </c>
      <c r="O5581">
        <v>55</v>
      </c>
      <c r="P5581" t="s">
        <v>18342</v>
      </c>
      <c r="Q5581">
        <v>0</v>
      </c>
      <c r="R5581">
        <v>0</v>
      </c>
      <c r="S5581">
        <v>0</v>
      </c>
      <c r="T5581" t="s">
        <v>181</v>
      </c>
      <c r="U5581">
        <v>0</v>
      </c>
      <c r="V5581" t="s">
        <v>181</v>
      </c>
      <c r="W5581">
        <v>59296</v>
      </c>
      <c r="X5581" t="s">
        <v>4155</v>
      </c>
    </row>
    <row r="5582" spans="1:24" x14ac:dyDescent="0.3">
      <c r="A5582" t="s">
        <v>179</v>
      </c>
      <c r="B5582" t="s">
        <v>4166</v>
      </c>
      <c r="C5582" t="s">
        <v>181</v>
      </c>
      <c r="D5582" t="s">
        <v>15914</v>
      </c>
      <c r="E5582" t="s">
        <v>150</v>
      </c>
      <c r="F5582">
        <v>136</v>
      </c>
      <c r="G5582" t="s">
        <v>479</v>
      </c>
      <c r="H5582" s="51" t="s">
        <v>13406</v>
      </c>
      <c r="I5582">
        <v>674</v>
      </c>
      <c r="J5582">
        <v>92</v>
      </c>
      <c r="L5582">
        <v>0</v>
      </c>
      <c r="M5582">
        <v>458.45</v>
      </c>
      <c r="N5582">
        <v>68</v>
      </c>
      <c r="O5582">
        <v>32</v>
      </c>
      <c r="P5582" t="s">
        <v>1975</v>
      </c>
      <c r="Q5582">
        <v>0</v>
      </c>
      <c r="R5582">
        <v>0</v>
      </c>
      <c r="S5582">
        <v>0</v>
      </c>
      <c r="T5582" t="s">
        <v>181</v>
      </c>
      <c r="U5582">
        <v>0</v>
      </c>
      <c r="V5582" t="s">
        <v>181</v>
      </c>
      <c r="W5582">
        <v>110.4</v>
      </c>
      <c r="X5582" t="s">
        <v>4155</v>
      </c>
    </row>
    <row r="5583" spans="1:24" x14ac:dyDescent="0.3">
      <c r="A5583" t="s">
        <v>3507</v>
      </c>
      <c r="B5583" t="s">
        <v>12165</v>
      </c>
      <c r="C5583" t="s">
        <v>3504</v>
      </c>
      <c r="D5583" t="s">
        <v>12166</v>
      </c>
      <c r="E5583" t="s">
        <v>12129</v>
      </c>
      <c r="F5583">
        <v>5</v>
      </c>
      <c r="G5583">
        <v>0</v>
      </c>
      <c r="H5583" s="51" t="s">
        <v>15915</v>
      </c>
      <c r="I5583">
        <v>0</v>
      </c>
      <c r="J5583">
        <v>3</v>
      </c>
      <c r="K5583">
        <v>3</v>
      </c>
      <c r="L5583">
        <v>59.849999999999994</v>
      </c>
      <c r="M5583">
        <v>279.27</v>
      </c>
      <c r="N5583">
        <v>14</v>
      </c>
      <c r="O5583">
        <v>0</v>
      </c>
      <c r="P5583" t="s">
        <v>3597</v>
      </c>
      <c r="Q5583">
        <v>0</v>
      </c>
      <c r="R5583">
        <v>0</v>
      </c>
      <c r="S5583">
        <v>0</v>
      </c>
      <c r="T5583" t="s">
        <v>181</v>
      </c>
      <c r="U5583">
        <v>0</v>
      </c>
      <c r="V5583" t="s">
        <v>181</v>
      </c>
      <c r="W5583">
        <v>1.4</v>
      </c>
      <c r="X5583" t="s">
        <v>7360</v>
      </c>
    </row>
    <row r="5584" spans="1:24" x14ac:dyDescent="0.3">
      <c r="A5584" t="s">
        <v>179</v>
      </c>
      <c r="B5584" t="s">
        <v>4174</v>
      </c>
      <c r="C5584" t="s">
        <v>181</v>
      </c>
      <c r="D5584" t="s">
        <v>15916</v>
      </c>
      <c r="E5584" t="s">
        <v>150</v>
      </c>
      <c r="F5584">
        <v>59</v>
      </c>
      <c r="G5584">
        <v>0</v>
      </c>
      <c r="H5584" s="51" t="s">
        <v>13854</v>
      </c>
      <c r="I5584">
        <v>0</v>
      </c>
      <c r="J5584">
        <v>80</v>
      </c>
      <c r="L5584">
        <v>0</v>
      </c>
      <c r="M5584">
        <v>2092.29</v>
      </c>
      <c r="N5584">
        <v>194</v>
      </c>
      <c r="O5584">
        <v>5</v>
      </c>
      <c r="P5584" t="s">
        <v>3545</v>
      </c>
      <c r="Q5584">
        <v>0</v>
      </c>
      <c r="R5584">
        <v>0</v>
      </c>
      <c r="S5584">
        <v>0</v>
      </c>
      <c r="T5584" t="s">
        <v>181</v>
      </c>
      <c r="U5584">
        <v>0</v>
      </c>
      <c r="V5584" t="s">
        <v>181</v>
      </c>
      <c r="W5584">
        <v>504</v>
      </c>
      <c r="X5584" t="s">
        <v>4155</v>
      </c>
    </row>
    <row r="5585" spans="1:24" x14ac:dyDescent="0.3">
      <c r="A5585" t="s">
        <v>179</v>
      </c>
      <c r="B5585" t="s">
        <v>15917</v>
      </c>
      <c r="C5585" t="s">
        <v>181</v>
      </c>
      <c r="D5585" t="s">
        <v>15918</v>
      </c>
      <c r="E5585" t="s">
        <v>150</v>
      </c>
      <c r="F5585">
        <v>571</v>
      </c>
      <c r="G5585" t="s">
        <v>3912</v>
      </c>
      <c r="H5585" s="51" t="s">
        <v>15919</v>
      </c>
      <c r="I5585">
        <v>9003.24</v>
      </c>
      <c r="J5585">
        <v>47</v>
      </c>
      <c r="L5585">
        <v>0</v>
      </c>
      <c r="M5585">
        <v>623.66999999999996</v>
      </c>
      <c r="N5585">
        <v>37</v>
      </c>
      <c r="O5585">
        <v>0</v>
      </c>
      <c r="P5585" t="s">
        <v>3610</v>
      </c>
      <c r="Q5585">
        <v>0</v>
      </c>
      <c r="R5585">
        <v>0</v>
      </c>
      <c r="S5585">
        <v>0</v>
      </c>
      <c r="T5585" t="s">
        <v>181</v>
      </c>
      <c r="U5585">
        <v>0</v>
      </c>
      <c r="V5585" t="s">
        <v>181</v>
      </c>
      <c r="W5585">
        <v>57.966666666666697</v>
      </c>
      <c r="X5585" t="s">
        <v>4155</v>
      </c>
    </row>
    <row r="5586" spans="1:24" x14ac:dyDescent="0.3">
      <c r="A5586" t="s">
        <v>179</v>
      </c>
      <c r="B5586" t="s">
        <v>15920</v>
      </c>
      <c r="C5586" t="s">
        <v>181</v>
      </c>
      <c r="D5586" t="s">
        <v>15918</v>
      </c>
      <c r="E5586" t="s">
        <v>150</v>
      </c>
      <c r="F5586">
        <v>30194</v>
      </c>
      <c r="G5586" t="s">
        <v>15921</v>
      </c>
      <c r="H5586" s="51" t="s">
        <v>15919</v>
      </c>
      <c r="I5586">
        <v>509070.83999999997</v>
      </c>
      <c r="J5586">
        <v>0</v>
      </c>
      <c r="L5586">
        <v>0</v>
      </c>
      <c r="M5586">
        <v>0</v>
      </c>
      <c r="N5586">
        <v>0</v>
      </c>
      <c r="O5586">
        <v>0</v>
      </c>
      <c r="P5586" t="s">
        <v>183</v>
      </c>
      <c r="Q5586">
        <v>0</v>
      </c>
      <c r="R5586">
        <v>0</v>
      </c>
      <c r="S5586">
        <v>0</v>
      </c>
      <c r="T5586" t="s">
        <v>181</v>
      </c>
      <c r="U5586">
        <v>0</v>
      </c>
      <c r="V5586" t="s">
        <v>181</v>
      </c>
      <c r="W5586">
        <v>0</v>
      </c>
      <c r="X5586" t="s">
        <v>4155</v>
      </c>
    </row>
    <row r="5587" spans="1:24" x14ac:dyDescent="0.3">
      <c r="A5587" t="s">
        <v>179</v>
      </c>
      <c r="B5587" t="s">
        <v>4185</v>
      </c>
      <c r="C5587" t="s">
        <v>3813</v>
      </c>
      <c r="D5587" t="s">
        <v>4186</v>
      </c>
      <c r="E5587" t="s">
        <v>150</v>
      </c>
      <c r="F5587">
        <v>84686</v>
      </c>
      <c r="G5587" t="s">
        <v>18343</v>
      </c>
      <c r="H5587" s="51" t="s">
        <v>15922</v>
      </c>
      <c r="I5587">
        <v>735693.12</v>
      </c>
      <c r="J5587">
        <v>39089</v>
      </c>
      <c r="L5587">
        <v>0</v>
      </c>
      <c r="M5587">
        <v>31253.96</v>
      </c>
      <c r="N5587">
        <v>1905</v>
      </c>
      <c r="O5587">
        <v>1905</v>
      </c>
      <c r="P5587" t="s">
        <v>183</v>
      </c>
      <c r="Q5587">
        <v>8016</v>
      </c>
      <c r="R5587">
        <v>-8016</v>
      </c>
      <c r="S5587">
        <v>47870</v>
      </c>
      <c r="T5587" t="s">
        <v>181</v>
      </c>
      <c r="U5587">
        <v>0</v>
      </c>
      <c r="V5587" t="s">
        <v>181</v>
      </c>
      <c r="W5587">
        <v>-10444580.800000001</v>
      </c>
      <c r="X5587" t="s">
        <v>4155</v>
      </c>
    </row>
    <row r="5588" spans="1:24" x14ac:dyDescent="0.3">
      <c r="A5588" t="s">
        <v>179</v>
      </c>
      <c r="B5588" t="s">
        <v>4154</v>
      </c>
      <c r="C5588" t="s">
        <v>181</v>
      </c>
      <c r="D5588" t="s">
        <v>15923</v>
      </c>
      <c r="E5588" t="s">
        <v>150</v>
      </c>
      <c r="F5588">
        <v>0</v>
      </c>
      <c r="G5588">
        <v>0</v>
      </c>
      <c r="H5588" s="51" t="s">
        <v>15924</v>
      </c>
      <c r="I5588">
        <v>0</v>
      </c>
      <c r="J5588">
        <v>0</v>
      </c>
      <c r="L5588">
        <v>0</v>
      </c>
      <c r="M5588">
        <v>0</v>
      </c>
      <c r="N5588">
        <v>0</v>
      </c>
      <c r="O5588">
        <v>0</v>
      </c>
      <c r="P5588" t="s">
        <v>183</v>
      </c>
      <c r="Q5588">
        <v>0</v>
      </c>
      <c r="R5588">
        <v>0</v>
      </c>
      <c r="S5588">
        <v>0</v>
      </c>
      <c r="T5588" t="s">
        <v>181</v>
      </c>
      <c r="U5588">
        <v>0</v>
      </c>
      <c r="V5588" t="s">
        <v>181</v>
      </c>
      <c r="W5588">
        <v>0</v>
      </c>
      <c r="X5588" t="s">
        <v>4155</v>
      </c>
    </row>
    <row r="5589" spans="1:24" x14ac:dyDescent="0.3">
      <c r="A5589" t="s">
        <v>179</v>
      </c>
      <c r="B5589" t="s">
        <v>132</v>
      </c>
      <c r="C5589" t="s">
        <v>3867</v>
      </c>
      <c r="D5589" t="s">
        <v>4159</v>
      </c>
      <c r="E5589" t="s">
        <v>150</v>
      </c>
      <c r="F5589">
        <v>14752</v>
      </c>
      <c r="G5589">
        <v>0</v>
      </c>
      <c r="H5589" s="51" t="s">
        <v>15922</v>
      </c>
      <c r="I5589">
        <v>0</v>
      </c>
      <c r="J5589">
        <v>7991</v>
      </c>
      <c r="L5589">
        <v>0</v>
      </c>
      <c r="M5589">
        <v>91481.42</v>
      </c>
      <c r="N5589">
        <v>5576</v>
      </c>
      <c r="O5589">
        <v>5445</v>
      </c>
      <c r="P5589" t="s">
        <v>12552</v>
      </c>
      <c r="Q5589">
        <v>7473</v>
      </c>
      <c r="R5589">
        <v>-7342</v>
      </c>
      <c r="S5589">
        <v>36960</v>
      </c>
      <c r="T5589" t="s">
        <v>181</v>
      </c>
      <c r="U5589">
        <v>0</v>
      </c>
      <c r="V5589" t="s">
        <v>181</v>
      </c>
      <c r="W5589">
        <v>-1955664.0666666699</v>
      </c>
      <c r="X5589" t="s">
        <v>4155</v>
      </c>
    </row>
    <row r="5590" spans="1:24" x14ac:dyDescent="0.3">
      <c r="A5590" t="s">
        <v>179</v>
      </c>
      <c r="B5590" t="s">
        <v>15925</v>
      </c>
      <c r="C5590" t="s">
        <v>181</v>
      </c>
      <c r="D5590" t="s">
        <v>15926</v>
      </c>
      <c r="E5590" t="s">
        <v>150</v>
      </c>
      <c r="F5590">
        <v>4984</v>
      </c>
      <c r="G5590" t="s">
        <v>18344</v>
      </c>
      <c r="H5590" s="51" t="s">
        <v>15927</v>
      </c>
      <c r="I5590">
        <v>587334.80000000005</v>
      </c>
      <c r="J5590">
        <v>3441</v>
      </c>
      <c r="L5590">
        <v>0</v>
      </c>
      <c r="M5590">
        <v>177515.95</v>
      </c>
      <c r="N5590">
        <v>1082</v>
      </c>
      <c r="O5590">
        <v>900</v>
      </c>
      <c r="P5590" t="s">
        <v>7573</v>
      </c>
      <c r="Q5590">
        <v>28</v>
      </c>
      <c r="R5590">
        <v>0</v>
      </c>
      <c r="S5590">
        <v>1250</v>
      </c>
      <c r="T5590" t="s">
        <v>181</v>
      </c>
      <c r="U5590">
        <v>0</v>
      </c>
      <c r="V5590" t="s">
        <v>181</v>
      </c>
      <c r="W5590">
        <v>17663.8</v>
      </c>
      <c r="X5590" t="s">
        <v>4155</v>
      </c>
    </row>
    <row r="5591" spans="1:24" x14ac:dyDescent="0.3">
      <c r="A5591" t="s">
        <v>179</v>
      </c>
      <c r="B5591" t="s">
        <v>4156</v>
      </c>
      <c r="C5591" t="s">
        <v>3528</v>
      </c>
      <c r="D5591" t="s">
        <v>4157</v>
      </c>
      <c r="E5591" t="s">
        <v>150</v>
      </c>
      <c r="F5591">
        <v>0</v>
      </c>
      <c r="G5591">
        <v>0</v>
      </c>
      <c r="H5591" s="51" t="s">
        <v>15928</v>
      </c>
      <c r="I5591">
        <v>0</v>
      </c>
      <c r="J5591">
        <v>0</v>
      </c>
      <c r="L5591">
        <v>0</v>
      </c>
      <c r="M5591">
        <v>0</v>
      </c>
      <c r="N5591">
        <v>0</v>
      </c>
      <c r="O5591">
        <v>0</v>
      </c>
      <c r="P5591" t="s">
        <v>183</v>
      </c>
      <c r="Q5591">
        <v>0</v>
      </c>
      <c r="R5591">
        <v>0</v>
      </c>
      <c r="S5591">
        <v>0</v>
      </c>
      <c r="T5591" t="s">
        <v>181</v>
      </c>
      <c r="U5591">
        <v>0</v>
      </c>
      <c r="V5591" t="s">
        <v>181</v>
      </c>
      <c r="W5591">
        <v>0</v>
      </c>
      <c r="X5591" t="s">
        <v>4155</v>
      </c>
    </row>
    <row r="5592" spans="1:24" x14ac:dyDescent="0.3">
      <c r="A5592" t="s">
        <v>3507</v>
      </c>
      <c r="B5592" t="s">
        <v>18345</v>
      </c>
      <c r="C5592" t="s">
        <v>181</v>
      </c>
      <c r="D5592" t="s">
        <v>18346</v>
      </c>
      <c r="E5592" t="s">
        <v>12485</v>
      </c>
      <c r="F5592">
        <v>0</v>
      </c>
      <c r="G5592">
        <v>0</v>
      </c>
      <c r="H5592" s="51" t="s">
        <v>18347</v>
      </c>
      <c r="I5592">
        <v>0</v>
      </c>
      <c r="J5592">
        <v>0</v>
      </c>
      <c r="L5592">
        <v>0</v>
      </c>
      <c r="M5592">
        <v>0</v>
      </c>
      <c r="N5592">
        <v>0</v>
      </c>
      <c r="O5592">
        <v>0</v>
      </c>
      <c r="P5592" t="s">
        <v>183</v>
      </c>
      <c r="Q5592">
        <v>0</v>
      </c>
      <c r="R5592">
        <v>0</v>
      </c>
      <c r="S5592">
        <v>0</v>
      </c>
      <c r="T5592" t="s">
        <v>181</v>
      </c>
      <c r="U5592">
        <v>0</v>
      </c>
      <c r="V5592" t="s">
        <v>181</v>
      </c>
      <c r="W5592">
        <v>0</v>
      </c>
      <c r="X5592" t="s">
        <v>4182</v>
      </c>
    </row>
    <row r="5593" spans="1:24" x14ac:dyDescent="0.3">
      <c r="A5593" t="s">
        <v>3507</v>
      </c>
      <c r="B5593" t="s">
        <v>15929</v>
      </c>
      <c r="C5593" t="s">
        <v>181</v>
      </c>
      <c r="D5593" t="s">
        <v>15930</v>
      </c>
      <c r="E5593" t="s">
        <v>15931</v>
      </c>
      <c r="F5593">
        <v>37</v>
      </c>
      <c r="G5593" t="s">
        <v>4096</v>
      </c>
      <c r="H5593" s="51" t="s">
        <v>15932</v>
      </c>
      <c r="I5593">
        <v>474.5</v>
      </c>
      <c r="J5593">
        <v>19</v>
      </c>
      <c r="L5593">
        <v>0</v>
      </c>
      <c r="M5593">
        <v>360.62</v>
      </c>
      <c r="N5593">
        <v>19</v>
      </c>
      <c r="O5593">
        <v>7</v>
      </c>
      <c r="P5593" t="s">
        <v>3077</v>
      </c>
      <c r="Q5593">
        <v>0</v>
      </c>
      <c r="R5593">
        <v>0</v>
      </c>
      <c r="S5593">
        <v>0</v>
      </c>
      <c r="T5593" t="s">
        <v>181</v>
      </c>
      <c r="U5593">
        <v>0</v>
      </c>
      <c r="V5593" t="s">
        <v>181</v>
      </c>
      <c r="W5593">
        <v>7.6</v>
      </c>
      <c r="X5593" t="s">
        <v>4182</v>
      </c>
    </row>
    <row r="5594" spans="1:24" x14ac:dyDescent="0.3">
      <c r="A5594" t="s">
        <v>179</v>
      </c>
      <c r="B5594" t="s">
        <v>4160</v>
      </c>
      <c r="C5594" t="s">
        <v>3588</v>
      </c>
      <c r="D5594" t="s">
        <v>15933</v>
      </c>
      <c r="E5594" t="s">
        <v>150</v>
      </c>
      <c r="F5594">
        <v>217</v>
      </c>
      <c r="G5594">
        <v>0</v>
      </c>
      <c r="H5594" s="51" t="s">
        <v>15934</v>
      </c>
      <c r="I5594">
        <v>0</v>
      </c>
      <c r="J5594">
        <v>146</v>
      </c>
      <c r="L5594">
        <v>0</v>
      </c>
      <c r="M5594">
        <v>14347.88</v>
      </c>
      <c r="N5594">
        <v>709</v>
      </c>
      <c r="O5594">
        <v>20</v>
      </c>
      <c r="P5594" t="s">
        <v>16251</v>
      </c>
      <c r="Q5594">
        <v>0</v>
      </c>
      <c r="R5594">
        <v>0</v>
      </c>
      <c r="S5594">
        <v>3520</v>
      </c>
      <c r="T5594" t="s">
        <v>181</v>
      </c>
      <c r="U5594">
        <v>0</v>
      </c>
      <c r="V5594" t="s">
        <v>181</v>
      </c>
      <c r="W5594">
        <v>3353.13333333333</v>
      </c>
      <c r="X5594" t="s">
        <v>4161</v>
      </c>
    </row>
    <row r="5595" spans="1:24" x14ac:dyDescent="0.3">
      <c r="A5595" t="s">
        <v>179</v>
      </c>
      <c r="B5595" t="s">
        <v>4162</v>
      </c>
      <c r="C5595" t="s">
        <v>3588</v>
      </c>
      <c r="D5595" t="s">
        <v>15936</v>
      </c>
      <c r="E5595" t="s">
        <v>150</v>
      </c>
      <c r="F5595">
        <v>257</v>
      </c>
      <c r="G5595">
        <v>0</v>
      </c>
      <c r="H5595" s="51" t="s">
        <v>15934</v>
      </c>
      <c r="I5595">
        <v>0</v>
      </c>
      <c r="J5595">
        <v>308</v>
      </c>
      <c r="L5595">
        <v>0</v>
      </c>
      <c r="M5595">
        <v>3844.99</v>
      </c>
      <c r="N5595">
        <v>190</v>
      </c>
      <c r="O5595">
        <v>23</v>
      </c>
      <c r="P5595" t="s">
        <v>8616</v>
      </c>
      <c r="Q5595">
        <v>11</v>
      </c>
      <c r="R5595">
        <v>0</v>
      </c>
      <c r="S5595">
        <v>1000</v>
      </c>
      <c r="T5595" t="s">
        <v>181</v>
      </c>
      <c r="U5595">
        <v>0</v>
      </c>
      <c r="V5595" t="s">
        <v>181</v>
      </c>
      <c r="W5595">
        <v>1601.6</v>
      </c>
      <c r="X5595" t="s">
        <v>4161</v>
      </c>
    </row>
    <row r="5596" spans="1:24" x14ac:dyDescent="0.3">
      <c r="A5596" t="s">
        <v>179</v>
      </c>
      <c r="B5596" t="s">
        <v>4164</v>
      </c>
      <c r="C5596" t="s">
        <v>3588</v>
      </c>
      <c r="D5596" t="s">
        <v>15937</v>
      </c>
      <c r="E5596" t="s">
        <v>150</v>
      </c>
      <c r="F5596">
        <v>189</v>
      </c>
      <c r="G5596">
        <v>0</v>
      </c>
      <c r="H5596" s="51" t="s">
        <v>18348</v>
      </c>
      <c r="I5596">
        <v>0</v>
      </c>
      <c r="J5596">
        <v>130</v>
      </c>
      <c r="L5596">
        <v>0</v>
      </c>
      <c r="M5596">
        <v>435.2</v>
      </c>
      <c r="N5596">
        <v>16</v>
      </c>
      <c r="O5596">
        <v>14</v>
      </c>
      <c r="P5596" t="s">
        <v>3787</v>
      </c>
      <c r="Q5596">
        <v>0</v>
      </c>
      <c r="R5596">
        <v>0</v>
      </c>
      <c r="S5596">
        <v>500</v>
      </c>
      <c r="T5596" t="s">
        <v>181</v>
      </c>
      <c r="U5596">
        <v>0</v>
      </c>
      <c r="V5596" t="s">
        <v>181</v>
      </c>
      <c r="W5596">
        <v>8.6666666666666696</v>
      </c>
      <c r="X5596" t="s">
        <v>4161</v>
      </c>
    </row>
    <row r="5597" spans="1:24" x14ac:dyDescent="0.3">
      <c r="A5597" t="s">
        <v>179</v>
      </c>
      <c r="B5597" t="s">
        <v>4183</v>
      </c>
      <c r="C5597" t="s">
        <v>3588</v>
      </c>
      <c r="D5597" t="s">
        <v>15938</v>
      </c>
      <c r="E5597" t="s">
        <v>150</v>
      </c>
      <c r="F5597">
        <v>100</v>
      </c>
      <c r="G5597">
        <v>0</v>
      </c>
      <c r="H5597" s="51" t="s">
        <v>15934</v>
      </c>
      <c r="I5597">
        <v>0</v>
      </c>
      <c r="J5597">
        <v>107</v>
      </c>
      <c r="L5597">
        <v>0</v>
      </c>
      <c r="M5597">
        <v>4027.12</v>
      </c>
      <c r="N5597">
        <v>199</v>
      </c>
      <c r="O5597">
        <v>19</v>
      </c>
      <c r="P5597" t="s">
        <v>1120</v>
      </c>
      <c r="Q5597">
        <v>0</v>
      </c>
      <c r="R5597">
        <v>0</v>
      </c>
      <c r="S5597">
        <v>0</v>
      </c>
      <c r="T5597" t="s">
        <v>181</v>
      </c>
      <c r="U5597">
        <v>0</v>
      </c>
      <c r="V5597" t="s">
        <v>181</v>
      </c>
      <c r="W5597">
        <v>642</v>
      </c>
      <c r="X5597" t="s">
        <v>4161</v>
      </c>
    </row>
    <row r="5598" spans="1:24" x14ac:dyDescent="0.3">
      <c r="A5598" t="s">
        <v>3507</v>
      </c>
      <c r="B5598" t="s">
        <v>4178</v>
      </c>
      <c r="C5598" t="s">
        <v>3504</v>
      </c>
      <c r="D5598" t="s">
        <v>15939</v>
      </c>
      <c r="E5598" t="s">
        <v>15931</v>
      </c>
      <c r="F5598">
        <v>4514</v>
      </c>
      <c r="G5598">
        <v>0</v>
      </c>
      <c r="H5598" s="51" t="s">
        <v>13028</v>
      </c>
      <c r="I5598">
        <v>0</v>
      </c>
      <c r="J5598">
        <v>2257</v>
      </c>
      <c r="L5598">
        <v>0</v>
      </c>
      <c r="M5598">
        <v>60275.89</v>
      </c>
      <c r="N5598">
        <v>3610</v>
      </c>
      <c r="O5598">
        <v>3</v>
      </c>
      <c r="P5598" t="s">
        <v>18349</v>
      </c>
      <c r="Q5598">
        <v>0</v>
      </c>
      <c r="R5598">
        <v>0</v>
      </c>
      <c r="S5598">
        <v>5000</v>
      </c>
      <c r="T5598" t="s">
        <v>12699</v>
      </c>
      <c r="U5598">
        <v>16.7</v>
      </c>
      <c r="V5598" t="s">
        <v>18350</v>
      </c>
      <c r="W5598">
        <v>271366.63333333301</v>
      </c>
      <c r="X5598" t="s">
        <v>4155</v>
      </c>
    </row>
    <row r="5599" spans="1:24" x14ac:dyDescent="0.3">
      <c r="A5599" t="s">
        <v>179</v>
      </c>
      <c r="B5599" t="s">
        <v>4179</v>
      </c>
      <c r="C5599" t="s">
        <v>181</v>
      </c>
      <c r="D5599" t="s">
        <v>15940</v>
      </c>
      <c r="E5599" t="s">
        <v>150</v>
      </c>
      <c r="F5599">
        <v>0</v>
      </c>
      <c r="G5599">
        <v>0</v>
      </c>
      <c r="H5599" s="51" t="s">
        <v>15924</v>
      </c>
      <c r="I5599">
        <v>0</v>
      </c>
      <c r="J5599">
        <v>0</v>
      </c>
      <c r="L5599">
        <v>0</v>
      </c>
      <c r="M5599">
        <v>0</v>
      </c>
      <c r="N5599">
        <v>0</v>
      </c>
      <c r="O5599">
        <v>0</v>
      </c>
      <c r="P5599" t="s">
        <v>183</v>
      </c>
      <c r="Q5599">
        <v>0</v>
      </c>
      <c r="R5599">
        <v>0</v>
      </c>
      <c r="S5599">
        <v>0</v>
      </c>
      <c r="T5599" t="s">
        <v>181</v>
      </c>
      <c r="U5599">
        <v>0</v>
      </c>
      <c r="V5599" t="s">
        <v>181</v>
      </c>
      <c r="W5599">
        <v>0</v>
      </c>
      <c r="X5599" t="s">
        <v>4155</v>
      </c>
    </row>
    <row r="5600" spans="1:24" x14ac:dyDescent="0.3">
      <c r="A5600" t="s">
        <v>179</v>
      </c>
      <c r="B5600" t="s">
        <v>4176</v>
      </c>
      <c r="C5600" t="s">
        <v>181</v>
      </c>
      <c r="D5600" t="s">
        <v>15941</v>
      </c>
      <c r="E5600" t="s">
        <v>150</v>
      </c>
      <c r="F5600">
        <v>5273</v>
      </c>
      <c r="G5600" t="s">
        <v>18351</v>
      </c>
      <c r="H5600" s="51" t="s">
        <v>15942</v>
      </c>
      <c r="I5600">
        <v>76165.95</v>
      </c>
      <c r="J5600">
        <v>2431</v>
      </c>
      <c r="L5600">
        <v>0</v>
      </c>
      <c r="M5600">
        <v>27731.66</v>
      </c>
      <c r="N5600">
        <v>1371</v>
      </c>
      <c r="O5600">
        <v>494</v>
      </c>
      <c r="P5600" t="s">
        <v>18352</v>
      </c>
      <c r="Q5600">
        <v>6</v>
      </c>
      <c r="R5600">
        <v>0</v>
      </c>
      <c r="S5600">
        <v>637</v>
      </c>
      <c r="T5600" t="s">
        <v>181</v>
      </c>
      <c r="U5600">
        <v>0</v>
      </c>
      <c r="V5600" t="s">
        <v>181</v>
      </c>
      <c r="W5600">
        <v>70580.033333333296</v>
      </c>
      <c r="X5600" t="s">
        <v>4155</v>
      </c>
    </row>
    <row r="5601" spans="1:24" x14ac:dyDescent="0.3">
      <c r="A5601" t="s">
        <v>3507</v>
      </c>
      <c r="B5601" t="s">
        <v>11852</v>
      </c>
      <c r="C5601" t="s">
        <v>3504</v>
      </c>
      <c r="D5601" t="s">
        <v>11853</v>
      </c>
      <c r="E5601" t="s">
        <v>11840</v>
      </c>
      <c r="F5601">
        <v>301</v>
      </c>
      <c r="G5601" t="s">
        <v>3970</v>
      </c>
      <c r="H5601" s="51" t="s">
        <v>14983</v>
      </c>
      <c r="I5601">
        <v>300.37</v>
      </c>
      <c r="J5601">
        <v>151</v>
      </c>
      <c r="K5601">
        <v>119</v>
      </c>
      <c r="L5601">
        <v>729.47</v>
      </c>
      <c r="M5601">
        <v>1929.69</v>
      </c>
      <c r="N5601">
        <v>315</v>
      </c>
      <c r="O5601">
        <v>63</v>
      </c>
      <c r="P5601" t="s">
        <v>4590</v>
      </c>
      <c r="Q5601">
        <v>0</v>
      </c>
      <c r="R5601">
        <v>0</v>
      </c>
      <c r="S5601">
        <v>0</v>
      </c>
      <c r="T5601" t="s">
        <v>181</v>
      </c>
      <c r="U5601">
        <v>0</v>
      </c>
      <c r="V5601" t="s">
        <v>181</v>
      </c>
      <c r="W5601">
        <v>1268.4000000000001</v>
      </c>
      <c r="X5601" t="s">
        <v>3674</v>
      </c>
    </row>
    <row r="5602" spans="1:24" x14ac:dyDescent="0.3">
      <c r="A5602" t="s">
        <v>3507</v>
      </c>
      <c r="B5602" t="s">
        <v>8380</v>
      </c>
      <c r="C5602" t="s">
        <v>3504</v>
      </c>
      <c r="D5602" t="s">
        <v>8381</v>
      </c>
      <c r="E5602" t="s">
        <v>8345</v>
      </c>
      <c r="F5602">
        <v>174</v>
      </c>
      <c r="G5602">
        <v>0</v>
      </c>
      <c r="H5602" s="51" t="s">
        <v>18353</v>
      </c>
      <c r="I5602">
        <v>0</v>
      </c>
      <c r="J5602">
        <v>87</v>
      </c>
      <c r="K5602">
        <v>89</v>
      </c>
      <c r="L5602">
        <v>3414.93</v>
      </c>
      <c r="M5602">
        <v>18953.66</v>
      </c>
      <c r="N5602">
        <v>494</v>
      </c>
      <c r="O5602">
        <v>0</v>
      </c>
      <c r="P5602" t="s">
        <v>18354</v>
      </c>
      <c r="Q5602">
        <v>0</v>
      </c>
      <c r="R5602">
        <v>0</v>
      </c>
      <c r="S5602">
        <v>0</v>
      </c>
      <c r="T5602" t="s">
        <v>181</v>
      </c>
      <c r="U5602">
        <v>0</v>
      </c>
      <c r="V5602" t="s">
        <v>181</v>
      </c>
      <c r="W5602">
        <v>1432.6</v>
      </c>
      <c r="X5602" t="s">
        <v>3674</v>
      </c>
    </row>
    <row r="5603" spans="1:24" x14ac:dyDescent="0.3">
      <c r="A5603" t="s">
        <v>3507</v>
      </c>
      <c r="B5603" t="s">
        <v>8343</v>
      </c>
      <c r="C5603" t="s">
        <v>3504</v>
      </c>
      <c r="D5603" t="s">
        <v>8344</v>
      </c>
      <c r="E5603" t="s">
        <v>8345</v>
      </c>
      <c r="F5603">
        <v>6324</v>
      </c>
      <c r="G5603" t="s">
        <v>18355</v>
      </c>
      <c r="H5603" s="51" t="s">
        <v>13697</v>
      </c>
      <c r="I5603">
        <v>2363.7599999999998</v>
      </c>
      <c r="J5603">
        <v>3162</v>
      </c>
      <c r="K5603">
        <v>3009</v>
      </c>
      <c r="L5603">
        <v>2948.82</v>
      </c>
      <c r="M5603">
        <v>7780.14</v>
      </c>
      <c r="N5603">
        <v>7936</v>
      </c>
      <c r="O5603">
        <v>3974</v>
      </c>
      <c r="P5603" t="s">
        <v>18356</v>
      </c>
      <c r="Q5603">
        <v>50</v>
      </c>
      <c r="R5603">
        <v>0</v>
      </c>
      <c r="S5603">
        <v>0</v>
      </c>
      <c r="T5603" t="s">
        <v>181</v>
      </c>
      <c r="U5603">
        <v>0</v>
      </c>
      <c r="V5603" t="s">
        <v>181</v>
      </c>
      <c r="W5603">
        <v>412324.8</v>
      </c>
      <c r="X5603" t="s">
        <v>3674</v>
      </c>
    </row>
    <row r="5604" spans="1:24" x14ac:dyDescent="0.3">
      <c r="A5604" t="s">
        <v>3507</v>
      </c>
      <c r="B5604" t="s">
        <v>15943</v>
      </c>
      <c r="C5604" t="s">
        <v>181</v>
      </c>
      <c r="D5604" t="s">
        <v>15944</v>
      </c>
      <c r="E5604" t="s">
        <v>8345</v>
      </c>
      <c r="F5604">
        <v>0</v>
      </c>
      <c r="G5604">
        <v>0</v>
      </c>
      <c r="H5604" s="51" t="s">
        <v>3535</v>
      </c>
      <c r="I5604">
        <v>0</v>
      </c>
      <c r="J5604">
        <v>0</v>
      </c>
      <c r="L5604">
        <v>0</v>
      </c>
      <c r="M5604">
        <v>0</v>
      </c>
      <c r="N5604">
        <v>0</v>
      </c>
      <c r="O5604">
        <v>0</v>
      </c>
      <c r="P5604" t="s">
        <v>183</v>
      </c>
      <c r="Q5604">
        <v>0</v>
      </c>
      <c r="R5604">
        <v>0</v>
      </c>
      <c r="S5604">
        <v>0</v>
      </c>
      <c r="T5604" t="s">
        <v>181</v>
      </c>
      <c r="U5604">
        <v>0</v>
      </c>
      <c r="V5604" t="s">
        <v>181</v>
      </c>
      <c r="W5604">
        <v>0</v>
      </c>
      <c r="X5604" t="s">
        <v>3674</v>
      </c>
    </row>
    <row r="5605" spans="1:24" x14ac:dyDescent="0.3">
      <c r="A5605" t="s">
        <v>3507</v>
      </c>
      <c r="B5605" t="s">
        <v>8388</v>
      </c>
      <c r="C5605" t="s">
        <v>3504</v>
      </c>
      <c r="D5605" t="s">
        <v>8389</v>
      </c>
      <c r="E5605" t="s">
        <v>8345</v>
      </c>
      <c r="F5605">
        <v>0</v>
      </c>
      <c r="G5605">
        <v>0</v>
      </c>
      <c r="H5605" s="51" t="s">
        <v>13697</v>
      </c>
      <c r="I5605">
        <v>0</v>
      </c>
      <c r="J5605">
        <v>0</v>
      </c>
      <c r="L5605">
        <v>0</v>
      </c>
      <c r="M5605">
        <v>98.04</v>
      </c>
      <c r="N5605">
        <v>100</v>
      </c>
      <c r="O5605">
        <v>0</v>
      </c>
      <c r="P5605" t="s">
        <v>479</v>
      </c>
      <c r="Q5605">
        <v>0</v>
      </c>
      <c r="R5605">
        <v>0</v>
      </c>
      <c r="S5605">
        <v>0</v>
      </c>
      <c r="T5605" t="s">
        <v>181</v>
      </c>
      <c r="U5605">
        <v>0</v>
      </c>
      <c r="V5605" t="s">
        <v>181</v>
      </c>
      <c r="W5605">
        <v>0</v>
      </c>
      <c r="X5605" t="s">
        <v>3674</v>
      </c>
    </row>
    <row r="5606" spans="1:24" x14ac:dyDescent="0.3">
      <c r="A5606" t="s">
        <v>3507</v>
      </c>
      <c r="B5606" t="s">
        <v>15945</v>
      </c>
      <c r="C5606" t="s">
        <v>181</v>
      </c>
      <c r="D5606" t="s">
        <v>15946</v>
      </c>
      <c r="E5606" t="s">
        <v>12485</v>
      </c>
      <c r="F5606">
        <v>1052</v>
      </c>
      <c r="G5606">
        <v>0</v>
      </c>
      <c r="H5606" s="51" t="s">
        <v>15947</v>
      </c>
      <c r="I5606">
        <v>0</v>
      </c>
      <c r="J5606">
        <v>526</v>
      </c>
      <c r="K5606">
        <v>514</v>
      </c>
      <c r="L5606">
        <v>2400.38</v>
      </c>
      <c r="M5606">
        <v>6888.25</v>
      </c>
      <c r="N5606">
        <v>1475</v>
      </c>
      <c r="O5606">
        <v>367</v>
      </c>
      <c r="P5606" t="s">
        <v>18357</v>
      </c>
      <c r="Q5606">
        <v>9</v>
      </c>
      <c r="R5606">
        <v>0</v>
      </c>
      <c r="S5606">
        <v>0</v>
      </c>
      <c r="T5606" t="s">
        <v>181</v>
      </c>
      <c r="U5606">
        <v>0</v>
      </c>
      <c r="V5606" t="s">
        <v>181</v>
      </c>
      <c r="W5606">
        <v>19269.133333333299</v>
      </c>
      <c r="X5606" t="s">
        <v>3674</v>
      </c>
    </row>
    <row r="5607" spans="1:24" x14ac:dyDescent="0.3">
      <c r="A5607" t="s">
        <v>3507</v>
      </c>
      <c r="B5607" t="s">
        <v>15948</v>
      </c>
      <c r="C5607" t="s">
        <v>181</v>
      </c>
      <c r="D5607" t="s">
        <v>15949</v>
      </c>
      <c r="E5607" t="s">
        <v>12485</v>
      </c>
      <c r="F5607">
        <v>0</v>
      </c>
      <c r="G5607">
        <v>0</v>
      </c>
      <c r="H5607" s="51" t="s">
        <v>13568</v>
      </c>
      <c r="I5607">
        <v>0</v>
      </c>
      <c r="J5607">
        <v>0</v>
      </c>
      <c r="L5607">
        <v>0</v>
      </c>
      <c r="M5607">
        <v>6001.55</v>
      </c>
      <c r="N5607">
        <v>322</v>
      </c>
      <c r="O5607">
        <v>0</v>
      </c>
      <c r="P5607" t="s">
        <v>7178</v>
      </c>
      <c r="Q5607">
        <v>0</v>
      </c>
      <c r="R5607">
        <v>0</v>
      </c>
      <c r="S5607">
        <v>0</v>
      </c>
      <c r="T5607" t="s">
        <v>181</v>
      </c>
      <c r="U5607">
        <v>0</v>
      </c>
      <c r="V5607" t="s">
        <v>181</v>
      </c>
      <c r="W5607">
        <v>0</v>
      </c>
      <c r="X5607" t="s">
        <v>3674</v>
      </c>
    </row>
    <row r="5608" spans="1:24" x14ac:dyDescent="0.3">
      <c r="A5608" t="s">
        <v>3507</v>
      </c>
      <c r="B5608" t="s">
        <v>8356</v>
      </c>
      <c r="C5608" t="s">
        <v>181</v>
      </c>
      <c r="D5608" t="s">
        <v>8357</v>
      </c>
      <c r="E5608" t="s">
        <v>8345</v>
      </c>
      <c r="F5608">
        <v>1227</v>
      </c>
      <c r="G5608">
        <v>0</v>
      </c>
      <c r="H5608" s="51" t="s">
        <v>13697</v>
      </c>
      <c r="I5608">
        <v>0</v>
      </c>
      <c r="J5608">
        <v>614</v>
      </c>
      <c r="K5608">
        <v>513</v>
      </c>
      <c r="L5608">
        <v>502.74</v>
      </c>
      <c r="M5608">
        <v>3761.63</v>
      </c>
      <c r="N5608">
        <v>3837</v>
      </c>
      <c r="O5608">
        <v>360</v>
      </c>
      <c r="P5608" t="s">
        <v>18358</v>
      </c>
      <c r="Q5608">
        <v>0</v>
      </c>
      <c r="R5608">
        <v>0</v>
      </c>
      <c r="S5608">
        <v>0</v>
      </c>
      <c r="T5608" t="s">
        <v>181</v>
      </c>
      <c r="U5608">
        <v>0</v>
      </c>
      <c r="V5608" t="s">
        <v>181</v>
      </c>
      <c r="W5608">
        <v>71162.600000000006</v>
      </c>
      <c r="X5608" t="s">
        <v>3674</v>
      </c>
    </row>
    <row r="5609" spans="1:24" x14ac:dyDescent="0.3">
      <c r="A5609" t="s">
        <v>3507</v>
      </c>
      <c r="B5609" t="s">
        <v>15950</v>
      </c>
      <c r="C5609" t="s">
        <v>181</v>
      </c>
      <c r="D5609" t="s">
        <v>15951</v>
      </c>
      <c r="E5609" t="s">
        <v>12485</v>
      </c>
      <c r="F5609">
        <v>0</v>
      </c>
      <c r="G5609">
        <v>0</v>
      </c>
      <c r="H5609" s="51" t="s">
        <v>18353</v>
      </c>
      <c r="I5609">
        <v>0</v>
      </c>
      <c r="J5609">
        <v>0</v>
      </c>
      <c r="L5609">
        <v>0</v>
      </c>
      <c r="M5609">
        <v>5486.57</v>
      </c>
      <c r="N5609">
        <v>143</v>
      </c>
      <c r="O5609">
        <v>0</v>
      </c>
      <c r="P5609" t="s">
        <v>7328</v>
      </c>
      <c r="Q5609">
        <v>0</v>
      </c>
      <c r="R5609">
        <v>0</v>
      </c>
      <c r="S5609">
        <v>0</v>
      </c>
      <c r="T5609" t="s">
        <v>181</v>
      </c>
      <c r="U5609">
        <v>0</v>
      </c>
      <c r="V5609" t="s">
        <v>181</v>
      </c>
      <c r="W5609">
        <v>0</v>
      </c>
      <c r="X5609" t="s">
        <v>3674</v>
      </c>
    </row>
    <row r="5610" spans="1:24" x14ac:dyDescent="0.3">
      <c r="A5610" t="s">
        <v>3502</v>
      </c>
      <c r="B5610" t="s">
        <v>10084</v>
      </c>
      <c r="C5610" t="s">
        <v>3504</v>
      </c>
      <c r="D5610" t="s">
        <v>10085</v>
      </c>
      <c r="E5610" t="s">
        <v>10086</v>
      </c>
      <c r="F5610">
        <v>0</v>
      </c>
      <c r="G5610">
        <v>0</v>
      </c>
      <c r="H5610" s="51" t="s">
        <v>13524</v>
      </c>
      <c r="I5610">
        <v>0</v>
      </c>
      <c r="J5610">
        <v>0</v>
      </c>
      <c r="L5610">
        <v>0</v>
      </c>
      <c r="M5610">
        <v>690.27</v>
      </c>
      <c r="N5610">
        <v>173</v>
      </c>
      <c r="O5610">
        <v>0</v>
      </c>
      <c r="P5610" t="s">
        <v>8379</v>
      </c>
      <c r="Q5610">
        <v>0</v>
      </c>
      <c r="R5610">
        <v>0</v>
      </c>
      <c r="S5610">
        <v>0</v>
      </c>
      <c r="T5610" t="s">
        <v>181</v>
      </c>
      <c r="U5610">
        <v>0</v>
      </c>
      <c r="V5610" t="s">
        <v>181</v>
      </c>
      <c r="W5610">
        <v>0</v>
      </c>
      <c r="X5610" t="s">
        <v>3950</v>
      </c>
    </row>
    <row r="5611" spans="1:24" x14ac:dyDescent="0.3">
      <c r="A5611" t="s">
        <v>3502</v>
      </c>
      <c r="B5611" t="s">
        <v>12103</v>
      </c>
      <c r="C5611" t="s">
        <v>3504</v>
      </c>
      <c r="D5611" t="s">
        <v>12104</v>
      </c>
      <c r="E5611" t="s">
        <v>12055</v>
      </c>
      <c r="F5611">
        <v>5</v>
      </c>
      <c r="G5611">
        <v>0</v>
      </c>
      <c r="H5611" s="51" t="s">
        <v>12773</v>
      </c>
      <c r="I5611">
        <v>0</v>
      </c>
      <c r="J5611">
        <v>3</v>
      </c>
      <c r="K5611">
        <v>19</v>
      </c>
      <c r="L5611">
        <v>66.5</v>
      </c>
      <c r="M5611">
        <v>105</v>
      </c>
      <c r="N5611">
        <v>30</v>
      </c>
      <c r="O5611">
        <v>0</v>
      </c>
      <c r="P5611" t="s">
        <v>2627</v>
      </c>
      <c r="Q5611">
        <v>0</v>
      </c>
      <c r="R5611">
        <v>0</v>
      </c>
      <c r="S5611">
        <v>0</v>
      </c>
      <c r="T5611" t="s">
        <v>181</v>
      </c>
      <c r="U5611">
        <v>0</v>
      </c>
      <c r="V5611" t="s">
        <v>181</v>
      </c>
      <c r="W5611">
        <v>3</v>
      </c>
      <c r="X5611" t="s">
        <v>3950</v>
      </c>
    </row>
    <row r="5612" spans="1:24" x14ac:dyDescent="0.3">
      <c r="A5612" t="s">
        <v>3560</v>
      </c>
      <c r="B5612" t="s">
        <v>4051</v>
      </c>
      <c r="C5612" t="s">
        <v>3504</v>
      </c>
      <c r="D5612" t="s">
        <v>4052</v>
      </c>
      <c r="E5612" t="s">
        <v>4010</v>
      </c>
      <c r="F5612">
        <v>53</v>
      </c>
      <c r="G5612">
        <v>0</v>
      </c>
      <c r="H5612" s="51" t="s">
        <v>15952</v>
      </c>
      <c r="I5612">
        <v>0</v>
      </c>
      <c r="J5612">
        <v>27</v>
      </c>
      <c r="K5612">
        <v>22</v>
      </c>
      <c r="L5612">
        <v>397.1</v>
      </c>
      <c r="M5612">
        <v>2202.1</v>
      </c>
      <c r="N5612">
        <v>122</v>
      </c>
      <c r="O5612">
        <v>5</v>
      </c>
      <c r="P5612" t="s">
        <v>4215</v>
      </c>
      <c r="Q5612">
        <v>0</v>
      </c>
      <c r="R5612">
        <v>0</v>
      </c>
      <c r="S5612">
        <v>0</v>
      </c>
      <c r="T5612" t="s">
        <v>181</v>
      </c>
      <c r="U5612">
        <v>0</v>
      </c>
      <c r="V5612" t="s">
        <v>181</v>
      </c>
      <c r="W5612">
        <v>105.3</v>
      </c>
      <c r="X5612" t="s">
        <v>3674</v>
      </c>
    </row>
    <row r="5613" spans="1:24" x14ac:dyDescent="0.3">
      <c r="A5613" t="s">
        <v>3560</v>
      </c>
      <c r="B5613" t="s">
        <v>4037</v>
      </c>
      <c r="C5613" t="s">
        <v>3504</v>
      </c>
      <c r="D5613" t="s">
        <v>4038</v>
      </c>
      <c r="E5613" t="s">
        <v>4010</v>
      </c>
      <c r="F5613">
        <v>67</v>
      </c>
      <c r="G5613">
        <v>0</v>
      </c>
      <c r="H5613" s="51" t="s">
        <v>15953</v>
      </c>
      <c r="I5613">
        <v>0</v>
      </c>
      <c r="J5613">
        <v>34</v>
      </c>
      <c r="K5613">
        <v>28</v>
      </c>
      <c r="L5613">
        <v>490</v>
      </c>
      <c r="M5613">
        <v>612.5</v>
      </c>
      <c r="N5613">
        <v>35</v>
      </c>
      <c r="O5613">
        <v>12</v>
      </c>
      <c r="P5613" t="s">
        <v>3604</v>
      </c>
      <c r="Q5613">
        <v>0</v>
      </c>
      <c r="R5613">
        <v>0</v>
      </c>
      <c r="S5613">
        <v>150</v>
      </c>
      <c r="T5613" t="s">
        <v>17683</v>
      </c>
      <c r="U5613">
        <v>18.05</v>
      </c>
      <c r="V5613" t="s">
        <v>18359</v>
      </c>
      <c r="W5613">
        <v>26.066666666666698</v>
      </c>
      <c r="X5613" t="s">
        <v>3674</v>
      </c>
    </row>
    <row r="5614" spans="1:24" x14ac:dyDescent="0.3">
      <c r="A5614" t="s">
        <v>3560</v>
      </c>
      <c r="B5614" t="s">
        <v>4029</v>
      </c>
      <c r="C5614" t="s">
        <v>3504</v>
      </c>
      <c r="D5614" t="s">
        <v>4030</v>
      </c>
      <c r="E5614" t="s">
        <v>4010</v>
      </c>
      <c r="F5614">
        <v>33</v>
      </c>
      <c r="G5614">
        <v>0</v>
      </c>
      <c r="H5614" s="51" t="s">
        <v>15952</v>
      </c>
      <c r="I5614">
        <v>0</v>
      </c>
      <c r="J5614">
        <v>17</v>
      </c>
      <c r="K5614">
        <v>12</v>
      </c>
      <c r="L5614">
        <v>216.60000000000002</v>
      </c>
      <c r="M5614">
        <v>559.54999999999995</v>
      </c>
      <c r="N5614">
        <v>31</v>
      </c>
      <c r="O5614">
        <v>5</v>
      </c>
      <c r="P5614" t="s">
        <v>3682</v>
      </c>
      <c r="Q5614">
        <v>0</v>
      </c>
      <c r="R5614">
        <v>0</v>
      </c>
      <c r="S5614">
        <v>60</v>
      </c>
      <c r="T5614" t="s">
        <v>17723</v>
      </c>
      <c r="U5614">
        <v>18.05</v>
      </c>
      <c r="V5614" t="s">
        <v>18360</v>
      </c>
      <c r="W5614">
        <v>14.733333333333301</v>
      </c>
      <c r="X5614" t="s">
        <v>3674</v>
      </c>
    </row>
    <row r="5615" spans="1:24" x14ac:dyDescent="0.3">
      <c r="A5615" t="s">
        <v>3560</v>
      </c>
      <c r="B5615" t="s">
        <v>4032</v>
      </c>
      <c r="C5615" t="s">
        <v>3504</v>
      </c>
      <c r="D5615" t="s">
        <v>4033</v>
      </c>
      <c r="E5615" t="s">
        <v>4010</v>
      </c>
      <c r="F5615">
        <v>39</v>
      </c>
      <c r="G5615">
        <v>0</v>
      </c>
      <c r="H5615" s="51" t="s">
        <v>15952</v>
      </c>
      <c r="I5615">
        <v>0</v>
      </c>
      <c r="J5615">
        <v>20</v>
      </c>
      <c r="K5615">
        <v>14</v>
      </c>
      <c r="L5615">
        <v>252.70000000000002</v>
      </c>
      <c r="M5615">
        <v>649.79999999999995</v>
      </c>
      <c r="N5615">
        <v>36</v>
      </c>
      <c r="O5615">
        <v>6</v>
      </c>
      <c r="P5615" t="s">
        <v>2627</v>
      </c>
      <c r="Q5615">
        <v>0</v>
      </c>
      <c r="R5615">
        <v>0</v>
      </c>
      <c r="S5615">
        <v>60</v>
      </c>
      <c r="T5615" t="s">
        <v>17723</v>
      </c>
      <c r="U5615">
        <v>18.05</v>
      </c>
      <c r="V5615" t="s">
        <v>18360</v>
      </c>
      <c r="W5615">
        <v>20</v>
      </c>
      <c r="X5615" t="s">
        <v>3674</v>
      </c>
    </row>
    <row r="5616" spans="1:24" x14ac:dyDescent="0.3">
      <c r="A5616" t="s">
        <v>3560</v>
      </c>
      <c r="B5616" t="s">
        <v>4039</v>
      </c>
      <c r="C5616" t="s">
        <v>3504</v>
      </c>
      <c r="D5616" t="s">
        <v>4040</v>
      </c>
      <c r="E5616" t="s">
        <v>4010</v>
      </c>
      <c r="F5616">
        <v>61</v>
      </c>
      <c r="G5616">
        <v>0</v>
      </c>
      <c r="H5616" s="51" t="s">
        <v>15952</v>
      </c>
      <c r="I5616">
        <v>0</v>
      </c>
      <c r="J5616">
        <v>31</v>
      </c>
      <c r="K5616">
        <v>28</v>
      </c>
      <c r="L5616">
        <v>505.40000000000003</v>
      </c>
      <c r="M5616">
        <v>902.5</v>
      </c>
      <c r="N5616">
        <v>50</v>
      </c>
      <c r="O5616">
        <v>14</v>
      </c>
      <c r="P5616" t="s">
        <v>1975</v>
      </c>
      <c r="Q5616">
        <v>0</v>
      </c>
      <c r="R5616">
        <v>0</v>
      </c>
      <c r="S5616">
        <v>120</v>
      </c>
      <c r="T5616" t="s">
        <v>17723</v>
      </c>
      <c r="U5616">
        <v>18.05</v>
      </c>
      <c r="V5616" t="s">
        <v>18360</v>
      </c>
      <c r="W5616">
        <v>37.200000000000003</v>
      </c>
      <c r="X5616" t="s">
        <v>3674</v>
      </c>
    </row>
    <row r="5617" spans="1:24" x14ac:dyDescent="0.3">
      <c r="A5617" t="s">
        <v>3560</v>
      </c>
      <c r="B5617" t="s">
        <v>4035</v>
      </c>
      <c r="C5617" t="s">
        <v>3504</v>
      </c>
      <c r="D5617" t="s">
        <v>4036</v>
      </c>
      <c r="E5617" t="s">
        <v>4010</v>
      </c>
      <c r="F5617">
        <v>20</v>
      </c>
      <c r="G5617">
        <v>0</v>
      </c>
      <c r="H5617" s="51" t="s">
        <v>15952</v>
      </c>
      <c r="I5617">
        <v>0</v>
      </c>
      <c r="J5617">
        <v>36</v>
      </c>
      <c r="K5617">
        <v>28</v>
      </c>
      <c r="L5617">
        <v>505.40000000000003</v>
      </c>
      <c r="M5617">
        <v>1137.1500000000001</v>
      </c>
      <c r="N5617">
        <v>63</v>
      </c>
      <c r="O5617">
        <v>8</v>
      </c>
      <c r="P5617" t="s">
        <v>2759</v>
      </c>
      <c r="Q5617">
        <v>0</v>
      </c>
      <c r="R5617">
        <v>0</v>
      </c>
      <c r="S5617">
        <v>0</v>
      </c>
      <c r="T5617" t="s">
        <v>181</v>
      </c>
      <c r="U5617">
        <v>0</v>
      </c>
      <c r="V5617" t="s">
        <v>181</v>
      </c>
      <c r="W5617">
        <v>66</v>
      </c>
      <c r="X5617" t="s">
        <v>3674</v>
      </c>
    </row>
    <row r="5618" spans="1:24" x14ac:dyDescent="0.3">
      <c r="A5618" t="s">
        <v>3560</v>
      </c>
      <c r="B5618" t="s">
        <v>4041</v>
      </c>
      <c r="C5618" t="s">
        <v>3504</v>
      </c>
      <c r="D5618" t="s">
        <v>4042</v>
      </c>
      <c r="E5618" t="s">
        <v>4010</v>
      </c>
      <c r="F5618">
        <v>79</v>
      </c>
      <c r="G5618">
        <v>0</v>
      </c>
      <c r="H5618" s="51" t="s">
        <v>15952</v>
      </c>
      <c r="I5618">
        <v>0</v>
      </c>
      <c r="J5618">
        <v>40</v>
      </c>
      <c r="K5618">
        <v>33</v>
      </c>
      <c r="L5618">
        <v>595.65</v>
      </c>
      <c r="M5618">
        <v>2924.1</v>
      </c>
      <c r="N5618">
        <v>162</v>
      </c>
      <c r="O5618">
        <v>12</v>
      </c>
      <c r="P5618" t="s">
        <v>4258</v>
      </c>
      <c r="Q5618">
        <v>0</v>
      </c>
      <c r="R5618">
        <v>0</v>
      </c>
      <c r="S5618">
        <v>0</v>
      </c>
      <c r="T5618" t="s">
        <v>181</v>
      </c>
      <c r="U5618">
        <v>0</v>
      </c>
      <c r="V5618" t="s">
        <v>181</v>
      </c>
      <c r="W5618">
        <v>200</v>
      </c>
      <c r="X5618" t="s">
        <v>3674</v>
      </c>
    </row>
    <row r="5619" spans="1:24" x14ac:dyDescent="0.3">
      <c r="A5619" t="s">
        <v>3560</v>
      </c>
      <c r="B5619" t="s">
        <v>4011</v>
      </c>
      <c r="C5619" t="s">
        <v>181</v>
      </c>
      <c r="D5619" t="s">
        <v>4012</v>
      </c>
      <c r="E5619" t="s">
        <v>4010</v>
      </c>
      <c r="F5619">
        <v>0</v>
      </c>
      <c r="G5619">
        <v>0</v>
      </c>
      <c r="H5619" s="51" t="s">
        <v>13248</v>
      </c>
      <c r="I5619">
        <v>0</v>
      </c>
      <c r="J5619">
        <v>0</v>
      </c>
      <c r="L5619">
        <v>0</v>
      </c>
      <c r="M5619">
        <v>22.5</v>
      </c>
      <c r="N5619">
        <v>125</v>
      </c>
      <c r="O5619">
        <v>0</v>
      </c>
      <c r="P5619" t="s">
        <v>3759</v>
      </c>
      <c r="Q5619">
        <v>0</v>
      </c>
      <c r="R5619">
        <v>0</v>
      </c>
      <c r="S5619">
        <v>0</v>
      </c>
      <c r="T5619" t="s">
        <v>181</v>
      </c>
      <c r="U5619">
        <v>0</v>
      </c>
      <c r="V5619" t="s">
        <v>181</v>
      </c>
      <c r="W5619">
        <v>0</v>
      </c>
      <c r="X5619" t="s">
        <v>3674</v>
      </c>
    </row>
    <row r="5620" spans="1:24" x14ac:dyDescent="0.3">
      <c r="A5620" t="s">
        <v>3560</v>
      </c>
      <c r="B5620" t="s">
        <v>9556</v>
      </c>
      <c r="C5620" t="s">
        <v>181</v>
      </c>
      <c r="D5620" t="s">
        <v>9557</v>
      </c>
      <c r="E5620" t="s">
        <v>9555</v>
      </c>
      <c r="F5620">
        <v>0</v>
      </c>
      <c r="G5620">
        <v>0</v>
      </c>
      <c r="H5620" s="51" t="s">
        <v>15954</v>
      </c>
      <c r="I5620">
        <v>0</v>
      </c>
      <c r="J5620">
        <v>0</v>
      </c>
      <c r="L5620">
        <v>0</v>
      </c>
      <c r="M5620">
        <v>0</v>
      </c>
      <c r="N5620">
        <v>0</v>
      </c>
      <c r="O5620">
        <v>0</v>
      </c>
      <c r="P5620" t="s">
        <v>183</v>
      </c>
      <c r="Q5620">
        <v>0</v>
      </c>
      <c r="R5620">
        <v>0</v>
      </c>
      <c r="S5620">
        <v>0</v>
      </c>
      <c r="T5620" t="s">
        <v>181</v>
      </c>
      <c r="U5620">
        <v>0</v>
      </c>
      <c r="V5620" t="s">
        <v>181</v>
      </c>
      <c r="W5620">
        <v>0</v>
      </c>
      <c r="X5620" t="s">
        <v>3674</v>
      </c>
    </row>
    <row r="5621" spans="1:24" x14ac:dyDescent="0.3">
      <c r="A5621" t="s">
        <v>3560</v>
      </c>
      <c r="B5621" t="s">
        <v>9558</v>
      </c>
      <c r="C5621" t="s">
        <v>3588</v>
      </c>
      <c r="D5621" t="s">
        <v>9559</v>
      </c>
      <c r="E5621" t="s">
        <v>9555</v>
      </c>
      <c r="F5621">
        <v>23</v>
      </c>
      <c r="G5621">
        <v>0</v>
      </c>
      <c r="H5621" s="51" t="s">
        <v>15955</v>
      </c>
      <c r="I5621">
        <v>0</v>
      </c>
      <c r="J5621">
        <v>12</v>
      </c>
      <c r="K5621">
        <v>10</v>
      </c>
      <c r="L5621">
        <v>104.39999999999999</v>
      </c>
      <c r="M5621">
        <v>845.64</v>
      </c>
      <c r="N5621">
        <v>81</v>
      </c>
      <c r="O5621">
        <v>0</v>
      </c>
      <c r="P5621" t="s">
        <v>2683</v>
      </c>
      <c r="Q5621">
        <v>0</v>
      </c>
      <c r="R5621">
        <v>0</v>
      </c>
      <c r="S5621">
        <v>0</v>
      </c>
      <c r="T5621" t="s">
        <v>181</v>
      </c>
      <c r="U5621">
        <v>0</v>
      </c>
      <c r="V5621" t="s">
        <v>181</v>
      </c>
      <c r="W5621">
        <v>32.4</v>
      </c>
      <c r="X5621" t="s">
        <v>3674</v>
      </c>
    </row>
    <row r="5622" spans="1:24" x14ac:dyDescent="0.3">
      <c r="A5622" t="s">
        <v>3507</v>
      </c>
      <c r="B5622" t="s">
        <v>9270</v>
      </c>
      <c r="C5622" t="s">
        <v>7258</v>
      </c>
      <c r="D5622" t="s">
        <v>9271</v>
      </c>
      <c r="E5622" t="s">
        <v>9272</v>
      </c>
      <c r="F5622">
        <v>24</v>
      </c>
      <c r="G5622">
        <v>0</v>
      </c>
      <c r="H5622" s="51" t="s">
        <v>15956</v>
      </c>
      <c r="I5622">
        <v>0</v>
      </c>
      <c r="J5622">
        <v>12</v>
      </c>
      <c r="K5622">
        <v>16</v>
      </c>
      <c r="L5622">
        <v>349.6</v>
      </c>
      <c r="M5622">
        <v>1158.05</v>
      </c>
      <c r="N5622">
        <v>53</v>
      </c>
      <c r="O5622">
        <v>2</v>
      </c>
      <c r="P5622" t="s">
        <v>3685</v>
      </c>
      <c r="Q5622">
        <v>0</v>
      </c>
      <c r="R5622">
        <v>0</v>
      </c>
      <c r="S5622">
        <v>0</v>
      </c>
      <c r="T5622" t="s">
        <v>181</v>
      </c>
      <c r="U5622">
        <v>0</v>
      </c>
      <c r="V5622" t="s">
        <v>181</v>
      </c>
      <c r="W5622">
        <v>20.399999999999999</v>
      </c>
      <c r="X5622" t="s">
        <v>3674</v>
      </c>
    </row>
    <row r="5623" spans="1:24" x14ac:dyDescent="0.3">
      <c r="A5623" t="s">
        <v>3507</v>
      </c>
      <c r="B5623" t="s">
        <v>9273</v>
      </c>
      <c r="C5623" t="s">
        <v>3504</v>
      </c>
      <c r="D5623" t="s">
        <v>9274</v>
      </c>
      <c r="E5623" t="s">
        <v>9272</v>
      </c>
      <c r="F5623">
        <v>25</v>
      </c>
      <c r="G5623" t="s">
        <v>1484</v>
      </c>
      <c r="H5623" s="51" t="s">
        <v>4096</v>
      </c>
      <c r="I5623">
        <v>550</v>
      </c>
      <c r="J5623">
        <v>13</v>
      </c>
      <c r="K5623">
        <v>2</v>
      </c>
      <c r="L5623">
        <v>50</v>
      </c>
      <c r="M5623">
        <v>100</v>
      </c>
      <c r="N5623">
        <v>4</v>
      </c>
      <c r="O5623">
        <v>1</v>
      </c>
      <c r="P5623" t="s">
        <v>3701</v>
      </c>
      <c r="Q5623">
        <v>0</v>
      </c>
      <c r="R5623">
        <v>0</v>
      </c>
      <c r="S5623">
        <v>0</v>
      </c>
      <c r="T5623" t="s">
        <v>181</v>
      </c>
      <c r="U5623">
        <v>0</v>
      </c>
      <c r="V5623" t="s">
        <v>181</v>
      </c>
      <c r="W5623">
        <v>1.3</v>
      </c>
      <c r="X5623" t="s">
        <v>3674</v>
      </c>
    </row>
    <row r="5624" spans="1:24" x14ac:dyDescent="0.3">
      <c r="A5624" t="s">
        <v>3507</v>
      </c>
      <c r="B5624" t="s">
        <v>11774</v>
      </c>
      <c r="C5624" t="s">
        <v>181</v>
      </c>
      <c r="D5624" t="s">
        <v>11775</v>
      </c>
      <c r="E5624" t="s">
        <v>11773</v>
      </c>
      <c r="F5624">
        <v>0</v>
      </c>
      <c r="G5624">
        <v>0</v>
      </c>
      <c r="H5624" s="51" t="s">
        <v>15957</v>
      </c>
      <c r="I5624">
        <v>0</v>
      </c>
      <c r="J5624">
        <v>0</v>
      </c>
      <c r="L5624">
        <v>0</v>
      </c>
      <c r="M5624">
        <v>334.5</v>
      </c>
      <c r="N5624">
        <v>30</v>
      </c>
      <c r="O5624">
        <v>0</v>
      </c>
      <c r="P5624" t="s">
        <v>2627</v>
      </c>
      <c r="Q5624">
        <v>0</v>
      </c>
      <c r="R5624">
        <v>0</v>
      </c>
      <c r="S5624">
        <v>0</v>
      </c>
      <c r="T5624" t="s">
        <v>181</v>
      </c>
      <c r="U5624">
        <v>0</v>
      </c>
      <c r="V5624" t="s">
        <v>181</v>
      </c>
      <c r="W5624">
        <v>0</v>
      </c>
      <c r="X5624" t="s">
        <v>7360</v>
      </c>
    </row>
    <row r="5625" spans="1:24" x14ac:dyDescent="0.3">
      <c r="A5625" t="s">
        <v>3507</v>
      </c>
      <c r="B5625" t="s">
        <v>15958</v>
      </c>
      <c r="C5625" t="s">
        <v>3592</v>
      </c>
      <c r="D5625" t="s">
        <v>15959</v>
      </c>
      <c r="E5625" t="s">
        <v>9549</v>
      </c>
      <c r="F5625">
        <v>0</v>
      </c>
      <c r="G5625">
        <v>0</v>
      </c>
      <c r="H5625" s="51" t="s">
        <v>15960</v>
      </c>
      <c r="I5625">
        <v>0</v>
      </c>
      <c r="J5625">
        <v>0</v>
      </c>
      <c r="L5625">
        <v>0</v>
      </c>
      <c r="M5625">
        <v>0</v>
      </c>
      <c r="N5625">
        <v>0</v>
      </c>
      <c r="O5625">
        <v>0</v>
      </c>
      <c r="P5625" t="s">
        <v>183</v>
      </c>
      <c r="Q5625">
        <v>0</v>
      </c>
      <c r="R5625">
        <v>0</v>
      </c>
      <c r="S5625">
        <v>0</v>
      </c>
      <c r="T5625" t="s">
        <v>181</v>
      </c>
      <c r="U5625">
        <v>0</v>
      </c>
      <c r="V5625" t="s">
        <v>181</v>
      </c>
      <c r="W5625">
        <v>0</v>
      </c>
      <c r="X5625" t="s">
        <v>7360</v>
      </c>
    </row>
    <row r="5626" spans="1:24" x14ac:dyDescent="0.3">
      <c r="A5626" t="s">
        <v>3507</v>
      </c>
      <c r="B5626" t="s">
        <v>15961</v>
      </c>
      <c r="C5626" t="s">
        <v>181</v>
      </c>
      <c r="D5626" t="s">
        <v>15962</v>
      </c>
      <c r="E5626" t="s">
        <v>12230</v>
      </c>
      <c r="F5626">
        <v>0</v>
      </c>
      <c r="G5626">
        <v>0</v>
      </c>
      <c r="H5626" s="51" t="s">
        <v>13692</v>
      </c>
      <c r="I5626">
        <v>0</v>
      </c>
      <c r="J5626">
        <v>0</v>
      </c>
      <c r="L5626">
        <v>0</v>
      </c>
      <c r="M5626">
        <v>0</v>
      </c>
      <c r="N5626">
        <v>0</v>
      </c>
      <c r="O5626">
        <v>0</v>
      </c>
      <c r="P5626" t="s">
        <v>183</v>
      </c>
      <c r="Q5626">
        <v>0</v>
      </c>
      <c r="R5626">
        <v>0</v>
      </c>
      <c r="S5626">
        <v>0</v>
      </c>
      <c r="T5626" t="s">
        <v>181</v>
      </c>
      <c r="U5626">
        <v>0</v>
      </c>
      <c r="V5626" t="s">
        <v>181</v>
      </c>
      <c r="W5626">
        <v>0</v>
      </c>
      <c r="X5626" t="s">
        <v>3674</v>
      </c>
    </row>
    <row r="5627" spans="1:24" x14ac:dyDescent="0.3">
      <c r="A5627" t="s">
        <v>3507</v>
      </c>
      <c r="B5627" t="s">
        <v>11495</v>
      </c>
      <c r="C5627" t="s">
        <v>3504</v>
      </c>
      <c r="D5627" t="s">
        <v>11496</v>
      </c>
      <c r="E5627" t="s">
        <v>15</v>
      </c>
      <c r="F5627">
        <v>401</v>
      </c>
      <c r="G5627" t="s">
        <v>8180</v>
      </c>
      <c r="H5627" s="51" t="s">
        <v>13550</v>
      </c>
      <c r="I5627">
        <v>1828.6</v>
      </c>
      <c r="J5627">
        <v>201</v>
      </c>
      <c r="K5627">
        <v>185</v>
      </c>
      <c r="L5627">
        <v>1650.2</v>
      </c>
      <c r="M5627">
        <v>1543.3</v>
      </c>
      <c r="N5627">
        <v>173</v>
      </c>
      <c r="O5627">
        <v>77</v>
      </c>
      <c r="P5627" t="s">
        <v>876</v>
      </c>
      <c r="Q5627">
        <v>0</v>
      </c>
      <c r="R5627">
        <v>0</v>
      </c>
      <c r="S5627">
        <v>100</v>
      </c>
      <c r="T5627" t="s">
        <v>17681</v>
      </c>
      <c r="U5627">
        <v>8.92</v>
      </c>
      <c r="V5627" t="s">
        <v>17921</v>
      </c>
      <c r="W5627">
        <v>643.20000000000005</v>
      </c>
      <c r="X5627" t="s">
        <v>3674</v>
      </c>
    </row>
    <row r="5628" spans="1:24" x14ac:dyDescent="0.3">
      <c r="A5628" t="s">
        <v>3507</v>
      </c>
      <c r="B5628" t="s">
        <v>11497</v>
      </c>
      <c r="C5628" t="s">
        <v>3504</v>
      </c>
      <c r="D5628" t="s">
        <v>11498</v>
      </c>
      <c r="E5628" t="s">
        <v>15</v>
      </c>
      <c r="F5628">
        <v>418</v>
      </c>
      <c r="G5628" t="s">
        <v>7391</v>
      </c>
      <c r="H5628" s="51" t="s">
        <v>13550</v>
      </c>
      <c r="I5628">
        <v>1150.68</v>
      </c>
      <c r="J5628">
        <v>209</v>
      </c>
      <c r="K5628">
        <v>194</v>
      </c>
      <c r="L5628">
        <v>1730.48</v>
      </c>
      <c r="M5628">
        <v>3265.05</v>
      </c>
      <c r="N5628">
        <v>366</v>
      </c>
      <c r="O5628">
        <v>77</v>
      </c>
      <c r="P5628" t="s">
        <v>7283</v>
      </c>
      <c r="Q5628">
        <v>0</v>
      </c>
      <c r="R5628">
        <v>0</v>
      </c>
      <c r="S5628">
        <v>0</v>
      </c>
      <c r="T5628" t="s">
        <v>181</v>
      </c>
      <c r="U5628">
        <v>0</v>
      </c>
      <c r="V5628" t="s">
        <v>181</v>
      </c>
      <c r="W5628">
        <v>2013.36666666667</v>
      </c>
      <c r="X5628" t="s">
        <v>3674</v>
      </c>
    </row>
    <row r="5629" spans="1:24" x14ac:dyDescent="0.3">
      <c r="A5629" t="s">
        <v>3507</v>
      </c>
      <c r="B5629" t="s">
        <v>11499</v>
      </c>
      <c r="C5629" t="s">
        <v>3504</v>
      </c>
      <c r="D5629" t="s">
        <v>11500</v>
      </c>
      <c r="E5629" t="s">
        <v>15</v>
      </c>
      <c r="F5629">
        <v>689</v>
      </c>
      <c r="G5629" t="s">
        <v>8057</v>
      </c>
      <c r="H5629" s="51" t="s">
        <v>13550</v>
      </c>
      <c r="I5629">
        <v>3523.4</v>
      </c>
      <c r="J5629">
        <v>345</v>
      </c>
      <c r="K5629">
        <v>293</v>
      </c>
      <c r="L5629">
        <v>2613.56</v>
      </c>
      <c r="M5629">
        <v>2319.41</v>
      </c>
      <c r="N5629">
        <v>260</v>
      </c>
      <c r="O5629">
        <v>89</v>
      </c>
      <c r="P5629" t="s">
        <v>9245</v>
      </c>
      <c r="Q5629">
        <v>0</v>
      </c>
      <c r="R5629">
        <v>0</v>
      </c>
      <c r="S5629">
        <v>123</v>
      </c>
      <c r="T5629" t="s">
        <v>17700</v>
      </c>
      <c r="U5629">
        <v>8.92</v>
      </c>
      <c r="V5629" t="s">
        <v>13481</v>
      </c>
      <c r="W5629">
        <v>1966.5</v>
      </c>
      <c r="X5629" t="s">
        <v>3674</v>
      </c>
    </row>
    <row r="5630" spans="1:24" x14ac:dyDescent="0.3">
      <c r="A5630" t="s">
        <v>3507</v>
      </c>
      <c r="B5630" t="s">
        <v>11501</v>
      </c>
      <c r="C5630" t="s">
        <v>3504</v>
      </c>
      <c r="D5630" t="s">
        <v>11502</v>
      </c>
      <c r="E5630" t="s">
        <v>15</v>
      </c>
      <c r="F5630">
        <v>464</v>
      </c>
      <c r="G5630" t="s">
        <v>3627</v>
      </c>
      <c r="H5630" s="51" t="s">
        <v>13550</v>
      </c>
      <c r="I5630">
        <v>544.12</v>
      </c>
      <c r="J5630">
        <v>232</v>
      </c>
      <c r="K5630">
        <v>214</v>
      </c>
      <c r="L5630">
        <v>1908.8799999999999</v>
      </c>
      <c r="M5630">
        <v>3550.48</v>
      </c>
      <c r="N5630">
        <v>398</v>
      </c>
      <c r="O5630">
        <v>96</v>
      </c>
      <c r="P5630" t="s">
        <v>18361</v>
      </c>
      <c r="Q5630">
        <v>1</v>
      </c>
      <c r="R5630">
        <v>0</v>
      </c>
      <c r="S5630">
        <v>102</v>
      </c>
      <c r="T5630" t="s">
        <v>17700</v>
      </c>
      <c r="U5630">
        <v>8.92</v>
      </c>
      <c r="V5630" t="s">
        <v>13481</v>
      </c>
      <c r="W5630">
        <v>2327.7333333333299</v>
      </c>
      <c r="X5630" t="s">
        <v>3674</v>
      </c>
    </row>
    <row r="5631" spans="1:24" x14ac:dyDescent="0.3">
      <c r="A5631" t="s">
        <v>3507</v>
      </c>
      <c r="B5631" t="s">
        <v>11503</v>
      </c>
      <c r="C5631" t="s">
        <v>3504</v>
      </c>
      <c r="D5631" t="s">
        <v>11504</v>
      </c>
      <c r="E5631" t="s">
        <v>15</v>
      </c>
      <c r="F5631">
        <v>569</v>
      </c>
      <c r="G5631" t="s">
        <v>9133</v>
      </c>
      <c r="H5631" s="51" t="s">
        <v>13550</v>
      </c>
      <c r="I5631">
        <v>2176.48</v>
      </c>
      <c r="J5631">
        <v>285</v>
      </c>
      <c r="K5631">
        <v>254</v>
      </c>
      <c r="L5631">
        <v>2265.6799999999998</v>
      </c>
      <c r="M5631">
        <v>4139.25</v>
      </c>
      <c r="N5631">
        <v>464</v>
      </c>
      <c r="O5631">
        <v>138</v>
      </c>
      <c r="P5631" t="s">
        <v>13783</v>
      </c>
      <c r="Q5631">
        <v>1</v>
      </c>
      <c r="R5631">
        <v>0</v>
      </c>
      <c r="S5631">
        <v>0</v>
      </c>
      <c r="T5631" t="s">
        <v>181</v>
      </c>
      <c r="U5631">
        <v>0</v>
      </c>
      <c r="V5631" t="s">
        <v>181</v>
      </c>
      <c r="W5631">
        <v>3087.5</v>
      </c>
      <c r="X5631" t="s">
        <v>3674</v>
      </c>
    </row>
    <row r="5632" spans="1:24" x14ac:dyDescent="0.3">
      <c r="A5632" t="s">
        <v>3507</v>
      </c>
      <c r="B5632" t="s">
        <v>11483</v>
      </c>
      <c r="C5632" t="s">
        <v>3504</v>
      </c>
      <c r="D5632" t="s">
        <v>11484</v>
      </c>
      <c r="E5632" t="s">
        <v>15</v>
      </c>
      <c r="F5632">
        <v>217</v>
      </c>
      <c r="G5632">
        <v>0</v>
      </c>
      <c r="H5632" s="51" t="s">
        <v>13093</v>
      </c>
      <c r="I5632">
        <v>0</v>
      </c>
      <c r="J5632">
        <v>109</v>
      </c>
      <c r="K5632">
        <v>91</v>
      </c>
      <c r="L5632">
        <v>1515.1499999999999</v>
      </c>
      <c r="M5632">
        <v>2631.37</v>
      </c>
      <c r="N5632">
        <v>158</v>
      </c>
      <c r="O5632">
        <v>26</v>
      </c>
      <c r="P5632" t="s">
        <v>1057</v>
      </c>
      <c r="Q5632">
        <v>0</v>
      </c>
      <c r="R5632">
        <v>0</v>
      </c>
      <c r="S5632">
        <v>100</v>
      </c>
      <c r="T5632" t="s">
        <v>17681</v>
      </c>
      <c r="U5632">
        <v>16.649999999999999</v>
      </c>
      <c r="V5632" t="s">
        <v>17921</v>
      </c>
      <c r="W5632">
        <v>479.6</v>
      </c>
      <c r="X5632" t="s">
        <v>3674</v>
      </c>
    </row>
    <row r="5633" spans="1:24" x14ac:dyDescent="0.3">
      <c r="A5633" t="s">
        <v>3507</v>
      </c>
      <c r="B5633" t="s">
        <v>11486</v>
      </c>
      <c r="C5633" t="s">
        <v>3504</v>
      </c>
      <c r="D5633" t="s">
        <v>11487</v>
      </c>
      <c r="E5633" t="s">
        <v>15</v>
      </c>
      <c r="F5633">
        <v>113</v>
      </c>
      <c r="G5633">
        <v>0</v>
      </c>
      <c r="H5633" s="51" t="s">
        <v>13093</v>
      </c>
      <c r="I5633">
        <v>0</v>
      </c>
      <c r="J5633">
        <v>57</v>
      </c>
      <c r="K5633">
        <v>45</v>
      </c>
      <c r="L5633">
        <v>749.24999999999989</v>
      </c>
      <c r="M5633">
        <v>1249.07</v>
      </c>
      <c r="N5633">
        <v>75</v>
      </c>
      <c r="O5633">
        <v>12</v>
      </c>
      <c r="P5633" t="s">
        <v>3548</v>
      </c>
      <c r="Q5633">
        <v>0</v>
      </c>
      <c r="R5633">
        <v>0</v>
      </c>
      <c r="S5633">
        <v>100</v>
      </c>
      <c r="T5633" t="s">
        <v>17681</v>
      </c>
      <c r="U5633">
        <v>16.649999999999999</v>
      </c>
      <c r="V5633" t="s">
        <v>17921</v>
      </c>
      <c r="W5633">
        <v>119.7</v>
      </c>
      <c r="X5633" t="s">
        <v>3674</v>
      </c>
    </row>
    <row r="5634" spans="1:24" x14ac:dyDescent="0.3">
      <c r="A5634" t="s">
        <v>3507</v>
      </c>
      <c r="B5634" t="s">
        <v>11488</v>
      </c>
      <c r="C5634" t="s">
        <v>3504</v>
      </c>
      <c r="D5634" t="s">
        <v>11489</v>
      </c>
      <c r="E5634" t="s">
        <v>15</v>
      </c>
      <c r="F5634">
        <v>221</v>
      </c>
      <c r="G5634" t="s">
        <v>4019</v>
      </c>
      <c r="H5634" s="51" t="s">
        <v>13093</v>
      </c>
      <c r="I5634">
        <v>682.65</v>
      </c>
      <c r="J5634">
        <v>111</v>
      </c>
      <c r="K5634">
        <v>96</v>
      </c>
      <c r="L5634">
        <v>1598.3999999999999</v>
      </c>
      <c r="M5634">
        <v>2731.29</v>
      </c>
      <c r="N5634">
        <v>164</v>
      </c>
      <c r="O5634">
        <v>25</v>
      </c>
      <c r="P5634" t="s">
        <v>9716</v>
      </c>
      <c r="Q5634">
        <v>0</v>
      </c>
      <c r="R5634">
        <v>0</v>
      </c>
      <c r="S5634">
        <v>41</v>
      </c>
      <c r="T5634" t="s">
        <v>17700</v>
      </c>
      <c r="U5634">
        <v>16.649999999999999</v>
      </c>
      <c r="V5634" t="s">
        <v>13481</v>
      </c>
      <c r="W5634">
        <v>514.29999999999995</v>
      </c>
      <c r="X5634" t="s">
        <v>3674</v>
      </c>
    </row>
    <row r="5635" spans="1:24" x14ac:dyDescent="0.3">
      <c r="A5635" t="s">
        <v>3507</v>
      </c>
      <c r="B5635" t="s">
        <v>11491</v>
      </c>
      <c r="C5635" t="s">
        <v>3504</v>
      </c>
      <c r="D5635" t="s">
        <v>11492</v>
      </c>
      <c r="E5635" t="s">
        <v>15</v>
      </c>
      <c r="F5635">
        <v>199</v>
      </c>
      <c r="G5635" t="s">
        <v>3160</v>
      </c>
      <c r="H5635" s="51" t="s">
        <v>13093</v>
      </c>
      <c r="I5635">
        <v>1398.6</v>
      </c>
      <c r="J5635">
        <v>100</v>
      </c>
      <c r="K5635">
        <v>83</v>
      </c>
      <c r="L5635">
        <v>1381.9499999999998</v>
      </c>
      <c r="M5635">
        <v>932.64</v>
      </c>
      <c r="N5635">
        <v>56</v>
      </c>
      <c r="O5635">
        <v>30</v>
      </c>
      <c r="P5635" t="s">
        <v>3682</v>
      </c>
      <c r="Q5635">
        <v>0</v>
      </c>
      <c r="R5635">
        <v>0</v>
      </c>
      <c r="S5635">
        <v>89</v>
      </c>
      <c r="T5635" t="s">
        <v>17700</v>
      </c>
      <c r="U5635">
        <v>16.649999999999999</v>
      </c>
      <c r="V5635" t="s">
        <v>13481</v>
      </c>
      <c r="W5635">
        <v>86.6666666666667</v>
      </c>
      <c r="X5635" t="s">
        <v>3674</v>
      </c>
    </row>
    <row r="5636" spans="1:24" x14ac:dyDescent="0.3">
      <c r="A5636" t="s">
        <v>3507</v>
      </c>
      <c r="B5636" t="s">
        <v>11493</v>
      </c>
      <c r="C5636" t="s">
        <v>3504</v>
      </c>
      <c r="D5636" t="s">
        <v>11494</v>
      </c>
      <c r="E5636" t="s">
        <v>15</v>
      </c>
      <c r="F5636">
        <v>229</v>
      </c>
      <c r="G5636" t="s">
        <v>3521</v>
      </c>
      <c r="H5636" s="51" t="s">
        <v>13093</v>
      </c>
      <c r="I5636">
        <v>1415.2499999999998</v>
      </c>
      <c r="J5636">
        <v>115</v>
      </c>
      <c r="K5636">
        <v>102</v>
      </c>
      <c r="L5636">
        <v>1698.3</v>
      </c>
      <c r="M5636">
        <v>2081.83</v>
      </c>
      <c r="N5636">
        <v>125</v>
      </c>
      <c r="O5636">
        <v>24</v>
      </c>
      <c r="P5636" t="s">
        <v>3846</v>
      </c>
      <c r="Q5636">
        <v>0</v>
      </c>
      <c r="R5636">
        <v>0</v>
      </c>
      <c r="S5636">
        <v>43</v>
      </c>
      <c r="T5636" t="s">
        <v>17681</v>
      </c>
      <c r="U5636">
        <v>16.649999999999999</v>
      </c>
      <c r="V5636" t="s">
        <v>17921</v>
      </c>
      <c r="W5636">
        <v>387.16666666666703</v>
      </c>
      <c r="X5636" t="s">
        <v>3674</v>
      </c>
    </row>
    <row r="5637" spans="1:24" x14ac:dyDescent="0.3">
      <c r="A5637" t="s">
        <v>3502</v>
      </c>
      <c r="B5637" t="s">
        <v>9440</v>
      </c>
      <c r="C5637" t="s">
        <v>181</v>
      </c>
      <c r="D5637" t="s">
        <v>9441</v>
      </c>
      <c r="E5637" t="s">
        <v>9442</v>
      </c>
      <c r="F5637">
        <v>0</v>
      </c>
      <c r="G5637">
        <v>0</v>
      </c>
      <c r="H5637" s="51" t="s">
        <v>14990</v>
      </c>
      <c r="I5637">
        <v>0</v>
      </c>
      <c r="J5637">
        <v>0</v>
      </c>
      <c r="L5637">
        <v>0</v>
      </c>
      <c r="M5637">
        <v>907.2</v>
      </c>
      <c r="N5637">
        <v>54</v>
      </c>
      <c r="O5637">
        <v>0</v>
      </c>
      <c r="P5637" t="s">
        <v>3553</v>
      </c>
      <c r="Q5637">
        <v>0</v>
      </c>
      <c r="R5637">
        <v>0</v>
      </c>
      <c r="S5637">
        <v>0</v>
      </c>
      <c r="T5637" t="s">
        <v>181</v>
      </c>
      <c r="U5637">
        <v>0</v>
      </c>
      <c r="V5637" t="s">
        <v>181</v>
      </c>
      <c r="W5637">
        <v>0</v>
      </c>
      <c r="X5637" t="s">
        <v>3674</v>
      </c>
    </row>
    <row r="5638" spans="1:24" x14ac:dyDescent="0.3">
      <c r="A5638" t="s">
        <v>3507</v>
      </c>
      <c r="B5638" t="s">
        <v>12265</v>
      </c>
      <c r="C5638" t="s">
        <v>181</v>
      </c>
      <c r="D5638" t="s">
        <v>12266</v>
      </c>
      <c r="E5638" t="s">
        <v>12230</v>
      </c>
      <c r="F5638">
        <v>0</v>
      </c>
      <c r="G5638">
        <v>0</v>
      </c>
      <c r="H5638" s="51" t="s">
        <v>15964</v>
      </c>
      <c r="I5638">
        <v>0</v>
      </c>
      <c r="J5638">
        <v>0</v>
      </c>
      <c r="K5638">
        <v>1</v>
      </c>
      <c r="L5638">
        <v>43.55</v>
      </c>
      <c r="M5638">
        <v>0</v>
      </c>
      <c r="N5638">
        <v>0</v>
      </c>
      <c r="O5638">
        <v>0</v>
      </c>
      <c r="P5638" t="s">
        <v>183</v>
      </c>
      <c r="Q5638">
        <v>0</v>
      </c>
      <c r="R5638">
        <v>0</v>
      </c>
      <c r="S5638">
        <v>0</v>
      </c>
      <c r="T5638" t="s">
        <v>181</v>
      </c>
      <c r="U5638">
        <v>0</v>
      </c>
      <c r="V5638" t="s">
        <v>181</v>
      </c>
      <c r="W5638">
        <v>0</v>
      </c>
      <c r="X5638" t="s">
        <v>3674</v>
      </c>
    </row>
    <row r="5639" spans="1:24" x14ac:dyDescent="0.3">
      <c r="A5639" t="s">
        <v>3507</v>
      </c>
      <c r="B5639" t="s">
        <v>12263</v>
      </c>
      <c r="C5639" t="s">
        <v>181</v>
      </c>
      <c r="D5639" t="s">
        <v>12264</v>
      </c>
      <c r="E5639" t="s">
        <v>12230</v>
      </c>
      <c r="F5639">
        <v>0</v>
      </c>
      <c r="G5639">
        <v>0</v>
      </c>
      <c r="H5639" s="51" t="s">
        <v>15965</v>
      </c>
      <c r="I5639">
        <v>0</v>
      </c>
      <c r="J5639">
        <v>0</v>
      </c>
      <c r="L5639">
        <v>0</v>
      </c>
      <c r="M5639">
        <v>112.41</v>
      </c>
      <c r="N5639">
        <v>2</v>
      </c>
      <c r="O5639">
        <v>0</v>
      </c>
      <c r="P5639" t="s">
        <v>3787</v>
      </c>
      <c r="Q5639">
        <v>0</v>
      </c>
      <c r="R5639">
        <v>0</v>
      </c>
      <c r="S5639">
        <v>0</v>
      </c>
      <c r="T5639" t="s">
        <v>181</v>
      </c>
      <c r="U5639">
        <v>0</v>
      </c>
      <c r="V5639" t="s">
        <v>181</v>
      </c>
      <c r="W5639">
        <v>0</v>
      </c>
      <c r="X5639" t="s">
        <v>3674</v>
      </c>
    </row>
    <row r="5640" spans="1:24" x14ac:dyDescent="0.3">
      <c r="A5640" t="s">
        <v>3507</v>
      </c>
      <c r="B5640" t="s">
        <v>12271</v>
      </c>
      <c r="C5640" t="s">
        <v>3504</v>
      </c>
      <c r="D5640" t="s">
        <v>12272</v>
      </c>
      <c r="E5640" t="s">
        <v>12230</v>
      </c>
      <c r="F5640">
        <v>44</v>
      </c>
      <c r="G5640">
        <v>0</v>
      </c>
      <c r="H5640" s="51" t="s">
        <v>13666</v>
      </c>
      <c r="I5640">
        <v>0</v>
      </c>
      <c r="J5640">
        <v>22</v>
      </c>
      <c r="K5640">
        <v>16</v>
      </c>
      <c r="L5640">
        <v>575.20000000000005</v>
      </c>
      <c r="M5640">
        <v>5751.71</v>
      </c>
      <c r="N5640">
        <v>160</v>
      </c>
      <c r="O5640">
        <v>9</v>
      </c>
      <c r="P5640" t="s">
        <v>7747</v>
      </c>
      <c r="Q5640">
        <v>0</v>
      </c>
      <c r="R5640">
        <v>0</v>
      </c>
      <c r="S5640">
        <v>0</v>
      </c>
      <c r="T5640" t="s">
        <v>181</v>
      </c>
      <c r="U5640">
        <v>0</v>
      </c>
      <c r="V5640" t="s">
        <v>181</v>
      </c>
      <c r="W5640">
        <v>110.73333333333299</v>
      </c>
      <c r="X5640" t="s">
        <v>3674</v>
      </c>
    </row>
    <row r="5641" spans="1:24" x14ac:dyDescent="0.3">
      <c r="A5641" t="s">
        <v>3507</v>
      </c>
      <c r="B5641" t="s">
        <v>12243</v>
      </c>
      <c r="C5641" t="s">
        <v>3504</v>
      </c>
      <c r="D5641" t="s">
        <v>12244</v>
      </c>
      <c r="E5641" t="s">
        <v>12230</v>
      </c>
      <c r="F5641">
        <v>42</v>
      </c>
      <c r="G5641">
        <v>0</v>
      </c>
      <c r="H5641" s="51" t="s">
        <v>13666</v>
      </c>
      <c r="I5641">
        <v>0</v>
      </c>
      <c r="J5641">
        <v>21</v>
      </c>
      <c r="K5641">
        <v>18</v>
      </c>
      <c r="L5641">
        <v>647.1</v>
      </c>
      <c r="M5641">
        <v>2624.2</v>
      </c>
      <c r="N5641">
        <v>73</v>
      </c>
      <c r="O5641">
        <v>11</v>
      </c>
      <c r="P5641" t="s">
        <v>3800</v>
      </c>
      <c r="Q5641">
        <v>0</v>
      </c>
      <c r="R5641">
        <v>0</v>
      </c>
      <c r="S5641">
        <v>0</v>
      </c>
      <c r="T5641" t="s">
        <v>181</v>
      </c>
      <c r="U5641">
        <v>0</v>
      </c>
      <c r="V5641" t="s">
        <v>181</v>
      </c>
      <c r="W5641">
        <v>43.4</v>
      </c>
      <c r="X5641" t="s">
        <v>3674</v>
      </c>
    </row>
    <row r="5642" spans="1:24" x14ac:dyDescent="0.3">
      <c r="A5642" t="s">
        <v>3507</v>
      </c>
      <c r="B5642" t="s">
        <v>12245</v>
      </c>
      <c r="C5642" t="s">
        <v>3504</v>
      </c>
      <c r="D5642" t="s">
        <v>12246</v>
      </c>
      <c r="E5642" t="s">
        <v>12230</v>
      </c>
      <c r="F5642">
        <v>38</v>
      </c>
      <c r="G5642">
        <v>0</v>
      </c>
      <c r="H5642" s="51" t="s">
        <v>13666</v>
      </c>
      <c r="I5642">
        <v>0</v>
      </c>
      <c r="J5642">
        <v>19</v>
      </c>
      <c r="K5642">
        <v>13</v>
      </c>
      <c r="L5642">
        <v>467.35</v>
      </c>
      <c r="M5642">
        <v>2372.59</v>
      </c>
      <c r="N5642">
        <v>66</v>
      </c>
      <c r="O5642">
        <v>6</v>
      </c>
      <c r="P5642" t="s">
        <v>496</v>
      </c>
      <c r="Q5642">
        <v>0</v>
      </c>
      <c r="R5642">
        <v>0</v>
      </c>
      <c r="S5642">
        <v>0</v>
      </c>
      <c r="T5642" t="s">
        <v>181</v>
      </c>
      <c r="U5642">
        <v>0</v>
      </c>
      <c r="V5642" t="s">
        <v>181</v>
      </c>
      <c r="W5642">
        <v>38</v>
      </c>
      <c r="X5642" t="s">
        <v>3674</v>
      </c>
    </row>
    <row r="5643" spans="1:24" x14ac:dyDescent="0.3">
      <c r="A5643" t="s">
        <v>3507</v>
      </c>
      <c r="B5643" t="s">
        <v>12247</v>
      </c>
      <c r="C5643" t="s">
        <v>3504</v>
      </c>
      <c r="D5643" t="s">
        <v>12248</v>
      </c>
      <c r="E5643" t="s">
        <v>12230</v>
      </c>
      <c r="F5643">
        <v>75</v>
      </c>
      <c r="G5643">
        <v>0</v>
      </c>
      <c r="H5643" s="51" t="s">
        <v>13666</v>
      </c>
      <c r="I5643">
        <v>0</v>
      </c>
      <c r="J5643">
        <v>38</v>
      </c>
      <c r="K5643">
        <v>28</v>
      </c>
      <c r="L5643">
        <v>1006.6000000000001</v>
      </c>
      <c r="M5643">
        <v>4781.1099999999997</v>
      </c>
      <c r="N5643">
        <v>133</v>
      </c>
      <c r="O5643">
        <v>9</v>
      </c>
      <c r="P5643" t="s">
        <v>9520</v>
      </c>
      <c r="Q5643">
        <v>0</v>
      </c>
      <c r="R5643">
        <v>0</v>
      </c>
      <c r="S5643">
        <v>0</v>
      </c>
      <c r="T5643" t="s">
        <v>181</v>
      </c>
      <c r="U5643">
        <v>0</v>
      </c>
      <c r="V5643" t="s">
        <v>181</v>
      </c>
      <c r="W5643">
        <v>157.066666666667</v>
      </c>
      <c r="X5643" t="s">
        <v>3674</v>
      </c>
    </row>
    <row r="5644" spans="1:24" x14ac:dyDescent="0.3">
      <c r="A5644" t="s">
        <v>3507</v>
      </c>
      <c r="B5644" t="s">
        <v>15967</v>
      </c>
      <c r="C5644" t="s">
        <v>181</v>
      </c>
      <c r="D5644" t="s">
        <v>15968</v>
      </c>
      <c r="E5644" t="s">
        <v>11188</v>
      </c>
      <c r="F5644">
        <v>0</v>
      </c>
      <c r="G5644">
        <v>0</v>
      </c>
      <c r="H5644" s="51" t="s">
        <v>15969</v>
      </c>
      <c r="I5644">
        <v>0</v>
      </c>
      <c r="J5644">
        <v>0</v>
      </c>
      <c r="K5644">
        <v>2</v>
      </c>
      <c r="L5644">
        <v>31.18</v>
      </c>
      <c r="M5644">
        <v>0</v>
      </c>
      <c r="N5644">
        <v>0</v>
      </c>
      <c r="O5644">
        <v>0</v>
      </c>
      <c r="P5644" t="s">
        <v>183</v>
      </c>
      <c r="Q5644">
        <v>0</v>
      </c>
      <c r="R5644">
        <v>0</v>
      </c>
      <c r="S5644">
        <v>15</v>
      </c>
      <c r="T5644" t="s">
        <v>18293</v>
      </c>
      <c r="U5644">
        <v>10.86</v>
      </c>
      <c r="V5644" t="s">
        <v>18362</v>
      </c>
      <c r="W5644">
        <v>0</v>
      </c>
      <c r="X5644" t="s">
        <v>3674</v>
      </c>
    </row>
    <row r="5645" spans="1:24" x14ac:dyDescent="0.3">
      <c r="A5645" t="s">
        <v>3507</v>
      </c>
      <c r="B5645" t="s">
        <v>11195</v>
      </c>
      <c r="C5645" t="s">
        <v>181</v>
      </c>
      <c r="D5645" t="s">
        <v>11196</v>
      </c>
      <c r="E5645" t="s">
        <v>11188</v>
      </c>
      <c r="F5645">
        <v>383</v>
      </c>
      <c r="G5645">
        <v>0</v>
      </c>
      <c r="H5645" s="51" t="s">
        <v>13420</v>
      </c>
      <c r="I5645">
        <v>0</v>
      </c>
      <c r="J5645">
        <v>192</v>
      </c>
      <c r="K5645">
        <v>168</v>
      </c>
      <c r="L5645">
        <v>1824.48</v>
      </c>
      <c r="M5645">
        <v>1173.08</v>
      </c>
      <c r="N5645">
        <v>108</v>
      </c>
      <c r="O5645">
        <v>47</v>
      </c>
      <c r="P5645" t="s">
        <v>3627</v>
      </c>
      <c r="Q5645">
        <v>0</v>
      </c>
      <c r="R5645">
        <v>0</v>
      </c>
      <c r="S5645">
        <v>630</v>
      </c>
      <c r="T5645" t="s">
        <v>17723</v>
      </c>
      <c r="U5645">
        <v>10.86</v>
      </c>
      <c r="V5645" t="s">
        <v>18363</v>
      </c>
      <c r="W5645">
        <v>390.4</v>
      </c>
      <c r="X5645" t="s">
        <v>3674</v>
      </c>
    </row>
    <row r="5646" spans="1:24" x14ac:dyDescent="0.3">
      <c r="A5646" t="s">
        <v>3507</v>
      </c>
      <c r="B5646" t="s">
        <v>11197</v>
      </c>
      <c r="C5646" t="s">
        <v>181</v>
      </c>
      <c r="D5646" t="s">
        <v>11198</v>
      </c>
      <c r="E5646" t="s">
        <v>11188</v>
      </c>
      <c r="F5646">
        <v>361</v>
      </c>
      <c r="G5646">
        <v>0</v>
      </c>
      <c r="H5646" s="51" t="s">
        <v>13420</v>
      </c>
      <c r="I5646">
        <v>0</v>
      </c>
      <c r="J5646">
        <v>181</v>
      </c>
      <c r="K5646">
        <v>160</v>
      </c>
      <c r="L5646">
        <v>1737.6</v>
      </c>
      <c r="M5646">
        <v>749.47</v>
      </c>
      <c r="N5646">
        <v>69</v>
      </c>
      <c r="O5646">
        <v>35</v>
      </c>
      <c r="P5646" t="s">
        <v>3973</v>
      </c>
      <c r="Q5646">
        <v>0</v>
      </c>
      <c r="R5646">
        <v>0</v>
      </c>
      <c r="S5646">
        <v>610</v>
      </c>
      <c r="T5646" t="s">
        <v>17723</v>
      </c>
      <c r="U5646">
        <v>10.86</v>
      </c>
      <c r="V5646" t="s">
        <v>18363</v>
      </c>
      <c r="W5646">
        <v>205.13333333333301</v>
      </c>
      <c r="X5646" t="s">
        <v>3674</v>
      </c>
    </row>
    <row r="5647" spans="1:24" x14ac:dyDescent="0.3">
      <c r="A5647" t="s">
        <v>3507</v>
      </c>
      <c r="B5647" t="s">
        <v>11203</v>
      </c>
      <c r="C5647" t="s">
        <v>181</v>
      </c>
      <c r="D5647" t="s">
        <v>11204</v>
      </c>
      <c r="E5647" t="s">
        <v>11188</v>
      </c>
      <c r="F5647">
        <v>199</v>
      </c>
      <c r="G5647">
        <v>0</v>
      </c>
      <c r="H5647" s="51" t="s">
        <v>13420</v>
      </c>
      <c r="I5647">
        <v>0</v>
      </c>
      <c r="J5647">
        <v>100</v>
      </c>
      <c r="K5647">
        <v>83</v>
      </c>
      <c r="L5647">
        <v>901.38</v>
      </c>
      <c r="M5647">
        <v>868.95</v>
      </c>
      <c r="N5647">
        <v>80</v>
      </c>
      <c r="O5647">
        <v>38</v>
      </c>
      <c r="P5647" t="s">
        <v>704</v>
      </c>
      <c r="Q5647">
        <v>0</v>
      </c>
      <c r="R5647">
        <v>0</v>
      </c>
      <c r="S5647">
        <v>310</v>
      </c>
      <c r="T5647" t="s">
        <v>17723</v>
      </c>
      <c r="U5647">
        <v>10.86</v>
      </c>
      <c r="V5647" t="s">
        <v>18363</v>
      </c>
      <c r="W5647">
        <v>140</v>
      </c>
      <c r="X5647" t="s">
        <v>3674</v>
      </c>
    </row>
    <row r="5648" spans="1:24" x14ac:dyDescent="0.3">
      <c r="A5648" t="s">
        <v>3507</v>
      </c>
      <c r="B5648" t="s">
        <v>11186</v>
      </c>
      <c r="C5648" t="s">
        <v>181</v>
      </c>
      <c r="D5648" t="s">
        <v>11187</v>
      </c>
      <c r="E5648" t="s">
        <v>11188</v>
      </c>
      <c r="F5648">
        <v>339</v>
      </c>
      <c r="G5648">
        <v>0</v>
      </c>
      <c r="H5648" s="51" t="s">
        <v>15705</v>
      </c>
      <c r="I5648">
        <v>0</v>
      </c>
      <c r="J5648">
        <v>170</v>
      </c>
      <c r="K5648">
        <v>153</v>
      </c>
      <c r="L5648">
        <v>1629.45</v>
      </c>
      <c r="M5648">
        <v>1085.8</v>
      </c>
      <c r="N5648">
        <v>102</v>
      </c>
      <c r="O5648">
        <v>51</v>
      </c>
      <c r="P5648" t="s">
        <v>3685</v>
      </c>
      <c r="Q5648">
        <v>1</v>
      </c>
      <c r="R5648">
        <v>0</v>
      </c>
      <c r="S5648">
        <v>580</v>
      </c>
      <c r="T5648" t="s">
        <v>17723</v>
      </c>
      <c r="U5648">
        <v>10.86</v>
      </c>
      <c r="V5648" t="s">
        <v>18363</v>
      </c>
      <c r="W5648">
        <v>283.33333333333297</v>
      </c>
      <c r="X5648" t="s">
        <v>3674</v>
      </c>
    </row>
    <row r="5649" spans="1:24" x14ac:dyDescent="0.3">
      <c r="A5649" t="s">
        <v>3507</v>
      </c>
      <c r="B5649" t="s">
        <v>11191</v>
      </c>
      <c r="C5649" t="s">
        <v>181</v>
      </c>
      <c r="D5649" t="s">
        <v>11187</v>
      </c>
      <c r="E5649" t="s">
        <v>11188</v>
      </c>
      <c r="F5649">
        <v>221</v>
      </c>
      <c r="G5649">
        <v>0</v>
      </c>
      <c r="H5649" s="51" t="s">
        <v>13420</v>
      </c>
      <c r="I5649">
        <v>0</v>
      </c>
      <c r="J5649">
        <v>111</v>
      </c>
      <c r="K5649">
        <v>88</v>
      </c>
      <c r="L5649">
        <v>955.68</v>
      </c>
      <c r="M5649">
        <v>847.23</v>
      </c>
      <c r="N5649">
        <v>78</v>
      </c>
      <c r="O5649">
        <v>31</v>
      </c>
      <c r="P5649" t="s">
        <v>3941</v>
      </c>
      <c r="Q5649">
        <v>0</v>
      </c>
      <c r="R5649">
        <v>0</v>
      </c>
      <c r="S5649">
        <v>310</v>
      </c>
      <c r="T5649" t="s">
        <v>17723</v>
      </c>
      <c r="U5649">
        <v>10.86</v>
      </c>
      <c r="V5649" t="s">
        <v>18363</v>
      </c>
      <c r="W5649">
        <v>173.9</v>
      </c>
      <c r="X5649" t="s">
        <v>3674</v>
      </c>
    </row>
    <row r="5650" spans="1:24" x14ac:dyDescent="0.3">
      <c r="A5650" t="s">
        <v>3507</v>
      </c>
      <c r="B5650" t="s">
        <v>11189</v>
      </c>
      <c r="C5650" t="s">
        <v>181</v>
      </c>
      <c r="D5650" t="s">
        <v>11190</v>
      </c>
      <c r="E5650" t="s">
        <v>11188</v>
      </c>
      <c r="F5650">
        <v>424</v>
      </c>
      <c r="G5650">
        <v>0</v>
      </c>
      <c r="H5650" s="51" t="s">
        <v>15705</v>
      </c>
      <c r="I5650">
        <v>0</v>
      </c>
      <c r="J5650">
        <v>212</v>
      </c>
      <c r="K5650">
        <v>198</v>
      </c>
      <c r="L5650">
        <v>2108.7000000000003</v>
      </c>
      <c r="M5650">
        <v>1522.24</v>
      </c>
      <c r="N5650">
        <v>143</v>
      </c>
      <c r="O5650">
        <v>67</v>
      </c>
      <c r="P5650" t="s">
        <v>6619</v>
      </c>
      <c r="Q5650">
        <v>1</v>
      </c>
      <c r="R5650">
        <v>0</v>
      </c>
      <c r="S5650">
        <v>720</v>
      </c>
      <c r="T5650" t="s">
        <v>17723</v>
      </c>
      <c r="U5650">
        <v>10.86</v>
      </c>
      <c r="V5650" t="s">
        <v>18363</v>
      </c>
      <c r="W5650">
        <v>530</v>
      </c>
      <c r="X5650" t="s">
        <v>3674</v>
      </c>
    </row>
    <row r="5651" spans="1:24" x14ac:dyDescent="0.3">
      <c r="A5651" t="s">
        <v>3507</v>
      </c>
      <c r="B5651" t="s">
        <v>11192</v>
      </c>
      <c r="C5651" t="s">
        <v>181</v>
      </c>
      <c r="D5651" t="s">
        <v>11190</v>
      </c>
      <c r="E5651" t="s">
        <v>11188</v>
      </c>
      <c r="F5651">
        <v>231</v>
      </c>
      <c r="G5651">
        <v>0</v>
      </c>
      <c r="H5651" s="51" t="s">
        <v>13420</v>
      </c>
      <c r="I5651">
        <v>0</v>
      </c>
      <c r="J5651">
        <v>116</v>
      </c>
      <c r="K5651">
        <v>97</v>
      </c>
      <c r="L5651">
        <v>1053.4199999999998</v>
      </c>
      <c r="M5651">
        <v>847.23</v>
      </c>
      <c r="N5651">
        <v>78</v>
      </c>
      <c r="O5651">
        <v>44</v>
      </c>
      <c r="P5651" t="s">
        <v>3973</v>
      </c>
      <c r="Q5651">
        <v>0</v>
      </c>
      <c r="R5651">
        <v>0</v>
      </c>
      <c r="S5651">
        <v>360</v>
      </c>
      <c r="T5651" t="s">
        <v>17723</v>
      </c>
      <c r="U5651">
        <v>10.86</v>
      </c>
      <c r="V5651" t="s">
        <v>18363</v>
      </c>
      <c r="W5651">
        <v>131.46666666666701</v>
      </c>
      <c r="X5651" t="s">
        <v>3674</v>
      </c>
    </row>
    <row r="5652" spans="1:24" x14ac:dyDescent="0.3">
      <c r="A5652" t="s">
        <v>3507</v>
      </c>
      <c r="B5652" t="s">
        <v>11193</v>
      </c>
      <c r="C5652" t="s">
        <v>181</v>
      </c>
      <c r="D5652" t="s">
        <v>11194</v>
      </c>
      <c r="E5652" t="s">
        <v>11188</v>
      </c>
      <c r="F5652">
        <v>220</v>
      </c>
      <c r="G5652">
        <v>0</v>
      </c>
      <c r="H5652" s="51" t="s">
        <v>13420</v>
      </c>
      <c r="I5652">
        <v>0</v>
      </c>
      <c r="J5652">
        <v>110</v>
      </c>
      <c r="K5652">
        <v>108</v>
      </c>
      <c r="L5652">
        <v>1172.8799999999999</v>
      </c>
      <c r="M5652">
        <v>564.82000000000005</v>
      </c>
      <c r="N5652">
        <v>52</v>
      </c>
      <c r="O5652">
        <v>27</v>
      </c>
      <c r="P5652" t="s">
        <v>4096</v>
      </c>
      <c r="Q5652">
        <v>0</v>
      </c>
      <c r="R5652">
        <v>0</v>
      </c>
      <c r="S5652">
        <v>410</v>
      </c>
      <c r="T5652" t="s">
        <v>17723</v>
      </c>
      <c r="U5652">
        <v>10.86</v>
      </c>
      <c r="V5652" t="s">
        <v>18363</v>
      </c>
      <c r="W5652">
        <v>91.6666666666667</v>
      </c>
      <c r="X5652" t="s">
        <v>3674</v>
      </c>
    </row>
    <row r="5653" spans="1:24" x14ac:dyDescent="0.3">
      <c r="A5653" t="s">
        <v>3507</v>
      </c>
      <c r="B5653" t="s">
        <v>11199</v>
      </c>
      <c r="C5653" t="s">
        <v>181</v>
      </c>
      <c r="D5653" t="s">
        <v>11200</v>
      </c>
      <c r="E5653" t="s">
        <v>11188</v>
      </c>
      <c r="F5653">
        <v>381</v>
      </c>
      <c r="G5653">
        <v>0</v>
      </c>
      <c r="H5653" s="51" t="s">
        <v>13420</v>
      </c>
      <c r="I5653">
        <v>0</v>
      </c>
      <c r="J5653">
        <v>191</v>
      </c>
      <c r="K5653">
        <v>156</v>
      </c>
      <c r="L5653">
        <v>1694.1599999999999</v>
      </c>
      <c r="M5653">
        <v>1162.22</v>
      </c>
      <c r="N5653">
        <v>107</v>
      </c>
      <c r="O5653">
        <v>38</v>
      </c>
      <c r="P5653" t="s">
        <v>4053</v>
      </c>
      <c r="Q5653">
        <v>0</v>
      </c>
      <c r="R5653">
        <v>0</v>
      </c>
      <c r="S5653">
        <v>570</v>
      </c>
      <c r="T5653" t="s">
        <v>17723</v>
      </c>
      <c r="U5653">
        <v>10.86</v>
      </c>
      <c r="V5653" t="s">
        <v>18363</v>
      </c>
      <c r="W5653">
        <v>439.3</v>
      </c>
      <c r="X5653" t="s">
        <v>3674</v>
      </c>
    </row>
    <row r="5654" spans="1:24" x14ac:dyDescent="0.3">
      <c r="A5654" t="s">
        <v>3507</v>
      </c>
      <c r="B5654" t="s">
        <v>11201</v>
      </c>
      <c r="C5654" t="s">
        <v>181</v>
      </c>
      <c r="D5654" t="s">
        <v>11202</v>
      </c>
      <c r="E5654" t="s">
        <v>11188</v>
      </c>
      <c r="F5654">
        <v>273</v>
      </c>
      <c r="G5654">
        <v>0</v>
      </c>
      <c r="H5654" s="51" t="s">
        <v>13420</v>
      </c>
      <c r="I5654">
        <v>0</v>
      </c>
      <c r="J5654">
        <v>137</v>
      </c>
      <c r="K5654">
        <v>108</v>
      </c>
      <c r="L5654">
        <v>1172.8799999999999</v>
      </c>
      <c r="M5654">
        <v>923.26</v>
      </c>
      <c r="N5654">
        <v>85</v>
      </c>
      <c r="O5654">
        <v>40</v>
      </c>
      <c r="P5654" t="s">
        <v>3688</v>
      </c>
      <c r="Q5654">
        <v>0</v>
      </c>
      <c r="R5654">
        <v>0</v>
      </c>
      <c r="S5654">
        <v>390</v>
      </c>
      <c r="T5654" t="s">
        <v>17723</v>
      </c>
      <c r="U5654">
        <v>10.86</v>
      </c>
      <c r="V5654" t="s">
        <v>18363</v>
      </c>
      <c r="W5654">
        <v>205.5</v>
      </c>
      <c r="X5654" t="s">
        <v>3674</v>
      </c>
    </row>
    <row r="5655" spans="1:24" x14ac:dyDescent="0.3">
      <c r="A5655" t="s">
        <v>3507</v>
      </c>
      <c r="B5655" t="s">
        <v>10544</v>
      </c>
      <c r="C5655" t="s">
        <v>3504</v>
      </c>
      <c r="D5655" t="s">
        <v>10545</v>
      </c>
      <c r="E5655" t="s">
        <v>10543</v>
      </c>
      <c r="F5655">
        <v>0</v>
      </c>
      <c r="G5655">
        <v>0</v>
      </c>
      <c r="H5655" s="51" t="s">
        <v>15970</v>
      </c>
      <c r="I5655">
        <v>0</v>
      </c>
      <c r="J5655">
        <v>0</v>
      </c>
      <c r="L5655">
        <v>0</v>
      </c>
      <c r="M5655">
        <v>1780.74</v>
      </c>
      <c r="N5655">
        <v>140</v>
      </c>
      <c r="O5655">
        <v>0</v>
      </c>
      <c r="P5655" t="s">
        <v>11250</v>
      </c>
      <c r="Q5655">
        <v>0</v>
      </c>
      <c r="R5655">
        <v>0</v>
      </c>
      <c r="S5655">
        <v>0</v>
      </c>
      <c r="T5655" t="s">
        <v>181</v>
      </c>
      <c r="U5655">
        <v>0</v>
      </c>
      <c r="V5655" t="s">
        <v>181</v>
      </c>
      <c r="W5655">
        <v>0</v>
      </c>
      <c r="X5655" t="s">
        <v>3674</v>
      </c>
    </row>
    <row r="5656" spans="1:24" x14ac:dyDescent="0.3">
      <c r="A5656" t="s">
        <v>3507</v>
      </c>
      <c r="B5656" t="s">
        <v>10541</v>
      </c>
      <c r="C5656" t="s">
        <v>3504</v>
      </c>
      <c r="D5656" t="s">
        <v>10542</v>
      </c>
      <c r="E5656" t="s">
        <v>10543</v>
      </c>
      <c r="F5656">
        <v>24</v>
      </c>
      <c r="G5656">
        <v>0</v>
      </c>
      <c r="H5656" s="51" t="s">
        <v>13598</v>
      </c>
      <c r="I5656">
        <v>0</v>
      </c>
      <c r="J5656">
        <v>12</v>
      </c>
      <c r="K5656">
        <v>11</v>
      </c>
      <c r="L5656">
        <v>61.93</v>
      </c>
      <c r="M5656">
        <v>675.3</v>
      </c>
      <c r="N5656">
        <v>120</v>
      </c>
      <c r="O5656">
        <v>0</v>
      </c>
      <c r="P5656" t="s">
        <v>2423</v>
      </c>
      <c r="Q5656">
        <v>315</v>
      </c>
      <c r="R5656">
        <v>-195</v>
      </c>
      <c r="S5656">
        <v>405</v>
      </c>
      <c r="T5656" t="s">
        <v>17681</v>
      </c>
      <c r="U5656">
        <v>5.16</v>
      </c>
      <c r="V5656" t="s">
        <v>18364</v>
      </c>
      <c r="W5656">
        <v>-78</v>
      </c>
      <c r="X5656" t="s">
        <v>3674</v>
      </c>
    </row>
    <row r="5657" spans="1:24" x14ac:dyDescent="0.3">
      <c r="A5657" t="s">
        <v>3560</v>
      </c>
      <c r="B5657" t="s">
        <v>9695</v>
      </c>
      <c r="C5657" t="s">
        <v>9696</v>
      </c>
      <c r="D5657" t="s">
        <v>9697</v>
      </c>
      <c r="E5657" t="s">
        <v>9686</v>
      </c>
      <c r="F5657">
        <v>296</v>
      </c>
      <c r="G5657">
        <v>0</v>
      </c>
      <c r="H5657" s="51" t="s">
        <v>15971</v>
      </c>
      <c r="I5657">
        <v>0</v>
      </c>
      <c r="J5657">
        <v>148</v>
      </c>
      <c r="K5657">
        <v>187</v>
      </c>
      <c r="L5657">
        <v>6043.84</v>
      </c>
      <c r="M5657">
        <v>11827.29</v>
      </c>
      <c r="N5657">
        <v>366</v>
      </c>
      <c r="O5657">
        <v>8</v>
      </c>
      <c r="P5657" t="s">
        <v>2222</v>
      </c>
      <c r="Q5657">
        <v>17</v>
      </c>
      <c r="R5657">
        <v>0</v>
      </c>
      <c r="S5657">
        <v>24</v>
      </c>
      <c r="T5657" t="s">
        <v>17706</v>
      </c>
      <c r="U5657">
        <v>32.32</v>
      </c>
      <c r="V5657" t="s">
        <v>18116</v>
      </c>
      <c r="W5657">
        <v>1682.2666666666701</v>
      </c>
      <c r="X5657" t="s">
        <v>3601</v>
      </c>
    </row>
    <row r="5658" spans="1:24" x14ac:dyDescent="0.3">
      <c r="A5658" t="s">
        <v>3560</v>
      </c>
      <c r="B5658" t="s">
        <v>9761</v>
      </c>
      <c r="C5658" t="s">
        <v>3504</v>
      </c>
      <c r="D5658" t="s">
        <v>9762</v>
      </c>
      <c r="E5658" t="s">
        <v>9686</v>
      </c>
      <c r="F5658">
        <v>0</v>
      </c>
      <c r="G5658">
        <v>0</v>
      </c>
      <c r="H5658" s="51" t="s">
        <v>15972</v>
      </c>
      <c r="I5658">
        <v>0</v>
      </c>
      <c r="J5658">
        <v>0</v>
      </c>
      <c r="L5658">
        <v>0</v>
      </c>
      <c r="M5658">
        <v>68.319999999999993</v>
      </c>
      <c r="N5658">
        <v>28</v>
      </c>
      <c r="O5658">
        <v>0</v>
      </c>
      <c r="P5658" t="s">
        <v>2127</v>
      </c>
      <c r="Q5658">
        <v>0</v>
      </c>
      <c r="R5658">
        <v>0</v>
      </c>
      <c r="S5658">
        <v>0</v>
      </c>
      <c r="T5658" t="s">
        <v>181</v>
      </c>
      <c r="U5658">
        <v>0</v>
      </c>
      <c r="V5658" t="s">
        <v>181</v>
      </c>
      <c r="W5658">
        <v>0</v>
      </c>
      <c r="X5658" t="s">
        <v>3601</v>
      </c>
    </row>
    <row r="5659" spans="1:24" x14ac:dyDescent="0.3">
      <c r="A5659" t="s">
        <v>3560</v>
      </c>
      <c r="B5659" t="s">
        <v>9753</v>
      </c>
      <c r="C5659" t="s">
        <v>3504</v>
      </c>
      <c r="D5659" t="s">
        <v>9754</v>
      </c>
      <c r="E5659" t="s">
        <v>9686</v>
      </c>
      <c r="F5659">
        <v>0</v>
      </c>
      <c r="G5659">
        <v>0</v>
      </c>
      <c r="H5659" s="51" t="s">
        <v>13772</v>
      </c>
      <c r="I5659">
        <v>0</v>
      </c>
      <c r="J5659">
        <v>0</v>
      </c>
      <c r="L5659">
        <v>0</v>
      </c>
      <c r="M5659">
        <v>0</v>
      </c>
      <c r="N5659">
        <v>0</v>
      </c>
      <c r="O5659">
        <v>0</v>
      </c>
      <c r="P5659" t="s">
        <v>183</v>
      </c>
      <c r="Q5659">
        <v>0</v>
      </c>
      <c r="R5659">
        <v>0</v>
      </c>
      <c r="S5659">
        <v>0</v>
      </c>
      <c r="T5659" t="s">
        <v>181</v>
      </c>
      <c r="U5659">
        <v>0</v>
      </c>
      <c r="V5659" t="s">
        <v>181</v>
      </c>
      <c r="W5659">
        <v>0</v>
      </c>
      <c r="X5659" t="s">
        <v>3601</v>
      </c>
    </row>
    <row r="5660" spans="1:24" x14ac:dyDescent="0.3">
      <c r="A5660" t="s">
        <v>3560</v>
      </c>
      <c r="B5660" t="s">
        <v>9759</v>
      </c>
      <c r="C5660" t="s">
        <v>181</v>
      </c>
      <c r="D5660" t="s">
        <v>9760</v>
      </c>
      <c r="E5660" t="s">
        <v>9686</v>
      </c>
      <c r="F5660">
        <v>2</v>
      </c>
      <c r="G5660">
        <v>0</v>
      </c>
      <c r="H5660" s="51" t="s">
        <v>12813</v>
      </c>
      <c r="I5660">
        <v>0</v>
      </c>
      <c r="J5660">
        <v>1</v>
      </c>
      <c r="K5660">
        <v>1</v>
      </c>
      <c r="L5660">
        <v>5.3</v>
      </c>
      <c r="M5660">
        <v>148.4</v>
      </c>
      <c r="N5660">
        <v>28</v>
      </c>
      <c r="O5660">
        <v>0</v>
      </c>
      <c r="P5660" t="s">
        <v>2127</v>
      </c>
      <c r="Q5660">
        <v>0</v>
      </c>
      <c r="R5660">
        <v>0</v>
      </c>
      <c r="S5660">
        <v>0</v>
      </c>
      <c r="T5660" t="s">
        <v>181</v>
      </c>
      <c r="U5660">
        <v>0</v>
      </c>
      <c r="V5660" t="s">
        <v>181</v>
      </c>
      <c r="W5660">
        <v>0.93333333333333302</v>
      </c>
      <c r="X5660" t="s">
        <v>3601</v>
      </c>
    </row>
    <row r="5661" spans="1:24" x14ac:dyDescent="0.3">
      <c r="A5661" t="s">
        <v>3507</v>
      </c>
      <c r="B5661" t="s">
        <v>133</v>
      </c>
      <c r="C5661" t="s">
        <v>3844</v>
      </c>
      <c r="D5661" t="s">
        <v>12135</v>
      </c>
      <c r="E5661" t="s">
        <v>12129</v>
      </c>
      <c r="F5661">
        <v>68</v>
      </c>
      <c r="G5661" t="s">
        <v>3960</v>
      </c>
      <c r="H5661" s="51" t="s">
        <v>15973</v>
      </c>
      <c r="I5661">
        <v>197.03</v>
      </c>
      <c r="J5661">
        <v>34</v>
      </c>
      <c r="K5661">
        <v>26</v>
      </c>
      <c r="L5661">
        <v>301.33999999999997</v>
      </c>
      <c r="M5661">
        <v>1344.78</v>
      </c>
      <c r="N5661">
        <v>116</v>
      </c>
      <c r="O5661">
        <v>65</v>
      </c>
      <c r="P5661" t="s">
        <v>3685</v>
      </c>
      <c r="Q5661">
        <v>0</v>
      </c>
      <c r="R5661">
        <v>0</v>
      </c>
      <c r="S5661">
        <v>0</v>
      </c>
      <c r="T5661" t="s">
        <v>181</v>
      </c>
      <c r="U5661">
        <v>0</v>
      </c>
      <c r="V5661" t="s">
        <v>181</v>
      </c>
      <c r="W5661">
        <v>57.8</v>
      </c>
      <c r="X5661" t="s">
        <v>7360</v>
      </c>
    </row>
    <row r="5662" spans="1:24" x14ac:dyDescent="0.3">
      <c r="A5662" t="s">
        <v>3507</v>
      </c>
      <c r="B5662" t="s">
        <v>15974</v>
      </c>
      <c r="C5662" t="s">
        <v>181</v>
      </c>
      <c r="D5662" t="s">
        <v>15975</v>
      </c>
      <c r="E5662" t="s">
        <v>9042</v>
      </c>
      <c r="F5662">
        <v>131</v>
      </c>
      <c r="G5662" t="s">
        <v>3532</v>
      </c>
      <c r="H5662" s="51" t="s">
        <v>13084</v>
      </c>
      <c r="I5662">
        <v>113.39999999999999</v>
      </c>
      <c r="J5662">
        <v>66</v>
      </c>
      <c r="K5662">
        <v>26</v>
      </c>
      <c r="L5662">
        <v>421.2</v>
      </c>
      <c r="M5662">
        <v>64.8</v>
      </c>
      <c r="N5662">
        <v>4</v>
      </c>
      <c r="O5662">
        <v>0</v>
      </c>
      <c r="P5662" t="s">
        <v>3101</v>
      </c>
      <c r="Q5662">
        <v>0</v>
      </c>
      <c r="R5662">
        <v>0</v>
      </c>
      <c r="S5662">
        <v>120</v>
      </c>
      <c r="T5662" t="s">
        <v>17663</v>
      </c>
      <c r="U5662">
        <v>18.8</v>
      </c>
      <c r="V5662" t="s">
        <v>18365</v>
      </c>
      <c r="W5662">
        <v>8.8000000000000007</v>
      </c>
      <c r="X5662" t="s">
        <v>7360</v>
      </c>
    </row>
    <row r="5663" spans="1:24" x14ac:dyDescent="0.3">
      <c r="A5663" t="s">
        <v>3507</v>
      </c>
      <c r="B5663" t="s">
        <v>15976</v>
      </c>
      <c r="C5663" t="s">
        <v>181</v>
      </c>
      <c r="D5663" t="s">
        <v>15977</v>
      </c>
      <c r="E5663" t="s">
        <v>9042</v>
      </c>
      <c r="F5663">
        <v>25</v>
      </c>
      <c r="G5663">
        <v>0</v>
      </c>
      <c r="H5663" s="51" t="s">
        <v>15978</v>
      </c>
      <c r="I5663">
        <v>0</v>
      </c>
      <c r="J5663">
        <v>13</v>
      </c>
      <c r="K5663">
        <v>41</v>
      </c>
      <c r="L5663">
        <v>844.6</v>
      </c>
      <c r="M5663">
        <v>1462.6</v>
      </c>
      <c r="N5663">
        <v>71</v>
      </c>
      <c r="O5663">
        <v>0</v>
      </c>
      <c r="P5663" t="s">
        <v>7235</v>
      </c>
      <c r="Q5663">
        <v>0</v>
      </c>
      <c r="R5663">
        <v>0</v>
      </c>
      <c r="S5663">
        <v>0</v>
      </c>
      <c r="T5663" t="s">
        <v>181</v>
      </c>
      <c r="U5663">
        <v>0</v>
      </c>
      <c r="V5663" t="s">
        <v>181</v>
      </c>
      <c r="W5663">
        <v>30.766666666666701</v>
      </c>
      <c r="X5663" t="s">
        <v>7360</v>
      </c>
    </row>
    <row r="5664" spans="1:24" x14ac:dyDescent="0.3">
      <c r="A5664" t="s">
        <v>3507</v>
      </c>
      <c r="B5664" t="s">
        <v>15979</v>
      </c>
      <c r="C5664" t="s">
        <v>181</v>
      </c>
      <c r="D5664" t="s">
        <v>15980</v>
      </c>
      <c r="E5664" t="s">
        <v>9042</v>
      </c>
      <c r="F5664">
        <v>5</v>
      </c>
      <c r="G5664">
        <v>0</v>
      </c>
      <c r="H5664" s="51" t="s">
        <v>3667</v>
      </c>
      <c r="I5664">
        <v>0</v>
      </c>
      <c r="J5664">
        <v>3</v>
      </c>
      <c r="K5664">
        <v>1</v>
      </c>
      <c r="L5664">
        <v>18</v>
      </c>
      <c r="M5664">
        <v>72</v>
      </c>
      <c r="N5664">
        <v>4</v>
      </c>
      <c r="O5664">
        <v>0</v>
      </c>
      <c r="P5664" t="s">
        <v>3101</v>
      </c>
      <c r="Q5664">
        <v>0</v>
      </c>
      <c r="R5664">
        <v>0</v>
      </c>
      <c r="S5664">
        <v>5</v>
      </c>
      <c r="T5664" t="s">
        <v>17663</v>
      </c>
      <c r="U5664">
        <v>32</v>
      </c>
      <c r="V5664" t="s">
        <v>18365</v>
      </c>
      <c r="W5664">
        <v>0.4</v>
      </c>
      <c r="X5664" t="s">
        <v>7360</v>
      </c>
    </row>
    <row r="5665" spans="1:24" x14ac:dyDescent="0.3">
      <c r="A5665" t="s">
        <v>3507</v>
      </c>
      <c r="B5665" t="s">
        <v>15981</v>
      </c>
      <c r="C5665" t="s">
        <v>181</v>
      </c>
      <c r="D5665" t="s">
        <v>15982</v>
      </c>
      <c r="E5665" t="s">
        <v>9042</v>
      </c>
      <c r="F5665">
        <v>24</v>
      </c>
      <c r="G5665">
        <v>0</v>
      </c>
      <c r="H5665" s="51" t="s">
        <v>15983</v>
      </c>
      <c r="I5665">
        <v>0</v>
      </c>
      <c r="J5665">
        <v>12</v>
      </c>
      <c r="K5665">
        <v>4</v>
      </c>
      <c r="L5665">
        <v>56.8</v>
      </c>
      <c r="M5665">
        <v>184.6</v>
      </c>
      <c r="N5665">
        <v>13</v>
      </c>
      <c r="O5665">
        <v>0</v>
      </c>
      <c r="P5665" t="s">
        <v>1552</v>
      </c>
      <c r="Q5665">
        <v>0</v>
      </c>
      <c r="R5665">
        <v>0</v>
      </c>
      <c r="S5665">
        <v>12</v>
      </c>
      <c r="T5665" t="s">
        <v>17663</v>
      </c>
      <c r="U5665">
        <v>14.2</v>
      </c>
      <c r="V5665" t="s">
        <v>18365</v>
      </c>
      <c r="W5665">
        <v>5.2</v>
      </c>
      <c r="X5665" t="s">
        <v>7360</v>
      </c>
    </row>
    <row r="5666" spans="1:24" x14ac:dyDescent="0.3">
      <c r="A5666" t="s">
        <v>3560</v>
      </c>
      <c r="B5666" t="s">
        <v>4015</v>
      </c>
      <c r="C5666" t="s">
        <v>181</v>
      </c>
      <c r="D5666" t="s">
        <v>4016</v>
      </c>
      <c r="E5666" t="s">
        <v>4010</v>
      </c>
      <c r="F5666">
        <v>89</v>
      </c>
      <c r="G5666">
        <v>0</v>
      </c>
      <c r="H5666" s="51" t="s">
        <v>15984</v>
      </c>
      <c r="I5666">
        <v>0</v>
      </c>
      <c r="J5666">
        <v>45</v>
      </c>
      <c r="K5666">
        <v>36</v>
      </c>
      <c r="L5666">
        <v>1124.6399999999999</v>
      </c>
      <c r="M5666">
        <v>1937.1</v>
      </c>
      <c r="N5666">
        <v>62</v>
      </c>
      <c r="O5666">
        <v>8</v>
      </c>
      <c r="P5666" t="s">
        <v>3553</v>
      </c>
      <c r="Q5666">
        <v>0</v>
      </c>
      <c r="R5666">
        <v>0</v>
      </c>
      <c r="S5666">
        <v>160</v>
      </c>
      <c r="T5666" t="s">
        <v>17723</v>
      </c>
      <c r="U5666">
        <v>31.24</v>
      </c>
      <c r="V5666" t="s">
        <v>18360</v>
      </c>
      <c r="W5666">
        <v>81</v>
      </c>
      <c r="X5666" t="s">
        <v>3674</v>
      </c>
    </row>
    <row r="5667" spans="1:24" x14ac:dyDescent="0.3">
      <c r="A5667" t="s">
        <v>3560</v>
      </c>
      <c r="B5667" t="s">
        <v>4013</v>
      </c>
      <c r="C5667" t="s">
        <v>3504</v>
      </c>
      <c r="D5667" t="s">
        <v>4014</v>
      </c>
      <c r="E5667" t="s">
        <v>4010</v>
      </c>
      <c r="F5667">
        <v>68</v>
      </c>
      <c r="G5667">
        <v>0</v>
      </c>
      <c r="H5667" s="51" t="s">
        <v>15984</v>
      </c>
      <c r="I5667">
        <v>0</v>
      </c>
      <c r="J5667">
        <v>34</v>
      </c>
      <c r="K5667">
        <v>27</v>
      </c>
      <c r="L5667">
        <v>843.4799999999999</v>
      </c>
      <c r="M5667">
        <v>1437.21</v>
      </c>
      <c r="N5667">
        <v>46</v>
      </c>
      <c r="O5667">
        <v>8</v>
      </c>
      <c r="P5667" t="s">
        <v>7429</v>
      </c>
      <c r="Q5667">
        <v>0</v>
      </c>
      <c r="R5667">
        <v>0</v>
      </c>
      <c r="S5667">
        <v>120</v>
      </c>
      <c r="T5667" t="s">
        <v>17723</v>
      </c>
      <c r="U5667">
        <v>31.24</v>
      </c>
      <c r="V5667" t="s">
        <v>18360</v>
      </c>
      <c r="W5667">
        <v>43.066666666666698</v>
      </c>
      <c r="X5667" t="s">
        <v>3674</v>
      </c>
    </row>
    <row r="5668" spans="1:24" x14ac:dyDescent="0.3">
      <c r="A5668" t="s">
        <v>3560</v>
      </c>
      <c r="B5668" t="s">
        <v>15985</v>
      </c>
      <c r="C5668" t="s">
        <v>181</v>
      </c>
      <c r="D5668" t="s">
        <v>15986</v>
      </c>
      <c r="E5668" t="s">
        <v>4010</v>
      </c>
      <c r="F5668">
        <v>0</v>
      </c>
      <c r="G5668">
        <v>0</v>
      </c>
      <c r="H5668" s="51" t="s">
        <v>15987</v>
      </c>
      <c r="I5668">
        <v>0</v>
      </c>
      <c r="J5668">
        <v>0</v>
      </c>
      <c r="K5668">
        <v>1</v>
      </c>
      <c r="L5668">
        <v>15.07</v>
      </c>
      <c r="M5668">
        <v>135.66999999999999</v>
      </c>
      <c r="N5668">
        <v>9</v>
      </c>
      <c r="O5668">
        <v>0</v>
      </c>
      <c r="P5668" t="s">
        <v>3520</v>
      </c>
      <c r="Q5668">
        <v>0</v>
      </c>
      <c r="R5668">
        <v>0</v>
      </c>
      <c r="S5668">
        <v>0</v>
      </c>
      <c r="T5668" t="s">
        <v>181</v>
      </c>
      <c r="U5668">
        <v>0</v>
      </c>
      <c r="V5668" t="s">
        <v>181</v>
      </c>
      <c r="W5668">
        <v>0</v>
      </c>
      <c r="X5668" t="s">
        <v>3674</v>
      </c>
    </row>
    <row r="5669" spans="1:24" x14ac:dyDescent="0.3">
      <c r="A5669" t="s">
        <v>3560</v>
      </c>
      <c r="B5669" t="s">
        <v>15988</v>
      </c>
      <c r="C5669" t="s">
        <v>181</v>
      </c>
      <c r="D5669" t="s">
        <v>15989</v>
      </c>
      <c r="E5669" t="s">
        <v>4010</v>
      </c>
      <c r="F5669">
        <v>20</v>
      </c>
      <c r="G5669">
        <v>0</v>
      </c>
      <c r="H5669" s="51" t="s">
        <v>13684</v>
      </c>
      <c r="I5669">
        <v>0</v>
      </c>
      <c r="J5669">
        <v>126</v>
      </c>
      <c r="K5669">
        <v>112</v>
      </c>
      <c r="L5669">
        <v>901.60000000000014</v>
      </c>
      <c r="M5669">
        <v>918.11</v>
      </c>
      <c r="N5669">
        <v>114</v>
      </c>
      <c r="O5669">
        <v>44</v>
      </c>
      <c r="P5669" t="s">
        <v>6616</v>
      </c>
      <c r="Q5669">
        <v>0</v>
      </c>
      <c r="R5669">
        <v>0</v>
      </c>
      <c r="S5669">
        <v>0</v>
      </c>
      <c r="T5669" t="s">
        <v>181</v>
      </c>
      <c r="U5669">
        <v>0</v>
      </c>
      <c r="V5669" t="s">
        <v>181</v>
      </c>
      <c r="W5669">
        <v>294</v>
      </c>
      <c r="X5669" t="s">
        <v>3674</v>
      </c>
    </row>
    <row r="5670" spans="1:24" x14ac:dyDescent="0.3">
      <c r="A5670" t="s">
        <v>3507</v>
      </c>
      <c r="B5670" t="s">
        <v>12261</v>
      </c>
      <c r="C5670" t="s">
        <v>181</v>
      </c>
      <c r="D5670" t="s">
        <v>12262</v>
      </c>
      <c r="E5670" t="s">
        <v>12230</v>
      </c>
      <c r="F5670">
        <v>0</v>
      </c>
      <c r="G5670">
        <v>0</v>
      </c>
      <c r="H5670" s="51" t="s">
        <v>3520</v>
      </c>
      <c r="I5670">
        <v>0</v>
      </c>
      <c r="J5670">
        <v>0</v>
      </c>
      <c r="K5670">
        <v>1</v>
      </c>
      <c r="L5670">
        <v>9</v>
      </c>
      <c r="M5670">
        <v>9</v>
      </c>
      <c r="N5670">
        <v>1</v>
      </c>
      <c r="O5670">
        <v>0</v>
      </c>
      <c r="P5670" t="s">
        <v>3535</v>
      </c>
      <c r="Q5670">
        <v>0</v>
      </c>
      <c r="R5670">
        <v>0</v>
      </c>
      <c r="S5670">
        <v>0</v>
      </c>
      <c r="T5670" t="s">
        <v>181</v>
      </c>
      <c r="U5670">
        <v>0</v>
      </c>
      <c r="V5670" t="s">
        <v>181</v>
      </c>
      <c r="W5670">
        <v>0</v>
      </c>
      <c r="X5670" t="s">
        <v>3674</v>
      </c>
    </row>
    <row r="5671" spans="1:24" x14ac:dyDescent="0.3">
      <c r="A5671" t="s">
        <v>3560</v>
      </c>
      <c r="B5671" t="s">
        <v>4020</v>
      </c>
      <c r="C5671" t="s">
        <v>3504</v>
      </c>
      <c r="D5671" t="s">
        <v>4021</v>
      </c>
      <c r="E5671" t="s">
        <v>4010</v>
      </c>
      <c r="F5671">
        <v>273</v>
      </c>
      <c r="G5671">
        <v>0</v>
      </c>
      <c r="H5671" s="51" t="s">
        <v>15990</v>
      </c>
      <c r="I5671">
        <v>0</v>
      </c>
      <c r="J5671">
        <v>137</v>
      </c>
      <c r="K5671">
        <v>115</v>
      </c>
      <c r="L5671">
        <v>1796.3</v>
      </c>
      <c r="M5671">
        <v>3155.58</v>
      </c>
      <c r="N5671">
        <v>202</v>
      </c>
      <c r="O5671">
        <v>50</v>
      </c>
      <c r="P5671" t="s">
        <v>8469</v>
      </c>
      <c r="Q5671">
        <v>0</v>
      </c>
      <c r="R5671">
        <v>0</v>
      </c>
      <c r="S5671">
        <v>480</v>
      </c>
      <c r="T5671" t="s">
        <v>17723</v>
      </c>
      <c r="U5671">
        <v>15.62</v>
      </c>
      <c r="V5671" t="s">
        <v>18360</v>
      </c>
      <c r="W5671">
        <v>694.13333333333298</v>
      </c>
      <c r="X5671" t="s">
        <v>3674</v>
      </c>
    </row>
    <row r="5672" spans="1:24" x14ac:dyDescent="0.3">
      <c r="A5672" t="s">
        <v>3560</v>
      </c>
      <c r="B5672" t="s">
        <v>4024</v>
      </c>
      <c r="C5672" t="s">
        <v>3504</v>
      </c>
      <c r="D5672" t="s">
        <v>4025</v>
      </c>
      <c r="E5672" t="s">
        <v>4010</v>
      </c>
      <c r="F5672">
        <v>247</v>
      </c>
      <c r="G5672">
        <v>0</v>
      </c>
      <c r="H5672" s="51" t="s">
        <v>15990</v>
      </c>
      <c r="I5672">
        <v>0</v>
      </c>
      <c r="J5672">
        <v>124</v>
      </c>
      <c r="K5672">
        <v>109</v>
      </c>
      <c r="L5672">
        <v>1702.58</v>
      </c>
      <c r="M5672">
        <v>3155.59</v>
      </c>
      <c r="N5672">
        <v>202</v>
      </c>
      <c r="O5672">
        <v>43</v>
      </c>
      <c r="P5672" t="s">
        <v>8162</v>
      </c>
      <c r="Q5672">
        <v>0</v>
      </c>
      <c r="R5672">
        <v>0</v>
      </c>
      <c r="S5672">
        <v>440</v>
      </c>
      <c r="T5672" t="s">
        <v>17723</v>
      </c>
      <c r="U5672">
        <v>15.62</v>
      </c>
      <c r="V5672" t="s">
        <v>18360</v>
      </c>
      <c r="W5672">
        <v>657.2</v>
      </c>
      <c r="X5672" t="s">
        <v>3674</v>
      </c>
    </row>
    <row r="5673" spans="1:24" x14ac:dyDescent="0.3">
      <c r="A5673" t="s">
        <v>3560</v>
      </c>
      <c r="B5673" t="s">
        <v>4017</v>
      </c>
      <c r="C5673" t="s">
        <v>3504</v>
      </c>
      <c r="D5673" t="s">
        <v>4018</v>
      </c>
      <c r="E5673" t="s">
        <v>4010</v>
      </c>
      <c r="F5673">
        <v>153</v>
      </c>
      <c r="G5673">
        <v>0</v>
      </c>
      <c r="H5673" s="51" t="s">
        <v>15990</v>
      </c>
      <c r="I5673">
        <v>0</v>
      </c>
      <c r="J5673">
        <v>77</v>
      </c>
      <c r="K5673">
        <v>64</v>
      </c>
      <c r="L5673">
        <v>999.68</v>
      </c>
      <c r="M5673">
        <v>2390.12</v>
      </c>
      <c r="N5673">
        <v>153</v>
      </c>
      <c r="O5673">
        <v>27</v>
      </c>
      <c r="P5673" t="s">
        <v>4087</v>
      </c>
      <c r="Q5673">
        <v>0</v>
      </c>
      <c r="R5673">
        <v>0</v>
      </c>
      <c r="S5673">
        <v>280</v>
      </c>
      <c r="T5673" t="s">
        <v>17723</v>
      </c>
      <c r="U5673">
        <v>15.62</v>
      </c>
      <c r="V5673" t="s">
        <v>18360</v>
      </c>
      <c r="W5673">
        <v>323.39999999999998</v>
      </c>
      <c r="X5673" t="s">
        <v>3674</v>
      </c>
    </row>
    <row r="5674" spans="1:24" x14ac:dyDescent="0.3">
      <c r="A5674" t="s">
        <v>3560</v>
      </c>
      <c r="B5674" t="s">
        <v>4048</v>
      </c>
      <c r="C5674" t="s">
        <v>3504</v>
      </c>
      <c r="D5674" t="s">
        <v>4049</v>
      </c>
      <c r="E5674" t="s">
        <v>4010</v>
      </c>
      <c r="F5674">
        <v>1</v>
      </c>
      <c r="G5674">
        <v>0</v>
      </c>
      <c r="H5674" s="51" t="s">
        <v>15990</v>
      </c>
      <c r="I5674">
        <v>0</v>
      </c>
      <c r="J5674">
        <v>1</v>
      </c>
      <c r="K5674">
        <v>1</v>
      </c>
      <c r="L5674">
        <v>15.62</v>
      </c>
      <c r="M5674">
        <v>968.54</v>
      </c>
      <c r="N5674">
        <v>62</v>
      </c>
      <c r="O5674">
        <v>0</v>
      </c>
      <c r="P5674" t="s">
        <v>3800</v>
      </c>
      <c r="Q5674">
        <v>0</v>
      </c>
      <c r="R5674">
        <v>0</v>
      </c>
      <c r="S5674">
        <v>240</v>
      </c>
      <c r="T5674" t="s">
        <v>17723</v>
      </c>
      <c r="U5674">
        <v>15.62</v>
      </c>
      <c r="V5674" t="s">
        <v>18360</v>
      </c>
      <c r="W5674">
        <v>2.06666666666667</v>
      </c>
      <c r="X5674" t="s">
        <v>3674</v>
      </c>
    </row>
    <row r="5675" spans="1:24" x14ac:dyDescent="0.3">
      <c r="A5675" t="s">
        <v>3560</v>
      </c>
      <c r="B5675" t="s">
        <v>4043</v>
      </c>
      <c r="C5675" t="s">
        <v>3504</v>
      </c>
      <c r="D5675" t="s">
        <v>4044</v>
      </c>
      <c r="E5675" t="s">
        <v>4010</v>
      </c>
      <c r="F5675">
        <v>181</v>
      </c>
      <c r="G5675">
        <v>0</v>
      </c>
      <c r="H5675" s="51" t="s">
        <v>15990</v>
      </c>
      <c r="I5675">
        <v>0</v>
      </c>
      <c r="J5675">
        <v>91</v>
      </c>
      <c r="K5675">
        <v>81</v>
      </c>
      <c r="L5675">
        <v>1265.22</v>
      </c>
      <c r="M5675">
        <v>2843.14</v>
      </c>
      <c r="N5675">
        <v>182</v>
      </c>
      <c r="O5675">
        <v>38</v>
      </c>
      <c r="P5675" t="s">
        <v>1363</v>
      </c>
      <c r="Q5675">
        <v>0</v>
      </c>
      <c r="R5675">
        <v>0</v>
      </c>
      <c r="S5675">
        <v>360</v>
      </c>
      <c r="T5675" t="s">
        <v>17723</v>
      </c>
      <c r="U5675">
        <v>15.62</v>
      </c>
      <c r="V5675" t="s">
        <v>18360</v>
      </c>
      <c r="W5675">
        <v>436.8</v>
      </c>
      <c r="X5675" t="s">
        <v>3674</v>
      </c>
    </row>
    <row r="5676" spans="1:24" x14ac:dyDescent="0.3">
      <c r="A5676" t="s">
        <v>3560</v>
      </c>
      <c r="B5676" t="s">
        <v>4027</v>
      </c>
      <c r="C5676" t="s">
        <v>3504</v>
      </c>
      <c r="D5676" t="s">
        <v>4028</v>
      </c>
      <c r="E5676" t="s">
        <v>4010</v>
      </c>
      <c r="F5676">
        <v>171</v>
      </c>
      <c r="G5676">
        <v>0</v>
      </c>
      <c r="H5676" s="51" t="s">
        <v>15990</v>
      </c>
      <c r="I5676">
        <v>0</v>
      </c>
      <c r="J5676">
        <v>86</v>
      </c>
      <c r="K5676">
        <v>81</v>
      </c>
      <c r="L5676">
        <v>1265.22</v>
      </c>
      <c r="M5676">
        <v>2593.2199999999998</v>
      </c>
      <c r="N5676">
        <v>166</v>
      </c>
      <c r="O5676">
        <v>31</v>
      </c>
      <c r="P5676" t="s">
        <v>8355</v>
      </c>
      <c r="Q5676">
        <v>0</v>
      </c>
      <c r="R5676">
        <v>0</v>
      </c>
      <c r="S5676">
        <v>360</v>
      </c>
      <c r="T5676" t="s">
        <v>17723</v>
      </c>
      <c r="U5676">
        <v>15.62</v>
      </c>
      <c r="V5676" t="s">
        <v>18360</v>
      </c>
      <c r="W5676">
        <v>387</v>
      </c>
      <c r="X5676" t="s">
        <v>3674</v>
      </c>
    </row>
    <row r="5677" spans="1:24" x14ac:dyDescent="0.3">
      <c r="A5677" t="s">
        <v>3560</v>
      </c>
      <c r="B5677" t="s">
        <v>4022</v>
      </c>
      <c r="C5677" t="s">
        <v>3504</v>
      </c>
      <c r="D5677" t="s">
        <v>4023</v>
      </c>
      <c r="E5677" t="s">
        <v>4010</v>
      </c>
      <c r="F5677">
        <v>246</v>
      </c>
      <c r="G5677">
        <v>0</v>
      </c>
      <c r="H5677" s="51" t="s">
        <v>15990</v>
      </c>
      <c r="I5677">
        <v>0</v>
      </c>
      <c r="J5677">
        <v>123</v>
      </c>
      <c r="K5677">
        <v>104</v>
      </c>
      <c r="L5677">
        <v>1624.48</v>
      </c>
      <c r="M5677">
        <v>3077.48</v>
      </c>
      <c r="N5677">
        <v>197</v>
      </c>
      <c r="O5677">
        <v>36</v>
      </c>
      <c r="P5677" t="s">
        <v>8285</v>
      </c>
      <c r="Q5677">
        <v>0</v>
      </c>
      <c r="R5677">
        <v>0</v>
      </c>
      <c r="S5677">
        <v>440</v>
      </c>
      <c r="T5677" t="s">
        <v>17723</v>
      </c>
      <c r="U5677">
        <v>15.62</v>
      </c>
      <c r="V5677" t="s">
        <v>18360</v>
      </c>
      <c r="W5677">
        <v>660.1</v>
      </c>
      <c r="X5677" t="s">
        <v>3674</v>
      </c>
    </row>
    <row r="5678" spans="1:24" x14ac:dyDescent="0.3">
      <c r="A5678" t="s">
        <v>3560</v>
      </c>
      <c r="B5678" t="s">
        <v>4046</v>
      </c>
      <c r="C5678" t="s">
        <v>3504</v>
      </c>
      <c r="D5678" t="s">
        <v>4047</v>
      </c>
      <c r="E5678" t="s">
        <v>4010</v>
      </c>
      <c r="F5678">
        <v>299</v>
      </c>
      <c r="G5678">
        <v>0</v>
      </c>
      <c r="H5678" s="51" t="s">
        <v>15990</v>
      </c>
      <c r="I5678">
        <v>0</v>
      </c>
      <c r="J5678">
        <v>150</v>
      </c>
      <c r="K5678">
        <v>130</v>
      </c>
      <c r="L5678">
        <v>2030.6</v>
      </c>
      <c r="M5678">
        <v>3717.96</v>
      </c>
      <c r="N5678">
        <v>238</v>
      </c>
      <c r="O5678">
        <v>54</v>
      </c>
      <c r="P5678" t="s">
        <v>11085</v>
      </c>
      <c r="Q5678">
        <v>0</v>
      </c>
      <c r="R5678">
        <v>0</v>
      </c>
      <c r="S5678">
        <v>520</v>
      </c>
      <c r="T5678" t="s">
        <v>17723</v>
      </c>
      <c r="U5678">
        <v>15.62</v>
      </c>
      <c r="V5678" t="s">
        <v>18360</v>
      </c>
      <c r="W5678">
        <v>920</v>
      </c>
      <c r="X5678" t="s">
        <v>3674</v>
      </c>
    </row>
    <row r="5679" spans="1:24" x14ac:dyDescent="0.3">
      <c r="A5679" t="s">
        <v>3507</v>
      </c>
      <c r="B5679" t="s">
        <v>12249</v>
      </c>
      <c r="C5679" t="s">
        <v>3504</v>
      </c>
      <c r="D5679" t="s">
        <v>12250</v>
      </c>
      <c r="E5679" t="s">
        <v>12230</v>
      </c>
      <c r="F5679">
        <v>310</v>
      </c>
      <c r="G5679">
        <v>0</v>
      </c>
      <c r="H5679" s="51" t="s">
        <v>18366</v>
      </c>
      <c r="I5679">
        <v>0</v>
      </c>
      <c r="J5679">
        <v>155</v>
      </c>
      <c r="K5679">
        <v>131</v>
      </c>
      <c r="L5679">
        <v>4146.1499999999996</v>
      </c>
      <c r="M5679">
        <v>15286.46</v>
      </c>
      <c r="N5679">
        <v>483</v>
      </c>
      <c r="O5679">
        <v>56</v>
      </c>
      <c r="P5679" t="s">
        <v>8467</v>
      </c>
      <c r="Q5679">
        <v>0</v>
      </c>
      <c r="R5679">
        <v>0</v>
      </c>
      <c r="S5679">
        <v>0</v>
      </c>
      <c r="T5679" t="s">
        <v>181</v>
      </c>
      <c r="U5679">
        <v>0</v>
      </c>
      <c r="V5679" t="s">
        <v>181</v>
      </c>
      <c r="W5679">
        <v>2206.1666666666702</v>
      </c>
      <c r="X5679" t="s">
        <v>3674</v>
      </c>
    </row>
    <row r="5680" spans="1:24" x14ac:dyDescent="0.3">
      <c r="A5680" t="s">
        <v>3507</v>
      </c>
      <c r="B5680" t="s">
        <v>12239</v>
      </c>
      <c r="C5680" t="s">
        <v>3504</v>
      </c>
      <c r="D5680" t="s">
        <v>12240</v>
      </c>
      <c r="E5680" t="s">
        <v>12230</v>
      </c>
      <c r="F5680">
        <v>39</v>
      </c>
      <c r="G5680">
        <v>0</v>
      </c>
      <c r="H5680" s="51" t="s">
        <v>15992</v>
      </c>
      <c r="I5680">
        <v>0</v>
      </c>
      <c r="J5680">
        <v>20</v>
      </c>
      <c r="K5680">
        <v>18</v>
      </c>
      <c r="L5680">
        <v>544.5</v>
      </c>
      <c r="M5680">
        <v>3236.67</v>
      </c>
      <c r="N5680">
        <v>107</v>
      </c>
      <c r="O5680">
        <v>8</v>
      </c>
      <c r="P5680" t="s">
        <v>9569</v>
      </c>
      <c r="Q5680">
        <v>0</v>
      </c>
      <c r="R5680">
        <v>0</v>
      </c>
      <c r="S5680">
        <v>0</v>
      </c>
      <c r="T5680" t="s">
        <v>181</v>
      </c>
      <c r="U5680">
        <v>0</v>
      </c>
      <c r="V5680" t="s">
        <v>181</v>
      </c>
      <c r="W5680">
        <v>66</v>
      </c>
      <c r="X5680" t="s">
        <v>3674</v>
      </c>
    </row>
    <row r="5681" spans="1:24" x14ac:dyDescent="0.3">
      <c r="A5681" t="s">
        <v>3507</v>
      </c>
      <c r="B5681" t="s">
        <v>12231</v>
      </c>
      <c r="C5681" t="s">
        <v>181</v>
      </c>
      <c r="D5681" t="s">
        <v>12232</v>
      </c>
      <c r="E5681" t="s">
        <v>12230</v>
      </c>
      <c r="F5681">
        <v>67</v>
      </c>
      <c r="G5681">
        <v>0</v>
      </c>
      <c r="H5681" s="51" t="s">
        <v>15991</v>
      </c>
      <c r="I5681">
        <v>0</v>
      </c>
      <c r="J5681">
        <v>34</v>
      </c>
      <c r="K5681">
        <v>29</v>
      </c>
      <c r="L5681">
        <v>899.58</v>
      </c>
      <c r="M5681">
        <v>6515.22</v>
      </c>
      <c r="N5681">
        <v>210</v>
      </c>
      <c r="O5681">
        <v>10</v>
      </c>
      <c r="P5681" t="s">
        <v>1986</v>
      </c>
      <c r="Q5681">
        <v>0</v>
      </c>
      <c r="R5681">
        <v>0</v>
      </c>
      <c r="S5681">
        <v>0</v>
      </c>
      <c r="T5681" t="s">
        <v>181</v>
      </c>
      <c r="U5681">
        <v>0</v>
      </c>
      <c r="V5681" t="s">
        <v>181</v>
      </c>
      <c r="W5681">
        <v>226.666666666667</v>
      </c>
      <c r="X5681" t="s">
        <v>3674</v>
      </c>
    </row>
    <row r="5682" spans="1:24" x14ac:dyDescent="0.3">
      <c r="A5682" t="s">
        <v>3507</v>
      </c>
      <c r="B5682" t="s">
        <v>12233</v>
      </c>
      <c r="C5682" t="s">
        <v>181</v>
      </c>
      <c r="D5682" t="s">
        <v>12234</v>
      </c>
      <c r="E5682" t="s">
        <v>12230</v>
      </c>
      <c r="F5682">
        <v>27</v>
      </c>
      <c r="G5682">
        <v>0</v>
      </c>
      <c r="H5682" s="51" t="s">
        <v>15992</v>
      </c>
      <c r="I5682">
        <v>0</v>
      </c>
      <c r="J5682">
        <v>14</v>
      </c>
      <c r="K5682">
        <v>13</v>
      </c>
      <c r="L5682">
        <v>393.25</v>
      </c>
      <c r="M5682">
        <v>2752.69</v>
      </c>
      <c r="N5682">
        <v>91</v>
      </c>
      <c r="O5682">
        <v>5</v>
      </c>
      <c r="P5682" t="s">
        <v>1695</v>
      </c>
      <c r="Q5682">
        <v>0</v>
      </c>
      <c r="R5682">
        <v>0</v>
      </c>
      <c r="S5682">
        <v>0</v>
      </c>
      <c r="T5682" t="s">
        <v>181</v>
      </c>
      <c r="U5682">
        <v>0</v>
      </c>
      <c r="V5682" t="s">
        <v>181</v>
      </c>
      <c r="W5682">
        <v>40.133333333333297</v>
      </c>
      <c r="X5682" t="s">
        <v>3674</v>
      </c>
    </row>
    <row r="5683" spans="1:24" x14ac:dyDescent="0.3">
      <c r="A5683" t="s">
        <v>3507</v>
      </c>
      <c r="B5683" t="s">
        <v>12235</v>
      </c>
      <c r="C5683" t="s">
        <v>181</v>
      </c>
      <c r="D5683" t="s">
        <v>12236</v>
      </c>
      <c r="E5683" t="s">
        <v>12230</v>
      </c>
      <c r="F5683">
        <v>15</v>
      </c>
      <c r="G5683">
        <v>0</v>
      </c>
      <c r="H5683" s="51" t="s">
        <v>15992</v>
      </c>
      <c r="I5683">
        <v>0</v>
      </c>
      <c r="J5683">
        <v>8</v>
      </c>
      <c r="K5683">
        <v>6</v>
      </c>
      <c r="L5683">
        <v>181.5</v>
      </c>
      <c r="M5683">
        <v>2722.43</v>
      </c>
      <c r="N5683">
        <v>90</v>
      </c>
      <c r="O5683">
        <v>1</v>
      </c>
      <c r="P5683" t="s">
        <v>4235</v>
      </c>
      <c r="Q5683">
        <v>0</v>
      </c>
      <c r="R5683">
        <v>0</v>
      </c>
      <c r="S5683">
        <v>0</v>
      </c>
      <c r="T5683" t="s">
        <v>181</v>
      </c>
      <c r="U5683">
        <v>0</v>
      </c>
      <c r="V5683" t="s">
        <v>181</v>
      </c>
      <c r="W5683">
        <v>23.733333333333299</v>
      </c>
      <c r="X5683" t="s">
        <v>3674</v>
      </c>
    </row>
    <row r="5684" spans="1:24" x14ac:dyDescent="0.3">
      <c r="A5684" t="s">
        <v>3507</v>
      </c>
      <c r="B5684" t="s">
        <v>12237</v>
      </c>
      <c r="C5684" t="s">
        <v>181</v>
      </c>
      <c r="D5684" t="s">
        <v>12238</v>
      </c>
      <c r="E5684" t="s">
        <v>12230</v>
      </c>
      <c r="F5684">
        <v>45</v>
      </c>
      <c r="G5684">
        <v>0</v>
      </c>
      <c r="H5684" s="51" t="s">
        <v>15991</v>
      </c>
      <c r="I5684">
        <v>0</v>
      </c>
      <c r="J5684">
        <v>23</v>
      </c>
      <c r="K5684">
        <v>20</v>
      </c>
      <c r="L5684">
        <v>620.4</v>
      </c>
      <c r="M5684">
        <v>3071.47</v>
      </c>
      <c r="N5684">
        <v>99</v>
      </c>
      <c r="O5684">
        <v>8</v>
      </c>
      <c r="P5684" t="s">
        <v>9223</v>
      </c>
      <c r="Q5684">
        <v>0</v>
      </c>
      <c r="R5684">
        <v>0</v>
      </c>
      <c r="S5684">
        <v>0</v>
      </c>
      <c r="T5684" t="s">
        <v>181</v>
      </c>
      <c r="U5684">
        <v>0</v>
      </c>
      <c r="V5684" t="s">
        <v>181</v>
      </c>
      <c r="W5684">
        <v>69.766666666666694</v>
      </c>
      <c r="X5684" t="s">
        <v>3674</v>
      </c>
    </row>
    <row r="5685" spans="1:24" x14ac:dyDescent="0.3">
      <c r="A5685" t="s">
        <v>3507</v>
      </c>
      <c r="B5685" t="s">
        <v>12241</v>
      </c>
      <c r="C5685" t="s">
        <v>181</v>
      </c>
      <c r="D5685" t="s">
        <v>12242</v>
      </c>
      <c r="E5685" t="s">
        <v>12230</v>
      </c>
      <c r="F5685">
        <v>68</v>
      </c>
      <c r="G5685">
        <v>0</v>
      </c>
      <c r="H5685" s="51" t="s">
        <v>15991</v>
      </c>
      <c r="I5685">
        <v>0</v>
      </c>
      <c r="J5685">
        <v>34</v>
      </c>
      <c r="K5685">
        <v>29</v>
      </c>
      <c r="L5685">
        <v>899.58</v>
      </c>
      <c r="M5685">
        <v>6608.3</v>
      </c>
      <c r="N5685">
        <v>213</v>
      </c>
      <c r="O5685">
        <v>7</v>
      </c>
      <c r="P5685" t="s">
        <v>4063</v>
      </c>
      <c r="Q5685">
        <v>0</v>
      </c>
      <c r="R5685">
        <v>0</v>
      </c>
      <c r="S5685">
        <v>0</v>
      </c>
      <c r="T5685" t="s">
        <v>181</v>
      </c>
      <c r="U5685">
        <v>0</v>
      </c>
      <c r="V5685" t="s">
        <v>181</v>
      </c>
      <c r="W5685">
        <v>233.46666666666701</v>
      </c>
      <c r="X5685" t="s">
        <v>3674</v>
      </c>
    </row>
    <row r="5686" spans="1:24" x14ac:dyDescent="0.3">
      <c r="A5686" t="s">
        <v>3507</v>
      </c>
      <c r="B5686" t="s">
        <v>18367</v>
      </c>
      <c r="C5686" t="s">
        <v>3813</v>
      </c>
      <c r="D5686" t="s">
        <v>11441</v>
      </c>
      <c r="E5686" t="s">
        <v>11434</v>
      </c>
      <c r="F5686">
        <v>103</v>
      </c>
      <c r="G5686" t="s">
        <v>704</v>
      </c>
      <c r="H5686" s="51" t="s">
        <v>2020</v>
      </c>
      <c r="I5686">
        <v>1008</v>
      </c>
      <c r="J5686">
        <v>52</v>
      </c>
      <c r="K5686">
        <v>53</v>
      </c>
      <c r="L5686">
        <v>1272</v>
      </c>
      <c r="M5686">
        <v>1488</v>
      </c>
      <c r="N5686">
        <v>62</v>
      </c>
      <c r="O5686">
        <v>0</v>
      </c>
      <c r="P5686" t="s">
        <v>3800</v>
      </c>
      <c r="Q5686">
        <v>1</v>
      </c>
      <c r="R5686">
        <v>0</v>
      </c>
      <c r="S5686">
        <v>0</v>
      </c>
      <c r="T5686" t="s">
        <v>181</v>
      </c>
      <c r="U5686">
        <v>0</v>
      </c>
      <c r="V5686" t="s">
        <v>181</v>
      </c>
      <c r="W5686">
        <v>105.73333333333299</v>
      </c>
      <c r="X5686" t="s">
        <v>6279</v>
      </c>
    </row>
    <row r="5687" spans="1:24" x14ac:dyDescent="0.3">
      <c r="A5687" t="s">
        <v>3507</v>
      </c>
      <c r="B5687" t="s">
        <v>12425</v>
      </c>
      <c r="C5687" t="s">
        <v>181</v>
      </c>
      <c r="D5687" t="s">
        <v>12426</v>
      </c>
      <c r="E5687" t="s">
        <v>12412</v>
      </c>
      <c r="F5687">
        <v>45</v>
      </c>
      <c r="G5687">
        <v>0</v>
      </c>
      <c r="H5687" s="51" t="s">
        <v>2020</v>
      </c>
      <c r="I5687">
        <v>0</v>
      </c>
      <c r="J5687">
        <v>23</v>
      </c>
      <c r="K5687">
        <v>16</v>
      </c>
      <c r="L5687">
        <v>384</v>
      </c>
      <c r="M5687">
        <v>1416</v>
      </c>
      <c r="N5687">
        <v>59</v>
      </c>
      <c r="O5687">
        <v>4</v>
      </c>
      <c r="P5687" t="s">
        <v>2759</v>
      </c>
      <c r="Q5687">
        <v>0</v>
      </c>
      <c r="R5687">
        <v>0</v>
      </c>
      <c r="S5687">
        <v>0</v>
      </c>
      <c r="T5687" t="s">
        <v>181</v>
      </c>
      <c r="U5687">
        <v>0</v>
      </c>
      <c r="V5687" t="s">
        <v>181</v>
      </c>
      <c r="W5687">
        <v>42.1666666666667</v>
      </c>
      <c r="X5687" t="s">
        <v>6279</v>
      </c>
    </row>
    <row r="5688" spans="1:24" x14ac:dyDescent="0.3">
      <c r="A5688" t="s">
        <v>3507</v>
      </c>
      <c r="B5688" t="s">
        <v>11437</v>
      </c>
      <c r="C5688" t="s">
        <v>3511</v>
      </c>
      <c r="D5688" t="s">
        <v>11438</v>
      </c>
      <c r="E5688" t="s">
        <v>11434</v>
      </c>
      <c r="F5688">
        <v>0</v>
      </c>
      <c r="G5688">
        <v>0</v>
      </c>
      <c r="H5688" s="51" t="s">
        <v>16422</v>
      </c>
      <c r="I5688">
        <v>0</v>
      </c>
      <c r="J5688">
        <v>0</v>
      </c>
      <c r="L5688">
        <v>0</v>
      </c>
      <c r="M5688">
        <v>1212.5</v>
      </c>
      <c r="N5688">
        <v>25</v>
      </c>
      <c r="O5688">
        <v>10</v>
      </c>
      <c r="P5688" t="s">
        <v>3225</v>
      </c>
      <c r="Q5688">
        <v>17</v>
      </c>
      <c r="R5688">
        <v>-2</v>
      </c>
      <c r="S5688">
        <v>150</v>
      </c>
      <c r="T5688" t="s">
        <v>18175</v>
      </c>
      <c r="U5688">
        <v>46.23</v>
      </c>
      <c r="V5688" t="s">
        <v>18368</v>
      </c>
      <c r="W5688">
        <v>0</v>
      </c>
      <c r="X5688" t="s">
        <v>6279</v>
      </c>
    </row>
    <row r="5689" spans="1:24" x14ac:dyDescent="0.3">
      <c r="A5689" t="s">
        <v>3507</v>
      </c>
      <c r="B5689" t="s">
        <v>15993</v>
      </c>
      <c r="C5689" t="s">
        <v>181</v>
      </c>
      <c r="D5689" t="s">
        <v>15994</v>
      </c>
      <c r="E5689" t="s">
        <v>9042</v>
      </c>
      <c r="F5689">
        <v>17</v>
      </c>
      <c r="G5689">
        <v>0</v>
      </c>
      <c r="H5689" s="51" t="s">
        <v>3225</v>
      </c>
      <c r="I5689">
        <v>0</v>
      </c>
      <c r="J5689">
        <v>9</v>
      </c>
      <c r="K5689">
        <v>2</v>
      </c>
      <c r="L5689">
        <v>30</v>
      </c>
      <c r="M5689">
        <v>285</v>
      </c>
      <c r="N5689">
        <v>19</v>
      </c>
      <c r="O5689">
        <v>0</v>
      </c>
      <c r="P5689" t="s">
        <v>3636</v>
      </c>
      <c r="Q5689">
        <v>0</v>
      </c>
      <c r="R5689">
        <v>0</v>
      </c>
      <c r="S5689">
        <v>0</v>
      </c>
      <c r="T5689" t="s">
        <v>181</v>
      </c>
      <c r="U5689">
        <v>0</v>
      </c>
      <c r="V5689" t="s">
        <v>181</v>
      </c>
      <c r="W5689">
        <v>5.7</v>
      </c>
      <c r="X5689" t="s">
        <v>7360</v>
      </c>
    </row>
    <row r="5690" spans="1:24" x14ac:dyDescent="0.3">
      <c r="A5690" t="s">
        <v>3560</v>
      </c>
      <c r="B5690" t="s">
        <v>10433</v>
      </c>
      <c r="C5690" t="s">
        <v>3528</v>
      </c>
      <c r="D5690" t="s">
        <v>15995</v>
      </c>
      <c r="E5690" t="s">
        <v>15996</v>
      </c>
      <c r="F5690">
        <v>1221</v>
      </c>
      <c r="G5690">
        <v>0</v>
      </c>
      <c r="H5690" s="51" t="s">
        <v>15998</v>
      </c>
      <c r="I5690">
        <v>0</v>
      </c>
      <c r="J5690">
        <v>611</v>
      </c>
      <c r="K5690">
        <v>648</v>
      </c>
      <c r="L5690">
        <v>6622.56</v>
      </c>
      <c r="M5690">
        <v>7840.08</v>
      </c>
      <c r="N5690">
        <v>767</v>
      </c>
      <c r="O5690">
        <v>114</v>
      </c>
      <c r="P5690" t="s">
        <v>15388</v>
      </c>
      <c r="Q5690">
        <v>0</v>
      </c>
      <c r="R5690">
        <v>0</v>
      </c>
      <c r="S5690">
        <v>1000</v>
      </c>
      <c r="T5690" t="s">
        <v>12699</v>
      </c>
      <c r="U5690">
        <v>10.220000000000001</v>
      </c>
      <c r="V5690" t="s">
        <v>18369</v>
      </c>
      <c r="W5690">
        <v>13299.4333333333</v>
      </c>
      <c r="X5690" t="s">
        <v>3581</v>
      </c>
    </row>
    <row r="5691" spans="1:24" x14ac:dyDescent="0.3">
      <c r="A5691" t="s">
        <v>3507</v>
      </c>
      <c r="B5691" t="s">
        <v>12130</v>
      </c>
      <c r="C5691" t="s">
        <v>181</v>
      </c>
      <c r="D5691" t="s">
        <v>12131</v>
      </c>
      <c r="E5691" t="s">
        <v>12129</v>
      </c>
      <c r="F5691">
        <v>1</v>
      </c>
      <c r="G5691">
        <v>0</v>
      </c>
      <c r="H5691" s="51" t="s">
        <v>15999</v>
      </c>
      <c r="I5691">
        <v>0</v>
      </c>
      <c r="J5691">
        <v>1</v>
      </c>
      <c r="K5691">
        <v>1</v>
      </c>
      <c r="L5691">
        <v>24.44</v>
      </c>
      <c r="M5691">
        <v>415.54</v>
      </c>
      <c r="N5691">
        <v>17</v>
      </c>
      <c r="O5691">
        <v>0</v>
      </c>
      <c r="P5691" t="s">
        <v>3960</v>
      </c>
      <c r="Q5691">
        <v>0</v>
      </c>
      <c r="R5691">
        <v>0</v>
      </c>
      <c r="S5691">
        <v>0</v>
      </c>
      <c r="T5691" t="s">
        <v>181</v>
      </c>
      <c r="U5691">
        <v>0</v>
      </c>
      <c r="V5691" t="s">
        <v>181</v>
      </c>
      <c r="W5691">
        <v>0.56666666666666698</v>
      </c>
      <c r="X5691" t="s">
        <v>3581</v>
      </c>
    </row>
    <row r="5692" spans="1:24" x14ac:dyDescent="0.3">
      <c r="A5692" t="s">
        <v>3502</v>
      </c>
      <c r="B5692" t="s">
        <v>16000</v>
      </c>
      <c r="C5692" t="s">
        <v>181</v>
      </c>
      <c r="D5692" t="s">
        <v>16001</v>
      </c>
      <c r="E5692" t="s">
        <v>16002</v>
      </c>
      <c r="F5692">
        <v>0</v>
      </c>
      <c r="G5692">
        <v>0</v>
      </c>
      <c r="H5692" s="51" t="s">
        <v>16003</v>
      </c>
      <c r="I5692">
        <v>0</v>
      </c>
      <c r="J5692">
        <v>0</v>
      </c>
      <c r="L5692">
        <v>0</v>
      </c>
      <c r="M5692">
        <v>326.8</v>
      </c>
      <c r="N5692">
        <v>4</v>
      </c>
      <c r="O5692">
        <v>0</v>
      </c>
      <c r="P5692" t="s">
        <v>3101</v>
      </c>
      <c r="Q5692">
        <v>0</v>
      </c>
      <c r="R5692">
        <v>0</v>
      </c>
      <c r="S5692">
        <v>0</v>
      </c>
      <c r="T5692" t="s">
        <v>181</v>
      </c>
      <c r="U5692">
        <v>0</v>
      </c>
      <c r="V5692" t="s">
        <v>181</v>
      </c>
      <c r="W5692">
        <v>0</v>
      </c>
      <c r="X5692" t="s">
        <v>7241</v>
      </c>
    </row>
    <row r="5693" spans="1:24" x14ac:dyDescent="0.3">
      <c r="A5693" t="s">
        <v>3502</v>
      </c>
      <c r="B5693" t="s">
        <v>11265</v>
      </c>
      <c r="C5693" t="s">
        <v>3588</v>
      </c>
      <c r="D5693" t="s">
        <v>16004</v>
      </c>
      <c r="E5693" t="s">
        <v>11266</v>
      </c>
      <c r="F5693">
        <v>102</v>
      </c>
      <c r="G5693">
        <v>0</v>
      </c>
      <c r="H5693" s="51" t="s">
        <v>16005</v>
      </c>
      <c r="I5693">
        <v>0</v>
      </c>
      <c r="J5693">
        <v>51</v>
      </c>
      <c r="K5693">
        <v>74</v>
      </c>
      <c r="L5693">
        <v>3981.2</v>
      </c>
      <c r="M5693">
        <v>7612.7</v>
      </c>
      <c r="N5693">
        <v>142</v>
      </c>
      <c r="O5693">
        <v>0</v>
      </c>
      <c r="P5693" t="s">
        <v>18370</v>
      </c>
      <c r="Q5693">
        <v>14</v>
      </c>
      <c r="R5693">
        <v>0</v>
      </c>
      <c r="S5693">
        <v>100</v>
      </c>
      <c r="T5693" t="s">
        <v>17871</v>
      </c>
      <c r="U5693">
        <v>53.8</v>
      </c>
      <c r="V5693" t="s">
        <v>18371</v>
      </c>
      <c r="W5693">
        <v>217.6</v>
      </c>
      <c r="X5693" t="s">
        <v>7241</v>
      </c>
    </row>
    <row r="5694" spans="1:24" x14ac:dyDescent="0.3">
      <c r="A5694" t="s">
        <v>3502</v>
      </c>
      <c r="B5694" t="s">
        <v>10563</v>
      </c>
      <c r="C5694" t="s">
        <v>181</v>
      </c>
      <c r="D5694" t="s">
        <v>10564</v>
      </c>
      <c r="E5694" t="s">
        <v>16007</v>
      </c>
      <c r="F5694">
        <v>0</v>
      </c>
      <c r="G5694">
        <v>0</v>
      </c>
      <c r="H5694" s="51" t="s">
        <v>13404</v>
      </c>
      <c r="I5694">
        <v>0</v>
      </c>
      <c r="J5694">
        <v>0</v>
      </c>
      <c r="L5694">
        <v>0</v>
      </c>
      <c r="M5694">
        <v>12032.08</v>
      </c>
      <c r="N5694">
        <v>207</v>
      </c>
      <c r="O5694">
        <v>0</v>
      </c>
      <c r="P5694" t="s">
        <v>7799</v>
      </c>
      <c r="Q5694">
        <v>0</v>
      </c>
      <c r="R5694">
        <v>0</v>
      </c>
      <c r="S5694">
        <v>0</v>
      </c>
      <c r="T5694" t="s">
        <v>181</v>
      </c>
      <c r="U5694">
        <v>0</v>
      </c>
      <c r="V5694" t="s">
        <v>181</v>
      </c>
      <c r="W5694">
        <v>0</v>
      </c>
      <c r="X5694" t="s">
        <v>7241</v>
      </c>
    </row>
    <row r="5695" spans="1:24" x14ac:dyDescent="0.3">
      <c r="A5695" t="s">
        <v>3502</v>
      </c>
      <c r="B5695" t="s">
        <v>16008</v>
      </c>
      <c r="C5695" t="s">
        <v>181</v>
      </c>
      <c r="D5695" t="s">
        <v>10564</v>
      </c>
      <c r="E5695" t="s">
        <v>16009</v>
      </c>
      <c r="F5695">
        <v>0</v>
      </c>
      <c r="G5695">
        <v>0</v>
      </c>
      <c r="H5695" s="51" t="s">
        <v>3872</v>
      </c>
      <c r="I5695">
        <v>0</v>
      </c>
      <c r="J5695">
        <v>0</v>
      </c>
      <c r="L5695">
        <v>0</v>
      </c>
      <c r="M5695">
        <v>4558</v>
      </c>
      <c r="N5695">
        <v>86</v>
      </c>
      <c r="O5695">
        <v>0</v>
      </c>
      <c r="P5695" t="s">
        <v>1695</v>
      </c>
      <c r="Q5695">
        <v>0</v>
      </c>
      <c r="R5695">
        <v>0</v>
      </c>
      <c r="S5695">
        <v>0</v>
      </c>
      <c r="T5695" t="s">
        <v>181</v>
      </c>
      <c r="U5695">
        <v>0</v>
      </c>
      <c r="V5695" t="s">
        <v>181</v>
      </c>
      <c r="W5695">
        <v>0</v>
      </c>
      <c r="X5695" t="s">
        <v>7241</v>
      </c>
    </row>
    <row r="5696" spans="1:24" x14ac:dyDescent="0.3">
      <c r="A5696" t="s">
        <v>3502</v>
      </c>
      <c r="B5696" t="s">
        <v>9284</v>
      </c>
      <c r="C5696" t="s">
        <v>181</v>
      </c>
      <c r="D5696" t="s">
        <v>9285</v>
      </c>
      <c r="E5696" t="s">
        <v>9282</v>
      </c>
      <c r="F5696">
        <v>316</v>
      </c>
      <c r="G5696">
        <v>0</v>
      </c>
      <c r="H5696" s="51" t="s">
        <v>13276</v>
      </c>
      <c r="I5696">
        <v>0</v>
      </c>
      <c r="J5696">
        <v>158</v>
      </c>
      <c r="K5696">
        <v>183</v>
      </c>
      <c r="L5696">
        <v>5837.7</v>
      </c>
      <c r="M5696">
        <v>14291.2</v>
      </c>
      <c r="N5696">
        <v>448</v>
      </c>
      <c r="O5696">
        <v>0</v>
      </c>
      <c r="P5696" t="s">
        <v>10364</v>
      </c>
      <c r="Q5696">
        <v>0</v>
      </c>
      <c r="R5696">
        <v>0</v>
      </c>
      <c r="S5696">
        <v>160</v>
      </c>
      <c r="T5696" t="s">
        <v>18372</v>
      </c>
      <c r="U5696">
        <v>31.9</v>
      </c>
      <c r="V5696" t="s">
        <v>18373</v>
      </c>
      <c r="W5696">
        <v>2359.4666666666699</v>
      </c>
      <c r="X5696" t="s">
        <v>7241</v>
      </c>
    </row>
    <row r="5697" spans="1:24" x14ac:dyDescent="0.3">
      <c r="A5697" t="s">
        <v>3502</v>
      </c>
      <c r="B5697" t="s">
        <v>8945</v>
      </c>
      <c r="C5697" t="s">
        <v>3573</v>
      </c>
      <c r="D5697" t="s">
        <v>8946</v>
      </c>
      <c r="E5697" t="s">
        <v>8947</v>
      </c>
      <c r="F5697">
        <v>2213</v>
      </c>
      <c r="G5697">
        <v>0</v>
      </c>
      <c r="H5697" s="51" t="s">
        <v>12840</v>
      </c>
      <c r="I5697">
        <v>0</v>
      </c>
      <c r="J5697">
        <v>1107</v>
      </c>
      <c r="K5697">
        <v>1162</v>
      </c>
      <c r="L5697">
        <v>3195.5</v>
      </c>
      <c r="M5697">
        <v>7789.77</v>
      </c>
      <c r="N5697">
        <v>2832</v>
      </c>
      <c r="O5697">
        <v>0</v>
      </c>
      <c r="P5697" t="s">
        <v>14331</v>
      </c>
      <c r="Q5697">
        <v>65</v>
      </c>
      <c r="R5697">
        <v>0</v>
      </c>
      <c r="S5697">
        <v>0</v>
      </c>
      <c r="T5697" t="s">
        <v>181</v>
      </c>
      <c r="U5697">
        <v>0</v>
      </c>
      <c r="V5697" t="s">
        <v>181</v>
      </c>
      <c r="W5697">
        <v>102102.3</v>
      </c>
      <c r="X5697" t="s">
        <v>7241</v>
      </c>
    </row>
    <row r="5698" spans="1:24" x14ac:dyDescent="0.3">
      <c r="A5698" t="s">
        <v>3502</v>
      </c>
      <c r="B5698" t="s">
        <v>9280</v>
      </c>
      <c r="C5698" t="s">
        <v>181</v>
      </c>
      <c r="D5698" t="s">
        <v>9281</v>
      </c>
      <c r="E5698" t="s">
        <v>9282</v>
      </c>
      <c r="F5698">
        <v>583</v>
      </c>
      <c r="G5698">
        <v>0</v>
      </c>
      <c r="H5698" s="51" t="s">
        <v>16010</v>
      </c>
      <c r="I5698">
        <v>0</v>
      </c>
      <c r="J5698">
        <v>292</v>
      </c>
      <c r="K5698">
        <v>459</v>
      </c>
      <c r="L5698">
        <v>22720.5</v>
      </c>
      <c r="M5698">
        <v>62073</v>
      </c>
      <c r="N5698">
        <v>1254</v>
      </c>
      <c r="O5698">
        <v>0</v>
      </c>
      <c r="P5698" t="s">
        <v>18374</v>
      </c>
      <c r="Q5698">
        <v>0</v>
      </c>
      <c r="R5698">
        <v>0</v>
      </c>
      <c r="S5698">
        <v>460</v>
      </c>
      <c r="T5698" t="s">
        <v>18372</v>
      </c>
      <c r="U5698">
        <v>49.5</v>
      </c>
      <c r="V5698" t="s">
        <v>18373</v>
      </c>
      <c r="W5698">
        <v>12205.6</v>
      </c>
      <c r="X5698" t="s">
        <v>7241</v>
      </c>
    </row>
    <row r="5699" spans="1:24" x14ac:dyDescent="0.3">
      <c r="A5699" t="s">
        <v>4187</v>
      </c>
      <c r="B5699" t="s">
        <v>7159</v>
      </c>
      <c r="C5699" t="s">
        <v>181</v>
      </c>
      <c r="D5699" t="s">
        <v>7160</v>
      </c>
      <c r="E5699" t="s">
        <v>7</v>
      </c>
      <c r="F5699">
        <v>0</v>
      </c>
      <c r="G5699">
        <v>0</v>
      </c>
      <c r="H5699" s="51" t="s">
        <v>16011</v>
      </c>
      <c r="I5699">
        <v>0</v>
      </c>
      <c r="J5699">
        <v>0</v>
      </c>
      <c r="L5699">
        <v>0</v>
      </c>
      <c r="M5699">
        <v>1080.03</v>
      </c>
      <c r="N5699">
        <v>37</v>
      </c>
      <c r="O5699">
        <v>0</v>
      </c>
      <c r="P5699" t="s">
        <v>3610</v>
      </c>
      <c r="Q5699">
        <v>0</v>
      </c>
      <c r="R5699">
        <v>0</v>
      </c>
      <c r="S5699">
        <v>0</v>
      </c>
      <c r="T5699" t="s">
        <v>181</v>
      </c>
      <c r="U5699">
        <v>0</v>
      </c>
      <c r="V5699" t="s">
        <v>181</v>
      </c>
      <c r="W5699">
        <v>0</v>
      </c>
      <c r="X5699" t="s">
        <v>3957</v>
      </c>
    </row>
    <row r="5700" spans="1:24" x14ac:dyDescent="0.3">
      <c r="A5700" t="s">
        <v>4187</v>
      </c>
      <c r="B5700" t="s">
        <v>4214</v>
      </c>
      <c r="C5700" t="s">
        <v>3504</v>
      </c>
      <c r="D5700" t="s">
        <v>16012</v>
      </c>
      <c r="E5700" t="s">
        <v>7</v>
      </c>
      <c r="F5700">
        <v>126</v>
      </c>
      <c r="G5700" t="s">
        <v>4087</v>
      </c>
      <c r="H5700" s="51" t="s">
        <v>16013</v>
      </c>
      <c r="I5700">
        <v>2847.6000000000004</v>
      </c>
      <c r="J5700">
        <v>94</v>
      </c>
      <c r="K5700">
        <v>88</v>
      </c>
      <c r="L5700">
        <v>1988.8000000000002</v>
      </c>
      <c r="M5700">
        <v>406.8</v>
      </c>
      <c r="N5700">
        <v>18</v>
      </c>
      <c r="O5700">
        <v>17</v>
      </c>
      <c r="P5700" t="s">
        <v>3535</v>
      </c>
      <c r="Q5700">
        <v>1</v>
      </c>
      <c r="R5700">
        <v>0</v>
      </c>
      <c r="S5700">
        <v>0</v>
      </c>
      <c r="T5700" t="s">
        <v>181</v>
      </c>
      <c r="U5700">
        <v>0</v>
      </c>
      <c r="V5700" t="s">
        <v>181</v>
      </c>
      <c r="W5700">
        <v>0</v>
      </c>
      <c r="X5700" t="s">
        <v>3957</v>
      </c>
    </row>
    <row r="5701" spans="1:24" x14ac:dyDescent="0.3">
      <c r="A5701" t="s">
        <v>4187</v>
      </c>
      <c r="B5701" t="s">
        <v>7162</v>
      </c>
      <c r="C5701" t="s">
        <v>3844</v>
      </c>
      <c r="D5701" t="s">
        <v>16014</v>
      </c>
      <c r="E5701" t="s">
        <v>7</v>
      </c>
      <c r="F5701">
        <v>0</v>
      </c>
      <c r="G5701">
        <v>0</v>
      </c>
      <c r="H5701" s="51" t="s">
        <v>496</v>
      </c>
      <c r="I5701">
        <v>0</v>
      </c>
      <c r="J5701">
        <v>1</v>
      </c>
      <c r="L5701">
        <v>0</v>
      </c>
      <c r="M5701">
        <v>0</v>
      </c>
      <c r="N5701">
        <v>0</v>
      </c>
      <c r="O5701">
        <v>0</v>
      </c>
      <c r="P5701" t="s">
        <v>183</v>
      </c>
      <c r="Q5701">
        <v>0</v>
      </c>
      <c r="R5701">
        <v>0</v>
      </c>
      <c r="S5701">
        <v>0</v>
      </c>
      <c r="T5701" t="s">
        <v>181</v>
      </c>
      <c r="U5701">
        <v>0</v>
      </c>
      <c r="V5701" t="s">
        <v>181</v>
      </c>
      <c r="W5701">
        <v>0</v>
      </c>
      <c r="X5701" t="s">
        <v>3957</v>
      </c>
    </row>
    <row r="5702" spans="1:24" x14ac:dyDescent="0.3">
      <c r="A5702" t="s">
        <v>4187</v>
      </c>
      <c r="B5702" t="s">
        <v>7150</v>
      </c>
      <c r="C5702" t="s">
        <v>3528</v>
      </c>
      <c r="D5702" t="s">
        <v>16015</v>
      </c>
      <c r="E5702" t="s">
        <v>7</v>
      </c>
      <c r="F5702">
        <v>40</v>
      </c>
      <c r="G5702">
        <v>0</v>
      </c>
      <c r="H5702" s="51" t="s">
        <v>12596</v>
      </c>
      <c r="I5702">
        <v>0</v>
      </c>
      <c r="J5702">
        <v>13</v>
      </c>
      <c r="K5702">
        <v>14</v>
      </c>
      <c r="L5702">
        <v>6.3</v>
      </c>
      <c r="M5702">
        <v>20.34</v>
      </c>
      <c r="N5702">
        <v>45</v>
      </c>
      <c r="O5702">
        <v>5</v>
      </c>
      <c r="P5702" t="s">
        <v>3696</v>
      </c>
      <c r="Q5702">
        <v>0</v>
      </c>
      <c r="R5702">
        <v>0</v>
      </c>
      <c r="S5702">
        <v>0</v>
      </c>
      <c r="T5702" t="s">
        <v>181</v>
      </c>
      <c r="U5702">
        <v>0</v>
      </c>
      <c r="V5702" t="s">
        <v>181</v>
      </c>
      <c r="W5702">
        <v>17.3333333333333</v>
      </c>
      <c r="X5702" t="s">
        <v>3957</v>
      </c>
    </row>
    <row r="5703" spans="1:24" x14ac:dyDescent="0.3">
      <c r="A5703" t="s">
        <v>4187</v>
      </c>
      <c r="B5703" t="s">
        <v>16016</v>
      </c>
      <c r="C5703" t="s">
        <v>181</v>
      </c>
      <c r="D5703" t="s">
        <v>16017</v>
      </c>
      <c r="E5703" t="s">
        <v>7</v>
      </c>
      <c r="F5703">
        <v>167</v>
      </c>
      <c r="G5703" t="s">
        <v>3636</v>
      </c>
      <c r="H5703" s="51" t="s">
        <v>16013</v>
      </c>
      <c r="I5703">
        <v>429.40000000000003</v>
      </c>
      <c r="J5703">
        <v>0</v>
      </c>
      <c r="K5703">
        <v>84</v>
      </c>
      <c r="L5703">
        <v>1898.4</v>
      </c>
      <c r="M5703">
        <v>3344.8</v>
      </c>
      <c r="N5703">
        <v>148</v>
      </c>
      <c r="O5703">
        <v>0</v>
      </c>
      <c r="P5703" t="s">
        <v>4263</v>
      </c>
      <c r="Q5703">
        <v>0</v>
      </c>
      <c r="R5703">
        <v>0</v>
      </c>
      <c r="S5703">
        <v>0</v>
      </c>
      <c r="T5703" t="s">
        <v>181</v>
      </c>
      <c r="U5703">
        <v>0</v>
      </c>
      <c r="V5703" t="s">
        <v>181</v>
      </c>
      <c r="W5703">
        <v>0</v>
      </c>
      <c r="X5703" t="s">
        <v>3957</v>
      </c>
    </row>
    <row r="5704" spans="1:24" x14ac:dyDescent="0.3">
      <c r="A5704" t="s">
        <v>4187</v>
      </c>
      <c r="B5704" t="s">
        <v>7152</v>
      </c>
      <c r="C5704" t="s">
        <v>181</v>
      </c>
      <c r="D5704" t="s">
        <v>16018</v>
      </c>
      <c r="E5704" t="s">
        <v>7</v>
      </c>
      <c r="F5704">
        <v>0</v>
      </c>
      <c r="G5704">
        <v>0</v>
      </c>
      <c r="H5704" s="51" t="s">
        <v>16019</v>
      </c>
      <c r="I5704">
        <v>0</v>
      </c>
      <c r="J5704">
        <v>0</v>
      </c>
      <c r="L5704">
        <v>0</v>
      </c>
      <c r="M5704">
        <v>3654.42</v>
      </c>
      <c r="N5704">
        <v>231</v>
      </c>
      <c r="O5704">
        <v>0</v>
      </c>
      <c r="P5704" t="s">
        <v>7153</v>
      </c>
      <c r="Q5704">
        <v>0</v>
      </c>
      <c r="R5704">
        <v>0</v>
      </c>
      <c r="S5704">
        <v>0</v>
      </c>
      <c r="T5704" t="s">
        <v>181</v>
      </c>
      <c r="U5704">
        <v>0</v>
      </c>
      <c r="V5704" t="s">
        <v>181</v>
      </c>
      <c r="W5704">
        <v>0</v>
      </c>
      <c r="X5704" t="s">
        <v>3957</v>
      </c>
    </row>
    <row r="5705" spans="1:24" x14ac:dyDescent="0.3">
      <c r="A5705" t="s">
        <v>3507</v>
      </c>
      <c r="B5705" t="s">
        <v>12253</v>
      </c>
      <c r="C5705" t="s">
        <v>181</v>
      </c>
      <c r="D5705" t="s">
        <v>12254</v>
      </c>
      <c r="E5705" t="s">
        <v>12230</v>
      </c>
      <c r="F5705">
        <v>0</v>
      </c>
      <c r="G5705">
        <v>0</v>
      </c>
      <c r="H5705" s="51" t="s">
        <v>16020</v>
      </c>
      <c r="I5705">
        <v>0</v>
      </c>
      <c r="J5705">
        <v>0</v>
      </c>
      <c r="L5705">
        <v>0</v>
      </c>
      <c r="M5705">
        <v>0</v>
      </c>
      <c r="N5705">
        <v>0</v>
      </c>
      <c r="O5705">
        <v>0</v>
      </c>
      <c r="P5705" t="s">
        <v>183</v>
      </c>
      <c r="Q5705">
        <v>0</v>
      </c>
      <c r="R5705">
        <v>0</v>
      </c>
      <c r="S5705">
        <v>0</v>
      </c>
      <c r="T5705" t="s">
        <v>181</v>
      </c>
      <c r="U5705">
        <v>0</v>
      </c>
      <c r="V5705" t="s">
        <v>181</v>
      </c>
      <c r="W5705">
        <v>0</v>
      </c>
      <c r="X5705" t="s">
        <v>3674</v>
      </c>
    </row>
    <row r="5706" spans="1:24" x14ac:dyDescent="0.3">
      <c r="A5706" t="s">
        <v>3507</v>
      </c>
      <c r="B5706" t="s">
        <v>12251</v>
      </c>
      <c r="C5706" t="s">
        <v>181</v>
      </c>
      <c r="D5706" t="s">
        <v>12252</v>
      </c>
      <c r="E5706" t="s">
        <v>12230</v>
      </c>
      <c r="F5706">
        <v>0</v>
      </c>
      <c r="G5706">
        <v>0</v>
      </c>
      <c r="H5706" s="51" t="s">
        <v>16021</v>
      </c>
      <c r="I5706">
        <v>0</v>
      </c>
      <c r="J5706">
        <v>0</v>
      </c>
      <c r="L5706">
        <v>0</v>
      </c>
      <c r="M5706">
        <v>69.900000000000006</v>
      </c>
      <c r="N5706">
        <v>2</v>
      </c>
      <c r="O5706">
        <v>0</v>
      </c>
      <c r="P5706" t="s">
        <v>3787</v>
      </c>
      <c r="Q5706">
        <v>0</v>
      </c>
      <c r="R5706">
        <v>0</v>
      </c>
      <c r="S5706">
        <v>0</v>
      </c>
      <c r="T5706" t="s">
        <v>181</v>
      </c>
      <c r="U5706">
        <v>0</v>
      </c>
      <c r="V5706" t="s">
        <v>181</v>
      </c>
      <c r="W5706">
        <v>0</v>
      </c>
      <c r="X5706" t="s">
        <v>3674</v>
      </c>
    </row>
    <row r="5707" spans="1:24" x14ac:dyDescent="0.3">
      <c r="A5707" t="s">
        <v>3507</v>
      </c>
      <c r="B5707" t="s">
        <v>12267</v>
      </c>
      <c r="C5707" t="s">
        <v>181</v>
      </c>
      <c r="D5707" t="s">
        <v>12268</v>
      </c>
      <c r="E5707" t="s">
        <v>12230</v>
      </c>
      <c r="F5707">
        <v>0</v>
      </c>
      <c r="G5707">
        <v>0</v>
      </c>
      <c r="H5707" s="51" t="s">
        <v>16022</v>
      </c>
      <c r="I5707">
        <v>0</v>
      </c>
      <c r="J5707">
        <v>0</v>
      </c>
      <c r="L5707">
        <v>0</v>
      </c>
      <c r="M5707">
        <v>227</v>
      </c>
      <c r="N5707">
        <v>8</v>
      </c>
      <c r="O5707">
        <v>0</v>
      </c>
      <c r="P5707" t="s">
        <v>1703</v>
      </c>
      <c r="Q5707">
        <v>0</v>
      </c>
      <c r="R5707">
        <v>0</v>
      </c>
      <c r="S5707">
        <v>0</v>
      </c>
      <c r="T5707" t="s">
        <v>181</v>
      </c>
      <c r="U5707">
        <v>0</v>
      </c>
      <c r="V5707" t="s">
        <v>181</v>
      </c>
      <c r="W5707">
        <v>0</v>
      </c>
      <c r="X5707" t="s">
        <v>3674</v>
      </c>
    </row>
    <row r="5708" spans="1:24" x14ac:dyDescent="0.3">
      <c r="A5708" t="s">
        <v>3507</v>
      </c>
      <c r="B5708" t="s">
        <v>12257</v>
      </c>
      <c r="C5708" t="s">
        <v>181</v>
      </c>
      <c r="D5708" t="s">
        <v>12258</v>
      </c>
      <c r="E5708" t="s">
        <v>12230</v>
      </c>
      <c r="F5708">
        <v>0</v>
      </c>
      <c r="G5708">
        <v>0</v>
      </c>
      <c r="H5708" s="51" t="s">
        <v>16023</v>
      </c>
      <c r="I5708">
        <v>0</v>
      </c>
      <c r="J5708">
        <v>0</v>
      </c>
      <c r="L5708">
        <v>0</v>
      </c>
      <c r="M5708">
        <v>0</v>
      </c>
      <c r="N5708">
        <v>0</v>
      </c>
      <c r="O5708">
        <v>0</v>
      </c>
      <c r="P5708" t="s">
        <v>183</v>
      </c>
      <c r="Q5708">
        <v>0</v>
      </c>
      <c r="R5708">
        <v>0</v>
      </c>
      <c r="S5708">
        <v>0</v>
      </c>
      <c r="T5708" t="s">
        <v>181</v>
      </c>
      <c r="U5708">
        <v>0</v>
      </c>
      <c r="V5708" t="s">
        <v>181</v>
      </c>
      <c r="W5708">
        <v>0</v>
      </c>
      <c r="X5708" t="s">
        <v>3674</v>
      </c>
    </row>
    <row r="5709" spans="1:24" x14ac:dyDescent="0.3">
      <c r="A5709" t="s">
        <v>3507</v>
      </c>
      <c r="B5709" t="s">
        <v>12269</v>
      </c>
      <c r="C5709" t="s">
        <v>181</v>
      </c>
      <c r="D5709" t="s">
        <v>12270</v>
      </c>
      <c r="E5709" t="s">
        <v>12230</v>
      </c>
      <c r="F5709">
        <v>0</v>
      </c>
      <c r="G5709">
        <v>0</v>
      </c>
      <c r="H5709" s="51" t="s">
        <v>16024</v>
      </c>
      <c r="I5709">
        <v>0</v>
      </c>
      <c r="J5709">
        <v>0</v>
      </c>
      <c r="L5709">
        <v>0</v>
      </c>
      <c r="M5709">
        <v>268.79000000000002</v>
      </c>
      <c r="N5709">
        <v>8</v>
      </c>
      <c r="O5709">
        <v>0</v>
      </c>
      <c r="P5709" t="s">
        <v>1703</v>
      </c>
      <c r="Q5709">
        <v>0</v>
      </c>
      <c r="R5709">
        <v>0</v>
      </c>
      <c r="S5709">
        <v>0</v>
      </c>
      <c r="T5709" t="s">
        <v>181</v>
      </c>
      <c r="U5709">
        <v>0</v>
      </c>
      <c r="V5709" t="s">
        <v>181</v>
      </c>
      <c r="W5709">
        <v>0</v>
      </c>
      <c r="X5709" t="s">
        <v>3674</v>
      </c>
    </row>
    <row r="5710" spans="1:24" x14ac:dyDescent="0.3">
      <c r="A5710" t="s">
        <v>3507</v>
      </c>
      <c r="B5710" t="s">
        <v>12259</v>
      </c>
      <c r="C5710" t="s">
        <v>181</v>
      </c>
      <c r="D5710" t="s">
        <v>12260</v>
      </c>
      <c r="E5710" t="s">
        <v>12230</v>
      </c>
      <c r="F5710">
        <v>0</v>
      </c>
      <c r="G5710">
        <v>0</v>
      </c>
      <c r="H5710" s="51" t="s">
        <v>16025</v>
      </c>
      <c r="I5710">
        <v>0</v>
      </c>
      <c r="J5710">
        <v>0</v>
      </c>
      <c r="L5710">
        <v>0</v>
      </c>
      <c r="M5710">
        <v>0</v>
      </c>
      <c r="N5710">
        <v>0</v>
      </c>
      <c r="O5710">
        <v>0</v>
      </c>
      <c r="P5710" t="s">
        <v>183</v>
      </c>
      <c r="Q5710">
        <v>0</v>
      </c>
      <c r="R5710">
        <v>0</v>
      </c>
      <c r="S5710">
        <v>0</v>
      </c>
      <c r="T5710" t="s">
        <v>181</v>
      </c>
      <c r="U5710">
        <v>0</v>
      </c>
      <c r="V5710" t="s">
        <v>181</v>
      </c>
      <c r="W5710">
        <v>0</v>
      </c>
      <c r="X5710" t="s">
        <v>3674</v>
      </c>
    </row>
    <row r="5711" spans="1:24" x14ac:dyDescent="0.3">
      <c r="A5711" t="s">
        <v>3507</v>
      </c>
      <c r="B5711" t="s">
        <v>12255</v>
      </c>
      <c r="C5711" t="s">
        <v>181</v>
      </c>
      <c r="D5711" t="s">
        <v>12256</v>
      </c>
      <c r="E5711" t="s">
        <v>12230</v>
      </c>
      <c r="F5711">
        <v>0</v>
      </c>
      <c r="G5711">
        <v>0</v>
      </c>
      <c r="H5711" s="51" t="s">
        <v>16024</v>
      </c>
      <c r="I5711">
        <v>0</v>
      </c>
      <c r="J5711">
        <v>0</v>
      </c>
      <c r="L5711">
        <v>0</v>
      </c>
      <c r="M5711">
        <v>302.38</v>
      </c>
      <c r="N5711">
        <v>9</v>
      </c>
      <c r="O5711">
        <v>0</v>
      </c>
      <c r="P5711" t="s">
        <v>3520</v>
      </c>
      <c r="Q5711">
        <v>0</v>
      </c>
      <c r="R5711">
        <v>0</v>
      </c>
      <c r="S5711">
        <v>0</v>
      </c>
      <c r="T5711" t="s">
        <v>181</v>
      </c>
      <c r="U5711">
        <v>0</v>
      </c>
      <c r="V5711" t="s">
        <v>181</v>
      </c>
      <c r="W5711">
        <v>0</v>
      </c>
      <c r="X5711" t="s">
        <v>3674</v>
      </c>
    </row>
    <row r="5712" spans="1:24" x14ac:dyDescent="0.3">
      <c r="A5712" t="s">
        <v>3507</v>
      </c>
      <c r="B5712" t="s">
        <v>12169</v>
      </c>
      <c r="C5712" t="s">
        <v>181</v>
      </c>
      <c r="D5712" t="s">
        <v>12170</v>
      </c>
      <c r="E5712" t="s">
        <v>12129</v>
      </c>
      <c r="F5712">
        <v>5</v>
      </c>
      <c r="G5712" t="s">
        <v>3701</v>
      </c>
      <c r="H5712" s="51" t="s">
        <v>12895</v>
      </c>
      <c r="I5712">
        <v>28.5</v>
      </c>
      <c r="J5712">
        <v>3</v>
      </c>
      <c r="K5712">
        <v>4</v>
      </c>
      <c r="L5712">
        <v>38</v>
      </c>
      <c r="M5712">
        <v>19.010000000000002</v>
      </c>
      <c r="N5712">
        <v>2</v>
      </c>
      <c r="O5712">
        <v>0</v>
      </c>
      <c r="P5712" t="s">
        <v>3787</v>
      </c>
      <c r="Q5712">
        <v>0</v>
      </c>
      <c r="R5712">
        <v>0</v>
      </c>
      <c r="S5712">
        <v>0</v>
      </c>
      <c r="T5712" t="s">
        <v>181</v>
      </c>
      <c r="U5712">
        <v>0</v>
      </c>
      <c r="V5712" t="s">
        <v>181</v>
      </c>
      <c r="W5712">
        <v>0.2</v>
      </c>
      <c r="X5712" t="s">
        <v>3674</v>
      </c>
    </row>
    <row r="5713" spans="1:24" x14ac:dyDescent="0.3">
      <c r="A5713" t="s">
        <v>3507</v>
      </c>
      <c r="B5713" t="s">
        <v>12413</v>
      </c>
      <c r="C5713" t="s">
        <v>181</v>
      </c>
      <c r="D5713" t="s">
        <v>16026</v>
      </c>
      <c r="E5713" t="s">
        <v>12129</v>
      </c>
      <c r="F5713">
        <v>505</v>
      </c>
      <c r="G5713" t="s">
        <v>8453</v>
      </c>
      <c r="H5713" s="51" t="s">
        <v>15152</v>
      </c>
      <c r="I5713">
        <v>2319.2000000000003</v>
      </c>
      <c r="J5713">
        <v>253</v>
      </c>
      <c r="K5713">
        <v>251</v>
      </c>
      <c r="L5713">
        <v>1305.2</v>
      </c>
      <c r="M5713">
        <v>800.83</v>
      </c>
      <c r="N5713">
        <v>154</v>
      </c>
      <c r="O5713">
        <v>85</v>
      </c>
      <c r="P5713" t="s">
        <v>4053</v>
      </c>
      <c r="Q5713">
        <v>10</v>
      </c>
      <c r="R5713">
        <v>0</v>
      </c>
      <c r="S5713">
        <v>0</v>
      </c>
      <c r="T5713" t="s">
        <v>181</v>
      </c>
      <c r="U5713">
        <v>0</v>
      </c>
      <c r="V5713" t="s">
        <v>181</v>
      </c>
      <c r="W5713">
        <v>497.566666666667</v>
      </c>
      <c r="X5713" t="s">
        <v>3674</v>
      </c>
    </row>
    <row r="5714" spans="1:24" x14ac:dyDescent="0.3">
      <c r="A5714" t="s">
        <v>3507</v>
      </c>
      <c r="B5714" t="s">
        <v>12136</v>
      </c>
      <c r="C5714" t="s">
        <v>181</v>
      </c>
      <c r="D5714" t="s">
        <v>12137</v>
      </c>
      <c r="E5714" t="s">
        <v>12129</v>
      </c>
      <c r="F5714">
        <v>577</v>
      </c>
      <c r="G5714">
        <v>0</v>
      </c>
      <c r="H5714" s="51" t="s">
        <v>17029</v>
      </c>
      <c r="I5714">
        <v>0</v>
      </c>
      <c r="J5714">
        <v>289</v>
      </c>
      <c r="K5714">
        <v>223</v>
      </c>
      <c r="L5714">
        <v>898.69</v>
      </c>
      <c r="M5714">
        <v>6571.66</v>
      </c>
      <c r="N5714">
        <v>1632</v>
      </c>
      <c r="O5714">
        <v>54</v>
      </c>
      <c r="P5714" t="s">
        <v>18375</v>
      </c>
      <c r="Q5714">
        <v>0</v>
      </c>
      <c r="R5714">
        <v>0</v>
      </c>
      <c r="S5714">
        <v>0</v>
      </c>
      <c r="T5714" t="s">
        <v>181</v>
      </c>
      <c r="U5714">
        <v>0</v>
      </c>
      <c r="V5714" t="s">
        <v>181</v>
      </c>
      <c r="W5714">
        <v>15201.4</v>
      </c>
      <c r="X5714" t="s">
        <v>3674</v>
      </c>
    </row>
    <row r="5715" spans="1:24" x14ac:dyDescent="0.3">
      <c r="A5715" t="s">
        <v>3507</v>
      </c>
      <c r="B5715" t="s">
        <v>7829</v>
      </c>
      <c r="C5715" t="s">
        <v>3504</v>
      </c>
      <c r="D5715" t="s">
        <v>7830</v>
      </c>
      <c r="E5715" t="s">
        <v>7831</v>
      </c>
      <c r="F5715">
        <v>0</v>
      </c>
      <c r="G5715">
        <v>0</v>
      </c>
      <c r="H5715" s="51" t="s">
        <v>16027</v>
      </c>
      <c r="I5715">
        <v>0</v>
      </c>
      <c r="J5715">
        <v>0</v>
      </c>
      <c r="L5715">
        <v>0</v>
      </c>
      <c r="M5715">
        <v>80.540000000000006</v>
      </c>
      <c r="N5715">
        <v>2</v>
      </c>
      <c r="O5715">
        <v>0</v>
      </c>
      <c r="P5715" t="s">
        <v>3787</v>
      </c>
      <c r="Q5715">
        <v>0</v>
      </c>
      <c r="R5715">
        <v>0</v>
      </c>
      <c r="S5715">
        <v>0</v>
      </c>
      <c r="T5715" t="s">
        <v>181</v>
      </c>
      <c r="U5715">
        <v>0</v>
      </c>
      <c r="V5715" t="s">
        <v>181</v>
      </c>
      <c r="W5715">
        <v>0</v>
      </c>
      <c r="X5715" t="s">
        <v>3674</v>
      </c>
    </row>
    <row r="5716" spans="1:24" x14ac:dyDescent="0.3">
      <c r="A5716" t="s">
        <v>3507</v>
      </c>
      <c r="B5716" t="s">
        <v>16028</v>
      </c>
      <c r="C5716" t="s">
        <v>181</v>
      </c>
      <c r="D5716" t="s">
        <v>16029</v>
      </c>
      <c r="E5716" t="s">
        <v>15996</v>
      </c>
      <c r="F5716">
        <v>7</v>
      </c>
      <c r="G5716">
        <v>0</v>
      </c>
      <c r="H5716" s="51" t="s">
        <v>16030</v>
      </c>
      <c r="I5716">
        <v>0</v>
      </c>
      <c r="J5716">
        <v>4</v>
      </c>
      <c r="K5716">
        <v>4</v>
      </c>
      <c r="L5716">
        <v>77.959999999999994</v>
      </c>
      <c r="M5716">
        <v>545.82000000000005</v>
      </c>
      <c r="N5716">
        <v>28</v>
      </c>
      <c r="O5716">
        <v>0</v>
      </c>
      <c r="P5716" t="s">
        <v>2127</v>
      </c>
      <c r="Q5716">
        <v>0</v>
      </c>
      <c r="R5716">
        <v>0</v>
      </c>
      <c r="S5716">
        <v>0</v>
      </c>
      <c r="T5716" t="s">
        <v>181</v>
      </c>
      <c r="U5716">
        <v>0</v>
      </c>
      <c r="V5716" t="s">
        <v>181</v>
      </c>
      <c r="W5716">
        <v>3.7333333333333298</v>
      </c>
      <c r="X5716" t="s">
        <v>7360</v>
      </c>
    </row>
    <row r="5717" spans="1:24" x14ac:dyDescent="0.3">
      <c r="A5717" t="s">
        <v>3507</v>
      </c>
      <c r="B5717" t="s">
        <v>12167</v>
      </c>
      <c r="C5717" t="s">
        <v>181</v>
      </c>
      <c r="D5717" t="s">
        <v>12168</v>
      </c>
      <c r="E5717" t="s">
        <v>12129</v>
      </c>
      <c r="F5717">
        <v>98</v>
      </c>
      <c r="G5717" t="s">
        <v>3324</v>
      </c>
      <c r="H5717" s="51" t="s">
        <v>14904</v>
      </c>
      <c r="I5717">
        <v>591.17999999999995</v>
      </c>
      <c r="J5717">
        <v>49</v>
      </c>
      <c r="K5717">
        <v>58</v>
      </c>
      <c r="L5717">
        <v>581.16</v>
      </c>
      <c r="M5717">
        <v>390.96</v>
      </c>
      <c r="N5717">
        <v>39</v>
      </c>
      <c r="O5717">
        <v>0</v>
      </c>
      <c r="P5717" t="s">
        <v>4031</v>
      </c>
      <c r="Q5717">
        <v>0</v>
      </c>
      <c r="R5717">
        <v>0</v>
      </c>
      <c r="S5717">
        <v>0</v>
      </c>
      <c r="T5717" t="s">
        <v>181</v>
      </c>
      <c r="U5717">
        <v>0</v>
      </c>
      <c r="V5717" t="s">
        <v>181</v>
      </c>
      <c r="W5717">
        <v>63.7</v>
      </c>
      <c r="X5717" t="s">
        <v>7360</v>
      </c>
    </row>
    <row r="5718" spans="1:24" x14ac:dyDescent="0.3">
      <c r="A5718" t="s">
        <v>3507</v>
      </c>
      <c r="B5718" t="s">
        <v>11622</v>
      </c>
      <c r="C5718" t="s">
        <v>181</v>
      </c>
      <c r="D5718" t="s">
        <v>11623</v>
      </c>
      <c r="E5718" t="s">
        <v>11539</v>
      </c>
      <c r="F5718">
        <v>42</v>
      </c>
      <c r="G5718">
        <v>0</v>
      </c>
      <c r="H5718" s="51" t="s">
        <v>18376</v>
      </c>
      <c r="I5718">
        <v>0</v>
      </c>
      <c r="J5718">
        <v>21</v>
      </c>
      <c r="K5718">
        <v>5</v>
      </c>
      <c r="L5718">
        <v>288.25</v>
      </c>
      <c r="M5718">
        <v>3978.19</v>
      </c>
      <c r="N5718">
        <v>69</v>
      </c>
      <c r="O5718">
        <v>0</v>
      </c>
      <c r="P5718" t="s">
        <v>4053</v>
      </c>
      <c r="Q5718">
        <v>5</v>
      </c>
      <c r="R5718">
        <v>0</v>
      </c>
      <c r="S5718">
        <v>70</v>
      </c>
      <c r="T5718" t="s">
        <v>17700</v>
      </c>
      <c r="U5718">
        <v>62.26</v>
      </c>
      <c r="V5718" t="s">
        <v>18377</v>
      </c>
      <c r="W5718">
        <v>44.8</v>
      </c>
      <c r="X5718" t="s">
        <v>3621</v>
      </c>
    </row>
    <row r="5719" spans="1:24" x14ac:dyDescent="0.3">
      <c r="A5719" t="s">
        <v>3507</v>
      </c>
      <c r="B5719" t="s">
        <v>16032</v>
      </c>
      <c r="C5719" t="s">
        <v>181</v>
      </c>
      <c r="D5719" t="s">
        <v>16033</v>
      </c>
      <c r="E5719" t="s">
        <v>12322</v>
      </c>
      <c r="F5719">
        <v>0</v>
      </c>
      <c r="G5719">
        <v>0</v>
      </c>
      <c r="H5719" s="51" t="s">
        <v>15966</v>
      </c>
      <c r="I5719">
        <v>0</v>
      </c>
      <c r="J5719">
        <v>0</v>
      </c>
      <c r="L5719">
        <v>0</v>
      </c>
      <c r="M5719">
        <v>274.88</v>
      </c>
      <c r="N5719">
        <v>8</v>
      </c>
      <c r="O5719">
        <v>0</v>
      </c>
      <c r="P5719" t="s">
        <v>1703</v>
      </c>
      <c r="Q5719">
        <v>0</v>
      </c>
      <c r="R5719">
        <v>0</v>
      </c>
      <c r="S5719">
        <v>0</v>
      </c>
      <c r="T5719" t="s">
        <v>181</v>
      </c>
      <c r="U5719">
        <v>0</v>
      </c>
      <c r="V5719" t="s">
        <v>181</v>
      </c>
      <c r="W5719">
        <v>0</v>
      </c>
      <c r="X5719" t="s">
        <v>3554</v>
      </c>
    </row>
    <row r="5720" spans="1:24" x14ac:dyDescent="0.3">
      <c r="A5720" t="s">
        <v>3507</v>
      </c>
      <c r="B5720" t="s">
        <v>12323</v>
      </c>
      <c r="C5720" t="s">
        <v>3528</v>
      </c>
      <c r="D5720" t="s">
        <v>12324</v>
      </c>
      <c r="E5720" t="s">
        <v>12322</v>
      </c>
      <c r="F5720">
        <v>28</v>
      </c>
      <c r="G5720">
        <v>0</v>
      </c>
      <c r="H5720" s="51" t="s">
        <v>16034</v>
      </c>
      <c r="I5720">
        <v>0</v>
      </c>
      <c r="J5720">
        <v>14</v>
      </c>
      <c r="K5720">
        <v>21</v>
      </c>
      <c r="L5720">
        <v>888.09</v>
      </c>
      <c r="M5720">
        <v>169.16</v>
      </c>
      <c r="N5720">
        <v>4</v>
      </c>
      <c r="O5720">
        <v>0</v>
      </c>
      <c r="P5720" t="s">
        <v>3101</v>
      </c>
      <c r="Q5720">
        <v>10</v>
      </c>
      <c r="R5720">
        <v>-6</v>
      </c>
      <c r="S5720">
        <v>42</v>
      </c>
      <c r="T5720" t="s">
        <v>17663</v>
      </c>
      <c r="U5720">
        <v>42.29</v>
      </c>
      <c r="V5720" t="s">
        <v>18378</v>
      </c>
      <c r="W5720">
        <v>-2.8</v>
      </c>
      <c r="X5720" t="s">
        <v>3554</v>
      </c>
    </row>
    <row r="5721" spans="1:24" x14ac:dyDescent="0.3">
      <c r="A5721" t="s">
        <v>3507</v>
      </c>
      <c r="B5721" t="s">
        <v>12320</v>
      </c>
      <c r="C5721" t="s">
        <v>7164</v>
      </c>
      <c r="D5721" t="s">
        <v>12321</v>
      </c>
      <c r="E5721" t="s">
        <v>12322</v>
      </c>
      <c r="F5721">
        <v>0</v>
      </c>
      <c r="G5721">
        <v>0</v>
      </c>
      <c r="H5721" s="51" t="s">
        <v>15550</v>
      </c>
      <c r="I5721">
        <v>0</v>
      </c>
      <c r="J5721">
        <v>0</v>
      </c>
      <c r="L5721">
        <v>0</v>
      </c>
      <c r="M5721">
        <v>956.97</v>
      </c>
      <c r="N5721">
        <v>21</v>
      </c>
      <c r="O5721">
        <v>0</v>
      </c>
      <c r="P5721" t="s">
        <v>3733</v>
      </c>
      <c r="Q5721">
        <v>3</v>
      </c>
      <c r="R5721">
        <v>0</v>
      </c>
      <c r="S5721">
        <v>0</v>
      </c>
      <c r="T5721" t="s">
        <v>181</v>
      </c>
      <c r="U5721">
        <v>0</v>
      </c>
      <c r="V5721" t="s">
        <v>181</v>
      </c>
      <c r="W5721">
        <v>0</v>
      </c>
      <c r="X5721" t="s">
        <v>3554</v>
      </c>
    </row>
    <row r="5722" spans="1:24" x14ac:dyDescent="0.3">
      <c r="A5722" t="s">
        <v>3507</v>
      </c>
      <c r="B5722" t="s">
        <v>16035</v>
      </c>
      <c r="C5722" t="s">
        <v>181</v>
      </c>
      <c r="D5722" t="s">
        <v>16036</v>
      </c>
      <c r="E5722" t="s">
        <v>9447</v>
      </c>
      <c r="F5722">
        <v>8</v>
      </c>
      <c r="G5722">
        <v>0</v>
      </c>
      <c r="H5722" s="51" t="s">
        <v>16037</v>
      </c>
      <c r="I5722">
        <v>0</v>
      </c>
      <c r="J5722">
        <v>4</v>
      </c>
      <c r="K5722">
        <v>4</v>
      </c>
      <c r="L5722">
        <v>181.84</v>
      </c>
      <c r="M5722">
        <v>863.74</v>
      </c>
      <c r="N5722">
        <v>19</v>
      </c>
      <c r="O5722">
        <v>0</v>
      </c>
      <c r="P5722" t="s">
        <v>3636</v>
      </c>
      <c r="Q5722">
        <v>0</v>
      </c>
      <c r="R5722">
        <v>0</v>
      </c>
      <c r="S5722">
        <v>0</v>
      </c>
      <c r="T5722" t="s">
        <v>181</v>
      </c>
      <c r="U5722">
        <v>0</v>
      </c>
      <c r="V5722" t="s">
        <v>181</v>
      </c>
      <c r="W5722">
        <v>2.5333333333333301</v>
      </c>
      <c r="X5722" t="s">
        <v>7360</v>
      </c>
    </row>
    <row r="5723" spans="1:24" x14ac:dyDescent="0.3">
      <c r="A5723" t="s">
        <v>3507</v>
      </c>
      <c r="B5723" t="s">
        <v>12273</v>
      </c>
      <c r="C5723" t="s">
        <v>181</v>
      </c>
      <c r="D5723" t="s">
        <v>12274</v>
      </c>
      <c r="E5723" t="s">
        <v>12230</v>
      </c>
      <c r="F5723">
        <v>111</v>
      </c>
      <c r="G5723">
        <v>0</v>
      </c>
      <c r="H5723" s="51" t="s">
        <v>18379</v>
      </c>
      <c r="I5723">
        <v>0</v>
      </c>
      <c r="J5723">
        <v>56</v>
      </c>
      <c r="K5723">
        <v>52</v>
      </c>
      <c r="L5723">
        <v>633.88</v>
      </c>
      <c r="M5723">
        <v>2756.03</v>
      </c>
      <c r="N5723">
        <v>226</v>
      </c>
      <c r="O5723">
        <v>43</v>
      </c>
      <c r="P5723" t="s">
        <v>4130</v>
      </c>
      <c r="Q5723">
        <v>0</v>
      </c>
      <c r="R5723">
        <v>0</v>
      </c>
      <c r="S5723">
        <v>0</v>
      </c>
      <c r="T5723" t="s">
        <v>181</v>
      </c>
      <c r="U5723">
        <v>0</v>
      </c>
      <c r="V5723" t="s">
        <v>181</v>
      </c>
      <c r="W5723">
        <v>341.6</v>
      </c>
      <c r="X5723" t="s">
        <v>3674</v>
      </c>
    </row>
    <row r="5724" spans="1:24" x14ac:dyDescent="0.3">
      <c r="A5724" t="s">
        <v>3507</v>
      </c>
      <c r="B5724" t="s">
        <v>16038</v>
      </c>
      <c r="C5724" t="s">
        <v>181</v>
      </c>
      <c r="D5724" t="s">
        <v>16039</v>
      </c>
      <c r="E5724" t="s">
        <v>8891</v>
      </c>
      <c r="F5724">
        <v>4</v>
      </c>
      <c r="G5724">
        <v>0</v>
      </c>
      <c r="H5724" s="51" t="s">
        <v>13412</v>
      </c>
      <c r="I5724">
        <v>0</v>
      </c>
      <c r="J5724">
        <v>2</v>
      </c>
      <c r="K5724">
        <v>8</v>
      </c>
      <c r="L5724">
        <v>120.88</v>
      </c>
      <c r="M5724">
        <v>589.11</v>
      </c>
      <c r="N5724">
        <v>39</v>
      </c>
      <c r="O5724">
        <v>0</v>
      </c>
      <c r="P5724" t="s">
        <v>4031</v>
      </c>
      <c r="Q5724">
        <v>0</v>
      </c>
      <c r="R5724">
        <v>0</v>
      </c>
      <c r="S5724">
        <v>0</v>
      </c>
      <c r="T5724" t="s">
        <v>181</v>
      </c>
      <c r="U5724">
        <v>0</v>
      </c>
      <c r="V5724" t="s">
        <v>181</v>
      </c>
      <c r="W5724">
        <v>2.6</v>
      </c>
      <c r="X5724" t="s">
        <v>7360</v>
      </c>
    </row>
    <row r="5725" spans="1:24" x14ac:dyDescent="0.3">
      <c r="A5725" t="s">
        <v>3507</v>
      </c>
      <c r="B5725" t="s">
        <v>16040</v>
      </c>
      <c r="C5725" t="s">
        <v>181</v>
      </c>
      <c r="D5725" t="s">
        <v>16041</v>
      </c>
      <c r="E5725" t="s">
        <v>12230</v>
      </c>
      <c r="F5725">
        <v>0</v>
      </c>
      <c r="G5725">
        <v>0</v>
      </c>
      <c r="H5725" s="51" t="s">
        <v>16042</v>
      </c>
      <c r="I5725">
        <v>0</v>
      </c>
      <c r="J5725">
        <v>0</v>
      </c>
      <c r="L5725">
        <v>0</v>
      </c>
      <c r="M5725">
        <v>0</v>
      </c>
      <c r="N5725">
        <v>0</v>
      </c>
      <c r="O5725">
        <v>0</v>
      </c>
      <c r="P5725" t="s">
        <v>183</v>
      </c>
      <c r="Q5725">
        <v>0</v>
      </c>
      <c r="R5725">
        <v>0</v>
      </c>
      <c r="S5725">
        <v>0</v>
      </c>
      <c r="T5725" t="s">
        <v>181</v>
      </c>
      <c r="U5725">
        <v>0</v>
      </c>
      <c r="V5725" t="s">
        <v>181</v>
      </c>
      <c r="W5725">
        <v>0</v>
      </c>
      <c r="X5725" t="s">
        <v>3674</v>
      </c>
    </row>
    <row r="5726" spans="1:24" x14ac:dyDescent="0.3">
      <c r="A5726" t="s">
        <v>3507</v>
      </c>
      <c r="B5726" t="s">
        <v>11507</v>
      </c>
      <c r="C5726" t="s">
        <v>3504</v>
      </c>
      <c r="D5726" t="s">
        <v>11508</v>
      </c>
      <c r="E5726" t="s">
        <v>15</v>
      </c>
      <c r="F5726">
        <v>59</v>
      </c>
      <c r="G5726">
        <v>0</v>
      </c>
      <c r="H5726" s="51" t="s">
        <v>16042</v>
      </c>
      <c r="I5726">
        <v>0</v>
      </c>
      <c r="J5726">
        <v>30</v>
      </c>
      <c r="K5726">
        <v>26</v>
      </c>
      <c r="L5726">
        <v>605.80000000000007</v>
      </c>
      <c r="M5726">
        <v>3075.6</v>
      </c>
      <c r="N5726">
        <v>132</v>
      </c>
      <c r="O5726">
        <v>12</v>
      </c>
      <c r="P5726" t="s">
        <v>2423</v>
      </c>
      <c r="Q5726">
        <v>0</v>
      </c>
      <c r="R5726">
        <v>0</v>
      </c>
      <c r="S5726">
        <v>0</v>
      </c>
      <c r="T5726" t="s">
        <v>181</v>
      </c>
      <c r="U5726">
        <v>0</v>
      </c>
      <c r="V5726" t="s">
        <v>181</v>
      </c>
      <c r="W5726">
        <v>120</v>
      </c>
      <c r="X5726" t="s">
        <v>3674</v>
      </c>
    </row>
    <row r="5727" spans="1:24" x14ac:dyDescent="0.3">
      <c r="A5727" t="s">
        <v>3507</v>
      </c>
      <c r="B5727" t="s">
        <v>11505</v>
      </c>
      <c r="C5727" t="s">
        <v>3504</v>
      </c>
      <c r="D5727" t="s">
        <v>11506</v>
      </c>
      <c r="E5727" t="s">
        <v>15</v>
      </c>
      <c r="F5727">
        <v>35</v>
      </c>
      <c r="G5727">
        <v>0</v>
      </c>
      <c r="H5727" s="51" t="s">
        <v>16043</v>
      </c>
      <c r="I5727">
        <v>0</v>
      </c>
      <c r="J5727">
        <v>18</v>
      </c>
      <c r="K5727">
        <v>17</v>
      </c>
      <c r="L5727">
        <v>239.02</v>
      </c>
      <c r="M5727">
        <v>210.95</v>
      </c>
      <c r="N5727">
        <v>15</v>
      </c>
      <c r="O5727">
        <v>6</v>
      </c>
      <c r="P5727" t="s">
        <v>3520</v>
      </c>
      <c r="Q5727">
        <v>1</v>
      </c>
      <c r="R5727">
        <v>0</v>
      </c>
      <c r="S5727">
        <v>50</v>
      </c>
      <c r="T5727" t="s">
        <v>17681</v>
      </c>
      <c r="U5727">
        <v>14.06</v>
      </c>
      <c r="V5727" t="s">
        <v>17921</v>
      </c>
      <c r="W5727">
        <v>4.8</v>
      </c>
      <c r="X5727" t="s">
        <v>3674</v>
      </c>
    </row>
    <row r="5728" spans="1:24" x14ac:dyDescent="0.3">
      <c r="A5728" t="s">
        <v>3507</v>
      </c>
      <c r="B5728" t="s">
        <v>11509</v>
      </c>
      <c r="C5728" t="s">
        <v>3504</v>
      </c>
      <c r="D5728" t="s">
        <v>11510</v>
      </c>
      <c r="E5728" t="s">
        <v>15</v>
      </c>
      <c r="F5728">
        <v>57</v>
      </c>
      <c r="G5728" t="s">
        <v>3787</v>
      </c>
      <c r="H5728" s="51" t="s">
        <v>16043</v>
      </c>
      <c r="I5728">
        <v>28.12</v>
      </c>
      <c r="J5728">
        <v>29</v>
      </c>
      <c r="K5728">
        <v>26</v>
      </c>
      <c r="L5728">
        <v>365.56</v>
      </c>
      <c r="M5728">
        <v>871.88</v>
      </c>
      <c r="N5728">
        <v>62</v>
      </c>
      <c r="O5728">
        <v>7</v>
      </c>
      <c r="P5728" t="s">
        <v>2759</v>
      </c>
      <c r="Q5728">
        <v>0</v>
      </c>
      <c r="R5728">
        <v>0</v>
      </c>
      <c r="S5728">
        <v>0</v>
      </c>
      <c r="T5728" t="s">
        <v>181</v>
      </c>
      <c r="U5728">
        <v>0</v>
      </c>
      <c r="V5728" t="s">
        <v>181</v>
      </c>
      <c r="W5728">
        <v>53.1666666666667</v>
      </c>
      <c r="X5728" t="s">
        <v>3674</v>
      </c>
    </row>
    <row r="5729" spans="1:24" x14ac:dyDescent="0.3">
      <c r="A5729" t="s">
        <v>3507</v>
      </c>
      <c r="B5729" t="s">
        <v>11511</v>
      </c>
      <c r="C5729" t="s">
        <v>3504</v>
      </c>
      <c r="D5729" t="s">
        <v>11512</v>
      </c>
      <c r="E5729" t="s">
        <v>15</v>
      </c>
      <c r="F5729">
        <v>42</v>
      </c>
      <c r="G5729">
        <v>0</v>
      </c>
      <c r="H5729" s="51" t="s">
        <v>13551</v>
      </c>
      <c r="I5729">
        <v>0</v>
      </c>
      <c r="J5729">
        <v>21</v>
      </c>
      <c r="K5729">
        <v>21</v>
      </c>
      <c r="L5729">
        <v>279.72000000000003</v>
      </c>
      <c r="M5729">
        <v>506.14</v>
      </c>
      <c r="N5729">
        <v>38</v>
      </c>
      <c r="O5729">
        <v>9</v>
      </c>
      <c r="P5729" t="s">
        <v>3718</v>
      </c>
      <c r="Q5729">
        <v>0</v>
      </c>
      <c r="R5729">
        <v>0</v>
      </c>
      <c r="S5729">
        <v>60</v>
      </c>
      <c r="T5729" t="s">
        <v>17681</v>
      </c>
      <c r="U5729">
        <v>13.32</v>
      </c>
      <c r="V5729" t="s">
        <v>17921</v>
      </c>
      <c r="W5729">
        <v>20.3</v>
      </c>
      <c r="X5729" t="s">
        <v>3674</v>
      </c>
    </row>
    <row r="5730" spans="1:24" x14ac:dyDescent="0.3">
      <c r="A5730" t="s">
        <v>3507</v>
      </c>
      <c r="B5730" t="s">
        <v>11513</v>
      </c>
      <c r="C5730" t="s">
        <v>3504</v>
      </c>
      <c r="D5730" t="s">
        <v>11514</v>
      </c>
      <c r="E5730" t="s">
        <v>15</v>
      </c>
      <c r="F5730">
        <v>25</v>
      </c>
      <c r="G5730">
        <v>0</v>
      </c>
      <c r="H5730" s="51" t="s">
        <v>16043</v>
      </c>
      <c r="I5730">
        <v>0</v>
      </c>
      <c r="J5730">
        <v>13</v>
      </c>
      <c r="K5730">
        <v>12</v>
      </c>
      <c r="L5730">
        <v>168.72</v>
      </c>
      <c r="M5730">
        <v>604.70000000000005</v>
      </c>
      <c r="N5730">
        <v>43</v>
      </c>
      <c r="O5730">
        <v>4</v>
      </c>
      <c r="P5730" t="s">
        <v>4031</v>
      </c>
      <c r="Q5730">
        <v>0</v>
      </c>
      <c r="R5730">
        <v>0</v>
      </c>
      <c r="S5730">
        <v>30</v>
      </c>
      <c r="T5730" t="s">
        <v>17681</v>
      </c>
      <c r="U5730">
        <v>14.06</v>
      </c>
      <c r="V5730" t="s">
        <v>17921</v>
      </c>
      <c r="W5730">
        <v>16.899999999999999</v>
      </c>
      <c r="X5730" t="s">
        <v>3674</v>
      </c>
    </row>
    <row r="5731" spans="1:24" x14ac:dyDescent="0.3">
      <c r="A5731" t="s">
        <v>3507</v>
      </c>
      <c r="B5731" t="s">
        <v>11515</v>
      </c>
      <c r="C5731" t="s">
        <v>3504</v>
      </c>
      <c r="D5731" t="s">
        <v>11516</v>
      </c>
      <c r="E5731" t="s">
        <v>15</v>
      </c>
      <c r="F5731">
        <v>47</v>
      </c>
      <c r="G5731">
        <v>0</v>
      </c>
      <c r="H5731" s="51" t="s">
        <v>16043</v>
      </c>
      <c r="I5731">
        <v>0</v>
      </c>
      <c r="J5731">
        <v>24</v>
      </c>
      <c r="K5731">
        <v>21</v>
      </c>
      <c r="L5731">
        <v>295.26</v>
      </c>
      <c r="M5731">
        <v>295.32</v>
      </c>
      <c r="N5731">
        <v>21</v>
      </c>
      <c r="O5731">
        <v>9</v>
      </c>
      <c r="P5731" t="s">
        <v>3077</v>
      </c>
      <c r="Q5731">
        <v>1</v>
      </c>
      <c r="R5731">
        <v>0</v>
      </c>
      <c r="S5731">
        <v>50</v>
      </c>
      <c r="T5731" t="s">
        <v>17681</v>
      </c>
      <c r="U5731">
        <v>14.06</v>
      </c>
      <c r="V5731" t="s">
        <v>17921</v>
      </c>
      <c r="W5731">
        <v>8.8000000000000007</v>
      </c>
      <c r="X5731" t="s">
        <v>3674</v>
      </c>
    </row>
    <row r="5732" spans="1:24" x14ac:dyDescent="0.3">
      <c r="A5732" t="s">
        <v>3507</v>
      </c>
      <c r="B5732" t="s">
        <v>11517</v>
      </c>
      <c r="C5732" t="s">
        <v>3504</v>
      </c>
      <c r="D5732" t="s">
        <v>11518</v>
      </c>
      <c r="E5732" t="s">
        <v>15</v>
      </c>
      <c r="F5732">
        <v>35</v>
      </c>
      <c r="G5732">
        <v>0</v>
      </c>
      <c r="H5732" s="51" t="s">
        <v>16043</v>
      </c>
      <c r="I5732">
        <v>0</v>
      </c>
      <c r="J5732">
        <v>18</v>
      </c>
      <c r="K5732">
        <v>16</v>
      </c>
      <c r="L5732">
        <v>224.96</v>
      </c>
      <c r="M5732">
        <v>267.19</v>
      </c>
      <c r="N5732">
        <v>19</v>
      </c>
      <c r="O5732">
        <v>6</v>
      </c>
      <c r="P5732" t="s">
        <v>1552</v>
      </c>
      <c r="Q5732">
        <v>0</v>
      </c>
      <c r="R5732">
        <v>0</v>
      </c>
      <c r="S5732">
        <v>50</v>
      </c>
      <c r="T5732" t="s">
        <v>17681</v>
      </c>
      <c r="U5732">
        <v>14.06</v>
      </c>
      <c r="V5732" t="s">
        <v>17921</v>
      </c>
      <c r="W5732">
        <v>7.8</v>
      </c>
      <c r="X5732" t="s">
        <v>3674</v>
      </c>
    </row>
    <row r="5733" spans="1:24" x14ac:dyDescent="0.3">
      <c r="A5733" t="s">
        <v>3507</v>
      </c>
      <c r="B5733" t="s">
        <v>11519</v>
      </c>
      <c r="C5733" t="s">
        <v>3504</v>
      </c>
      <c r="D5733" t="s">
        <v>11520</v>
      </c>
      <c r="E5733" t="s">
        <v>15</v>
      </c>
      <c r="F5733">
        <v>54</v>
      </c>
      <c r="G5733">
        <v>0</v>
      </c>
      <c r="H5733" s="51" t="s">
        <v>13551</v>
      </c>
      <c r="I5733">
        <v>0</v>
      </c>
      <c r="J5733">
        <v>27</v>
      </c>
      <c r="K5733">
        <v>20</v>
      </c>
      <c r="L5733">
        <v>266.39999999999998</v>
      </c>
      <c r="M5733">
        <v>452.85</v>
      </c>
      <c r="N5733">
        <v>34</v>
      </c>
      <c r="O5733">
        <v>16</v>
      </c>
      <c r="P5733" t="s">
        <v>3667</v>
      </c>
      <c r="Q5733">
        <v>1</v>
      </c>
      <c r="R5733">
        <v>0</v>
      </c>
      <c r="S5733">
        <v>100</v>
      </c>
      <c r="T5733" t="s">
        <v>17681</v>
      </c>
      <c r="U5733">
        <v>14.06</v>
      </c>
      <c r="V5733" t="s">
        <v>17921</v>
      </c>
      <c r="W5733">
        <v>15.3</v>
      </c>
      <c r="X5733" t="s">
        <v>3674</v>
      </c>
    </row>
    <row r="5734" spans="1:24" x14ac:dyDescent="0.3">
      <c r="A5734" t="s">
        <v>3507</v>
      </c>
      <c r="B5734" t="s">
        <v>11521</v>
      </c>
      <c r="C5734" t="s">
        <v>3504</v>
      </c>
      <c r="D5734" t="s">
        <v>11522</v>
      </c>
      <c r="E5734" t="s">
        <v>15</v>
      </c>
      <c r="F5734">
        <v>84</v>
      </c>
      <c r="G5734">
        <v>0</v>
      </c>
      <c r="H5734" s="51" t="s">
        <v>16043</v>
      </c>
      <c r="I5734">
        <v>0</v>
      </c>
      <c r="J5734">
        <v>42</v>
      </c>
      <c r="K5734">
        <v>34</v>
      </c>
      <c r="L5734">
        <v>478.04</v>
      </c>
      <c r="M5734">
        <v>351.57</v>
      </c>
      <c r="N5734">
        <v>25</v>
      </c>
      <c r="O5734">
        <v>22</v>
      </c>
      <c r="P5734" t="s">
        <v>3701</v>
      </c>
      <c r="Q5734">
        <v>1</v>
      </c>
      <c r="R5734">
        <v>0</v>
      </c>
      <c r="S5734">
        <v>110</v>
      </c>
      <c r="T5734" t="s">
        <v>17681</v>
      </c>
      <c r="U5734">
        <v>14.06</v>
      </c>
      <c r="V5734" t="s">
        <v>17921</v>
      </c>
      <c r="W5734">
        <v>2.8</v>
      </c>
      <c r="X5734" t="s">
        <v>3674</v>
      </c>
    </row>
    <row r="5735" spans="1:24" x14ac:dyDescent="0.3">
      <c r="A5735" t="s">
        <v>3507</v>
      </c>
      <c r="B5735" t="s">
        <v>11435</v>
      </c>
      <c r="C5735" t="s">
        <v>181</v>
      </c>
      <c r="D5735" t="s">
        <v>11436</v>
      </c>
      <c r="E5735" t="s">
        <v>11434</v>
      </c>
      <c r="F5735">
        <v>6</v>
      </c>
      <c r="G5735" t="s">
        <v>3701</v>
      </c>
      <c r="H5735" s="51" t="s">
        <v>7161</v>
      </c>
      <c r="I5735">
        <v>174</v>
      </c>
      <c r="J5735">
        <v>3</v>
      </c>
      <c r="L5735">
        <v>0</v>
      </c>
      <c r="M5735">
        <v>174</v>
      </c>
      <c r="N5735">
        <v>3</v>
      </c>
      <c r="O5735">
        <v>0</v>
      </c>
      <c r="P5735" t="s">
        <v>3701</v>
      </c>
      <c r="Q5735">
        <v>0</v>
      </c>
      <c r="R5735">
        <v>0</v>
      </c>
      <c r="S5735">
        <v>0</v>
      </c>
      <c r="T5735" t="s">
        <v>181</v>
      </c>
      <c r="U5735">
        <v>0</v>
      </c>
      <c r="V5735" t="s">
        <v>181</v>
      </c>
      <c r="W5735">
        <v>0.3</v>
      </c>
      <c r="X5735" t="s">
        <v>4182</v>
      </c>
    </row>
    <row r="5736" spans="1:24" x14ac:dyDescent="0.3">
      <c r="A5736" t="s">
        <v>3507</v>
      </c>
      <c r="B5736" t="s">
        <v>7835</v>
      </c>
      <c r="C5736" t="s">
        <v>7836</v>
      </c>
      <c r="D5736" t="s">
        <v>7837</v>
      </c>
      <c r="E5736" t="s">
        <v>7834</v>
      </c>
      <c r="F5736">
        <v>0</v>
      </c>
      <c r="G5736">
        <v>0</v>
      </c>
      <c r="H5736" s="51" t="s">
        <v>18380</v>
      </c>
      <c r="I5736">
        <v>0</v>
      </c>
      <c r="J5736">
        <v>0</v>
      </c>
      <c r="L5736">
        <v>0</v>
      </c>
      <c r="M5736">
        <v>213.9</v>
      </c>
      <c r="N5736">
        <v>3</v>
      </c>
      <c r="O5736">
        <v>3</v>
      </c>
      <c r="P5736" t="s">
        <v>183</v>
      </c>
      <c r="Q5736">
        <v>7</v>
      </c>
      <c r="R5736">
        <v>-7</v>
      </c>
      <c r="S5736">
        <v>20</v>
      </c>
      <c r="T5736" t="s">
        <v>17723</v>
      </c>
      <c r="U5736">
        <v>52.27</v>
      </c>
      <c r="V5736" t="s">
        <v>18381</v>
      </c>
      <c r="W5736">
        <v>0</v>
      </c>
      <c r="X5736" t="s">
        <v>4182</v>
      </c>
    </row>
    <row r="5737" spans="1:24" x14ac:dyDescent="0.3">
      <c r="A5737" t="s">
        <v>179</v>
      </c>
      <c r="B5737" t="s">
        <v>4180</v>
      </c>
      <c r="C5737" t="s">
        <v>3504</v>
      </c>
      <c r="D5737" t="s">
        <v>4181</v>
      </c>
      <c r="E5737" t="s">
        <v>150</v>
      </c>
      <c r="F5737">
        <v>7</v>
      </c>
      <c r="G5737">
        <v>0</v>
      </c>
      <c r="H5737" s="51" t="s">
        <v>16044</v>
      </c>
      <c r="I5737">
        <v>0</v>
      </c>
      <c r="J5737">
        <v>4</v>
      </c>
      <c r="L5737">
        <v>0</v>
      </c>
      <c r="M5737">
        <v>1753.7</v>
      </c>
      <c r="N5737">
        <v>71</v>
      </c>
      <c r="O5737">
        <v>0</v>
      </c>
      <c r="P5737" t="s">
        <v>7235</v>
      </c>
      <c r="Q5737">
        <v>0</v>
      </c>
      <c r="R5737">
        <v>0</v>
      </c>
      <c r="S5737">
        <v>0</v>
      </c>
      <c r="T5737" t="s">
        <v>181</v>
      </c>
      <c r="U5737">
        <v>0</v>
      </c>
      <c r="V5737" t="s">
        <v>181</v>
      </c>
      <c r="W5737">
        <v>9.4666666666666703</v>
      </c>
      <c r="X5737" t="s">
        <v>4182</v>
      </c>
    </row>
    <row r="5738" spans="1:24" x14ac:dyDescent="0.3">
      <c r="A5738" t="s">
        <v>3507</v>
      </c>
      <c r="B5738" t="s">
        <v>7838</v>
      </c>
      <c r="C5738" t="s">
        <v>3504</v>
      </c>
      <c r="D5738" t="s">
        <v>7839</v>
      </c>
      <c r="E5738" t="s">
        <v>7834</v>
      </c>
      <c r="F5738">
        <v>4</v>
      </c>
      <c r="G5738">
        <v>0</v>
      </c>
      <c r="H5738" s="51" t="s">
        <v>3594</v>
      </c>
      <c r="I5738">
        <v>0</v>
      </c>
      <c r="J5738">
        <v>2</v>
      </c>
      <c r="L5738">
        <v>0</v>
      </c>
      <c r="M5738">
        <v>192</v>
      </c>
      <c r="N5738">
        <v>32</v>
      </c>
      <c r="O5738">
        <v>0</v>
      </c>
      <c r="P5738" t="s">
        <v>1428</v>
      </c>
      <c r="Q5738">
        <v>0</v>
      </c>
      <c r="R5738">
        <v>0</v>
      </c>
      <c r="S5738">
        <v>0</v>
      </c>
      <c r="T5738" t="s">
        <v>181</v>
      </c>
      <c r="U5738">
        <v>0</v>
      </c>
      <c r="V5738" t="s">
        <v>181</v>
      </c>
      <c r="W5738">
        <v>2.1333333333333302</v>
      </c>
      <c r="X5738" t="s">
        <v>4182</v>
      </c>
    </row>
    <row r="5739" spans="1:24" x14ac:dyDescent="0.3">
      <c r="A5739" t="s">
        <v>3507</v>
      </c>
      <c r="B5739" t="s">
        <v>7840</v>
      </c>
      <c r="C5739" t="s">
        <v>3504</v>
      </c>
      <c r="D5739" t="s">
        <v>7841</v>
      </c>
      <c r="E5739" t="s">
        <v>7834</v>
      </c>
      <c r="F5739">
        <v>1</v>
      </c>
      <c r="G5739">
        <v>0</v>
      </c>
      <c r="H5739" s="51" t="s">
        <v>3594</v>
      </c>
      <c r="I5739">
        <v>0</v>
      </c>
      <c r="J5739">
        <v>1</v>
      </c>
      <c r="L5739">
        <v>0</v>
      </c>
      <c r="M5739">
        <v>384</v>
      </c>
      <c r="N5739">
        <v>64</v>
      </c>
      <c r="O5739">
        <v>0</v>
      </c>
      <c r="P5739" t="s">
        <v>1446</v>
      </c>
      <c r="Q5739">
        <v>0</v>
      </c>
      <c r="R5739">
        <v>0</v>
      </c>
      <c r="S5739">
        <v>0</v>
      </c>
      <c r="T5739" t="s">
        <v>181</v>
      </c>
      <c r="U5739">
        <v>0</v>
      </c>
      <c r="V5739" t="s">
        <v>181</v>
      </c>
      <c r="W5739">
        <v>2.1333333333333302</v>
      </c>
      <c r="X5739" t="s">
        <v>4182</v>
      </c>
    </row>
    <row r="5740" spans="1:24" x14ac:dyDescent="0.3">
      <c r="A5740" t="s">
        <v>3507</v>
      </c>
      <c r="B5740" t="s">
        <v>16045</v>
      </c>
      <c r="C5740" t="s">
        <v>181</v>
      </c>
      <c r="D5740" t="s">
        <v>16046</v>
      </c>
      <c r="E5740" t="s">
        <v>7834</v>
      </c>
      <c r="F5740">
        <v>127</v>
      </c>
      <c r="G5740" t="s">
        <v>1695</v>
      </c>
      <c r="H5740" s="51" t="s">
        <v>16047</v>
      </c>
      <c r="I5740">
        <v>648.44000000000005</v>
      </c>
      <c r="J5740">
        <v>64</v>
      </c>
      <c r="L5740">
        <v>0</v>
      </c>
      <c r="M5740">
        <v>82.94</v>
      </c>
      <c r="N5740">
        <v>11</v>
      </c>
      <c r="O5740">
        <v>0</v>
      </c>
      <c r="P5740" t="s">
        <v>4092</v>
      </c>
      <c r="Q5740">
        <v>0</v>
      </c>
      <c r="R5740">
        <v>0</v>
      </c>
      <c r="S5740">
        <v>30</v>
      </c>
      <c r="T5740" t="s">
        <v>17723</v>
      </c>
      <c r="U5740">
        <v>7.54</v>
      </c>
      <c r="V5740" t="s">
        <v>18381</v>
      </c>
      <c r="W5740">
        <v>23.466666666666701</v>
      </c>
      <c r="X5740" t="s">
        <v>4182</v>
      </c>
    </row>
    <row r="5741" spans="1:24" x14ac:dyDescent="0.3">
      <c r="A5741" t="s">
        <v>3507</v>
      </c>
      <c r="B5741" t="s">
        <v>7842</v>
      </c>
      <c r="C5741" t="s">
        <v>3504</v>
      </c>
      <c r="D5741" t="s">
        <v>7843</v>
      </c>
      <c r="E5741" t="s">
        <v>7834</v>
      </c>
      <c r="F5741">
        <v>0</v>
      </c>
      <c r="G5741">
        <v>0</v>
      </c>
      <c r="H5741" s="51" t="s">
        <v>3594</v>
      </c>
      <c r="I5741">
        <v>0</v>
      </c>
      <c r="J5741">
        <v>0</v>
      </c>
      <c r="L5741">
        <v>0</v>
      </c>
      <c r="M5741">
        <v>246</v>
      </c>
      <c r="N5741">
        <v>41</v>
      </c>
      <c r="O5741">
        <v>0</v>
      </c>
      <c r="P5741" t="s">
        <v>4019</v>
      </c>
      <c r="Q5741">
        <v>0</v>
      </c>
      <c r="R5741">
        <v>0</v>
      </c>
      <c r="S5741">
        <v>0</v>
      </c>
      <c r="T5741" t="s">
        <v>181</v>
      </c>
      <c r="U5741">
        <v>0</v>
      </c>
      <c r="V5741" t="s">
        <v>181</v>
      </c>
      <c r="W5741">
        <v>0</v>
      </c>
      <c r="X5741" t="s">
        <v>4182</v>
      </c>
    </row>
    <row r="5742" spans="1:24" x14ac:dyDescent="0.3">
      <c r="A5742" t="s">
        <v>3507</v>
      </c>
      <c r="B5742" t="s">
        <v>7844</v>
      </c>
      <c r="C5742" t="s">
        <v>3504</v>
      </c>
      <c r="D5742" t="s">
        <v>7845</v>
      </c>
      <c r="E5742" t="s">
        <v>7834</v>
      </c>
      <c r="F5742">
        <v>4</v>
      </c>
      <c r="G5742">
        <v>0</v>
      </c>
      <c r="H5742" s="51" t="s">
        <v>3594</v>
      </c>
      <c r="I5742">
        <v>0</v>
      </c>
      <c r="J5742">
        <v>2</v>
      </c>
      <c r="L5742">
        <v>0</v>
      </c>
      <c r="M5742">
        <v>66</v>
      </c>
      <c r="N5742">
        <v>11</v>
      </c>
      <c r="O5742">
        <v>0</v>
      </c>
      <c r="P5742" t="s">
        <v>4092</v>
      </c>
      <c r="Q5742">
        <v>0</v>
      </c>
      <c r="R5742">
        <v>0</v>
      </c>
      <c r="S5742">
        <v>0</v>
      </c>
      <c r="T5742" t="s">
        <v>181</v>
      </c>
      <c r="U5742">
        <v>0</v>
      </c>
      <c r="V5742" t="s">
        <v>181</v>
      </c>
      <c r="W5742">
        <v>0.73333333333333295</v>
      </c>
      <c r="X5742" t="s">
        <v>4182</v>
      </c>
    </row>
    <row r="5743" spans="1:24" x14ac:dyDescent="0.3">
      <c r="A5743" t="s">
        <v>3507</v>
      </c>
      <c r="B5743" t="s">
        <v>7850</v>
      </c>
      <c r="C5743" t="s">
        <v>3504</v>
      </c>
      <c r="D5743" t="s">
        <v>7851</v>
      </c>
      <c r="E5743" t="s">
        <v>7834</v>
      </c>
      <c r="F5743">
        <v>3</v>
      </c>
      <c r="G5743">
        <v>0</v>
      </c>
      <c r="H5743" s="51" t="s">
        <v>16048</v>
      </c>
      <c r="I5743">
        <v>0</v>
      </c>
      <c r="J5743">
        <v>2</v>
      </c>
      <c r="L5743">
        <v>0</v>
      </c>
      <c r="M5743">
        <v>156.80000000000001</v>
      </c>
      <c r="N5743">
        <v>4</v>
      </c>
      <c r="O5743">
        <v>0</v>
      </c>
      <c r="P5743" t="s">
        <v>3101</v>
      </c>
      <c r="Q5743">
        <v>0</v>
      </c>
      <c r="R5743">
        <v>0</v>
      </c>
      <c r="S5743">
        <v>0</v>
      </c>
      <c r="T5743" t="s">
        <v>181</v>
      </c>
      <c r="U5743">
        <v>0</v>
      </c>
      <c r="V5743" t="s">
        <v>181</v>
      </c>
      <c r="W5743">
        <v>0.266666666666667</v>
      </c>
      <c r="X5743" t="s">
        <v>4182</v>
      </c>
    </row>
    <row r="5744" spans="1:24" x14ac:dyDescent="0.3">
      <c r="A5744" t="s">
        <v>3507</v>
      </c>
      <c r="B5744" t="s">
        <v>7832</v>
      </c>
      <c r="C5744" t="s">
        <v>3588</v>
      </c>
      <c r="D5744" t="s">
        <v>7833</v>
      </c>
      <c r="E5744" t="s">
        <v>7834</v>
      </c>
      <c r="F5744">
        <v>1029</v>
      </c>
      <c r="G5744">
        <v>0</v>
      </c>
      <c r="H5744" s="51" t="s">
        <v>15803</v>
      </c>
      <c r="I5744">
        <v>0</v>
      </c>
      <c r="J5744">
        <v>515</v>
      </c>
      <c r="L5744">
        <v>0</v>
      </c>
      <c r="M5744">
        <v>30354.799999999999</v>
      </c>
      <c r="N5744">
        <v>1172</v>
      </c>
      <c r="O5744">
        <v>22</v>
      </c>
      <c r="P5744" t="s">
        <v>15935</v>
      </c>
      <c r="Q5744">
        <v>0</v>
      </c>
      <c r="R5744">
        <v>0</v>
      </c>
      <c r="S5744">
        <v>0</v>
      </c>
      <c r="T5744" t="s">
        <v>181</v>
      </c>
      <c r="U5744">
        <v>0</v>
      </c>
      <c r="V5744" t="s">
        <v>181</v>
      </c>
      <c r="W5744">
        <v>19741.666666666701</v>
      </c>
      <c r="X5744" t="s">
        <v>4182</v>
      </c>
    </row>
    <row r="5745" spans="1:24" x14ac:dyDescent="0.3">
      <c r="A5745" t="s">
        <v>3507</v>
      </c>
      <c r="B5745" t="s">
        <v>7846</v>
      </c>
      <c r="C5745" t="s">
        <v>3841</v>
      </c>
      <c r="D5745" t="s">
        <v>7847</v>
      </c>
      <c r="E5745" t="s">
        <v>7834</v>
      </c>
      <c r="F5745">
        <v>23</v>
      </c>
      <c r="G5745">
        <v>0</v>
      </c>
      <c r="H5745" s="51" t="s">
        <v>16049</v>
      </c>
      <c r="I5745">
        <v>0</v>
      </c>
      <c r="J5745">
        <v>12</v>
      </c>
      <c r="L5745">
        <v>0</v>
      </c>
      <c r="M5745">
        <v>949.12</v>
      </c>
      <c r="N5745">
        <v>16</v>
      </c>
      <c r="O5745">
        <v>0</v>
      </c>
      <c r="P5745" t="s">
        <v>1261</v>
      </c>
      <c r="Q5745">
        <v>0</v>
      </c>
      <c r="R5745">
        <v>0</v>
      </c>
      <c r="S5745">
        <v>10</v>
      </c>
      <c r="T5745" t="s">
        <v>17723</v>
      </c>
      <c r="U5745">
        <v>59.32</v>
      </c>
      <c r="V5745" t="s">
        <v>18381</v>
      </c>
      <c r="W5745">
        <v>6.4</v>
      </c>
      <c r="X5745" t="s">
        <v>4182</v>
      </c>
    </row>
    <row r="5746" spans="1:24" x14ac:dyDescent="0.3">
      <c r="A5746" t="s">
        <v>3507</v>
      </c>
      <c r="B5746" t="s">
        <v>7848</v>
      </c>
      <c r="C5746" t="s">
        <v>3841</v>
      </c>
      <c r="D5746" t="s">
        <v>7849</v>
      </c>
      <c r="E5746" t="s">
        <v>7834</v>
      </c>
      <c r="F5746">
        <v>0</v>
      </c>
      <c r="G5746">
        <v>0</v>
      </c>
      <c r="H5746" s="51" t="s">
        <v>16050</v>
      </c>
      <c r="I5746">
        <v>0</v>
      </c>
      <c r="J5746">
        <v>0</v>
      </c>
      <c r="L5746">
        <v>0</v>
      </c>
      <c r="M5746">
        <v>2671.2</v>
      </c>
      <c r="N5746">
        <v>90</v>
      </c>
      <c r="O5746">
        <v>0</v>
      </c>
      <c r="P5746" t="s">
        <v>8263</v>
      </c>
      <c r="Q5746">
        <v>0</v>
      </c>
      <c r="R5746">
        <v>0</v>
      </c>
      <c r="S5746">
        <v>0</v>
      </c>
      <c r="T5746" t="s">
        <v>181</v>
      </c>
      <c r="U5746">
        <v>0</v>
      </c>
      <c r="V5746" t="s">
        <v>181</v>
      </c>
      <c r="W5746">
        <v>0</v>
      </c>
      <c r="X5746" t="s">
        <v>4182</v>
      </c>
    </row>
    <row r="5747" spans="1:24" x14ac:dyDescent="0.3">
      <c r="A5747" t="s">
        <v>179</v>
      </c>
      <c r="B5747" t="s">
        <v>4168</v>
      </c>
      <c r="C5747" t="s">
        <v>181</v>
      </c>
      <c r="D5747" t="s">
        <v>4169</v>
      </c>
      <c r="E5747" t="s">
        <v>150</v>
      </c>
      <c r="F5747">
        <v>177</v>
      </c>
      <c r="G5747" t="s">
        <v>3619</v>
      </c>
      <c r="H5747" s="51" t="s">
        <v>15919</v>
      </c>
      <c r="I5747">
        <v>1635.4199999999998</v>
      </c>
      <c r="J5747">
        <v>132</v>
      </c>
      <c r="L5747">
        <v>0</v>
      </c>
      <c r="M5747">
        <v>1703.26</v>
      </c>
      <c r="N5747">
        <v>101</v>
      </c>
      <c r="O5747">
        <v>21</v>
      </c>
      <c r="P5747" t="s">
        <v>2644</v>
      </c>
      <c r="Q5747">
        <v>0</v>
      </c>
      <c r="R5747">
        <v>0</v>
      </c>
      <c r="S5747">
        <v>0</v>
      </c>
      <c r="T5747" t="s">
        <v>181</v>
      </c>
      <c r="U5747">
        <v>0</v>
      </c>
      <c r="V5747" t="s">
        <v>181</v>
      </c>
      <c r="W5747">
        <v>352</v>
      </c>
      <c r="X5747" t="s">
        <v>4155</v>
      </c>
    </row>
    <row r="5748" spans="1:24" x14ac:dyDescent="0.3">
      <c r="A5748" t="s">
        <v>179</v>
      </c>
      <c r="B5748" t="s">
        <v>16051</v>
      </c>
      <c r="C5748" t="s">
        <v>181</v>
      </c>
      <c r="D5748" t="s">
        <v>16052</v>
      </c>
      <c r="E5748" t="s">
        <v>150</v>
      </c>
      <c r="F5748">
        <v>667</v>
      </c>
      <c r="G5748" t="s">
        <v>16053</v>
      </c>
      <c r="H5748" s="51" t="s">
        <v>13715</v>
      </c>
      <c r="I5748">
        <v>26.68</v>
      </c>
      <c r="J5748">
        <v>0</v>
      </c>
      <c r="L5748">
        <v>0</v>
      </c>
      <c r="M5748">
        <v>0</v>
      </c>
      <c r="N5748">
        <v>0</v>
      </c>
      <c r="O5748">
        <v>0</v>
      </c>
      <c r="P5748" t="s">
        <v>183</v>
      </c>
      <c r="Q5748">
        <v>0</v>
      </c>
      <c r="R5748">
        <v>0</v>
      </c>
      <c r="S5748">
        <v>0</v>
      </c>
      <c r="T5748" t="s">
        <v>181</v>
      </c>
      <c r="U5748">
        <v>0</v>
      </c>
      <c r="V5748" t="s">
        <v>181</v>
      </c>
      <c r="W5748">
        <v>0</v>
      </c>
      <c r="X5748" t="s">
        <v>4155</v>
      </c>
    </row>
    <row r="5749" spans="1:24" x14ac:dyDescent="0.3">
      <c r="A5749" t="s">
        <v>179</v>
      </c>
      <c r="B5749" t="s">
        <v>4170</v>
      </c>
      <c r="C5749" t="s">
        <v>181</v>
      </c>
      <c r="D5749" t="s">
        <v>4171</v>
      </c>
      <c r="E5749" t="s">
        <v>150</v>
      </c>
      <c r="F5749">
        <v>402</v>
      </c>
      <c r="G5749" t="s">
        <v>8793</v>
      </c>
      <c r="H5749" s="51" t="s">
        <v>12475</v>
      </c>
      <c r="I5749">
        <v>1381.05</v>
      </c>
      <c r="J5749">
        <v>333</v>
      </c>
      <c r="L5749">
        <v>0</v>
      </c>
      <c r="M5749">
        <v>529.91999999999996</v>
      </c>
      <c r="N5749">
        <v>131</v>
      </c>
      <c r="O5749">
        <v>70</v>
      </c>
      <c r="P5749" t="s">
        <v>3627</v>
      </c>
      <c r="Q5749">
        <v>0</v>
      </c>
      <c r="R5749">
        <v>0</v>
      </c>
      <c r="S5749">
        <v>0</v>
      </c>
      <c r="T5749" t="s">
        <v>181</v>
      </c>
      <c r="U5749">
        <v>0</v>
      </c>
      <c r="V5749" t="s">
        <v>181</v>
      </c>
      <c r="W5749">
        <v>677.1</v>
      </c>
      <c r="X5749" t="s">
        <v>4155</v>
      </c>
    </row>
    <row r="5750" spans="1:24" x14ac:dyDescent="0.3">
      <c r="A5750" t="s">
        <v>3502</v>
      </c>
      <c r="B5750" t="s">
        <v>9287</v>
      </c>
      <c r="C5750" t="s">
        <v>181</v>
      </c>
      <c r="D5750" t="s">
        <v>9288</v>
      </c>
      <c r="E5750" t="s">
        <v>9289</v>
      </c>
      <c r="F5750">
        <v>0</v>
      </c>
      <c r="G5750">
        <v>0</v>
      </c>
      <c r="H5750" s="51" t="s">
        <v>3590</v>
      </c>
      <c r="I5750">
        <v>0</v>
      </c>
      <c r="J5750">
        <v>0</v>
      </c>
      <c r="K5750">
        <v>9</v>
      </c>
      <c r="L5750">
        <v>297</v>
      </c>
      <c r="M5750">
        <v>792</v>
      </c>
      <c r="N5750">
        <v>24</v>
      </c>
      <c r="O5750">
        <v>0</v>
      </c>
      <c r="P5750" t="s">
        <v>2020</v>
      </c>
      <c r="Q5750">
        <v>0</v>
      </c>
      <c r="R5750">
        <v>0</v>
      </c>
      <c r="S5750">
        <v>0</v>
      </c>
      <c r="T5750" t="s">
        <v>181</v>
      </c>
      <c r="U5750">
        <v>0</v>
      </c>
      <c r="V5750" t="s">
        <v>181</v>
      </c>
      <c r="W5750">
        <v>0</v>
      </c>
      <c r="X5750" t="s">
        <v>7241</v>
      </c>
    </row>
    <row r="5751" spans="1:24" x14ac:dyDescent="0.3">
      <c r="A5751" t="s">
        <v>3502</v>
      </c>
      <c r="B5751" t="s">
        <v>9283</v>
      </c>
      <c r="C5751" t="s">
        <v>181</v>
      </c>
      <c r="D5751" t="s">
        <v>7419</v>
      </c>
      <c r="E5751" t="s">
        <v>9282</v>
      </c>
      <c r="F5751">
        <v>1545</v>
      </c>
      <c r="G5751">
        <v>0</v>
      </c>
      <c r="H5751" s="51" t="s">
        <v>16055</v>
      </c>
      <c r="I5751">
        <v>0</v>
      </c>
      <c r="J5751">
        <v>773</v>
      </c>
      <c r="K5751">
        <v>775</v>
      </c>
      <c r="L5751">
        <v>35572.5</v>
      </c>
      <c r="M5751">
        <v>116310.6</v>
      </c>
      <c r="N5751">
        <v>2534</v>
      </c>
      <c r="O5751">
        <v>7</v>
      </c>
      <c r="P5751" t="s">
        <v>18382</v>
      </c>
      <c r="Q5751">
        <v>0</v>
      </c>
      <c r="R5751">
        <v>0</v>
      </c>
      <c r="S5751">
        <v>760</v>
      </c>
      <c r="T5751" t="s">
        <v>18372</v>
      </c>
      <c r="U5751">
        <v>45.9</v>
      </c>
      <c r="V5751" t="s">
        <v>18373</v>
      </c>
      <c r="W5751">
        <v>65112.366666666698</v>
      </c>
      <c r="X5751" t="s">
        <v>7241</v>
      </c>
    </row>
    <row r="5752" spans="1:24" x14ac:dyDescent="0.3">
      <c r="A5752" t="s">
        <v>3502</v>
      </c>
      <c r="B5752" t="s">
        <v>147</v>
      </c>
      <c r="C5752" t="s">
        <v>3588</v>
      </c>
      <c r="D5752" t="s">
        <v>10521</v>
      </c>
      <c r="E5752" t="s">
        <v>10522</v>
      </c>
      <c r="F5752">
        <v>109</v>
      </c>
      <c r="G5752">
        <v>0</v>
      </c>
      <c r="H5752" s="51" t="s">
        <v>12839</v>
      </c>
      <c r="I5752">
        <v>0</v>
      </c>
      <c r="J5752">
        <v>55</v>
      </c>
      <c r="K5752">
        <v>72</v>
      </c>
      <c r="L5752">
        <v>279.36</v>
      </c>
      <c r="M5752">
        <v>391.88</v>
      </c>
      <c r="N5752">
        <v>101</v>
      </c>
      <c r="O5752">
        <v>20</v>
      </c>
      <c r="P5752" t="s">
        <v>2683</v>
      </c>
      <c r="Q5752">
        <v>21</v>
      </c>
      <c r="R5752">
        <v>0</v>
      </c>
      <c r="S5752">
        <v>80</v>
      </c>
      <c r="T5752" t="s">
        <v>17871</v>
      </c>
      <c r="U5752">
        <v>1.95</v>
      </c>
      <c r="V5752" t="s">
        <v>18371</v>
      </c>
      <c r="W5752">
        <v>110</v>
      </c>
      <c r="X5752" t="s">
        <v>7241</v>
      </c>
    </row>
    <row r="5753" spans="1:24" x14ac:dyDescent="0.3">
      <c r="A5753" t="s">
        <v>3502</v>
      </c>
      <c r="B5753" t="s">
        <v>8959</v>
      </c>
      <c r="C5753" t="s">
        <v>181</v>
      </c>
      <c r="D5753" t="s">
        <v>8960</v>
      </c>
      <c r="E5753" t="s">
        <v>8961</v>
      </c>
      <c r="F5753">
        <v>31</v>
      </c>
      <c r="G5753">
        <v>0</v>
      </c>
      <c r="H5753" s="51" t="s">
        <v>16056</v>
      </c>
      <c r="I5753">
        <v>0</v>
      </c>
      <c r="J5753">
        <v>16</v>
      </c>
      <c r="K5753">
        <v>14</v>
      </c>
      <c r="L5753">
        <v>687.4</v>
      </c>
      <c r="M5753">
        <v>883.8</v>
      </c>
      <c r="N5753">
        <v>18</v>
      </c>
      <c r="O5753">
        <v>0</v>
      </c>
      <c r="P5753" t="s">
        <v>3667</v>
      </c>
      <c r="Q5753">
        <v>0</v>
      </c>
      <c r="R5753">
        <v>0</v>
      </c>
      <c r="S5753">
        <v>40</v>
      </c>
      <c r="T5753" t="s">
        <v>17663</v>
      </c>
      <c r="U5753">
        <v>49.1</v>
      </c>
      <c r="V5753" t="s">
        <v>18383</v>
      </c>
      <c r="W5753">
        <v>9.6</v>
      </c>
      <c r="X5753" t="s">
        <v>7241</v>
      </c>
    </row>
    <row r="5754" spans="1:24" x14ac:dyDescent="0.3">
      <c r="A5754" t="s">
        <v>3502</v>
      </c>
      <c r="B5754" t="s">
        <v>10115</v>
      </c>
      <c r="C5754" t="s">
        <v>181</v>
      </c>
      <c r="D5754" t="s">
        <v>10116</v>
      </c>
      <c r="E5754" t="s">
        <v>10117</v>
      </c>
      <c r="F5754">
        <v>3289</v>
      </c>
      <c r="G5754">
        <v>0</v>
      </c>
      <c r="H5754" s="51" t="s">
        <v>13342</v>
      </c>
      <c r="I5754">
        <v>0</v>
      </c>
      <c r="J5754">
        <v>1645</v>
      </c>
      <c r="K5754">
        <v>1807</v>
      </c>
      <c r="L5754">
        <v>12829.699999999999</v>
      </c>
      <c r="M5754">
        <v>27200.1</v>
      </c>
      <c r="N5754">
        <v>3831</v>
      </c>
      <c r="O5754">
        <v>2</v>
      </c>
      <c r="P5754" t="s">
        <v>18384</v>
      </c>
      <c r="Q5754">
        <v>129</v>
      </c>
      <c r="R5754">
        <v>0</v>
      </c>
      <c r="S5754">
        <v>0</v>
      </c>
      <c r="T5754" t="s">
        <v>181</v>
      </c>
      <c r="U5754">
        <v>0</v>
      </c>
      <c r="V5754" t="s">
        <v>181</v>
      </c>
      <c r="W5754">
        <v>202883.33333333299</v>
      </c>
      <c r="X5754" t="s">
        <v>7241</v>
      </c>
    </row>
    <row r="5755" spans="1:24" x14ac:dyDescent="0.3">
      <c r="A5755" t="s">
        <v>3502</v>
      </c>
      <c r="B5755" t="s">
        <v>9286</v>
      </c>
      <c r="C5755" t="s">
        <v>181</v>
      </c>
      <c r="D5755" t="s">
        <v>8774</v>
      </c>
      <c r="E5755" t="s">
        <v>9282</v>
      </c>
      <c r="F5755">
        <v>0</v>
      </c>
      <c r="G5755">
        <v>0</v>
      </c>
      <c r="H5755" s="51" t="s">
        <v>3777</v>
      </c>
      <c r="I5755">
        <v>0</v>
      </c>
      <c r="J5755">
        <v>0</v>
      </c>
      <c r="L5755">
        <v>0</v>
      </c>
      <c r="M5755">
        <v>29780</v>
      </c>
      <c r="N5755">
        <v>1489</v>
      </c>
      <c r="O5755">
        <v>0</v>
      </c>
      <c r="P5755" t="s">
        <v>16057</v>
      </c>
      <c r="Q5755">
        <v>0</v>
      </c>
      <c r="R5755">
        <v>0</v>
      </c>
      <c r="S5755">
        <v>0</v>
      </c>
      <c r="T5755" t="s">
        <v>181</v>
      </c>
      <c r="U5755">
        <v>0</v>
      </c>
      <c r="V5755" t="s">
        <v>181</v>
      </c>
      <c r="W5755">
        <v>0</v>
      </c>
      <c r="X5755" t="s">
        <v>7241</v>
      </c>
    </row>
    <row r="5756" spans="1:24" x14ac:dyDescent="0.3">
      <c r="A5756" t="s">
        <v>3502</v>
      </c>
      <c r="B5756" t="s">
        <v>7238</v>
      </c>
      <c r="C5756" t="s">
        <v>3588</v>
      </c>
      <c r="D5756" t="s">
        <v>7239</v>
      </c>
      <c r="E5756" t="s">
        <v>7240</v>
      </c>
      <c r="F5756">
        <v>216</v>
      </c>
      <c r="G5756">
        <v>0</v>
      </c>
      <c r="H5756" s="51" t="s">
        <v>16058</v>
      </c>
      <c r="I5756">
        <v>0</v>
      </c>
      <c r="J5756">
        <v>108</v>
      </c>
      <c r="K5756">
        <v>106</v>
      </c>
      <c r="L5756">
        <v>3060.2200000000003</v>
      </c>
      <c r="M5756">
        <v>8430.0400000000009</v>
      </c>
      <c r="N5756">
        <v>292</v>
      </c>
      <c r="O5756">
        <v>0</v>
      </c>
      <c r="P5756" t="s">
        <v>17748</v>
      </c>
      <c r="Q5756">
        <v>0</v>
      </c>
      <c r="R5756">
        <v>0</v>
      </c>
      <c r="S5756">
        <v>0</v>
      </c>
      <c r="T5756" t="s">
        <v>181</v>
      </c>
      <c r="U5756">
        <v>0</v>
      </c>
      <c r="V5756" t="s">
        <v>181</v>
      </c>
      <c r="W5756">
        <v>1051.2</v>
      </c>
      <c r="X5756" t="s">
        <v>7241</v>
      </c>
    </row>
    <row r="5757" spans="1:24" x14ac:dyDescent="0.3">
      <c r="A5757" t="s">
        <v>3502</v>
      </c>
      <c r="B5757" t="s">
        <v>7242</v>
      </c>
      <c r="C5757" t="s">
        <v>3504</v>
      </c>
      <c r="D5757" t="s">
        <v>7243</v>
      </c>
      <c r="E5757" t="s">
        <v>7240</v>
      </c>
      <c r="F5757">
        <v>501</v>
      </c>
      <c r="G5757">
        <v>0</v>
      </c>
      <c r="H5757" s="51" t="s">
        <v>13967</v>
      </c>
      <c r="I5757">
        <v>0</v>
      </c>
      <c r="J5757">
        <v>251</v>
      </c>
      <c r="K5757">
        <v>283</v>
      </c>
      <c r="L5757">
        <v>5077.0200000000004</v>
      </c>
      <c r="M5757">
        <v>10461.85</v>
      </c>
      <c r="N5757">
        <v>583</v>
      </c>
      <c r="O5757">
        <v>0</v>
      </c>
      <c r="P5757" t="s">
        <v>18385</v>
      </c>
      <c r="Q5757">
        <v>0</v>
      </c>
      <c r="R5757">
        <v>0</v>
      </c>
      <c r="S5757">
        <v>0</v>
      </c>
      <c r="T5757" t="s">
        <v>181</v>
      </c>
      <c r="U5757">
        <v>0</v>
      </c>
      <c r="V5757" t="s">
        <v>181</v>
      </c>
      <c r="W5757">
        <v>4877.7666666666701</v>
      </c>
      <c r="X5757" t="s">
        <v>7241</v>
      </c>
    </row>
    <row r="5758" spans="1:24" x14ac:dyDescent="0.3">
      <c r="A5758" t="s">
        <v>3507</v>
      </c>
      <c r="B5758" t="s">
        <v>10338</v>
      </c>
      <c r="C5758" t="s">
        <v>3504</v>
      </c>
      <c r="D5758" t="s">
        <v>10339</v>
      </c>
      <c r="E5758" t="s">
        <v>10337</v>
      </c>
      <c r="F5758">
        <v>47</v>
      </c>
      <c r="G5758">
        <v>0</v>
      </c>
      <c r="H5758" s="51" t="s">
        <v>16059</v>
      </c>
      <c r="I5758">
        <v>0</v>
      </c>
      <c r="J5758">
        <v>24</v>
      </c>
      <c r="K5758">
        <v>20</v>
      </c>
      <c r="L5758">
        <v>737.2</v>
      </c>
      <c r="M5758">
        <v>7814.38</v>
      </c>
      <c r="N5758">
        <v>212</v>
      </c>
      <c r="O5758">
        <v>4</v>
      </c>
      <c r="P5758" t="s">
        <v>2146</v>
      </c>
      <c r="Q5758">
        <v>0</v>
      </c>
      <c r="R5758">
        <v>0</v>
      </c>
      <c r="S5758">
        <v>0</v>
      </c>
      <c r="T5758" t="s">
        <v>181</v>
      </c>
      <c r="U5758">
        <v>0</v>
      </c>
      <c r="V5758" t="s">
        <v>181</v>
      </c>
      <c r="W5758">
        <v>166.4</v>
      </c>
      <c r="X5758" t="s">
        <v>3674</v>
      </c>
    </row>
    <row r="5759" spans="1:24" x14ac:dyDescent="0.3">
      <c r="A5759" t="s">
        <v>3507</v>
      </c>
      <c r="B5759" t="s">
        <v>12148</v>
      </c>
      <c r="C5759" t="s">
        <v>3504</v>
      </c>
      <c r="D5759" t="s">
        <v>12149</v>
      </c>
      <c r="E5759" t="s">
        <v>12129</v>
      </c>
      <c r="F5759">
        <v>435</v>
      </c>
      <c r="G5759" t="s">
        <v>3679</v>
      </c>
      <c r="H5759" s="51" t="s">
        <v>12769</v>
      </c>
      <c r="I5759">
        <v>600.30000000000007</v>
      </c>
      <c r="J5759">
        <v>218</v>
      </c>
      <c r="K5759">
        <v>176</v>
      </c>
      <c r="L5759">
        <v>1214.4000000000001</v>
      </c>
      <c r="M5759">
        <v>3181.95</v>
      </c>
      <c r="N5759">
        <v>461</v>
      </c>
      <c r="O5759">
        <v>112</v>
      </c>
      <c r="P5759" t="s">
        <v>8948</v>
      </c>
      <c r="Q5759">
        <v>1</v>
      </c>
      <c r="R5759">
        <v>0</v>
      </c>
      <c r="S5759">
        <v>0</v>
      </c>
      <c r="T5759" t="s">
        <v>181</v>
      </c>
      <c r="U5759">
        <v>0</v>
      </c>
      <c r="V5759" t="s">
        <v>181</v>
      </c>
      <c r="W5759">
        <v>2528.8000000000002</v>
      </c>
      <c r="X5759" t="s">
        <v>7360</v>
      </c>
    </row>
    <row r="5760" spans="1:24" x14ac:dyDescent="0.3">
      <c r="A5760" t="s">
        <v>3507</v>
      </c>
      <c r="B5760" t="s">
        <v>12177</v>
      </c>
      <c r="C5760" t="s">
        <v>3511</v>
      </c>
      <c r="D5760" t="s">
        <v>12178</v>
      </c>
      <c r="E5760" t="s">
        <v>12129</v>
      </c>
      <c r="F5760">
        <v>1043</v>
      </c>
      <c r="G5760" t="s">
        <v>3935</v>
      </c>
      <c r="H5760" s="51" t="s">
        <v>12769</v>
      </c>
      <c r="I5760">
        <v>2208</v>
      </c>
      <c r="J5760">
        <v>522</v>
      </c>
      <c r="K5760">
        <v>398</v>
      </c>
      <c r="L5760">
        <v>2746.2000000000003</v>
      </c>
      <c r="M5760">
        <v>6916.08</v>
      </c>
      <c r="N5760">
        <v>1002</v>
      </c>
      <c r="O5760">
        <v>219</v>
      </c>
      <c r="P5760" t="s">
        <v>15417</v>
      </c>
      <c r="Q5760">
        <v>60</v>
      </c>
      <c r="R5760">
        <v>0</v>
      </c>
      <c r="S5760">
        <v>0</v>
      </c>
      <c r="T5760" t="s">
        <v>181</v>
      </c>
      <c r="U5760">
        <v>0</v>
      </c>
      <c r="V5760" t="s">
        <v>181</v>
      </c>
      <c r="W5760">
        <v>12580.2</v>
      </c>
      <c r="X5760" t="s">
        <v>7360</v>
      </c>
    </row>
    <row r="5761" spans="1:24" x14ac:dyDescent="0.3">
      <c r="A5761" t="s">
        <v>3507</v>
      </c>
      <c r="B5761" t="s">
        <v>12150</v>
      </c>
      <c r="C5761" t="s">
        <v>181</v>
      </c>
      <c r="D5761" t="s">
        <v>12151</v>
      </c>
      <c r="E5761" t="s">
        <v>12129</v>
      </c>
      <c r="F5761">
        <v>262</v>
      </c>
      <c r="G5761">
        <v>0</v>
      </c>
      <c r="H5761" s="51" t="s">
        <v>16061</v>
      </c>
      <c r="I5761">
        <v>0</v>
      </c>
      <c r="J5761">
        <v>131</v>
      </c>
      <c r="K5761">
        <v>115</v>
      </c>
      <c r="L5761">
        <v>618.69999999999993</v>
      </c>
      <c r="M5761">
        <v>1647.65</v>
      </c>
      <c r="N5761">
        <v>306</v>
      </c>
      <c r="O5761">
        <v>17</v>
      </c>
      <c r="P5761" t="s">
        <v>7283</v>
      </c>
      <c r="Q5761">
        <v>0</v>
      </c>
      <c r="R5761">
        <v>0</v>
      </c>
      <c r="S5761">
        <v>0</v>
      </c>
      <c r="T5761" t="s">
        <v>181</v>
      </c>
      <c r="U5761">
        <v>0</v>
      </c>
      <c r="V5761" t="s">
        <v>181</v>
      </c>
      <c r="W5761">
        <v>1261.9666666666701</v>
      </c>
      <c r="X5761" t="s">
        <v>7360</v>
      </c>
    </row>
    <row r="5762" spans="1:24" x14ac:dyDescent="0.3">
      <c r="A5762" t="s">
        <v>3507</v>
      </c>
      <c r="B5762" t="s">
        <v>12152</v>
      </c>
      <c r="C5762" t="s">
        <v>3504</v>
      </c>
      <c r="D5762" t="s">
        <v>12153</v>
      </c>
      <c r="E5762" t="s">
        <v>12129</v>
      </c>
      <c r="F5762">
        <v>47</v>
      </c>
      <c r="G5762">
        <v>0</v>
      </c>
      <c r="H5762" s="51" t="s">
        <v>16062</v>
      </c>
      <c r="I5762">
        <v>0</v>
      </c>
      <c r="J5762">
        <v>24</v>
      </c>
      <c r="K5762">
        <v>32</v>
      </c>
      <c r="L5762">
        <v>324.16000000000003</v>
      </c>
      <c r="M5762">
        <v>2785.28</v>
      </c>
      <c r="N5762">
        <v>275</v>
      </c>
      <c r="O5762">
        <v>129</v>
      </c>
      <c r="P5762" t="s">
        <v>7197</v>
      </c>
      <c r="Q5762">
        <v>0</v>
      </c>
      <c r="R5762">
        <v>0</v>
      </c>
      <c r="S5762">
        <v>0</v>
      </c>
      <c r="T5762" t="s">
        <v>181</v>
      </c>
      <c r="U5762">
        <v>0</v>
      </c>
      <c r="V5762" t="s">
        <v>181</v>
      </c>
      <c r="W5762">
        <v>116.8</v>
      </c>
      <c r="X5762" t="s">
        <v>7360</v>
      </c>
    </row>
    <row r="5763" spans="1:24" x14ac:dyDescent="0.3">
      <c r="A5763" t="s">
        <v>3507</v>
      </c>
      <c r="B5763" t="s">
        <v>12162</v>
      </c>
      <c r="C5763" t="s">
        <v>3528</v>
      </c>
      <c r="D5763" t="s">
        <v>12163</v>
      </c>
      <c r="E5763" t="s">
        <v>12129</v>
      </c>
      <c r="F5763">
        <v>809</v>
      </c>
      <c r="G5763">
        <v>0</v>
      </c>
      <c r="H5763" s="51" t="s">
        <v>12769</v>
      </c>
      <c r="I5763">
        <v>0</v>
      </c>
      <c r="J5763">
        <v>405</v>
      </c>
      <c r="K5763">
        <v>405</v>
      </c>
      <c r="L5763">
        <v>2794.5</v>
      </c>
      <c r="M5763">
        <v>6481.22</v>
      </c>
      <c r="N5763">
        <v>939</v>
      </c>
      <c r="O5763">
        <v>100</v>
      </c>
      <c r="P5763" t="s">
        <v>16256</v>
      </c>
      <c r="Q5763">
        <v>2</v>
      </c>
      <c r="R5763">
        <v>0</v>
      </c>
      <c r="S5763">
        <v>0</v>
      </c>
      <c r="T5763" t="s">
        <v>181</v>
      </c>
      <c r="U5763">
        <v>0</v>
      </c>
      <c r="V5763" t="s">
        <v>181</v>
      </c>
      <c r="W5763">
        <v>11299.5</v>
      </c>
      <c r="X5763" t="s">
        <v>7360</v>
      </c>
    </row>
    <row r="5764" spans="1:24" x14ac:dyDescent="0.3">
      <c r="A5764" t="s">
        <v>3507</v>
      </c>
      <c r="B5764" t="s">
        <v>16063</v>
      </c>
      <c r="C5764" t="s">
        <v>181</v>
      </c>
      <c r="D5764" t="s">
        <v>16064</v>
      </c>
      <c r="E5764" t="s">
        <v>12129</v>
      </c>
      <c r="F5764">
        <v>37</v>
      </c>
      <c r="G5764">
        <v>0</v>
      </c>
      <c r="H5764" s="51" t="s">
        <v>15406</v>
      </c>
      <c r="I5764">
        <v>0</v>
      </c>
      <c r="J5764">
        <v>19</v>
      </c>
      <c r="K5764">
        <v>16</v>
      </c>
      <c r="L5764">
        <v>158.08000000000001</v>
      </c>
      <c r="M5764">
        <v>395.2</v>
      </c>
      <c r="N5764">
        <v>40</v>
      </c>
      <c r="O5764">
        <v>1</v>
      </c>
      <c r="P5764" t="s">
        <v>4031</v>
      </c>
      <c r="Q5764">
        <v>0</v>
      </c>
      <c r="R5764">
        <v>0</v>
      </c>
      <c r="S5764">
        <v>0</v>
      </c>
      <c r="T5764" t="s">
        <v>181</v>
      </c>
      <c r="U5764">
        <v>0</v>
      </c>
      <c r="V5764" t="s">
        <v>181</v>
      </c>
      <c r="W5764">
        <v>24.7</v>
      </c>
      <c r="X5764" t="s">
        <v>7360</v>
      </c>
    </row>
    <row r="5765" spans="1:24" x14ac:dyDescent="0.3">
      <c r="A5765" t="s">
        <v>3507</v>
      </c>
      <c r="B5765" t="s">
        <v>12154</v>
      </c>
      <c r="C5765" t="s">
        <v>181</v>
      </c>
      <c r="D5765" t="s">
        <v>12155</v>
      </c>
      <c r="E5765" t="s">
        <v>12129</v>
      </c>
      <c r="F5765">
        <v>0</v>
      </c>
      <c r="G5765">
        <v>0</v>
      </c>
      <c r="H5765" s="51" t="s">
        <v>16065</v>
      </c>
      <c r="I5765">
        <v>0</v>
      </c>
      <c r="J5765">
        <v>0</v>
      </c>
      <c r="L5765">
        <v>0</v>
      </c>
      <c r="M5765">
        <v>0</v>
      </c>
      <c r="N5765">
        <v>0</v>
      </c>
      <c r="O5765">
        <v>0</v>
      </c>
      <c r="P5765" t="s">
        <v>183</v>
      </c>
      <c r="Q5765">
        <v>0</v>
      </c>
      <c r="R5765">
        <v>0</v>
      </c>
      <c r="S5765">
        <v>0</v>
      </c>
      <c r="T5765" t="s">
        <v>181</v>
      </c>
      <c r="U5765">
        <v>0</v>
      </c>
      <c r="V5765" t="s">
        <v>181</v>
      </c>
      <c r="W5765">
        <v>0</v>
      </c>
      <c r="X5765" t="s">
        <v>7360</v>
      </c>
    </row>
    <row r="5766" spans="1:24" x14ac:dyDescent="0.3">
      <c r="A5766" t="s">
        <v>3507</v>
      </c>
      <c r="B5766" t="s">
        <v>12127</v>
      </c>
      <c r="C5766" t="s">
        <v>3528</v>
      </c>
      <c r="D5766" t="s">
        <v>12128</v>
      </c>
      <c r="E5766" t="s">
        <v>12129</v>
      </c>
      <c r="F5766">
        <v>821</v>
      </c>
      <c r="G5766">
        <v>0</v>
      </c>
      <c r="H5766" s="51" t="s">
        <v>16066</v>
      </c>
      <c r="I5766">
        <v>0</v>
      </c>
      <c r="J5766">
        <v>411</v>
      </c>
      <c r="K5766">
        <v>518</v>
      </c>
      <c r="L5766">
        <v>4895.0999999999995</v>
      </c>
      <c r="M5766">
        <v>9899.77</v>
      </c>
      <c r="N5766">
        <v>1048</v>
      </c>
      <c r="O5766">
        <v>63</v>
      </c>
      <c r="P5766" t="s">
        <v>18386</v>
      </c>
      <c r="Q5766">
        <v>37</v>
      </c>
      <c r="R5766">
        <v>0</v>
      </c>
      <c r="S5766">
        <v>0</v>
      </c>
      <c r="T5766" t="s">
        <v>181</v>
      </c>
      <c r="U5766">
        <v>0</v>
      </c>
      <c r="V5766" t="s">
        <v>181</v>
      </c>
      <c r="W5766">
        <v>12987.6</v>
      </c>
      <c r="X5766" t="s">
        <v>7360</v>
      </c>
    </row>
    <row r="5767" spans="1:24" x14ac:dyDescent="0.3">
      <c r="A5767" t="s">
        <v>3507</v>
      </c>
      <c r="B5767" t="s">
        <v>12132</v>
      </c>
      <c r="C5767" t="s">
        <v>3504</v>
      </c>
      <c r="D5767" t="s">
        <v>12133</v>
      </c>
      <c r="E5767" t="s">
        <v>12129</v>
      </c>
      <c r="F5767">
        <v>289</v>
      </c>
      <c r="G5767" t="s">
        <v>7161</v>
      </c>
      <c r="H5767" s="51" t="s">
        <v>16067</v>
      </c>
      <c r="I5767">
        <v>563.18000000000006</v>
      </c>
      <c r="J5767">
        <v>145</v>
      </c>
      <c r="K5767">
        <v>102</v>
      </c>
      <c r="L5767">
        <v>990.42000000000007</v>
      </c>
      <c r="M5767">
        <v>2438.15</v>
      </c>
      <c r="N5767">
        <v>251</v>
      </c>
      <c r="O5767">
        <v>20</v>
      </c>
      <c r="P5767" t="s">
        <v>7153</v>
      </c>
      <c r="Q5767">
        <v>0</v>
      </c>
      <c r="R5767">
        <v>0</v>
      </c>
      <c r="S5767">
        <v>0</v>
      </c>
      <c r="T5767" t="s">
        <v>181</v>
      </c>
      <c r="U5767">
        <v>0</v>
      </c>
      <c r="V5767" t="s">
        <v>181</v>
      </c>
      <c r="W5767">
        <v>1116.5</v>
      </c>
      <c r="X5767" t="s">
        <v>3674</v>
      </c>
    </row>
    <row r="5768" spans="1:24" x14ac:dyDescent="0.3">
      <c r="A5768" t="s">
        <v>3507</v>
      </c>
      <c r="B5768" t="s">
        <v>12156</v>
      </c>
      <c r="C5768" t="s">
        <v>3844</v>
      </c>
      <c r="D5768" t="s">
        <v>12157</v>
      </c>
      <c r="E5768" t="s">
        <v>12129</v>
      </c>
      <c r="F5768">
        <v>73</v>
      </c>
      <c r="G5768">
        <v>0</v>
      </c>
      <c r="H5768" s="51" t="s">
        <v>16068</v>
      </c>
      <c r="I5768">
        <v>0</v>
      </c>
      <c r="J5768">
        <v>37</v>
      </c>
      <c r="K5768">
        <v>27</v>
      </c>
      <c r="L5768">
        <v>264.33</v>
      </c>
      <c r="M5768">
        <v>8069.64</v>
      </c>
      <c r="N5768">
        <v>824</v>
      </c>
      <c r="O5768">
        <v>18</v>
      </c>
      <c r="P5768" t="s">
        <v>18387</v>
      </c>
      <c r="Q5768">
        <v>0</v>
      </c>
      <c r="R5768">
        <v>0</v>
      </c>
      <c r="S5768">
        <v>0</v>
      </c>
      <c r="T5768" t="s">
        <v>181</v>
      </c>
      <c r="U5768">
        <v>0</v>
      </c>
      <c r="V5768" t="s">
        <v>181</v>
      </c>
      <c r="W5768">
        <v>994.06666666666695</v>
      </c>
      <c r="X5768" t="s">
        <v>7360</v>
      </c>
    </row>
    <row r="5769" spans="1:24" x14ac:dyDescent="0.3">
      <c r="A5769" t="s">
        <v>3507</v>
      </c>
      <c r="B5769" t="s">
        <v>12160</v>
      </c>
      <c r="C5769" t="s">
        <v>181</v>
      </c>
      <c r="D5769" t="s">
        <v>12161</v>
      </c>
      <c r="E5769" t="s">
        <v>12129</v>
      </c>
      <c r="F5769">
        <v>606</v>
      </c>
      <c r="G5769" t="s">
        <v>15523</v>
      </c>
      <c r="H5769" s="51" t="s">
        <v>16069</v>
      </c>
      <c r="I5769">
        <v>7513.7599999999993</v>
      </c>
      <c r="J5769">
        <v>303</v>
      </c>
      <c r="K5769">
        <v>193</v>
      </c>
      <c r="L5769">
        <v>2400.92</v>
      </c>
      <c r="M5769">
        <v>821.04</v>
      </c>
      <c r="N5769">
        <v>66</v>
      </c>
      <c r="O5769">
        <v>64</v>
      </c>
      <c r="P5769" t="s">
        <v>3787</v>
      </c>
      <c r="Q5769">
        <v>0</v>
      </c>
      <c r="R5769">
        <v>0</v>
      </c>
      <c r="S5769">
        <v>0</v>
      </c>
      <c r="T5769" t="s">
        <v>181</v>
      </c>
      <c r="U5769">
        <v>0</v>
      </c>
      <c r="V5769" t="s">
        <v>181</v>
      </c>
      <c r="W5769">
        <v>20.2</v>
      </c>
      <c r="X5769" t="s">
        <v>7360</v>
      </c>
    </row>
    <row r="5770" spans="1:24" x14ac:dyDescent="0.3">
      <c r="A5770" t="s">
        <v>3507</v>
      </c>
      <c r="B5770" t="s">
        <v>12158</v>
      </c>
      <c r="C5770" t="s">
        <v>3504</v>
      </c>
      <c r="D5770" t="s">
        <v>12159</v>
      </c>
      <c r="E5770" t="s">
        <v>12129</v>
      </c>
      <c r="F5770">
        <v>111</v>
      </c>
      <c r="G5770">
        <v>0</v>
      </c>
      <c r="H5770" s="51" t="s">
        <v>16068</v>
      </c>
      <c r="I5770">
        <v>0</v>
      </c>
      <c r="J5770">
        <v>56</v>
      </c>
      <c r="K5770">
        <v>42</v>
      </c>
      <c r="L5770">
        <v>411.17999999999995</v>
      </c>
      <c r="M5770">
        <v>2702.92</v>
      </c>
      <c r="N5770">
        <v>276</v>
      </c>
      <c r="O5770">
        <v>8</v>
      </c>
      <c r="P5770" t="s">
        <v>10181</v>
      </c>
      <c r="Q5770">
        <v>0</v>
      </c>
      <c r="R5770">
        <v>0</v>
      </c>
      <c r="S5770">
        <v>0</v>
      </c>
      <c r="T5770" t="s">
        <v>181</v>
      </c>
      <c r="U5770">
        <v>0</v>
      </c>
      <c r="V5770" t="s">
        <v>181</v>
      </c>
      <c r="W5770">
        <v>500.26666666666699</v>
      </c>
      <c r="X5770" t="s">
        <v>7360</v>
      </c>
    </row>
    <row r="5771" spans="1:24" x14ac:dyDescent="0.3">
      <c r="A5771" t="s">
        <v>3507</v>
      </c>
      <c r="B5771" t="s">
        <v>12173</v>
      </c>
      <c r="C5771" t="s">
        <v>3504</v>
      </c>
      <c r="D5771" t="s">
        <v>12174</v>
      </c>
      <c r="E5771" t="s">
        <v>12129</v>
      </c>
      <c r="F5771">
        <v>25</v>
      </c>
      <c r="G5771">
        <v>0</v>
      </c>
      <c r="H5771" s="51" t="s">
        <v>16068</v>
      </c>
      <c r="I5771">
        <v>0</v>
      </c>
      <c r="J5771">
        <v>13</v>
      </c>
      <c r="K5771">
        <v>4</v>
      </c>
      <c r="L5771">
        <v>39.159999999999997</v>
      </c>
      <c r="M5771">
        <v>11340.57</v>
      </c>
      <c r="N5771">
        <v>1158</v>
      </c>
      <c r="O5771">
        <v>3</v>
      </c>
      <c r="P5771" t="s">
        <v>16522</v>
      </c>
      <c r="Q5771">
        <v>0</v>
      </c>
      <c r="R5771">
        <v>0</v>
      </c>
      <c r="S5771">
        <v>0</v>
      </c>
      <c r="T5771" t="s">
        <v>181</v>
      </c>
      <c r="U5771">
        <v>0</v>
      </c>
      <c r="V5771" t="s">
        <v>181</v>
      </c>
      <c r="W5771">
        <v>500.5</v>
      </c>
      <c r="X5771" t="s">
        <v>7360</v>
      </c>
    </row>
    <row r="5772" spans="1:24" x14ac:dyDescent="0.3">
      <c r="A5772" t="s">
        <v>3507</v>
      </c>
      <c r="B5772" t="s">
        <v>12175</v>
      </c>
      <c r="C5772" t="s">
        <v>7164</v>
      </c>
      <c r="D5772" t="s">
        <v>12176</v>
      </c>
      <c r="E5772" t="s">
        <v>12129</v>
      </c>
      <c r="F5772">
        <v>69</v>
      </c>
      <c r="G5772">
        <v>0</v>
      </c>
      <c r="H5772" s="51" t="s">
        <v>16071</v>
      </c>
      <c r="I5772">
        <v>0</v>
      </c>
      <c r="J5772">
        <v>35</v>
      </c>
      <c r="K5772">
        <v>22</v>
      </c>
      <c r="L5772">
        <v>286.44</v>
      </c>
      <c r="M5772">
        <v>1445.66</v>
      </c>
      <c r="N5772">
        <v>111</v>
      </c>
      <c r="O5772">
        <v>21</v>
      </c>
      <c r="P5772" t="s">
        <v>8263</v>
      </c>
      <c r="Q5772">
        <v>20</v>
      </c>
      <c r="R5772">
        <v>0</v>
      </c>
      <c r="S5772">
        <v>0</v>
      </c>
      <c r="T5772" t="s">
        <v>181</v>
      </c>
      <c r="U5772">
        <v>0</v>
      </c>
      <c r="V5772" t="s">
        <v>181</v>
      </c>
      <c r="W5772">
        <v>81.6666666666667</v>
      </c>
      <c r="X5772" t="s">
        <v>7360</v>
      </c>
    </row>
    <row r="5773" spans="1:24" x14ac:dyDescent="0.3">
      <c r="A5773" t="s">
        <v>3507</v>
      </c>
      <c r="B5773" t="s">
        <v>12146</v>
      </c>
      <c r="C5773" t="s">
        <v>181</v>
      </c>
      <c r="D5773" t="s">
        <v>12147</v>
      </c>
      <c r="E5773" t="s">
        <v>12129</v>
      </c>
      <c r="F5773">
        <v>269</v>
      </c>
      <c r="G5773" t="s">
        <v>7277</v>
      </c>
      <c r="H5773" s="51" t="s">
        <v>16072</v>
      </c>
      <c r="I5773">
        <v>1371.4199999999998</v>
      </c>
      <c r="J5773">
        <v>135</v>
      </c>
      <c r="K5773">
        <v>72</v>
      </c>
      <c r="L5773">
        <v>866.16</v>
      </c>
      <c r="M5773">
        <v>2142.0100000000002</v>
      </c>
      <c r="N5773">
        <v>178</v>
      </c>
      <c r="O5773">
        <v>23</v>
      </c>
      <c r="P5773" t="s">
        <v>4034</v>
      </c>
      <c r="Q5773">
        <v>0</v>
      </c>
      <c r="R5773">
        <v>0</v>
      </c>
      <c r="S5773">
        <v>0</v>
      </c>
      <c r="T5773" t="s">
        <v>181</v>
      </c>
      <c r="U5773">
        <v>0</v>
      </c>
      <c r="V5773" t="s">
        <v>181</v>
      </c>
      <c r="W5773">
        <v>697.5</v>
      </c>
      <c r="X5773" t="s">
        <v>7360</v>
      </c>
    </row>
    <row r="5774" spans="1:24" x14ac:dyDescent="0.3">
      <c r="A5774" t="s">
        <v>3507</v>
      </c>
      <c r="B5774" t="s">
        <v>12140</v>
      </c>
      <c r="C5774" t="s">
        <v>181</v>
      </c>
      <c r="D5774" t="s">
        <v>12141</v>
      </c>
      <c r="E5774" t="s">
        <v>12129</v>
      </c>
      <c r="F5774">
        <v>21</v>
      </c>
      <c r="G5774">
        <v>0</v>
      </c>
      <c r="H5774" s="51" t="s">
        <v>12716</v>
      </c>
      <c r="I5774">
        <v>0</v>
      </c>
      <c r="J5774">
        <v>11</v>
      </c>
      <c r="K5774">
        <v>10</v>
      </c>
      <c r="L5774">
        <v>149</v>
      </c>
      <c r="M5774">
        <v>625.66999999999996</v>
      </c>
      <c r="N5774">
        <v>42</v>
      </c>
      <c r="O5774">
        <v>8</v>
      </c>
      <c r="P5774" t="s">
        <v>3973</v>
      </c>
      <c r="Q5774">
        <v>0</v>
      </c>
      <c r="R5774">
        <v>0</v>
      </c>
      <c r="S5774">
        <v>0</v>
      </c>
      <c r="T5774" t="s">
        <v>181</v>
      </c>
      <c r="U5774">
        <v>0</v>
      </c>
      <c r="V5774" t="s">
        <v>181</v>
      </c>
      <c r="W5774">
        <v>12.466666666666701</v>
      </c>
      <c r="X5774" t="s">
        <v>7360</v>
      </c>
    </row>
    <row r="5775" spans="1:24" x14ac:dyDescent="0.3">
      <c r="A5775" t="s">
        <v>3507</v>
      </c>
      <c r="B5775" t="s">
        <v>12142</v>
      </c>
      <c r="C5775" t="s">
        <v>181</v>
      </c>
      <c r="D5775" t="s">
        <v>12143</v>
      </c>
      <c r="E5775" t="s">
        <v>12129</v>
      </c>
      <c r="F5775">
        <v>54</v>
      </c>
      <c r="G5775" t="s">
        <v>905</v>
      </c>
      <c r="H5775" s="51" t="s">
        <v>13065</v>
      </c>
      <c r="I5775">
        <v>599.04</v>
      </c>
      <c r="J5775">
        <v>27</v>
      </c>
      <c r="K5775">
        <v>20</v>
      </c>
      <c r="L5775">
        <v>230.39999999999998</v>
      </c>
      <c r="M5775">
        <v>126.7</v>
      </c>
      <c r="N5775">
        <v>11</v>
      </c>
      <c r="O5775">
        <v>9</v>
      </c>
      <c r="P5775" t="s">
        <v>3787</v>
      </c>
      <c r="Q5775">
        <v>0</v>
      </c>
      <c r="R5775">
        <v>0</v>
      </c>
      <c r="S5775">
        <v>0</v>
      </c>
      <c r="T5775" t="s">
        <v>181</v>
      </c>
      <c r="U5775">
        <v>0</v>
      </c>
      <c r="V5775" t="s">
        <v>181</v>
      </c>
      <c r="W5775">
        <v>1.8</v>
      </c>
      <c r="X5775" t="s">
        <v>7360</v>
      </c>
    </row>
    <row r="5776" spans="1:24" x14ac:dyDescent="0.3">
      <c r="A5776" t="s">
        <v>3507</v>
      </c>
      <c r="B5776" t="s">
        <v>12144</v>
      </c>
      <c r="C5776" t="s">
        <v>3504</v>
      </c>
      <c r="D5776" t="s">
        <v>12145</v>
      </c>
      <c r="E5776" t="s">
        <v>12129</v>
      </c>
      <c r="F5776">
        <v>157</v>
      </c>
      <c r="G5776" t="s">
        <v>8469</v>
      </c>
      <c r="H5776" s="51" t="s">
        <v>15054</v>
      </c>
      <c r="I5776">
        <v>1538.2399999999998</v>
      </c>
      <c r="J5776">
        <v>79</v>
      </c>
      <c r="K5776">
        <v>61</v>
      </c>
      <c r="L5776">
        <v>617.31999999999994</v>
      </c>
      <c r="M5776">
        <v>394.72</v>
      </c>
      <c r="N5776">
        <v>39</v>
      </c>
      <c r="O5776">
        <v>34</v>
      </c>
      <c r="P5776" t="s">
        <v>3526</v>
      </c>
      <c r="Q5776">
        <v>0</v>
      </c>
      <c r="R5776">
        <v>0</v>
      </c>
      <c r="S5776">
        <v>0</v>
      </c>
      <c r="T5776" t="s">
        <v>181</v>
      </c>
      <c r="U5776">
        <v>0</v>
      </c>
      <c r="V5776" t="s">
        <v>181</v>
      </c>
      <c r="W5776">
        <v>13.1666666666667</v>
      </c>
      <c r="X5776" t="s">
        <v>7360</v>
      </c>
    </row>
    <row r="5777" spans="1:24" x14ac:dyDescent="0.3">
      <c r="A5777" t="s">
        <v>3507</v>
      </c>
      <c r="B5777" t="s">
        <v>12171</v>
      </c>
      <c r="C5777" t="s">
        <v>181</v>
      </c>
      <c r="D5777" t="s">
        <v>12172</v>
      </c>
      <c r="E5777" t="s">
        <v>12129</v>
      </c>
      <c r="F5777">
        <v>0</v>
      </c>
      <c r="G5777">
        <v>0</v>
      </c>
      <c r="H5777" s="51" t="s">
        <v>16068</v>
      </c>
      <c r="I5777">
        <v>0</v>
      </c>
      <c r="J5777">
        <v>0</v>
      </c>
      <c r="L5777">
        <v>0</v>
      </c>
      <c r="M5777">
        <v>1958.64</v>
      </c>
      <c r="N5777">
        <v>200</v>
      </c>
      <c r="O5777">
        <v>0</v>
      </c>
      <c r="P5777" t="s">
        <v>1986</v>
      </c>
      <c r="Q5777">
        <v>0</v>
      </c>
      <c r="R5777">
        <v>0</v>
      </c>
      <c r="S5777">
        <v>0</v>
      </c>
      <c r="T5777" t="s">
        <v>181</v>
      </c>
      <c r="U5777">
        <v>0</v>
      </c>
      <c r="V5777" t="s">
        <v>181</v>
      </c>
      <c r="W5777">
        <v>0</v>
      </c>
      <c r="X5777" t="s">
        <v>7360</v>
      </c>
    </row>
    <row r="5778" spans="1:24" x14ac:dyDescent="0.3">
      <c r="A5778" t="s">
        <v>3507</v>
      </c>
      <c r="B5778" t="s">
        <v>12138</v>
      </c>
      <c r="C5778" t="s">
        <v>181</v>
      </c>
      <c r="D5778" t="s">
        <v>12139</v>
      </c>
      <c r="E5778" t="s">
        <v>12129</v>
      </c>
      <c r="F5778">
        <v>305</v>
      </c>
      <c r="G5778" t="s">
        <v>18388</v>
      </c>
      <c r="H5778" s="51" t="s">
        <v>3526</v>
      </c>
      <c r="I5778">
        <v>1505</v>
      </c>
      <c r="J5778">
        <v>153</v>
      </c>
      <c r="K5778">
        <v>108</v>
      </c>
      <c r="L5778">
        <v>540</v>
      </c>
      <c r="M5778">
        <v>445.33</v>
      </c>
      <c r="N5778">
        <v>89</v>
      </c>
      <c r="O5778">
        <v>85</v>
      </c>
      <c r="P5778" t="s">
        <v>3101</v>
      </c>
      <c r="Q5778">
        <v>0</v>
      </c>
      <c r="R5778">
        <v>0</v>
      </c>
      <c r="S5778">
        <v>0</v>
      </c>
      <c r="T5778" t="s">
        <v>181</v>
      </c>
      <c r="U5778">
        <v>0</v>
      </c>
      <c r="V5778" t="s">
        <v>181</v>
      </c>
      <c r="W5778">
        <v>20.399999999999999</v>
      </c>
      <c r="X5778" t="s">
        <v>7360</v>
      </c>
    </row>
    <row r="5779" spans="1:24" x14ac:dyDescent="0.3">
      <c r="A5779" t="s">
        <v>3502</v>
      </c>
      <c r="B5779" t="s">
        <v>16073</v>
      </c>
      <c r="C5779" t="s">
        <v>181</v>
      </c>
      <c r="D5779" t="s">
        <v>16074</v>
      </c>
      <c r="E5779" t="s">
        <v>16075</v>
      </c>
      <c r="F5779">
        <v>38</v>
      </c>
      <c r="G5779">
        <v>0</v>
      </c>
      <c r="H5779" s="51" t="s">
        <v>16076</v>
      </c>
      <c r="I5779">
        <v>0</v>
      </c>
      <c r="J5779">
        <v>19</v>
      </c>
      <c r="K5779">
        <v>14</v>
      </c>
      <c r="L5779">
        <v>625.1</v>
      </c>
      <c r="M5779">
        <v>89.3</v>
      </c>
      <c r="N5779">
        <v>2</v>
      </c>
      <c r="O5779">
        <v>0</v>
      </c>
      <c r="P5779" t="s">
        <v>3787</v>
      </c>
      <c r="Q5779">
        <v>0</v>
      </c>
      <c r="R5779">
        <v>0</v>
      </c>
      <c r="S5779">
        <v>36</v>
      </c>
      <c r="T5779" t="s">
        <v>12699</v>
      </c>
      <c r="U5779">
        <v>44.65</v>
      </c>
      <c r="V5779" t="s">
        <v>18389</v>
      </c>
      <c r="W5779">
        <v>1.2666666666666699</v>
      </c>
      <c r="X5779" t="s">
        <v>10520</v>
      </c>
    </row>
    <row r="5780" spans="1:24" x14ac:dyDescent="0.3">
      <c r="A5780" t="s">
        <v>3560</v>
      </c>
      <c r="B5780" t="s">
        <v>9767</v>
      </c>
      <c r="C5780" t="s">
        <v>3592</v>
      </c>
      <c r="D5780" t="s">
        <v>9768</v>
      </c>
      <c r="E5780" t="s">
        <v>9769</v>
      </c>
      <c r="F5780">
        <v>22</v>
      </c>
      <c r="G5780">
        <v>0</v>
      </c>
      <c r="H5780" s="51" t="s">
        <v>16077</v>
      </c>
      <c r="I5780">
        <v>0</v>
      </c>
      <c r="J5780">
        <v>11</v>
      </c>
      <c r="K5780">
        <v>14</v>
      </c>
      <c r="L5780">
        <v>984.06000000000006</v>
      </c>
      <c r="M5780">
        <v>2319.5700000000002</v>
      </c>
      <c r="N5780">
        <v>33</v>
      </c>
      <c r="O5780">
        <v>0</v>
      </c>
      <c r="P5780" t="s">
        <v>3590</v>
      </c>
      <c r="Q5780">
        <v>0</v>
      </c>
      <c r="R5780">
        <v>0</v>
      </c>
      <c r="S5780">
        <v>20</v>
      </c>
      <c r="T5780" t="s">
        <v>17723</v>
      </c>
      <c r="U5780">
        <v>70.290000000000006</v>
      </c>
      <c r="V5780" t="s">
        <v>18390</v>
      </c>
      <c r="W5780">
        <v>12.1</v>
      </c>
      <c r="X5780" t="s">
        <v>3566</v>
      </c>
    </row>
    <row r="5781" spans="1:24" x14ac:dyDescent="0.3">
      <c r="A5781" t="s">
        <v>3560</v>
      </c>
      <c r="B5781" t="s">
        <v>9770</v>
      </c>
      <c r="C5781" t="s">
        <v>3592</v>
      </c>
      <c r="D5781" t="s">
        <v>9771</v>
      </c>
      <c r="E5781" t="s">
        <v>9769</v>
      </c>
      <c r="F5781">
        <v>18</v>
      </c>
      <c r="G5781">
        <v>0</v>
      </c>
      <c r="H5781" s="51" t="s">
        <v>16077</v>
      </c>
      <c r="I5781">
        <v>0</v>
      </c>
      <c r="J5781">
        <v>9</v>
      </c>
      <c r="K5781">
        <v>7</v>
      </c>
      <c r="L5781">
        <v>492.03000000000003</v>
      </c>
      <c r="M5781">
        <v>70.290000000000006</v>
      </c>
      <c r="N5781">
        <v>1</v>
      </c>
      <c r="O5781">
        <v>0</v>
      </c>
      <c r="P5781" t="s">
        <v>3535</v>
      </c>
      <c r="Q5781">
        <v>0</v>
      </c>
      <c r="R5781">
        <v>0</v>
      </c>
      <c r="S5781">
        <v>30</v>
      </c>
      <c r="T5781" t="s">
        <v>17723</v>
      </c>
      <c r="U5781">
        <v>70.290000000000006</v>
      </c>
      <c r="V5781" t="s">
        <v>18390</v>
      </c>
      <c r="W5781">
        <v>0.3</v>
      </c>
      <c r="X5781" t="s">
        <v>3566</v>
      </c>
    </row>
    <row r="5782" spans="1:24" x14ac:dyDescent="0.3">
      <c r="A5782" t="s">
        <v>3502</v>
      </c>
      <c r="B5782" t="s">
        <v>8850</v>
      </c>
      <c r="C5782" t="s">
        <v>3844</v>
      </c>
      <c r="D5782" t="s">
        <v>8851</v>
      </c>
      <c r="E5782" t="s">
        <v>8825</v>
      </c>
      <c r="F5782">
        <v>0</v>
      </c>
      <c r="G5782">
        <v>0</v>
      </c>
      <c r="H5782" s="51" t="s">
        <v>13115</v>
      </c>
      <c r="I5782">
        <v>0</v>
      </c>
      <c r="J5782">
        <v>0</v>
      </c>
      <c r="L5782">
        <v>0</v>
      </c>
      <c r="M5782">
        <v>58.08</v>
      </c>
      <c r="N5782">
        <v>12</v>
      </c>
      <c r="O5782">
        <v>0</v>
      </c>
      <c r="P5782" t="s">
        <v>3077</v>
      </c>
      <c r="Q5782">
        <v>0</v>
      </c>
      <c r="R5782">
        <v>0</v>
      </c>
      <c r="S5782">
        <v>0</v>
      </c>
      <c r="T5782" t="s">
        <v>181</v>
      </c>
      <c r="U5782">
        <v>0</v>
      </c>
      <c r="V5782" t="s">
        <v>181</v>
      </c>
      <c r="W5782">
        <v>0</v>
      </c>
      <c r="X5782" t="s">
        <v>3576</v>
      </c>
    </row>
    <row r="5783" spans="1:24" x14ac:dyDescent="0.3">
      <c r="A5783" t="s">
        <v>3560</v>
      </c>
      <c r="B5783" t="s">
        <v>8794</v>
      </c>
      <c r="C5783" t="s">
        <v>181</v>
      </c>
      <c r="D5783" t="s">
        <v>8795</v>
      </c>
      <c r="E5783" t="s">
        <v>8796</v>
      </c>
      <c r="F5783">
        <v>352</v>
      </c>
      <c r="G5783">
        <v>0</v>
      </c>
      <c r="H5783" s="51" t="s">
        <v>2127</v>
      </c>
      <c r="I5783">
        <v>0</v>
      </c>
      <c r="J5783">
        <v>176</v>
      </c>
      <c r="K5783">
        <v>142</v>
      </c>
      <c r="L5783">
        <v>3976</v>
      </c>
      <c r="M5783">
        <v>10584</v>
      </c>
      <c r="N5783">
        <v>378</v>
      </c>
      <c r="O5783">
        <v>24</v>
      </c>
      <c r="P5783" t="s">
        <v>8398</v>
      </c>
      <c r="Q5783">
        <v>2</v>
      </c>
      <c r="R5783">
        <v>0</v>
      </c>
      <c r="S5783">
        <v>20</v>
      </c>
      <c r="T5783" t="s">
        <v>17679</v>
      </c>
      <c r="U5783">
        <v>28</v>
      </c>
      <c r="V5783" t="s">
        <v>17680</v>
      </c>
      <c r="W5783">
        <v>2065.0666666666698</v>
      </c>
      <c r="X5783" t="s">
        <v>3581</v>
      </c>
    </row>
    <row r="5784" spans="1:24" x14ac:dyDescent="0.3">
      <c r="A5784" t="s">
        <v>3560</v>
      </c>
      <c r="B5784" t="s">
        <v>16078</v>
      </c>
      <c r="C5784" t="s">
        <v>181</v>
      </c>
      <c r="D5784" t="s">
        <v>16079</v>
      </c>
      <c r="E5784" t="s">
        <v>14</v>
      </c>
      <c r="F5784">
        <v>8</v>
      </c>
      <c r="G5784">
        <v>0</v>
      </c>
      <c r="H5784" s="51" t="s">
        <v>16080</v>
      </c>
      <c r="I5784">
        <v>0</v>
      </c>
      <c r="J5784">
        <v>4</v>
      </c>
      <c r="K5784">
        <v>5</v>
      </c>
      <c r="L5784">
        <v>390.85</v>
      </c>
      <c r="M5784">
        <v>2188.84</v>
      </c>
      <c r="N5784">
        <v>28</v>
      </c>
      <c r="O5784">
        <v>0</v>
      </c>
      <c r="P5784" t="s">
        <v>2127</v>
      </c>
      <c r="Q5784">
        <v>0</v>
      </c>
      <c r="R5784">
        <v>0</v>
      </c>
      <c r="S5784">
        <v>20</v>
      </c>
      <c r="T5784" t="s">
        <v>17710</v>
      </c>
      <c r="U5784">
        <v>69.180000000000007</v>
      </c>
      <c r="V5784" t="s">
        <v>17711</v>
      </c>
      <c r="W5784">
        <v>3.7333333333333298</v>
      </c>
      <c r="X5784" t="s">
        <v>3554</v>
      </c>
    </row>
    <row r="5785" spans="1:24" x14ac:dyDescent="0.3">
      <c r="A5785" t="s">
        <v>3507</v>
      </c>
      <c r="B5785" t="s">
        <v>8553</v>
      </c>
      <c r="C5785" t="s">
        <v>181</v>
      </c>
      <c r="D5785" t="s">
        <v>8554</v>
      </c>
      <c r="E5785" t="s">
        <v>8406</v>
      </c>
      <c r="F5785">
        <v>0</v>
      </c>
      <c r="G5785">
        <v>0</v>
      </c>
      <c r="H5785" s="51" t="s">
        <v>15346</v>
      </c>
      <c r="I5785">
        <v>0</v>
      </c>
      <c r="J5785">
        <v>0</v>
      </c>
      <c r="L5785">
        <v>0</v>
      </c>
      <c r="M5785">
        <v>149.38999999999999</v>
      </c>
      <c r="N5785">
        <v>18</v>
      </c>
      <c r="O5785">
        <v>0</v>
      </c>
      <c r="P5785" t="s">
        <v>3667</v>
      </c>
      <c r="Q5785">
        <v>0</v>
      </c>
      <c r="R5785">
        <v>0</v>
      </c>
      <c r="S5785">
        <v>0</v>
      </c>
      <c r="T5785" t="s">
        <v>181</v>
      </c>
      <c r="U5785">
        <v>0</v>
      </c>
      <c r="V5785" t="s">
        <v>181</v>
      </c>
      <c r="W5785">
        <v>0</v>
      </c>
      <c r="X5785" t="s">
        <v>3581</v>
      </c>
    </row>
    <row r="5786" spans="1:24" x14ac:dyDescent="0.3">
      <c r="A5786" t="s">
        <v>3507</v>
      </c>
      <c r="B5786" t="s">
        <v>3905</v>
      </c>
      <c r="C5786" t="s">
        <v>3592</v>
      </c>
      <c r="D5786" t="s">
        <v>3906</v>
      </c>
      <c r="E5786" t="s">
        <v>3907</v>
      </c>
      <c r="F5786">
        <v>0</v>
      </c>
      <c r="G5786">
        <v>0</v>
      </c>
      <c r="H5786" s="51" t="s">
        <v>15280</v>
      </c>
      <c r="I5786">
        <v>0</v>
      </c>
      <c r="J5786">
        <v>0</v>
      </c>
      <c r="L5786">
        <v>0</v>
      </c>
      <c r="M5786">
        <v>2215.12</v>
      </c>
      <c r="N5786">
        <v>713</v>
      </c>
      <c r="O5786">
        <v>0</v>
      </c>
      <c r="P5786" t="s">
        <v>8477</v>
      </c>
      <c r="Q5786">
        <v>0</v>
      </c>
      <c r="R5786">
        <v>0</v>
      </c>
      <c r="S5786">
        <v>0</v>
      </c>
      <c r="T5786" t="s">
        <v>181</v>
      </c>
      <c r="U5786">
        <v>0</v>
      </c>
      <c r="V5786" t="s">
        <v>181</v>
      </c>
      <c r="W5786">
        <v>0</v>
      </c>
      <c r="X5786" t="s">
        <v>3581</v>
      </c>
    </row>
    <row r="5787" spans="1:24" x14ac:dyDescent="0.3">
      <c r="A5787" t="s">
        <v>3507</v>
      </c>
      <c r="B5787" t="s">
        <v>8594</v>
      </c>
      <c r="C5787" t="s">
        <v>181</v>
      </c>
      <c r="D5787" t="s">
        <v>8595</v>
      </c>
      <c r="E5787" t="s">
        <v>8583</v>
      </c>
      <c r="F5787">
        <v>0</v>
      </c>
      <c r="G5787">
        <v>0</v>
      </c>
      <c r="H5787" s="51" t="s">
        <v>13027</v>
      </c>
      <c r="I5787">
        <v>0</v>
      </c>
      <c r="J5787">
        <v>0</v>
      </c>
      <c r="L5787">
        <v>0</v>
      </c>
      <c r="M5787">
        <v>2008.59</v>
      </c>
      <c r="N5787">
        <v>142</v>
      </c>
      <c r="O5787">
        <v>0</v>
      </c>
      <c r="P5787" t="s">
        <v>4477</v>
      </c>
      <c r="Q5787">
        <v>0</v>
      </c>
      <c r="R5787">
        <v>0</v>
      </c>
      <c r="S5787">
        <v>0</v>
      </c>
      <c r="T5787" t="s">
        <v>181</v>
      </c>
      <c r="U5787">
        <v>0</v>
      </c>
      <c r="V5787" t="s">
        <v>181</v>
      </c>
      <c r="W5787">
        <v>0</v>
      </c>
      <c r="X5787" t="s">
        <v>3581</v>
      </c>
    </row>
    <row r="5788" spans="1:24" x14ac:dyDescent="0.3">
      <c r="A5788" t="s">
        <v>3507</v>
      </c>
      <c r="B5788" t="s">
        <v>8612</v>
      </c>
      <c r="C5788" t="s">
        <v>3588</v>
      </c>
      <c r="D5788" t="s">
        <v>8613</v>
      </c>
      <c r="E5788" t="s">
        <v>8583</v>
      </c>
      <c r="F5788">
        <v>39</v>
      </c>
      <c r="G5788">
        <v>0</v>
      </c>
      <c r="H5788" s="51" t="s">
        <v>16082</v>
      </c>
      <c r="I5788">
        <v>0</v>
      </c>
      <c r="J5788">
        <v>20</v>
      </c>
      <c r="K5788">
        <v>30</v>
      </c>
      <c r="L5788">
        <v>89.100000000000009</v>
      </c>
      <c r="M5788">
        <v>502.17</v>
      </c>
      <c r="N5788">
        <v>169</v>
      </c>
      <c r="O5788">
        <v>1</v>
      </c>
      <c r="P5788" t="s">
        <v>2861</v>
      </c>
      <c r="Q5788">
        <v>0</v>
      </c>
      <c r="R5788">
        <v>0</v>
      </c>
      <c r="S5788">
        <v>0</v>
      </c>
      <c r="T5788" t="s">
        <v>181</v>
      </c>
      <c r="U5788">
        <v>0</v>
      </c>
      <c r="V5788" t="s">
        <v>181</v>
      </c>
      <c r="W5788">
        <v>112</v>
      </c>
      <c r="X5788" t="s">
        <v>3581</v>
      </c>
    </row>
    <row r="5789" spans="1:24" x14ac:dyDescent="0.3">
      <c r="A5789" t="s">
        <v>3507</v>
      </c>
      <c r="B5789" t="s">
        <v>9448</v>
      </c>
      <c r="C5789" t="s">
        <v>3844</v>
      </c>
      <c r="D5789" t="s">
        <v>9449</v>
      </c>
      <c r="E5789" t="s">
        <v>9447</v>
      </c>
      <c r="F5789">
        <v>20</v>
      </c>
      <c r="G5789">
        <v>0</v>
      </c>
      <c r="H5789" s="51" t="s">
        <v>16083</v>
      </c>
      <c r="I5789">
        <v>0</v>
      </c>
      <c r="J5789">
        <v>10</v>
      </c>
      <c r="K5789">
        <v>10</v>
      </c>
      <c r="L5789">
        <v>14.1</v>
      </c>
      <c r="M5789">
        <v>56.4</v>
      </c>
      <c r="N5789">
        <v>40</v>
      </c>
      <c r="O5789">
        <v>10</v>
      </c>
      <c r="P5789" t="s">
        <v>2627</v>
      </c>
      <c r="Q5789">
        <v>0</v>
      </c>
      <c r="R5789">
        <v>0</v>
      </c>
      <c r="S5789">
        <v>0</v>
      </c>
      <c r="T5789" t="s">
        <v>181</v>
      </c>
      <c r="U5789">
        <v>0</v>
      </c>
      <c r="V5789" t="s">
        <v>181</v>
      </c>
      <c r="W5789">
        <v>10</v>
      </c>
      <c r="X5789" t="s">
        <v>3581</v>
      </c>
    </row>
    <row r="5790" spans="1:24" x14ac:dyDescent="0.3">
      <c r="A5790" t="s">
        <v>3507</v>
      </c>
      <c r="B5790" t="s">
        <v>9475</v>
      </c>
      <c r="C5790" t="s">
        <v>3511</v>
      </c>
      <c r="D5790" t="s">
        <v>9476</v>
      </c>
      <c r="E5790" t="s">
        <v>9447</v>
      </c>
      <c r="F5790">
        <v>0</v>
      </c>
      <c r="G5790">
        <v>0</v>
      </c>
      <c r="H5790" s="51" t="s">
        <v>13652</v>
      </c>
      <c r="I5790">
        <v>0</v>
      </c>
      <c r="J5790">
        <v>0</v>
      </c>
      <c r="L5790">
        <v>0</v>
      </c>
      <c r="M5790">
        <v>313.70999999999998</v>
      </c>
      <c r="N5790">
        <v>283</v>
      </c>
      <c r="O5790">
        <v>0</v>
      </c>
      <c r="P5790" t="s">
        <v>8986</v>
      </c>
      <c r="Q5790">
        <v>28</v>
      </c>
      <c r="R5790">
        <v>0</v>
      </c>
      <c r="S5790">
        <v>0</v>
      </c>
      <c r="T5790" t="s">
        <v>181</v>
      </c>
      <c r="U5790">
        <v>0</v>
      </c>
      <c r="V5790" t="s">
        <v>181</v>
      </c>
      <c r="W5790">
        <v>0</v>
      </c>
      <c r="X5790" t="s">
        <v>3581</v>
      </c>
    </row>
    <row r="5791" spans="1:24" x14ac:dyDescent="0.3">
      <c r="A5791" t="s">
        <v>3507</v>
      </c>
      <c r="B5791" t="s">
        <v>9468</v>
      </c>
      <c r="C5791" t="s">
        <v>181</v>
      </c>
      <c r="D5791" t="s">
        <v>9469</v>
      </c>
      <c r="E5791" t="s">
        <v>9447</v>
      </c>
      <c r="F5791">
        <v>27</v>
      </c>
      <c r="G5791" t="s">
        <v>3733</v>
      </c>
      <c r="H5791" s="51" t="s">
        <v>16084</v>
      </c>
      <c r="I5791">
        <v>495.81</v>
      </c>
      <c r="J5791">
        <v>14</v>
      </c>
      <c r="K5791">
        <v>13</v>
      </c>
      <c r="L5791">
        <v>306.93</v>
      </c>
      <c r="M5791">
        <v>141.66</v>
      </c>
      <c r="N5791">
        <v>6</v>
      </c>
      <c r="O5791">
        <v>0</v>
      </c>
      <c r="P5791" t="s">
        <v>3594</v>
      </c>
      <c r="Q5791">
        <v>0</v>
      </c>
      <c r="R5791">
        <v>0</v>
      </c>
      <c r="S5791">
        <v>0</v>
      </c>
      <c r="T5791" t="s">
        <v>181</v>
      </c>
      <c r="U5791">
        <v>0</v>
      </c>
      <c r="V5791" t="s">
        <v>181</v>
      </c>
      <c r="W5791">
        <v>2.8</v>
      </c>
      <c r="X5791" t="s">
        <v>3581</v>
      </c>
    </row>
    <row r="5792" spans="1:24" x14ac:dyDescent="0.3">
      <c r="A5792" t="s">
        <v>3507</v>
      </c>
      <c r="B5792" t="s">
        <v>16085</v>
      </c>
      <c r="C5792" t="s">
        <v>181</v>
      </c>
      <c r="D5792" t="s">
        <v>16086</v>
      </c>
      <c r="E5792" t="s">
        <v>8964</v>
      </c>
      <c r="F5792">
        <v>439</v>
      </c>
      <c r="G5792">
        <v>0</v>
      </c>
      <c r="H5792" s="51" t="s">
        <v>13933</v>
      </c>
      <c r="I5792">
        <v>0</v>
      </c>
      <c r="J5792">
        <v>220</v>
      </c>
      <c r="K5792">
        <v>174</v>
      </c>
      <c r="L5792">
        <v>208.79999999999998</v>
      </c>
      <c r="M5792">
        <v>1154.4100000000001</v>
      </c>
      <c r="N5792">
        <v>965</v>
      </c>
      <c r="O5792">
        <v>36</v>
      </c>
      <c r="P5792" t="s">
        <v>15858</v>
      </c>
      <c r="Q5792">
        <v>0</v>
      </c>
      <c r="R5792">
        <v>0</v>
      </c>
      <c r="S5792">
        <v>0</v>
      </c>
      <c r="T5792" t="s">
        <v>181</v>
      </c>
      <c r="U5792">
        <v>0</v>
      </c>
      <c r="V5792" t="s">
        <v>181</v>
      </c>
      <c r="W5792">
        <v>6812.6666666666697</v>
      </c>
      <c r="X5792" t="s">
        <v>3581</v>
      </c>
    </row>
    <row r="5793" spans="1:24" x14ac:dyDescent="0.3">
      <c r="A5793" t="s">
        <v>3507</v>
      </c>
      <c r="B5793" t="s">
        <v>16087</v>
      </c>
      <c r="C5793" t="s">
        <v>181</v>
      </c>
      <c r="D5793" t="s">
        <v>16088</v>
      </c>
      <c r="E5793" t="s">
        <v>8964</v>
      </c>
      <c r="F5793">
        <v>271</v>
      </c>
      <c r="G5793">
        <v>0</v>
      </c>
      <c r="H5793" s="51" t="s">
        <v>13974</v>
      </c>
      <c r="I5793">
        <v>0</v>
      </c>
      <c r="J5793">
        <v>136</v>
      </c>
      <c r="K5793">
        <v>113</v>
      </c>
      <c r="L5793">
        <v>1351.48</v>
      </c>
      <c r="M5793">
        <v>7416.85</v>
      </c>
      <c r="N5793">
        <v>620</v>
      </c>
      <c r="O5793">
        <v>45</v>
      </c>
      <c r="P5793" t="s">
        <v>18391</v>
      </c>
      <c r="Q5793">
        <v>0</v>
      </c>
      <c r="R5793">
        <v>0</v>
      </c>
      <c r="S5793">
        <v>0</v>
      </c>
      <c r="T5793" t="s">
        <v>181</v>
      </c>
      <c r="U5793">
        <v>0</v>
      </c>
      <c r="V5793" t="s">
        <v>181</v>
      </c>
      <c r="W5793">
        <v>2606.6666666666702</v>
      </c>
      <c r="X5793" t="s">
        <v>3581</v>
      </c>
    </row>
    <row r="5794" spans="1:24" x14ac:dyDescent="0.3">
      <c r="A5794" t="s">
        <v>3507</v>
      </c>
      <c r="B5794" t="s">
        <v>16089</v>
      </c>
      <c r="C5794" t="s">
        <v>181</v>
      </c>
      <c r="D5794" t="s">
        <v>16090</v>
      </c>
      <c r="E5794" t="s">
        <v>8964</v>
      </c>
      <c r="F5794">
        <v>361</v>
      </c>
      <c r="G5794">
        <v>0</v>
      </c>
      <c r="H5794" s="51" t="s">
        <v>13933</v>
      </c>
      <c r="I5794">
        <v>0</v>
      </c>
      <c r="J5794">
        <v>181</v>
      </c>
      <c r="K5794">
        <v>160</v>
      </c>
      <c r="L5794">
        <v>192</v>
      </c>
      <c r="M5794">
        <v>4180.97</v>
      </c>
      <c r="N5794">
        <v>3495</v>
      </c>
      <c r="O5794">
        <v>31</v>
      </c>
      <c r="P5794" t="s">
        <v>18392</v>
      </c>
      <c r="Q5794">
        <v>0</v>
      </c>
      <c r="R5794">
        <v>0</v>
      </c>
      <c r="S5794">
        <v>0</v>
      </c>
      <c r="T5794" t="s">
        <v>181</v>
      </c>
      <c r="U5794">
        <v>0</v>
      </c>
      <c r="V5794" t="s">
        <v>181</v>
      </c>
      <c r="W5794">
        <v>20899.4666666667</v>
      </c>
      <c r="X5794" t="s">
        <v>3581</v>
      </c>
    </row>
    <row r="5795" spans="1:24" x14ac:dyDescent="0.3">
      <c r="A5795" t="s">
        <v>3507</v>
      </c>
      <c r="B5795" t="s">
        <v>16091</v>
      </c>
      <c r="C5795" t="s">
        <v>181</v>
      </c>
      <c r="D5795" t="s">
        <v>16092</v>
      </c>
      <c r="E5795" t="s">
        <v>8964</v>
      </c>
      <c r="F5795">
        <v>641</v>
      </c>
      <c r="G5795">
        <v>0</v>
      </c>
      <c r="H5795" s="51" t="s">
        <v>13933</v>
      </c>
      <c r="I5795">
        <v>0</v>
      </c>
      <c r="J5795">
        <v>321</v>
      </c>
      <c r="K5795">
        <v>293</v>
      </c>
      <c r="L5795">
        <v>351.59999999999997</v>
      </c>
      <c r="M5795">
        <v>5513.64</v>
      </c>
      <c r="N5795">
        <v>4609</v>
      </c>
      <c r="O5795">
        <v>108</v>
      </c>
      <c r="P5795" t="s">
        <v>18393</v>
      </c>
      <c r="Q5795">
        <v>0</v>
      </c>
      <c r="R5795">
        <v>0</v>
      </c>
      <c r="S5795">
        <v>0</v>
      </c>
      <c r="T5795" t="s">
        <v>181</v>
      </c>
      <c r="U5795">
        <v>0</v>
      </c>
      <c r="V5795" t="s">
        <v>181</v>
      </c>
      <c r="W5795">
        <v>48160.7</v>
      </c>
      <c r="X5795" t="s">
        <v>3581</v>
      </c>
    </row>
    <row r="5796" spans="1:24" x14ac:dyDescent="0.3">
      <c r="A5796" t="s">
        <v>3507</v>
      </c>
      <c r="B5796" t="s">
        <v>16093</v>
      </c>
      <c r="C5796" t="s">
        <v>181</v>
      </c>
      <c r="D5796" t="s">
        <v>16094</v>
      </c>
      <c r="E5796" t="s">
        <v>8964</v>
      </c>
      <c r="F5796">
        <v>474</v>
      </c>
      <c r="G5796">
        <v>0</v>
      </c>
      <c r="H5796" s="51" t="s">
        <v>13933</v>
      </c>
      <c r="I5796">
        <v>0</v>
      </c>
      <c r="J5796">
        <v>237</v>
      </c>
      <c r="K5796">
        <v>192</v>
      </c>
      <c r="L5796">
        <v>230.39999999999998</v>
      </c>
      <c r="M5796">
        <v>5520.81</v>
      </c>
      <c r="N5796">
        <v>4615</v>
      </c>
      <c r="O5796">
        <v>38</v>
      </c>
      <c r="P5796" t="s">
        <v>18394</v>
      </c>
      <c r="Q5796">
        <v>0</v>
      </c>
      <c r="R5796">
        <v>0</v>
      </c>
      <c r="S5796">
        <v>0</v>
      </c>
      <c r="T5796" t="s">
        <v>181</v>
      </c>
      <c r="U5796">
        <v>0</v>
      </c>
      <c r="V5796" t="s">
        <v>181</v>
      </c>
      <c r="W5796">
        <v>36158.300000000003</v>
      </c>
      <c r="X5796" t="s">
        <v>3581</v>
      </c>
    </row>
    <row r="5797" spans="1:24" x14ac:dyDescent="0.3">
      <c r="A5797" t="s">
        <v>3507</v>
      </c>
      <c r="B5797" t="s">
        <v>16095</v>
      </c>
      <c r="C5797" t="s">
        <v>181</v>
      </c>
      <c r="D5797" t="s">
        <v>16096</v>
      </c>
      <c r="E5797" t="s">
        <v>8964</v>
      </c>
      <c r="F5797">
        <v>830</v>
      </c>
      <c r="G5797">
        <v>0</v>
      </c>
      <c r="H5797" s="51" t="s">
        <v>13933</v>
      </c>
      <c r="I5797">
        <v>0</v>
      </c>
      <c r="J5797">
        <v>415</v>
      </c>
      <c r="K5797">
        <v>326</v>
      </c>
      <c r="L5797">
        <v>391.2</v>
      </c>
      <c r="M5797">
        <v>2603.09</v>
      </c>
      <c r="N5797">
        <v>2176</v>
      </c>
      <c r="O5797">
        <v>103</v>
      </c>
      <c r="P5797" t="s">
        <v>18395</v>
      </c>
      <c r="Q5797">
        <v>0</v>
      </c>
      <c r="R5797">
        <v>0</v>
      </c>
      <c r="S5797">
        <v>0</v>
      </c>
      <c r="T5797" t="s">
        <v>181</v>
      </c>
      <c r="U5797">
        <v>0</v>
      </c>
      <c r="V5797" t="s">
        <v>181</v>
      </c>
      <c r="W5797">
        <v>28676.5</v>
      </c>
      <c r="X5797" t="s">
        <v>3581</v>
      </c>
    </row>
    <row r="5798" spans="1:24" x14ac:dyDescent="0.3">
      <c r="A5798" t="s">
        <v>3507</v>
      </c>
      <c r="B5798" t="s">
        <v>9455</v>
      </c>
      <c r="C5798" t="s">
        <v>181</v>
      </c>
      <c r="D5798" t="s">
        <v>9456</v>
      </c>
      <c r="E5798" t="s">
        <v>9447</v>
      </c>
      <c r="F5798">
        <v>0</v>
      </c>
      <c r="G5798">
        <v>0</v>
      </c>
      <c r="H5798" s="51" t="s">
        <v>12556</v>
      </c>
      <c r="I5798">
        <v>0</v>
      </c>
      <c r="J5798">
        <v>0</v>
      </c>
      <c r="K5798">
        <v>7</v>
      </c>
      <c r="L5798">
        <v>9.59</v>
      </c>
      <c r="M5798">
        <v>13.72</v>
      </c>
      <c r="N5798">
        <v>10</v>
      </c>
      <c r="O5798">
        <v>0</v>
      </c>
      <c r="P5798" t="s">
        <v>3762</v>
      </c>
      <c r="Q5798">
        <v>0</v>
      </c>
      <c r="R5798">
        <v>0</v>
      </c>
      <c r="S5798">
        <v>0</v>
      </c>
      <c r="T5798" t="s">
        <v>181</v>
      </c>
      <c r="U5798">
        <v>0</v>
      </c>
      <c r="V5798" t="s">
        <v>181</v>
      </c>
      <c r="W5798">
        <v>0</v>
      </c>
      <c r="X5798" t="s">
        <v>3581</v>
      </c>
    </row>
    <row r="5799" spans="1:24" x14ac:dyDescent="0.3">
      <c r="A5799" t="s">
        <v>3507</v>
      </c>
      <c r="B5799" t="s">
        <v>9535</v>
      </c>
      <c r="C5799" t="s">
        <v>181</v>
      </c>
      <c r="D5799" t="s">
        <v>9536</v>
      </c>
      <c r="E5799" t="s">
        <v>9447</v>
      </c>
      <c r="F5799">
        <v>4</v>
      </c>
      <c r="G5799" t="s">
        <v>3701</v>
      </c>
      <c r="H5799" s="51" t="s">
        <v>16097</v>
      </c>
      <c r="I5799">
        <v>83.699999999999989</v>
      </c>
      <c r="J5799">
        <v>2</v>
      </c>
      <c r="K5799">
        <v>3</v>
      </c>
      <c r="L5799">
        <v>83.699999999999989</v>
      </c>
      <c r="M5799">
        <v>27.9</v>
      </c>
      <c r="N5799">
        <v>1</v>
      </c>
      <c r="O5799">
        <v>0</v>
      </c>
      <c r="P5799" t="s">
        <v>3535</v>
      </c>
      <c r="Q5799">
        <v>0</v>
      </c>
      <c r="R5799">
        <v>0</v>
      </c>
      <c r="S5799">
        <v>0</v>
      </c>
      <c r="T5799" t="s">
        <v>181</v>
      </c>
      <c r="U5799">
        <v>0</v>
      </c>
      <c r="V5799" t="s">
        <v>181</v>
      </c>
      <c r="W5799">
        <v>6.6666666666666693E-2</v>
      </c>
      <c r="X5799" t="s">
        <v>3581</v>
      </c>
    </row>
    <row r="5800" spans="1:24" x14ac:dyDescent="0.3">
      <c r="A5800" t="s">
        <v>3507</v>
      </c>
      <c r="B5800" t="s">
        <v>9460</v>
      </c>
      <c r="C5800" t="s">
        <v>181</v>
      </c>
      <c r="D5800" t="s">
        <v>9461</v>
      </c>
      <c r="E5800" t="s">
        <v>9447</v>
      </c>
      <c r="F5800">
        <v>2</v>
      </c>
      <c r="G5800">
        <v>0</v>
      </c>
      <c r="H5800" s="51" t="s">
        <v>16098</v>
      </c>
      <c r="I5800">
        <v>0</v>
      </c>
      <c r="J5800">
        <v>1</v>
      </c>
      <c r="K5800">
        <v>11</v>
      </c>
      <c r="L5800">
        <v>150.92000000000002</v>
      </c>
      <c r="M5800">
        <v>109.75</v>
      </c>
      <c r="N5800">
        <v>8</v>
      </c>
      <c r="O5800">
        <v>0</v>
      </c>
      <c r="P5800" t="s">
        <v>1703</v>
      </c>
      <c r="Q5800">
        <v>0</v>
      </c>
      <c r="R5800">
        <v>0</v>
      </c>
      <c r="S5800">
        <v>0</v>
      </c>
      <c r="T5800" t="s">
        <v>181</v>
      </c>
      <c r="U5800">
        <v>0</v>
      </c>
      <c r="V5800" t="s">
        <v>181</v>
      </c>
      <c r="W5800">
        <v>0.266666666666667</v>
      </c>
      <c r="X5800" t="s">
        <v>3581</v>
      </c>
    </row>
    <row r="5801" spans="1:24" x14ac:dyDescent="0.3">
      <c r="A5801" t="s">
        <v>3507</v>
      </c>
      <c r="B5801" t="s">
        <v>9470</v>
      </c>
      <c r="C5801" t="s">
        <v>3954</v>
      </c>
      <c r="D5801" t="s">
        <v>9471</v>
      </c>
      <c r="E5801" t="s">
        <v>9447</v>
      </c>
      <c r="F5801">
        <v>69</v>
      </c>
      <c r="G5801" t="s">
        <v>2127</v>
      </c>
      <c r="H5801" s="51" t="s">
        <v>13652</v>
      </c>
      <c r="I5801">
        <v>31.080000000000002</v>
      </c>
      <c r="J5801">
        <v>35</v>
      </c>
      <c r="K5801">
        <v>58</v>
      </c>
      <c r="L5801">
        <v>64.38000000000001</v>
      </c>
      <c r="M5801">
        <v>45.45</v>
      </c>
      <c r="N5801">
        <v>41</v>
      </c>
      <c r="O5801">
        <v>0</v>
      </c>
      <c r="P5801" t="s">
        <v>4019</v>
      </c>
      <c r="Q5801">
        <v>0</v>
      </c>
      <c r="R5801">
        <v>0</v>
      </c>
      <c r="S5801">
        <v>0</v>
      </c>
      <c r="T5801" t="s">
        <v>181</v>
      </c>
      <c r="U5801">
        <v>0</v>
      </c>
      <c r="V5801" t="s">
        <v>181</v>
      </c>
      <c r="W5801">
        <v>47.8333333333333</v>
      </c>
      <c r="X5801" t="s">
        <v>3581</v>
      </c>
    </row>
    <row r="5802" spans="1:24" x14ac:dyDescent="0.3">
      <c r="A5802" t="s">
        <v>3507</v>
      </c>
      <c r="B5802" t="s">
        <v>9477</v>
      </c>
      <c r="C5802" t="s">
        <v>3504</v>
      </c>
      <c r="D5802" t="s">
        <v>9478</v>
      </c>
      <c r="E5802" t="s">
        <v>9447</v>
      </c>
      <c r="F5802">
        <v>8</v>
      </c>
      <c r="G5802">
        <v>0</v>
      </c>
      <c r="H5802" s="51" t="s">
        <v>16098</v>
      </c>
      <c r="I5802">
        <v>0</v>
      </c>
      <c r="J5802">
        <v>4</v>
      </c>
      <c r="K5802">
        <v>6</v>
      </c>
      <c r="L5802">
        <v>82.320000000000007</v>
      </c>
      <c r="M5802">
        <v>260.66000000000003</v>
      </c>
      <c r="N5802">
        <v>19</v>
      </c>
      <c r="O5802">
        <v>0</v>
      </c>
      <c r="P5802" t="s">
        <v>3636</v>
      </c>
      <c r="Q5802">
        <v>0</v>
      </c>
      <c r="R5802">
        <v>0</v>
      </c>
      <c r="S5802">
        <v>10</v>
      </c>
      <c r="T5802" t="s">
        <v>17681</v>
      </c>
      <c r="U5802">
        <v>11.08</v>
      </c>
      <c r="V5802" t="s">
        <v>17921</v>
      </c>
      <c r="W5802">
        <v>2.5333333333333301</v>
      </c>
      <c r="X5802" t="s">
        <v>3581</v>
      </c>
    </row>
    <row r="5803" spans="1:24" x14ac:dyDescent="0.3">
      <c r="A5803" t="s">
        <v>3507</v>
      </c>
      <c r="B5803" t="s">
        <v>9527</v>
      </c>
      <c r="C5803" t="s">
        <v>3504</v>
      </c>
      <c r="D5803" t="s">
        <v>9528</v>
      </c>
      <c r="E5803" t="s">
        <v>9447</v>
      </c>
      <c r="F5803">
        <v>15</v>
      </c>
      <c r="G5803">
        <v>0</v>
      </c>
      <c r="H5803" s="51" t="s">
        <v>16098</v>
      </c>
      <c r="I5803">
        <v>0</v>
      </c>
      <c r="J5803">
        <v>8</v>
      </c>
      <c r="K5803">
        <v>9</v>
      </c>
      <c r="L5803">
        <v>123.48</v>
      </c>
      <c r="M5803">
        <v>0</v>
      </c>
      <c r="N5803">
        <v>0</v>
      </c>
      <c r="O5803">
        <v>0</v>
      </c>
      <c r="P5803" t="s">
        <v>183</v>
      </c>
      <c r="Q5803">
        <v>0</v>
      </c>
      <c r="R5803">
        <v>0</v>
      </c>
      <c r="S5803">
        <v>20</v>
      </c>
      <c r="T5803" t="s">
        <v>17681</v>
      </c>
      <c r="U5803">
        <v>11.09</v>
      </c>
      <c r="V5803" t="s">
        <v>17921</v>
      </c>
      <c r="W5803">
        <v>0</v>
      </c>
      <c r="X5803" t="s">
        <v>3581</v>
      </c>
    </row>
    <row r="5804" spans="1:24" x14ac:dyDescent="0.3">
      <c r="A5804" t="s">
        <v>3507</v>
      </c>
      <c r="B5804" t="s">
        <v>9445</v>
      </c>
      <c r="C5804" t="s">
        <v>3844</v>
      </c>
      <c r="D5804" t="s">
        <v>9446</v>
      </c>
      <c r="E5804" t="s">
        <v>9447</v>
      </c>
      <c r="F5804">
        <v>0</v>
      </c>
      <c r="G5804">
        <v>0</v>
      </c>
      <c r="H5804" s="51" t="s">
        <v>13652</v>
      </c>
      <c r="I5804">
        <v>0</v>
      </c>
      <c r="J5804">
        <v>0</v>
      </c>
      <c r="K5804">
        <v>7</v>
      </c>
      <c r="L5804">
        <v>7.7700000000000005</v>
      </c>
      <c r="M5804">
        <v>118.61</v>
      </c>
      <c r="N5804">
        <v>107</v>
      </c>
      <c r="O5804">
        <v>0</v>
      </c>
      <c r="P5804" t="s">
        <v>1631</v>
      </c>
      <c r="Q5804">
        <v>0</v>
      </c>
      <c r="R5804">
        <v>0</v>
      </c>
      <c r="S5804">
        <v>0</v>
      </c>
      <c r="T5804" t="s">
        <v>181</v>
      </c>
      <c r="U5804">
        <v>0</v>
      </c>
      <c r="V5804" t="s">
        <v>181</v>
      </c>
      <c r="W5804">
        <v>0</v>
      </c>
      <c r="X5804" t="s">
        <v>3581</v>
      </c>
    </row>
    <row r="5805" spans="1:24" x14ac:dyDescent="0.3">
      <c r="A5805" t="s">
        <v>3507</v>
      </c>
      <c r="B5805" t="s">
        <v>9537</v>
      </c>
      <c r="C5805" t="s">
        <v>181</v>
      </c>
      <c r="D5805" t="s">
        <v>9538</v>
      </c>
      <c r="E5805" t="s">
        <v>9447</v>
      </c>
      <c r="F5805">
        <v>29</v>
      </c>
      <c r="G5805">
        <v>0</v>
      </c>
      <c r="H5805" s="51" t="s">
        <v>16099</v>
      </c>
      <c r="I5805">
        <v>0</v>
      </c>
      <c r="J5805">
        <v>15</v>
      </c>
      <c r="K5805">
        <v>15</v>
      </c>
      <c r="L5805">
        <v>166.35</v>
      </c>
      <c r="M5805">
        <v>22.17</v>
      </c>
      <c r="N5805">
        <v>2</v>
      </c>
      <c r="O5805">
        <v>0</v>
      </c>
      <c r="P5805" t="s">
        <v>3787</v>
      </c>
      <c r="Q5805">
        <v>0</v>
      </c>
      <c r="R5805">
        <v>0</v>
      </c>
      <c r="S5805">
        <v>30</v>
      </c>
      <c r="T5805" t="s">
        <v>17681</v>
      </c>
      <c r="U5805">
        <v>11.09</v>
      </c>
      <c r="V5805" t="s">
        <v>17921</v>
      </c>
      <c r="W5805">
        <v>1</v>
      </c>
      <c r="X5805" t="s">
        <v>3581</v>
      </c>
    </row>
    <row r="5806" spans="1:24" x14ac:dyDescent="0.3">
      <c r="A5806" t="s">
        <v>3507</v>
      </c>
      <c r="B5806" t="s">
        <v>11132</v>
      </c>
      <c r="C5806" t="s">
        <v>181</v>
      </c>
      <c r="D5806" t="s">
        <v>11133</v>
      </c>
      <c r="E5806" t="s">
        <v>11120</v>
      </c>
      <c r="F5806">
        <v>0</v>
      </c>
      <c r="G5806">
        <v>0</v>
      </c>
      <c r="H5806" s="51" t="s">
        <v>16100</v>
      </c>
      <c r="I5806">
        <v>0</v>
      </c>
      <c r="J5806">
        <v>0</v>
      </c>
      <c r="L5806">
        <v>0</v>
      </c>
      <c r="M5806">
        <v>94.44</v>
      </c>
      <c r="N5806">
        <v>40</v>
      </c>
      <c r="O5806">
        <v>0</v>
      </c>
      <c r="P5806" t="s">
        <v>3696</v>
      </c>
      <c r="Q5806">
        <v>0</v>
      </c>
      <c r="R5806">
        <v>0</v>
      </c>
      <c r="S5806">
        <v>0</v>
      </c>
      <c r="T5806" t="s">
        <v>181</v>
      </c>
      <c r="U5806">
        <v>0</v>
      </c>
      <c r="V5806" t="s">
        <v>181</v>
      </c>
      <c r="W5806">
        <v>0</v>
      </c>
      <c r="X5806" t="s">
        <v>3581</v>
      </c>
    </row>
    <row r="5807" spans="1:24" x14ac:dyDescent="0.3">
      <c r="A5807" t="s">
        <v>3507</v>
      </c>
      <c r="B5807" t="s">
        <v>9529</v>
      </c>
      <c r="C5807" t="s">
        <v>3504</v>
      </c>
      <c r="D5807" t="s">
        <v>9530</v>
      </c>
      <c r="E5807" t="s">
        <v>9447</v>
      </c>
      <c r="F5807">
        <v>0</v>
      </c>
      <c r="G5807">
        <v>0</v>
      </c>
      <c r="H5807" s="51" t="s">
        <v>16084</v>
      </c>
      <c r="I5807">
        <v>0</v>
      </c>
      <c r="J5807">
        <v>0</v>
      </c>
      <c r="K5807">
        <v>4</v>
      </c>
      <c r="L5807">
        <v>94.44</v>
      </c>
      <c r="M5807">
        <v>802.74</v>
      </c>
      <c r="N5807">
        <v>34</v>
      </c>
      <c r="O5807">
        <v>0</v>
      </c>
      <c r="P5807" t="s">
        <v>3973</v>
      </c>
      <c r="Q5807">
        <v>0</v>
      </c>
      <c r="R5807">
        <v>0</v>
      </c>
      <c r="S5807">
        <v>0</v>
      </c>
      <c r="T5807" t="s">
        <v>181</v>
      </c>
      <c r="U5807">
        <v>0</v>
      </c>
      <c r="V5807" t="s">
        <v>181</v>
      </c>
      <c r="W5807">
        <v>0</v>
      </c>
      <c r="X5807" t="s">
        <v>3581</v>
      </c>
    </row>
    <row r="5808" spans="1:24" x14ac:dyDescent="0.3">
      <c r="A5808" t="s">
        <v>3507</v>
      </c>
      <c r="B5808" t="s">
        <v>16101</v>
      </c>
      <c r="C5808" t="s">
        <v>181</v>
      </c>
      <c r="D5808" t="s">
        <v>16102</v>
      </c>
      <c r="E5808" t="s">
        <v>3579</v>
      </c>
      <c r="F5808">
        <v>2</v>
      </c>
      <c r="G5808">
        <v>0</v>
      </c>
      <c r="H5808" s="51" t="s">
        <v>13668</v>
      </c>
      <c r="I5808">
        <v>0</v>
      </c>
      <c r="J5808">
        <v>1</v>
      </c>
      <c r="K5808">
        <v>1</v>
      </c>
      <c r="L5808">
        <v>11.08</v>
      </c>
      <c r="M5808">
        <v>1118.68</v>
      </c>
      <c r="N5808">
        <v>101</v>
      </c>
      <c r="O5808">
        <v>0</v>
      </c>
      <c r="P5808" t="s">
        <v>3846</v>
      </c>
      <c r="Q5808">
        <v>0</v>
      </c>
      <c r="R5808">
        <v>0</v>
      </c>
      <c r="S5808">
        <v>0</v>
      </c>
      <c r="T5808" t="s">
        <v>181</v>
      </c>
      <c r="U5808">
        <v>0</v>
      </c>
      <c r="V5808" t="s">
        <v>181</v>
      </c>
      <c r="W5808">
        <v>3.3666666666666698</v>
      </c>
      <c r="X5808" t="s">
        <v>3581</v>
      </c>
    </row>
    <row r="5809" spans="1:24" x14ac:dyDescent="0.3">
      <c r="A5809" t="s">
        <v>3507</v>
      </c>
      <c r="B5809" t="s">
        <v>8487</v>
      </c>
      <c r="C5809" t="s">
        <v>181</v>
      </c>
      <c r="D5809" t="s">
        <v>16103</v>
      </c>
      <c r="E5809" t="s">
        <v>8406</v>
      </c>
      <c r="F5809">
        <v>14</v>
      </c>
      <c r="G5809">
        <v>0</v>
      </c>
      <c r="H5809" s="51" t="s">
        <v>16104</v>
      </c>
      <c r="I5809">
        <v>0</v>
      </c>
      <c r="J5809">
        <v>7</v>
      </c>
      <c r="K5809">
        <v>11</v>
      </c>
      <c r="L5809">
        <v>130.02000000000001</v>
      </c>
      <c r="M5809">
        <v>508.32</v>
      </c>
      <c r="N5809">
        <v>43</v>
      </c>
      <c r="O5809">
        <v>1</v>
      </c>
      <c r="P5809" t="s">
        <v>704</v>
      </c>
      <c r="Q5809">
        <v>1</v>
      </c>
      <c r="R5809">
        <v>0</v>
      </c>
      <c r="S5809">
        <v>0</v>
      </c>
      <c r="T5809" t="s">
        <v>181</v>
      </c>
      <c r="U5809">
        <v>0</v>
      </c>
      <c r="V5809" t="s">
        <v>181</v>
      </c>
      <c r="W5809">
        <v>9.56666666666667</v>
      </c>
      <c r="X5809" t="s">
        <v>3581</v>
      </c>
    </row>
    <row r="5810" spans="1:24" x14ac:dyDescent="0.3">
      <c r="A5810" t="s">
        <v>3507</v>
      </c>
      <c r="B5810" t="s">
        <v>16105</v>
      </c>
      <c r="C5810" t="s">
        <v>181</v>
      </c>
      <c r="D5810" t="s">
        <v>16106</v>
      </c>
      <c r="E5810" t="s">
        <v>3579</v>
      </c>
      <c r="F5810">
        <v>35</v>
      </c>
      <c r="G5810">
        <v>0</v>
      </c>
      <c r="H5810" s="51" t="s">
        <v>13668</v>
      </c>
      <c r="I5810">
        <v>0</v>
      </c>
      <c r="J5810">
        <v>18</v>
      </c>
      <c r="K5810">
        <v>13</v>
      </c>
      <c r="L5810">
        <v>144.04</v>
      </c>
      <c r="M5810">
        <v>2514.25</v>
      </c>
      <c r="N5810">
        <v>227</v>
      </c>
      <c r="O5810">
        <v>2</v>
      </c>
      <c r="P5810" t="s">
        <v>8997</v>
      </c>
      <c r="Q5810">
        <v>0</v>
      </c>
      <c r="R5810">
        <v>0</v>
      </c>
      <c r="S5810">
        <v>0</v>
      </c>
      <c r="T5810" t="s">
        <v>181</v>
      </c>
      <c r="U5810">
        <v>0</v>
      </c>
      <c r="V5810" t="s">
        <v>181</v>
      </c>
      <c r="W5810">
        <v>135</v>
      </c>
      <c r="X5810" t="s">
        <v>3581</v>
      </c>
    </row>
    <row r="5811" spans="1:24" x14ac:dyDescent="0.3">
      <c r="A5811" t="s">
        <v>3507</v>
      </c>
      <c r="B5811" t="s">
        <v>16107</v>
      </c>
      <c r="C5811" t="s">
        <v>181</v>
      </c>
      <c r="D5811" t="s">
        <v>16108</v>
      </c>
      <c r="E5811" t="s">
        <v>3579</v>
      </c>
      <c r="F5811">
        <v>63</v>
      </c>
      <c r="G5811">
        <v>0</v>
      </c>
      <c r="H5811" s="51" t="s">
        <v>15317</v>
      </c>
      <c r="I5811">
        <v>0</v>
      </c>
      <c r="J5811">
        <v>32</v>
      </c>
      <c r="K5811">
        <v>27</v>
      </c>
      <c r="L5811">
        <v>29.160000000000004</v>
      </c>
      <c r="M5811">
        <v>406.6</v>
      </c>
      <c r="N5811">
        <v>378</v>
      </c>
      <c r="O5811">
        <v>10</v>
      </c>
      <c r="P5811" t="s">
        <v>4069</v>
      </c>
      <c r="Q5811">
        <v>0</v>
      </c>
      <c r="R5811">
        <v>0</v>
      </c>
      <c r="S5811">
        <v>0</v>
      </c>
      <c r="T5811" t="s">
        <v>181</v>
      </c>
      <c r="U5811">
        <v>0</v>
      </c>
      <c r="V5811" t="s">
        <v>181</v>
      </c>
      <c r="W5811">
        <v>392.53333333333302</v>
      </c>
      <c r="X5811" t="s">
        <v>3581</v>
      </c>
    </row>
    <row r="5812" spans="1:24" x14ac:dyDescent="0.3">
      <c r="A5812" t="s">
        <v>3507</v>
      </c>
      <c r="B5812" t="s">
        <v>16109</v>
      </c>
      <c r="C5812" t="s">
        <v>181</v>
      </c>
      <c r="D5812" t="s">
        <v>16110</v>
      </c>
      <c r="E5812" t="s">
        <v>3579</v>
      </c>
      <c r="F5812">
        <v>18</v>
      </c>
      <c r="G5812">
        <v>0</v>
      </c>
      <c r="H5812" s="51" t="s">
        <v>16111</v>
      </c>
      <c r="I5812">
        <v>0</v>
      </c>
      <c r="J5812">
        <v>9</v>
      </c>
      <c r="K5812">
        <v>8</v>
      </c>
      <c r="L5812">
        <v>84.32</v>
      </c>
      <c r="M5812">
        <v>1244.1400000000001</v>
      </c>
      <c r="N5812">
        <v>118</v>
      </c>
      <c r="O5812">
        <v>0</v>
      </c>
      <c r="P5812" t="s">
        <v>7485</v>
      </c>
      <c r="Q5812">
        <v>0</v>
      </c>
      <c r="R5812">
        <v>0</v>
      </c>
      <c r="S5812">
        <v>0</v>
      </c>
      <c r="T5812" t="s">
        <v>181</v>
      </c>
      <c r="U5812">
        <v>0</v>
      </c>
      <c r="V5812" t="s">
        <v>181</v>
      </c>
      <c r="W5812">
        <v>35.4</v>
      </c>
      <c r="X5812" t="s">
        <v>3581</v>
      </c>
    </row>
    <row r="5813" spans="1:24" x14ac:dyDescent="0.3">
      <c r="A5813" t="s">
        <v>3507</v>
      </c>
      <c r="B5813" t="s">
        <v>8485</v>
      </c>
      <c r="C5813" t="s">
        <v>181</v>
      </c>
      <c r="D5813" t="s">
        <v>8486</v>
      </c>
      <c r="E5813" t="s">
        <v>8406</v>
      </c>
      <c r="F5813">
        <v>0</v>
      </c>
      <c r="G5813">
        <v>0</v>
      </c>
      <c r="H5813" s="51" t="s">
        <v>16104</v>
      </c>
      <c r="I5813">
        <v>0</v>
      </c>
      <c r="J5813">
        <v>0</v>
      </c>
      <c r="L5813">
        <v>0</v>
      </c>
      <c r="M5813">
        <v>11.82</v>
      </c>
      <c r="N5813">
        <v>1</v>
      </c>
      <c r="O5813">
        <v>0</v>
      </c>
      <c r="P5813" t="s">
        <v>3535</v>
      </c>
      <c r="Q5813">
        <v>0</v>
      </c>
      <c r="R5813">
        <v>0</v>
      </c>
      <c r="S5813">
        <v>0</v>
      </c>
      <c r="T5813" t="s">
        <v>181</v>
      </c>
      <c r="U5813">
        <v>0</v>
      </c>
      <c r="V5813" t="s">
        <v>181</v>
      </c>
      <c r="W5813">
        <v>0</v>
      </c>
      <c r="X5813" t="s">
        <v>3581</v>
      </c>
    </row>
    <row r="5814" spans="1:24" x14ac:dyDescent="0.3">
      <c r="A5814" t="s">
        <v>3507</v>
      </c>
      <c r="B5814" t="s">
        <v>8488</v>
      </c>
      <c r="C5814" t="s">
        <v>181</v>
      </c>
      <c r="D5814" t="s">
        <v>8489</v>
      </c>
      <c r="E5814" t="s">
        <v>8406</v>
      </c>
      <c r="F5814">
        <v>0</v>
      </c>
      <c r="G5814">
        <v>0</v>
      </c>
      <c r="H5814" s="51" t="s">
        <v>12816</v>
      </c>
      <c r="I5814">
        <v>0</v>
      </c>
      <c r="J5814">
        <v>0</v>
      </c>
      <c r="L5814">
        <v>0</v>
      </c>
      <c r="M5814">
        <v>0</v>
      </c>
      <c r="N5814">
        <v>0</v>
      </c>
      <c r="O5814">
        <v>0</v>
      </c>
      <c r="P5814" t="s">
        <v>183</v>
      </c>
      <c r="Q5814">
        <v>0</v>
      </c>
      <c r="R5814">
        <v>0</v>
      </c>
      <c r="S5814">
        <v>0</v>
      </c>
      <c r="T5814" t="s">
        <v>181</v>
      </c>
      <c r="U5814">
        <v>0</v>
      </c>
      <c r="V5814" t="s">
        <v>181</v>
      </c>
      <c r="W5814">
        <v>0</v>
      </c>
      <c r="X5814" t="s">
        <v>3581</v>
      </c>
    </row>
    <row r="5815" spans="1:24" x14ac:dyDescent="0.3">
      <c r="A5815" t="s">
        <v>3507</v>
      </c>
      <c r="B5815" t="s">
        <v>134</v>
      </c>
      <c r="C5815" t="s">
        <v>3592</v>
      </c>
      <c r="D5815" t="s">
        <v>8424</v>
      </c>
      <c r="E5815" t="s">
        <v>8406</v>
      </c>
      <c r="F5815">
        <v>34</v>
      </c>
      <c r="G5815">
        <v>0</v>
      </c>
      <c r="H5815" s="51" t="s">
        <v>12783</v>
      </c>
      <c r="I5815">
        <v>0</v>
      </c>
      <c r="J5815">
        <v>17</v>
      </c>
      <c r="K5815">
        <v>13</v>
      </c>
      <c r="L5815">
        <v>17.939999999999998</v>
      </c>
      <c r="M5815">
        <v>94.14</v>
      </c>
      <c r="N5815">
        <v>68</v>
      </c>
      <c r="O5815">
        <v>0</v>
      </c>
      <c r="P5815" t="s">
        <v>3542</v>
      </c>
      <c r="Q5815">
        <v>0</v>
      </c>
      <c r="R5815">
        <v>0</v>
      </c>
      <c r="S5815">
        <v>60</v>
      </c>
      <c r="T5815" t="s">
        <v>17985</v>
      </c>
      <c r="U5815">
        <v>1.38</v>
      </c>
      <c r="V5815" t="s">
        <v>17986</v>
      </c>
      <c r="W5815">
        <v>38.533333333333303</v>
      </c>
      <c r="X5815" t="s">
        <v>3581</v>
      </c>
    </row>
    <row r="5816" spans="1:24" x14ac:dyDescent="0.3">
      <c r="A5816" t="s">
        <v>3507</v>
      </c>
      <c r="B5816" t="s">
        <v>8490</v>
      </c>
      <c r="C5816" t="s">
        <v>181</v>
      </c>
      <c r="D5816" t="s">
        <v>8491</v>
      </c>
      <c r="E5816" t="s">
        <v>8406</v>
      </c>
      <c r="F5816">
        <v>0</v>
      </c>
      <c r="G5816">
        <v>0</v>
      </c>
      <c r="H5816" s="51" t="s">
        <v>13692</v>
      </c>
      <c r="I5816">
        <v>0</v>
      </c>
      <c r="J5816">
        <v>0</v>
      </c>
      <c r="L5816">
        <v>0</v>
      </c>
      <c r="M5816">
        <v>0</v>
      </c>
      <c r="N5816">
        <v>0</v>
      </c>
      <c r="O5816">
        <v>0</v>
      </c>
      <c r="P5816" t="s">
        <v>183</v>
      </c>
      <c r="Q5816">
        <v>0</v>
      </c>
      <c r="R5816">
        <v>0</v>
      </c>
      <c r="S5816">
        <v>0</v>
      </c>
      <c r="T5816" t="s">
        <v>181</v>
      </c>
      <c r="U5816">
        <v>0</v>
      </c>
      <c r="V5816" t="s">
        <v>181</v>
      </c>
      <c r="W5816">
        <v>0</v>
      </c>
      <c r="X5816" t="s">
        <v>3581</v>
      </c>
    </row>
    <row r="5817" spans="1:24" x14ac:dyDescent="0.3">
      <c r="A5817" t="s">
        <v>3507</v>
      </c>
      <c r="B5817" t="s">
        <v>9539</v>
      </c>
      <c r="C5817" t="s">
        <v>3504</v>
      </c>
      <c r="D5817" t="s">
        <v>9540</v>
      </c>
      <c r="E5817" t="s">
        <v>9447</v>
      </c>
      <c r="F5817">
        <v>0</v>
      </c>
      <c r="G5817">
        <v>0</v>
      </c>
      <c r="H5817" s="51" t="s">
        <v>15641</v>
      </c>
      <c r="I5817">
        <v>0</v>
      </c>
      <c r="J5817">
        <v>0</v>
      </c>
      <c r="L5817">
        <v>0</v>
      </c>
      <c r="M5817">
        <v>32.89</v>
      </c>
      <c r="N5817">
        <v>48</v>
      </c>
      <c r="O5817">
        <v>0</v>
      </c>
      <c r="P5817" t="s">
        <v>550</v>
      </c>
      <c r="Q5817">
        <v>0</v>
      </c>
      <c r="R5817">
        <v>0</v>
      </c>
      <c r="S5817">
        <v>0</v>
      </c>
      <c r="T5817" t="s">
        <v>181</v>
      </c>
      <c r="U5817">
        <v>0</v>
      </c>
      <c r="V5817" t="s">
        <v>181</v>
      </c>
      <c r="W5817">
        <v>0</v>
      </c>
      <c r="X5817" t="s">
        <v>3581</v>
      </c>
    </row>
    <row r="5818" spans="1:24" x14ac:dyDescent="0.3">
      <c r="A5818" t="s">
        <v>3507</v>
      </c>
      <c r="B5818" t="s">
        <v>8416</v>
      </c>
      <c r="C5818" t="s">
        <v>3841</v>
      </c>
      <c r="D5818" t="s">
        <v>8417</v>
      </c>
      <c r="E5818" t="s">
        <v>8406</v>
      </c>
      <c r="F5818">
        <v>46</v>
      </c>
      <c r="G5818">
        <v>0</v>
      </c>
      <c r="H5818" s="51" t="s">
        <v>16112</v>
      </c>
      <c r="I5818">
        <v>0</v>
      </c>
      <c r="J5818">
        <v>23</v>
      </c>
      <c r="K5818">
        <v>17</v>
      </c>
      <c r="L5818">
        <v>97.58</v>
      </c>
      <c r="M5818">
        <v>310</v>
      </c>
      <c r="N5818">
        <v>54</v>
      </c>
      <c r="O5818">
        <v>0</v>
      </c>
      <c r="P5818" t="s">
        <v>3553</v>
      </c>
      <c r="Q5818">
        <v>0</v>
      </c>
      <c r="R5818">
        <v>0</v>
      </c>
      <c r="S5818">
        <v>90</v>
      </c>
      <c r="T5818" t="s">
        <v>17985</v>
      </c>
      <c r="U5818">
        <v>5.93</v>
      </c>
      <c r="V5818" t="s">
        <v>17986</v>
      </c>
      <c r="W5818">
        <v>41.4</v>
      </c>
      <c r="X5818" t="s">
        <v>3581</v>
      </c>
    </row>
    <row r="5819" spans="1:24" x14ac:dyDescent="0.3">
      <c r="A5819" t="s">
        <v>3507</v>
      </c>
      <c r="B5819" t="s">
        <v>8410</v>
      </c>
      <c r="C5819" t="s">
        <v>3504</v>
      </c>
      <c r="D5819" t="s">
        <v>8411</v>
      </c>
      <c r="E5819" t="s">
        <v>8406</v>
      </c>
      <c r="F5819">
        <v>0</v>
      </c>
      <c r="G5819">
        <v>0</v>
      </c>
      <c r="H5819" s="51" t="s">
        <v>16113</v>
      </c>
      <c r="I5819">
        <v>0</v>
      </c>
      <c r="J5819">
        <v>0</v>
      </c>
      <c r="K5819">
        <v>5</v>
      </c>
      <c r="L5819">
        <v>77.300000000000011</v>
      </c>
      <c r="M5819">
        <v>5983.9</v>
      </c>
      <c r="N5819">
        <v>387</v>
      </c>
      <c r="O5819">
        <v>63</v>
      </c>
      <c r="P5819" t="s">
        <v>837</v>
      </c>
      <c r="Q5819">
        <v>45</v>
      </c>
      <c r="R5819">
        <v>0</v>
      </c>
      <c r="S5819">
        <v>0</v>
      </c>
      <c r="T5819" t="s">
        <v>181</v>
      </c>
      <c r="U5819">
        <v>0</v>
      </c>
      <c r="V5819" t="s">
        <v>181</v>
      </c>
      <c r="W5819">
        <v>0</v>
      </c>
      <c r="X5819" t="s">
        <v>3581</v>
      </c>
    </row>
    <row r="5820" spans="1:24" x14ac:dyDescent="0.3">
      <c r="A5820" t="s">
        <v>3507</v>
      </c>
      <c r="B5820" t="s">
        <v>8418</v>
      </c>
      <c r="C5820" t="s">
        <v>7374</v>
      </c>
      <c r="D5820" t="s">
        <v>8419</v>
      </c>
      <c r="E5820" t="s">
        <v>8406</v>
      </c>
      <c r="F5820">
        <v>336</v>
      </c>
      <c r="G5820">
        <v>0</v>
      </c>
      <c r="H5820" s="51" t="s">
        <v>12698</v>
      </c>
      <c r="I5820">
        <v>0</v>
      </c>
      <c r="J5820">
        <v>168</v>
      </c>
      <c r="K5820">
        <v>141</v>
      </c>
      <c r="L5820">
        <v>1727.25</v>
      </c>
      <c r="M5820">
        <v>4372.34</v>
      </c>
      <c r="N5820">
        <v>357</v>
      </c>
      <c r="O5820">
        <v>24</v>
      </c>
      <c r="P5820" t="s">
        <v>2452</v>
      </c>
      <c r="Q5820">
        <v>0</v>
      </c>
      <c r="R5820">
        <v>0</v>
      </c>
      <c r="S5820">
        <v>510</v>
      </c>
      <c r="T5820" t="s">
        <v>17985</v>
      </c>
      <c r="U5820">
        <v>12.65</v>
      </c>
      <c r="V5820" t="s">
        <v>17986</v>
      </c>
      <c r="W5820">
        <v>1864.8</v>
      </c>
      <c r="X5820" t="s">
        <v>3581</v>
      </c>
    </row>
    <row r="5821" spans="1:24" x14ac:dyDescent="0.3">
      <c r="A5821" t="s">
        <v>3507</v>
      </c>
      <c r="B5821" t="s">
        <v>8520</v>
      </c>
      <c r="C5821" t="s">
        <v>3504</v>
      </c>
      <c r="D5821" t="s">
        <v>8521</v>
      </c>
      <c r="E5821" t="s">
        <v>8406</v>
      </c>
      <c r="F5821">
        <v>53</v>
      </c>
      <c r="G5821">
        <v>0</v>
      </c>
      <c r="H5821" s="51" t="s">
        <v>13502</v>
      </c>
      <c r="I5821">
        <v>0</v>
      </c>
      <c r="J5821">
        <v>27</v>
      </c>
      <c r="K5821">
        <v>76</v>
      </c>
      <c r="L5821">
        <v>601.16</v>
      </c>
      <c r="M5821">
        <v>1709.19</v>
      </c>
      <c r="N5821">
        <v>216</v>
      </c>
      <c r="O5821">
        <v>0</v>
      </c>
      <c r="P5821" t="s">
        <v>2036</v>
      </c>
      <c r="Q5821">
        <v>0</v>
      </c>
      <c r="R5821">
        <v>0</v>
      </c>
      <c r="S5821">
        <v>90</v>
      </c>
      <c r="T5821" t="s">
        <v>17985</v>
      </c>
      <c r="U5821">
        <v>8.17</v>
      </c>
      <c r="V5821" t="s">
        <v>17986</v>
      </c>
      <c r="W5821">
        <v>194.4</v>
      </c>
      <c r="X5821" t="s">
        <v>3581</v>
      </c>
    </row>
    <row r="5822" spans="1:24" x14ac:dyDescent="0.3">
      <c r="A5822" t="s">
        <v>3507</v>
      </c>
      <c r="B5822" t="s">
        <v>8407</v>
      </c>
      <c r="C5822" t="s">
        <v>7548</v>
      </c>
      <c r="D5822" t="s">
        <v>8408</v>
      </c>
      <c r="E5822" t="s">
        <v>8406</v>
      </c>
      <c r="F5822">
        <v>1322</v>
      </c>
      <c r="G5822">
        <v>0</v>
      </c>
      <c r="H5822" s="51" t="s">
        <v>13920</v>
      </c>
      <c r="I5822">
        <v>0</v>
      </c>
      <c r="J5822">
        <v>661</v>
      </c>
      <c r="K5822">
        <v>741</v>
      </c>
      <c r="L5822">
        <v>6068.79</v>
      </c>
      <c r="M5822">
        <v>17786.79</v>
      </c>
      <c r="N5822">
        <v>2172</v>
      </c>
      <c r="O5822">
        <v>44</v>
      </c>
      <c r="P5822" t="s">
        <v>18396</v>
      </c>
      <c r="Q5822">
        <v>189</v>
      </c>
      <c r="R5822">
        <v>0</v>
      </c>
      <c r="S5822">
        <v>700</v>
      </c>
      <c r="T5822" t="s">
        <v>18397</v>
      </c>
      <c r="U5822">
        <v>8.19</v>
      </c>
      <c r="V5822" t="s">
        <v>18398</v>
      </c>
      <c r="W5822">
        <v>42722.633333333302</v>
      </c>
      <c r="X5822" t="s">
        <v>3581</v>
      </c>
    </row>
    <row r="5823" spans="1:24" x14ac:dyDescent="0.3">
      <c r="A5823" t="s">
        <v>3507</v>
      </c>
      <c r="B5823" t="s">
        <v>8462</v>
      </c>
      <c r="C5823" t="s">
        <v>181</v>
      </c>
      <c r="D5823" t="s">
        <v>8463</v>
      </c>
      <c r="E5823" t="s">
        <v>8406</v>
      </c>
      <c r="F5823">
        <v>321</v>
      </c>
      <c r="G5823">
        <v>0</v>
      </c>
      <c r="H5823" s="51" t="s">
        <v>16114</v>
      </c>
      <c r="I5823">
        <v>0</v>
      </c>
      <c r="J5823">
        <v>161</v>
      </c>
      <c r="K5823">
        <v>163</v>
      </c>
      <c r="L5823">
        <v>1330.08</v>
      </c>
      <c r="M5823">
        <v>4927.37</v>
      </c>
      <c r="N5823">
        <v>604</v>
      </c>
      <c r="O5823">
        <v>55</v>
      </c>
      <c r="P5823" t="s">
        <v>18399</v>
      </c>
      <c r="Q5823">
        <v>0</v>
      </c>
      <c r="R5823">
        <v>0</v>
      </c>
      <c r="S5823">
        <v>510</v>
      </c>
      <c r="T5823" t="s">
        <v>17985</v>
      </c>
      <c r="U5823">
        <v>8.43</v>
      </c>
      <c r="V5823" t="s">
        <v>17986</v>
      </c>
      <c r="W5823">
        <v>2946.3</v>
      </c>
      <c r="X5823" t="s">
        <v>3581</v>
      </c>
    </row>
    <row r="5824" spans="1:24" x14ac:dyDescent="0.3">
      <c r="A5824" t="s">
        <v>3507</v>
      </c>
      <c r="B5824" t="s">
        <v>3611</v>
      </c>
      <c r="C5824" t="s">
        <v>181</v>
      </c>
      <c r="D5824" t="s">
        <v>3612</v>
      </c>
      <c r="E5824" t="s">
        <v>3579</v>
      </c>
      <c r="F5824">
        <v>363</v>
      </c>
      <c r="G5824" t="s">
        <v>7598</v>
      </c>
      <c r="H5824" s="51" t="s">
        <v>16115</v>
      </c>
      <c r="I5824">
        <v>768.93000000000006</v>
      </c>
      <c r="J5824">
        <v>182</v>
      </c>
      <c r="K5824">
        <v>122</v>
      </c>
      <c r="L5824">
        <v>1645.78</v>
      </c>
      <c r="M5824">
        <v>4628.2700000000004</v>
      </c>
      <c r="N5824">
        <v>343</v>
      </c>
      <c r="O5824">
        <v>37</v>
      </c>
      <c r="P5824" t="s">
        <v>12703</v>
      </c>
      <c r="Q5824">
        <v>0</v>
      </c>
      <c r="R5824">
        <v>0</v>
      </c>
      <c r="S5824">
        <v>0</v>
      </c>
      <c r="T5824" t="s">
        <v>181</v>
      </c>
      <c r="U5824">
        <v>0</v>
      </c>
      <c r="V5824" t="s">
        <v>181</v>
      </c>
      <c r="W5824">
        <v>1856.4</v>
      </c>
      <c r="X5824" t="s">
        <v>3581</v>
      </c>
    </row>
    <row r="5825" spans="1:24" x14ac:dyDescent="0.3">
      <c r="A5825" t="s">
        <v>3507</v>
      </c>
      <c r="B5825" t="s">
        <v>3614</v>
      </c>
      <c r="C5825" t="s">
        <v>181</v>
      </c>
      <c r="D5825" t="s">
        <v>3615</v>
      </c>
      <c r="E5825" t="s">
        <v>3579</v>
      </c>
      <c r="F5825">
        <v>0</v>
      </c>
      <c r="G5825">
        <v>0</v>
      </c>
      <c r="H5825" s="51" t="s">
        <v>3077</v>
      </c>
      <c r="I5825">
        <v>0</v>
      </c>
      <c r="J5825">
        <v>0</v>
      </c>
      <c r="L5825">
        <v>0</v>
      </c>
      <c r="M5825">
        <v>252.05</v>
      </c>
      <c r="N5825">
        <v>21</v>
      </c>
      <c r="O5825">
        <v>0</v>
      </c>
      <c r="P5825" t="s">
        <v>3733</v>
      </c>
      <c r="Q5825">
        <v>0</v>
      </c>
      <c r="R5825">
        <v>0</v>
      </c>
      <c r="S5825">
        <v>0</v>
      </c>
      <c r="T5825" t="s">
        <v>181</v>
      </c>
      <c r="U5825">
        <v>0</v>
      </c>
      <c r="V5825" t="s">
        <v>181</v>
      </c>
      <c r="W5825">
        <v>0</v>
      </c>
      <c r="X5825" t="s">
        <v>3581</v>
      </c>
    </row>
    <row r="5826" spans="1:24" x14ac:dyDescent="0.3">
      <c r="A5826" t="s">
        <v>3507</v>
      </c>
      <c r="B5826" t="s">
        <v>8465</v>
      </c>
      <c r="C5826" t="s">
        <v>181</v>
      </c>
      <c r="D5826" t="s">
        <v>8466</v>
      </c>
      <c r="E5826" t="s">
        <v>8406</v>
      </c>
      <c r="F5826">
        <v>579</v>
      </c>
      <c r="G5826">
        <v>0</v>
      </c>
      <c r="H5826" s="51" t="s">
        <v>16114</v>
      </c>
      <c r="I5826">
        <v>0</v>
      </c>
      <c r="J5826">
        <v>290</v>
      </c>
      <c r="K5826">
        <v>258</v>
      </c>
      <c r="L5826">
        <v>2105.2800000000002</v>
      </c>
      <c r="M5826">
        <v>8386.32</v>
      </c>
      <c r="N5826">
        <v>1028</v>
      </c>
      <c r="O5826">
        <v>59</v>
      </c>
      <c r="P5826" t="s">
        <v>17897</v>
      </c>
      <c r="Q5826">
        <v>3</v>
      </c>
      <c r="R5826">
        <v>0</v>
      </c>
      <c r="S5826">
        <v>900</v>
      </c>
      <c r="T5826" t="s">
        <v>17985</v>
      </c>
      <c r="U5826">
        <v>8.43</v>
      </c>
      <c r="V5826" t="s">
        <v>17986</v>
      </c>
      <c r="W5826">
        <v>9338</v>
      </c>
      <c r="X5826" t="s">
        <v>3581</v>
      </c>
    </row>
    <row r="5827" spans="1:24" x14ac:dyDescent="0.3">
      <c r="A5827" t="s">
        <v>3507</v>
      </c>
      <c r="B5827" t="s">
        <v>8459</v>
      </c>
      <c r="C5827" t="s">
        <v>181</v>
      </c>
      <c r="D5827" t="s">
        <v>8460</v>
      </c>
      <c r="E5827" t="s">
        <v>8406</v>
      </c>
      <c r="F5827">
        <v>570</v>
      </c>
      <c r="G5827">
        <v>0</v>
      </c>
      <c r="H5827" s="51" t="s">
        <v>16116</v>
      </c>
      <c r="I5827">
        <v>0</v>
      </c>
      <c r="J5827">
        <v>285</v>
      </c>
      <c r="K5827">
        <v>221</v>
      </c>
      <c r="L5827">
        <v>1927.1200000000001</v>
      </c>
      <c r="M5827">
        <v>6603.81</v>
      </c>
      <c r="N5827">
        <v>757</v>
      </c>
      <c r="O5827">
        <v>71</v>
      </c>
      <c r="P5827" t="s">
        <v>13143</v>
      </c>
      <c r="Q5827">
        <v>2</v>
      </c>
      <c r="R5827">
        <v>0</v>
      </c>
      <c r="S5827">
        <v>900</v>
      </c>
      <c r="T5827" t="s">
        <v>17985</v>
      </c>
      <c r="U5827">
        <v>9.01</v>
      </c>
      <c r="V5827" t="s">
        <v>17986</v>
      </c>
      <c r="W5827">
        <v>6498</v>
      </c>
      <c r="X5827" t="s">
        <v>3581</v>
      </c>
    </row>
    <row r="5828" spans="1:24" x14ac:dyDescent="0.3">
      <c r="A5828" t="s">
        <v>3507</v>
      </c>
      <c r="B5828" t="s">
        <v>8454</v>
      </c>
      <c r="C5828" t="s">
        <v>181</v>
      </c>
      <c r="D5828" t="s">
        <v>8455</v>
      </c>
      <c r="E5828" t="s">
        <v>8406</v>
      </c>
      <c r="F5828">
        <v>552</v>
      </c>
      <c r="G5828">
        <v>0</v>
      </c>
      <c r="H5828" s="51" t="s">
        <v>16116</v>
      </c>
      <c r="I5828">
        <v>0</v>
      </c>
      <c r="J5828">
        <v>276</v>
      </c>
      <c r="K5828">
        <v>221</v>
      </c>
      <c r="L5828">
        <v>1927.1200000000001</v>
      </c>
      <c r="M5828">
        <v>6699.77</v>
      </c>
      <c r="N5828">
        <v>768</v>
      </c>
      <c r="O5828">
        <v>95</v>
      </c>
      <c r="P5828" t="s">
        <v>17734</v>
      </c>
      <c r="Q5828">
        <v>0</v>
      </c>
      <c r="R5828">
        <v>0</v>
      </c>
      <c r="S5828">
        <v>850</v>
      </c>
      <c r="T5828" t="s">
        <v>17985</v>
      </c>
      <c r="U5828">
        <v>9.01</v>
      </c>
      <c r="V5828" t="s">
        <v>17986</v>
      </c>
      <c r="W5828">
        <v>6191.6</v>
      </c>
      <c r="X5828" t="s">
        <v>3581</v>
      </c>
    </row>
    <row r="5829" spans="1:24" x14ac:dyDescent="0.3">
      <c r="A5829" t="s">
        <v>3507</v>
      </c>
      <c r="B5829" t="s">
        <v>8457</v>
      </c>
      <c r="C5829" t="s">
        <v>181</v>
      </c>
      <c r="D5829" t="s">
        <v>8458</v>
      </c>
      <c r="E5829" t="s">
        <v>8406</v>
      </c>
      <c r="F5829">
        <v>753</v>
      </c>
      <c r="G5829">
        <v>0</v>
      </c>
      <c r="H5829" s="51" t="s">
        <v>13920</v>
      </c>
      <c r="I5829">
        <v>0</v>
      </c>
      <c r="J5829">
        <v>377</v>
      </c>
      <c r="K5829">
        <v>302</v>
      </c>
      <c r="L5829">
        <v>2473.3799999999997</v>
      </c>
      <c r="M5829">
        <v>6862.5</v>
      </c>
      <c r="N5829">
        <v>838</v>
      </c>
      <c r="O5829">
        <v>95</v>
      </c>
      <c r="P5829" t="s">
        <v>12811</v>
      </c>
      <c r="Q5829">
        <v>4</v>
      </c>
      <c r="R5829">
        <v>0</v>
      </c>
      <c r="S5829">
        <v>1200</v>
      </c>
      <c r="T5829" t="s">
        <v>17985</v>
      </c>
      <c r="U5829">
        <v>8.4600000000000009</v>
      </c>
      <c r="V5829" t="s">
        <v>17986</v>
      </c>
      <c r="W5829">
        <v>9286.7666666666701</v>
      </c>
      <c r="X5829" t="s">
        <v>3581</v>
      </c>
    </row>
    <row r="5830" spans="1:24" x14ac:dyDescent="0.3">
      <c r="A5830" t="s">
        <v>3507</v>
      </c>
      <c r="B5830" t="s">
        <v>9479</v>
      </c>
      <c r="C5830" t="s">
        <v>181</v>
      </c>
      <c r="D5830" t="s">
        <v>9480</v>
      </c>
      <c r="E5830" t="s">
        <v>9447</v>
      </c>
      <c r="F5830">
        <v>0</v>
      </c>
      <c r="G5830">
        <v>0</v>
      </c>
      <c r="H5830" s="51" t="s">
        <v>13567</v>
      </c>
      <c r="I5830">
        <v>0</v>
      </c>
      <c r="J5830">
        <v>0</v>
      </c>
      <c r="L5830">
        <v>0</v>
      </c>
      <c r="M5830">
        <v>1338.95</v>
      </c>
      <c r="N5830">
        <v>1220</v>
      </c>
      <c r="O5830">
        <v>0</v>
      </c>
      <c r="P5830" t="s">
        <v>16118</v>
      </c>
      <c r="Q5830">
        <v>0</v>
      </c>
      <c r="R5830">
        <v>0</v>
      </c>
      <c r="S5830">
        <v>0</v>
      </c>
      <c r="T5830" t="s">
        <v>181</v>
      </c>
      <c r="U5830">
        <v>0</v>
      </c>
      <c r="V5830" t="s">
        <v>181</v>
      </c>
      <c r="W5830">
        <v>0</v>
      </c>
      <c r="X5830" t="s">
        <v>3581</v>
      </c>
    </row>
    <row r="5831" spans="1:24" x14ac:dyDescent="0.3">
      <c r="A5831" t="s">
        <v>3507</v>
      </c>
      <c r="B5831" t="s">
        <v>8600</v>
      </c>
      <c r="C5831" t="s">
        <v>3592</v>
      </c>
      <c r="D5831" t="s">
        <v>8601</v>
      </c>
      <c r="E5831" t="s">
        <v>8583</v>
      </c>
      <c r="F5831">
        <v>2</v>
      </c>
      <c r="G5831">
        <v>0</v>
      </c>
      <c r="H5831" s="51" t="s">
        <v>13867</v>
      </c>
      <c r="I5831">
        <v>0</v>
      </c>
      <c r="J5831">
        <v>1</v>
      </c>
      <c r="K5831">
        <v>2</v>
      </c>
      <c r="L5831">
        <v>3.82</v>
      </c>
      <c r="M5831">
        <v>22.92</v>
      </c>
      <c r="N5831">
        <v>12</v>
      </c>
      <c r="O5831">
        <v>0</v>
      </c>
      <c r="P5831" t="s">
        <v>3077</v>
      </c>
      <c r="Q5831">
        <v>0</v>
      </c>
      <c r="R5831">
        <v>0</v>
      </c>
      <c r="S5831">
        <v>0</v>
      </c>
      <c r="T5831" t="s">
        <v>181</v>
      </c>
      <c r="U5831">
        <v>0</v>
      </c>
      <c r="V5831" t="s">
        <v>181</v>
      </c>
      <c r="W5831">
        <v>0.4</v>
      </c>
      <c r="X5831" t="s">
        <v>3581</v>
      </c>
    </row>
    <row r="5832" spans="1:24" x14ac:dyDescent="0.3">
      <c r="A5832" t="s">
        <v>3507</v>
      </c>
      <c r="B5832" t="s">
        <v>8598</v>
      </c>
      <c r="C5832" t="s">
        <v>3573</v>
      </c>
      <c r="D5832" t="s">
        <v>8599</v>
      </c>
      <c r="E5832" t="s">
        <v>8583</v>
      </c>
      <c r="F5832">
        <v>27</v>
      </c>
      <c r="G5832">
        <v>0</v>
      </c>
      <c r="H5832" s="51" t="s">
        <v>12542</v>
      </c>
      <c r="I5832">
        <v>0</v>
      </c>
      <c r="J5832">
        <v>14</v>
      </c>
      <c r="K5832">
        <v>12</v>
      </c>
      <c r="L5832">
        <v>24.48</v>
      </c>
      <c r="M5832">
        <v>75.53</v>
      </c>
      <c r="N5832">
        <v>37</v>
      </c>
      <c r="O5832">
        <v>0</v>
      </c>
      <c r="P5832" t="s">
        <v>3610</v>
      </c>
      <c r="Q5832">
        <v>0</v>
      </c>
      <c r="R5832">
        <v>0</v>
      </c>
      <c r="S5832">
        <v>0</v>
      </c>
      <c r="T5832" t="s">
        <v>181</v>
      </c>
      <c r="U5832">
        <v>0</v>
      </c>
      <c r="V5832" t="s">
        <v>181</v>
      </c>
      <c r="W5832">
        <v>17.266666666666701</v>
      </c>
      <c r="X5832" t="s">
        <v>3581</v>
      </c>
    </row>
    <row r="5833" spans="1:24" x14ac:dyDescent="0.3">
      <c r="A5833" t="s">
        <v>3507</v>
      </c>
      <c r="B5833" t="s">
        <v>9533</v>
      </c>
      <c r="C5833" t="s">
        <v>181</v>
      </c>
      <c r="D5833" t="s">
        <v>9534</v>
      </c>
      <c r="E5833" t="s">
        <v>9447</v>
      </c>
      <c r="F5833">
        <v>0</v>
      </c>
      <c r="G5833">
        <v>0</v>
      </c>
      <c r="H5833" s="51" t="s">
        <v>12527</v>
      </c>
      <c r="I5833">
        <v>0</v>
      </c>
      <c r="J5833">
        <v>0</v>
      </c>
      <c r="L5833">
        <v>0</v>
      </c>
      <c r="M5833">
        <v>859.99</v>
      </c>
      <c r="N5833">
        <v>617</v>
      </c>
      <c r="O5833">
        <v>0</v>
      </c>
      <c r="P5833" t="s">
        <v>9097</v>
      </c>
      <c r="Q5833">
        <v>0</v>
      </c>
      <c r="R5833">
        <v>0</v>
      </c>
      <c r="S5833">
        <v>0</v>
      </c>
      <c r="T5833" t="s">
        <v>181</v>
      </c>
      <c r="U5833">
        <v>0</v>
      </c>
      <c r="V5833" t="s">
        <v>181</v>
      </c>
      <c r="W5833">
        <v>0</v>
      </c>
      <c r="X5833" t="s">
        <v>3581</v>
      </c>
    </row>
    <row r="5834" spans="1:24" x14ac:dyDescent="0.3">
      <c r="A5834" t="s">
        <v>3763</v>
      </c>
      <c r="B5834" t="s">
        <v>10652</v>
      </c>
      <c r="C5834" t="s">
        <v>181</v>
      </c>
      <c r="D5834" t="s">
        <v>10653</v>
      </c>
      <c r="E5834" t="s">
        <v>10631</v>
      </c>
      <c r="F5834">
        <v>0</v>
      </c>
      <c r="G5834">
        <v>0</v>
      </c>
      <c r="H5834" s="51" t="s">
        <v>16119</v>
      </c>
      <c r="I5834">
        <v>0</v>
      </c>
      <c r="J5834">
        <v>0</v>
      </c>
      <c r="L5834">
        <v>0</v>
      </c>
      <c r="M5834">
        <v>1175.07</v>
      </c>
      <c r="N5834">
        <v>77</v>
      </c>
      <c r="O5834">
        <v>0</v>
      </c>
      <c r="P5834" t="s">
        <v>1435</v>
      </c>
      <c r="Q5834">
        <v>0</v>
      </c>
      <c r="R5834">
        <v>0</v>
      </c>
      <c r="S5834">
        <v>0</v>
      </c>
      <c r="T5834" t="s">
        <v>181</v>
      </c>
      <c r="U5834">
        <v>0</v>
      </c>
      <c r="V5834" t="s">
        <v>181</v>
      </c>
      <c r="W5834">
        <v>0</v>
      </c>
      <c r="X5834" t="s">
        <v>3581</v>
      </c>
    </row>
    <row r="5835" spans="1:24" x14ac:dyDescent="0.3">
      <c r="A5835" t="s">
        <v>3507</v>
      </c>
      <c r="B5835" t="s">
        <v>3595</v>
      </c>
      <c r="C5835" t="s">
        <v>3592</v>
      </c>
      <c r="D5835" t="s">
        <v>3596</v>
      </c>
      <c r="E5835" t="s">
        <v>3579</v>
      </c>
      <c r="F5835">
        <v>0</v>
      </c>
      <c r="G5835">
        <v>0</v>
      </c>
      <c r="H5835" s="51" t="s">
        <v>16120</v>
      </c>
      <c r="I5835">
        <v>0</v>
      </c>
      <c r="J5835">
        <v>0</v>
      </c>
      <c r="L5835">
        <v>0</v>
      </c>
      <c r="M5835">
        <v>114.51</v>
      </c>
      <c r="N5835">
        <v>7</v>
      </c>
      <c r="O5835">
        <v>0</v>
      </c>
      <c r="P5835" t="s">
        <v>3532</v>
      </c>
      <c r="Q5835">
        <v>0</v>
      </c>
      <c r="R5835">
        <v>0</v>
      </c>
      <c r="S5835">
        <v>0</v>
      </c>
      <c r="T5835" t="s">
        <v>181</v>
      </c>
      <c r="U5835">
        <v>0</v>
      </c>
      <c r="V5835" t="s">
        <v>181</v>
      </c>
      <c r="W5835">
        <v>0</v>
      </c>
      <c r="X5835" t="s">
        <v>3581</v>
      </c>
    </row>
    <row r="5836" spans="1:24" x14ac:dyDescent="0.3">
      <c r="A5836" t="s">
        <v>3507</v>
      </c>
      <c r="B5836" t="s">
        <v>3582</v>
      </c>
      <c r="C5836" t="s">
        <v>181</v>
      </c>
      <c r="D5836" t="s">
        <v>3583</v>
      </c>
      <c r="E5836" t="s">
        <v>3579</v>
      </c>
      <c r="F5836">
        <v>0</v>
      </c>
      <c r="G5836">
        <v>0</v>
      </c>
      <c r="H5836" s="51" t="s">
        <v>16121</v>
      </c>
      <c r="I5836">
        <v>0</v>
      </c>
      <c r="J5836">
        <v>0</v>
      </c>
      <c r="L5836">
        <v>0</v>
      </c>
      <c r="M5836">
        <v>27.16</v>
      </c>
      <c r="N5836">
        <v>3</v>
      </c>
      <c r="O5836">
        <v>0</v>
      </c>
      <c r="P5836" t="s">
        <v>3701</v>
      </c>
      <c r="Q5836">
        <v>0</v>
      </c>
      <c r="R5836">
        <v>0</v>
      </c>
      <c r="S5836">
        <v>0</v>
      </c>
      <c r="T5836" t="s">
        <v>181</v>
      </c>
      <c r="U5836">
        <v>0</v>
      </c>
      <c r="V5836" t="s">
        <v>181</v>
      </c>
      <c r="W5836">
        <v>0</v>
      </c>
      <c r="X5836" t="s">
        <v>3581</v>
      </c>
    </row>
    <row r="5837" spans="1:24" x14ac:dyDescent="0.3">
      <c r="A5837" t="s">
        <v>3507</v>
      </c>
      <c r="B5837" t="s">
        <v>3606</v>
      </c>
      <c r="C5837" t="s">
        <v>181</v>
      </c>
      <c r="D5837" t="s">
        <v>3607</v>
      </c>
      <c r="E5837" t="s">
        <v>3579</v>
      </c>
      <c r="F5837">
        <v>3</v>
      </c>
      <c r="G5837" t="s">
        <v>3787</v>
      </c>
      <c r="H5837" s="51" t="s">
        <v>13551</v>
      </c>
      <c r="I5837">
        <v>26.64</v>
      </c>
      <c r="J5837">
        <v>2</v>
      </c>
      <c r="K5837">
        <v>2</v>
      </c>
      <c r="L5837">
        <v>26.64</v>
      </c>
      <c r="M5837">
        <v>13.32</v>
      </c>
      <c r="N5837">
        <v>1</v>
      </c>
      <c r="O5837">
        <v>0</v>
      </c>
      <c r="P5837" t="s">
        <v>3535</v>
      </c>
      <c r="Q5837">
        <v>0</v>
      </c>
      <c r="R5837">
        <v>0</v>
      </c>
      <c r="S5837">
        <v>0</v>
      </c>
      <c r="T5837" t="s">
        <v>181</v>
      </c>
      <c r="U5837">
        <v>0</v>
      </c>
      <c r="V5837" t="s">
        <v>181</v>
      </c>
      <c r="W5837">
        <v>6.6666666666666693E-2</v>
      </c>
      <c r="X5837" t="s">
        <v>3581</v>
      </c>
    </row>
    <row r="5838" spans="1:24" x14ac:dyDescent="0.3">
      <c r="A5838" t="s">
        <v>3507</v>
      </c>
      <c r="B5838" t="s">
        <v>3591</v>
      </c>
      <c r="C5838" t="s">
        <v>3592</v>
      </c>
      <c r="D5838" t="s">
        <v>3593</v>
      </c>
      <c r="E5838" t="s">
        <v>3579</v>
      </c>
      <c r="F5838">
        <v>2</v>
      </c>
      <c r="G5838">
        <v>0</v>
      </c>
      <c r="H5838" s="51" t="s">
        <v>16122</v>
      </c>
      <c r="I5838">
        <v>0</v>
      </c>
      <c r="J5838">
        <v>1</v>
      </c>
      <c r="K5838">
        <v>2</v>
      </c>
      <c r="L5838">
        <v>22.9</v>
      </c>
      <c r="M5838">
        <v>354.91</v>
      </c>
      <c r="N5838">
        <v>31</v>
      </c>
      <c r="O5838">
        <v>0</v>
      </c>
      <c r="P5838" t="s">
        <v>7207</v>
      </c>
      <c r="Q5838">
        <v>0</v>
      </c>
      <c r="R5838">
        <v>0</v>
      </c>
      <c r="S5838">
        <v>0</v>
      </c>
      <c r="T5838" t="s">
        <v>181</v>
      </c>
      <c r="U5838">
        <v>0</v>
      </c>
      <c r="V5838" t="s">
        <v>181</v>
      </c>
      <c r="W5838">
        <v>1.0333333333333301</v>
      </c>
      <c r="X5838" t="s">
        <v>3581</v>
      </c>
    </row>
    <row r="5839" spans="1:24" x14ac:dyDescent="0.3">
      <c r="A5839" t="s">
        <v>3507</v>
      </c>
      <c r="B5839" t="s">
        <v>9523</v>
      </c>
      <c r="C5839" t="s">
        <v>3504</v>
      </c>
      <c r="D5839" t="s">
        <v>9524</v>
      </c>
      <c r="E5839" t="s">
        <v>9447</v>
      </c>
      <c r="F5839">
        <v>0</v>
      </c>
      <c r="G5839">
        <v>0</v>
      </c>
      <c r="H5839" s="51" t="s">
        <v>13468</v>
      </c>
      <c r="I5839">
        <v>0</v>
      </c>
      <c r="J5839">
        <v>0</v>
      </c>
      <c r="L5839">
        <v>0</v>
      </c>
      <c r="M5839">
        <v>91.75</v>
      </c>
      <c r="N5839">
        <v>88</v>
      </c>
      <c r="O5839">
        <v>0</v>
      </c>
      <c r="P5839" t="s">
        <v>3513</v>
      </c>
      <c r="Q5839">
        <v>0</v>
      </c>
      <c r="R5839">
        <v>0</v>
      </c>
      <c r="S5839">
        <v>0</v>
      </c>
      <c r="T5839" t="s">
        <v>181</v>
      </c>
      <c r="U5839">
        <v>0</v>
      </c>
      <c r="V5839" t="s">
        <v>181</v>
      </c>
      <c r="W5839">
        <v>0</v>
      </c>
      <c r="X5839" t="s">
        <v>3581</v>
      </c>
    </row>
    <row r="5840" spans="1:24" x14ac:dyDescent="0.3">
      <c r="A5840" t="s">
        <v>3507</v>
      </c>
      <c r="B5840" t="s">
        <v>9450</v>
      </c>
      <c r="C5840" t="s">
        <v>7164</v>
      </c>
      <c r="D5840" t="s">
        <v>9451</v>
      </c>
      <c r="E5840" t="s">
        <v>9447</v>
      </c>
      <c r="F5840">
        <v>0</v>
      </c>
      <c r="G5840">
        <v>0</v>
      </c>
      <c r="H5840" s="51" t="s">
        <v>3535</v>
      </c>
      <c r="I5840">
        <v>0</v>
      </c>
      <c r="J5840">
        <v>0</v>
      </c>
      <c r="L5840">
        <v>0</v>
      </c>
      <c r="M5840">
        <v>19.97</v>
      </c>
      <c r="N5840">
        <v>20</v>
      </c>
      <c r="O5840">
        <v>0</v>
      </c>
      <c r="P5840" t="s">
        <v>3777</v>
      </c>
      <c r="Q5840">
        <v>20</v>
      </c>
      <c r="R5840">
        <v>0</v>
      </c>
      <c r="S5840">
        <v>0</v>
      </c>
      <c r="T5840" t="s">
        <v>181</v>
      </c>
      <c r="U5840">
        <v>0</v>
      </c>
      <c r="V5840" t="s">
        <v>181</v>
      </c>
      <c r="W5840">
        <v>0</v>
      </c>
      <c r="X5840" t="s">
        <v>3581</v>
      </c>
    </row>
    <row r="5841" spans="1:24" x14ac:dyDescent="0.3">
      <c r="A5841" t="s">
        <v>3507</v>
      </c>
      <c r="B5841" t="s">
        <v>9464</v>
      </c>
      <c r="C5841" t="s">
        <v>3592</v>
      </c>
      <c r="D5841" t="s">
        <v>9465</v>
      </c>
      <c r="E5841" t="s">
        <v>9447</v>
      </c>
      <c r="F5841">
        <v>53</v>
      </c>
      <c r="G5841" t="s">
        <v>2127</v>
      </c>
      <c r="H5841" s="51" t="s">
        <v>3535</v>
      </c>
      <c r="I5841">
        <v>28</v>
      </c>
      <c r="J5841">
        <v>27</v>
      </c>
      <c r="K5841">
        <v>35</v>
      </c>
      <c r="L5841">
        <v>35</v>
      </c>
      <c r="M5841">
        <v>24.97</v>
      </c>
      <c r="N5841">
        <v>25</v>
      </c>
      <c r="O5841">
        <v>0</v>
      </c>
      <c r="P5841" t="s">
        <v>4096</v>
      </c>
      <c r="Q5841">
        <v>0</v>
      </c>
      <c r="R5841">
        <v>0</v>
      </c>
      <c r="S5841">
        <v>0</v>
      </c>
      <c r="T5841" t="s">
        <v>181</v>
      </c>
      <c r="U5841">
        <v>0</v>
      </c>
      <c r="V5841" t="s">
        <v>181</v>
      </c>
      <c r="W5841">
        <v>22.5</v>
      </c>
      <c r="X5841" t="s">
        <v>3581</v>
      </c>
    </row>
    <row r="5842" spans="1:24" x14ac:dyDescent="0.3">
      <c r="A5842" t="s">
        <v>3507</v>
      </c>
      <c r="B5842" t="s">
        <v>9462</v>
      </c>
      <c r="C5842" t="s">
        <v>181</v>
      </c>
      <c r="D5842" t="s">
        <v>9463</v>
      </c>
      <c r="E5842" t="s">
        <v>9447</v>
      </c>
      <c r="F5842">
        <v>0</v>
      </c>
      <c r="G5842">
        <v>0</v>
      </c>
      <c r="H5842" s="51" t="s">
        <v>3535</v>
      </c>
      <c r="I5842">
        <v>0</v>
      </c>
      <c r="J5842">
        <v>0</v>
      </c>
      <c r="L5842">
        <v>0</v>
      </c>
      <c r="M5842">
        <v>549.29999999999995</v>
      </c>
      <c r="N5842">
        <v>550</v>
      </c>
      <c r="O5842">
        <v>0</v>
      </c>
      <c r="P5842" t="s">
        <v>7194</v>
      </c>
      <c r="Q5842">
        <v>0</v>
      </c>
      <c r="R5842">
        <v>0</v>
      </c>
      <c r="S5842">
        <v>0</v>
      </c>
      <c r="T5842" t="s">
        <v>181</v>
      </c>
      <c r="U5842">
        <v>0</v>
      </c>
      <c r="V5842" t="s">
        <v>181</v>
      </c>
      <c r="W5842">
        <v>0</v>
      </c>
      <c r="X5842" t="s">
        <v>3581</v>
      </c>
    </row>
    <row r="5843" spans="1:24" x14ac:dyDescent="0.3">
      <c r="A5843" t="s">
        <v>3507</v>
      </c>
      <c r="B5843" t="s">
        <v>16123</v>
      </c>
      <c r="C5843" t="s">
        <v>181</v>
      </c>
      <c r="D5843" t="s">
        <v>16124</v>
      </c>
      <c r="E5843" t="s">
        <v>8964</v>
      </c>
      <c r="F5843">
        <v>174</v>
      </c>
      <c r="G5843">
        <v>0</v>
      </c>
      <c r="H5843" s="51" t="s">
        <v>15483</v>
      </c>
      <c r="I5843">
        <v>0</v>
      </c>
      <c r="J5843">
        <v>87</v>
      </c>
      <c r="K5843">
        <v>68</v>
      </c>
      <c r="L5843">
        <v>55.76</v>
      </c>
      <c r="M5843">
        <v>1743.38</v>
      </c>
      <c r="N5843">
        <v>2118</v>
      </c>
      <c r="O5843">
        <v>45</v>
      </c>
      <c r="P5843" t="s">
        <v>18395</v>
      </c>
      <c r="Q5843">
        <v>0</v>
      </c>
      <c r="R5843">
        <v>0</v>
      </c>
      <c r="S5843">
        <v>0</v>
      </c>
      <c r="T5843" t="s">
        <v>181</v>
      </c>
      <c r="U5843">
        <v>0</v>
      </c>
      <c r="V5843" t="s">
        <v>181</v>
      </c>
      <c r="W5843">
        <v>6011.7</v>
      </c>
      <c r="X5843" t="s">
        <v>3581</v>
      </c>
    </row>
    <row r="5844" spans="1:24" x14ac:dyDescent="0.3">
      <c r="A5844" t="s">
        <v>3507</v>
      </c>
      <c r="B5844" t="s">
        <v>16125</v>
      </c>
      <c r="C5844" t="s">
        <v>181</v>
      </c>
      <c r="D5844" t="s">
        <v>16126</v>
      </c>
      <c r="E5844" t="s">
        <v>8964</v>
      </c>
      <c r="F5844">
        <v>428</v>
      </c>
      <c r="G5844">
        <v>0</v>
      </c>
      <c r="H5844" s="51" t="s">
        <v>15483</v>
      </c>
      <c r="I5844">
        <v>0</v>
      </c>
      <c r="J5844">
        <v>214</v>
      </c>
      <c r="K5844">
        <v>158</v>
      </c>
      <c r="L5844">
        <v>129.56</v>
      </c>
      <c r="M5844">
        <v>2640.59</v>
      </c>
      <c r="N5844">
        <v>3208</v>
      </c>
      <c r="O5844">
        <v>117</v>
      </c>
      <c r="P5844" t="s">
        <v>18400</v>
      </c>
      <c r="Q5844">
        <v>0</v>
      </c>
      <c r="R5844">
        <v>0</v>
      </c>
      <c r="S5844">
        <v>0</v>
      </c>
      <c r="T5844" t="s">
        <v>181</v>
      </c>
      <c r="U5844">
        <v>0</v>
      </c>
      <c r="V5844" t="s">
        <v>181</v>
      </c>
      <c r="W5844">
        <v>22049.133333333299</v>
      </c>
      <c r="X5844" t="s">
        <v>3581</v>
      </c>
    </row>
    <row r="5845" spans="1:24" x14ac:dyDescent="0.3">
      <c r="A5845" t="s">
        <v>3507</v>
      </c>
      <c r="B5845" t="s">
        <v>16127</v>
      </c>
      <c r="C5845" t="s">
        <v>181</v>
      </c>
      <c r="D5845" t="s">
        <v>16126</v>
      </c>
      <c r="E5845" t="s">
        <v>8964</v>
      </c>
      <c r="F5845">
        <v>323</v>
      </c>
      <c r="G5845">
        <v>0</v>
      </c>
      <c r="H5845" s="51" t="s">
        <v>15483</v>
      </c>
      <c r="I5845">
        <v>0</v>
      </c>
      <c r="J5845">
        <v>162</v>
      </c>
      <c r="K5845">
        <v>110</v>
      </c>
      <c r="L5845">
        <v>90.199999999999989</v>
      </c>
      <c r="M5845">
        <v>301.27</v>
      </c>
      <c r="N5845">
        <v>366</v>
      </c>
      <c r="O5845">
        <v>12</v>
      </c>
      <c r="P5845" t="s">
        <v>8398</v>
      </c>
      <c r="Q5845">
        <v>0</v>
      </c>
      <c r="R5845">
        <v>0</v>
      </c>
      <c r="S5845">
        <v>0</v>
      </c>
      <c r="T5845" t="s">
        <v>181</v>
      </c>
      <c r="U5845">
        <v>0</v>
      </c>
      <c r="V5845" t="s">
        <v>181</v>
      </c>
      <c r="W5845">
        <v>1911.6</v>
      </c>
      <c r="X5845" t="s">
        <v>3581</v>
      </c>
    </row>
    <row r="5846" spans="1:24" x14ac:dyDescent="0.3">
      <c r="A5846" t="s">
        <v>3507</v>
      </c>
      <c r="B5846" t="s">
        <v>16128</v>
      </c>
      <c r="C5846" t="s">
        <v>181</v>
      </c>
      <c r="D5846" t="s">
        <v>16129</v>
      </c>
      <c r="E5846" t="s">
        <v>8964</v>
      </c>
      <c r="F5846">
        <v>137</v>
      </c>
      <c r="G5846">
        <v>0</v>
      </c>
      <c r="H5846" s="51" t="s">
        <v>15483</v>
      </c>
      <c r="I5846">
        <v>0</v>
      </c>
      <c r="J5846">
        <v>69</v>
      </c>
      <c r="K5846">
        <v>57</v>
      </c>
      <c r="L5846">
        <v>46.739999999999995</v>
      </c>
      <c r="M5846">
        <v>689.79</v>
      </c>
      <c r="N5846">
        <v>838</v>
      </c>
      <c r="O5846">
        <v>10</v>
      </c>
      <c r="P5846" t="s">
        <v>18401</v>
      </c>
      <c r="Q5846">
        <v>0</v>
      </c>
      <c r="R5846">
        <v>0</v>
      </c>
      <c r="S5846">
        <v>0</v>
      </c>
      <c r="T5846" t="s">
        <v>181</v>
      </c>
      <c r="U5846">
        <v>0</v>
      </c>
      <c r="V5846" t="s">
        <v>181</v>
      </c>
      <c r="W5846">
        <v>1904.4</v>
      </c>
      <c r="X5846" t="s">
        <v>3581</v>
      </c>
    </row>
    <row r="5847" spans="1:24" x14ac:dyDescent="0.3">
      <c r="A5847" t="s">
        <v>3507</v>
      </c>
      <c r="B5847" t="s">
        <v>16130</v>
      </c>
      <c r="C5847" t="s">
        <v>181</v>
      </c>
      <c r="D5847" t="s">
        <v>16131</v>
      </c>
      <c r="E5847" t="s">
        <v>8964</v>
      </c>
      <c r="F5847">
        <v>326</v>
      </c>
      <c r="G5847">
        <v>0</v>
      </c>
      <c r="H5847" s="51" t="s">
        <v>15483</v>
      </c>
      <c r="I5847">
        <v>0</v>
      </c>
      <c r="J5847">
        <v>163</v>
      </c>
      <c r="K5847">
        <v>104</v>
      </c>
      <c r="L5847">
        <v>85.28</v>
      </c>
      <c r="M5847">
        <v>1127.7</v>
      </c>
      <c r="N5847">
        <v>1370</v>
      </c>
      <c r="O5847">
        <v>57</v>
      </c>
      <c r="P5847" t="s">
        <v>18402</v>
      </c>
      <c r="Q5847">
        <v>0</v>
      </c>
      <c r="R5847">
        <v>0</v>
      </c>
      <c r="S5847">
        <v>0</v>
      </c>
      <c r="T5847" t="s">
        <v>181</v>
      </c>
      <c r="U5847">
        <v>0</v>
      </c>
      <c r="V5847" t="s">
        <v>181</v>
      </c>
      <c r="W5847">
        <v>7133.9666666666699</v>
      </c>
      <c r="X5847" t="s">
        <v>3581</v>
      </c>
    </row>
    <row r="5848" spans="1:24" x14ac:dyDescent="0.3">
      <c r="A5848" t="s">
        <v>3507</v>
      </c>
      <c r="B5848" t="s">
        <v>16133</v>
      </c>
      <c r="C5848" t="s">
        <v>181</v>
      </c>
      <c r="D5848" t="s">
        <v>16134</v>
      </c>
      <c r="E5848" t="s">
        <v>8964</v>
      </c>
      <c r="F5848">
        <v>189</v>
      </c>
      <c r="G5848">
        <v>0</v>
      </c>
      <c r="H5848" s="51" t="s">
        <v>15483</v>
      </c>
      <c r="I5848">
        <v>0</v>
      </c>
      <c r="J5848">
        <v>95</v>
      </c>
      <c r="K5848">
        <v>99</v>
      </c>
      <c r="L5848">
        <v>81.179999999999993</v>
      </c>
      <c r="M5848">
        <v>1219.05</v>
      </c>
      <c r="N5848">
        <v>1481</v>
      </c>
      <c r="O5848">
        <v>20</v>
      </c>
      <c r="P5848" t="s">
        <v>18403</v>
      </c>
      <c r="Q5848">
        <v>0</v>
      </c>
      <c r="R5848">
        <v>0</v>
      </c>
      <c r="S5848">
        <v>0</v>
      </c>
      <c r="T5848" t="s">
        <v>181</v>
      </c>
      <c r="U5848">
        <v>0</v>
      </c>
      <c r="V5848" t="s">
        <v>181</v>
      </c>
      <c r="W5848">
        <v>4626.5</v>
      </c>
      <c r="X5848" t="s">
        <v>3581</v>
      </c>
    </row>
    <row r="5849" spans="1:24" x14ac:dyDescent="0.3">
      <c r="A5849" t="s">
        <v>3507</v>
      </c>
      <c r="B5849" t="s">
        <v>16135</v>
      </c>
      <c r="C5849" t="s">
        <v>181</v>
      </c>
      <c r="D5849" t="s">
        <v>16136</v>
      </c>
      <c r="E5849" t="s">
        <v>8964</v>
      </c>
      <c r="F5849">
        <v>303</v>
      </c>
      <c r="G5849">
        <v>0</v>
      </c>
      <c r="H5849" s="51" t="s">
        <v>15483</v>
      </c>
      <c r="I5849">
        <v>0</v>
      </c>
      <c r="J5849">
        <v>152</v>
      </c>
      <c r="K5849">
        <v>108</v>
      </c>
      <c r="L5849">
        <v>88.559999999999988</v>
      </c>
      <c r="M5849">
        <v>849.47</v>
      </c>
      <c r="N5849">
        <v>1032</v>
      </c>
      <c r="O5849">
        <v>37</v>
      </c>
      <c r="P5849" t="s">
        <v>15376</v>
      </c>
      <c r="Q5849">
        <v>0</v>
      </c>
      <c r="R5849">
        <v>0</v>
      </c>
      <c r="S5849">
        <v>0</v>
      </c>
      <c r="T5849" t="s">
        <v>181</v>
      </c>
      <c r="U5849">
        <v>0</v>
      </c>
      <c r="V5849" t="s">
        <v>181</v>
      </c>
      <c r="W5849">
        <v>5041.3333333333303</v>
      </c>
      <c r="X5849" t="s">
        <v>3581</v>
      </c>
    </row>
    <row r="5850" spans="1:24" x14ac:dyDescent="0.3">
      <c r="A5850" t="s">
        <v>3507</v>
      </c>
      <c r="B5850" t="s">
        <v>16137</v>
      </c>
      <c r="C5850" t="s">
        <v>181</v>
      </c>
      <c r="D5850" t="s">
        <v>16138</v>
      </c>
      <c r="E5850" t="s">
        <v>3579</v>
      </c>
      <c r="F5850">
        <v>952</v>
      </c>
      <c r="G5850" t="s">
        <v>11490</v>
      </c>
      <c r="H5850" s="51" t="s">
        <v>15317</v>
      </c>
      <c r="I5850">
        <v>277.56</v>
      </c>
      <c r="J5850">
        <v>476</v>
      </c>
      <c r="K5850">
        <v>327</v>
      </c>
      <c r="L5850">
        <v>353.16</v>
      </c>
      <c r="M5850">
        <v>985.29</v>
      </c>
      <c r="N5850">
        <v>916</v>
      </c>
      <c r="O5850">
        <v>221</v>
      </c>
      <c r="P5850" t="s">
        <v>18404</v>
      </c>
      <c r="Q5850">
        <v>0</v>
      </c>
      <c r="R5850">
        <v>0</v>
      </c>
      <c r="S5850">
        <v>0</v>
      </c>
      <c r="T5850" t="s">
        <v>181</v>
      </c>
      <c r="U5850">
        <v>0</v>
      </c>
      <c r="V5850" t="s">
        <v>181</v>
      </c>
      <c r="W5850">
        <v>11027.333333333299</v>
      </c>
      <c r="X5850" t="s">
        <v>3581</v>
      </c>
    </row>
    <row r="5851" spans="1:24" x14ac:dyDescent="0.3">
      <c r="A5851" t="s">
        <v>3507</v>
      </c>
      <c r="B5851" t="s">
        <v>16139</v>
      </c>
      <c r="C5851" t="s">
        <v>181</v>
      </c>
      <c r="D5851" t="s">
        <v>16140</v>
      </c>
      <c r="E5851" t="s">
        <v>3579</v>
      </c>
      <c r="F5851">
        <v>412</v>
      </c>
      <c r="G5851">
        <v>0</v>
      </c>
      <c r="H5851" s="51" t="s">
        <v>13055</v>
      </c>
      <c r="I5851">
        <v>0</v>
      </c>
      <c r="J5851">
        <v>206</v>
      </c>
      <c r="K5851">
        <v>124</v>
      </c>
      <c r="L5851">
        <v>138.88000000000002</v>
      </c>
      <c r="M5851">
        <v>878.96</v>
      </c>
      <c r="N5851">
        <v>786</v>
      </c>
      <c r="O5851">
        <v>180</v>
      </c>
      <c r="P5851" t="s">
        <v>17843</v>
      </c>
      <c r="Q5851">
        <v>0</v>
      </c>
      <c r="R5851">
        <v>0</v>
      </c>
      <c r="S5851">
        <v>0</v>
      </c>
      <c r="T5851" t="s">
        <v>181</v>
      </c>
      <c r="U5851">
        <v>0</v>
      </c>
      <c r="V5851" t="s">
        <v>181</v>
      </c>
      <c r="W5851">
        <v>4161.2</v>
      </c>
      <c r="X5851" t="s">
        <v>3581</v>
      </c>
    </row>
    <row r="5852" spans="1:24" x14ac:dyDescent="0.3">
      <c r="A5852" t="s">
        <v>3507</v>
      </c>
      <c r="B5852" t="s">
        <v>16141</v>
      </c>
      <c r="C5852" t="s">
        <v>181</v>
      </c>
      <c r="D5852" t="s">
        <v>16142</v>
      </c>
      <c r="E5852" t="s">
        <v>3579</v>
      </c>
      <c r="F5852">
        <v>442</v>
      </c>
      <c r="G5852">
        <v>0</v>
      </c>
      <c r="H5852" s="51" t="s">
        <v>13055</v>
      </c>
      <c r="I5852">
        <v>0</v>
      </c>
      <c r="J5852">
        <v>221</v>
      </c>
      <c r="K5852">
        <v>245</v>
      </c>
      <c r="L5852">
        <v>274.40000000000003</v>
      </c>
      <c r="M5852">
        <v>914.74</v>
      </c>
      <c r="N5852">
        <v>818</v>
      </c>
      <c r="O5852">
        <v>99</v>
      </c>
      <c r="P5852" t="s">
        <v>8498</v>
      </c>
      <c r="Q5852">
        <v>0</v>
      </c>
      <c r="R5852">
        <v>0</v>
      </c>
      <c r="S5852">
        <v>0</v>
      </c>
      <c r="T5852" t="s">
        <v>181</v>
      </c>
      <c r="U5852">
        <v>0</v>
      </c>
      <c r="V5852" t="s">
        <v>181</v>
      </c>
      <c r="W5852">
        <v>5296.6333333333296</v>
      </c>
      <c r="X5852" t="s">
        <v>3581</v>
      </c>
    </row>
    <row r="5853" spans="1:24" x14ac:dyDescent="0.3">
      <c r="A5853" t="s">
        <v>3507</v>
      </c>
      <c r="B5853" t="s">
        <v>16143</v>
      </c>
      <c r="C5853" t="s">
        <v>181</v>
      </c>
      <c r="D5853" t="s">
        <v>16144</v>
      </c>
      <c r="E5853" t="s">
        <v>3579</v>
      </c>
      <c r="F5853">
        <v>511</v>
      </c>
      <c r="G5853">
        <v>0</v>
      </c>
      <c r="H5853" s="51" t="s">
        <v>13055</v>
      </c>
      <c r="I5853">
        <v>0</v>
      </c>
      <c r="J5853">
        <v>256</v>
      </c>
      <c r="K5853">
        <v>179</v>
      </c>
      <c r="L5853">
        <v>200.48000000000002</v>
      </c>
      <c r="M5853">
        <v>1320.65</v>
      </c>
      <c r="N5853">
        <v>1181</v>
      </c>
      <c r="O5853">
        <v>169</v>
      </c>
      <c r="P5853" t="s">
        <v>11016</v>
      </c>
      <c r="Q5853">
        <v>0</v>
      </c>
      <c r="R5853">
        <v>0</v>
      </c>
      <c r="S5853">
        <v>0</v>
      </c>
      <c r="T5853" t="s">
        <v>181</v>
      </c>
      <c r="U5853">
        <v>0</v>
      </c>
      <c r="V5853" t="s">
        <v>181</v>
      </c>
      <c r="W5853">
        <v>8635.7333333333299</v>
      </c>
      <c r="X5853" t="s">
        <v>3581</v>
      </c>
    </row>
    <row r="5854" spans="1:24" x14ac:dyDescent="0.3">
      <c r="A5854" t="s">
        <v>3507</v>
      </c>
      <c r="B5854" t="s">
        <v>16145</v>
      </c>
      <c r="C5854" t="s">
        <v>181</v>
      </c>
      <c r="D5854" t="s">
        <v>16144</v>
      </c>
      <c r="E5854" t="s">
        <v>3579</v>
      </c>
      <c r="F5854">
        <v>247</v>
      </c>
      <c r="G5854" t="s">
        <v>2127</v>
      </c>
      <c r="H5854" s="51" t="s">
        <v>15317</v>
      </c>
      <c r="I5854">
        <v>30.240000000000002</v>
      </c>
      <c r="J5854">
        <v>124</v>
      </c>
      <c r="K5854">
        <v>106</v>
      </c>
      <c r="L5854">
        <v>114.48</v>
      </c>
      <c r="M5854">
        <v>304.41000000000003</v>
      </c>
      <c r="N5854">
        <v>283</v>
      </c>
      <c r="O5854">
        <v>64</v>
      </c>
      <c r="P5854" t="s">
        <v>3804</v>
      </c>
      <c r="Q5854">
        <v>0</v>
      </c>
      <c r="R5854">
        <v>0</v>
      </c>
      <c r="S5854">
        <v>0</v>
      </c>
      <c r="T5854" t="s">
        <v>181</v>
      </c>
      <c r="U5854">
        <v>0</v>
      </c>
      <c r="V5854" t="s">
        <v>181</v>
      </c>
      <c r="W5854">
        <v>905.2</v>
      </c>
      <c r="X5854" t="s">
        <v>3581</v>
      </c>
    </row>
    <row r="5855" spans="1:24" x14ac:dyDescent="0.3">
      <c r="A5855" t="s">
        <v>3507</v>
      </c>
      <c r="B5855" t="s">
        <v>9473</v>
      </c>
      <c r="C5855" t="s">
        <v>181</v>
      </c>
      <c r="D5855" t="s">
        <v>9474</v>
      </c>
      <c r="E5855" t="s">
        <v>9447</v>
      </c>
      <c r="F5855">
        <v>0</v>
      </c>
      <c r="G5855">
        <v>0</v>
      </c>
      <c r="H5855" s="51" t="s">
        <v>3535</v>
      </c>
      <c r="I5855">
        <v>0</v>
      </c>
      <c r="J5855">
        <v>0</v>
      </c>
      <c r="L5855">
        <v>0</v>
      </c>
      <c r="M5855">
        <v>12.98</v>
      </c>
      <c r="N5855">
        <v>13</v>
      </c>
      <c r="O5855">
        <v>0</v>
      </c>
      <c r="P5855" t="s">
        <v>1552</v>
      </c>
      <c r="Q5855">
        <v>0</v>
      </c>
      <c r="R5855">
        <v>0</v>
      </c>
      <c r="S5855">
        <v>0</v>
      </c>
      <c r="T5855" t="s">
        <v>181</v>
      </c>
      <c r="U5855">
        <v>0</v>
      </c>
      <c r="V5855" t="s">
        <v>181</v>
      </c>
      <c r="W5855">
        <v>0</v>
      </c>
      <c r="X5855" t="s">
        <v>3581</v>
      </c>
    </row>
    <row r="5856" spans="1:24" x14ac:dyDescent="0.3">
      <c r="A5856" t="s">
        <v>3507</v>
      </c>
      <c r="B5856" t="s">
        <v>9525</v>
      </c>
      <c r="C5856" t="s">
        <v>3504</v>
      </c>
      <c r="D5856" t="s">
        <v>9526</v>
      </c>
      <c r="E5856" t="s">
        <v>9447</v>
      </c>
      <c r="F5856">
        <v>1</v>
      </c>
      <c r="G5856">
        <v>0</v>
      </c>
      <c r="H5856" s="51" t="s">
        <v>13468</v>
      </c>
      <c r="I5856">
        <v>0</v>
      </c>
      <c r="J5856">
        <v>1</v>
      </c>
      <c r="K5856">
        <v>5</v>
      </c>
      <c r="L5856">
        <v>5.2</v>
      </c>
      <c r="M5856">
        <v>727.76</v>
      </c>
      <c r="N5856">
        <v>698</v>
      </c>
      <c r="O5856">
        <v>0</v>
      </c>
      <c r="P5856" t="s">
        <v>16117</v>
      </c>
      <c r="Q5856">
        <v>0</v>
      </c>
      <c r="R5856">
        <v>0</v>
      </c>
      <c r="S5856">
        <v>0</v>
      </c>
      <c r="T5856" t="s">
        <v>181</v>
      </c>
      <c r="U5856">
        <v>0</v>
      </c>
      <c r="V5856" t="s">
        <v>181</v>
      </c>
      <c r="W5856">
        <v>23.266666666666701</v>
      </c>
      <c r="X5856" t="s">
        <v>3581</v>
      </c>
    </row>
    <row r="5857" spans="1:24" x14ac:dyDescent="0.3">
      <c r="A5857" t="s">
        <v>3507</v>
      </c>
      <c r="B5857" t="s">
        <v>135</v>
      </c>
      <c r="C5857" t="s">
        <v>3504</v>
      </c>
      <c r="D5857" t="s">
        <v>9481</v>
      </c>
      <c r="E5857" t="s">
        <v>9447</v>
      </c>
      <c r="F5857">
        <v>29</v>
      </c>
      <c r="G5857">
        <v>0</v>
      </c>
      <c r="H5857" s="51" t="s">
        <v>13468</v>
      </c>
      <c r="I5857">
        <v>0</v>
      </c>
      <c r="J5857">
        <v>15</v>
      </c>
      <c r="K5857">
        <v>18</v>
      </c>
      <c r="L5857">
        <v>18.72</v>
      </c>
      <c r="M5857">
        <v>64.64</v>
      </c>
      <c r="N5857">
        <v>62</v>
      </c>
      <c r="O5857">
        <v>0</v>
      </c>
      <c r="P5857" t="s">
        <v>3800</v>
      </c>
      <c r="Q5857">
        <v>0</v>
      </c>
      <c r="R5857">
        <v>0</v>
      </c>
      <c r="S5857">
        <v>0</v>
      </c>
      <c r="T5857" t="s">
        <v>181</v>
      </c>
      <c r="U5857">
        <v>0</v>
      </c>
      <c r="V5857" t="s">
        <v>181</v>
      </c>
      <c r="W5857">
        <v>31</v>
      </c>
      <c r="X5857" t="s">
        <v>3581</v>
      </c>
    </row>
    <row r="5858" spans="1:24" x14ac:dyDescent="0.3">
      <c r="A5858" t="s">
        <v>3507</v>
      </c>
      <c r="B5858" t="s">
        <v>9482</v>
      </c>
      <c r="C5858" t="s">
        <v>3588</v>
      </c>
      <c r="D5858" t="s">
        <v>9483</v>
      </c>
      <c r="E5858" t="s">
        <v>9447</v>
      </c>
      <c r="F5858">
        <v>0</v>
      </c>
      <c r="G5858">
        <v>0</v>
      </c>
      <c r="H5858" s="51" t="s">
        <v>13468</v>
      </c>
      <c r="I5858">
        <v>0</v>
      </c>
      <c r="J5858">
        <v>0</v>
      </c>
      <c r="L5858">
        <v>0</v>
      </c>
      <c r="M5858">
        <v>90.71</v>
      </c>
      <c r="N5858">
        <v>87</v>
      </c>
      <c r="O5858">
        <v>0</v>
      </c>
      <c r="P5858" t="s">
        <v>3679</v>
      </c>
      <c r="Q5858">
        <v>0</v>
      </c>
      <c r="R5858">
        <v>0</v>
      </c>
      <c r="S5858">
        <v>0</v>
      </c>
      <c r="T5858" t="s">
        <v>181</v>
      </c>
      <c r="U5858">
        <v>0</v>
      </c>
      <c r="V5858" t="s">
        <v>181</v>
      </c>
      <c r="W5858">
        <v>0</v>
      </c>
      <c r="X5858" t="s">
        <v>3581</v>
      </c>
    </row>
    <row r="5859" spans="1:24" x14ac:dyDescent="0.3">
      <c r="A5859" t="s">
        <v>3507</v>
      </c>
      <c r="B5859" t="s">
        <v>9484</v>
      </c>
      <c r="C5859" t="s">
        <v>3504</v>
      </c>
      <c r="D5859" t="s">
        <v>9485</v>
      </c>
      <c r="E5859" t="s">
        <v>9447</v>
      </c>
      <c r="F5859">
        <v>0</v>
      </c>
      <c r="G5859">
        <v>0</v>
      </c>
      <c r="H5859" s="51" t="s">
        <v>13468</v>
      </c>
      <c r="I5859">
        <v>0</v>
      </c>
      <c r="J5859">
        <v>0</v>
      </c>
      <c r="L5859">
        <v>0</v>
      </c>
      <c r="M5859">
        <v>264.83</v>
      </c>
      <c r="N5859">
        <v>254</v>
      </c>
      <c r="O5859">
        <v>0</v>
      </c>
      <c r="P5859" t="s">
        <v>7291</v>
      </c>
      <c r="Q5859">
        <v>0</v>
      </c>
      <c r="R5859">
        <v>0</v>
      </c>
      <c r="S5859">
        <v>0</v>
      </c>
      <c r="T5859" t="s">
        <v>181</v>
      </c>
      <c r="U5859">
        <v>0</v>
      </c>
      <c r="V5859" t="s">
        <v>181</v>
      </c>
      <c r="W5859">
        <v>0</v>
      </c>
      <c r="X5859" t="s">
        <v>3581</v>
      </c>
    </row>
    <row r="5860" spans="1:24" x14ac:dyDescent="0.3">
      <c r="A5860" t="s">
        <v>3507</v>
      </c>
      <c r="B5860" t="s">
        <v>8445</v>
      </c>
      <c r="C5860" t="s">
        <v>3844</v>
      </c>
      <c r="D5860" t="s">
        <v>8446</v>
      </c>
      <c r="E5860" t="s">
        <v>8406</v>
      </c>
      <c r="F5860">
        <v>0</v>
      </c>
      <c r="G5860">
        <v>0</v>
      </c>
      <c r="H5860" s="51" t="s">
        <v>16083</v>
      </c>
      <c r="I5860">
        <v>0</v>
      </c>
      <c r="J5860">
        <v>0</v>
      </c>
      <c r="L5860">
        <v>0</v>
      </c>
      <c r="M5860">
        <v>368.9</v>
      </c>
      <c r="N5860">
        <v>262</v>
      </c>
      <c r="O5860">
        <v>0</v>
      </c>
      <c r="P5860" t="s">
        <v>4060</v>
      </c>
      <c r="Q5860">
        <v>0</v>
      </c>
      <c r="R5860">
        <v>0</v>
      </c>
      <c r="S5860">
        <v>0</v>
      </c>
      <c r="T5860" t="s">
        <v>181</v>
      </c>
      <c r="U5860">
        <v>0</v>
      </c>
      <c r="V5860" t="s">
        <v>181</v>
      </c>
      <c r="W5860">
        <v>0</v>
      </c>
      <c r="X5860" t="s">
        <v>3581</v>
      </c>
    </row>
    <row r="5861" spans="1:24" x14ac:dyDescent="0.3">
      <c r="A5861" t="s">
        <v>3507</v>
      </c>
      <c r="B5861" t="s">
        <v>8541</v>
      </c>
      <c r="C5861" t="s">
        <v>3528</v>
      </c>
      <c r="D5861" t="s">
        <v>8542</v>
      </c>
      <c r="E5861" t="s">
        <v>8406</v>
      </c>
      <c r="F5861">
        <v>29</v>
      </c>
      <c r="G5861">
        <v>0</v>
      </c>
      <c r="H5861" s="51" t="s">
        <v>16104</v>
      </c>
      <c r="I5861">
        <v>0</v>
      </c>
      <c r="J5861">
        <v>15</v>
      </c>
      <c r="K5861">
        <v>15</v>
      </c>
      <c r="L5861">
        <v>177.3</v>
      </c>
      <c r="M5861">
        <v>4657.67</v>
      </c>
      <c r="N5861">
        <v>394</v>
      </c>
      <c r="O5861">
        <v>0</v>
      </c>
      <c r="P5861" t="s">
        <v>12777</v>
      </c>
      <c r="Q5861">
        <v>480</v>
      </c>
      <c r="R5861">
        <v>-86</v>
      </c>
      <c r="S5861">
        <v>255</v>
      </c>
      <c r="T5861" t="s">
        <v>12699</v>
      </c>
      <c r="U5861">
        <v>11.82</v>
      </c>
      <c r="V5861" t="s">
        <v>18405</v>
      </c>
      <c r="W5861">
        <v>-43</v>
      </c>
      <c r="X5861" t="s">
        <v>3581</v>
      </c>
    </row>
    <row r="5862" spans="1:24" x14ac:dyDescent="0.3">
      <c r="A5862" t="s">
        <v>3507</v>
      </c>
      <c r="B5862" t="s">
        <v>8545</v>
      </c>
      <c r="C5862" t="s">
        <v>3528</v>
      </c>
      <c r="D5862" t="s">
        <v>8546</v>
      </c>
      <c r="E5862" t="s">
        <v>8406</v>
      </c>
      <c r="F5862">
        <v>116</v>
      </c>
      <c r="G5862">
        <v>0</v>
      </c>
      <c r="H5862" s="51" t="s">
        <v>16104</v>
      </c>
      <c r="I5862">
        <v>0</v>
      </c>
      <c r="J5862">
        <v>58</v>
      </c>
      <c r="K5862">
        <v>81</v>
      </c>
      <c r="L5862">
        <v>957.42000000000007</v>
      </c>
      <c r="M5862">
        <v>1938.72</v>
      </c>
      <c r="N5862">
        <v>164</v>
      </c>
      <c r="O5862">
        <v>0</v>
      </c>
      <c r="P5862" t="s">
        <v>7760</v>
      </c>
      <c r="Q5862">
        <v>0</v>
      </c>
      <c r="R5862">
        <v>0</v>
      </c>
      <c r="S5862">
        <v>180</v>
      </c>
      <c r="T5862" t="s">
        <v>17985</v>
      </c>
      <c r="U5862">
        <v>12.77</v>
      </c>
      <c r="V5862" t="s">
        <v>17986</v>
      </c>
      <c r="W5862">
        <v>317.066666666667</v>
      </c>
      <c r="X5862" t="s">
        <v>3581</v>
      </c>
    </row>
    <row r="5863" spans="1:24" x14ac:dyDescent="0.3">
      <c r="A5863" t="s">
        <v>3507</v>
      </c>
      <c r="B5863" t="s">
        <v>8494</v>
      </c>
      <c r="C5863" t="s">
        <v>181</v>
      </c>
      <c r="D5863" t="s">
        <v>8495</v>
      </c>
      <c r="E5863" t="s">
        <v>8406</v>
      </c>
      <c r="F5863">
        <v>0</v>
      </c>
      <c r="G5863">
        <v>0</v>
      </c>
      <c r="H5863" s="51" t="s">
        <v>16146</v>
      </c>
      <c r="I5863">
        <v>0</v>
      </c>
      <c r="J5863">
        <v>0</v>
      </c>
      <c r="L5863">
        <v>0</v>
      </c>
      <c r="M5863">
        <v>1079.3499999999999</v>
      </c>
      <c r="N5863">
        <v>913</v>
      </c>
      <c r="O5863">
        <v>0</v>
      </c>
      <c r="P5863" t="s">
        <v>16147</v>
      </c>
      <c r="Q5863">
        <v>400</v>
      </c>
      <c r="R5863">
        <v>0</v>
      </c>
      <c r="S5863">
        <v>0</v>
      </c>
      <c r="T5863" t="s">
        <v>181</v>
      </c>
      <c r="U5863">
        <v>0</v>
      </c>
      <c r="V5863" t="s">
        <v>181</v>
      </c>
      <c r="W5863">
        <v>0</v>
      </c>
      <c r="X5863" t="s">
        <v>3581</v>
      </c>
    </row>
    <row r="5864" spans="1:24" x14ac:dyDescent="0.3">
      <c r="A5864" t="s">
        <v>3507</v>
      </c>
      <c r="B5864" t="s">
        <v>8496</v>
      </c>
      <c r="C5864" t="s">
        <v>181</v>
      </c>
      <c r="D5864" t="s">
        <v>8497</v>
      </c>
      <c r="E5864" t="s">
        <v>8406</v>
      </c>
      <c r="F5864">
        <v>0</v>
      </c>
      <c r="G5864">
        <v>0</v>
      </c>
      <c r="H5864" s="51" t="s">
        <v>16146</v>
      </c>
      <c r="I5864">
        <v>0</v>
      </c>
      <c r="J5864">
        <v>0</v>
      </c>
      <c r="L5864">
        <v>0</v>
      </c>
      <c r="M5864">
        <v>148.94999999999999</v>
      </c>
      <c r="N5864">
        <v>126</v>
      </c>
      <c r="O5864">
        <v>0</v>
      </c>
      <c r="P5864" t="s">
        <v>4087</v>
      </c>
      <c r="Q5864">
        <v>0</v>
      </c>
      <c r="R5864">
        <v>0</v>
      </c>
      <c r="S5864">
        <v>0</v>
      </c>
      <c r="T5864" t="s">
        <v>181</v>
      </c>
      <c r="U5864">
        <v>0</v>
      </c>
      <c r="V5864" t="s">
        <v>181</v>
      </c>
      <c r="W5864">
        <v>0</v>
      </c>
      <c r="X5864" t="s">
        <v>3581</v>
      </c>
    </row>
    <row r="5865" spans="1:24" x14ac:dyDescent="0.3">
      <c r="A5865" t="s">
        <v>3507</v>
      </c>
      <c r="B5865" t="s">
        <v>8447</v>
      </c>
      <c r="C5865" t="s">
        <v>3588</v>
      </c>
      <c r="D5865" t="s">
        <v>8448</v>
      </c>
      <c r="E5865" t="s">
        <v>8406</v>
      </c>
      <c r="F5865">
        <v>0</v>
      </c>
      <c r="G5865">
        <v>0</v>
      </c>
      <c r="H5865" s="51" t="s">
        <v>16146</v>
      </c>
      <c r="I5865">
        <v>0</v>
      </c>
      <c r="J5865">
        <v>0</v>
      </c>
      <c r="L5865">
        <v>0</v>
      </c>
      <c r="M5865">
        <v>401.93</v>
      </c>
      <c r="N5865">
        <v>340</v>
      </c>
      <c r="O5865">
        <v>0</v>
      </c>
      <c r="P5865" t="s">
        <v>16148</v>
      </c>
      <c r="Q5865">
        <v>0</v>
      </c>
      <c r="R5865">
        <v>0</v>
      </c>
      <c r="S5865">
        <v>0</v>
      </c>
      <c r="T5865" t="s">
        <v>181</v>
      </c>
      <c r="U5865">
        <v>0</v>
      </c>
      <c r="V5865" t="s">
        <v>181</v>
      </c>
      <c r="W5865">
        <v>0</v>
      </c>
      <c r="X5865" t="s">
        <v>3581</v>
      </c>
    </row>
    <row r="5866" spans="1:24" x14ac:dyDescent="0.3">
      <c r="A5866" t="s">
        <v>3507</v>
      </c>
      <c r="B5866" t="s">
        <v>8543</v>
      </c>
      <c r="C5866" t="s">
        <v>3528</v>
      </c>
      <c r="D5866" t="s">
        <v>8544</v>
      </c>
      <c r="E5866" t="s">
        <v>8406</v>
      </c>
      <c r="F5866">
        <v>54</v>
      </c>
      <c r="G5866">
        <v>0</v>
      </c>
      <c r="H5866" s="51" t="s">
        <v>16104</v>
      </c>
      <c r="I5866">
        <v>0</v>
      </c>
      <c r="J5866">
        <v>27</v>
      </c>
      <c r="K5866">
        <v>32</v>
      </c>
      <c r="L5866">
        <v>378.24</v>
      </c>
      <c r="M5866">
        <v>1950.55</v>
      </c>
      <c r="N5866">
        <v>165</v>
      </c>
      <c r="O5866">
        <v>0</v>
      </c>
      <c r="P5866" t="s">
        <v>4057</v>
      </c>
      <c r="Q5866">
        <v>100</v>
      </c>
      <c r="R5866">
        <v>0</v>
      </c>
      <c r="S5866">
        <v>100</v>
      </c>
      <c r="T5866" t="s">
        <v>18397</v>
      </c>
      <c r="U5866">
        <v>12.77</v>
      </c>
      <c r="V5866" t="s">
        <v>18398</v>
      </c>
      <c r="W5866">
        <v>58.5</v>
      </c>
      <c r="X5866" t="s">
        <v>3581</v>
      </c>
    </row>
    <row r="5867" spans="1:24" x14ac:dyDescent="0.3">
      <c r="A5867" t="s">
        <v>3507</v>
      </c>
      <c r="B5867" t="s">
        <v>8524</v>
      </c>
      <c r="C5867" t="s">
        <v>3504</v>
      </c>
      <c r="D5867" t="s">
        <v>8525</v>
      </c>
      <c r="E5867" t="s">
        <v>8406</v>
      </c>
      <c r="F5867">
        <v>0</v>
      </c>
      <c r="G5867">
        <v>0</v>
      </c>
      <c r="H5867" s="51" t="s">
        <v>16146</v>
      </c>
      <c r="I5867">
        <v>0</v>
      </c>
      <c r="J5867">
        <v>0</v>
      </c>
      <c r="L5867">
        <v>0</v>
      </c>
      <c r="M5867">
        <v>11.82</v>
      </c>
      <c r="N5867">
        <v>10</v>
      </c>
      <c r="O5867">
        <v>0</v>
      </c>
      <c r="P5867" t="s">
        <v>3762</v>
      </c>
      <c r="Q5867">
        <v>0</v>
      </c>
      <c r="R5867">
        <v>0</v>
      </c>
      <c r="S5867">
        <v>0</v>
      </c>
      <c r="T5867" t="s">
        <v>181</v>
      </c>
      <c r="U5867">
        <v>0</v>
      </c>
      <c r="V5867" t="s">
        <v>181</v>
      </c>
      <c r="W5867">
        <v>0</v>
      </c>
      <c r="X5867" t="s">
        <v>3581</v>
      </c>
    </row>
    <row r="5868" spans="1:24" x14ac:dyDescent="0.3">
      <c r="A5868" t="s">
        <v>3507</v>
      </c>
      <c r="B5868" t="s">
        <v>8536</v>
      </c>
      <c r="C5868" t="s">
        <v>3528</v>
      </c>
      <c r="D5868" t="s">
        <v>8537</v>
      </c>
      <c r="E5868" t="s">
        <v>8406</v>
      </c>
      <c r="F5868">
        <v>49</v>
      </c>
      <c r="G5868">
        <v>0</v>
      </c>
      <c r="H5868" s="51" t="s">
        <v>16104</v>
      </c>
      <c r="I5868">
        <v>0</v>
      </c>
      <c r="J5868">
        <v>25</v>
      </c>
      <c r="K5868">
        <v>64</v>
      </c>
      <c r="L5868">
        <v>756.48</v>
      </c>
      <c r="M5868">
        <v>2683.48</v>
      </c>
      <c r="N5868">
        <v>227</v>
      </c>
      <c r="O5868">
        <v>0</v>
      </c>
      <c r="P5868" t="s">
        <v>8177</v>
      </c>
      <c r="Q5868">
        <v>0</v>
      </c>
      <c r="R5868">
        <v>0</v>
      </c>
      <c r="S5868">
        <v>210</v>
      </c>
      <c r="T5868" t="s">
        <v>17985</v>
      </c>
      <c r="U5868">
        <v>12.77</v>
      </c>
      <c r="V5868" t="s">
        <v>17986</v>
      </c>
      <c r="W5868">
        <v>189.166666666667</v>
      </c>
      <c r="X5868" t="s">
        <v>3581</v>
      </c>
    </row>
    <row r="5869" spans="1:24" x14ac:dyDescent="0.3">
      <c r="A5869" t="s">
        <v>3507</v>
      </c>
      <c r="B5869" t="s">
        <v>8534</v>
      </c>
      <c r="C5869" t="s">
        <v>3528</v>
      </c>
      <c r="D5869" t="s">
        <v>8535</v>
      </c>
      <c r="E5869" t="s">
        <v>8406</v>
      </c>
      <c r="F5869">
        <v>23</v>
      </c>
      <c r="G5869">
        <v>0</v>
      </c>
      <c r="H5869" s="51" t="s">
        <v>16104</v>
      </c>
      <c r="I5869">
        <v>0</v>
      </c>
      <c r="J5869">
        <v>12</v>
      </c>
      <c r="K5869">
        <v>11</v>
      </c>
      <c r="L5869">
        <v>130.02000000000001</v>
      </c>
      <c r="M5869">
        <v>5059.6000000000004</v>
      </c>
      <c r="N5869">
        <v>428</v>
      </c>
      <c r="O5869">
        <v>0</v>
      </c>
      <c r="P5869" t="s">
        <v>7522</v>
      </c>
      <c r="Q5869">
        <v>400</v>
      </c>
      <c r="R5869">
        <v>0</v>
      </c>
      <c r="S5869">
        <v>50</v>
      </c>
      <c r="T5869" t="s">
        <v>17989</v>
      </c>
      <c r="U5869">
        <v>12.77</v>
      </c>
      <c r="V5869" t="s">
        <v>17990</v>
      </c>
      <c r="W5869">
        <v>11.2</v>
      </c>
      <c r="X5869" t="s">
        <v>3581</v>
      </c>
    </row>
    <row r="5870" spans="1:24" x14ac:dyDescent="0.3">
      <c r="A5870" t="s">
        <v>3507</v>
      </c>
      <c r="B5870" t="s">
        <v>8499</v>
      </c>
      <c r="C5870" t="s">
        <v>181</v>
      </c>
      <c r="D5870" t="s">
        <v>8500</v>
      </c>
      <c r="E5870" t="s">
        <v>8406</v>
      </c>
      <c r="F5870">
        <v>0</v>
      </c>
      <c r="G5870">
        <v>0</v>
      </c>
      <c r="H5870" s="51" t="s">
        <v>16146</v>
      </c>
      <c r="I5870">
        <v>0</v>
      </c>
      <c r="J5870">
        <v>0</v>
      </c>
      <c r="L5870">
        <v>0</v>
      </c>
      <c r="M5870">
        <v>0</v>
      </c>
      <c r="N5870">
        <v>0</v>
      </c>
      <c r="O5870">
        <v>0</v>
      </c>
      <c r="P5870" t="s">
        <v>183</v>
      </c>
      <c r="Q5870">
        <v>0</v>
      </c>
      <c r="R5870">
        <v>0</v>
      </c>
      <c r="S5870">
        <v>0</v>
      </c>
      <c r="T5870" t="s">
        <v>181</v>
      </c>
      <c r="U5870">
        <v>0</v>
      </c>
      <c r="V5870" t="s">
        <v>181</v>
      </c>
      <c r="W5870">
        <v>0</v>
      </c>
      <c r="X5870" t="s">
        <v>3581</v>
      </c>
    </row>
    <row r="5871" spans="1:24" x14ac:dyDescent="0.3">
      <c r="A5871" t="s">
        <v>3507</v>
      </c>
      <c r="B5871" t="s">
        <v>8539</v>
      </c>
      <c r="C5871" t="s">
        <v>3528</v>
      </c>
      <c r="D5871" t="s">
        <v>8540</v>
      </c>
      <c r="E5871" t="s">
        <v>8406</v>
      </c>
      <c r="F5871">
        <v>9</v>
      </c>
      <c r="G5871">
        <v>0</v>
      </c>
      <c r="H5871" s="51" t="s">
        <v>16104</v>
      </c>
      <c r="I5871">
        <v>0</v>
      </c>
      <c r="J5871">
        <v>5</v>
      </c>
      <c r="K5871">
        <v>5</v>
      </c>
      <c r="L5871">
        <v>59.1</v>
      </c>
      <c r="M5871">
        <v>12105.22</v>
      </c>
      <c r="N5871">
        <v>1024</v>
      </c>
      <c r="O5871">
        <v>0</v>
      </c>
      <c r="P5871" t="s">
        <v>18406</v>
      </c>
      <c r="Q5871">
        <v>840</v>
      </c>
      <c r="R5871">
        <v>0</v>
      </c>
      <c r="S5871">
        <v>0</v>
      </c>
      <c r="T5871" t="s">
        <v>181</v>
      </c>
      <c r="U5871">
        <v>0</v>
      </c>
      <c r="V5871" t="s">
        <v>181</v>
      </c>
      <c r="W5871">
        <v>30.6666666666667</v>
      </c>
      <c r="X5871" t="s">
        <v>3581</v>
      </c>
    </row>
    <row r="5872" spans="1:24" x14ac:dyDescent="0.3">
      <c r="A5872" t="s">
        <v>3507</v>
      </c>
      <c r="B5872" t="s">
        <v>8470</v>
      </c>
      <c r="C5872" t="s">
        <v>3844</v>
      </c>
      <c r="D5872" t="s">
        <v>8471</v>
      </c>
      <c r="E5872" t="s">
        <v>8406</v>
      </c>
      <c r="F5872">
        <v>127</v>
      </c>
      <c r="G5872">
        <v>0</v>
      </c>
      <c r="H5872" s="51" t="s">
        <v>13110</v>
      </c>
      <c r="I5872">
        <v>0</v>
      </c>
      <c r="J5872">
        <v>64</v>
      </c>
      <c r="K5872">
        <v>40</v>
      </c>
      <c r="L5872">
        <v>157.20000000000002</v>
      </c>
      <c r="M5872">
        <v>1049.27</v>
      </c>
      <c r="N5872">
        <v>267</v>
      </c>
      <c r="O5872">
        <v>9</v>
      </c>
      <c r="P5872" t="s">
        <v>3782</v>
      </c>
      <c r="Q5872">
        <v>0</v>
      </c>
      <c r="R5872">
        <v>0</v>
      </c>
      <c r="S5872">
        <v>140</v>
      </c>
      <c r="T5872" t="s">
        <v>17989</v>
      </c>
      <c r="U5872">
        <v>4.0599999999999996</v>
      </c>
      <c r="V5872" t="s">
        <v>17990</v>
      </c>
      <c r="W5872">
        <v>550.4</v>
      </c>
      <c r="X5872" t="s">
        <v>3581</v>
      </c>
    </row>
    <row r="5873" spans="1:24" x14ac:dyDescent="0.3">
      <c r="A5873" t="s">
        <v>3507</v>
      </c>
      <c r="B5873" t="s">
        <v>8473</v>
      </c>
      <c r="C5873" t="s">
        <v>181</v>
      </c>
      <c r="D5873" t="s">
        <v>8474</v>
      </c>
      <c r="E5873" t="s">
        <v>8406</v>
      </c>
      <c r="F5873">
        <v>218</v>
      </c>
      <c r="G5873">
        <v>0</v>
      </c>
      <c r="H5873" s="51" t="s">
        <v>13110</v>
      </c>
      <c r="I5873">
        <v>0</v>
      </c>
      <c r="J5873">
        <v>109</v>
      </c>
      <c r="K5873">
        <v>85</v>
      </c>
      <c r="L5873">
        <v>334.05</v>
      </c>
      <c r="M5873">
        <v>2456.15</v>
      </c>
      <c r="N5873">
        <v>625</v>
      </c>
      <c r="O5873">
        <v>45</v>
      </c>
      <c r="P5873" t="s">
        <v>7568</v>
      </c>
      <c r="Q5873">
        <v>0</v>
      </c>
      <c r="R5873">
        <v>0</v>
      </c>
      <c r="S5873">
        <v>200</v>
      </c>
      <c r="T5873" t="s">
        <v>18397</v>
      </c>
      <c r="U5873">
        <v>4.0599999999999996</v>
      </c>
      <c r="V5873" t="s">
        <v>18398</v>
      </c>
      <c r="W5873">
        <v>2107.3333333333298</v>
      </c>
      <c r="X5873" t="s">
        <v>3581</v>
      </c>
    </row>
    <row r="5874" spans="1:24" x14ac:dyDescent="0.3">
      <c r="A5874" t="s">
        <v>3507</v>
      </c>
      <c r="B5874" t="s">
        <v>8478</v>
      </c>
      <c r="C5874" t="s">
        <v>3844</v>
      </c>
      <c r="D5874" t="s">
        <v>8479</v>
      </c>
      <c r="E5874" t="s">
        <v>8406</v>
      </c>
      <c r="F5874">
        <v>182</v>
      </c>
      <c r="G5874">
        <v>0</v>
      </c>
      <c r="H5874" s="51" t="s">
        <v>15269</v>
      </c>
      <c r="I5874">
        <v>0</v>
      </c>
      <c r="J5874">
        <v>91</v>
      </c>
      <c r="K5874">
        <v>74</v>
      </c>
      <c r="L5874">
        <v>291.56</v>
      </c>
      <c r="M5874">
        <v>3755.3</v>
      </c>
      <c r="N5874">
        <v>953</v>
      </c>
      <c r="O5874">
        <v>9</v>
      </c>
      <c r="P5874" t="s">
        <v>18407</v>
      </c>
      <c r="Q5874">
        <v>0</v>
      </c>
      <c r="R5874">
        <v>0</v>
      </c>
      <c r="S5874">
        <v>0</v>
      </c>
      <c r="T5874" t="s">
        <v>181</v>
      </c>
      <c r="U5874">
        <v>0</v>
      </c>
      <c r="V5874" t="s">
        <v>181</v>
      </c>
      <c r="W5874">
        <v>2863.4666666666699</v>
      </c>
      <c r="X5874" t="s">
        <v>3581</v>
      </c>
    </row>
    <row r="5875" spans="1:24" x14ac:dyDescent="0.3">
      <c r="A5875" t="s">
        <v>3507</v>
      </c>
      <c r="B5875" t="s">
        <v>8475</v>
      </c>
      <c r="C5875" t="s">
        <v>181</v>
      </c>
      <c r="D5875" t="s">
        <v>8476</v>
      </c>
      <c r="E5875" t="s">
        <v>8406</v>
      </c>
      <c r="F5875">
        <v>0</v>
      </c>
      <c r="G5875">
        <v>0</v>
      </c>
      <c r="H5875" s="51" t="s">
        <v>13501</v>
      </c>
      <c r="I5875">
        <v>0</v>
      </c>
      <c r="J5875">
        <v>0</v>
      </c>
      <c r="L5875">
        <v>0</v>
      </c>
      <c r="M5875">
        <v>98.33</v>
      </c>
      <c r="N5875">
        <v>223</v>
      </c>
      <c r="O5875">
        <v>0</v>
      </c>
      <c r="P5875" t="s">
        <v>7584</v>
      </c>
      <c r="Q5875">
        <v>0</v>
      </c>
      <c r="R5875">
        <v>0</v>
      </c>
      <c r="S5875">
        <v>0</v>
      </c>
      <c r="T5875" t="s">
        <v>181</v>
      </c>
      <c r="U5875">
        <v>0</v>
      </c>
      <c r="V5875" t="s">
        <v>181</v>
      </c>
      <c r="W5875">
        <v>0</v>
      </c>
      <c r="X5875" t="s">
        <v>3581</v>
      </c>
    </row>
    <row r="5876" spans="1:24" x14ac:dyDescent="0.3">
      <c r="A5876" t="s">
        <v>3507</v>
      </c>
      <c r="B5876" t="s">
        <v>8414</v>
      </c>
      <c r="C5876" t="s">
        <v>3592</v>
      </c>
      <c r="D5876" t="s">
        <v>8415</v>
      </c>
      <c r="E5876" t="s">
        <v>8406</v>
      </c>
      <c r="F5876">
        <v>109</v>
      </c>
      <c r="G5876">
        <v>0</v>
      </c>
      <c r="H5876" s="51" t="s">
        <v>15478</v>
      </c>
      <c r="I5876">
        <v>0</v>
      </c>
      <c r="J5876">
        <v>55</v>
      </c>
      <c r="K5876">
        <v>96</v>
      </c>
      <c r="L5876">
        <v>37.44</v>
      </c>
      <c r="M5876">
        <v>291.99</v>
      </c>
      <c r="N5876">
        <v>741</v>
      </c>
      <c r="O5876">
        <v>0</v>
      </c>
      <c r="P5876" t="s">
        <v>18408</v>
      </c>
      <c r="Q5876">
        <v>0</v>
      </c>
      <c r="R5876">
        <v>0</v>
      </c>
      <c r="S5876">
        <v>0</v>
      </c>
      <c r="T5876" t="s">
        <v>181</v>
      </c>
      <c r="U5876">
        <v>0</v>
      </c>
      <c r="V5876" t="s">
        <v>181</v>
      </c>
      <c r="W5876">
        <v>1358.5</v>
      </c>
      <c r="X5876" t="s">
        <v>3581</v>
      </c>
    </row>
    <row r="5877" spans="1:24" x14ac:dyDescent="0.3">
      <c r="A5877" t="s">
        <v>3507</v>
      </c>
      <c r="B5877" t="s">
        <v>8449</v>
      </c>
      <c r="C5877" t="s">
        <v>7610</v>
      </c>
      <c r="D5877" t="s">
        <v>8450</v>
      </c>
      <c r="E5877" t="s">
        <v>8406</v>
      </c>
      <c r="F5877">
        <v>4585</v>
      </c>
      <c r="G5877">
        <v>0</v>
      </c>
      <c r="H5877" s="51" t="s">
        <v>15478</v>
      </c>
      <c r="I5877">
        <v>0</v>
      </c>
      <c r="J5877">
        <v>2293</v>
      </c>
      <c r="K5877">
        <v>3255</v>
      </c>
      <c r="L5877">
        <v>1269.45</v>
      </c>
      <c r="M5877">
        <v>286.49</v>
      </c>
      <c r="N5877">
        <v>729</v>
      </c>
      <c r="O5877">
        <v>729</v>
      </c>
      <c r="P5877" t="s">
        <v>183</v>
      </c>
      <c r="Q5877">
        <v>1221</v>
      </c>
      <c r="R5877">
        <v>-1221</v>
      </c>
      <c r="S5877">
        <v>17300</v>
      </c>
      <c r="T5877" t="s">
        <v>17681</v>
      </c>
      <c r="U5877">
        <v>0.39</v>
      </c>
      <c r="V5877" t="s">
        <v>18409</v>
      </c>
      <c r="W5877">
        <v>-93325.1</v>
      </c>
      <c r="X5877" t="s">
        <v>3581</v>
      </c>
    </row>
    <row r="5878" spans="1:24" x14ac:dyDescent="0.3">
      <c r="A5878" t="s">
        <v>3507</v>
      </c>
      <c r="B5878" t="s">
        <v>8434</v>
      </c>
      <c r="C5878" t="s">
        <v>3504</v>
      </c>
      <c r="D5878" t="s">
        <v>16150</v>
      </c>
      <c r="E5878" t="s">
        <v>8406</v>
      </c>
      <c r="F5878">
        <v>16</v>
      </c>
      <c r="G5878">
        <v>0</v>
      </c>
      <c r="H5878" s="51" t="s">
        <v>15269</v>
      </c>
      <c r="I5878">
        <v>0</v>
      </c>
      <c r="J5878">
        <v>8</v>
      </c>
      <c r="K5878">
        <v>10</v>
      </c>
      <c r="L5878">
        <v>39.4</v>
      </c>
      <c r="M5878">
        <v>126.1</v>
      </c>
      <c r="N5878">
        <v>32</v>
      </c>
      <c r="O5878">
        <v>0</v>
      </c>
      <c r="P5878" t="s">
        <v>1428</v>
      </c>
      <c r="Q5878">
        <v>0</v>
      </c>
      <c r="R5878">
        <v>0</v>
      </c>
      <c r="S5878">
        <v>50</v>
      </c>
      <c r="T5878" t="s">
        <v>17985</v>
      </c>
      <c r="U5878">
        <v>4.07</v>
      </c>
      <c r="V5878" t="s">
        <v>17986</v>
      </c>
      <c r="W5878">
        <v>8.5333333333333297</v>
      </c>
      <c r="X5878" t="s">
        <v>3581</v>
      </c>
    </row>
    <row r="5879" spans="1:24" x14ac:dyDescent="0.3">
      <c r="A5879" t="s">
        <v>3507</v>
      </c>
      <c r="B5879" t="s">
        <v>16151</v>
      </c>
      <c r="C5879" t="s">
        <v>181</v>
      </c>
      <c r="D5879" t="s">
        <v>16152</v>
      </c>
      <c r="E5879" t="s">
        <v>3579</v>
      </c>
      <c r="F5879">
        <v>906</v>
      </c>
      <c r="G5879" t="s">
        <v>8433</v>
      </c>
      <c r="H5879" s="51" t="s">
        <v>13969</v>
      </c>
      <c r="I5879">
        <v>1030.33</v>
      </c>
      <c r="J5879">
        <v>453</v>
      </c>
      <c r="K5879">
        <v>302</v>
      </c>
      <c r="L5879">
        <v>1084.18</v>
      </c>
      <c r="M5879">
        <v>2720.5</v>
      </c>
      <c r="N5879">
        <v>758</v>
      </c>
      <c r="O5879">
        <v>139</v>
      </c>
      <c r="P5879" t="s">
        <v>15475</v>
      </c>
      <c r="Q5879">
        <v>0</v>
      </c>
      <c r="R5879">
        <v>0</v>
      </c>
      <c r="S5879">
        <v>0</v>
      </c>
      <c r="T5879" t="s">
        <v>181</v>
      </c>
      <c r="U5879">
        <v>0</v>
      </c>
      <c r="V5879" t="s">
        <v>181</v>
      </c>
      <c r="W5879">
        <v>9346.9</v>
      </c>
      <c r="X5879" t="s">
        <v>3581</v>
      </c>
    </row>
    <row r="5880" spans="1:24" x14ac:dyDescent="0.3">
      <c r="A5880" t="s">
        <v>3507</v>
      </c>
      <c r="B5880" t="s">
        <v>8420</v>
      </c>
      <c r="C5880" t="s">
        <v>3528</v>
      </c>
      <c r="D5880" t="s">
        <v>8421</v>
      </c>
      <c r="E5880" t="s">
        <v>8406</v>
      </c>
      <c r="F5880">
        <v>2645</v>
      </c>
      <c r="G5880">
        <v>0</v>
      </c>
      <c r="H5880" s="51" t="s">
        <v>13110</v>
      </c>
      <c r="I5880">
        <v>0</v>
      </c>
      <c r="J5880">
        <v>1323</v>
      </c>
      <c r="K5880">
        <v>1604</v>
      </c>
      <c r="L5880">
        <v>6303.72</v>
      </c>
      <c r="M5880">
        <v>11675.58</v>
      </c>
      <c r="N5880">
        <v>2971</v>
      </c>
      <c r="O5880">
        <v>69</v>
      </c>
      <c r="P5880" t="s">
        <v>18410</v>
      </c>
      <c r="Q5880">
        <v>3</v>
      </c>
      <c r="R5880">
        <v>0</v>
      </c>
      <c r="S5880">
        <v>6000</v>
      </c>
      <c r="T5880" t="s">
        <v>17681</v>
      </c>
      <c r="U5880">
        <v>3.93</v>
      </c>
      <c r="V5880" t="s">
        <v>18411</v>
      </c>
      <c r="W5880">
        <v>127845.9</v>
      </c>
      <c r="X5880" t="s">
        <v>3581</v>
      </c>
    </row>
    <row r="5881" spans="1:24" x14ac:dyDescent="0.3">
      <c r="A5881" t="s">
        <v>3507</v>
      </c>
      <c r="B5881" t="s">
        <v>3577</v>
      </c>
      <c r="C5881" t="s">
        <v>181</v>
      </c>
      <c r="D5881" t="s">
        <v>3578</v>
      </c>
      <c r="E5881" t="s">
        <v>3579</v>
      </c>
      <c r="F5881">
        <v>167</v>
      </c>
      <c r="G5881">
        <v>0</v>
      </c>
      <c r="H5881" s="51" t="s">
        <v>15269</v>
      </c>
      <c r="I5881">
        <v>0</v>
      </c>
      <c r="J5881">
        <v>84</v>
      </c>
      <c r="K5881">
        <v>73</v>
      </c>
      <c r="L5881">
        <v>287.62</v>
      </c>
      <c r="M5881">
        <v>1406.76</v>
      </c>
      <c r="N5881">
        <v>357</v>
      </c>
      <c r="O5881">
        <v>40</v>
      </c>
      <c r="P5881" t="s">
        <v>9096</v>
      </c>
      <c r="Q5881">
        <v>1</v>
      </c>
      <c r="R5881">
        <v>0</v>
      </c>
      <c r="S5881">
        <v>0</v>
      </c>
      <c r="T5881" t="s">
        <v>181</v>
      </c>
      <c r="U5881">
        <v>0</v>
      </c>
      <c r="V5881" t="s">
        <v>181</v>
      </c>
      <c r="W5881">
        <v>884.8</v>
      </c>
      <c r="X5881" t="s">
        <v>3581</v>
      </c>
    </row>
    <row r="5882" spans="1:24" x14ac:dyDescent="0.3">
      <c r="A5882" t="s">
        <v>3507</v>
      </c>
      <c r="B5882" t="s">
        <v>8526</v>
      </c>
      <c r="C5882" t="s">
        <v>181</v>
      </c>
      <c r="D5882" t="s">
        <v>8527</v>
      </c>
      <c r="E5882" t="s">
        <v>8406</v>
      </c>
      <c r="F5882">
        <v>94</v>
      </c>
      <c r="G5882">
        <v>0</v>
      </c>
      <c r="H5882" s="51" t="s">
        <v>13110</v>
      </c>
      <c r="I5882">
        <v>0</v>
      </c>
      <c r="J5882">
        <v>47</v>
      </c>
      <c r="K5882">
        <v>39</v>
      </c>
      <c r="L5882">
        <v>153.27000000000001</v>
      </c>
      <c r="M5882">
        <v>2067.0700000000002</v>
      </c>
      <c r="N5882">
        <v>526</v>
      </c>
      <c r="O5882">
        <v>7</v>
      </c>
      <c r="P5882" t="s">
        <v>13566</v>
      </c>
      <c r="Q5882">
        <v>0</v>
      </c>
      <c r="R5882">
        <v>0</v>
      </c>
      <c r="S5882">
        <v>0</v>
      </c>
      <c r="T5882" t="s">
        <v>181</v>
      </c>
      <c r="U5882">
        <v>0</v>
      </c>
      <c r="V5882" t="s">
        <v>181</v>
      </c>
      <c r="W5882">
        <v>813.1</v>
      </c>
      <c r="X5882" t="s">
        <v>3581</v>
      </c>
    </row>
    <row r="5883" spans="1:24" x14ac:dyDescent="0.3">
      <c r="A5883" t="s">
        <v>1549</v>
      </c>
      <c r="B5883" t="s">
        <v>10629</v>
      </c>
      <c r="C5883" t="s">
        <v>3592</v>
      </c>
      <c r="D5883" t="s">
        <v>10630</v>
      </c>
      <c r="E5883" t="s">
        <v>10631</v>
      </c>
      <c r="F5883">
        <v>15</v>
      </c>
      <c r="G5883">
        <v>0</v>
      </c>
      <c r="H5883" s="51" t="s">
        <v>3688</v>
      </c>
      <c r="I5883">
        <v>0</v>
      </c>
      <c r="J5883">
        <v>8</v>
      </c>
      <c r="K5883">
        <v>8</v>
      </c>
      <c r="L5883">
        <v>360</v>
      </c>
      <c r="M5883">
        <v>630</v>
      </c>
      <c r="N5883">
        <v>14</v>
      </c>
      <c r="O5883">
        <v>0</v>
      </c>
      <c r="P5883" t="s">
        <v>3597</v>
      </c>
      <c r="Q5883">
        <v>0</v>
      </c>
      <c r="R5883">
        <v>0</v>
      </c>
      <c r="S5883">
        <v>5</v>
      </c>
      <c r="T5883" t="s">
        <v>12699</v>
      </c>
      <c r="U5883">
        <v>45</v>
      </c>
      <c r="V5883" t="s">
        <v>17800</v>
      </c>
      <c r="W5883">
        <v>3.7333333333333298</v>
      </c>
      <c r="X5883" t="s">
        <v>3566</v>
      </c>
    </row>
    <row r="5884" spans="1:24" x14ac:dyDescent="0.3">
      <c r="A5884" t="s">
        <v>3507</v>
      </c>
      <c r="B5884" t="s">
        <v>16154</v>
      </c>
      <c r="C5884" t="s">
        <v>181</v>
      </c>
      <c r="D5884" t="s">
        <v>16155</v>
      </c>
      <c r="E5884" t="s">
        <v>8406</v>
      </c>
      <c r="F5884">
        <v>0</v>
      </c>
      <c r="G5884">
        <v>0</v>
      </c>
      <c r="H5884" s="51" t="s">
        <v>13919</v>
      </c>
      <c r="I5884">
        <v>0</v>
      </c>
      <c r="J5884">
        <v>0</v>
      </c>
      <c r="L5884">
        <v>0</v>
      </c>
      <c r="M5884">
        <v>0</v>
      </c>
      <c r="N5884">
        <v>0</v>
      </c>
      <c r="O5884">
        <v>0</v>
      </c>
      <c r="P5884" t="s">
        <v>183</v>
      </c>
      <c r="Q5884">
        <v>0</v>
      </c>
      <c r="R5884">
        <v>0</v>
      </c>
      <c r="S5884">
        <v>0</v>
      </c>
      <c r="T5884" t="s">
        <v>181</v>
      </c>
      <c r="U5884">
        <v>0</v>
      </c>
      <c r="V5884" t="s">
        <v>181</v>
      </c>
      <c r="W5884">
        <v>0</v>
      </c>
      <c r="X5884" t="s">
        <v>3581</v>
      </c>
    </row>
    <row r="5885" spans="1:24" x14ac:dyDescent="0.3">
      <c r="A5885" t="s">
        <v>3507</v>
      </c>
      <c r="B5885" t="s">
        <v>8547</v>
      </c>
      <c r="C5885" t="s">
        <v>3504</v>
      </c>
      <c r="D5885" t="s">
        <v>8548</v>
      </c>
      <c r="E5885" t="s">
        <v>8406</v>
      </c>
      <c r="F5885">
        <v>13</v>
      </c>
      <c r="G5885">
        <v>0</v>
      </c>
      <c r="H5885" s="51" t="s">
        <v>16156</v>
      </c>
      <c r="I5885">
        <v>0</v>
      </c>
      <c r="J5885">
        <v>7</v>
      </c>
      <c r="K5885">
        <v>11</v>
      </c>
      <c r="L5885">
        <v>28.16</v>
      </c>
      <c r="M5885">
        <v>33.229999999999997</v>
      </c>
      <c r="N5885">
        <v>13</v>
      </c>
      <c r="O5885">
        <v>0</v>
      </c>
      <c r="P5885" t="s">
        <v>1552</v>
      </c>
      <c r="Q5885">
        <v>0</v>
      </c>
      <c r="R5885">
        <v>0</v>
      </c>
      <c r="S5885">
        <v>0</v>
      </c>
      <c r="T5885" t="s">
        <v>181</v>
      </c>
      <c r="U5885">
        <v>0</v>
      </c>
      <c r="V5885" t="s">
        <v>181</v>
      </c>
      <c r="W5885">
        <v>3.0333333333333301</v>
      </c>
      <c r="X5885" t="s">
        <v>3581</v>
      </c>
    </row>
    <row r="5886" spans="1:24" x14ac:dyDescent="0.3">
      <c r="A5886" t="s">
        <v>3507</v>
      </c>
      <c r="B5886" t="s">
        <v>8531</v>
      </c>
      <c r="C5886" t="s">
        <v>7374</v>
      </c>
      <c r="D5886" t="s">
        <v>8532</v>
      </c>
      <c r="E5886" t="s">
        <v>8406</v>
      </c>
      <c r="F5886">
        <v>67</v>
      </c>
      <c r="G5886">
        <v>0</v>
      </c>
      <c r="H5886" s="51" t="s">
        <v>16146</v>
      </c>
      <c r="I5886">
        <v>0</v>
      </c>
      <c r="J5886">
        <v>34</v>
      </c>
      <c r="K5886">
        <v>40</v>
      </c>
      <c r="L5886">
        <v>47.199999999999996</v>
      </c>
      <c r="M5886">
        <v>208.07</v>
      </c>
      <c r="N5886">
        <v>176</v>
      </c>
      <c r="O5886">
        <v>80</v>
      </c>
      <c r="P5886" t="s">
        <v>876</v>
      </c>
      <c r="Q5886">
        <v>28</v>
      </c>
      <c r="R5886">
        <v>0</v>
      </c>
      <c r="S5886">
        <v>120</v>
      </c>
      <c r="T5886" t="s">
        <v>17985</v>
      </c>
      <c r="U5886">
        <v>1.22</v>
      </c>
      <c r="V5886" t="s">
        <v>17986</v>
      </c>
      <c r="W5886">
        <v>77.066666666666706</v>
      </c>
      <c r="X5886" t="s">
        <v>3581</v>
      </c>
    </row>
    <row r="5887" spans="1:24" x14ac:dyDescent="0.3">
      <c r="A5887" t="s">
        <v>3507</v>
      </c>
      <c r="B5887" t="s">
        <v>8635</v>
      </c>
      <c r="C5887" t="s">
        <v>3504</v>
      </c>
      <c r="D5887" t="s">
        <v>8636</v>
      </c>
      <c r="E5887" t="s">
        <v>8583</v>
      </c>
      <c r="F5887">
        <v>4</v>
      </c>
      <c r="G5887">
        <v>0</v>
      </c>
      <c r="H5887" s="51" t="s">
        <v>13652</v>
      </c>
      <c r="I5887">
        <v>0</v>
      </c>
      <c r="J5887">
        <v>2</v>
      </c>
      <c r="K5887">
        <v>9</v>
      </c>
      <c r="L5887">
        <v>9.99</v>
      </c>
      <c r="M5887">
        <v>70.89</v>
      </c>
      <c r="N5887">
        <v>64</v>
      </c>
      <c r="O5887">
        <v>0</v>
      </c>
      <c r="P5887" t="s">
        <v>1446</v>
      </c>
      <c r="Q5887">
        <v>0</v>
      </c>
      <c r="R5887">
        <v>0</v>
      </c>
      <c r="S5887">
        <v>0</v>
      </c>
      <c r="T5887" t="s">
        <v>181</v>
      </c>
      <c r="U5887">
        <v>0</v>
      </c>
      <c r="V5887" t="s">
        <v>181</v>
      </c>
      <c r="W5887">
        <v>4.2666666666666702</v>
      </c>
      <c r="X5887" t="s">
        <v>3581</v>
      </c>
    </row>
    <row r="5888" spans="1:24" x14ac:dyDescent="0.3">
      <c r="A5888" t="s">
        <v>3507</v>
      </c>
      <c r="B5888" t="s">
        <v>3625</v>
      </c>
      <c r="C5888" t="s">
        <v>3504</v>
      </c>
      <c r="D5888" t="s">
        <v>3626</v>
      </c>
      <c r="E5888" t="s">
        <v>3579</v>
      </c>
      <c r="F5888">
        <v>0</v>
      </c>
      <c r="G5888">
        <v>0</v>
      </c>
      <c r="H5888" s="51" t="s">
        <v>13825</v>
      </c>
      <c r="I5888">
        <v>0</v>
      </c>
      <c r="J5888">
        <v>0</v>
      </c>
      <c r="L5888">
        <v>0</v>
      </c>
      <c r="M5888">
        <v>137</v>
      </c>
      <c r="N5888">
        <v>134</v>
      </c>
      <c r="O5888">
        <v>0</v>
      </c>
      <c r="P5888" t="s">
        <v>12441</v>
      </c>
      <c r="Q5888">
        <v>0</v>
      </c>
      <c r="R5888">
        <v>0</v>
      </c>
      <c r="S5888">
        <v>0</v>
      </c>
      <c r="T5888" t="s">
        <v>181</v>
      </c>
      <c r="U5888">
        <v>0</v>
      </c>
      <c r="V5888" t="s">
        <v>181</v>
      </c>
      <c r="W5888">
        <v>0</v>
      </c>
      <c r="X5888" t="s">
        <v>3581</v>
      </c>
    </row>
    <row r="5889" spans="1:24" x14ac:dyDescent="0.3">
      <c r="A5889" t="s">
        <v>3507</v>
      </c>
      <c r="B5889" t="s">
        <v>9452</v>
      </c>
      <c r="C5889" t="s">
        <v>181</v>
      </c>
      <c r="D5889" t="s">
        <v>9453</v>
      </c>
      <c r="E5889" t="s">
        <v>9447</v>
      </c>
      <c r="F5889">
        <v>0</v>
      </c>
      <c r="G5889">
        <v>0</v>
      </c>
      <c r="H5889" s="51" t="s">
        <v>13978</v>
      </c>
      <c r="I5889">
        <v>0</v>
      </c>
      <c r="J5889">
        <v>0</v>
      </c>
      <c r="L5889">
        <v>0</v>
      </c>
      <c r="M5889">
        <v>2435.67</v>
      </c>
      <c r="N5889">
        <v>873</v>
      </c>
      <c r="O5889">
        <v>0</v>
      </c>
      <c r="P5889" t="s">
        <v>16157</v>
      </c>
      <c r="Q5889">
        <v>0</v>
      </c>
      <c r="R5889">
        <v>0</v>
      </c>
      <c r="S5889">
        <v>0</v>
      </c>
      <c r="T5889" t="s">
        <v>181</v>
      </c>
      <c r="U5889">
        <v>0</v>
      </c>
      <c r="V5889" t="s">
        <v>181</v>
      </c>
      <c r="W5889">
        <v>0</v>
      </c>
      <c r="X5889" t="s">
        <v>3581</v>
      </c>
    </row>
    <row r="5890" spans="1:24" x14ac:dyDescent="0.3">
      <c r="A5890" t="s">
        <v>3507</v>
      </c>
      <c r="B5890" t="s">
        <v>9457</v>
      </c>
      <c r="C5890" t="s">
        <v>181</v>
      </c>
      <c r="D5890" t="s">
        <v>9458</v>
      </c>
      <c r="E5890" t="s">
        <v>9447</v>
      </c>
      <c r="F5890">
        <v>0</v>
      </c>
      <c r="G5890">
        <v>0</v>
      </c>
      <c r="H5890" s="51" t="s">
        <v>16158</v>
      </c>
      <c r="I5890">
        <v>0</v>
      </c>
      <c r="J5890">
        <v>0</v>
      </c>
      <c r="L5890">
        <v>0</v>
      </c>
      <c r="M5890">
        <v>548.49</v>
      </c>
      <c r="N5890">
        <v>1637</v>
      </c>
      <c r="O5890">
        <v>0</v>
      </c>
      <c r="P5890" t="s">
        <v>9459</v>
      </c>
      <c r="Q5890">
        <v>0</v>
      </c>
      <c r="R5890">
        <v>0</v>
      </c>
      <c r="S5890">
        <v>0</v>
      </c>
      <c r="T5890" t="s">
        <v>181</v>
      </c>
      <c r="U5890">
        <v>0</v>
      </c>
      <c r="V5890" t="s">
        <v>181</v>
      </c>
      <c r="W5890">
        <v>0</v>
      </c>
      <c r="X5890" t="s">
        <v>3581</v>
      </c>
    </row>
    <row r="5891" spans="1:24" x14ac:dyDescent="0.3">
      <c r="A5891" t="s">
        <v>3507</v>
      </c>
      <c r="B5891" t="s">
        <v>16159</v>
      </c>
      <c r="C5891" t="s">
        <v>181</v>
      </c>
      <c r="D5891" t="s">
        <v>16160</v>
      </c>
      <c r="E5891" t="s">
        <v>3907</v>
      </c>
      <c r="F5891">
        <v>467</v>
      </c>
      <c r="G5891">
        <v>0</v>
      </c>
      <c r="H5891" s="51" t="s">
        <v>12559</v>
      </c>
      <c r="I5891">
        <v>0</v>
      </c>
      <c r="J5891">
        <v>234</v>
      </c>
      <c r="K5891">
        <v>207</v>
      </c>
      <c r="L5891">
        <v>393.29999999999995</v>
      </c>
      <c r="M5891">
        <v>3135.74</v>
      </c>
      <c r="N5891">
        <v>1651</v>
      </c>
      <c r="O5891">
        <v>170</v>
      </c>
      <c r="P5891" t="s">
        <v>18412</v>
      </c>
      <c r="Q5891">
        <v>0</v>
      </c>
      <c r="R5891">
        <v>0</v>
      </c>
      <c r="S5891">
        <v>0</v>
      </c>
      <c r="T5891" t="s">
        <v>181</v>
      </c>
      <c r="U5891">
        <v>0</v>
      </c>
      <c r="V5891" t="s">
        <v>181</v>
      </c>
      <c r="W5891">
        <v>11551.8</v>
      </c>
      <c r="X5891" t="s">
        <v>3581</v>
      </c>
    </row>
    <row r="5892" spans="1:24" x14ac:dyDescent="0.3">
      <c r="A5892" t="s">
        <v>3507</v>
      </c>
      <c r="B5892" t="s">
        <v>16161</v>
      </c>
      <c r="C5892" t="s">
        <v>181</v>
      </c>
      <c r="D5892" t="s">
        <v>16162</v>
      </c>
      <c r="E5892" t="s">
        <v>3907</v>
      </c>
      <c r="F5892">
        <v>57</v>
      </c>
      <c r="G5892">
        <v>0</v>
      </c>
      <c r="H5892" s="51" t="s">
        <v>12559</v>
      </c>
      <c r="I5892">
        <v>0</v>
      </c>
      <c r="J5892">
        <v>29</v>
      </c>
      <c r="K5892">
        <v>28</v>
      </c>
      <c r="L5892">
        <v>53.199999999999996</v>
      </c>
      <c r="M5892">
        <v>434.94</v>
      </c>
      <c r="N5892">
        <v>229</v>
      </c>
      <c r="O5892">
        <v>0</v>
      </c>
      <c r="P5892" t="s">
        <v>3963</v>
      </c>
      <c r="Q5892">
        <v>0</v>
      </c>
      <c r="R5892">
        <v>0</v>
      </c>
      <c r="S5892">
        <v>0</v>
      </c>
      <c r="T5892" t="s">
        <v>181</v>
      </c>
      <c r="U5892">
        <v>0</v>
      </c>
      <c r="V5892" t="s">
        <v>181</v>
      </c>
      <c r="W5892">
        <v>221.36666666666699</v>
      </c>
      <c r="X5892" t="s">
        <v>3581</v>
      </c>
    </row>
    <row r="5893" spans="1:24" x14ac:dyDescent="0.3">
      <c r="A5893" t="s">
        <v>3507</v>
      </c>
      <c r="B5893" t="s">
        <v>11071</v>
      </c>
      <c r="C5893" t="s">
        <v>3504</v>
      </c>
      <c r="D5893" t="s">
        <v>11072</v>
      </c>
      <c r="E5893" t="s">
        <v>11008</v>
      </c>
      <c r="F5893">
        <v>0</v>
      </c>
      <c r="G5893">
        <v>0</v>
      </c>
      <c r="H5893" s="51" t="s">
        <v>12732</v>
      </c>
      <c r="I5893">
        <v>0</v>
      </c>
      <c r="J5893">
        <v>0</v>
      </c>
      <c r="L5893">
        <v>0</v>
      </c>
      <c r="M5893">
        <v>564.45000000000005</v>
      </c>
      <c r="N5893">
        <v>50</v>
      </c>
      <c r="O5893">
        <v>0</v>
      </c>
      <c r="P5893" t="s">
        <v>3792</v>
      </c>
      <c r="Q5893">
        <v>0</v>
      </c>
      <c r="R5893">
        <v>0</v>
      </c>
      <c r="S5893">
        <v>0</v>
      </c>
      <c r="T5893" t="s">
        <v>181</v>
      </c>
      <c r="U5893">
        <v>0</v>
      </c>
      <c r="V5893" t="s">
        <v>181</v>
      </c>
      <c r="W5893">
        <v>0</v>
      </c>
      <c r="X5893" t="s">
        <v>3581</v>
      </c>
    </row>
    <row r="5894" spans="1:24" x14ac:dyDescent="0.3">
      <c r="A5894" t="s">
        <v>3507</v>
      </c>
      <c r="B5894" t="s">
        <v>16163</v>
      </c>
      <c r="C5894" t="s">
        <v>181</v>
      </c>
      <c r="D5894" t="s">
        <v>16164</v>
      </c>
      <c r="E5894" t="s">
        <v>3907</v>
      </c>
      <c r="F5894">
        <v>168</v>
      </c>
      <c r="G5894">
        <v>0</v>
      </c>
      <c r="H5894" s="51" t="s">
        <v>16294</v>
      </c>
      <c r="I5894">
        <v>0</v>
      </c>
      <c r="J5894">
        <v>84</v>
      </c>
      <c r="K5894">
        <v>82</v>
      </c>
      <c r="L5894">
        <v>146.78</v>
      </c>
      <c r="M5894">
        <v>437.36</v>
      </c>
      <c r="N5894">
        <v>245</v>
      </c>
      <c r="O5894">
        <v>24</v>
      </c>
      <c r="P5894" t="s">
        <v>10093</v>
      </c>
      <c r="Q5894">
        <v>0</v>
      </c>
      <c r="R5894">
        <v>0</v>
      </c>
      <c r="S5894">
        <v>0</v>
      </c>
      <c r="T5894" t="s">
        <v>181</v>
      </c>
      <c r="U5894">
        <v>0</v>
      </c>
      <c r="V5894" t="s">
        <v>181</v>
      </c>
      <c r="W5894">
        <v>618.79999999999995</v>
      </c>
      <c r="X5894" t="s">
        <v>3581</v>
      </c>
    </row>
    <row r="5895" spans="1:24" x14ac:dyDescent="0.3">
      <c r="A5895" t="s">
        <v>3507</v>
      </c>
      <c r="B5895" t="s">
        <v>16165</v>
      </c>
      <c r="C5895" t="s">
        <v>181</v>
      </c>
      <c r="D5895" t="s">
        <v>16166</v>
      </c>
      <c r="E5895" t="s">
        <v>3907</v>
      </c>
      <c r="F5895">
        <v>149</v>
      </c>
      <c r="G5895">
        <v>0</v>
      </c>
      <c r="H5895" s="51" t="s">
        <v>12559</v>
      </c>
      <c r="I5895">
        <v>0</v>
      </c>
      <c r="J5895">
        <v>75</v>
      </c>
      <c r="K5895">
        <v>88</v>
      </c>
      <c r="L5895">
        <v>167.2</v>
      </c>
      <c r="M5895">
        <v>421.64</v>
      </c>
      <c r="N5895">
        <v>222</v>
      </c>
      <c r="O5895">
        <v>15</v>
      </c>
      <c r="P5895" t="s">
        <v>7799</v>
      </c>
      <c r="Q5895">
        <v>0</v>
      </c>
      <c r="R5895">
        <v>0</v>
      </c>
      <c r="S5895">
        <v>0</v>
      </c>
      <c r="T5895" t="s">
        <v>181</v>
      </c>
      <c r="U5895">
        <v>0</v>
      </c>
      <c r="V5895" t="s">
        <v>181</v>
      </c>
      <c r="W5895">
        <v>517.5</v>
      </c>
      <c r="X5895" t="s">
        <v>3581</v>
      </c>
    </row>
    <row r="5896" spans="1:24" x14ac:dyDescent="0.3">
      <c r="A5896" t="s">
        <v>3507</v>
      </c>
      <c r="B5896" t="s">
        <v>16167</v>
      </c>
      <c r="C5896" t="s">
        <v>181</v>
      </c>
      <c r="D5896" t="s">
        <v>16168</v>
      </c>
      <c r="E5896" t="s">
        <v>3907</v>
      </c>
      <c r="F5896">
        <v>203</v>
      </c>
      <c r="G5896">
        <v>0</v>
      </c>
      <c r="H5896" s="51" t="s">
        <v>12559</v>
      </c>
      <c r="I5896">
        <v>0</v>
      </c>
      <c r="J5896">
        <v>102</v>
      </c>
      <c r="K5896">
        <v>69</v>
      </c>
      <c r="L5896">
        <v>131.1</v>
      </c>
      <c r="M5896">
        <v>1684.77</v>
      </c>
      <c r="N5896">
        <v>887</v>
      </c>
      <c r="O5896">
        <v>23</v>
      </c>
      <c r="P5896" t="s">
        <v>18413</v>
      </c>
      <c r="Q5896">
        <v>0</v>
      </c>
      <c r="R5896">
        <v>0</v>
      </c>
      <c r="S5896">
        <v>0</v>
      </c>
      <c r="T5896" t="s">
        <v>181</v>
      </c>
      <c r="U5896">
        <v>0</v>
      </c>
      <c r="V5896" t="s">
        <v>181</v>
      </c>
      <c r="W5896">
        <v>2937.6</v>
      </c>
      <c r="X5896" t="s">
        <v>3581</v>
      </c>
    </row>
    <row r="5897" spans="1:24" x14ac:dyDescent="0.3">
      <c r="A5897" t="s">
        <v>3507</v>
      </c>
      <c r="B5897" t="s">
        <v>11062</v>
      </c>
      <c r="C5897" t="s">
        <v>181</v>
      </c>
      <c r="D5897" t="s">
        <v>11063</v>
      </c>
      <c r="E5897" t="s">
        <v>12678</v>
      </c>
      <c r="F5897">
        <v>0</v>
      </c>
      <c r="G5897">
        <v>0</v>
      </c>
      <c r="H5897" s="51" t="s">
        <v>12771</v>
      </c>
      <c r="I5897">
        <v>0</v>
      </c>
      <c r="J5897">
        <v>0</v>
      </c>
      <c r="L5897">
        <v>0</v>
      </c>
      <c r="M5897">
        <v>119.66</v>
      </c>
      <c r="N5897">
        <v>53</v>
      </c>
      <c r="O5897">
        <v>0</v>
      </c>
      <c r="P5897" t="s">
        <v>3872</v>
      </c>
      <c r="Q5897">
        <v>0</v>
      </c>
      <c r="R5897">
        <v>0</v>
      </c>
      <c r="S5897">
        <v>0</v>
      </c>
      <c r="T5897" t="s">
        <v>181</v>
      </c>
      <c r="U5897">
        <v>0</v>
      </c>
      <c r="V5897" t="s">
        <v>181</v>
      </c>
      <c r="W5897">
        <v>0</v>
      </c>
      <c r="X5897" t="s">
        <v>3581</v>
      </c>
    </row>
    <row r="5898" spans="1:24" x14ac:dyDescent="0.3">
      <c r="A5898" t="s">
        <v>3507</v>
      </c>
      <c r="B5898" t="s">
        <v>11034</v>
      </c>
      <c r="C5898" t="s">
        <v>181</v>
      </c>
      <c r="D5898" t="s">
        <v>11035</v>
      </c>
      <c r="E5898" t="s">
        <v>12678</v>
      </c>
      <c r="F5898">
        <v>0</v>
      </c>
      <c r="G5898">
        <v>0</v>
      </c>
      <c r="H5898" s="51" t="s">
        <v>12732</v>
      </c>
      <c r="I5898">
        <v>0</v>
      </c>
      <c r="J5898">
        <v>0</v>
      </c>
      <c r="L5898">
        <v>0</v>
      </c>
      <c r="M5898">
        <v>237.07</v>
      </c>
      <c r="N5898">
        <v>21</v>
      </c>
      <c r="O5898">
        <v>0</v>
      </c>
      <c r="P5898" t="s">
        <v>3733</v>
      </c>
      <c r="Q5898">
        <v>0</v>
      </c>
      <c r="R5898">
        <v>0</v>
      </c>
      <c r="S5898">
        <v>0</v>
      </c>
      <c r="T5898" t="s">
        <v>181</v>
      </c>
      <c r="U5898">
        <v>0</v>
      </c>
      <c r="V5898" t="s">
        <v>181</v>
      </c>
      <c r="W5898">
        <v>0</v>
      </c>
      <c r="X5898" t="s">
        <v>3581</v>
      </c>
    </row>
    <row r="5899" spans="1:24" x14ac:dyDescent="0.3">
      <c r="A5899" t="s">
        <v>3507</v>
      </c>
      <c r="B5899" t="s">
        <v>11021</v>
      </c>
      <c r="C5899" t="s">
        <v>181</v>
      </c>
      <c r="D5899" t="s">
        <v>11022</v>
      </c>
      <c r="E5899" t="s">
        <v>12678</v>
      </c>
      <c r="F5899">
        <v>0</v>
      </c>
      <c r="G5899">
        <v>0</v>
      </c>
      <c r="H5899" s="51" t="s">
        <v>12771</v>
      </c>
      <c r="I5899">
        <v>0</v>
      </c>
      <c r="J5899">
        <v>0</v>
      </c>
      <c r="L5899">
        <v>0</v>
      </c>
      <c r="M5899">
        <v>85.8</v>
      </c>
      <c r="N5899">
        <v>38</v>
      </c>
      <c r="O5899">
        <v>0</v>
      </c>
      <c r="P5899" t="s">
        <v>7429</v>
      </c>
      <c r="Q5899">
        <v>0</v>
      </c>
      <c r="R5899">
        <v>0</v>
      </c>
      <c r="S5899">
        <v>0</v>
      </c>
      <c r="T5899" t="s">
        <v>181</v>
      </c>
      <c r="U5899">
        <v>0</v>
      </c>
      <c r="V5899" t="s">
        <v>181</v>
      </c>
      <c r="W5899">
        <v>0</v>
      </c>
      <c r="X5899" t="s">
        <v>3581</v>
      </c>
    </row>
    <row r="5900" spans="1:24" x14ac:dyDescent="0.3">
      <c r="A5900" t="s">
        <v>3507</v>
      </c>
      <c r="B5900" t="s">
        <v>11054</v>
      </c>
      <c r="C5900" t="s">
        <v>181</v>
      </c>
      <c r="D5900" t="s">
        <v>11055</v>
      </c>
      <c r="E5900" t="s">
        <v>12678</v>
      </c>
      <c r="F5900">
        <v>0</v>
      </c>
      <c r="G5900">
        <v>0</v>
      </c>
      <c r="H5900" s="51" t="s">
        <v>12771</v>
      </c>
      <c r="I5900">
        <v>0</v>
      </c>
      <c r="J5900">
        <v>0</v>
      </c>
      <c r="L5900">
        <v>0</v>
      </c>
      <c r="M5900">
        <v>33.869999999999997</v>
      </c>
      <c r="N5900">
        <v>15</v>
      </c>
      <c r="O5900">
        <v>0</v>
      </c>
      <c r="P5900" t="s">
        <v>3225</v>
      </c>
      <c r="Q5900">
        <v>0</v>
      </c>
      <c r="R5900">
        <v>0</v>
      </c>
      <c r="S5900">
        <v>0</v>
      </c>
      <c r="T5900" t="s">
        <v>181</v>
      </c>
      <c r="U5900">
        <v>0</v>
      </c>
      <c r="V5900" t="s">
        <v>181</v>
      </c>
      <c r="W5900">
        <v>0</v>
      </c>
      <c r="X5900" t="s">
        <v>3581</v>
      </c>
    </row>
    <row r="5901" spans="1:24" x14ac:dyDescent="0.3">
      <c r="A5901" t="s">
        <v>3507</v>
      </c>
      <c r="B5901" t="s">
        <v>11048</v>
      </c>
      <c r="C5901" t="s">
        <v>181</v>
      </c>
      <c r="D5901" t="s">
        <v>11049</v>
      </c>
      <c r="E5901" t="s">
        <v>12678</v>
      </c>
      <c r="F5901">
        <v>0</v>
      </c>
      <c r="G5901">
        <v>0</v>
      </c>
      <c r="H5901" s="51" t="s">
        <v>16169</v>
      </c>
      <c r="I5901">
        <v>0</v>
      </c>
      <c r="J5901">
        <v>0</v>
      </c>
      <c r="L5901">
        <v>0</v>
      </c>
      <c r="M5901">
        <v>119.02</v>
      </c>
      <c r="N5901">
        <v>44</v>
      </c>
      <c r="O5901">
        <v>0</v>
      </c>
      <c r="P5901" t="s">
        <v>3616</v>
      </c>
      <c r="Q5901">
        <v>0</v>
      </c>
      <c r="R5901">
        <v>0</v>
      </c>
      <c r="S5901">
        <v>0</v>
      </c>
      <c r="T5901" t="s">
        <v>181</v>
      </c>
      <c r="U5901">
        <v>0</v>
      </c>
      <c r="V5901" t="s">
        <v>181</v>
      </c>
      <c r="W5901">
        <v>0</v>
      </c>
      <c r="X5901" t="s">
        <v>3581</v>
      </c>
    </row>
    <row r="5902" spans="1:24" x14ac:dyDescent="0.3">
      <c r="A5902" t="s">
        <v>3507</v>
      </c>
      <c r="B5902" t="s">
        <v>11038</v>
      </c>
      <c r="C5902" t="s">
        <v>3504</v>
      </c>
      <c r="D5902" t="s">
        <v>11039</v>
      </c>
      <c r="E5902" t="s">
        <v>12678</v>
      </c>
      <c r="F5902">
        <v>11</v>
      </c>
      <c r="G5902">
        <v>0</v>
      </c>
      <c r="H5902" s="51" t="s">
        <v>16179</v>
      </c>
      <c r="I5902">
        <v>0</v>
      </c>
      <c r="J5902">
        <v>6</v>
      </c>
      <c r="K5902">
        <v>2</v>
      </c>
      <c r="L5902">
        <v>4.4400000000000004</v>
      </c>
      <c r="M5902">
        <v>110.76</v>
      </c>
      <c r="N5902">
        <v>50</v>
      </c>
      <c r="O5902">
        <v>0</v>
      </c>
      <c r="P5902" t="s">
        <v>3792</v>
      </c>
      <c r="Q5902">
        <v>0</v>
      </c>
      <c r="R5902">
        <v>0</v>
      </c>
      <c r="S5902">
        <v>0</v>
      </c>
      <c r="T5902" t="s">
        <v>181</v>
      </c>
      <c r="U5902">
        <v>0</v>
      </c>
      <c r="V5902" t="s">
        <v>181</v>
      </c>
      <c r="W5902">
        <v>10</v>
      </c>
      <c r="X5902" t="s">
        <v>3581</v>
      </c>
    </row>
    <row r="5903" spans="1:24" x14ac:dyDescent="0.3">
      <c r="A5903" t="s">
        <v>3507</v>
      </c>
      <c r="B5903" t="s">
        <v>16170</v>
      </c>
      <c r="C5903" t="s">
        <v>181</v>
      </c>
      <c r="D5903" t="s">
        <v>16171</v>
      </c>
      <c r="E5903" t="s">
        <v>3907</v>
      </c>
      <c r="F5903">
        <v>108</v>
      </c>
      <c r="G5903">
        <v>0</v>
      </c>
      <c r="H5903" s="51" t="s">
        <v>12542</v>
      </c>
      <c r="I5903">
        <v>0</v>
      </c>
      <c r="J5903">
        <v>54</v>
      </c>
      <c r="K5903">
        <v>40</v>
      </c>
      <c r="L5903">
        <v>81.599999999999994</v>
      </c>
      <c r="M5903">
        <v>2411.4299999999998</v>
      </c>
      <c r="N5903">
        <v>1183</v>
      </c>
      <c r="O5903">
        <v>2</v>
      </c>
      <c r="P5903" t="s">
        <v>18414</v>
      </c>
      <c r="Q5903">
        <v>0</v>
      </c>
      <c r="R5903">
        <v>0</v>
      </c>
      <c r="S5903">
        <v>0</v>
      </c>
      <c r="T5903" t="s">
        <v>181</v>
      </c>
      <c r="U5903">
        <v>0</v>
      </c>
      <c r="V5903" t="s">
        <v>181</v>
      </c>
      <c r="W5903">
        <v>2125.8000000000002</v>
      </c>
      <c r="X5903" t="s">
        <v>3581</v>
      </c>
    </row>
    <row r="5904" spans="1:24" x14ac:dyDescent="0.3">
      <c r="A5904" t="s">
        <v>3507</v>
      </c>
      <c r="B5904" t="s">
        <v>16172</v>
      </c>
      <c r="C5904" t="s">
        <v>181</v>
      </c>
      <c r="D5904" t="s">
        <v>16171</v>
      </c>
      <c r="E5904" t="s">
        <v>3907</v>
      </c>
      <c r="F5904">
        <v>177</v>
      </c>
      <c r="G5904">
        <v>0</v>
      </c>
      <c r="H5904" s="51" t="s">
        <v>12542</v>
      </c>
      <c r="I5904">
        <v>0</v>
      </c>
      <c r="J5904">
        <v>89</v>
      </c>
      <c r="K5904">
        <v>63</v>
      </c>
      <c r="L5904">
        <v>128.52000000000001</v>
      </c>
      <c r="M5904">
        <v>996.78</v>
      </c>
      <c r="N5904">
        <v>489</v>
      </c>
      <c r="O5904">
        <v>30</v>
      </c>
      <c r="P5904" t="s">
        <v>12681</v>
      </c>
      <c r="Q5904">
        <v>0</v>
      </c>
      <c r="R5904">
        <v>0</v>
      </c>
      <c r="S5904">
        <v>0</v>
      </c>
      <c r="T5904" t="s">
        <v>181</v>
      </c>
      <c r="U5904">
        <v>0</v>
      </c>
      <c r="V5904" t="s">
        <v>181</v>
      </c>
      <c r="W5904">
        <v>1361.7</v>
      </c>
      <c r="X5904" t="s">
        <v>3581</v>
      </c>
    </row>
    <row r="5905" spans="1:24" x14ac:dyDescent="0.3">
      <c r="A5905" t="s">
        <v>3507</v>
      </c>
      <c r="B5905" t="s">
        <v>16173</v>
      </c>
      <c r="C5905" t="s">
        <v>181</v>
      </c>
      <c r="D5905" t="s">
        <v>16174</v>
      </c>
      <c r="E5905" t="s">
        <v>3907</v>
      </c>
      <c r="F5905">
        <v>360</v>
      </c>
      <c r="G5905">
        <v>0</v>
      </c>
      <c r="H5905" s="51" t="s">
        <v>13051</v>
      </c>
      <c r="I5905">
        <v>0</v>
      </c>
      <c r="J5905">
        <v>180</v>
      </c>
      <c r="K5905">
        <v>161</v>
      </c>
      <c r="L5905">
        <v>309.12</v>
      </c>
      <c r="M5905">
        <v>1195.52</v>
      </c>
      <c r="N5905">
        <v>624</v>
      </c>
      <c r="O5905">
        <v>40</v>
      </c>
      <c r="P5905" t="s">
        <v>18271</v>
      </c>
      <c r="Q5905">
        <v>0</v>
      </c>
      <c r="R5905">
        <v>0</v>
      </c>
      <c r="S5905">
        <v>0</v>
      </c>
      <c r="T5905" t="s">
        <v>181</v>
      </c>
      <c r="U5905">
        <v>0</v>
      </c>
      <c r="V5905" t="s">
        <v>181</v>
      </c>
      <c r="W5905">
        <v>3504</v>
      </c>
      <c r="X5905" t="s">
        <v>3581</v>
      </c>
    </row>
    <row r="5906" spans="1:24" x14ac:dyDescent="0.3">
      <c r="A5906" t="s">
        <v>3507</v>
      </c>
      <c r="B5906" t="s">
        <v>16175</v>
      </c>
      <c r="C5906" t="s">
        <v>181</v>
      </c>
      <c r="D5906" t="s">
        <v>16176</v>
      </c>
      <c r="E5906" t="s">
        <v>3907</v>
      </c>
      <c r="F5906">
        <v>101</v>
      </c>
      <c r="G5906">
        <v>0</v>
      </c>
      <c r="H5906" s="51" t="s">
        <v>12542</v>
      </c>
      <c r="I5906">
        <v>0</v>
      </c>
      <c r="J5906">
        <v>51</v>
      </c>
      <c r="K5906">
        <v>45</v>
      </c>
      <c r="L5906">
        <v>91.8</v>
      </c>
      <c r="M5906">
        <v>450.49</v>
      </c>
      <c r="N5906">
        <v>221</v>
      </c>
      <c r="O5906">
        <v>32</v>
      </c>
      <c r="P5906" t="s">
        <v>3545</v>
      </c>
      <c r="Q5906">
        <v>0</v>
      </c>
      <c r="R5906">
        <v>0</v>
      </c>
      <c r="S5906">
        <v>0</v>
      </c>
      <c r="T5906" t="s">
        <v>181</v>
      </c>
      <c r="U5906">
        <v>0</v>
      </c>
      <c r="V5906" t="s">
        <v>181</v>
      </c>
      <c r="W5906">
        <v>321.3</v>
      </c>
      <c r="X5906" t="s">
        <v>3581</v>
      </c>
    </row>
    <row r="5907" spans="1:24" x14ac:dyDescent="0.3">
      <c r="A5907" t="s">
        <v>3507</v>
      </c>
      <c r="B5907" t="s">
        <v>16177</v>
      </c>
      <c r="C5907" t="s">
        <v>181</v>
      </c>
      <c r="D5907" t="s">
        <v>16178</v>
      </c>
      <c r="E5907" t="s">
        <v>3907</v>
      </c>
      <c r="F5907">
        <v>214</v>
      </c>
      <c r="G5907" t="s">
        <v>3762</v>
      </c>
      <c r="H5907" s="51" t="s">
        <v>13051</v>
      </c>
      <c r="I5907">
        <v>19.2</v>
      </c>
      <c r="J5907">
        <v>107</v>
      </c>
      <c r="K5907">
        <v>81</v>
      </c>
      <c r="L5907">
        <v>155.51999999999998</v>
      </c>
      <c r="M5907">
        <v>503.89</v>
      </c>
      <c r="N5907">
        <v>263</v>
      </c>
      <c r="O5907">
        <v>59</v>
      </c>
      <c r="P5907" t="s">
        <v>5670</v>
      </c>
      <c r="Q5907">
        <v>0</v>
      </c>
      <c r="R5907">
        <v>0</v>
      </c>
      <c r="S5907">
        <v>0</v>
      </c>
      <c r="T5907" t="s">
        <v>181</v>
      </c>
      <c r="U5907">
        <v>0</v>
      </c>
      <c r="V5907" t="s">
        <v>181</v>
      </c>
      <c r="W5907">
        <v>727.6</v>
      </c>
      <c r="X5907" t="s">
        <v>3581</v>
      </c>
    </row>
    <row r="5908" spans="1:24" x14ac:dyDescent="0.3">
      <c r="A5908" t="s">
        <v>3507</v>
      </c>
      <c r="B5908" t="s">
        <v>11023</v>
      </c>
      <c r="C5908" t="s">
        <v>181</v>
      </c>
      <c r="D5908" t="s">
        <v>11024</v>
      </c>
      <c r="E5908" t="s">
        <v>11008</v>
      </c>
      <c r="F5908">
        <v>1</v>
      </c>
      <c r="G5908">
        <v>0</v>
      </c>
      <c r="H5908" s="51" t="s">
        <v>12480</v>
      </c>
      <c r="I5908">
        <v>0</v>
      </c>
      <c r="J5908">
        <v>1</v>
      </c>
      <c r="K5908">
        <v>4</v>
      </c>
      <c r="L5908">
        <v>9.9600000000000009</v>
      </c>
      <c r="M5908">
        <v>77.260000000000005</v>
      </c>
      <c r="N5908">
        <v>31</v>
      </c>
      <c r="O5908">
        <v>0</v>
      </c>
      <c r="P5908" t="s">
        <v>7207</v>
      </c>
      <c r="Q5908">
        <v>0</v>
      </c>
      <c r="R5908">
        <v>0</v>
      </c>
      <c r="S5908">
        <v>0</v>
      </c>
      <c r="T5908" t="s">
        <v>181</v>
      </c>
      <c r="U5908">
        <v>0</v>
      </c>
      <c r="V5908" t="s">
        <v>181</v>
      </c>
      <c r="W5908">
        <v>1.0333333333333301</v>
      </c>
      <c r="X5908" t="s">
        <v>3581</v>
      </c>
    </row>
    <row r="5909" spans="1:24" x14ac:dyDescent="0.3">
      <c r="A5909" t="s">
        <v>3507</v>
      </c>
      <c r="B5909" t="s">
        <v>11036</v>
      </c>
      <c r="C5909" t="s">
        <v>3954</v>
      </c>
      <c r="D5909" t="s">
        <v>11037</v>
      </c>
      <c r="E5909" t="s">
        <v>12678</v>
      </c>
      <c r="F5909">
        <v>501</v>
      </c>
      <c r="G5909">
        <v>0</v>
      </c>
      <c r="H5909" s="51" t="s">
        <v>16179</v>
      </c>
      <c r="I5909">
        <v>0</v>
      </c>
      <c r="J5909">
        <v>251</v>
      </c>
      <c r="K5909">
        <v>292</v>
      </c>
      <c r="L5909">
        <v>648.24</v>
      </c>
      <c r="M5909">
        <v>1333.55</v>
      </c>
      <c r="N5909">
        <v>602</v>
      </c>
      <c r="O5909">
        <v>0</v>
      </c>
      <c r="P5909" t="s">
        <v>18415</v>
      </c>
      <c r="Q5909">
        <v>0</v>
      </c>
      <c r="R5909">
        <v>0</v>
      </c>
      <c r="S5909">
        <v>0</v>
      </c>
      <c r="T5909" t="s">
        <v>181</v>
      </c>
      <c r="U5909">
        <v>0</v>
      </c>
      <c r="V5909" t="s">
        <v>181</v>
      </c>
      <c r="W5909">
        <v>5036.7333333333299</v>
      </c>
      <c r="X5909" t="s">
        <v>3581</v>
      </c>
    </row>
    <row r="5910" spans="1:24" x14ac:dyDescent="0.3">
      <c r="A5910" t="s">
        <v>3507</v>
      </c>
      <c r="B5910" t="s">
        <v>11069</v>
      </c>
      <c r="C5910" t="s">
        <v>181</v>
      </c>
      <c r="D5910" t="s">
        <v>11070</v>
      </c>
      <c r="E5910" t="s">
        <v>11008</v>
      </c>
      <c r="F5910">
        <v>0</v>
      </c>
      <c r="G5910">
        <v>0</v>
      </c>
      <c r="H5910" s="51" t="s">
        <v>13137</v>
      </c>
      <c r="I5910">
        <v>0</v>
      </c>
      <c r="J5910">
        <v>0</v>
      </c>
      <c r="L5910">
        <v>0</v>
      </c>
      <c r="M5910">
        <v>312.67</v>
      </c>
      <c r="N5910">
        <v>246</v>
      </c>
      <c r="O5910">
        <v>0</v>
      </c>
      <c r="P5910" t="s">
        <v>10718</v>
      </c>
      <c r="Q5910">
        <v>0</v>
      </c>
      <c r="R5910">
        <v>0</v>
      </c>
      <c r="S5910">
        <v>0</v>
      </c>
      <c r="T5910" t="s">
        <v>181</v>
      </c>
      <c r="U5910">
        <v>0</v>
      </c>
      <c r="V5910" t="s">
        <v>181</v>
      </c>
      <c r="W5910">
        <v>0</v>
      </c>
      <c r="X5910" t="s">
        <v>3581</v>
      </c>
    </row>
    <row r="5911" spans="1:24" x14ac:dyDescent="0.3">
      <c r="A5911" t="s">
        <v>3507</v>
      </c>
      <c r="B5911" t="s">
        <v>11058</v>
      </c>
      <c r="C5911" t="s">
        <v>181</v>
      </c>
      <c r="D5911" t="s">
        <v>11059</v>
      </c>
      <c r="E5911" t="s">
        <v>11008</v>
      </c>
      <c r="F5911">
        <v>0</v>
      </c>
      <c r="G5911">
        <v>0</v>
      </c>
      <c r="H5911" s="51" t="s">
        <v>12989</v>
      </c>
      <c r="I5911">
        <v>0</v>
      </c>
      <c r="J5911">
        <v>0</v>
      </c>
      <c r="L5911">
        <v>0</v>
      </c>
      <c r="M5911">
        <v>74.760000000000005</v>
      </c>
      <c r="N5911">
        <v>6</v>
      </c>
      <c r="O5911">
        <v>0</v>
      </c>
      <c r="P5911" t="s">
        <v>3594</v>
      </c>
      <c r="Q5911">
        <v>0</v>
      </c>
      <c r="R5911">
        <v>0</v>
      </c>
      <c r="S5911">
        <v>0</v>
      </c>
      <c r="T5911" t="s">
        <v>181</v>
      </c>
      <c r="U5911">
        <v>0</v>
      </c>
      <c r="V5911" t="s">
        <v>181</v>
      </c>
      <c r="W5911">
        <v>0</v>
      </c>
      <c r="X5911" t="s">
        <v>3581</v>
      </c>
    </row>
    <row r="5912" spans="1:24" x14ac:dyDescent="0.3">
      <c r="A5912" t="s">
        <v>3507</v>
      </c>
      <c r="B5912" t="s">
        <v>11040</v>
      </c>
      <c r="C5912" t="s">
        <v>181</v>
      </c>
      <c r="D5912" t="s">
        <v>11041</v>
      </c>
      <c r="E5912" t="s">
        <v>12678</v>
      </c>
      <c r="F5912">
        <v>2</v>
      </c>
      <c r="G5912">
        <v>0</v>
      </c>
      <c r="H5912" s="51" t="s">
        <v>12480</v>
      </c>
      <c r="I5912">
        <v>0</v>
      </c>
      <c r="J5912">
        <v>1</v>
      </c>
      <c r="K5912">
        <v>2</v>
      </c>
      <c r="L5912">
        <v>4.9800000000000004</v>
      </c>
      <c r="M5912">
        <v>49.84</v>
      </c>
      <c r="N5912">
        <v>20</v>
      </c>
      <c r="O5912">
        <v>0</v>
      </c>
      <c r="P5912" t="s">
        <v>3777</v>
      </c>
      <c r="Q5912">
        <v>0</v>
      </c>
      <c r="R5912">
        <v>0</v>
      </c>
      <c r="S5912">
        <v>0</v>
      </c>
      <c r="T5912" t="s">
        <v>181</v>
      </c>
      <c r="U5912">
        <v>0</v>
      </c>
      <c r="V5912" t="s">
        <v>181</v>
      </c>
      <c r="W5912">
        <v>0.66666666666666696</v>
      </c>
      <c r="X5912" t="s">
        <v>3581</v>
      </c>
    </row>
    <row r="5913" spans="1:24" x14ac:dyDescent="0.3">
      <c r="A5913" t="s">
        <v>3507</v>
      </c>
      <c r="B5913" t="s">
        <v>11019</v>
      </c>
      <c r="C5913" t="s">
        <v>7164</v>
      </c>
      <c r="D5913" t="s">
        <v>11020</v>
      </c>
      <c r="E5913" t="s">
        <v>12678</v>
      </c>
      <c r="F5913">
        <v>33</v>
      </c>
      <c r="G5913">
        <v>0</v>
      </c>
      <c r="H5913" s="51" t="s">
        <v>15197</v>
      </c>
      <c r="I5913">
        <v>0</v>
      </c>
      <c r="J5913">
        <v>17</v>
      </c>
      <c r="K5913">
        <v>18</v>
      </c>
      <c r="L5913">
        <v>66.240000000000009</v>
      </c>
      <c r="M5913">
        <v>460.61</v>
      </c>
      <c r="N5913">
        <v>125</v>
      </c>
      <c r="O5913">
        <v>6</v>
      </c>
      <c r="P5913" t="s">
        <v>8822</v>
      </c>
      <c r="Q5913">
        <v>25</v>
      </c>
      <c r="R5913">
        <v>0</v>
      </c>
      <c r="S5913">
        <v>0</v>
      </c>
      <c r="T5913" t="s">
        <v>181</v>
      </c>
      <c r="U5913">
        <v>0</v>
      </c>
      <c r="V5913" t="s">
        <v>181</v>
      </c>
      <c r="W5913">
        <v>53.266666666666701</v>
      </c>
      <c r="X5913" t="s">
        <v>3581</v>
      </c>
    </row>
    <row r="5914" spans="1:24" x14ac:dyDescent="0.3">
      <c r="A5914" t="s">
        <v>3507</v>
      </c>
      <c r="B5914" t="s">
        <v>16180</v>
      </c>
      <c r="C5914" t="s">
        <v>181</v>
      </c>
      <c r="D5914" t="s">
        <v>16181</v>
      </c>
      <c r="E5914" t="s">
        <v>3907</v>
      </c>
      <c r="F5914">
        <v>406</v>
      </c>
      <c r="G5914" t="s">
        <v>905</v>
      </c>
      <c r="H5914" s="51" t="s">
        <v>16375</v>
      </c>
      <c r="I5914">
        <v>113.36000000000001</v>
      </c>
      <c r="J5914">
        <v>203</v>
      </c>
      <c r="K5914">
        <v>125</v>
      </c>
      <c r="L5914">
        <v>272.5</v>
      </c>
      <c r="M5914">
        <v>833.73</v>
      </c>
      <c r="N5914">
        <v>383</v>
      </c>
      <c r="O5914">
        <v>29</v>
      </c>
      <c r="P5914" t="s">
        <v>8398</v>
      </c>
      <c r="Q5914">
        <v>0</v>
      </c>
      <c r="R5914">
        <v>0</v>
      </c>
      <c r="S5914">
        <v>0</v>
      </c>
      <c r="T5914" t="s">
        <v>181</v>
      </c>
      <c r="U5914">
        <v>0</v>
      </c>
      <c r="V5914" t="s">
        <v>181</v>
      </c>
      <c r="W5914">
        <v>2395.4</v>
      </c>
      <c r="X5914" t="s">
        <v>3581</v>
      </c>
    </row>
    <row r="5915" spans="1:24" x14ac:dyDescent="0.3">
      <c r="A5915" t="s">
        <v>3507</v>
      </c>
      <c r="B5915" t="s">
        <v>16182</v>
      </c>
      <c r="C5915" t="s">
        <v>181</v>
      </c>
      <c r="D5915" t="s">
        <v>16183</v>
      </c>
      <c r="E5915" t="s">
        <v>3907</v>
      </c>
      <c r="F5915">
        <v>2168</v>
      </c>
      <c r="G5915" t="s">
        <v>18416</v>
      </c>
      <c r="H5915" s="51" t="s">
        <v>16375</v>
      </c>
      <c r="I5915">
        <v>2108.06</v>
      </c>
      <c r="J5915">
        <v>1084</v>
      </c>
      <c r="K5915">
        <v>461</v>
      </c>
      <c r="L5915">
        <v>1004.98</v>
      </c>
      <c r="M5915">
        <v>2890.87</v>
      </c>
      <c r="N5915">
        <v>1328</v>
      </c>
      <c r="O5915">
        <v>127</v>
      </c>
      <c r="P5915" t="s">
        <v>18417</v>
      </c>
      <c r="Q5915">
        <v>0</v>
      </c>
      <c r="R5915">
        <v>0</v>
      </c>
      <c r="S5915">
        <v>0</v>
      </c>
      <c r="T5915" t="s">
        <v>181</v>
      </c>
      <c r="U5915">
        <v>0</v>
      </c>
      <c r="V5915" t="s">
        <v>181</v>
      </c>
      <c r="W5915">
        <v>43396.133333333302</v>
      </c>
      <c r="X5915" t="s">
        <v>3581</v>
      </c>
    </row>
    <row r="5916" spans="1:24" x14ac:dyDescent="0.3">
      <c r="A5916" t="s">
        <v>3507</v>
      </c>
      <c r="B5916" t="s">
        <v>16184</v>
      </c>
      <c r="C5916" t="s">
        <v>181</v>
      </c>
      <c r="D5916" t="s">
        <v>16185</v>
      </c>
      <c r="E5916" t="s">
        <v>3907</v>
      </c>
      <c r="F5916">
        <v>710</v>
      </c>
      <c r="G5916">
        <v>0</v>
      </c>
      <c r="H5916" s="51" t="s">
        <v>16375</v>
      </c>
      <c r="I5916">
        <v>0</v>
      </c>
      <c r="J5916">
        <v>355</v>
      </c>
      <c r="K5916">
        <v>337</v>
      </c>
      <c r="L5916">
        <v>734.66000000000008</v>
      </c>
      <c r="M5916">
        <v>2381.4899999999998</v>
      </c>
      <c r="N5916">
        <v>1094</v>
      </c>
      <c r="O5916">
        <v>87</v>
      </c>
      <c r="P5916" t="s">
        <v>17016</v>
      </c>
      <c r="Q5916">
        <v>0</v>
      </c>
      <c r="R5916">
        <v>0</v>
      </c>
      <c r="S5916">
        <v>0</v>
      </c>
      <c r="T5916" t="s">
        <v>181</v>
      </c>
      <c r="U5916">
        <v>0</v>
      </c>
      <c r="V5916" t="s">
        <v>181</v>
      </c>
      <c r="W5916">
        <v>11916.166666666701</v>
      </c>
      <c r="X5916" t="s">
        <v>3581</v>
      </c>
    </row>
    <row r="5917" spans="1:24" x14ac:dyDescent="0.3">
      <c r="A5917" t="s">
        <v>3507</v>
      </c>
      <c r="B5917" t="s">
        <v>16186</v>
      </c>
      <c r="C5917" t="s">
        <v>181</v>
      </c>
      <c r="D5917" t="s">
        <v>16187</v>
      </c>
      <c r="E5917" t="s">
        <v>3907</v>
      </c>
      <c r="F5917">
        <v>1099</v>
      </c>
      <c r="G5917" t="s">
        <v>8886</v>
      </c>
      <c r="H5917" s="51" t="s">
        <v>16375</v>
      </c>
      <c r="I5917">
        <v>906.88000000000011</v>
      </c>
      <c r="J5917">
        <v>550</v>
      </c>
      <c r="K5917">
        <v>199</v>
      </c>
      <c r="L5917">
        <v>433.82000000000005</v>
      </c>
      <c r="M5917">
        <v>1650.05</v>
      </c>
      <c r="N5917">
        <v>758</v>
      </c>
      <c r="O5917">
        <v>75</v>
      </c>
      <c r="P5917" t="s">
        <v>18418</v>
      </c>
      <c r="Q5917">
        <v>0</v>
      </c>
      <c r="R5917">
        <v>0</v>
      </c>
      <c r="S5917">
        <v>0</v>
      </c>
      <c r="T5917" t="s">
        <v>181</v>
      </c>
      <c r="U5917">
        <v>0</v>
      </c>
      <c r="V5917" t="s">
        <v>181</v>
      </c>
      <c r="W5917">
        <v>12521.666666666701</v>
      </c>
      <c r="X5917" t="s">
        <v>3581</v>
      </c>
    </row>
    <row r="5918" spans="1:24" x14ac:dyDescent="0.3">
      <c r="A5918" t="s">
        <v>3507</v>
      </c>
      <c r="B5918" t="s">
        <v>16188</v>
      </c>
      <c r="C5918" t="s">
        <v>181</v>
      </c>
      <c r="D5918" t="s">
        <v>16189</v>
      </c>
      <c r="E5918" t="s">
        <v>3907</v>
      </c>
      <c r="F5918">
        <v>521</v>
      </c>
      <c r="G5918">
        <v>0</v>
      </c>
      <c r="H5918" s="51" t="s">
        <v>16375</v>
      </c>
      <c r="I5918">
        <v>0</v>
      </c>
      <c r="J5918">
        <v>261</v>
      </c>
      <c r="K5918">
        <v>186</v>
      </c>
      <c r="L5918">
        <v>405.48</v>
      </c>
      <c r="M5918">
        <v>1310.46</v>
      </c>
      <c r="N5918">
        <v>602</v>
      </c>
      <c r="O5918">
        <v>73</v>
      </c>
      <c r="P5918" t="s">
        <v>16900</v>
      </c>
      <c r="Q5918">
        <v>0</v>
      </c>
      <c r="R5918">
        <v>0</v>
      </c>
      <c r="S5918">
        <v>0</v>
      </c>
      <c r="T5918" t="s">
        <v>181</v>
      </c>
      <c r="U5918">
        <v>0</v>
      </c>
      <c r="V5918" t="s">
        <v>181</v>
      </c>
      <c r="W5918">
        <v>4602.3</v>
      </c>
      <c r="X5918" t="s">
        <v>3581</v>
      </c>
    </row>
    <row r="5919" spans="1:24" x14ac:dyDescent="0.3">
      <c r="A5919" t="s">
        <v>3507</v>
      </c>
      <c r="B5919" t="s">
        <v>11042</v>
      </c>
      <c r="C5919" t="s">
        <v>181</v>
      </c>
      <c r="D5919" t="s">
        <v>11043</v>
      </c>
      <c r="E5919" t="s">
        <v>12678</v>
      </c>
      <c r="F5919">
        <v>0</v>
      </c>
      <c r="G5919">
        <v>0</v>
      </c>
      <c r="H5919" s="51" t="s">
        <v>16169</v>
      </c>
      <c r="I5919">
        <v>0</v>
      </c>
      <c r="J5919">
        <v>0</v>
      </c>
      <c r="L5919">
        <v>0</v>
      </c>
      <c r="M5919">
        <v>18.940000000000001</v>
      </c>
      <c r="N5919">
        <v>7</v>
      </c>
      <c r="O5919">
        <v>0</v>
      </c>
      <c r="P5919" t="s">
        <v>3532</v>
      </c>
      <c r="Q5919">
        <v>0</v>
      </c>
      <c r="R5919">
        <v>0</v>
      </c>
      <c r="S5919">
        <v>0</v>
      </c>
      <c r="T5919" t="s">
        <v>181</v>
      </c>
      <c r="U5919">
        <v>0</v>
      </c>
      <c r="V5919" t="s">
        <v>181</v>
      </c>
      <c r="W5919">
        <v>0</v>
      </c>
      <c r="X5919" t="s">
        <v>3581</v>
      </c>
    </row>
    <row r="5920" spans="1:24" x14ac:dyDescent="0.3">
      <c r="A5920" t="s">
        <v>3507</v>
      </c>
      <c r="B5920" t="s">
        <v>11044</v>
      </c>
      <c r="C5920" t="s">
        <v>3504</v>
      </c>
      <c r="D5920" t="s">
        <v>11045</v>
      </c>
      <c r="E5920" t="s">
        <v>12678</v>
      </c>
      <c r="F5920">
        <v>0</v>
      </c>
      <c r="G5920">
        <v>0</v>
      </c>
      <c r="H5920" s="51" t="s">
        <v>16169</v>
      </c>
      <c r="I5920">
        <v>0</v>
      </c>
      <c r="J5920">
        <v>0</v>
      </c>
      <c r="L5920">
        <v>0</v>
      </c>
      <c r="M5920">
        <v>908.91</v>
      </c>
      <c r="N5920">
        <v>336</v>
      </c>
      <c r="O5920">
        <v>0</v>
      </c>
      <c r="P5920" t="s">
        <v>4586</v>
      </c>
      <c r="Q5920">
        <v>0</v>
      </c>
      <c r="R5920">
        <v>0</v>
      </c>
      <c r="S5920">
        <v>0</v>
      </c>
      <c r="T5920" t="s">
        <v>181</v>
      </c>
      <c r="U5920">
        <v>0</v>
      </c>
      <c r="V5920" t="s">
        <v>181</v>
      </c>
      <c r="W5920">
        <v>0</v>
      </c>
      <c r="X5920" t="s">
        <v>3581</v>
      </c>
    </row>
    <row r="5921" spans="1:24" x14ac:dyDescent="0.3">
      <c r="A5921" t="s">
        <v>3507</v>
      </c>
      <c r="B5921" t="s">
        <v>11060</v>
      </c>
      <c r="C5921" t="s">
        <v>3813</v>
      </c>
      <c r="D5921" t="s">
        <v>11061</v>
      </c>
      <c r="E5921" t="s">
        <v>11008</v>
      </c>
      <c r="F5921">
        <v>2338</v>
      </c>
      <c r="G5921">
        <v>0</v>
      </c>
      <c r="H5921" s="51" t="s">
        <v>15972</v>
      </c>
      <c r="I5921">
        <v>0</v>
      </c>
      <c r="J5921">
        <v>1169</v>
      </c>
      <c r="K5921">
        <v>2071</v>
      </c>
      <c r="L5921">
        <v>5053.24</v>
      </c>
      <c r="M5921">
        <v>10792.04</v>
      </c>
      <c r="N5921">
        <v>4425</v>
      </c>
      <c r="O5921">
        <v>0</v>
      </c>
      <c r="P5921" t="s">
        <v>18419</v>
      </c>
      <c r="Q5921">
        <v>110</v>
      </c>
      <c r="R5921">
        <v>0</v>
      </c>
      <c r="S5921">
        <v>0</v>
      </c>
      <c r="T5921" t="s">
        <v>181</v>
      </c>
      <c r="U5921">
        <v>0</v>
      </c>
      <c r="V5921" t="s">
        <v>181</v>
      </c>
      <c r="W5921">
        <v>168141.16666666701</v>
      </c>
      <c r="X5921" t="s">
        <v>3581</v>
      </c>
    </row>
    <row r="5922" spans="1:24" x14ac:dyDescent="0.3">
      <c r="A5922" t="s">
        <v>3507</v>
      </c>
      <c r="B5922" t="s">
        <v>11066</v>
      </c>
      <c r="C5922" t="s">
        <v>3588</v>
      </c>
      <c r="D5922" t="s">
        <v>11067</v>
      </c>
      <c r="E5922" t="s">
        <v>12678</v>
      </c>
      <c r="F5922">
        <v>430</v>
      </c>
      <c r="G5922">
        <v>0</v>
      </c>
      <c r="H5922" s="51" t="s">
        <v>15972</v>
      </c>
      <c r="I5922">
        <v>0</v>
      </c>
      <c r="J5922">
        <v>215</v>
      </c>
      <c r="K5922">
        <v>57</v>
      </c>
      <c r="L5922">
        <v>139.07999999999998</v>
      </c>
      <c r="M5922">
        <v>1829.15</v>
      </c>
      <c r="N5922">
        <v>750</v>
      </c>
      <c r="O5922">
        <v>0</v>
      </c>
      <c r="P5922" t="s">
        <v>4184</v>
      </c>
      <c r="Q5922">
        <v>0</v>
      </c>
      <c r="R5922">
        <v>0</v>
      </c>
      <c r="S5922">
        <v>0</v>
      </c>
      <c r="T5922" t="s">
        <v>181</v>
      </c>
      <c r="U5922">
        <v>0</v>
      </c>
      <c r="V5922" t="s">
        <v>181</v>
      </c>
      <c r="W5922">
        <v>5375</v>
      </c>
      <c r="X5922" t="s">
        <v>3581</v>
      </c>
    </row>
    <row r="5923" spans="1:24" x14ac:dyDescent="0.3">
      <c r="A5923" t="s">
        <v>3507</v>
      </c>
      <c r="B5923" t="s">
        <v>11046</v>
      </c>
      <c r="C5923" t="s">
        <v>181</v>
      </c>
      <c r="D5923" t="s">
        <v>11047</v>
      </c>
      <c r="E5923" t="s">
        <v>12678</v>
      </c>
      <c r="F5923">
        <v>0</v>
      </c>
      <c r="G5923">
        <v>0</v>
      </c>
      <c r="H5923" s="51" t="s">
        <v>15972</v>
      </c>
      <c r="I5923">
        <v>0</v>
      </c>
      <c r="J5923">
        <v>0</v>
      </c>
      <c r="L5923">
        <v>0</v>
      </c>
      <c r="M5923">
        <v>80.48</v>
      </c>
      <c r="N5923">
        <v>33</v>
      </c>
      <c r="O5923">
        <v>0</v>
      </c>
      <c r="P5923" t="s">
        <v>3590</v>
      </c>
      <c r="Q5923">
        <v>0</v>
      </c>
      <c r="R5923">
        <v>0</v>
      </c>
      <c r="S5923">
        <v>0</v>
      </c>
      <c r="T5923" t="s">
        <v>181</v>
      </c>
      <c r="U5923">
        <v>0</v>
      </c>
      <c r="V5923" t="s">
        <v>181</v>
      </c>
      <c r="W5923">
        <v>0</v>
      </c>
      <c r="X5923" t="s">
        <v>3581</v>
      </c>
    </row>
    <row r="5924" spans="1:24" x14ac:dyDescent="0.3">
      <c r="A5924" t="s">
        <v>3507</v>
      </c>
      <c r="B5924" t="s">
        <v>11050</v>
      </c>
      <c r="C5924" t="s">
        <v>181</v>
      </c>
      <c r="D5924" t="s">
        <v>11051</v>
      </c>
      <c r="E5924" t="s">
        <v>12678</v>
      </c>
      <c r="F5924">
        <v>0</v>
      </c>
      <c r="G5924">
        <v>0</v>
      </c>
      <c r="H5924" s="51" t="s">
        <v>13939</v>
      </c>
      <c r="I5924">
        <v>0</v>
      </c>
      <c r="J5924">
        <v>0</v>
      </c>
      <c r="L5924">
        <v>0</v>
      </c>
      <c r="M5924">
        <v>0</v>
      </c>
      <c r="N5924">
        <v>0</v>
      </c>
      <c r="O5924">
        <v>0</v>
      </c>
      <c r="P5924" t="s">
        <v>183</v>
      </c>
      <c r="Q5924">
        <v>0</v>
      </c>
      <c r="R5924">
        <v>0</v>
      </c>
      <c r="S5924">
        <v>0</v>
      </c>
      <c r="T5924" t="s">
        <v>181</v>
      </c>
      <c r="U5924">
        <v>0</v>
      </c>
      <c r="V5924" t="s">
        <v>181</v>
      </c>
      <c r="W5924">
        <v>0</v>
      </c>
      <c r="X5924" t="s">
        <v>3581</v>
      </c>
    </row>
    <row r="5925" spans="1:24" x14ac:dyDescent="0.3">
      <c r="A5925" t="s">
        <v>3507</v>
      </c>
      <c r="B5925" t="s">
        <v>16191</v>
      </c>
      <c r="C5925" t="s">
        <v>181</v>
      </c>
      <c r="D5925" t="s">
        <v>16192</v>
      </c>
      <c r="E5925" t="s">
        <v>3907</v>
      </c>
      <c r="F5925">
        <v>319</v>
      </c>
      <c r="G5925">
        <v>0</v>
      </c>
      <c r="H5925" s="51" t="s">
        <v>15197</v>
      </c>
      <c r="I5925">
        <v>0</v>
      </c>
      <c r="J5925">
        <v>160</v>
      </c>
      <c r="K5925">
        <v>135</v>
      </c>
      <c r="L5925">
        <v>496.8</v>
      </c>
      <c r="M5925">
        <v>1801.92</v>
      </c>
      <c r="N5925">
        <v>489</v>
      </c>
      <c r="O5925">
        <v>5</v>
      </c>
      <c r="P5925" t="s">
        <v>15306</v>
      </c>
      <c r="Q5925">
        <v>0</v>
      </c>
      <c r="R5925">
        <v>0</v>
      </c>
      <c r="S5925">
        <v>0</v>
      </c>
      <c r="T5925" t="s">
        <v>181</v>
      </c>
      <c r="U5925">
        <v>0</v>
      </c>
      <c r="V5925" t="s">
        <v>181</v>
      </c>
      <c r="W5925">
        <v>2581.3333333333298</v>
      </c>
      <c r="X5925" t="s">
        <v>3581</v>
      </c>
    </row>
    <row r="5926" spans="1:24" x14ac:dyDescent="0.3">
      <c r="A5926" t="s">
        <v>3507</v>
      </c>
      <c r="B5926" t="s">
        <v>16193</v>
      </c>
      <c r="C5926" t="s">
        <v>181</v>
      </c>
      <c r="D5926" t="s">
        <v>16194</v>
      </c>
      <c r="E5926" t="s">
        <v>10763</v>
      </c>
      <c r="F5926">
        <v>2306</v>
      </c>
      <c r="G5926" t="s">
        <v>15259</v>
      </c>
      <c r="H5926" s="51" t="s">
        <v>16195</v>
      </c>
      <c r="I5926">
        <v>1970.25</v>
      </c>
      <c r="J5926">
        <v>1153</v>
      </c>
      <c r="K5926">
        <v>283</v>
      </c>
      <c r="L5926">
        <v>602.79</v>
      </c>
      <c r="M5926">
        <v>2941.53</v>
      </c>
      <c r="N5926">
        <v>1381</v>
      </c>
      <c r="O5926">
        <v>0</v>
      </c>
      <c r="P5926" t="s">
        <v>18420</v>
      </c>
      <c r="Q5926">
        <v>0</v>
      </c>
      <c r="R5926">
        <v>0</v>
      </c>
      <c r="S5926">
        <v>0</v>
      </c>
      <c r="T5926" t="s">
        <v>181</v>
      </c>
      <c r="U5926">
        <v>0</v>
      </c>
      <c r="V5926" t="s">
        <v>181</v>
      </c>
      <c r="W5926">
        <v>53076.433333333298</v>
      </c>
      <c r="X5926" t="s">
        <v>3581</v>
      </c>
    </row>
    <row r="5927" spans="1:24" x14ac:dyDescent="0.3">
      <c r="A5927" t="s">
        <v>3507</v>
      </c>
      <c r="B5927" t="s">
        <v>16196</v>
      </c>
      <c r="C5927" t="s">
        <v>181</v>
      </c>
      <c r="D5927" t="s">
        <v>16197</v>
      </c>
      <c r="E5927" t="s">
        <v>8406</v>
      </c>
      <c r="F5927">
        <v>93</v>
      </c>
      <c r="G5927">
        <v>0</v>
      </c>
      <c r="H5927" s="51" t="s">
        <v>16198</v>
      </c>
      <c r="I5927">
        <v>0</v>
      </c>
      <c r="J5927">
        <v>47</v>
      </c>
      <c r="K5927">
        <v>34</v>
      </c>
      <c r="L5927">
        <v>77.86</v>
      </c>
      <c r="M5927">
        <v>137.38999999999999</v>
      </c>
      <c r="N5927">
        <v>60</v>
      </c>
      <c r="O5927">
        <v>0</v>
      </c>
      <c r="P5927" t="s">
        <v>496</v>
      </c>
      <c r="Q5927">
        <v>0</v>
      </c>
      <c r="R5927">
        <v>0</v>
      </c>
      <c r="S5927">
        <v>150</v>
      </c>
      <c r="T5927" t="s">
        <v>17985</v>
      </c>
      <c r="U5927">
        <v>2.29</v>
      </c>
      <c r="V5927" t="s">
        <v>17986</v>
      </c>
      <c r="W5927">
        <v>94</v>
      </c>
      <c r="X5927" t="s">
        <v>3581</v>
      </c>
    </row>
    <row r="5928" spans="1:24" x14ac:dyDescent="0.3">
      <c r="A5928" t="s">
        <v>3507</v>
      </c>
      <c r="B5928" t="s">
        <v>16199</v>
      </c>
      <c r="C5928" t="s">
        <v>181</v>
      </c>
      <c r="D5928" t="s">
        <v>16200</v>
      </c>
      <c r="E5928" t="s">
        <v>3579</v>
      </c>
      <c r="F5928">
        <v>331</v>
      </c>
      <c r="G5928">
        <v>0</v>
      </c>
      <c r="H5928" s="51" t="s">
        <v>15823</v>
      </c>
      <c r="I5928">
        <v>0</v>
      </c>
      <c r="J5928">
        <v>166</v>
      </c>
      <c r="K5928">
        <v>121</v>
      </c>
      <c r="L5928">
        <v>1301.96</v>
      </c>
      <c r="M5928">
        <v>8239.48</v>
      </c>
      <c r="N5928">
        <v>766</v>
      </c>
      <c r="O5928">
        <v>51</v>
      </c>
      <c r="P5928" t="s">
        <v>18421</v>
      </c>
      <c r="Q5928">
        <v>0</v>
      </c>
      <c r="R5928">
        <v>0</v>
      </c>
      <c r="S5928">
        <v>0</v>
      </c>
      <c r="T5928" t="s">
        <v>181</v>
      </c>
      <c r="U5928">
        <v>0</v>
      </c>
      <c r="V5928" t="s">
        <v>181</v>
      </c>
      <c r="W5928">
        <v>3956.3333333333298</v>
      </c>
      <c r="X5928" t="s">
        <v>3581</v>
      </c>
    </row>
    <row r="5929" spans="1:24" x14ac:dyDescent="0.3">
      <c r="A5929" t="s">
        <v>3507</v>
      </c>
      <c r="B5929" t="s">
        <v>3587</v>
      </c>
      <c r="C5929" t="s">
        <v>3588</v>
      </c>
      <c r="D5929" t="s">
        <v>3589</v>
      </c>
      <c r="E5929" t="s">
        <v>3579</v>
      </c>
      <c r="F5929">
        <v>10</v>
      </c>
      <c r="G5929">
        <v>0</v>
      </c>
      <c r="H5929" s="51" t="s">
        <v>16201</v>
      </c>
      <c r="I5929">
        <v>0</v>
      </c>
      <c r="J5929">
        <v>5</v>
      </c>
      <c r="K5929">
        <v>2</v>
      </c>
      <c r="L5929">
        <v>5.54</v>
      </c>
      <c r="M5929">
        <v>421.04</v>
      </c>
      <c r="N5929">
        <v>152</v>
      </c>
      <c r="O5929">
        <v>0</v>
      </c>
      <c r="P5929" t="s">
        <v>8469</v>
      </c>
      <c r="Q5929">
        <v>0</v>
      </c>
      <c r="R5929">
        <v>0</v>
      </c>
      <c r="S5929">
        <v>0</v>
      </c>
      <c r="T5929" t="s">
        <v>181</v>
      </c>
      <c r="U5929">
        <v>0</v>
      </c>
      <c r="V5929" t="s">
        <v>181</v>
      </c>
      <c r="W5929">
        <v>25.3333333333333</v>
      </c>
      <c r="X5929" t="s">
        <v>3581</v>
      </c>
    </row>
    <row r="5930" spans="1:24" x14ac:dyDescent="0.3">
      <c r="A5930" t="s">
        <v>3507</v>
      </c>
      <c r="B5930" t="s">
        <v>8451</v>
      </c>
      <c r="C5930" t="s">
        <v>3504</v>
      </c>
      <c r="D5930" t="s">
        <v>8452</v>
      </c>
      <c r="E5930" t="s">
        <v>8406</v>
      </c>
      <c r="F5930">
        <v>517</v>
      </c>
      <c r="G5930">
        <v>0</v>
      </c>
      <c r="H5930" s="51" t="s">
        <v>16156</v>
      </c>
      <c r="I5930">
        <v>0</v>
      </c>
      <c r="J5930">
        <v>259</v>
      </c>
      <c r="K5930">
        <v>227</v>
      </c>
      <c r="L5930">
        <v>581.12</v>
      </c>
      <c r="M5930">
        <v>2009.02</v>
      </c>
      <c r="N5930">
        <v>786</v>
      </c>
      <c r="O5930">
        <v>114</v>
      </c>
      <c r="P5930" t="s">
        <v>4550</v>
      </c>
      <c r="Q5930">
        <v>36</v>
      </c>
      <c r="R5930">
        <v>0</v>
      </c>
      <c r="S5930">
        <v>780</v>
      </c>
      <c r="T5930" t="s">
        <v>17985</v>
      </c>
      <c r="U5930">
        <v>2.64</v>
      </c>
      <c r="V5930" t="s">
        <v>17986</v>
      </c>
      <c r="W5930">
        <v>5490.8</v>
      </c>
      <c r="X5930" t="s">
        <v>3581</v>
      </c>
    </row>
    <row r="5931" spans="1:24" x14ac:dyDescent="0.3">
      <c r="A5931" t="s">
        <v>3507</v>
      </c>
      <c r="B5931" t="s">
        <v>8437</v>
      </c>
      <c r="C5931" t="s">
        <v>3844</v>
      </c>
      <c r="D5931" t="s">
        <v>8438</v>
      </c>
      <c r="E5931" t="s">
        <v>8406</v>
      </c>
      <c r="F5931">
        <v>0</v>
      </c>
      <c r="G5931">
        <v>0</v>
      </c>
      <c r="H5931" s="51" t="s">
        <v>12530</v>
      </c>
      <c r="I5931">
        <v>0</v>
      </c>
      <c r="J5931">
        <v>0</v>
      </c>
      <c r="L5931">
        <v>0</v>
      </c>
      <c r="M5931">
        <v>93.49</v>
      </c>
      <c r="N5931">
        <v>63</v>
      </c>
      <c r="O5931">
        <v>0</v>
      </c>
      <c r="P5931" t="s">
        <v>3548</v>
      </c>
      <c r="Q5931">
        <v>480</v>
      </c>
      <c r="R5931">
        <v>-417</v>
      </c>
      <c r="S5931">
        <v>500</v>
      </c>
      <c r="T5931" t="s">
        <v>12699</v>
      </c>
      <c r="U5931">
        <v>2.2400000000000002</v>
      </c>
      <c r="V5931" t="s">
        <v>18405</v>
      </c>
      <c r="W5931">
        <v>0</v>
      </c>
      <c r="X5931" t="s">
        <v>3581</v>
      </c>
    </row>
    <row r="5932" spans="1:24" x14ac:dyDescent="0.3">
      <c r="A5932" t="s">
        <v>3507</v>
      </c>
      <c r="B5932" t="s">
        <v>8528</v>
      </c>
      <c r="C5932" t="s">
        <v>8529</v>
      </c>
      <c r="D5932" t="s">
        <v>8530</v>
      </c>
      <c r="E5932" t="s">
        <v>8406</v>
      </c>
      <c r="F5932">
        <v>5885</v>
      </c>
      <c r="G5932">
        <v>0</v>
      </c>
      <c r="H5932" s="51" t="s">
        <v>15624</v>
      </c>
      <c r="I5932">
        <v>0</v>
      </c>
      <c r="J5932">
        <v>2943</v>
      </c>
      <c r="K5932">
        <v>3102</v>
      </c>
      <c r="L5932">
        <v>4032.6000000000004</v>
      </c>
      <c r="M5932">
        <v>11686.43</v>
      </c>
      <c r="N5932">
        <v>9024</v>
      </c>
      <c r="O5932">
        <v>342</v>
      </c>
      <c r="P5932" t="s">
        <v>18422</v>
      </c>
      <c r="Q5932">
        <v>409</v>
      </c>
      <c r="R5932">
        <v>0</v>
      </c>
      <c r="S5932">
        <v>11000</v>
      </c>
      <c r="T5932" t="s">
        <v>17989</v>
      </c>
      <c r="U5932">
        <v>1.3</v>
      </c>
      <c r="V5932" t="s">
        <v>17990</v>
      </c>
      <c r="W5932">
        <v>811581.3</v>
      </c>
      <c r="X5932" t="s">
        <v>3581</v>
      </c>
    </row>
    <row r="5933" spans="1:24" x14ac:dyDescent="0.3">
      <c r="A5933" t="s">
        <v>3507</v>
      </c>
      <c r="B5933" t="s">
        <v>8439</v>
      </c>
      <c r="C5933" t="s">
        <v>3844</v>
      </c>
      <c r="D5933" t="s">
        <v>8440</v>
      </c>
      <c r="E5933" t="s">
        <v>8406</v>
      </c>
      <c r="F5933">
        <v>0</v>
      </c>
      <c r="G5933">
        <v>0</v>
      </c>
      <c r="H5933" s="51" t="s">
        <v>12530</v>
      </c>
      <c r="I5933">
        <v>0</v>
      </c>
      <c r="J5933">
        <v>0</v>
      </c>
      <c r="L5933">
        <v>0</v>
      </c>
      <c r="M5933">
        <v>29.68</v>
      </c>
      <c r="N5933">
        <v>20</v>
      </c>
      <c r="O5933">
        <v>0</v>
      </c>
      <c r="P5933" t="s">
        <v>3777</v>
      </c>
      <c r="Q5933">
        <v>0</v>
      </c>
      <c r="R5933">
        <v>0</v>
      </c>
      <c r="S5933">
        <v>0</v>
      </c>
      <c r="T5933" t="s">
        <v>181</v>
      </c>
      <c r="U5933">
        <v>0</v>
      </c>
      <c r="V5933" t="s">
        <v>181</v>
      </c>
      <c r="W5933">
        <v>0</v>
      </c>
      <c r="X5933" t="s">
        <v>3581</v>
      </c>
    </row>
    <row r="5934" spans="1:24" x14ac:dyDescent="0.3">
      <c r="A5934" t="s">
        <v>3507</v>
      </c>
      <c r="B5934" t="s">
        <v>8441</v>
      </c>
      <c r="C5934" t="s">
        <v>3844</v>
      </c>
      <c r="D5934" t="s">
        <v>8442</v>
      </c>
      <c r="E5934" t="s">
        <v>8406</v>
      </c>
      <c r="F5934">
        <v>20</v>
      </c>
      <c r="G5934">
        <v>0</v>
      </c>
      <c r="H5934" s="51" t="s">
        <v>15624</v>
      </c>
      <c r="I5934">
        <v>0</v>
      </c>
      <c r="J5934">
        <v>10</v>
      </c>
      <c r="K5934">
        <v>10</v>
      </c>
      <c r="L5934">
        <v>13</v>
      </c>
      <c r="M5934">
        <v>77.7</v>
      </c>
      <c r="N5934">
        <v>60</v>
      </c>
      <c r="O5934">
        <v>0</v>
      </c>
      <c r="P5934" t="s">
        <v>496</v>
      </c>
      <c r="Q5934">
        <v>0</v>
      </c>
      <c r="R5934">
        <v>0</v>
      </c>
      <c r="S5934">
        <v>0</v>
      </c>
      <c r="T5934" t="s">
        <v>181</v>
      </c>
      <c r="U5934">
        <v>0</v>
      </c>
      <c r="V5934" t="s">
        <v>181</v>
      </c>
      <c r="W5934">
        <v>20</v>
      </c>
      <c r="X5934" t="s">
        <v>3581</v>
      </c>
    </row>
    <row r="5935" spans="1:24" x14ac:dyDescent="0.3">
      <c r="A5935" t="s">
        <v>3507</v>
      </c>
      <c r="B5935" t="s">
        <v>8443</v>
      </c>
      <c r="C5935" t="s">
        <v>3844</v>
      </c>
      <c r="D5935" t="s">
        <v>8444</v>
      </c>
      <c r="E5935" t="s">
        <v>8406</v>
      </c>
      <c r="F5935">
        <v>0</v>
      </c>
      <c r="G5935">
        <v>0</v>
      </c>
      <c r="H5935" s="51" t="s">
        <v>15507</v>
      </c>
      <c r="I5935">
        <v>0</v>
      </c>
      <c r="J5935">
        <v>0</v>
      </c>
      <c r="L5935">
        <v>0</v>
      </c>
      <c r="M5935">
        <v>29.72</v>
      </c>
      <c r="N5935">
        <v>20</v>
      </c>
      <c r="O5935">
        <v>0</v>
      </c>
      <c r="P5935" t="s">
        <v>3777</v>
      </c>
      <c r="Q5935">
        <v>0</v>
      </c>
      <c r="R5935">
        <v>0</v>
      </c>
      <c r="S5935">
        <v>0</v>
      </c>
      <c r="T5935" t="s">
        <v>181</v>
      </c>
      <c r="U5935">
        <v>0</v>
      </c>
      <c r="V5935" t="s">
        <v>181</v>
      </c>
      <c r="W5935">
        <v>0</v>
      </c>
      <c r="X5935" t="s">
        <v>3581</v>
      </c>
    </row>
    <row r="5936" spans="1:24" x14ac:dyDescent="0.3">
      <c r="A5936" t="s">
        <v>3507</v>
      </c>
      <c r="B5936" t="s">
        <v>8492</v>
      </c>
      <c r="C5936" t="s">
        <v>181</v>
      </c>
      <c r="D5936" t="s">
        <v>8493</v>
      </c>
      <c r="E5936" t="s">
        <v>8406</v>
      </c>
      <c r="F5936">
        <v>0</v>
      </c>
      <c r="G5936">
        <v>0</v>
      </c>
      <c r="H5936" s="51" t="s">
        <v>16104</v>
      </c>
      <c r="I5936">
        <v>0</v>
      </c>
      <c r="J5936">
        <v>0</v>
      </c>
      <c r="L5936">
        <v>0</v>
      </c>
      <c r="M5936">
        <v>425.57</v>
      </c>
      <c r="N5936">
        <v>36</v>
      </c>
      <c r="O5936">
        <v>0</v>
      </c>
      <c r="P5936" t="s">
        <v>1975</v>
      </c>
      <c r="Q5936">
        <v>0</v>
      </c>
      <c r="R5936">
        <v>0</v>
      </c>
      <c r="S5936">
        <v>0</v>
      </c>
      <c r="T5936" t="s">
        <v>181</v>
      </c>
      <c r="U5936">
        <v>0</v>
      </c>
      <c r="V5936" t="s">
        <v>181</v>
      </c>
      <c r="W5936">
        <v>0</v>
      </c>
      <c r="X5936" t="s">
        <v>3581</v>
      </c>
    </row>
    <row r="5937" spans="1:24" x14ac:dyDescent="0.3">
      <c r="A5937" t="s">
        <v>1549</v>
      </c>
      <c r="B5937" t="s">
        <v>12040</v>
      </c>
      <c r="C5937" t="s">
        <v>181</v>
      </c>
      <c r="D5937" t="s">
        <v>12041</v>
      </c>
      <c r="E5937" t="s">
        <v>13223</v>
      </c>
      <c r="F5937">
        <v>0</v>
      </c>
      <c r="G5937">
        <v>0</v>
      </c>
      <c r="H5937" s="51" t="s">
        <v>13771</v>
      </c>
      <c r="I5937">
        <v>0</v>
      </c>
      <c r="J5937">
        <v>32370</v>
      </c>
      <c r="K5937">
        <v>52798</v>
      </c>
      <c r="L5937">
        <v>19007.28</v>
      </c>
      <c r="M5937">
        <v>133.19999999999999</v>
      </c>
      <c r="N5937">
        <v>370</v>
      </c>
      <c r="O5937">
        <v>0</v>
      </c>
      <c r="P5937" t="s">
        <v>7604</v>
      </c>
      <c r="Q5937">
        <v>370</v>
      </c>
      <c r="R5937">
        <v>0</v>
      </c>
      <c r="S5937">
        <v>0</v>
      </c>
      <c r="T5937" t="s">
        <v>181</v>
      </c>
      <c r="U5937">
        <v>0</v>
      </c>
      <c r="V5937" t="s">
        <v>181</v>
      </c>
      <c r="W5937">
        <v>0</v>
      </c>
      <c r="X5937" t="s">
        <v>3581</v>
      </c>
    </row>
    <row r="5938" spans="1:24" x14ac:dyDescent="0.3">
      <c r="A5938" t="s">
        <v>179</v>
      </c>
      <c r="B5938" t="s">
        <v>16202</v>
      </c>
      <c r="C5938" t="s">
        <v>181</v>
      </c>
      <c r="D5938" t="s">
        <v>16203</v>
      </c>
      <c r="E5938" t="s">
        <v>13223</v>
      </c>
      <c r="F5938">
        <v>25733</v>
      </c>
      <c r="G5938">
        <v>0</v>
      </c>
      <c r="H5938" s="51" t="s">
        <v>13183</v>
      </c>
      <c r="I5938">
        <v>0</v>
      </c>
      <c r="J5938">
        <v>77090</v>
      </c>
      <c r="K5938">
        <v>22329</v>
      </c>
      <c r="L5938">
        <v>14960.43</v>
      </c>
      <c r="M5938">
        <v>25112.27</v>
      </c>
      <c r="N5938">
        <v>37481</v>
      </c>
      <c r="O5938">
        <v>26830</v>
      </c>
      <c r="P5938" t="s">
        <v>18423</v>
      </c>
      <c r="Q5938">
        <v>0</v>
      </c>
      <c r="R5938">
        <v>0</v>
      </c>
      <c r="S5938">
        <v>119000</v>
      </c>
      <c r="T5938" t="s">
        <v>181</v>
      </c>
      <c r="U5938">
        <v>0</v>
      </c>
      <c r="V5938" t="s">
        <v>181</v>
      </c>
      <c r="W5938">
        <v>27369519.666666701</v>
      </c>
      <c r="X5938" t="s">
        <v>16204</v>
      </c>
    </row>
    <row r="5939" spans="1:24" x14ac:dyDescent="0.3">
      <c r="A5939" t="s">
        <v>3507</v>
      </c>
      <c r="B5939" t="s">
        <v>16205</v>
      </c>
      <c r="C5939" t="s">
        <v>181</v>
      </c>
      <c r="D5939" t="s">
        <v>16206</v>
      </c>
      <c r="E5939" t="s">
        <v>3579</v>
      </c>
      <c r="F5939">
        <v>0</v>
      </c>
      <c r="G5939">
        <v>0</v>
      </c>
      <c r="H5939" s="51" t="s">
        <v>15457</v>
      </c>
      <c r="I5939">
        <v>0</v>
      </c>
      <c r="J5939">
        <v>0</v>
      </c>
      <c r="K5939">
        <v>2</v>
      </c>
      <c r="L5939">
        <v>6.7</v>
      </c>
      <c r="M5939">
        <v>281.8</v>
      </c>
      <c r="N5939">
        <v>84</v>
      </c>
      <c r="O5939">
        <v>0</v>
      </c>
      <c r="P5939" t="s">
        <v>3160</v>
      </c>
      <c r="Q5939">
        <v>0</v>
      </c>
      <c r="R5939">
        <v>0</v>
      </c>
      <c r="S5939">
        <v>0</v>
      </c>
      <c r="T5939" t="s">
        <v>181</v>
      </c>
      <c r="U5939">
        <v>0</v>
      </c>
      <c r="V5939" t="s">
        <v>181</v>
      </c>
      <c r="W5939">
        <v>0</v>
      </c>
      <c r="X5939" t="s">
        <v>3581</v>
      </c>
    </row>
    <row r="5940" spans="1:24" x14ac:dyDescent="0.3">
      <c r="A5940" t="s">
        <v>3507</v>
      </c>
      <c r="B5940" t="s">
        <v>9486</v>
      </c>
      <c r="C5940" t="s">
        <v>181</v>
      </c>
      <c r="D5940" t="s">
        <v>9487</v>
      </c>
      <c r="E5940" t="s">
        <v>9447</v>
      </c>
      <c r="F5940">
        <v>116</v>
      </c>
      <c r="G5940">
        <v>0</v>
      </c>
      <c r="H5940" s="51" t="s">
        <v>15483</v>
      </c>
      <c r="I5940">
        <v>0</v>
      </c>
      <c r="J5940">
        <v>58</v>
      </c>
      <c r="K5940">
        <v>22</v>
      </c>
      <c r="L5940">
        <v>18.04</v>
      </c>
      <c r="M5940">
        <v>157.21</v>
      </c>
      <c r="N5940">
        <v>191</v>
      </c>
      <c r="O5940">
        <v>10</v>
      </c>
      <c r="P5940" t="s">
        <v>17773</v>
      </c>
      <c r="Q5940">
        <v>0</v>
      </c>
      <c r="R5940">
        <v>0</v>
      </c>
      <c r="S5940">
        <v>200</v>
      </c>
      <c r="T5940" t="s">
        <v>17681</v>
      </c>
      <c r="U5940">
        <v>1</v>
      </c>
      <c r="V5940" t="s">
        <v>17921</v>
      </c>
      <c r="W5940">
        <v>349.933333333333</v>
      </c>
      <c r="X5940" t="s">
        <v>3581</v>
      </c>
    </row>
    <row r="5941" spans="1:24" x14ac:dyDescent="0.3">
      <c r="A5941" t="s">
        <v>3507</v>
      </c>
      <c r="B5941" t="s">
        <v>8431</v>
      </c>
      <c r="C5941" t="s">
        <v>181</v>
      </c>
      <c r="D5941" t="s">
        <v>8432</v>
      </c>
      <c r="E5941" t="s">
        <v>8406</v>
      </c>
      <c r="F5941">
        <v>0</v>
      </c>
      <c r="G5941">
        <v>0</v>
      </c>
      <c r="H5941" s="51" t="s">
        <v>13514</v>
      </c>
      <c r="I5941">
        <v>0</v>
      </c>
      <c r="J5941">
        <v>0</v>
      </c>
      <c r="L5941">
        <v>0</v>
      </c>
      <c r="M5941">
        <v>334.1</v>
      </c>
      <c r="N5941">
        <v>287</v>
      </c>
      <c r="O5941">
        <v>0</v>
      </c>
      <c r="P5941" t="s">
        <v>8433</v>
      </c>
      <c r="Q5941">
        <v>0</v>
      </c>
      <c r="R5941">
        <v>0</v>
      </c>
      <c r="S5941">
        <v>0</v>
      </c>
      <c r="T5941" t="s">
        <v>181</v>
      </c>
      <c r="U5941">
        <v>0</v>
      </c>
      <c r="V5941" t="s">
        <v>181</v>
      </c>
      <c r="W5941">
        <v>0</v>
      </c>
      <c r="X5941" t="s">
        <v>3581</v>
      </c>
    </row>
    <row r="5942" spans="1:24" x14ac:dyDescent="0.3">
      <c r="A5942" t="s">
        <v>3507</v>
      </c>
      <c r="B5942" t="s">
        <v>8574</v>
      </c>
      <c r="C5942" t="s">
        <v>3844</v>
      </c>
      <c r="D5942" t="s">
        <v>8575</v>
      </c>
      <c r="E5942" t="s">
        <v>8576</v>
      </c>
      <c r="F5942">
        <v>0</v>
      </c>
      <c r="G5942">
        <v>0</v>
      </c>
      <c r="H5942" s="51" t="s">
        <v>16207</v>
      </c>
      <c r="I5942">
        <v>0</v>
      </c>
      <c r="J5942">
        <v>0</v>
      </c>
      <c r="L5942">
        <v>0</v>
      </c>
      <c r="M5942">
        <v>624.96</v>
      </c>
      <c r="N5942">
        <v>20</v>
      </c>
      <c r="O5942">
        <v>0</v>
      </c>
      <c r="P5942" t="s">
        <v>3777</v>
      </c>
      <c r="Q5942">
        <v>0</v>
      </c>
      <c r="R5942">
        <v>0</v>
      </c>
      <c r="S5942">
        <v>0</v>
      </c>
      <c r="T5942" t="s">
        <v>181</v>
      </c>
      <c r="U5942">
        <v>0</v>
      </c>
      <c r="V5942" t="s">
        <v>181</v>
      </c>
      <c r="W5942">
        <v>0</v>
      </c>
      <c r="X5942" t="s">
        <v>3581</v>
      </c>
    </row>
    <row r="5943" spans="1:24" x14ac:dyDescent="0.3">
      <c r="A5943" t="s">
        <v>3507</v>
      </c>
      <c r="B5943" t="s">
        <v>8579</v>
      </c>
      <c r="C5943" t="s">
        <v>181</v>
      </c>
      <c r="D5943" t="s">
        <v>8580</v>
      </c>
      <c r="E5943" t="s">
        <v>8576</v>
      </c>
      <c r="F5943">
        <v>0</v>
      </c>
      <c r="G5943">
        <v>0</v>
      </c>
      <c r="H5943" s="51" t="s">
        <v>16208</v>
      </c>
      <c r="I5943">
        <v>0</v>
      </c>
      <c r="J5943">
        <v>0</v>
      </c>
      <c r="L5943">
        <v>0</v>
      </c>
      <c r="M5943">
        <v>23.57</v>
      </c>
      <c r="N5943">
        <v>2</v>
      </c>
      <c r="O5943">
        <v>0</v>
      </c>
      <c r="P5943" t="s">
        <v>3787</v>
      </c>
      <c r="Q5943">
        <v>0</v>
      </c>
      <c r="R5943">
        <v>0</v>
      </c>
      <c r="S5943">
        <v>0</v>
      </c>
      <c r="T5943" t="s">
        <v>181</v>
      </c>
      <c r="U5943">
        <v>0</v>
      </c>
      <c r="V5943" t="s">
        <v>181</v>
      </c>
      <c r="W5943">
        <v>0</v>
      </c>
      <c r="X5943" t="s">
        <v>3581</v>
      </c>
    </row>
    <row r="5944" spans="1:24" x14ac:dyDescent="0.3">
      <c r="A5944" t="s">
        <v>3507</v>
      </c>
      <c r="B5944" t="s">
        <v>8561</v>
      </c>
      <c r="C5944" t="s">
        <v>3954</v>
      </c>
      <c r="D5944" t="s">
        <v>8562</v>
      </c>
      <c r="E5944" t="s">
        <v>8406</v>
      </c>
      <c r="F5944">
        <v>69</v>
      </c>
      <c r="G5944">
        <v>0</v>
      </c>
      <c r="H5944" s="51" t="s">
        <v>16209</v>
      </c>
      <c r="I5944">
        <v>0</v>
      </c>
      <c r="J5944">
        <v>35</v>
      </c>
      <c r="K5944">
        <v>35</v>
      </c>
      <c r="L5944">
        <v>1043.7</v>
      </c>
      <c r="M5944">
        <v>2355.7800000000002</v>
      </c>
      <c r="N5944">
        <v>79</v>
      </c>
      <c r="O5944">
        <v>0</v>
      </c>
      <c r="P5944" t="s">
        <v>8592</v>
      </c>
      <c r="Q5944">
        <v>0</v>
      </c>
      <c r="R5944">
        <v>0</v>
      </c>
      <c r="S5944">
        <v>120</v>
      </c>
      <c r="T5944" t="s">
        <v>17985</v>
      </c>
      <c r="U5944">
        <v>30.8</v>
      </c>
      <c r="V5944" t="s">
        <v>17986</v>
      </c>
      <c r="W5944">
        <v>92.1666666666667</v>
      </c>
      <c r="X5944" t="s">
        <v>3581</v>
      </c>
    </row>
    <row r="5945" spans="1:24" x14ac:dyDescent="0.3">
      <c r="A5945" t="s">
        <v>3560</v>
      </c>
      <c r="B5945" t="s">
        <v>10111</v>
      </c>
      <c r="C5945" t="s">
        <v>181</v>
      </c>
      <c r="D5945" t="s">
        <v>10112</v>
      </c>
      <c r="E5945" t="s">
        <v>10110</v>
      </c>
      <c r="F5945">
        <v>0</v>
      </c>
      <c r="G5945">
        <v>0</v>
      </c>
      <c r="H5945" s="51" t="s">
        <v>16210</v>
      </c>
      <c r="I5945">
        <v>0</v>
      </c>
      <c r="J5945">
        <v>0</v>
      </c>
      <c r="L5945">
        <v>0</v>
      </c>
      <c r="M5945">
        <v>51.91</v>
      </c>
      <c r="N5945">
        <v>2</v>
      </c>
      <c r="O5945">
        <v>0</v>
      </c>
      <c r="P5945" t="s">
        <v>3787</v>
      </c>
      <c r="Q5945">
        <v>0</v>
      </c>
      <c r="R5945">
        <v>0</v>
      </c>
      <c r="S5945">
        <v>0</v>
      </c>
      <c r="T5945" t="s">
        <v>181</v>
      </c>
      <c r="U5945">
        <v>0</v>
      </c>
      <c r="V5945" t="s">
        <v>181</v>
      </c>
      <c r="W5945">
        <v>0</v>
      </c>
      <c r="X5945" t="s">
        <v>3581</v>
      </c>
    </row>
    <row r="5946" spans="1:24" x14ac:dyDescent="0.3">
      <c r="A5946" t="s">
        <v>3560</v>
      </c>
      <c r="B5946" t="s">
        <v>10113</v>
      </c>
      <c r="C5946" t="s">
        <v>181</v>
      </c>
      <c r="D5946" t="s">
        <v>10114</v>
      </c>
      <c r="E5946" t="s">
        <v>10110</v>
      </c>
      <c r="F5946">
        <v>0</v>
      </c>
      <c r="G5946">
        <v>0</v>
      </c>
      <c r="H5946" s="51" t="s">
        <v>16211</v>
      </c>
      <c r="I5946">
        <v>0</v>
      </c>
      <c r="J5946">
        <v>0</v>
      </c>
      <c r="L5946">
        <v>0</v>
      </c>
      <c r="M5946">
        <v>253.55</v>
      </c>
      <c r="N5946">
        <v>11</v>
      </c>
      <c r="O5946">
        <v>0</v>
      </c>
      <c r="P5946" t="s">
        <v>4092</v>
      </c>
      <c r="Q5946">
        <v>0</v>
      </c>
      <c r="R5946">
        <v>0</v>
      </c>
      <c r="S5946">
        <v>0</v>
      </c>
      <c r="T5946" t="s">
        <v>181</v>
      </c>
      <c r="U5946">
        <v>0</v>
      </c>
      <c r="V5946" t="s">
        <v>181</v>
      </c>
      <c r="W5946">
        <v>0</v>
      </c>
      <c r="X5946" t="s">
        <v>3581</v>
      </c>
    </row>
    <row r="5947" spans="1:24" x14ac:dyDescent="0.3">
      <c r="A5947" t="s">
        <v>3507</v>
      </c>
      <c r="B5947" t="s">
        <v>16212</v>
      </c>
      <c r="C5947" t="s">
        <v>181</v>
      </c>
      <c r="D5947" t="s">
        <v>16213</v>
      </c>
      <c r="E5947" t="s">
        <v>8406</v>
      </c>
      <c r="F5947">
        <v>171</v>
      </c>
      <c r="G5947">
        <v>0</v>
      </c>
      <c r="H5947" s="51" t="s">
        <v>16209</v>
      </c>
      <c r="I5947">
        <v>0</v>
      </c>
      <c r="J5947">
        <v>86</v>
      </c>
      <c r="K5947">
        <v>89</v>
      </c>
      <c r="L5947">
        <v>2653.98</v>
      </c>
      <c r="M5947">
        <v>8647.7999999999993</v>
      </c>
      <c r="N5947">
        <v>290</v>
      </c>
      <c r="O5947">
        <v>0</v>
      </c>
      <c r="P5947" t="s">
        <v>9259</v>
      </c>
      <c r="Q5947">
        <v>0</v>
      </c>
      <c r="R5947">
        <v>0</v>
      </c>
      <c r="S5947">
        <v>180</v>
      </c>
      <c r="T5947" t="s">
        <v>17989</v>
      </c>
      <c r="U5947">
        <v>29.82</v>
      </c>
      <c r="V5947" t="s">
        <v>17990</v>
      </c>
      <c r="W5947">
        <v>831.33333333333303</v>
      </c>
      <c r="X5947" t="s">
        <v>3581</v>
      </c>
    </row>
    <row r="5948" spans="1:24" x14ac:dyDescent="0.3">
      <c r="A5948" t="s">
        <v>3507</v>
      </c>
      <c r="B5948" t="s">
        <v>16214</v>
      </c>
      <c r="C5948" t="s">
        <v>181</v>
      </c>
      <c r="D5948" t="s">
        <v>16215</v>
      </c>
      <c r="E5948" t="s">
        <v>11008</v>
      </c>
      <c r="F5948">
        <v>112</v>
      </c>
      <c r="G5948">
        <v>0</v>
      </c>
      <c r="H5948" s="51" t="s">
        <v>15955</v>
      </c>
      <c r="I5948">
        <v>0</v>
      </c>
      <c r="J5948">
        <v>56</v>
      </c>
      <c r="K5948">
        <v>37</v>
      </c>
      <c r="L5948">
        <v>386.28</v>
      </c>
      <c r="M5948">
        <v>1262.8399999999999</v>
      </c>
      <c r="N5948">
        <v>121</v>
      </c>
      <c r="O5948">
        <v>9</v>
      </c>
      <c r="P5948" t="s">
        <v>8934</v>
      </c>
      <c r="Q5948">
        <v>0</v>
      </c>
      <c r="R5948">
        <v>0</v>
      </c>
      <c r="S5948">
        <v>0</v>
      </c>
      <c r="T5948" t="s">
        <v>181</v>
      </c>
      <c r="U5948">
        <v>0</v>
      </c>
      <c r="V5948" t="s">
        <v>181</v>
      </c>
      <c r="W5948">
        <v>209.066666666667</v>
      </c>
      <c r="X5948" t="s">
        <v>3581</v>
      </c>
    </row>
    <row r="5949" spans="1:24" x14ac:dyDescent="0.3">
      <c r="A5949" t="s">
        <v>3507</v>
      </c>
      <c r="B5949" t="s">
        <v>16216</v>
      </c>
      <c r="C5949" t="s">
        <v>181</v>
      </c>
      <c r="D5949" t="s">
        <v>16217</v>
      </c>
      <c r="E5949" t="s">
        <v>11008</v>
      </c>
      <c r="F5949">
        <v>55</v>
      </c>
      <c r="G5949">
        <v>0</v>
      </c>
      <c r="H5949" s="51" t="s">
        <v>15955</v>
      </c>
      <c r="I5949">
        <v>0</v>
      </c>
      <c r="J5949">
        <v>28</v>
      </c>
      <c r="K5949">
        <v>20</v>
      </c>
      <c r="L5949">
        <v>208.79999999999998</v>
      </c>
      <c r="M5949">
        <v>1085.45</v>
      </c>
      <c r="N5949">
        <v>104</v>
      </c>
      <c r="O5949">
        <v>8</v>
      </c>
      <c r="P5949" t="s">
        <v>876</v>
      </c>
      <c r="Q5949">
        <v>0</v>
      </c>
      <c r="R5949">
        <v>0</v>
      </c>
      <c r="S5949">
        <v>0</v>
      </c>
      <c r="T5949" t="s">
        <v>181</v>
      </c>
      <c r="U5949">
        <v>0</v>
      </c>
      <c r="V5949" t="s">
        <v>181</v>
      </c>
      <c r="W5949">
        <v>89.6</v>
      </c>
      <c r="X5949" t="s">
        <v>3581</v>
      </c>
    </row>
    <row r="5950" spans="1:24" x14ac:dyDescent="0.3">
      <c r="A5950" t="s">
        <v>3507</v>
      </c>
      <c r="B5950" t="s">
        <v>8481</v>
      </c>
      <c r="C5950" t="s">
        <v>3588</v>
      </c>
      <c r="D5950" t="s">
        <v>8482</v>
      </c>
      <c r="E5950" t="s">
        <v>8406</v>
      </c>
      <c r="F5950">
        <v>0</v>
      </c>
      <c r="G5950">
        <v>0</v>
      </c>
      <c r="H5950" s="51" t="s">
        <v>16218</v>
      </c>
      <c r="I5950">
        <v>0</v>
      </c>
      <c r="J5950">
        <v>0</v>
      </c>
      <c r="L5950">
        <v>0</v>
      </c>
      <c r="M5950">
        <v>810.42</v>
      </c>
      <c r="N5950">
        <v>58</v>
      </c>
      <c r="O5950">
        <v>0</v>
      </c>
      <c r="P5950" t="s">
        <v>7161</v>
      </c>
      <c r="Q5950">
        <v>0</v>
      </c>
      <c r="R5950">
        <v>0</v>
      </c>
      <c r="S5950">
        <v>0</v>
      </c>
      <c r="T5950" t="s">
        <v>181</v>
      </c>
      <c r="U5950">
        <v>0</v>
      </c>
      <c r="V5950" t="s">
        <v>181</v>
      </c>
      <c r="W5950">
        <v>0</v>
      </c>
      <c r="X5950" t="s">
        <v>3581</v>
      </c>
    </row>
    <row r="5951" spans="1:24" x14ac:dyDescent="0.3">
      <c r="A5951" t="s">
        <v>3507</v>
      </c>
      <c r="B5951" t="s">
        <v>8483</v>
      </c>
      <c r="C5951" t="s">
        <v>3813</v>
      </c>
      <c r="D5951" t="s">
        <v>8484</v>
      </c>
      <c r="E5951" t="s">
        <v>8406</v>
      </c>
      <c r="F5951">
        <v>727</v>
      </c>
      <c r="G5951">
        <v>0</v>
      </c>
      <c r="H5951" s="51" t="s">
        <v>13211</v>
      </c>
      <c r="I5951">
        <v>0</v>
      </c>
      <c r="J5951">
        <v>364</v>
      </c>
      <c r="K5951">
        <v>444</v>
      </c>
      <c r="L5951">
        <v>6149.4</v>
      </c>
      <c r="M5951">
        <v>17500.099999999999</v>
      </c>
      <c r="N5951">
        <v>1264</v>
      </c>
      <c r="O5951">
        <v>0</v>
      </c>
      <c r="P5951" t="s">
        <v>18424</v>
      </c>
      <c r="Q5951">
        <v>0</v>
      </c>
      <c r="R5951">
        <v>0</v>
      </c>
      <c r="S5951">
        <v>1200</v>
      </c>
      <c r="T5951" t="s">
        <v>17985</v>
      </c>
      <c r="U5951">
        <v>14.3</v>
      </c>
      <c r="V5951" t="s">
        <v>17986</v>
      </c>
      <c r="W5951">
        <v>15336.5333333333</v>
      </c>
      <c r="X5951" t="s">
        <v>3581</v>
      </c>
    </row>
    <row r="5952" spans="1:24" x14ac:dyDescent="0.3">
      <c r="A5952" t="s">
        <v>3507</v>
      </c>
      <c r="B5952" t="s">
        <v>8619</v>
      </c>
      <c r="C5952" t="s">
        <v>181</v>
      </c>
      <c r="D5952" t="s">
        <v>8620</v>
      </c>
      <c r="E5952" t="s">
        <v>8583</v>
      </c>
      <c r="F5952">
        <v>0</v>
      </c>
      <c r="G5952">
        <v>0</v>
      </c>
      <c r="H5952" s="51" t="s">
        <v>13432</v>
      </c>
      <c r="I5952">
        <v>0</v>
      </c>
      <c r="J5952">
        <v>0</v>
      </c>
      <c r="L5952">
        <v>0</v>
      </c>
      <c r="M5952">
        <v>72.930000000000007</v>
      </c>
      <c r="N5952">
        <v>42</v>
      </c>
      <c r="O5952">
        <v>0</v>
      </c>
      <c r="P5952" t="s">
        <v>704</v>
      </c>
      <c r="Q5952">
        <v>0</v>
      </c>
      <c r="R5952">
        <v>0</v>
      </c>
      <c r="S5952">
        <v>0</v>
      </c>
      <c r="T5952" t="s">
        <v>181</v>
      </c>
      <c r="U5952">
        <v>0</v>
      </c>
      <c r="V5952" t="s">
        <v>181</v>
      </c>
      <c r="W5952">
        <v>0</v>
      </c>
      <c r="X5952" t="s">
        <v>3581</v>
      </c>
    </row>
    <row r="5953" spans="1:24" x14ac:dyDescent="0.3">
      <c r="A5953" t="s">
        <v>3507</v>
      </c>
      <c r="B5953" t="s">
        <v>16220</v>
      </c>
      <c r="C5953" t="s">
        <v>181</v>
      </c>
      <c r="D5953" t="s">
        <v>16221</v>
      </c>
      <c r="E5953" t="s">
        <v>9447</v>
      </c>
      <c r="F5953">
        <v>83</v>
      </c>
      <c r="G5953">
        <v>0</v>
      </c>
      <c r="H5953" s="51" t="s">
        <v>12542</v>
      </c>
      <c r="I5953">
        <v>0</v>
      </c>
      <c r="J5953">
        <v>42</v>
      </c>
      <c r="K5953">
        <v>24</v>
      </c>
      <c r="L5953">
        <v>48.96</v>
      </c>
      <c r="M5953">
        <v>1281.97</v>
      </c>
      <c r="N5953">
        <v>628</v>
      </c>
      <c r="O5953">
        <v>0</v>
      </c>
      <c r="P5953" t="s">
        <v>18425</v>
      </c>
      <c r="Q5953">
        <v>0</v>
      </c>
      <c r="R5953">
        <v>0</v>
      </c>
      <c r="S5953">
        <v>0</v>
      </c>
      <c r="T5953" t="s">
        <v>181</v>
      </c>
      <c r="U5953">
        <v>0</v>
      </c>
      <c r="V5953" t="s">
        <v>181</v>
      </c>
      <c r="W5953">
        <v>879.2</v>
      </c>
      <c r="X5953" t="s">
        <v>3581</v>
      </c>
    </row>
    <row r="5954" spans="1:24" x14ac:dyDescent="0.3">
      <c r="A5954" t="s">
        <v>3507</v>
      </c>
      <c r="B5954" t="s">
        <v>9501</v>
      </c>
      <c r="C5954" t="s">
        <v>3844</v>
      </c>
      <c r="D5954" t="s">
        <v>9502</v>
      </c>
      <c r="E5954" t="s">
        <v>9447</v>
      </c>
      <c r="F5954">
        <v>0</v>
      </c>
      <c r="G5954">
        <v>0</v>
      </c>
      <c r="H5954" s="51" t="s">
        <v>3787</v>
      </c>
      <c r="I5954">
        <v>0</v>
      </c>
      <c r="J5954">
        <v>0</v>
      </c>
      <c r="L5954">
        <v>0</v>
      </c>
      <c r="M5954">
        <v>307.61</v>
      </c>
      <c r="N5954">
        <v>154</v>
      </c>
      <c r="O5954">
        <v>0</v>
      </c>
      <c r="P5954" t="s">
        <v>8680</v>
      </c>
      <c r="Q5954">
        <v>0</v>
      </c>
      <c r="R5954">
        <v>0</v>
      </c>
      <c r="S5954">
        <v>0</v>
      </c>
      <c r="T5954" t="s">
        <v>181</v>
      </c>
      <c r="U5954">
        <v>0</v>
      </c>
      <c r="V5954" t="s">
        <v>181</v>
      </c>
      <c r="W5954">
        <v>0</v>
      </c>
      <c r="X5954" t="s">
        <v>3581</v>
      </c>
    </row>
    <row r="5955" spans="1:24" x14ac:dyDescent="0.3">
      <c r="A5955" t="s">
        <v>3507</v>
      </c>
      <c r="B5955" t="s">
        <v>9506</v>
      </c>
      <c r="C5955" t="s">
        <v>181</v>
      </c>
      <c r="D5955" t="s">
        <v>9507</v>
      </c>
      <c r="E5955" t="s">
        <v>9447</v>
      </c>
      <c r="F5955">
        <v>0</v>
      </c>
      <c r="G5955">
        <v>0</v>
      </c>
      <c r="H5955" s="51" t="s">
        <v>3787</v>
      </c>
      <c r="I5955">
        <v>0</v>
      </c>
      <c r="J5955">
        <v>0</v>
      </c>
      <c r="L5955">
        <v>0</v>
      </c>
      <c r="M5955">
        <v>261.67</v>
      </c>
      <c r="N5955">
        <v>131</v>
      </c>
      <c r="O5955">
        <v>0</v>
      </c>
      <c r="P5955" t="s">
        <v>12552</v>
      </c>
      <c r="Q5955">
        <v>0</v>
      </c>
      <c r="R5955">
        <v>0</v>
      </c>
      <c r="S5955">
        <v>0</v>
      </c>
      <c r="T5955" t="s">
        <v>181</v>
      </c>
      <c r="U5955">
        <v>0</v>
      </c>
      <c r="V5955" t="s">
        <v>181</v>
      </c>
      <c r="W5955">
        <v>0</v>
      </c>
      <c r="X5955" t="s">
        <v>3581</v>
      </c>
    </row>
    <row r="5956" spans="1:24" x14ac:dyDescent="0.3">
      <c r="A5956" t="s">
        <v>3507</v>
      </c>
      <c r="B5956" t="s">
        <v>9513</v>
      </c>
      <c r="C5956" t="s">
        <v>181</v>
      </c>
      <c r="D5956" t="s">
        <v>9514</v>
      </c>
      <c r="E5956" t="s">
        <v>9447</v>
      </c>
      <c r="F5956">
        <v>60</v>
      </c>
      <c r="G5956">
        <v>0</v>
      </c>
      <c r="H5956" s="51" t="s">
        <v>12542</v>
      </c>
      <c r="I5956">
        <v>0</v>
      </c>
      <c r="J5956">
        <v>30</v>
      </c>
      <c r="K5956">
        <v>24</v>
      </c>
      <c r="L5956">
        <v>48.96</v>
      </c>
      <c r="M5956">
        <v>547.1</v>
      </c>
      <c r="N5956">
        <v>268</v>
      </c>
      <c r="O5956">
        <v>0</v>
      </c>
      <c r="P5956" t="s">
        <v>10181</v>
      </c>
      <c r="Q5956">
        <v>0</v>
      </c>
      <c r="R5956">
        <v>0</v>
      </c>
      <c r="S5956">
        <v>0</v>
      </c>
      <c r="T5956" t="s">
        <v>181</v>
      </c>
      <c r="U5956">
        <v>0</v>
      </c>
      <c r="V5956" t="s">
        <v>181</v>
      </c>
      <c r="W5956">
        <v>268</v>
      </c>
      <c r="X5956" t="s">
        <v>3581</v>
      </c>
    </row>
    <row r="5957" spans="1:24" x14ac:dyDescent="0.3">
      <c r="A5957" t="s">
        <v>3507</v>
      </c>
      <c r="B5957" t="s">
        <v>9497</v>
      </c>
      <c r="C5957" t="s">
        <v>181</v>
      </c>
      <c r="D5957" t="s">
        <v>9498</v>
      </c>
      <c r="E5957" t="s">
        <v>9447</v>
      </c>
      <c r="F5957">
        <v>0</v>
      </c>
      <c r="G5957">
        <v>0</v>
      </c>
      <c r="H5957" s="51" t="s">
        <v>16223</v>
      </c>
      <c r="I5957">
        <v>0</v>
      </c>
      <c r="J5957">
        <v>0</v>
      </c>
      <c r="L5957">
        <v>0</v>
      </c>
      <c r="M5957">
        <v>140.59</v>
      </c>
      <c r="N5957">
        <v>14</v>
      </c>
      <c r="O5957">
        <v>0</v>
      </c>
      <c r="P5957" t="s">
        <v>3597</v>
      </c>
      <c r="Q5957">
        <v>0</v>
      </c>
      <c r="R5957">
        <v>0</v>
      </c>
      <c r="S5957">
        <v>0</v>
      </c>
      <c r="T5957" t="s">
        <v>181</v>
      </c>
      <c r="U5957">
        <v>0</v>
      </c>
      <c r="V5957" t="s">
        <v>181</v>
      </c>
      <c r="W5957">
        <v>0</v>
      </c>
      <c r="X5957" t="s">
        <v>3581</v>
      </c>
    </row>
    <row r="5958" spans="1:24" x14ac:dyDescent="0.3">
      <c r="A5958" t="s">
        <v>3507</v>
      </c>
      <c r="B5958" t="s">
        <v>9516</v>
      </c>
      <c r="C5958" t="s">
        <v>3844</v>
      </c>
      <c r="D5958" t="s">
        <v>9517</v>
      </c>
      <c r="E5958" t="s">
        <v>9447</v>
      </c>
      <c r="F5958">
        <v>0</v>
      </c>
      <c r="G5958">
        <v>0</v>
      </c>
      <c r="H5958" s="51" t="s">
        <v>3787</v>
      </c>
      <c r="I5958">
        <v>0</v>
      </c>
      <c r="J5958">
        <v>0</v>
      </c>
      <c r="L5958">
        <v>0</v>
      </c>
      <c r="M5958">
        <v>731.07</v>
      </c>
      <c r="N5958">
        <v>366</v>
      </c>
      <c r="O5958">
        <v>0</v>
      </c>
      <c r="P5958" t="s">
        <v>8708</v>
      </c>
      <c r="Q5958">
        <v>0</v>
      </c>
      <c r="R5958">
        <v>0</v>
      </c>
      <c r="S5958">
        <v>0</v>
      </c>
      <c r="T5958" t="s">
        <v>181</v>
      </c>
      <c r="U5958">
        <v>0</v>
      </c>
      <c r="V5958" t="s">
        <v>181</v>
      </c>
      <c r="W5958">
        <v>0</v>
      </c>
      <c r="X5958" t="s">
        <v>3581</v>
      </c>
    </row>
    <row r="5959" spans="1:24" x14ac:dyDescent="0.3">
      <c r="A5959" t="s">
        <v>3507</v>
      </c>
      <c r="B5959" t="s">
        <v>9499</v>
      </c>
      <c r="C5959" t="s">
        <v>181</v>
      </c>
      <c r="D5959" t="s">
        <v>9500</v>
      </c>
      <c r="E5959" t="s">
        <v>9447</v>
      </c>
      <c r="F5959">
        <v>0</v>
      </c>
      <c r="G5959">
        <v>0</v>
      </c>
      <c r="H5959" s="51" t="s">
        <v>3787</v>
      </c>
      <c r="I5959">
        <v>0</v>
      </c>
      <c r="J5959">
        <v>0</v>
      </c>
      <c r="L5959">
        <v>0</v>
      </c>
      <c r="M5959">
        <v>69.91</v>
      </c>
      <c r="N5959">
        <v>35</v>
      </c>
      <c r="O5959">
        <v>0</v>
      </c>
      <c r="P5959" t="s">
        <v>3571</v>
      </c>
      <c r="Q5959">
        <v>0</v>
      </c>
      <c r="R5959">
        <v>0</v>
      </c>
      <c r="S5959">
        <v>0</v>
      </c>
      <c r="T5959" t="s">
        <v>181</v>
      </c>
      <c r="U5959">
        <v>0</v>
      </c>
      <c r="V5959" t="s">
        <v>181</v>
      </c>
      <c r="W5959">
        <v>0</v>
      </c>
      <c r="X5959" t="s">
        <v>3581</v>
      </c>
    </row>
    <row r="5960" spans="1:24" x14ac:dyDescent="0.3">
      <c r="A5960" t="s">
        <v>3507</v>
      </c>
      <c r="B5960" t="s">
        <v>9488</v>
      </c>
      <c r="C5960" t="s">
        <v>181</v>
      </c>
      <c r="D5960" t="s">
        <v>9489</v>
      </c>
      <c r="E5960" t="s">
        <v>9447</v>
      </c>
      <c r="F5960">
        <v>0</v>
      </c>
      <c r="G5960">
        <v>0</v>
      </c>
      <c r="H5960" s="51" t="s">
        <v>3787</v>
      </c>
      <c r="I5960">
        <v>0</v>
      </c>
      <c r="J5960">
        <v>0</v>
      </c>
      <c r="L5960">
        <v>0</v>
      </c>
      <c r="M5960">
        <v>340.17</v>
      </c>
      <c r="N5960">
        <v>170</v>
      </c>
      <c r="O5960">
        <v>0</v>
      </c>
      <c r="P5960" t="s">
        <v>11851</v>
      </c>
      <c r="Q5960">
        <v>0</v>
      </c>
      <c r="R5960">
        <v>0</v>
      </c>
      <c r="S5960">
        <v>0</v>
      </c>
      <c r="T5960" t="s">
        <v>181</v>
      </c>
      <c r="U5960">
        <v>0</v>
      </c>
      <c r="V5960" t="s">
        <v>181</v>
      </c>
      <c r="W5960">
        <v>0</v>
      </c>
      <c r="X5960" t="s">
        <v>3581</v>
      </c>
    </row>
    <row r="5961" spans="1:24" x14ac:dyDescent="0.3">
      <c r="A5961" t="s">
        <v>3507</v>
      </c>
      <c r="B5961" t="s">
        <v>9490</v>
      </c>
      <c r="C5961" t="s">
        <v>181</v>
      </c>
      <c r="D5961" t="s">
        <v>9491</v>
      </c>
      <c r="E5961" t="s">
        <v>9447</v>
      </c>
      <c r="F5961">
        <v>13</v>
      </c>
      <c r="G5961">
        <v>0</v>
      </c>
      <c r="H5961" s="51" t="s">
        <v>3787</v>
      </c>
      <c r="I5961">
        <v>0</v>
      </c>
      <c r="J5961">
        <v>7</v>
      </c>
      <c r="K5961">
        <v>35</v>
      </c>
      <c r="L5961">
        <v>70</v>
      </c>
      <c r="M5961">
        <v>735.06</v>
      </c>
      <c r="N5961">
        <v>368</v>
      </c>
      <c r="O5961">
        <v>18</v>
      </c>
      <c r="P5961" t="s">
        <v>1767</v>
      </c>
      <c r="Q5961">
        <v>0</v>
      </c>
      <c r="R5961">
        <v>0</v>
      </c>
      <c r="S5961">
        <v>0</v>
      </c>
      <c r="T5961" t="s">
        <v>181</v>
      </c>
      <c r="U5961">
        <v>0</v>
      </c>
      <c r="V5961" t="s">
        <v>181</v>
      </c>
      <c r="W5961">
        <v>81.6666666666667</v>
      </c>
      <c r="X5961" t="s">
        <v>3581</v>
      </c>
    </row>
    <row r="5962" spans="1:24" x14ac:dyDescent="0.3">
      <c r="A5962" t="s">
        <v>3507</v>
      </c>
      <c r="B5962" t="s">
        <v>9492</v>
      </c>
      <c r="C5962" t="s">
        <v>181</v>
      </c>
      <c r="D5962" t="s">
        <v>9493</v>
      </c>
      <c r="E5962" t="s">
        <v>9447</v>
      </c>
      <c r="F5962">
        <v>0</v>
      </c>
      <c r="G5962">
        <v>0</v>
      </c>
      <c r="H5962" s="51" t="s">
        <v>3787</v>
      </c>
      <c r="I5962">
        <v>0</v>
      </c>
      <c r="J5962">
        <v>0</v>
      </c>
      <c r="L5962">
        <v>0</v>
      </c>
      <c r="M5962">
        <v>325.58999999999997</v>
      </c>
      <c r="N5962">
        <v>163</v>
      </c>
      <c r="O5962">
        <v>0</v>
      </c>
      <c r="P5962" t="s">
        <v>8538</v>
      </c>
      <c r="Q5962">
        <v>0</v>
      </c>
      <c r="R5962">
        <v>0</v>
      </c>
      <c r="S5962">
        <v>0</v>
      </c>
      <c r="T5962" t="s">
        <v>181</v>
      </c>
      <c r="U5962">
        <v>0</v>
      </c>
      <c r="V5962" t="s">
        <v>181</v>
      </c>
      <c r="W5962">
        <v>0</v>
      </c>
      <c r="X5962" t="s">
        <v>3581</v>
      </c>
    </row>
    <row r="5963" spans="1:24" x14ac:dyDescent="0.3">
      <c r="A5963" t="s">
        <v>3507</v>
      </c>
      <c r="B5963" t="s">
        <v>9518</v>
      </c>
      <c r="C5963" t="s">
        <v>181</v>
      </c>
      <c r="D5963" t="s">
        <v>9519</v>
      </c>
      <c r="E5963" t="s">
        <v>9447</v>
      </c>
      <c r="F5963">
        <v>0</v>
      </c>
      <c r="G5963">
        <v>0</v>
      </c>
      <c r="H5963" s="51" t="s">
        <v>3787</v>
      </c>
      <c r="I5963">
        <v>0</v>
      </c>
      <c r="J5963">
        <v>0</v>
      </c>
      <c r="L5963">
        <v>0</v>
      </c>
      <c r="M5963">
        <v>4</v>
      </c>
      <c r="N5963">
        <v>2</v>
      </c>
      <c r="O5963">
        <v>0</v>
      </c>
      <c r="P5963" t="s">
        <v>3787</v>
      </c>
      <c r="Q5963">
        <v>0</v>
      </c>
      <c r="R5963">
        <v>0</v>
      </c>
      <c r="S5963">
        <v>0</v>
      </c>
      <c r="T5963" t="s">
        <v>181</v>
      </c>
      <c r="U5963">
        <v>0</v>
      </c>
      <c r="V5963" t="s">
        <v>181</v>
      </c>
      <c r="W5963">
        <v>0</v>
      </c>
      <c r="X5963" t="s">
        <v>3581</v>
      </c>
    </row>
    <row r="5964" spans="1:24" x14ac:dyDescent="0.3">
      <c r="A5964" t="s">
        <v>3507</v>
      </c>
      <c r="B5964" t="s">
        <v>9495</v>
      </c>
      <c r="C5964" t="s">
        <v>181</v>
      </c>
      <c r="D5964" t="s">
        <v>9496</v>
      </c>
      <c r="E5964" t="s">
        <v>9447</v>
      </c>
      <c r="F5964">
        <v>38</v>
      </c>
      <c r="G5964">
        <v>0</v>
      </c>
      <c r="H5964" s="51" t="s">
        <v>12542</v>
      </c>
      <c r="I5964">
        <v>0</v>
      </c>
      <c r="J5964">
        <v>19</v>
      </c>
      <c r="K5964">
        <v>16</v>
      </c>
      <c r="L5964">
        <v>32.64</v>
      </c>
      <c r="M5964">
        <v>420.53</v>
      </c>
      <c r="N5964">
        <v>206</v>
      </c>
      <c r="O5964">
        <v>0</v>
      </c>
      <c r="P5964" t="s">
        <v>4063</v>
      </c>
      <c r="Q5964">
        <v>0</v>
      </c>
      <c r="R5964">
        <v>0</v>
      </c>
      <c r="S5964">
        <v>0</v>
      </c>
      <c r="T5964" t="s">
        <v>181</v>
      </c>
      <c r="U5964">
        <v>0</v>
      </c>
      <c r="V5964" t="s">
        <v>181</v>
      </c>
      <c r="W5964">
        <v>130.46666666666701</v>
      </c>
      <c r="X5964" t="s">
        <v>3581</v>
      </c>
    </row>
    <row r="5965" spans="1:24" x14ac:dyDescent="0.3">
      <c r="A5965" t="s">
        <v>3507</v>
      </c>
      <c r="B5965" t="s">
        <v>9521</v>
      </c>
      <c r="C5965" t="s">
        <v>3844</v>
      </c>
      <c r="D5965" t="s">
        <v>9522</v>
      </c>
      <c r="E5965" t="s">
        <v>9447</v>
      </c>
      <c r="F5965">
        <v>153</v>
      </c>
      <c r="G5965">
        <v>0</v>
      </c>
      <c r="H5965" s="51" t="s">
        <v>13552</v>
      </c>
      <c r="I5965">
        <v>0</v>
      </c>
      <c r="J5965">
        <v>77</v>
      </c>
      <c r="K5965">
        <v>124</v>
      </c>
      <c r="L5965">
        <v>153.76</v>
      </c>
      <c r="M5965">
        <v>744.11</v>
      </c>
      <c r="N5965">
        <v>600</v>
      </c>
      <c r="O5965">
        <v>0</v>
      </c>
      <c r="P5965" t="s">
        <v>2263</v>
      </c>
      <c r="Q5965">
        <v>0</v>
      </c>
      <c r="R5965">
        <v>0</v>
      </c>
      <c r="S5965">
        <v>0</v>
      </c>
      <c r="T5965" t="s">
        <v>181</v>
      </c>
      <c r="U5965">
        <v>0</v>
      </c>
      <c r="V5965" t="s">
        <v>181</v>
      </c>
      <c r="W5965">
        <v>1540</v>
      </c>
      <c r="X5965" t="s">
        <v>3581</v>
      </c>
    </row>
    <row r="5966" spans="1:24" x14ac:dyDescent="0.3">
      <c r="A5966" t="s">
        <v>3507</v>
      </c>
      <c r="B5966" t="s">
        <v>9510</v>
      </c>
      <c r="C5966" t="s">
        <v>181</v>
      </c>
      <c r="D5966" t="s">
        <v>9511</v>
      </c>
      <c r="E5966" t="s">
        <v>9447</v>
      </c>
      <c r="F5966">
        <v>75</v>
      </c>
      <c r="G5966" t="s">
        <v>3520</v>
      </c>
      <c r="H5966" s="51" t="s">
        <v>16224</v>
      </c>
      <c r="I5966">
        <v>266.31</v>
      </c>
      <c r="J5966">
        <v>38</v>
      </c>
      <c r="K5966">
        <v>29</v>
      </c>
      <c r="L5966">
        <v>858.11</v>
      </c>
      <c r="M5966">
        <v>1952.85</v>
      </c>
      <c r="N5966">
        <v>66</v>
      </c>
      <c r="O5966">
        <v>0</v>
      </c>
      <c r="P5966" t="s">
        <v>1072</v>
      </c>
      <c r="Q5966">
        <v>0</v>
      </c>
      <c r="R5966">
        <v>0</v>
      </c>
      <c r="S5966">
        <v>0</v>
      </c>
      <c r="T5966" t="s">
        <v>181</v>
      </c>
      <c r="U5966">
        <v>0</v>
      </c>
      <c r="V5966" t="s">
        <v>181</v>
      </c>
      <c r="W5966">
        <v>83.6</v>
      </c>
      <c r="X5966" t="s">
        <v>3581</v>
      </c>
    </row>
    <row r="5967" spans="1:24" x14ac:dyDescent="0.3">
      <c r="A5967" t="s">
        <v>3507</v>
      </c>
      <c r="B5967" t="s">
        <v>8605</v>
      </c>
      <c r="C5967" t="s">
        <v>3528</v>
      </c>
      <c r="D5967" t="s">
        <v>8606</v>
      </c>
      <c r="E5967" t="s">
        <v>8583</v>
      </c>
      <c r="F5967">
        <v>314</v>
      </c>
      <c r="G5967" t="s">
        <v>7754</v>
      </c>
      <c r="H5967" s="51" t="s">
        <v>16225</v>
      </c>
      <c r="I5967">
        <v>11948.960000000001</v>
      </c>
      <c r="J5967">
        <v>157</v>
      </c>
      <c r="K5967">
        <v>64</v>
      </c>
      <c r="L5967">
        <v>4003.84</v>
      </c>
      <c r="M5967">
        <v>7757.12</v>
      </c>
      <c r="N5967">
        <v>124</v>
      </c>
      <c r="O5967">
        <v>1</v>
      </c>
      <c r="P5967" t="s">
        <v>7171</v>
      </c>
      <c r="Q5967">
        <v>0</v>
      </c>
      <c r="R5967">
        <v>0</v>
      </c>
      <c r="S5967">
        <v>0</v>
      </c>
      <c r="T5967" t="s">
        <v>181</v>
      </c>
      <c r="U5967">
        <v>0</v>
      </c>
      <c r="V5967" t="s">
        <v>181</v>
      </c>
      <c r="W5967">
        <v>643.70000000000005</v>
      </c>
      <c r="X5967" t="s">
        <v>3581</v>
      </c>
    </row>
    <row r="5968" spans="1:24" x14ac:dyDescent="0.3">
      <c r="A5968" t="s">
        <v>3507</v>
      </c>
      <c r="B5968" t="s">
        <v>9512</v>
      </c>
      <c r="C5968" t="s">
        <v>181</v>
      </c>
      <c r="D5968" t="s">
        <v>9509</v>
      </c>
      <c r="E5968" t="s">
        <v>9447</v>
      </c>
      <c r="F5968">
        <v>39</v>
      </c>
      <c r="G5968" t="s">
        <v>3733</v>
      </c>
      <c r="H5968" s="51" t="s">
        <v>16224</v>
      </c>
      <c r="I5968">
        <v>621.39</v>
      </c>
      <c r="J5968">
        <v>20</v>
      </c>
      <c r="K5968">
        <v>20</v>
      </c>
      <c r="L5968">
        <v>591.79999999999995</v>
      </c>
      <c r="M5968">
        <v>591.77</v>
      </c>
      <c r="N5968">
        <v>20</v>
      </c>
      <c r="O5968">
        <v>2</v>
      </c>
      <c r="P5968" t="s">
        <v>3667</v>
      </c>
      <c r="Q5968">
        <v>0</v>
      </c>
      <c r="R5968">
        <v>0</v>
      </c>
      <c r="S5968">
        <v>0</v>
      </c>
      <c r="T5968" t="s">
        <v>181</v>
      </c>
      <c r="U5968">
        <v>0</v>
      </c>
      <c r="V5968" t="s">
        <v>181</v>
      </c>
      <c r="W5968">
        <v>12</v>
      </c>
      <c r="X5968" t="s">
        <v>3581</v>
      </c>
    </row>
    <row r="5969" spans="1:24" x14ac:dyDescent="0.3">
      <c r="A5969" t="s">
        <v>3507</v>
      </c>
      <c r="B5969" t="s">
        <v>9508</v>
      </c>
      <c r="C5969" t="s">
        <v>181</v>
      </c>
      <c r="D5969" t="s">
        <v>9509</v>
      </c>
      <c r="E5969" t="s">
        <v>9447</v>
      </c>
      <c r="F5969">
        <v>29</v>
      </c>
      <c r="G5969">
        <v>0</v>
      </c>
      <c r="H5969" s="51" t="s">
        <v>16226</v>
      </c>
      <c r="I5969">
        <v>0</v>
      </c>
      <c r="J5969">
        <v>15</v>
      </c>
      <c r="K5969">
        <v>12</v>
      </c>
      <c r="L5969">
        <v>473.15999999999997</v>
      </c>
      <c r="M5969">
        <v>78.87</v>
      </c>
      <c r="N5969">
        <v>2</v>
      </c>
      <c r="O5969">
        <v>1</v>
      </c>
      <c r="P5969" t="s">
        <v>3535</v>
      </c>
      <c r="Q5969">
        <v>0</v>
      </c>
      <c r="R5969">
        <v>0</v>
      </c>
      <c r="S5969">
        <v>60</v>
      </c>
      <c r="T5969" t="s">
        <v>17681</v>
      </c>
      <c r="U5969">
        <v>39.43</v>
      </c>
      <c r="V5969" t="s">
        <v>17921</v>
      </c>
      <c r="W5969">
        <v>0.5</v>
      </c>
      <c r="X5969" t="s">
        <v>3581</v>
      </c>
    </row>
    <row r="5970" spans="1:24" x14ac:dyDescent="0.3">
      <c r="A5970" t="s">
        <v>3507</v>
      </c>
      <c r="B5970" t="s">
        <v>8596</v>
      </c>
      <c r="C5970" t="s">
        <v>181</v>
      </c>
      <c r="D5970" t="s">
        <v>8597</v>
      </c>
      <c r="E5970" t="s">
        <v>8583</v>
      </c>
      <c r="F5970">
        <v>0</v>
      </c>
      <c r="G5970">
        <v>0</v>
      </c>
      <c r="H5970" s="51" t="s">
        <v>16227</v>
      </c>
      <c r="I5970">
        <v>0</v>
      </c>
      <c r="J5970">
        <v>0</v>
      </c>
      <c r="L5970">
        <v>0</v>
      </c>
      <c r="M5970">
        <v>50.6</v>
      </c>
      <c r="N5970">
        <v>4</v>
      </c>
      <c r="O5970">
        <v>0</v>
      </c>
      <c r="P5970" t="s">
        <v>3101</v>
      </c>
      <c r="Q5970">
        <v>0</v>
      </c>
      <c r="R5970">
        <v>0</v>
      </c>
      <c r="S5970">
        <v>0</v>
      </c>
      <c r="T5970" t="s">
        <v>181</v>
      </c>
      <c r="U5970">
        <v>0</v>
      </c>
      <c r="V5970" t="s">
        <v>181</v>
      </c>
      <c r="W5970">
        <v>0</v>
      </c>
      <c r="X5970" t="s">
        <v>3581</v>
      </c>
    </row>
    <row r="5971" spans="1:24" x14ac:dyDescent="0.3">
      <c r="A5971" t="s">
        <v>3507</v>
      </c>
      <c r="B5971" t="s">
        <v>11170</v>
      </c>
      <c r="C5971" t="s">
        <v>181</v>
      </c>
      <c r="D5971" t="s">
        <v>11171</v>
      </c>
      <c r="E5971" t="s">
        <v>11120</v>
      </c>
      <c r="F5971">
        <v>0</v>
      </c>
      <c r="G5971">
        <v>0</v>
      </c>
      <c r="H5971" s="51" t="s">
        <v>16228</v>
      </c>
      <c r="I5971">
        <v>0</v>
      </c>
      <c r="J5971">
        <v>0</v>
      </c>
      <c r="L5971">
        <v>0</v>
      </c>
      <c r="M5971">
        <v>63.22</v>
      </c>
      <c r="N5971">
        <v>48</v>
      </c>
      <c r="O5971">
        <v>0</v>
      </c>
      <c r="P5971" t="s">
        <v>550</v>
      </c>
      <c r="Q5971">
        <v>0</v>
      </c>
      <c r="R5971">
        <v>0</v>
      </c>
      <c r="S5971">
        <v>0</v>
      </c>
      <c r="T5971" t="s">
        <v>181</v>
      </c>
      <c r="U5971">
        <v>0</v>
      </c>
      <c r="V5971" t="s">
        <v>181</v>
      </c>
      <c r="W5971">
        <v>0</v>
      </c>
      <c r="X5971" t="s">
        <v>3581</v>
      </c>
    </row>
    <row r="5972" spans="1:24" x14ac:dyDescent="0.3">
      <c r="A5972" t="s">
        <v>3507</v>
      </c>
      <c r="B5972" t="s">
        <v>8967</v>
      </c>
      <c r="C5972" t="s">
        <v>3592</v>
      </c>
      <c r="D5972" t="s">
        <v>8968</v>
      </c>
      <c r="E5972" t="s">
        <v>8964</v>
      </c>
      <c r="F5972">
        <v>0</v>
      </c>
      <c r="G5972">
        <v>0</v>
      </c>
      <c r="H5972" s="51" t="s">
        <v>13649</v>
      </c>
      <c r="I5972">
        <v>0</v>
      </c>
      <c r="J5972">
        <v>0</v>
      </c>
      <c r="L5972">
        <v>0</v>
      </c>
      <c r="M5972">
        <v>0</v>
      </c>
      <c r="N5972">
        <v>0</v>
      </c>
      <c r="O5972">
        <v>0</v>
      </c>
      <c r="P5972" t="s">
        <v>183</v>
      </c>
      <c r="Q5972">
        <v>0</v>
      </c>
      <c r="R5972">
        <v>0</v>
      </c>
      <c r="S5972">
        <v>0</v>
      </c>
      <c r="T5972" t="s">
        <v>181</v>
      </c>
      <c r="U5972">
        <v>0</v>
      </c>
      <c r="V5972" t="s">
        <v>181</v>
      </c>
      <c r="W5972">
        <v>0</v>
      </c>
      <c r="X5972" t="s">
        <v>3581</v>
      </c>
    </row>
    <row r="5973" spans="1:24" x14ac:dyDescent="0.3">
      <c r="A5973" t="s">
        <v>3507</v>
      </c>
      <c r="B5973" t="s">
        <v>9466</v>
      </c>
      <c r="C5973" t="s">
        <v>7374</v>
      </c>
      <c r="D5973" t="s">
        <v>8968</v>
      </c>
      <c r="E5973" t="s">
        <v>9447</v>
      </c>
      <c r="F5973">
        <v>49</v>
      </c>
      <c r="G5973">
        <v>0</v>
      </c>
      <c r="H5973" s="51" t="s">
        <v>13867</v>
      </c>
      <c r="I5973">
        <v>0</v>
      </c>
      <c r="J5973">
        <v>25</v>
      </c>
      <c r="K5973">
        <v>107</v>
      </c>
      <c r="L5973">
        <v>204.37</v>
      </c>
      <c r="M5973">
        <v>1695.78</v>
      </c>
      <c r="N5973">
        <v>888</v>
      </c>
      <c r="O5973">
        <v>0</v>
      </c>
      <c r="P5973" t="s">
        <v>7478</v>
      </c>
      <c r="Q5973">
        <v>0</v>
      </c>
      <c r="R5973">
        <v>0</v>
      </c>
      <c r="S5973">
        <v>0</v>
      </c>
      <c r="T5973" t="s">
        <v>181</v>
      </c>
      <c r="U5973">
        <v>0</v>
      </c>
      <c r="V5973" t="s">
        <v>181</v>
      </c>
      <c r="W5973">
        <v>740</v>
      </c>
      <c r="X5973" t="s">
        <v>3581</v>
      </c>
    </row>
    <row r="5974" spans="1:24" x14ac:dyDescent="0.3">
      <c r="A5974" t="s">
        <v>3507</v>
      </c>
      <c r="B5974" t="s">
        <v>9503</v>
      </c>
      <c r="C5974" t="s">
        <v>181</v>
      </c>
      <c r="D5974" t="s">
        <v>9504</v>
      </c>
      <c r="E5974" t="s">
        <v>9447</v>
      </c>
      <c r="F5974">
        <v>0</v>
      </c>
      <c r="G5974">
        <v>0</v>
      </c>
      <c r="H5974" s="51" t="s">
        <v>12536</v>
      </c>
      <c r="I5974">
        <v>0</v>
      </c>
      <c r="J5974">
        <v>0</v>
      </c>
      <c r="L5974">
        <v>0</v>
      </c>
      <c r="M5974">
        <v>520.62</v>
      </c>
      <c r="N5974">
        <v>236</v>
      </c>
      <c r="O5974">
        <v>0</v>
      </c>
      <c r="P5974" t="s">
        <v>9505</v>
      </c>
      <c r="Q5974">
        <v>0</v>
      </c>
      <c r="R5974">
        <v>0</v>
      </c>
      <c r="S5974">
        <v>0</v>
      </c>
      <c r="T5974" t="s">
        <v>181</v>
      </c>
      <c r="U5974">
        <v>0</v>
      </c>
      <c r="V5974" t="s">
        <v>181</v>
      </c>
      <c r="W5974">
        <v>0</v>
      </c>
      <c r="X5974" t="s">
        <v>3581</v>
      </c>
    </row>
    <row r="5975" spans="1:24" x14ac:dyDescent="0.3">
      <c r="A5975" t="s">
        <v>3507</v>
      </c>
      <c r="B5975" t="s">
        <v>136</v>
      </c>
      <c r="C5975" t="s">
        <v>181</v>
      </c>
      <c r="D5975" t="s">
        <v>8593</v>
      </c>
      <c r="E5975" t="s">
        <v>8583</v>
      </c>
      <c r="F5975">
        <v>133</v>
      </c>
      <c r="G5975">
        <v>0</v>
      </c>
      <c r="H5975" s="51" t="s">
        <v>13210</v>
      </c>
      <c r="I5975">
        <v>0</v>
      </c>
      <c r="J5975">
        <v>67</v>
      </c>
      <c r="K5975">
        <v>100</v>
      </c>
      <c r="L5975">
        <v>214</v>
      </c>
      <c r="M5975">
        <v>843.21</v>
      </c>
      <c r="N5975">
        <v>394</v>
      </c>
      <c r="O5975">
        <v>0</v>
      </c>
      <c r="P5975" t="s">
        <v>12777</v>
      </c>
      <c r="Q5975">
        <v>90</v>
      </c>
      <c r="R5975">
        <v>0</v>
      </c>
      <c r="S5975">
        <v>0</v>
      </c>
      <c r="T5975" t="s">
        <v>181</v>
      </c>
      <c r="U5975">
        <v>0</v>
      </c>
      <c r="V5975" t="s">
        <v>181</v>
      </c>
      <c r="W5975">
        <v>678.93333333333305</v>
      </c>
      <c r="X5975" t="s">
        <v>3581</v>
      </c>
    </row>
    <row r="5976" spans="1:24" x14ac:dyDescent="0.3">
      <c r="A5976" t="s">
        <v>3507</v>
      </c>
      <c r="B5976" t="s">
        <v>8637</v>
      </c>
      <c r="C5976" t="s">
        <v>181</v>
      </c>
      <c r="D5976" t="s">
        <v>8638</v>
      </c>
      <c r="E5976" t="s">
        <v>8583</v>
      </c>
      <c r="F5976">
        <v>0</v>
      </c>
      <c r="G5976">
        <v>0</v>
      </c>
      <c r="H5976" s="51" t="s">
        <v>13831</v>
      </c>
      <c r="I5976">
        <v>0</v>
      </c>
      <c r="J5976">
        <v>0</v>
      </c>
      <c r="L5976">
        <v>0</v>
      </c>
      <c r="M5976">
        <v>395.1</v>
      </c>
      <c r="N5976">
        <v>200</v>
      </c>
      <c r="O5976">
        <v>0</v>
      </c>
      <c r="P5976" t="s">
        <v>1986</v>
      </c>
      <c r="Q5976">
        <v>0</v>
      </c>
      <c r="R5976">
        <v>0</v>
      </c>
      <c r="S5976">
        <v>0</v>
      </c>
      <c r="T5976" t="s">
        <v>181</v>
      </c>
      <c r="U5976">
        <v>0</v>
      </c>
      <c r="V5976" t="s">
        <v>181</v>
      </c>
      <c r="W5976">
        <v>0</v>
      </c>
      <c r="X5976" t="s">
        <v>3581</v>
      </c>
    </row>
    <row r="5977" spans="1:24" x14ac:dyDescent="0.3">
      <c r="A5977" t="s">
        <v>3507</v>
      </c>
      <c r="B5977" t="s">
        <v>16229</v>
      </c>
      <c r="C5977" t="s">
        <v>181</v>
      </c>
      <c r="D5977" t="s">
        <v>16230</v>
      </c>
      <c r="E5977" t="s">
        <v>3579</v>
      </c>
      <c r="F5977">
        <v>1</v>
      </c>
      <c r="G5977">
        <v>0</v>
      </c>
      <c r="H5977" s="51" t="s">
        <v>16231</v>
      </c>
      <c r="I5977">
        <v>0</v>
      </c>
      <c r="J5977">
        <v>1</v>
      </c>
      <c r="K5977">
        <v>1</v>
      </c>
      <c r="L5977">
        <v>1.81</v>
      </c>
      <c r="M5977">
        <v>101.39</v>
      </c>
      <c r="N5977">
        <v>56</v>
      </c>
      <c r="O5977">
        <v>10</v>
      </c>
      <c r="P5977" t="s">
        <v>3730</v>
      </c>
      <c r="Q5977">
        <v>0</v>
      </c>
      <c r="R5977">
        <v>0</v>
      </c>
      <c r="S5977">
        <v>0</v>
      </c>
      <c r="T5977" t="s">
        <v>181</v>
      </c>
      <c r="U5977">
        <v>0</v>
      </c>
      <c r="V5977" t="s">
        <v>181</v>
      </c>
      <c r="W5977">
        <v>1.5333333333333301</v>
      </c>
      <c r="X5977" t="s">
        <v>3581</v>
      </c>
    </row>
    <row r="5978" spans="1:24" x14ac:dyDescent="0.3">
      <c r="A5978" t="s">
        <v>3507</v>
      </c>
      <c r="B5978" t="s">
        <v>8629</v>
      </c>
      <c r="C5978" t="s">
        <v>3504</v>
      </c>
      <c r="D5978" t="s">
        <v>8630</v>
      </c>
      <c r="E5978" t="s">
        <v>8583</v>
      </c>
      <c r="F5978">
        <v>71</v>
      </c>
      <c r="G5978" t="s">
        <v>3526</v>
      </c>
      <c r="H5978" s="51" t="s">
        <v>16156</v>
      </c>
      <c r="I5978">
        <v>12.8</v>
      </c>
      <c r="J5978">
        <v>36</v>
      </c>
      <c r="K5978">
        <v>14</v>
      </c>
      <c r="L5978">
        <v>35.840000000000003</v>
      </c>
      <c r="M5978">
        <v>181.48</v>
      </c>
      <c r="N5978">
        <v>71</v>
      </c>
      <c r="O5978">
        <v>5</v>
      </c>
      <c r="P5978" t="s">
        <v>1072</v>
      </c>
      <c r="Q5978">
        <v>0</v>
      </c>
      <c r="R5978">
        <v>0</v>
      </c>
      <c r="S5978">
        <v>0</v>
      </c>
      <c r="T5978" t="s">
        <v>181</v>
      </c>
      <c r="U5978">
        <v>0</v>
      </c>
      <c r="V5978" t="s">
        <v>181</v>
      </c>
      <c r="W5978">
        <v>79.2</v>
      </c>
      <c r="X5978" t="s">
        <v>3581</v>
      </c>
    </row>
    <row r="5979" spans="1:24" x14ac:dyDescent="0.3">
      <c r="A5979" t="s">
        <v>3507</v>
      </c>
      <c r="B5979" t="s">
        <v>8627</v>
      </c>
      <c r="C5979" t="s">
        <v>3844</v>
      </c>
      <c r="D5979" t="s">
        <v>8628</v>
      </c>
      <c r="E5979" t="s">
        <v>8583</v>
      </c>
      <c r="F5979">
        <v>43</v>
      </c>
      <c r="G5979">
        <v>0</v>
      </c>
      <c r="H5979" s="51" t="s">
        <v>13695</v>
      </c>
      <c r="I5979">
        <v>0</v>
      </c>
      <c r="J5979">
        <v>22</v>
      </c>
      <c r="K5979">
        <v>38</v>
      </c>
      <c r="L5979">
        <v>107.54</v>
      </c>
      <c r="M5979">
        <v>362.61</v>
      </c>
      <c r="N5979">
        <v>128</v>
      </c>
      <c r="O5979">
        <v>0</v>
      </c>
      <c r="P5979" t="s">
        <v>4292</v>
      </c>
      <c r="Q5979">
        <v>0</v>
      </c>
      <c r="R5979">
        <v>0</v>
      </c>
      <c r="S5979">
        <v>0</v>
      </c>
      <c r="T5979" t="s">
        <v>181</v>
      </c>
      <c r="U5979">
        <v>0</v>
      </c>
      <c r="V5979" t="s">
        <v>181</v>
      </c>
      <c r="W5979">
        <v>93.866666666666703</v>
      </c>
      <c r="X5979" t="s">
        <v>3581</v>
      </c>
    </row>
    <row r="5980" spans="1:24" x14ac:dyDescent="0.3">
      <c r="A5980" t="s">
        <v>3507</v>
      </c>
      <c r="B5980" t="s">
        <v>8614</v>
      </c>
      <c r="C5980" t="s">
        <v>3844</v>
      </c>
      <c r="D5980" t="s">
        <v>8615</v>
      </c>
      <c r="E5980" t="s">
        <v>8583</v>
      </c>
      <c r="F5980">
        <v>0</v>
      </c>
      <c r="G5980">
        <v>0</v>
      </c>
      <c r="H5980" s="51" t="s">
        <v>12821</v>
      </c>
      <c r="I5980">
        <v>0</v>
      </c>
      <c r="J5980">
        <v>0</v>
      </c>
      <c r="L5980">
        <v>0</v>
      </c>
      <c r="M5980">
        <v>3657.3</v>
      </c>
      <c r="N5980">
        <v>167</v>
      </c>
      <c r="O5980">
        <v>0</v>
      </c>
      <c r="P5980" t="s">
        <v>8616</v>
      </c>
      <c r="Q5980">
        <v>0</v>
      </c>
      <c r="R5980">
        <v>0</v>
      </c>
      <c r="S5980">
        <v>0</v>
      </c>
      <c r="T5980" t="s">
        <v>181</v>
      </c>
      <c r="U5980">
        <v>0</v>
      </c>
      <c r="V5980" t="s">
        <v>181</v>
      </c>
      <c r="W5980">
        <v>0</v>
      </c>
      <c r="X5980" t="s">
        <v>3581</v>
      </c>
    </row>
    <row r="5981" spans="1:24" x14ac:dyDescent="0.3">
      <c r="A5981" t="s">
        <v>3507</v>
      </c>
      <c r="B5981" t="s">
        <v>10105</v>
      </c>
      <c r="C5981" t="s">
        <v>181</v>
      </c>
      <c r="D5981" t="s">
        <v>10106</v>
      </c>
      <c r="E5981" t="s">
        <v>10107</v>
      </c>
      <c r="F5981">
        <v>0</v>
      </c>
      <c r="G5981">
        <v>0</v>
      </c>
      <c r="H5981" s="51" t="s">
        <v>14937</v>
      </c>
      <c r="I5981">
        <v>0</v>
      </c>
      <c r="J5981">
        <v>0</v>
      </c>
      <c r="L5981">
        <v>0</v>
      </c>
      <c r="M5981">
        <v>82.05</v>
      </c>
      <c r="N5981">
        <v>7</v>
      </c>
      <c r="O5981">
        <v>0</v>
      </c>
      <c r="P5981" t="s">
        <v>3532</v>
      </c>
      <c r="Q5981">
        <v>0</v>
      </c>
      <c r="R5981">
        <v>0</v>
      </c>
      <c r="S5981">
        <v>0</v>
      </c>
      <c r="T5981" t="s">
        <v>181</v>
      </c>
      <c r="U5981">
        <v>0</v>
      </c>
      <c r="V5981" t="s">
        <v>181</v>
      </c>
      <c r="W5981">
        <v>0</v>
      </c>
      <c r="X5981" t="s">
        <v>3581</v>
      </c>
    </row>
    <row r="5982" spans="1:24" x14ac:dyDescent="0.3">
      <c r="A5982" t="s">
        <v>3507</v>
      </c>
      <c r="B5982" t="s">
        <v>8641</v>
      </c>
      <c r="C5982" t="s">
        <v>3504</v>
      </c>
      <c r="D5982" t="s">
        <v>8642</v>
      </c>
      <c r="E5982" t="s">
        <v>8583</v>
      </c>
      <c r="F5982">
        <v>164</v>
      </c>
      <c r="G5982" t="s">
        <v>3792</v>
      </c>
      <c r="H5982" s="51" t="s">
        <v>16232</v>
      </c>
      <c r="I5982">
        <v>175.5</v>
      </c>
      <c r="J5982">
        <v>82</v>
      </c>
      <c r="K5982">
        <v>35</v>
      </c>
      <c r="L5982">
        <v>122.85</v>
      </c>
      <c r="M5982">
        <v>400.37</v>
      </c>
      <c r="N5982">
        <v>114</v>
      </c>
      <c r="O5982">
        <v>0</v>
      </c>
      <c r="P5982" t="s">
        <v>7277</v>
      </c>
      <c r="Q5982">
        <v>0</v>
      </c>
      <c r="R5982">
        <v>0</v>
      </c>
      <c r="S5982">
        <v>0</v>
      </c>
      <c r="T5982" t="s">
        <v>181</v>
      </c>
      <c r="U5982">
        <v>0</v>
      </c>
      <c r="V5982" t="s">
        <v>181</v>
      </c>
      <c r="W5982">
        <v>311.60000000000002</v>
      </c>
      <c r="X5982" t="s">
        <v>3581</v>
      </c>
    </row>
    <row r="5983" spans="1:24" x14ac:dyDescent="0.3">
      <c r="A5983" t="s">
        <v>3507</v>
      </c>
      <c r="B5983" t="s">
        <v>7857</v>
      </c>
      <c r="C5983" t="s">
        <v>181</v>
      </c>
      <c r="D5983" t="s">
        <v>7858</v>
      </c>
      <c r="E5983" t="s">
        <v>7854</v>
      </c>
      <c r="F5983">
        <v>7</v>
      </c>
      <c r="G5983">
        <v>0</v>
      </c>
      <c r="H5983" s="51" t="s">
        <v>16233</v>
      </c>
      <c r="I5983">
        <v>0</v>
      </c>
      <c r="J5983">
        <v>4</v>
      </c>
      <c r="K5983">
        <v>4</v>
      </c>
      <c r="L5983">
        <v>71.16</v>
      </c>
      <c r="M5983">
        <v>871.49</v>
      </c>
      <c r="N5983">
        <v>49</v>
      </c>
      <c r="O5983">
        <v>0</v>
      </c>
      <c r="P5983" t="s">
        <v>3970</v>
      </c>
      <c r="Q5983">
        <v>0</v>
      </c>
      <c r="R5983">
        <v>0</v>
      </c>
      <c r="S5983">
        <v>0</v>
      </c>
      <c r="T5983" t="s">
        <v>181</v>
      </c>
      <c r="U5983">
        <v>0</v>
      </c>
      <c r="V5983" t="s">
        <v>181</v>
      </c>
      <c r="W5983">
        <v>6.5333333333333297</v>
      </c>
      <c r="X5983" t="s">
        <v>3581</v>
      </c>
    </row>
    <row r="5984" spans="1:24" x14ac:dyDescent="0.3">
      <c r="A5984" t="s">
        <v>3502</v>
      </c>
      <c r="B5984" t="s">
        <v>10057</v>
      </c>
      <c r="C5984" t="s">
        <v>3504</v>
      </c>
      <c r="D5984" t="s">
        <v>10058</v>
      </c>
      <c r="E5984" t="s">
        <v>10056</v>
      </c>
      <c r="F5984">
        <v>71</v>
      </c>
      <c r="G5984">
        <v>0</v>
      </c>
      <c r="H5984" s="51" t="s">
        <v>12741</v>
      </c>
      <c r="I5984">
        <v>0</v>
      </c>
      <c r="J5984">
        <v>36</v>
      </c>
      <c r="K5984">
        <v>117</v>
      </c>
      <c r="L5984">
        <v>191.88</v>
      </c>
      <c r="M5984">
        <v>232.88</v>
      </c>
      <c r="N5984">
        <v>142</v>
      </c>
      <c r="O5984">
        <v>0</v>
      </c>
      <c r="P5984" t="s">
        <v>4477</v>
      </c>
      <c r="Q5984">
        <v>0</v>
      </c>
      <c r="R5984">
        <v>0</v>
      </c>
      <c r="S5984">
        <v>0</v>
      </c>
      <c r="T5984" t="s">
        <v>181</v>
      </c>
      <c r="U5984">
        <v>0</v>
      </c>
      <c r="V5984" t="s">
        <v>181</v>
      </c>
      <c r="W5984">
        <v>170.4</v>
      </c>
      <c r="X5984" t="s">
        <v>3576</v>
      </c>
    </row>
    <row r="5985" spans="1:24" x14ac:dyDescent="0.3">
      <c r="A5985" t="s">
        <v>3502</v>
      </c>
      <c r="B5985" t="s">
        <v>16234</v>
      </c>
      <c r="C5985" t="s">
        <v>3504</v>
      </c>
      <c r="D5985" t="s">
        <v>16235</v>
      </c>
      <c r="E5985" t="s">
        <v>10056</v>
      </c>
      <c r="F5985">
        <v>12</v>
      </c>
      <c r="G5985">
        <v>0</v>
      </c>
      <c r="H5985" s="51" t="s">
        <v>12741</v>
      </c>
      <c r="I5985">
        <v>0</v>
      </c>
      <c r="J5985">
        <v>6</v>
      </c>
      <c r="K5985">
        <v>6</v>
      </c>
      <c r="L5985">
        <v>9.84</v>
      </c>
      <c r="M5985">
        <v>19.68</v>
      </c>
      <c r="N5985">
        <v>12</v>
      </c>
      <c r="O5985">
        <v>0</v>
      </c>
      <c r="P5985" t="s">
        <v>3077</v>
      </c>
      <c r="Q5985">
        <v>0</v>
      </c>
      <c r="R5985">
        <v>0</v>
      </c>
      <c r="S5985">
        <v>0</v>
      </c>
      <c r="T5985" t="s">
        <v>181</v>
      </c>
      <c r="U5985">
        <v>0</v>
      </c>
      <c r="V5985" t="s">
        <v>181</v>
      </c>
      <c r="W5985">
        <v>2.4</v>
      </c>
      <c r="X5985" t="s">
        <v>3576</v>
      </c>
    </row>
    <row r="5986" spans="1:24" x14ac:dyDescent="0.3">
      <c r="A5986" t="s">
        <v>3560</v>
      </c>
      <c r="B5986" t="s">
        <v>16236</v>
      </c>
      <c r="C5986" t="s">
        <v>181</v>
      </c>
      <c r="D5986" t="s">
        <v>16237</v>
      </c>
      <c r="E5986" t="s">
        <v>14</v>
      </c>
      <c r="F5986">
        <v>15</v>
      </c>
      <c r="G5986">
        <v>0</v>
      </c>
      <c r="H5986" s="51" t="s">
        <v>18426</v>
      </c>
      <c r="I5986">
        <v>0</v>
      </c>
      <c r="J5986">
        <v>8</v>
      </c>
      <c r="K5986">
        <v>3</v>
      </c>
      <c r="L5986">
        <v>117.53999999999999</v>
      </c>
      <c r="M5986">
        <v>117.54</v>
      </c>
      <c r="N5986">
        <v>3</v>
      </c>
      <c r="O5986">
        <v>0</v>
      </c>
      <c r="P5986" t="s">
        <v>3701</v>
      </c>
      <c r="Q5986">
        <v>0</v>
      </c>
      <c r="R5986">
        <v>0</v>
      </c>
      <c r="S5986">
        <v>20</v>
      </c>
      <c r="T5986" t="s">
        <v>17133</v>
      </c>
      <c r="U5986">
        <v>39.18</v>
      </c>
      <c r="V5986" t="s">
        <v>16081</v>
      </c>
      <c r="W5986">
        <v>0.8</v>
      </c>
      <c r="X5986" t="s">
        <v>3554</v>
      </c>
    </row>
    <row r="5987" spans="1:24" x14ac:dyDescent="0.3">
      <c r="A5987" t="s">
        <v>3560</v>
      </c>
      <c r="B5987" t="s">
        <v>16238</v>
      </c>
      <c r="C5987" t="s">
        <v>181</v>
      </c>
      <c r="D5987" t="s">
        <v>16239</v>
      </c>
      <c r="E5987" t="s">
        <v>16240</v>
      </c>
      <c r="F5987">
        <v>359</v>
      </c>
      <c r="G5987">
        <v>0</v>
      </c>
      <c r="H5987" s="51" t="s">
        <v>3960</v>
      </c>
      <c r="I5987">
        <v>0</v>
      </c>
      <c r="J5987">
        <v>180</v>
      </c>
      <c r="K5987">
        <v>272</v>
      </c>
      <c r="L5987">
        <v>4624</v>
      </c>
      <c r="M5987">
        <v>6271.89</v>
      </c>
      <c r="N5987">
        <v>369</v>
      </c>
      <c r="O5987">
        <v>0</v>
      </c>
      <c r="P5987" t="s">
        <v>12736</v>
      </c>
      <c r="Q5987">
        <v>0</v>
      </c>
      <c r="R5987">
        <v>0</v>
      </c>
      <c r="S5987">
        <v>370</v>
      </c>
      <c r="T5987" t="s">
        <v>12699</v>
      </c>
      <c r="U5987">
        <v>17</v>
      </c>
      <c r="V5987" t="s">
        <v>18427</v>
      </c>
      <c r="W5987">
        <v>2214</v>
      </c>
      <c r="X5987" t="s">
        <v>3554</v>
      </c>
    </row>
    <row r="5988" spans="1:24" x14ac:dyDescent="0.3">
      <c r="A5988" t="s">
        <v>3560</v>
      </c>
      <c r="B5988" t="s">
        <v>10423</v>
      </c>
      <c r="C5988" t="s">
        <v>7164</v>
      </c>
      <c r="D5988" t="s">
        <v>16239</v>
      </c>
      <c r="E5988" t="s">
        <v>14</v>
      </c>
      <c r="F5988">
        <v>284</v>
      </c>
      <c r="G5988">
        <v>0</v>
      </c>
      <c r="H5988" s="51" t="s">
        <v>14883</v>
      </c>
      <c r="I5988">
        <v>0</v>
      </c>
      <c r="J5988">
        <v>142</v>
      </c>
      <c r="K5988">
        <v>176</v>
      </c>
      <c r="L5988">
        <v>2289.7599999999998</v>
      </c>
      <c r="M5988">
        <v>8961.48</v>
      </c>
      <c r="N5988">
        <v>689</v>
      </c>
      <c r="O5988">
        <v>89</v>
      </c>
      <c r="P5988" t="s">
        <v>2263</v>
      </c>
      <c r="Q5988">
        <v>141</v>
      </c>
      <c r="R5988">
        <v>0</v>
      </c>
      <c r="S5988">
        <v>520</v>
      </c>
      <c r="T5988" t="s">
        <v>17133</v>
      </c>
      <c r="U5988">
        <v>14.18</v>
      </c>
      <c r="V5988" t="s">
        <v>16081</v>
      </c>
      <c r="W5988">
        <v>2172.6</v>
      </c>
      <c r="X5988" t="s">
        <v>3554</v>
      </c>
    </row>
    <row r="5989" spans="1:24" x14ac:dyDescent="0.3">
      <c r="A5989" t="s">
        <v>3560</v>
      </c>
      <c r="B5989" t="s">
        <v>11445</v>
      </c>
      <c r="C5989" t="s">
        <v>3528</v>
      </c>
      <c r="D5989" t="s">
        <v>11446</v>
      </c>
      <c r="E5989" t="s">
        <v>11444</v>
      </c>
      <c r="F5989">
        <v>50</v>
      </c>
      <c r="G5989">
        <v>0</v>
      </c>
      <c r="H5989" s="51" t="s">
        <v>16242</v>
      </c>
      <c r="I5989">
        <v>0</v>
      </c>
      <c r="J5989">
        <v>25</v>
      </c>
      <c r="K5989">
        <v>39</v>
      </c>
      <c r="L5989">
        <v>775.71</v>
      </c>
      <c r="M5989">
        <v>4773.6000000000004</v>
      </c>
      <c r="N5989">
        <v>240</v>
      </c>
      <c r="O5989">
        <v>9</v>
      </c>
      <c r="P5989" t="s">
        <v>7153</v>
      </c>
      <c r="Q5989">
        <v>0</v>
      </c>
      <c r="R5989">
        <v>0</v>
      </c>
      <c r="S5989">
        <v>0</v>
      </c>
      <c r="T5989" t="s">
        <v>181</v>
      </c>
      <c r="U5989">
        <v>0</v>
      </c>
      <c r="V5989" t="s">
        <v>181</v>
      </c>
      <c r="W5989">
        <v>192.5</v>
      </c>
      <c r="X5989" t="s">
        <v>3554</v>
      </c>
    </row>
    <row r="5990" spans="1:24" x14ac:dyDescent="0.3">
      <c r="A5990" t="s">
        <v>3560</v>
      </c>
      <c r="B5990" t="s">
        <v>16243</v>
      </c>
      <c r="C5990" t="s">
        <v>181</v>
      </c>
      <c r="D5990" t="s">
        <v>16244</v>
      </c>
      <c r="E5990" t="s">
        <v>14</v>
      </c>
      <c r="F5990">
        <v>0</v>
      </c>
      <c r="G5990">
        <v>0</v>
      </c>
      <c r="H5990" s="51" t="s">
        <v>15151</v>
      </c>
      <c r="I5990">
        <v>0</v>
      </c>
      <c r="J5990">
        <v>0</v>
      </c>
      <c r="L5990">
        <v>0</v>
      </c>
      <c r="M5990">
        <v>503.72</v>
      </c>
      <c r="N5990">
        <v>22</v>
      </c>
      <c r="O5990">
        <v>0</v>
      </c>
      <c r="P5990" t="s">
        <v>1484</v>
      </c>
      <c r="Q5990">
        <v>0</v>
      </c>
      <c r="R5990">
        <v>0</v>
      </c>
      <c r="S5990">
        <v>0</v>
      </c>
      <c r="T5990" t="s">
        <v>181</v>
      </c>
      <c r="U5990">
        <v>0</v>
      </c>
      <c r="V5990" t="s">
        <v>181</v>
      </c>
      <c r="W5990">
        <v>0</v>
      </c>
      <c r="X5990" t="s">
        <v>3554</v>
      </c>
    </row>
    <row r="5991" spans="1:24" x14ac:dyDescent="0.3">
      <c r="A5991" t="s">
        <v>3560</v>
      </c>
      <c r="B5991" t="s">
        <v>16245</v>
      </c>
      <c r="C5991" t="s">
        <v>181</v>
      </c>
      <c r="D5991" t="s">
        <v>16246</v>
      </c>
      <c r="E5991" t="s">
        <v>16240</v>
      </c>
      <c r="F5991">
        <v>401</v>
      </c>
      <c r="G5991">
        <v>0</v>
      </c>
      <c r="H5991" s="51" t="s">
        <v>1484</v>
      </c>
      <c r="I5991">
        <v>0</v>
      </c>
      <c r="J5991">
        <v>201</v>
      </c>
      <c r="K5991">
        <v>201</v>
      </c>
      <c r="L5991">
        <v>4422</v>
      </c>
      <c r="M5991">
        <v>9745.7800000000007</v>
      </c>
      <c r="N5991">
        <v>443</v>
      </c>
      <c r="O5991">
        <v>0</v>
      </c>
      <c r="P5991" t="s">
        <v>13749</v>
      </c>
      <c r="Q5991">
        <v>0</v>
      </c>
      <c r="R5991">
        <v>0</v>
      </c>
      <c r="S5991">
        <v>200</v>
      </c>
      <c r="T5991" t="s">
        <v>17683</v>
      </c>
      <c r="U5991">
        <v>22</v>
      </c>
      <c r="V5991" t="s">
        <v>18428</v>
      </c>
      <c r="W5991">
        <v>2968.1</v>
      </c>
      <c r="X5991" t="s">
        <v>3554</v>
      </c>
    </row>
    <row r="5992" spans="1:24" x14ac:dyDescent="0.3">
      <c r="A5992" t="s">
        <v>3560</v>
      </c>
      <c r="B5992" t="s">
        <v>95</v>
      </c>
      <c r="C5992" t="s">
        <v>3504</v>
      </c>
      <c r="D5992" t="s">
        <v>16246</v>
      </c>
      <c r="E5992" t="s">
        <v>14</v>
      </c>
      <c r="F5992">
        <v>1596</v>
      </c>
      <c r="G5992">
        <v>0</v>
      </c>
      <c r="H5992" s="51" t="s">
        <v>17667</v>
      </c>
      <c r="I5992">
        <v>0</v>
      </c>
      <c r="J5992">
        <v>798</v>
      </c>
      <c r="K5992">
        <v>226</v>
      </c>
      <c r="L5992">
        <v>3925.6200000000003</v>
      </c>
      <c r="M5992">
        <v>4810.1099999999997</v>
      </c>
      <c r="N5992">
        <v>277</v>
      </c>
      <c r="O5992">
        <v>33</v>
      </c>
      <c r="P5992" t="s">
        <v>9133</v>
      </c>
      <c r="Q5992">
        <v>30</v>
      </c>
      <c r="R5992">
        <v>0</v>
      </c>
      <c r="S5992">
        <v>1400</v>
      </c>
      <c r="T5992" t="s">
        <v>17681</v>
      </c>
      <c r="U5992">
        <v>16.170000000000002</v>
      </c>
      <c r="V5992" t="s">
        <v>18429</v>
      </c>
      <c r="W5992">
        <v>5692.4</v>
      </c>
      <c r="X5992" t="s">
        <v>3554</v>
      </c>
    </row>
    <row r="5993" spans="1:24" x14ac:dyDescent="0.3">
      <c r="A5993" t="s">
        <v>3560</v>
      </c>
      <c r="B5993" t="s">
        <v>11448</v>
      </c>
      <c r="C5993" t="s">
        <v>3528</v>
      </c>
      <c r="D5993" t="s">
        <v>11449</v>
      </c>
      <c r="E5993" t="s">
        <v>11444</v>
      </c>
      <c r="F5993">
        <v>183</v>
      </c>
      <c r="G5993">
        <v>0</v>
      </c>
      <c r="H5993" s="51" t="s">
        <v>16247</v>
      </c>
      <c r="I5993">
        <v>0</v>
      </c>
      <c r="J5993">
        <v>92</v>
      </c>
      <c r="K5993">
        <v>72</v>
      </c>
      <c r="L5993">
        <v>1723.68</v>
      </c>
      <c r="M5993">
        <v>5530.14</v>
      </c>
      <c r="N5993">
        <v>231</v>
      </c>
      <c r="O5993">
        <v>0</v>
      </c>
      <c r="P5993" t="s">
        <v>7153</v>
      </c>
      <c r="Q5993">
        <v>0</v>
      </c>
      <c r="R5993">
        <v>0</v>
      </c>
      <c r="S5993">
        <v>20</v>
      </c>
      <c r="T5993" t="s">
        <v>18430</v>
      </c>
      <c r="U5993">
        <v>19.8</v>
      </c>
      <c r="V5993" t="s">
        <v>16248</v>
      </c>
      <c r="W5993">
        <v>708.4</v>
      </c>
      <c r="X5993" t="s">
        <v>3554</v>
      </c>
    </row>
    <row r="5994" spans="1:24" x14ac:dyDescent="0.3">
      <c r="A5994" t="s">
        <v>3560</v>
      </c>
      <c r="B5994" t="s">
        <v>10424</v>
      </c>
      <c r="C5994" t="s">
        <v>3504</v>
      </c>
      <c r="D5994" t="s">
        <v>16249</v>
      </c>
      <c r="E5994" t="s">
        <v>14</v>
      </c>
      <c r="F5994">
        <v>146</v>
      </c>
      <c r="G5994">
        <v>0</v>
      </c>
      <c r="H5994" s="51" t="s">
        <v>16922</v>
      </c>
      <c r="I5994">
        <v>0</v>
      </c>
      <c r="J5994">
        <v>73</v>
      </c>
      <c r="K5994">
        <v>126</v>
      </c>
      <c r="L5994">
        <v>2643.48</v>
      </c>
      <c r="M5994">
        <v>9732.86</v>
      </c>
      <c r="N5994">
        <v>464</v>
      </c>
      <c r="O5994">
        <v>11</v>
      </c>
      <c r="P5994" t="s">
        <v>8480</v>
      </c>
      <c r="Q5994">
        <v>2</v>
      </c>
      <c r="R5994">
        <v>0</v>
      </c>
      <c r="S5994">
        <v>390</v>
      </c>
      <c r="T5994" t="s">
        <v>17133</v>
      </c>
      <c r="U5994">
        <v>20.98</v>
      </c>
      <c r="V5994" t="s">
        <v>16081</v>
      </c>
      <c r="W5994">
        <v>1097.43333333333</v>
      </c>
      <c r="X5994" t="s">
        <v>3554</v>
      </c>
    </row>
    <row r="5995" spans="1:24" x14ac:dyDescent="0.3">
      <c r="A5995" t="s">
        <v>3560</v>
      </c>
      <c r="B5995" t="s">
        <v>11450</v>
      </c>
      <c r="C5995" t="s">
        <v>3528</v>
      </c>
      <c r="D5995" t="s">
        <v>11451</v>
      </c>
      <c r="E5995" t="s">
        <v>11444</v>
      </c>
      <c r="F5995">
        <v>291</v>
      </c>
      <c r="G5995">
        <v>0</v>
      </c>
      <c r="H5995" s="51" t="s">
        <v>16250</v>
      </c>
      <c r="I5995">
        <v>0</v>
      </c>
      <c r="J5995">
        <v>146</v>
      </c>
      <c r="K5995">
        <v>176</v>
      </c>
      <c r="L5995">
        <v>4875.2</v>
      </c>
      <c r="M5995">
        <v>15982.93</v>
      </c>
      <c r="N5995">
        <v>577</v>
      </c>
      <c r="O5995">
        <v>0</v>
      </c>
      <c r="P5995" t="s">
        <v>18431</v>
      </c>
      <c r="Q5995">
        <v>0</v>
      </c>
      <c r="R5995">
        <v>0</v>
      </c>
      <c r="S5995">
        <v>0</v>
      </c>
      <c r="T5995" t="s">
        <v>181</v>
      </c>
      <c r="U5995">
        <v>0</v>
      </c>
      <c r="V5995" t="s">
        <v>181</v>
      </c>
      <c r="W5995">
        <v>2808.0666666666698</v>
      </c>
      <c r="X5995" t="s">
        <v>3554</v>
      </c>
    </row>
    <row r="5996" spans="1:24" x14ac:dyDescent="0.3">
      <c r="A5996" t="s">
        <v>3560</v>
      </c>
      <c r="B5996" t="s">
        <v>11454</v>
      </c>
      <c r="C5996" t="s">
        <v>181</v>
      </c>
      <c r="D5996" t="s">
        <v>11455</v>
      </c>
      <c r="E5996" t="s">
        <v>11444</v>
      </c>
      <c r="F5996">
        <v>707</v>
      </c>
      <c r="G5996" t="s">
        <v>18432</v>
      </c>
      <c r="H5996" s="51" t="s">
        <v>18433</v>
      </c>
      <c r="I5996">
        <v>20652.519999999997</v>
      </c>
      <c r="J5996">
        <v>354</v>
      </c>
      <c r="K5996">
        <v>134</v>
      </c>
      <c r="L5996">
        <v>4821.32</v>
      </c>
      <c r="M5996">
        <v>6440.42</v>
      </c>
      <c r="N5996">
        <v>179</v>
      </c>
      <c r="O5996">
        <v>46</v>
      </c>
      <c r="P5996" t="s">
        <v>8607</v>
      </c>
      <c r="Q5996">
        <v>0</v>
      </c>
      <c r="R5996">
        <v>0</v>
      </c>
      <c r="S5996">
        <v>0</v>
      </c>
      <c r="T5996" t="s">
        <v>181</v>
      </c>
      <c r="U5996">
        <v>0</v>
      </c>
      <c r="V5996" t="s">
        <v>181</v>
      </c>
      <c r="W5996">
        <v>1569.4</v>
      </c>
      <c r="X5996" t="s">
        <v>3554</v>
      </c>
    </row>
    <row r="5997" spans="1:24" x14ac:dyDescent="0.3">
      <c r="A5997" t="s">
        <v>3560</v>
      </c>
      <c r="B5997" t="s">
        <v>10422</v>
      </c>
      <c r="C5997" t="s">
        <v>3841</v>
      </c>
      <c r="D5997" t="s">
        <v>16252</v>
      </c>
      <c r="E5997" t="s">
        <v>14</v>
      </c>
      <c r="F5997">
        <v>293</v>
      </c>
      <c r="G5997">
        <v>0</v>
      </c>
      <c r="H5997" s="51" t="s">
        <v>16253</v>
      </c>
      <c r="I5997">
        <v>0</v>
      </c>
      <c r="J5997">
        <v>147</v>
      </c>
      <c r="K5997">
        <v>163</v>
      </c>
      <c r="L5997">
        <v>2136.9299999999998</v>
      </c>
      <c r="M5997">
        <v>4509.84</v>
      </c>
      <c r="N5997">
        <v>344</v>
      </c>
      <c r="O5997">
        <v>0</v>
      </c>
      <c r="P5997" t="s">
        <v>3889</v>
      </c>
      <c r="Q5997">
        <v>0</v>
      </c>
      <c r="R5997">
        <v>0</v>
      </c>
      <c r="S5997">
        <v>480</v>
      </c>
      <c r="T5997" t="s">
        <v>17133</v>
      </c>
      <c r="U5997">
        <v>12.72</v>
      </c>
      <c r="V5997" t="s">
        <v>16081</v>
      </c>
      <c r="W5997">
        <v>1685.6</v>
      </c>
      <c r="X5997" t="s">
        <v>3554</v>
      </c>
    </row>
    <row r="5998" spans="1:24" x14ac:dyDescent="0.3">
      <c r="A5998" t="s">
        <v>3560</v>
      </c>
      <c r="B5998" t="s">
        <v>16254</v>
      </c>
      <c r="C5998" t="s">
        <v>181</v>
      </c>
      <c r="D5998" t="s">
        <v>16255</v>
      </c>
      <c r="E5998" t="s">
        <v>11444</v>
      </c>
      <c r="F5998">
        <v>283</v>
      </c>
      <c r="G5998" t="s">
        <v>7628</v>
      </c>
      <c r="H5998" s="51" t="s">
        <v>15861</v>
      </c>
      <c r="I5998">
        <v>6300.2</v>
      </c>
      <c r="J5998">
        <v>142</v>
      </c>
      <c r="K5998">
        <v>51</v>
      </c>
      <c r="L5998">
        <v>1473.8999999999999</v>
      </c>
      <c r="M5998">
        <v>2832.2</v>
      </c>
      <c r="N5998">
        <v>98</v>
      </c>
      <c r="O5998">
        <v>33</v>
      </c>
      <c r="P5998" t="s">
        <v>4248</v>
      </c>
      <c r="Q5998">
        <v>0</v>
      </c>
      <c r="R5998">
        <v>0</v>
      </c>
      <c r="S5998">
        <v>0</v>
      </c>
      <c r="T5998" t="s">
        <v>181</v>
      </c>
      <c r="U5998">
        <v>0</v>
      </c>
      <c r="V5998" t="s">
        <v>181</v>
      </c>
      <c r="W5998">
        <v>307.66666666666703</v>
      </c>
      <c r="X5998" t="s">
        <v>3554</v>
      </c>
    </row>
    <row r="5999" spans="1:24" x14ac:dyDescent="0.3">
      <c r="A5999" t="s">
        <v>3560</v>
      </c>
      <c r="B5999" t="s">
        <v>11458</v>
      </c>
      <c r="C5999" t="s">
        <v>181</v>
      </c>
      <c r="D5999" t="s">
        <v>11459</v>
      </c>
      <c r="E5999" t="s">
        <v>11444</v>
      </c>
      <c r="F5999">
        <v>0</v>
      </c>
      <c r="G5999">
        <v>0</v>
      </c>
      <c r="H5999" s="51" t="s">
        <v>16055</v>
      </c>
      <c r="I5999">
        <v>0</v>
      </c>
      <c r="J5999">
        <v>0</v>
      </c>
      <c r="L5999">
        <v>0</v>
      </c>
      <c r="M5999">
        <v>0</v>
      </c>
      <c r="N5999">
        <v>0</v>
      </c>
      <c r="O5999">
        <v>0</v>
      </c>
      <c r="P5999" t="s">
        <v>183</v>
      </c>
      <c r="Q5999">
        <v>0</v>
      </c>
      <c r="R5999">
        <v>0</v>
      </c>
      <c r="S5999">
        <v>0</v>
      </c>
      <c r="T5999" t="s">
        <v>181</v>
      </c>
      <c r="U5999">
        <v>0</v>
      </c>
      <c r="V5999" t="s">
        <v>181</v>
      </c>
      <c r="W5999">
        <v>0</v>
      </c>
      <c r="X5999" t="s">
        <v>3554</v>
      </c>
    </row>
    <row r="6000" spans="1:24" x14ac:dyDescent="0.3">
      <c r="A6000" t="s">
        <v>3507</v>
      </c>
      <c r="B6000" t="s">
        <v>7280</v>
      </c>
      <c r="C6000" t="s">
        <v>181</v>
      </c>
      <c r="D6000" t="s">
        <v>7281</v>
      </c>
      <c r="E6000" t="s">
        <v>10</v>
      </c>
      <c r="F6000">
        <v>160</v>
      </c>
      <c r="G6000">
        <v>0</v>
      </c>
      <c r="H6000" s="51" t="s">
        <v>16232</v>
      </c>
      <c r="I6000">
        <v>0</v>
      </c>
      <c r="J6000">
        <v>80</v>
      </c>
      <c r="K6000">
        <v>54</v>
      </c>
      <c r="L6000">
        <v>189.54</v>
      </c>
      <c r="M6000">
        <v>1100.04</v>
      </c>
      <c r="N6000">
        <v>313</v>
      </c>
      <c r="O6000">
        <v>14</v>
      </c>
      <c r="P6000" t="s">
        <v>7447</v>
      </c>
      <c r="Q6000">
        <v>0</v>
      </c>
      <c r="R6000">
        <v>0</v>
      </c>
      <c r="S6000">
        <v>0</v>
      </c>
      <c r="T6000" t="s">
        <v>181</v>
      </c>
      <c r="U6000">
        <v>0</v>
      </c>
      <c r="V6000" t="s">
        <v>181</v>
      </c>
      <c r="W6000">
        <v>797.33333333333303</v>
      </c>
      <c r="X6000" t="s">
        <v>7247</v>
      </c>
    </row>
    <row r="6001" spans="1:24" x14ac:dyDescent="0.3">
      <c r="A6001" t="s">
        <v>3507</v>
      </c>
      <c r="B6001" t="s">
        <v>7505</v>
      </c>
      <c r="C6001" t="s">
        <v>3573</v>
      </c>
      <c r="D6001" t="s">
        <v>7506</v>
      </c>
      <c r="E6001" t="s">
        <v>7477</v>
      </c>
      <c r="F6001">
        <v>8</v>
      </c>
      <c r="G6001">
        <v>0</v>
      </c>
      <c r="H6001" s="51" t="s">
        <v>13405</v>
      </c>
      <c r="I6001">
        <v>0</v>
      </c>
      <c r="J6001">
        <v>4</v>
      </c>
      <c r="K6001">
        <v>4</v>
      </c>
      <c r="L6001">
        <v>5.84</v>
      </c>
      <c r="M6001">
        <v>16.07</v>
      </c>
      <c r="N6001">
        <v>11</v>
      </c>
      <c r="O6001">
        <v>0</v>
      </c>
      <c r="P6001" t="s">
        <v>4092</v>
      </c>
      <c r="Q6001">
        <v>0</v>
      </c>
      <c r="R6001">
        <v>0</v>
      </c>
      <c r="S6001">
        <v>36</v>
      </c>
      <c r="T6001" t="s">
        <v>17670</v>
      </c>
      <c r="U6001">
        <v>1.46</v>
      </c>
      <c r="V6001" t="s">
        <v>17716</v>
      </c>
      <c r="W6001">
        <v>1.4666666666666699</v>
      </c>
      <c r="X6001" t="s">
        <v>7247</v>
      </c>
    </row>
    <row r="6002" spans="1:24" x14ac:dyDescent="0.3">
      <c r="A6002" t="s">
        <v>3507</v>
      </c>
      <c r="B6002" t="s">
        <v>9791</v>
      </c>
      <c r="C6002" t="s">
        <v>3511</v>
      </c>
      <c r="D6002" t="s">
        <v>9792</v>
      </c>
      <c r="E6002" t="s">
        <v>9782</v>
      </c>
      <c r="F6002">
        <v>0</v>
      </c>
      <c r="G6002">
        <v>0</v>
      </c>
      <c r="H6002" s="51" t="s">
        <v>15885</v>
      </c>
      <c r="I6002">
        <v>0</v>
      </c>
      <c r="J6002">
        <v>0</v>
      </c>
      <c r="L6002">
        <v>0</v>
      </c>
      <c r="M6002">
        <v>127.1</v>
      </c>
      <c r="N6002">
        <v>78</v>
      </c>
      <c r="O6002">
        <v>1</v>
      </c>
      <c r="P6002" t="s">
        <v>1435</v>
      </c>
      <c r="Q6002">
        <v>0</v>
      </c>
      <c r="R6002">
        <v>0</v>
      </c>
      <c r="S6002">
        <v>0</v>
      </c>
      <c r="T6002" t="s">
        <v>181</v>
      </c>
      <c r="U6002">
        <v>0</v>
      </c>
      <c r="V6002" t="s">
        <v>181</v>
      </c>
      <c r="W6002">
        <v>0</v>
      </c>
      <c r="X6002" t="s">
        <v>7247</v>
      </c>
    </row>
    <row r="6003" spans="1:24" x14ac:dyDescent="0.3">
      <c r="A6003" t="s">
        <v>3507</v>
      </c>
      <c r="B6003" t="s">
        <v>7547</v>
      </c>
      <c r="C6003" t="s">
        <v>7548</v>
      </c>
      <c r="D6003" t="s">
        <v>7549</v>
      </c>
      <c r="E6003" t="s">
        <v>7477</v>
      </c>
      <c r="F6003">
        <v>319</v>
      </c>
      <c r="G6003">
        <v>0</v>
      </c>
      <c r="H6003" s="51" t="s">
        <v>13405</v>
      </c>
      <c r="I6003">
        <v>0</v>
      </c>
      <c r="J6003">
        <v>160</v>
      </c>
      <c r="K6003">
        <v>187</v>
      </c>
      <c r="L6003">
        <v>273.02</v>
      </c>
      <c r="M6003">
        <v>957.34</v>
      </c>
      <c r="N6003">
        <v>656</v>
      </c>
      <c r="O6003">
        <v>28</v>
      </c>
      <c r="P6003" t="s">
        <v>18425</v>
      </c>
      <c r="Q6003">
        <v>4</v>
      </c>
      <c r="R6003">
        <v>0</v>
      </c>
      <c r="S6003">
        <v>200</v>
      </c>
      <c r="T6003" t="s">
        <v>17670</v>
      </c>
      <c r="U6003">
        <v>1.46</v>
      </c>
      <c r="V6003" t="s">
        <v>17716</v>
      </c>
      <c r="W6003">
        <v>3328</v>
      </c>
      <c r="X6003" t="s">
        <v>7247</v>
      </c>
    </row>
    <row r="6004" spans="1:24" x14ac:dyDescent="0.3">
      <c r="A6004" t="s">
        <v>3507</v>
      </c>
      <c r="B6004" t="s">
        <v>9860</v>
      </c>
      <c r="C6004" t="s">
        <v>3844</v>
      </c>
      <c r="D6004" t="s">
        <v>9861</v>
      </c>
      <c r="E6004" t="s">
        <v>9782</v>
      </c>
      <c r="F6004">
        <v>0</v>
      </c>
      <c r="G6004">
        <v>0</v>
      </c>
      <c r="H6004" s="51" t="s">
        <v>13646</v>
      </c>
      <c r="I6004">
        <v>0</v>
      </c>
      <c r="J6004">
        <v>0</v>
      </c>
      <c r="L6004">
        <v>0</v>
      </c>
      <c r="M6004">
        <v>222.01</v>
      </c>
      <c r="N6004">
        <v>49</v>
      </c>
      <c r="O6004">
        <v>0</v>
      </c>
      <c r="P6004" t="s">
        <v>3970</v>
      </c>
      <c r="Q6004">
        <v>0</v>
      </c>
      <c r="R6004">
        <v>0</v>
      </c>
      <c r="S6004">
        <v>0</v>
      </c>
      <c r="T6004" t="s">
        <v>181</v>
      </c>
      <c r="U6004">
        <v>0</v>
      </c>
      <c r="V6004" t="s">
        <v>181</v>
      </c>
      <c r="W6004">
        <v>0</v>
      </c>
      <c r="X6004" t="s">
        <v>3832</v>
      </c>
    </row>
    <row r="6005" spans="1:24" x14ac:dyDescent="0.3">
      <c r="A6005" t="s">
        <v>3507</v>
      </c>
      <c r="B6005" t="s">
        <v>137</v>
      </c>
      <c r="C6005" t="s">
        <v>181</v>
      </c>
      <c r="D6005" t="s">
        <v>10006</v>
      </c>
      <c r="E6005" t="s">
        <v>9782</v>
      </c>
      <c r="F6005">
        <v>91</v>
      </c>
      <c r="G6005">
        <v>0</v>
      </c>
      <c r="H6005" s="51" t="s">
        <v>16257</v>
      </c>
      <c r="I6005">
        <v>0</v>
      </c>
      <c r="J6005">
        <v>46</v>
      </c>
      <c r="K6005">
        <v>31</v>
      </c>
      <c r="L6005">
        <v>926.59</v>
      </c>
      <c r="M6005">
        <v>3526.86</v>
      </c>
      <c r="N6005">
        <v>118</v>
      </c>
      <c r="O6005">
        <v>0</v>
      </c>
      <c r="P6005" t="s">
        <v>7485</v>
      </c>
      <c r="Q6005">
        <v>0</v>
      </c>
      <c r="R6005">
        <v>0</v>
      </c>
      <c r="S6005">
        <v>0</v>
      </c>
      <c r="T6005" t="s">
        <v>181</v>
      </c>
      <c r="U6005">
        <v>0</v>
      </c>
      <c r="V6005" t="s">
        <v>181</v>
      </c>
      <c r="W6005">
        <v>180.933333333333</v>
      </c>
      <c r="X6005" t="s">
        <v>3832</v>
      </c>
    </row>
    <row r="6006" spans="1:24" x14ac:dyDescent="0.3">
      <c r="A6006" t="s">
        <v>3507</v>
      </c>
      <c r="B6006" t="s">
        <v>16258</v>
      </c>
      <c r="C6006" t="s">
        <v>181</v>
      </c>
      <c r="D6006" t="s">
        <v>16259</v>
      </c>
      <c r="E6006" t="s">
        <v>7818</v>
      </c>
      <c r="F6006">
        <v>5</v>
      </c>
      <c r="G6006">
        <v>0</v>
      </c>
      <c r="H6006" s="51" t="s">
        <v>16260</v>
      </c>
      <c r="I6006">
        <v>0</v>
      </c>
      <c r="J6006">
        <v>3</v>
      </c>
      <c r="K6006">
        <v>2</v>
      </c>
      <c r="L6006">
        <v>296.3</v>
      </c>
      <c r="M6006">
        <v>888.9</v>
      </c>
      <c r="N6006">
        <v>6</v>
      </c>
      <c r="O6006">
        <v>0</v>
      </c>
      <c r="P6006" t="s">
        <v>3594</v>
      </c>
      <c r="Q6006">
        <v>0</v>
      </c>
      <c r="R6006">
        <v>0</v>
      </c>
      <c r="S6006">
        <v>0</v>
      </c>
      <c r="T6006" t="s">
        <v>181</v>
      </c>
      <c r="U6006">
        <v>0</v>
      </c>
      <c r="V6006" t="s">
        <v>181</v>
      </c>
      <c r="W6006">
        <v>0.6</v>
      </c>
      <c r="X6006" t="s">
        <v>3832</v>
      </c>
    </row>
    <row r="6007" spans="1:24" x14ac:dyDescent="0.3">
      <c r="A6007" t="s">
        <v>3507</v>
      </c>
      <c r="B6007" t="s">
        <v>7815</v>
      </c>
      <c r="C6007" t="s">
        <v>7816</v>
      </c>
      <c r="D6007" t="s">
        <v>7817</v>
      </c>
      <c r="E6007" t="s">
        <v>7818</v>
      </c>
      <c r="F6007">
        <v>23</v>
      </c>
      <c r="G6007">
        <v>0</v>
      </c>
      <c r="H6007" s="51" t="s">
        <v>16261</v>
      </c>
      <c r="I6007">
        <v>0</v>
      </c>
      <c r="J6007">
        <v>12</v>
      </c>
      <c r="K6007">
        <v>10</v>
      </c>
      <c r="L6007">
        <v>630.5</v>
      </c>
      <c r="M6007">
        <v>1891.5</v>
      </c>
      <c r="N6007">
        <v>30</v>
      </c>
      <c r="O6007">
        <v>5</v>
      </c>
      <c r="P6007" t="s">
        <v>4096</v>
      </c>
      <c r="Q6007">
        <v>0</v>
      </c>
      <c r="R6007">
        <v>0</v>
      </c>
      <c r="S6007">
        <v>0</v>
      </c>
      <c r="T6007" t="s">
        <v>181</v>
      </c>
      <c r="U6007">
        <v>0</v>
      </c>
      <c r="V6007" t="s">
        <v>181</v>
      </c>
      <c r="W6007">
        <v>10</v>
      </c>
      <c r="X6007" t="s">
        <v>3832</v>
      </c>
    </row>
    <row r="6008" spans="1:24" x14ac:dyDescent="0.3">
      <c r="A6008" t="s">
        <v>3507</v>
      </c>
      <c r="B6008" t="s">
        <v>10033</v>
      </c>
      <c r="C6008" t="s">
        <v>7525</v>
      </c>
      <c r="D6008" t="s">
        <v>10034</v>
      </c>
      <c r="E6008" t="s">
        <v>9782</v>
      </c>
      <c r="F6008">
        <v>133</v>
      </c>
      <c r="G6008">
        <v>0</v>
      </c>
      <c r="H6008" s="51" t="s">
        <v>18434</v>
      </c>
      <c r="I6008">
        <v>0</v>
      </c>
      <c r="J6008">
        <v>67</v>
      </c>
      <c r="K6008">
        <v>88</v>
      </c>
      <c r="L6008">
        <v>1909.6</v>
      </c>
      <c r="M6008">
        <v>8656.7199999999993</v>
      </c>
      <c r="N6008">
        <v>399</v>
      </c>
      <c r="O6008">
        <v>4</v>
      </c>
      <c r="P6008" t="s">
        <v>8057</v>
      </c>
      <c r="Q6008">
        <v>3</v>
      </c>
      <c r="R6008">
        <v>0</v>
      </c>
      <c r="S6008">
        <v>0</v>
      </c>
      <c r="T6008" t="s">
        <v>181</v>
      </c>
      <c r="U6008">
        <v>0</v>
      </c>
      <c r="V6008" t="s">
        <v>181</v>
      </c>
      <c r="W6008">
        <v>875.46666666666704</v>
      </c>
      <c r="X6008" t="s">
        <v>3832</v>
      </c>
    </row>
    <row r="6009" spans="1:24" x14ac:dyDescent="0.3">
      <c r="A6009" t="s">
        <v>3507</v>
      </c>
      <c r="B6009" t="s">
        <v>3829</v>
      </c>
      <c r="C6009" t="s">
        <v>3504</v>
      </c>
      <c r="D6009" t="s">
        <v>3830</v>
      </c>
      <c r="E6009" t="s">
        <v>3831</v>
      </c>
      <c r="F6009">
        <v>3</v>
      </c>
      <c r="G6009">
        <v>0</v>
      </c>
      <c r="H6009" s="51" t="s">
        <v>16262</v>
      </c>
      <c r="I6009">
        <v>0</v>
      </c>
      <c r="J6009">
        <v>2</v>
      </c>
      <c r="K6009">
        <v>2</v>
      </c>
      <c r="L6009">
        <v>57.94</v>
      </c>
      <c r="M6009">
        <v>173.84</v>
      </c>
      <c r="N6009">
        <v>6</v>
      </c>
      <c r="O6009">
        <v>0</v>
      </c>
      <c r="P6009" t="s">
        <v>3594</v>
      </c>
      <c r="Q6009">
        <v>0</v>
      </c>
      <c r="R6009">
        <v>0</v>
      </c>
      <c r="S6009">
        <v>0</v>
      </c>
      <c r="T6009" t="s">
        <v>181</v>
      </c>
      <c r="U6009">
        <v>0</v>
      </c>
      <c r="V6009" t="s">
        <v>181</v>
      </c>
      <c r="W6009">
        <v>0.4</v>
      </c>
      <c r="X6009" t="s">
        <v>3832</v>
      </c>
    </row>
    <row r="6010" spans="1:24" x14ac:dyDescent="0.3">
      <c r="A6010" t="s">
        <v>3507</v>
      </c>
      <c r="B6010" t="s">
        <v>9921</v>
      </c>
      <c r="C6010" t="s">
        <v>181</v>
      </c>
      <c r="D6010" t="s">
        <v>9922</v>
      </c>
      <c r="E6010" t="s">
        <v>9782</v>
      </c>
      <c r="F6010">
        <v>75</v>
      </c>
      <c r="G6010">
        <v>0</v>
      </c>
      <c r="H6010" s="51" t="s">
        <v>16263</v>
      </c>
      <c r="I6010">
        <v>0</v>
      </c>
      <c r="J6010">
        <v>38</v>
      </c>
      <c r="K6010">
        <v>29</v>
      </c>
      <c r="L6010">
        <v>180.38</v>
      </c>
      <c r="M6010">
        <v>1087.6300000000001</v>
      </c>
      <c r="N6010">
        <v>175</v>
      </c>
      <c r="O6010">
        <v>10</v>
      </c>
      <c r="P6010" t="s">
        <v>4057</v>
      </c>
      <c r="Q6010">
        <v>0</v>
      </c>
      <c r="R6010">
        <v>0</v>
      </c>
      <c r="S6010">
        <v>0</v>
      </c>
      <c r="T6010" t="s">
        <v>181</v>
      </c>
      <c r="U6010">
        <v>0</v>
      </c>
      <c r="V6010" t="s">
        <v>181</v>
      </c>
      <c r="W6010">
        <v>209</v>
      </c>
      <c r="X6010" t="s">
        <v>3832</v>
      </c>
    </row>
    <row r="6011" spans="1:24" x14ac:dyDescent="0.3">
      <c r="A6011" t="s">
        <v>3507</v>
      </c>
      <c r="B6011" t="s">
        <v>16264</v>
      </c>
      <c r="C6011" t="s">
        <v>181</v>
      </c>
      <c r="D6011" t="s">
        <v>16265</v>
      </c>
      <c r="E6011" t="s">
        <v>7477</v>
      </c>
      <c r="F6011">
        <v>109</v>
      </c>
      <c r="G6011">
        <v>0</v>
      </c>
      <c r="H6011" s="51" t="s">
        <v>15812</v>
      </c>
      <c r="I6011">
        <v>0</v>
      </c>
      <c r="J6011">
        <v>55</v>
      </c>
      <c r="K6011">
        <v>44</v>
      </c>
      <c r="L6011">
        <v>425.04</v>
      </c>
      <c r="M6011">
        <v>3894.61</v>
      </c>
      <c r="N6011">
        <v>403</v>
      </c>
      <c r="O6011">
        <v>7</v>
      </c>
      <c r="P6011" t="s">
        <v>3251</v>
      </c>
      <c r="Q6011">
        <v>0</v>
      </c>
      <c r="R6011">
        <v>0</v>
      </c>
      <c r="S6011">
        <v>0</v>
      </c>
      <c r="T6011" t="s">
        <v>181</v>
      </c>
      <c r="U6011">
        <v>0</v>
      </c>
      <c r="V6011" t="s">
        <v>181</v>
      </c>
      <c r="W6011">
        <v>726</v>
      </c>
      <c r="X6011" t="s">
        <v>3832</v>
      </c>
    </row>
    <row r="6012" spans="1:24" x14ac:dyDescent="0.3">
      <c r="A6012" t="s">
        <v>3507</v>
      </c>
      <c r="B6012" t="s">
        <v>138</v>
      </c>
      <c r="C6012" t="s">
        <v>3841</v>
      </c>
      <c r="D6012" t="s">
        <v>9923</v>
      </c>
      <c r="E6012" t="s">
        <v>9782</v>
      </c>
      <c r="F6012">
        <v>39</v>
      </c>
      <c r="G6012">
        <v>0</v>
      </c>
      <c r="H6012" s="51" t="s">
        <v>15812</v>
      </c>
      <c r="I6012">
        <v>0</v>
      </c>
      <c r="J6012">
        <v>20</v>
      </c>
      <c r="K6012">
        <v>29</v>
      </c>
      <c r="L6012">
        <v>280.14</v>
      </c>
      <c r="M6012">
        <v>6405.55</v>
      </c>
      <c r="N6012">
        <v>663</v>
      </c>
      <c r="O6012">
        <v>10</v>
      </c>
      <c r="P6012" t="s">
        <v>15388</v>
      </c>
      <c r="Q6012">
        <v>0</v>
      </c>
      <c r="R6012">
        <v>0</v>
      </c>
      <c r="S6012">
        <v>0</v>
      </c>
      <c r="T6012" t="s">
        <v>181</v>
      </c>
      <c r="U6012">
        <v>0</v>
      </c>
      <c r="V6012" t="s">
        <v>181</v>
      </c>
      <c r="W6012">
        <v>435.33333333333297</v>
      </c>
      <c r="X6012" t="s">
        <v>3832</v>
      </c>
    </row>
    <row r="6013" spans="1:24" x14ac:dyDescent="0.3">
      <c r="A6013" t="s">
        <v>3507</v>
      </c>
      <c r="B6013" t="s">
        <v>7887</v>
      </c>
      <c r="C6013" t="s">
        <v>181</v>
      </c>
      <c r="D6013" t="s">
        <v>7888</v>
      </c>
      <c r="E6013" t="s">
        <v>7881</v>
      </c>
      <c r="F6013">
        <v>0</v>
      </c>
      <c r="G6013">
        <v>0</v>
      </c>
      <c r="H6013" s="51" t="s">
        <v>16266</v>
      </c>
      <c r="I6013">
        <v>0</v>
      </c>
      <c r="J6013">
        <v>0</v>
      </c>
      <c r="L6013">
        <v>0</v>
      </c>
      <c r="M6013">
        <v>194.16</v>
      </c>
      <c r="N6013">
        <v>5</v>
      </c>
      <c r="O6013">
        <v>0</v>
      </c>
      <c r="P6013" t="s">
        <v>3526</v>
      </c>
      <c r="Q6013">
        <v>0</v>
      </c>
      <c r="R6013">
        <v>0</v>
      </c>
      <c r="S6013">
        <v>0</v>
      </c>
      <c r="T6013" t="s">
        <v>181</v>
      </c>
      <c r="U6013">
        <v>0</v>
      </c>
      <c r="V6013" t="s">
        <v>181</v>
      </c>
      <c r="W6013">
        <v>0</v>
      </c>
      <c r="X6013" t="s">
        <v>3832</v>
      </c>
    </row>
    <row r="6014" spans="1:24" x14ac:dyDescent="0.3">
      <c r="A6014" t="s">
        <v>3507</v>
      </c>
      <c r="B6014" t="s">
        <v>7507</v>
      </c>
      <c r="C6014" t="s">
        <v>3592</v>
      </c>
      <c r="D6014" t="s">
        <v>7508</v>
      </c>
      <c r="E6014" t="s">
        <v>7477</v>
      </c>
      <c r="F6014">
        <v>21</v>
      </c>
      <c r="G6014" t="s">
        <v>3701</v>
      </c>
      <c r="H6014" s="51" t="s">
        <v>16267</v>
      </c>
      <c r="I6014">
        <v>20.04</v>
      </c>
      <c r="J6014">
        <v>11</v>
      </c>
      <c r="K6014">
        <v>10</v>
      </c>
      <c r="L6014">
        <v>66.8</v>
      </c>
      <c r="M6014">
        <v>40.06</v>
      </c>
      <c r="N6014">
        <v>6</v>
      </c>
      <c r="O6014">
        <v>0</v>
      </c>
      <c r="P6014" t="s">
        <v>3594</v>
      </c>
      <c r="Q6014">
        <v>0</v>
      </c>
      <c r="R6014">
        <v>0</v>
      </c>
      <c r="S6014">
        <v>12</v>
      </c>
      <c r="T6014" t="s">
        <v>18175</v>
      </c>
      <c r="U6014">
        <v>6.68</v>
      </c>
      <c r="V6014" t="s">
        <v>18435</v>
      </c>
      <c r="W6014">
        <v>2.2000000000000002</v>
      </c>
      <c r="X6014" t="s">
        <v>3832</v>
      </c>
    </row>
    <row r="6015" spans="1:24" x14ac:dyDescent="0.3">
      <c r="A6015" t="s">
        <v>3560</v>
      </c>
      <c r="B6015" t="s">
        <v>11259</v>
      </c>
      <c r="C6015" t="s">
        <v>181</v>
      </c>
      <c r="D6015" t="s">
        <v>11260</v>
      </c>
      <c r="E6015" t="s">
        <v>11235</v>
      </c>
      <c r="F6015">
        <v>0</v>
      </c>
      <c r="G6015">
        <v>0</v>
      </c>
      <c r="H6015" s="51" t="s">
        <v>16268</v>
      </c>
      <c r="I6015">
        <v>0</v>
      </c>
      <c r="J6015">
        <v>0</v>
      </c>
      <c r="L6015">
        <v>0</v>
      </c>
      <c r="M6015">
        <v>111.5</v>
      </c>
      <c r="N6015">
        <v>5</v>
      </c>
      <c r="O6015">
        <v>0</v>
      </c>
      <c r="P6015" t="s">
        <v>3526</v>
      </c>
      <c r="Q6015">
        <v>0</v>
      </c>
      <c r="R6015">
        <v>0</v>
      </c>
      <c r="S6015">
        <v>0</v>
      </c>
      <c r="T6015" t="s">
        <v>181</v>
      </c>
      <c r="U6015">
        <v>0</v>
      </c>
      <c r="V6015" t="s">
        <v>181</v>
      </c>
      <c r="W6015">
        <v>0</v>
      </c>
      <c r="X6015" t="s">
        <v>6279</v>
      </c>
    </row>
    <row r="6016" spans="1:24" x14ac:dyDescent="0.3">
      <c r="A6016" t="s">
        <v>3560</v>
      </c>
      <c r="B6016" t="s">
        <v>96</v>
      </c>
      <c r="C6016" t="s">
        <v>7263</v>
      </c>
      <c r="D6016" t="s">
        <v>16269</v>
      </c>
      <c r="E6016" t="s">
        <v>8701</v>
      </c>
      <c r="F6016">
        <v>12051</v>
      </c>
      <c r="G6016">
        <v>0</v>
      </c>
      <c r="H6016" s="51" t="s">
        <v>16270</v>
      </c>
      <c r="I6016">
        <v>0</v>
      </c>
      <c r="J6016">
        <v>6026</v>
      </c>
      <c r="K6016">
        <v>6848</v>
      </c>
      <c r="L6016">
        <v>15613.439999999999</v>
      </c>
      <c r="M6016">
        <v>63055.53</v>
      </c>
      <c r="N6016">
        <v>27622</v>
      </c>
      <c r="O6016">
        <v>337</v>
      </c>
      <c r="P6016" t="s">
        <v>18436</v>
      </c>
      <c r="Q6016">
        <v>151</v>
      </c>
      <c r="R6016">
        <v>0</v>
      </c>
      <c r="S6016">
        <v>0</v>
      </c>
      <c r="T6016" t="s">
        <v>181</v>
      </c>
      <c r="U6016">
        <v>0</v>
      </c>
      <c r="V6016" t="s">
        <v>181</v>
      </c>
      <c r="W6016">
        <v>5450316.13333333</v>
      </c>
      <c r="X6016" t="s">
        <v>7342</v>
      </c>
    </row>
    <row r="6017" spans="1:24" x14ac:dyDescent="0.3">
      <c r="A6017" t="s">
        <v>3560</v>
      </c>
      <c r="B6017" t="s">
        <v>16271</v>
      </c>
      <c r="C6017" t="s">
        <v>181</v>
      </c>
      <c r="D6017" t="s">
        <v>16269</v>
      </c>
      <c r="E6017" t="s">
        <v>8701</v>
      </c>
      <c r="F6017">
        <v>919</v>
      </c>
      <c r="G6017">
        <v>0</v>
      </c>
      <c r="H6017" s="51" t="s">
        <v>16270</v>
      </c>
      <c r="I6017">
        <v>0</v>
      </c>
      <c r="J6017">
        <v>460</v>
      </c>
      <c r="K6017">
        <v>384</v>
      </c>
      <c r="L6017">
        <v>875.52</v>
      </c>
      <c r="M6017">
        <v>3161.66</v>
      </c>
      <c r="N6017">
        <v>1385</v>
      </c>
      <c r="O6017">
        <v>110</v>
      </c>
      <c r="P6017" t="s">
        <v>18437</v>
      </c>
      <c r="Q6017">
        <v>0</v>
      </c>
      <c r="R6017">
        <v>0</v>
      </c>
      <c r="S6017">
        <v>0</v>
      </c>
      <c r="T6017" t="s">
        <v>181</v>
      </c>
      <c r="U6017">
        <v>0</v>
      </c>
      <c r="V6017" t="s">
        <v>181</v>
      </c>
      <c r="W6017">
        <v>19550</v>
      </c>
      <c r="X6017" t="s">
        <v>7342</v>
      </c>
    </row>
    <row r="6018" spans="1:24" x14ac:dyDescent="0.3">
      <c r="A6018" t="s">
        <v>3560</v>
      </c>
      <c r="B6018" t="s">
        <v>16272</v>
      </c>
      <c r="C6018" t="s">
        <v>181</v>
      </c>
      <c r="D6018" t="s">
        <v>8710</v>
      </c>
      <c r="E6018" t="s">
        <v>8701</v>
      </c>
      <c r="F6018">
        <v>2323</v>
      </c>
      <c r="G6018">
        <v>0</v>
      </c>
      <c r="H6018" s="51" t="s">
        <v>13110</v>
      </c>
      <c r="I6018">
        <v>0</v>
      </c>
      <c r="J6018">
        <v>1162</v>
      </c>
      <c r="K6018">
        <v>1049</v>
      </c>
      <c r="L6018">
        <v>4122.5700000000006</v>
      </c>
      <c r="M6018">
        <v>27723.360000000001</v>
      </c>
      <c r="N6018">
        <v>7056</v>
      </c>
      <c r="O6018">
        <v>251</v>
      </c>
      <c r="P6018" t="s">
        <v>18438</v>
      </c>
      <c r="Q6018">
        <v>0</v>
      </c>
      <c r="R6018">
        <v>0</v>
      </c>
      <c r="S6018">
        <v>0</v>
      </c>
      <c r="T6018" t="s">
        <v>181</v>
      </c>
      <c r="U6018">
        <v>0</v>
      </c>
      <c r="V6018" t="s">
        <v>181</v>
      </c>
      <c r="W6018">
        <v>263580.33333333302</v>
      </c>
      <c r="X6018" t="s">
        <v>7342</v>
      </c>
    </row>
    <row r="6019" spans="1:24" x14ac:dyDescent="0.3">
      <c r="A6019" t="s">
        <v>3560</v>
      </c>
      <c r="B6019" t="s">
        <v>8709</v>
      </c>
      <c r="C6019" t="s">
        <v>181</v>
      </c>
      <c r="D6019" t="s">
        <v>8710</v>
      </c>
      <c r="E6019" t="s">
        <v>8701</v>
      </c>
      <c r="F6019">
        <v>15</v>
      </c>
      <c r="G6019">
        <v>0</v>
      </c>
      <c r="H6019" s="51" t="s">
        <v>14537</v>
      </c>
      <c r="I6019">
        <v>0</v>
      </c>
      <c r="J6019">
        <v>8</v>
      </c>
      <c r="K6019">
        <v>8</v>
      </c>
      <c r="L6019">
        <v>34.880000000000003</v>
      </c>
      <c r="M6019">
        <v>20940.12</v>
      </c>
      <c r="N6019">
        <v>4806</v>
      </c>
      <c r="O6019">
        <v>0</v>
      </c>
      <c r="P6019" t="s">
        <v>18439</v>
      </c>
      <c r="Q6019">
        <v>0</v>
      </c>
      <c r="R6019">
        <v>0</v>
      </c>
      <c r="S6019">
        <v>0</v>
      </c>
      <c r="T6019" t="s">
        <v>181</v>
      </c>
      <c r="U6019">
        <v>0</v>
      </c>
      <c r="V6019" t="s">
        <v>181</v>
      </c>
      <c r="W6019">
        <v>1281.5999999999999</v>
      </c>
      <c r="X6019" t="s">
        <v>7342</v>
      </c>
    </row>
    <row r="6020" spans="1:24" x14ac:dyDescent="0.3">
      <c r="A6020" t="s">
        <v>3560</v>
      </c>
      <c r="B6020" t="s">
        <v>8672</v>
      </c>
      <c r="C6020" t="s">
        <v>181</v>
      </c>
      <c r="D6020" t="s">
        <v>8673</v>
      </c>
      <c r="E6020" t="s">
        <v>8674</v>
      </c>
      <c r="F6020">
        <v>0</v>
      </c>
      <c r="G6020">
        <v>0</v>
      </c>
      <c r="H6020" s="51" t="s">
        <v>183</v>
      </c>
      <c r="I6020" t="e">
        <v>#VALUE!</v>
      </c>
      <c r="J6020">
        <v>0</v>
      </c>
      <c r="K6020">
        <v>6</v>
      </c>
      <c r="L6020" t="e">
        <v>#VALUE!</v>
      </c>
      <c r="M6020">
        <v>0</v>
      </c>
      <c r="N6020">
        <v>0</v>
      </c>
      <c r="O6020">
        <v>0</v>
      </c>
      <c r="P6020" t="s">
        <v>183</v>
      </c>
      <c r="Q6020">
        <v>0</v>
      </c>
      <c r="R6020">
        <v>0</v>
      </c>
      <c r="S6020">
        <v>0</v>
      </c>
      <c r="T6020" t="s">
        <v>181</v>
      </c>
      <c r="U6020">
        <v>0</v>
      </c>
      <c r="V6020" t="s">
        <v>181</v>
      </c>
      <c r="W6020">
        <v>0</v>
      </c>
      <c r="X6020" t="s">
        <v>7342</v>
      </c>
    </row>
    <row r="6021" spans="1:24" x14ac:dyDescent="0.3">
      <c r="A6021" t="s">
        <v>3560</v>
      </c>
      <c r="B6021" t="s">
        <v>8734</v>
      </c>
      <c r="C6021" t="s">
        <v>3504</v>
      </c>
      <c r="D6021" t="s">
        <v>8673</v>
      </c>
      <c r="E6021" t="s">
        <v>8701</v>
      </c>
      <c r="F6021">
        <v>0</v>
      </c>
      <c r="G6021">
        <v>0</v>
      </c>
      <c r="H6021" s="51" t="s">
        <v>13583</v>
      </c>
      <c r="I6021">
        <v>0</v>
      </c>
      <c r="J6021">
        <v>0</v>
      </c>
      <c r="L6021">
        <v>0</v>
      </c>
      <c r="M6021">
        <v>24.51</v>
      </c>
      <c r="N6021">
        <v>11</v>
      </c>
      <c r="O6021">
        <v>0</v>
      </c>
      <c r="P6021" t="s">
        <v>4092</v>
      </c>
      <c r="Q6021">
        <v>0</v>
      </c>
      <c r="R6021">
        <v>0</v>
      </c>
      <c r="S6021">
        <v>0</v>
      </c>
      <c r="T6021" t="s">
        <v>181</v>
      </c>
      <c r="U6021">
        <v>0</v>
      </c>
      <c r="V6021" t="s">
        <v>181</v>
      </c>
      <c r="W6021">
        <v>0</v>
      </c>
      <c r="X6021" t="s">
        <v>7342</v>
      </c>
    </row>
    <row r="6022" spans="1:24" x14ac:dyDescent="0.3">
      <c r="A6022" t="s">
        <v>3560</v>
      </c>
      <c r="B6022" t="s">
        <v>140</v>
      </c>
      <c r="C6022" t="s">
        <v>181</v>
      </c>
      <c r="D6022" t="s">
        <v>8750</v>
      </c>
      <c r="E6022" t="s">
        <v>8701</v>
      </c>
      <c r="F6022">
        <v>31</v>
      </c>
      <c r="G6022">
        <v>0</v>
      </c>
      <c r="H6022" s="51" t="s">
        <v>13643</v>
      </c>
      <c r="I6022">
        <v>0</v>
      </c>
      <c r="J6022">
        <v>16</v>
      </c>
      <c r="K6022">
        <v>15</v>
      </c>
      <c r="L6022">
        <v>63.45</v>
      </c>
      <c r="M6022">
        <v>224.35</v>
      </c>
      <c r="N6022">
        <v>53</v>
      </c>
      <c r="O6022">
        <v>3</v>
      </c>
      <c r="P6022" t="s">
        <v>3792</v>
      </c>
      <c r="Q6022">
        <v>0</v>
      </c>
      <c r="R6022">
        <v>0</v>
      </c>
      <c r="S6022">
        <v>0</v>
      </c>
      <c r="T6022" t="s">
        <v>181</v>
      </c>
      <c r="U6022">
        <v>0</v>
      </c>
      <c r="V6022" t="s">
        <v>181</v>
      </c>
      <c r="W6022">
        <v>26.6666666666667</v>
      </c>
      <c r="X6022" t="s">
        <v>7342</v>
      </c>
    </row>
    <row r="6023" spans="1:24" x14ac:dyDescent="0.3">
      <c r="A6023" t="s">
        <v>3560</v>
      </c>
      <c r="B6023" t="s">
        <v>16273</v>
      </c>
      <c r="C6023" t="s">
        <v>181</v>
      </c>
      <c r="D6023" t="s">
        <v>16274</v>
      </c>
      <c r="E6023" t="s">
        <v>8701</v>
      </c>
      <c r="F6023">
        <v>3227</v>
      </c>
      <c r="G6023">
        <v>0</v>
      </c>
      <c r="H6023" s="51" t="s">
        <v>14330</v>
      </c>
      <c r="I6023">
        <v>0</v>
      </c>
      <c r="J6023">
        <v>1614</v>
      </c>
      <c r="K6023">
        <v>1370</v>
      </c>
      <c r="L6023">
        <v>2726.3</v>
      </c>
      <c r="M6023">
        <v>17236.64</v>
      </c>
      <c r="N6023">
        <v>8677</v>
      </c>
      <c r="O6023">
        <v>469</v>
      </c>
      <c r="P6023" t="s">
        <v>18440</v>
      </c>
      <c r="Q6023">
        <v>0</v>
      </c>
      <c r="R6023">
        <v>0</v>
      </c>
      <c r="S6023">
        <v>0</v>
      </c>
      <c r="T6023" t="s">
        <v>181</v>
      </c>
      <c r="U6023">
        <v>0</v>
      </c>
      <c r="V6023" t="s">
        <v>181</v>
      </c>
      <c r="W6023">
        <v>441590.4</v>
      </c>
      <c r="X6023" t="s">
        <v>7342</v>
      </c>
    </row>
    <row r="6024" spans="1:24" x14ac:dyDescent="0.3">
      <c r="A6024" t="s">
        <v>3560</v>
      </c>
      <c r="B6024" t="s">
        <v>8738</v>
      </c>
      <c r="C6024" t="s">
        <v>7263</v>
      </c>
      <c r="D6024" t="s">
        <v>8739</v>
      </c>
      <c r="E6024" t="s">
        <v>8701</v>
      </c>
      <c r="F6024">
        <v>13337</v>
      </c>
      <c r="G6024">
        <v>0</v>
      </c>
      <c r="H6024" s="51" t="s">
        <v>14330</v>
      </c>
      <c r="I6024">
        <v>0</v>
      </c>
      <c r="J6024">
        <v>6669</v>
      </c>
      <c r="K6024">
        <v>7997</v>
      </c>
      <c r="L6024">
        <v>15914.03</v>
      </c>
      <c r="M6024">
        <v>54338.04</v>
      </c>
      <c r="N6024">
        <v>27354</v>
      </c>
      <c r="O6024">
        <v>370</v>
      </c>
      <c r="P6024" t="s">
        <v>18441</v>
      </c>
      <c r="Q6024">
        <v>105</v>
      </c>
      <c r="R6024">
        <v>0</v>
      </c>
      <c r="S6024">
        <v>0</v>
      </c>
      <c r="T6024" t="s">
        <v>181</v>
      </c>
      <c r="U6024">
        <v>0</v>
      </c>
      <c r="V6024" t="s">
        <v>181</v>
      </c>
      <c r="W6024">
        <v>5975201.7000000002</v>
      </c>
      <c r="X6024" t="s">
        <v>7342</v>
      </c>
    </row>
    <row r="6025" spans="1:24" x14ac:dyDescent="0.3">
      <c r="A6025" t="s">
        <v>3560</v>
      </c>
      <c r="B6025" t="s">
        <v>8702</v>
      </c>
      <c r="C6025" t="s">
        <v>3813</v>
      </c>
      <c r="D6025" t="s">
        <v>8703</v>
      </c>
      <c r="E6025" t="s">
        <v>8701</v>
      </c>
      <c r="F6025">
        <v>560</v>
      </c>
      <c r="G6025">
        <v>0</v>
      </c>
      <c r="H6025" s="51" t="s">
        <v>13437</v>
      </c>
      <c r="I6025">
        <v>0</v>
      </c>
      <c r="J6025">
        <v>280</v>
      </c>
      <c r="K6025">
        <v>378</v>
      </c>
      <c r="L6025">
        <v>3235.6800000000003</v>
      </c>
      <c r="M6025">
        <v>7498.99</v>
      </c>
      <c r="N6025">
        <v>876</v>
      </c>
      <c r="O6025">
        <v>2</v>
      </c>
      <c r="P6025" t="s">
        <v>18442</v>
      </c>
      <c r="Q6025">
        <v>0</v>
      </c>
      <c r="R6025">
        <v>0</v>
      </c>
      <c r="S6025">
        <v>0</v>
      </c>
      <c r="T6025" t="s">
        <v>181</v>
      </c>
      <c r="U6025">
        <v>0</v>
      </c>
      <c r="V6025" t="s">
        <v>181</v>
      </c>
      <c r="W6025">
        <v>8157.3333333333303</v>
      </c>
      <c r="X6025" t="s">
        <v>7342</v>
      </c>
    </row>
    <row r="6026" spans="1:24" x14ac:dyDescent="0.3">
      <c r="A6026" t="s">
        <v>3560</v>
      </c>
      <c r="B6026" t="s">
        <v>8753</v>
      </c>
      <c r="C6026" t="s">
        <v>3504</v>
      </c>
      <c r="D6026" t="s">
        <v>8754</v>
      </c>
      <c r="E6026" t="s">
        <v>8701</v>
      </c>
      <c r="F6026">
        <v>106</v>
      </c>
      <c r="G6026">
        <v>0</v>
      </c>
      <c r="H6026" s="51" t="s">
        <v>15526</v>
      </c>
      <c r="I6026">
        <v>0</v>
      </c>
      <c r="J6026">
        <v>53</v>
      </c>
      <c r="K6026">
        <v>69</v>
      </c>
      <c r="L6026">
        <v>757.62</v>
      </c>
      <c r="M6026">
        <v>8275.24</v>
      </c>
      <c r="N6026">
        <v>754</v>
      </c>
      <c r="O6026">
        <v>2</v>
      </c>
      <c r="P6026" t="s">
        <v>17693</v>
      </c>
      <c r="Q6026">
        <v>0</v>
      </c>
      <c r="R6026">
        <v>0</v>
      </c>
      <c r="S6026">
        <v>0</v>
      </c>
      <c r="T6026" t="s">
        <v>181</v>
      </c>
      <c r="U6026">
        <v>0</v>
      </c>
      <c r="V6026" t="s">
        <v>181</v>
      </c>
      <c r="W6026">
        <v>1328.5333333333299</v>
      </c>
      <c r="X6026" t="s">
        <v>7342</v>
      </c>
    </row>
    <row r="6027" spans="1:24" x14ac:dyDescent="0.3">
      <c r="A6027" t="s">
        <v>3560</v>
      </c>
      <c r="B6027" t="s">
        <v>16275</v>
      </c>
      <c r="C6027" t="s">
        <v>181</v>
      </c>
      <c r="D6027" t="s">
        <v>16276</v>
      </c>
      <c r="E6027" t="s">
        <v>7341</v>
      </c>
      <c r="F6027">
        <v>23</v>
      </c>
      <c r="G6027">
        <v>0</v>
      </c>
      <c r="H6027" s="51" t="s">
        <v>16277</v>
      </c>
      <c r="I6027">
        <v>0</v>
      </c>
      <c r="J6027">
        <v>12</v>
      </c>
      <c r="K6027">
        <v>9</v>
      </c>
      <c r="L6027">
        <v>107.82000000000001</v>
      </c>
      <c r="M6027">
        <v>575.04</v>
      </c>
      <c r="N6027">
        <v>48</v>
      </c>
      <c r="O6027">
        <v>0</v>
      </c>
      <c r="P6027" t="s">
        <v>550</v>
      </c>
      <c r="Q6027">
        <v>0</v>
      </c>
      <c r="R6027">
        <v>0</v>
      </c>
      <c r="S6027">
        <v>0</v>
      </c>
      <c r="T6027" t="s">
        <v>181</v>
      </c>
      <c r="U6027">
        <v>0</v>
      </c>
      <c r="V6027" t="s">
        <v>181</v>
      </c>
      <c r="W6027">
        <v>19.2</v>
      </c>
      <c r="X6027" t="s">
        <v>7342</v>
      </c>
    </row>
    <row r="6028" spans="1:24" x14ac:dyDescent="0.3">
      <c r="A6028" t="s">
        <v>3560</v>
      </c>
      <c r="B6028" t="s">
        <v>139</v>
      </c>
      <c r="C6028" t="s">
        <v>3528</v>
      </c>
      <c r="D6028" t="s">
        <v>8727</v>
      </c>
      <c r="E6028" t="s">
        <v>8701</v>
      </c>
      <c r="F6028">
        <v>731</v>
      </c>
      <c r="G6028">
        <v>0</v>
      </c>
      <c r="H6028" s="51" t="s">
        <v>16278</v>
      </c>
      <c r="I6028">
        <v>0</v>
      </c>
      <c r="J6028">
        <v>366</v>
      </c>
      <c r="K6028">
        <v>470</v>
      </c>
      <c r="L6028">
        <v>7736.2000000000007</v>
      </c>
      <c r="M6028">
        <v>31970.16</v>
      </c>
      <c r="N6028">
        <v>1942</v>
      </c>
      <c r="O6028">
        <v>103</v>
      </c>
      <c r="P6028" t="s">
        <v>18443</v>
      </c>
      <c r="Q6028">
        <v>9</v>
      </c>
      <c r="R6028">
        <v>0</v>
      </c>
      <c r="S6028">
        <v>0</v>
      </c>
      <c r="T6028" t="s">
        <v>181</v>
      </c>
      <c r="U6028">
        <v>0</v>
      </c>
      <c r="V6028" t="s">
        <v>181</v>
      </c>
      <c r="W6028">
        <v>22326</v>
      </c>
      <c r="X6028" t="s">
        <v>3581</v>
      </c>
    </row>
    <row r="6029" spans="1:24" x14ac:dyDescent="0.3">
      <c r="A6029" t="s">
        <v>3560</v>
      </c>
      <c r="B6029" t="s">
        <v>8724</v>
      </c>
      <c r="C6029" t="s">
        <v>3528</v>
      </c>
      <c r="D6029" t="s">
        <v>8725</v>
      </c>
      <c r="E6029" t="s">
        <v>8701</v>
      </c>
      <c r="F6029">
        <v>1314</v>
      </c>
      <c r="G6029">
        <v>0</v>
      </c>
      <c r="H6029" s="51" t="s">
        <v>15063</v>
      </c>
      <c r="I6029">
        <v>0</v>
      </c>
      <c r="J6029">
        <v>657</v>
      </c>
      <c r="K6029">
        <v>682</v>
      </c>
      <c r="L6029">
        <v>5285.5</v>
      </c>
      <c r="M6029">
        <v>25337.14</v>
      </c>
      <c r="N6029">
        <v>3270</v>
      </c>
      <c r="O6029">
        <v>103</v>
      </c>
      <c r="P6029" t="s">
        <v>18444</v>
      </c>
      <c r="Q6029">
        <v>9</v>
      </c>
      <c r="R6029">
        <v>0</v>
      </c>
      <c r="S6029">
        <v>0</v>
      </c>
      <c r="T6029" t="s">
        <v>181</v>
      </c>
      <c r="U6029">
        <v>0</v>
      </c>
      <c r="V6029" t="s">
        <v>181</v>
      </c>
      <c r="W6029">
        <v>69160.2</v>
      </c>
      <c r="X6029" t="s">
        <v>3581</v>
      </c>
    </row>
    <row r="6030" spans="1:24" x14ac:dyDescent="0.3">
      <c r="A6030" t="s">
        <v>3560</v>
      </c>
      <c r="B6030" t="s">
        <v>8718</v>
      </c>
      <c r="C6030" t="s">
        <v>3592</v>
      </c>
      <c r="D6030" t="s">
        <v>8719</v>
      </c>
      <c r="E6030" t="s">
        <v>8701</v>
      </c>
      <c r="F6030">
        <v>121</v>
      </c>
      <c r="G6030">
        <v>0</v>
      </c>
      <c r="H6030" s="51" t="s">
        <v>12744</v>
      </c>
      <c r="I6030">
        <v>0</v>
      </c>
      <c r="J6030">
        <v>61</v>
      </c>
      <c r="K6030">
        <v>62</v>
      </c>
      <c r="L6030">
        <v>139.5</v>
      </c>
      <c r="M6030">
        <v>368.92</v>
      </c>
      <c r="N6030">
        <v>164</v>
      </c>
      <c r="O6030">
        <v>0</v>
      </c>
      <c r="P6030" t="s">
        <v>7760</v>
      </c>
      <c r="Q6030">
        <v>0</v>
      </c>
      <c r="R6030">
        <v>0</v>
      </c>
      <c r="S6030">
        <v>0</v>
      </c>
      <c r="T6030" t="s">
        <v>181</v>
      </c>
      <c r="U6030">
        <v>0</v>
      </c>
      <c r="V6030" t="s">
        <v>181</v>
      </c>
      <c r="W6030">
        <v>333.46666666666698</v>
      </c>
      <c r="X6030" t="s">
        <v>7342</v>
      </c>
    </row>
    <row r="6031" spans="1:24" x14ac:dyDescent="0.3">
      <c r="A6031" t="s">
        <v>3507</v>
      </c>
      <c r="B6031" t="s">
        <v>11295</v>
      </c>
      <c r="C6031" t="s">
        <v>3504</v>
      </c>
      <c r="D6031" t="s">
        <v>11296</v>
      </c>
      <c r="E6031" t="s">
        <v>11269</v>
      </c>
      <c r="F6031">
        <v>14</v>
      </c>
      <c r="G6031" t="s">
        <v>3526</v>
      </c>
      <c r="H6031" s="51" t="s">
        <v>12544</v>
      </c>
      <c r="I6031">
        <v>13.799999999999999</v>
      </c>
      <c r="J6031">
        <v>7</v>
      </c>
      <c r="K6031">
        <v>11</v>
      </c>
      <c r="L6031">
        <v>30.36</v>
      </c>
      <c r="M6031">
        <v>24.86</v>
      </c>
      <c r="N6031">
        <v>9</v>
      </c>
      <c r="O6031">
        <v>0</v>
      </c>
      <c r="P6031" t="s">
        <v>3520</v>
      </c>
      <c r="Q6031">
        <v>0</v>
      </c>
      <c r="R6031">
        <v>0</v>
      </c>
      <c r="S6031">
        <v>0</v>
      </c>
      <c r="T6031" t="s">
        <v>181</v>
      </c>
      <c r="U6031">
        <v>0</v>
      </c>
      <c r="V6031" t="s">
        <v>181</v>
      </c>
      <c r="W6031">
        <v>2.1</v>
      </c>
      <c r="X6031" t="s">
        <v>3522</v>
      </c>
    </row>
    <row r="6032" spans="1:24" x14ac:dyDescent="0.3">
      <c r="A6032" t="s">
        <v>3502</v>
      </c>
      <c r="B6032" t="s">
        <v>16279</v>
      </c>
      <c r="C6032" t="s">
        <v>181</v>
      </c>
      <c r="D6032" t="s">
        <v>16280</v>
      </c>
      <c r="E6032" t="s">
        <v>16281</v>
      </c>
      <c r="F6032">
        <v>12</v>
      </c>
      <c r="G6032">
        <v>0</v>
      </c>
      <c r="H6032" s="51" t="s">
        <v>13473</v>
      </c>
      <c r="I6032">
        <v>0</v>
      </c>
      <c r="J6032">
        <v>6</v>
      </c>
      <c r="K6032">
        <v>5</v>
      </c>
      <c r="L6032">
        <v>5.45</v>
      </c>
      <c r="M6032">
        <v>276.86</v>
      </c>
      <c r="N6032">
        <v>254</v>
      </c>
      <c r="O6032">
        <v>13</v>
      </c>
      <c r="P6032" t="s">
        <v>3600</v>
      </c>
      <c r="Q6032">
        <v>0</v>
      </c>
      <c r="R6032">
        <v>0</v>
      </c>
      <c r="S6032">
        <v>0</v>
      </c>
      <c r="T6032" t="s">
        <v>181</v>
      </c>
      <c r="U6032">
        <v>0</v>
      </c>
      <c r="V6032" t="s">
        <v>181</v>
      </c>
      <c r="W6032">
        <v>48.2</v>
      </c>
      <c r="X6032" t="s">
        <v>3638</v>
      </c>
    </row>
    <row r="6033" spans="1:24" x14ac:dyDescent="0.3">
      <c r="A6033" t="s">
        <v>3502</v>
      </c>
      <c r="B6033" t="s">
        <v>16282</v>
      </c>
      <c r="C6033" t="s">
        <v>181</v>
      </c>
      <c r="D6033" t="s">
        <v>16283</v>
      </c>
      <c r="E6033" t="s">
        <v>16281</v>
      </c>
      <c r="F6033">
        <v>43</v>
      </c>
      <c r="G6033">
        <v>0</v>
      </c>
      <c r="H6033" s="51" t="s">
        <v>12854</v>
      </c>
      <c r="I6033">
        <v>0</v>
      </c>
      <c r="J6033">
        <v>22</v>
      </c>
      <c r="K6033">
        <v>24</v>
      </c>
      <c r="L6033">
        <v>28.08</v>
      </c>
      <c r="M6033">
        <v>146.25</v>
      </c>
      <c r="N6033">
        <v>125</v>
      </c>
      <c r="O6033">
        <v>23</v>
      </c>
      <c r="P6033" t="s">
        <v>3949</v>
      </c>
      <c r="Q6033">
        <v>0</v>
      </c>
      <c r="R6033">
        <v>0</v>
      </c>
      <c r="S6033">
        <v>0</v>
      </c>
      <c r="T6033" t="s">
        <v>181</v>
      </c>
      <c r="U6033">
        <v>0</v>
      </c>
      <c r="V6033" t="s">
        <v>181</v>
      </c>
      <c r="W6033">
        <v>74.8</v>
      </c>
      <c r="X6033" t="s">
        <v>3638</v>
      </c>
    </row>
    <row r="6034" spans="1:24" x14ac:dyDescent="0.3">
      <c r="A6034" t="s">
        <v>3502</v>
      </c>
      <c r="B6034" t="s">
        <v>16284</v>
      </c>
      <c r="C6034" t="s">
        <v>181</v>
      </c>
      <c r="D6034" t="s">
        <v>16285</v>
      </c>
      <c r="E6034" t="s">
        <v>16281</v>
      </c>
      <c r="F6034">
        <v>53</v>
      </c>
      <c r="G6034">
        <v>0</v>
      </c>
      <c r="H6034" s="51" t="s">
        <v>12443</v>
      </c>
      <c r="I6034">
        <v>0</v>
      </c>
      <c r="J6034">
        <v>27</v>
      </c>
      <c r="K6034">
        <v>35</v>
      </c>
      <c r="L6034">
        <v>43.05</v>
      </c>
      <c r="M6034">
        <v>134.07</v>
      </c>
      <c r="N6034">
        <v>109</v>
      </c>
      <c r="O6034">
        <v>17</v>
      </c>
      <c r="P6034" t="s">
        <v>7295</v>
      </c>
      <c r="Q6034">
        <v>0</v>
      </c>
      <c r="R6034">
        <v>0</v>
      </c>
      <c r="S6034">
        <v>0</v>
      </c>
      <c r="T6034" t="s">
        <v>181</v>
      </c>
      <c r="U6034">
        <v>0</v>
      </c>
      <c r="V6034" t="s">
        <v>181</v>
      </c>
      <c r="W6034">
        <v>82.8</v>
      </c>
      <c r="X6034" t="s">
        <v>3638</v>
      </c>
    </row>
    <row r="6035" spans="1:24" x14ac:dyDescent="0.3">
      <c r="A6035" t="s">
        <v>3502</v>
      </c>
      <c r="B6035" t="s">
        <v>16286</v>
      </c>
      <c r="C6035" t="s">
        <v>181</v>
      </c>
      <c r="D6035" t="s">
        <v>16287</v>
      </c>
      <c r="E6035" t="s">
        <v>16281</v>
      </c>
      <c r="F6035">
        <v>85</v>
      </c>
      <c r="G6035">
        <v>0</v>
      </c>
      <c r="H6035" s="51" t="s">
        <v>13543</v>
      </c>
      <c r="I6035">
        <v>0</v>
      </c>
      <c r="J6035">
        <v>43</v>
      </c>
      <c r="K6035">
        <v>55</v>
      </c>
      <c r="L6035">
        <v>73.7</v>
      </c>
      <c r="M6035">
        <v>171.52</v>
      </c>
      <c r="N6035">
        <v>128</v>
      </c>
      <c r="O6035">
        <v>0</v>
      </c>
      <c r="P6035" t="s">
        <v>4292</v>
      </c>
      <c r="Q6035">
        <v>2</v>
      </c>
      <c r="R6035">
        <v>0</v>
      </c>
      <c r="S6035">
        <v>0</v>
      </c>
      <c r="T6035" t="s">
        <v>181</v>
      </c>
      <c r="U6035">
        <v>0</v>
      </c>
      <c r="V6035" t="s">
        <v>181</v>
      </c>
      <c r="W6035">
        <v>180.6</v>
      </c>
      <c r="X6035" t="s">
        <v>3638</v>
      </c>
    </row>
    <row r="6036" spans="1:24" x14ac:dyDescent="0.3">
      <c r="A6036" t="s">
        <v>3502</v>
      </c>
      <c r="B6036" t="s">
        <v>16288</v>
      </c>
      <c r="C6036" t="s">
        <v>181</v>
      </c>
      <c r="D6036" t="s">
        <v>16289</v>
      </c>
      <c r="E6036" t="s">
        <v>16281</v>
      </c>
      <c r="F6036">
        <v>55</v>
      </c>
      <c r="G6036">
        <v>0</v>
      </c>
      <c r="H6036" s="51" t="s">
        <v>15373</v>
      </c>
      <c r="I6036">
        <v>0</v>
      </c>
      <c r="J6036">
        <v>28</v>
      </c>
      <c r="K6036">
        <v>24</v>
      </c>
      <c r="L6036">
        <v>36.480000000000004</v>
      </c>
      <c r="M6036">
        <v>367.84</v>
      </c>
      <c r="N6036">
        <v>242</v>
      </c>
      <c r="O6036">
        <v>5</v>
      </c>
      <c r="P6036" t="s">
        <v>9467</v>
      </c>
      <c r="Q6036">
        <v>0</v>
      </c>
      <c r="R6036">
        <v>0</v>
      </c>
      <c r="S6036">
        <v>0</v>
      </c>
      <c r="T6036" t="s">
        <v>181</v>
      </c>
      <c r="U6036">
        <v>0</v>
      </c>
      <c r="V6036" t="s">
        <v>181</v>
      </c>
      <c r="W6036">
        <v>221.2</v>
      </c>
      <c r="X6036" t="s">
        <v>3638</v>
      </c>
    </row>
    <row r="6037" spans="1:24" x14ac:dyDescent="0.3">
      <c r="A6037" t="s">
        <v>3502</v>
      </c>
      <c r="B6037" t="s">
        <v>16290</v>
      </c>
      <c r="C6037" t="s">
        <v>181</v>
      </c>
      <c r="D6037" t="s">
        <v>16291</v>
      </c>
      <c r="E6037" t="s">
        <v>16281</v>
      </c>
      <c r="F6037">
        <v>58</v>
      </c>
      <c r="G6037">
        <v>0</v>
      </c>
      <c r="H6037" s="51" t="s">
        <v>13491</v>
      </c>
      <c r="I6037">
        <v>0</v>
      </c>
      <c r="J6037">
        <v>29</v>
      </c>
      <c r="K6037">
        <v>21</v>
      </c>
      <c r="L6037">
        <v>34.020000000000003</v>
      </c>
      <c r="M6037">
        <v>319.14</v>
      </c>
      <c r="N6037">
        <v>197</v>
      </c>
      <c r="O6037">
        <v>12</v>
      </c>
      <c r="P6037" t="s">
        <v>7244</v>
      </c>
      <c r="Q6037">
        <v>2</v>
      </c>
      <c r="R6037">
        <v>0</v>
      </c>
      <c r="S6037">
        <v>0</v>
      </c>
      <c r="T6037" t="s">
        <v>181</v>
      </c>
      <c r="U6037">
        <v>0</v>
      </c>
      <c r="V6037" t="s">
        <v>181</v>
      </c>
      <c r="W6037">
        <v>176.9</v>
      </c>
      <c r="X6037" t="s">
        <v>3638</v>
      </c>
    </row>
    <row r="6038" spans="1:24" x14ac:dyDescent="0.3">
      <c r="A6038" t="s">
        <v>3502</v>
      </c>
      <c r="B6038" t="s">
        <v>16292</v>
      </c>
      <c r="C6038" t="s">
        <v>181</v>
      </c>
      <c r="D6038" t="s">
        <v>16293</v>
      </c>
      <c r="E6038" t="s">
        <v>16281</v>
      </c>
      <c r="F6038">
        <v>50</v>
      </c>
      <c r="G6038">
        <v>0</v>
      </c>
      <c r="H6038" s="51" t="s">
        <v>16294</v>
      </c>
      <c r="I6038">
        <v>0</v>
      </c>
      <c r="J6038">
        <v>25</v>
      </c>
      <c r="K6038">
        <v>21</v>
      </c>
      <c r="L6038">
        <v>37.590000000000003</v>
      </c>
      <c r="M6038">
        <v>137.83000000000001</v>
      </c>
      <c r="N6038">
        <v>77</v>
      </c>
      <c r="O6038">
        <v>6</v>
      </c>
      <c r="P6038" t="s">
        <v>7235</v>
      </c>
      <c r="Q6038">
        <v>0</v>
      </c>
      <c r="R6038">
        <v>0</v>
      </c>
      <c r="S6038">
        <v>0</v>
      </c>
      <c r="T6038" t="s">
        <v>181</v>
      </c>
      <c r="U6038">
        <v>0</v>
      </c>
      <c r="V6038" t="s">
        <v>181</v>
      </c>
      <c r="W6038">
        <v>59.1666666666667</v>
      </c>
      <c r="X6038" t="s">
        <v>3638</v>
      </c>
    </row>
    <row r="6039" spans="1:24" x14ac:dyDescent="0.3">
      <c r="A6039" t="s">
        <v>3502</v>
      </c>
      <c r="B6039" t="s">
        <v>16295</v>
      </c>
      <c r="C6039" t="s">
        <v>181</v>
      </c>
      <c r="D6039" t="s">
        <v>16296</v>
      </c>
      <c r="E6039" t="s">
        <v>16281</v>
      </c>
      <c r="F6039">
        <v>32</v>
      </c>
      <c r="G6039">
        <v>0</v>
      </c>
      <c r="H6039" s="51" t="s">
        <v>12559</v>
      </c>
      <c r="I6039">
        <v>0</v>
      </c>
      <c r="J6039">
        <v>16</v>
      </c>
      <c r="K6039">
        <v>21</v>
      </c>
      <c r="L6039">
        <v>39.9</v>
      </c>
      <c r="M6039">
        <v>359.1</v>
      </c>
      <c r="N6039">
        <v>189</v>
      </c>
      <c r="O6039">
        <v>3</v>
      </c>
      <c r="P6039" t="s">
        <v>3811</v>
      </c>
      <c r="Q6039">
        <v>0</v>
      </c>
      <c r="R6039">
        <v>0</v>
      </c>
      <c r="S6039">
        <v>0</v>
      </c>
      <c r="T6039" t="s">
        <v>181</v>
      </c>
      <c r="U6039">
        <v>0</v>
      </c>
      <c r="V6039" t="s">
        <v>181</v>
      </c>
      <c r="W6039">
        <v>99.2</v>
      </c>
      <c r="X6039" t="s">
        <v>3638</v>
      </c>
    </row>
    <row r="6040" spans="1:24" x14ac:dyDescent="0.3">
      <c r="A6040" t="s">
        <v>3502</v>
      </c>
      <c r="B6040" t="s">
        <v>16297</v>
      </c>
      <c r="C6040" t="s">
        <v>181</v>
      </c>
      <c r="D6040" t="s">
        <v>16298</v>
      </c>
      <c r="E6040" t="s">
        <v>16281</v>
      </c>
      <c r="F6040">
        <v>103</v>
      </c>
      <c r="G6040">
        <v>0</v>
      </c>
      <c r="H6040" s="51" t="s">
        <v>3787</v>
      </c>
      <c r="I6040">
        <v>0</v>
      </c>
      <c r="J6040">
        <v>52</v>
      </c>
      <c r="K6040">
        <v>55</v>
      </c>
      <c r="L6040">
        <v>110</v>
      </c>
      <c r="M6040">
        <v>396</v>
      </c>
      <c r="N6040">
        <v>198</v>
      </c>
      <c r="O6040">
        <v>33</v>
      </c>
      <c r="P6040" t="s">
        <v>4057</v>
      </c>
      <c r="Q6040">
        <v>0</v>
      </c>
      <c r="R6040">
        <v>0</v>
      </c>
      <c r="S6040">
        <v>0</v>
      </c>
      <c r="T6040" t="s">
        <v>181</v>
      </c>
      <c r="U6040">
        <v>0</v>
      </c>
      <c r="V6040" t="s">
        <v>181</v>
      </c>
      <c r="W6040">
        <v>286</v>
      </c>
      <c r="X6040" t="s">
        <v>3638</v>
      </c>
    </row>
    <row r="6041" spans="1:24" x14ac:dyDescent="0.3">
      <c r="A6041" t="s">
        <v>3502</v>
      </c>
      <c r="B6041" t="s">
        <v>16299</v>
      </c>
      <c r="C6041" t="s">
        <v>181</v>
      </c>
      <c r="D6041" t="s">
        <v>16300</v>
      </c>
      <c r="E6041" t="s">
        <v>16281</v>
      </c>
      <c r="F6041">
        <v>227</v>
      </c>
      <c r="G6041">
        <v>0</v>
      </c>
      <c r="H6041" s="51" t="s">
        <v>13055</v>
      </c>
      <c r="I6041">
        <v>0</v>
      </c>
      <c r="J6041">
        <v>114</v>
      </c>
      <c r="K6041">
        <v>95</v>
      </c>
      <c r="L6041">
        <v>106.4</v>
      </c>
      <c r="M6041">
        <v>334.88</v>
      </c>
      <c r="N6041">
        <v>299</v>
      </c>
      <c r="O6041">
        <v>53</v>
      </c>
      <c r="P6041" t="s">
        <v>10718</v>
      </c>
      <c r="Q6041">
        <v>5</v>
      </c>
      <c r="R6041">
        <v>0</v>
      </c>
      <c r="S6041">
        <v>0</v>
      </c>
      <c r="T6041" t="s">
        <v>181</v>
      </c>
      <c r="U6041">
        <v>0</v>
      </c>
      <c r="V6041" t="s">
        <v>181</v>
      </c>
      <c r="W6041">
        <v>915.8</v>
      </c>
      <c r="X6041" t="s">
        <v>3638</v>
      </c>
    </row>
    <row r="6042" spans="1:24" x14ac:dyDescent="0.3">
      <c r="A6042" t="s">
        <v>3502</v>
      </c>
      <c r="B6042" t="s">
        <v>16301</v>
      </c>
      <c r="C6042" t="s">
        <v>181</v>
      </c>
      <c r="D6042" t="s">
        <v>16302</v>
      </c>
      <c r="E6042" t="s">
        <v>16281</v>
      </c>
      <c r="F6042">
        <v>197</v>
      </c>
      <c r="G6042">
        <v>0</v>
      </c>
      <c r="H6042" s="51" t="s">
        <v>13919</v>
      </c>
      <c r="I6042">
        <v>0</v>
      </c>
      <c r="J6042">
        <v>99</v>
      </c>
      <c r="K6042">
        <v>89</v>
      </c>
      <c r="L6042">
        <v>101.46</v>
      </c>
      <c r="M6042">
        <v>839.04</v>
      </c>
      <c r="N6042">
        <v>736</v>
      </c>
      <c r="O6042">
        <v>95</v>
      </c>
      <c r="P6042" t="s">
        <v>7499</v>
      </c>
      <c r="Q6042">
        <v>0</v>
      </c>
      <c r="R6042">
        <v>0</v>
      </c>
      <c r="S6042">
        <v>0</v>
      </c>
      <c r="T6042" t="s">
        <v>181</v>
      </c>
      <c r="U6042">
        <v>0</v>
      </c>
      <c r="V6042" t="s">
        <v>181</v>
      </c>
      <c r="W6042">
        <v>2115.3000000000002</v>
      </c>
      <c r="X6042" t="s">
        <v>3638</v>
      </c>
    </row>
    <row r="6043" spans="1:24" x14ac:dyDescent="0.3">
      <c r="A6043" t="s">
        <v>3502</v>
      </c>
      <c r="B6043" t="s">
        <v>16303</v>
      </c>
      <c r="C6043" t="s">
        <v>181</v>
      </c>
      <c r="D6043" t="s">
        <v>16304</v>
      </c>
      <c r="E6043" t="s">
        <v>16281</v>
      </c>
      <c r="F6043">
        <v>202</v>
      </c>
      <c r="G6043">
        <v>0</v>
      </c>
      <c r="H6043" s="51" t="s">
        <v>13542</v>
      </c>
      <c r="I6043">
        <v>0</v>
      </c>
      <c r="J6043">
        <v>101</v>
      </c>
      <c r="K6043">
        <v>78</v>
      </c>
      <c r="L6043">
        <v>95.16</v>
      </c>
      <c r="M6043">
        <v>286.7</v>
      </c>
      <c r="N6043">
        <v>235</v>
      </c>
      <c r="O6043">
        <v>22</v>
      </c>
      <c r="P6043" t="s">
        <v>10530</v>
      </c>
      <c r="Q6043">
        <v>0</v>
      </c>
      <c r="R6043">
        <v>0</v>
      </c>
      <c r="S6043">
        <v>0</v>
      </c>
      <c r="T6043" t="s">
        <v>181</v>
      </c>
      <c r="U6043">
        <v>0</v>
      </c>
      <c r="V6043" t="s">
        <v>181</v>
      </c>
      <c r="W6043">
        <v>717.1</v>
      </c>
      <c r="X6043" t="s">
        <v>3638</v>
      </c>
    </row>
    <row r="6044" spans="1:24" x14ac:dyDescent="0.3">
      <c r="A6044" t="s">
        <v>3502</v>
      </c>
      <c r="B6044" t="s">
        <v>16305</v>
      </c>
      <c r="C6044" t="s">
        <v>181</v>
      </c>
      <c r="D6044" t="s">
        <v>16306</v>
      </c>
      <c r="E6044" t="s">
        <v>16281</v>
      </c>
      <c r="F6044">
        <v>209</v>
      </c>
      <c r="G6044">
        <v>0</v>
      </c>
      <c r="H6044" s="51" t="s">
        <v>12556</v>
      </c>
      <c r="I6044">
        <v>0</v>
      </c>
      <c r="J6044">
        <v>105</v>
      </c>
      <c r="K6044">
        <v>82</v>
      </c>
      <c r="L6044">
        <v>112.34</v>
      </c>
      <c r="M6044">
        <v>415.11</v>
      </c>
      <c r="N6044">
        <v>303</v>
      </c>
      <c r="O6044">
        <v>60</v>
      </c>
      <c r="P6044" t="s">
        <v>8472</v>
      </c>
      <c r="Q6044">
        <v>0</v>
      </c>
      <c r="R6044">
        <v>0</v>
      </c>
      <c r="S6044">
        <v>0</v>
      </c>
      <c r="T6044" t="s">
        <v>181</v>
      </c>
      <c r="U6044">
        <v>0</v>
      </c>
      <c r="V6044" t="s">
        <v>181</v>
      </c>
      <c r="W6044">
        <v>850.5</v>
      </c>
      <c r="X6044" t="s">
        <v>3638</v>
      </c>
    </row>
    <row r="6045" spans="1:24" x14ac:dyDescent="0.3">
      <c r="A6045" t="s">
        <v>3502</v>
      </c>
      <c r="B6045" t="s">
        <v>16307</v>
      </c>
      <c r="C6045" t="s">
        <v>181</v>
      </c>
      <c r="D6045" t="s">
        <v>16308</v>
      </c>
      <c r="E6045" t="s">
        <v>16281</v>
      </c>
      <c r="F6045">
        <v>160</v>
      </c>
      <c r="G6045">
        <v>0</v>
      </c>
      <c r="H6045" s="51" t="s">
        <v>12530</v>
      </c>
      <c r="I6045">
        <v>0</v>
      </c>
      <c r="J6045">
        <v>80</v>
      </c>
      <c r="K6045">
        <v>64</v>
      </c>
      <c r="L6045">
        <v>94.72</v>
      </c>
      <c r="M6045">
        <v>276.76</v>
      </c>
      <c r="N6045">
        <v>187</v>
      </c>
      <c r="O6045">
        <v>14</v>
      </c>
      <c r="P6045" t="s">
        <v>8379</v>
      </c>
      <c r="Q6045">
        <v>0</v>
      </c>
      <c r="R6045">
        <v>0</v>
      </c>
      <c r="S6045">
        <v>0</v>
      </c>
      <c r="T6045" t="s">
        <v>181</v>
      </c>
      <c r="U6045">
        <v>0</v>
      </c>
      <c r="V6045" t="s">
        <v>181</v>
      </c>
      <c r="W6045">
        <v>461.33333333333297</v>
      </c>
      <c r="X6045" t="s">
        <v>3638</v>
      </c>
    </row>
    <row r="6046" spans="1:24" x14ac:dyDescent="0.3">
      <c r="A6046" t="s">
        <v>3502</v>
      </c>
      <c r="B6046" t="s">
        <v>16309</v>
      </c>
      <c r="C6046" t="s">
        <v>181</v>
      </c>
      <c r="D6046" t="s">
        <v>16310</v>
      </c>
      <c r="E6046" t="s">
        <v>16281</v>
      </c>
      <c r="F6046">
        <v>197</v>
      </c>
      <c r="G6046">
        <v>0</v>
      </c>
      <c r="H6046" s="51" t="s">
        <v>13528</v>
      </c>
      <c r="I6046">
        <v>0</v>
      </c>
      <c r="J6046">
        <v>99</v>
      </c>
      <c r="K6046">
        <v>70</v>
      </c>
      <c r="L6046">
        <v>115.5</v>
      </c>
      <c r="M6046">
        <v>442.2</v>
      </c>
      <c r="N6046">
        <v>268</v>
      </c>
      <c r="O6046">
        <v>27</v>
      </c>
      <c r="P6046" t="s">
        <v>3600</v>
      </c>
      <c r="Q6046">
        <v>0</v>
      </c>
      <c r="R6046">
        <v>0</v>
      </c>
      <c r="S6046">
        <v>0</v>
      </c>
      <c r="T6046" t="s">
        <v>181</v>
      </c>
      <c r="U6046">
        <v>0</v>
      </c>
      <c r="V6046" t="s">
        <v>181</v>
      </c>
      <c r="W6046">
        <v>795.3</v>
      </c>
      <c r="X6046" t="s">
        <v>3638</v>
      </c>
    </row>
    <row r="6047" spans="1:24" x14ac:dyDescent="0.3">
      <c r="A6047" t="s">
        <v>3502</v>
      </c>
      <c r="B6047" t="s">
        <v>16311</v>
      </c>
      <c r="C6047" t="s">
        <v>181</v>
      </c>
      <c r="D6047" t="s">
        <v>16312</v>
      </c>
      <c r="E6047" t="s">
        <v>16281</v>
      </c>
      <c r="F6047">
        <v>115</v>
      </c>
      <c r="G6047">
        <v>0</v>
      </c>
      <c r="H6047" s="51" t="s">
        <v>15814</v>
      </c>
      <c r="I6047">
        <v>0</v>
      </c>
      <c r="J6047">
        <v>58</v>
      </c>
      <c r="K6047">
        <v>51</v>
      </c>
      <c r="L6047">
        <v>95.88</v>
      </c>
      <c r="M6047">
        <v>304.56</v>
      </c>
      <c r="N6047">
        <v>162</v>
      </c>
      <c r="O6047">
        <v>3</v>
      </c>
      <c r="P6047" t="s">
        <v>8162</v>
      </c>
      <c r="Q6047">
        <v>0</v>
      </c>
      <c r="R6047">
        <v>0</v>
      </c>
      <c r="S6047">
        <v>0</v>
      </c>
      <c r="T6047" t="s">
        <v>181</v>
      </c>
      <c r="U6047">
        <v>0</v>
      </c>
      <c r="V6047" t="s">
        <v>181</v>
      </c>
      <c r="W6047">
        <v>307.39999999999998</v>
      </c>
      <c r="X6047" t="s">
        <v>3638</v>
      </c>
    </row>
    <row r="6048" spans="1:24" x14ac:dyDescent="0.3">
      <c r="A6048" t="s">
        <v>3502</v>
      </c>
      <c r="B6048" t="s">
        <v>16313</v>
      </c>
      <c r="C6048" t="s">
        <v>181</v>
      </c>
      <c r="D6048" t="s">
        <v>16314</v>
      </c>
      <c r="E6048" t="s">
        <v>16281</v>
      </c>
      <c r="F6048">
        <v>80</v>
      </c>
      <c r="G6048">
        <v>0</v>
      </c>
      <c r="H6048" s="51" t="s">
        <v>15341</v>
      </c>
      <c r="I6048">
        <v>0</v>
      </c>
      <c r="J6048">
        <v>48</v>
      </c>
      <c r="K6048">
        <v>36</v>
      </c>
      <c r="L6048">
        <v>87.48</v>
      </c>
      <c r="M6048">
        <v>204.12</v>
      </c>
      <c r="N6048">
        <v>84</v>
      </c>
      <c r="O6048">
        <v>0</v>
      </c>
      <c r="P6048" t="s">
        <v>3160</v>
      </c>
      <c r="Q6048">
        <v>0</v>
      </c>
      <c r="R6048">
        <v>0</v>
      </c>
      <c r="S6048">
        <v>0</v>
      </c>
      <c r="T6048" t="s">
        <v>181</v>
      </c>
      <c r="U6048">
        <v>0</v>
      </c>
      <c r="V6048" t="s">
        <v>181</v>
      </c>
      <c r="W6048">
        <v>134.4</v>
      </c>
      <c r="X6048" t="s">
        <v>3638</v>
      </c>
    </row>
    <row r="6049" spans="1:24" x14ac:dyDescent="0.3">
      <c r="A6049" t="s">
        <v>3502</v>
      </c>
      <c r="B6049" t="s">
        <v>16315</v>
      </c>
      <c r="C6049" t="s">
        <v>181</v>
      </c>
      <c r="D6049" t="s">
        <v>16316</v>
      </c>
      <c r="E6049" t="s">
        <v>16281</v>
      </c>
      <c r="F6049">
        <v>105</v>
      </c>
      <c r="G6049">
        <v>0</v>
      </c>
      <c r="H6049" s="51" t="s">
        <v>16317</v>
      </c>
      <c r="I6049">
        <v>0</v>
      </c>
      <c r="J6049">
        <v>53</v>
      </c>
      <c r="K6049">
        <v>56</v>
      </c>
      <c r="L6049">
        <v>178.64</v>
      </c>
      <c r="M6049">
        <v>631.62</v>
      </c>
      <c r="N6049">
        <v>198</v>
      </c>
      <c r="O6049">
        <v>9</v>
      </c>
      <c r="P6049" t="s">
        <v>3545</v>
      </c>
      <c r="Q6049">
        <v>0</v>
      </c>
      <c r="R6049">
        <v>0</v>
      </c>
      <c r="S6049">
        <v>0</v>
      </c>
      <c r="T6049" t="s">
        <v>181</v>
      </c>
      <c r="U6049">
        <v>0</v>
      </c>
      <c r="V6049" t="s">
        <v>181</v>
      </c>
      <c r="W6049">
        <v>333.9</v>
      </c>
      <c r="X6049" t="s">
        <v>3638</v>
      </c>
    </row>
    <row r="6050" spans="1:24" x14ac:dyDescent="0.3">
      <c r="A6050" t="s">
        <v>3502</v>
      </c>
      <c r="B6050" t="s">
        <v>16318</v>
      </c>
      <c r="C6050" t="s">
        <v>181</v>
      </c>
      <c r="D6050" t="s">
        <v>16319</v>
      </c>
      <c r="E6050" t="s">
        <v>16281</v>
      </c>
      <c r="F6050">
        <v>440</v>
      </c>
      <c r="G6050">
        <v>0</v>
      </c>
      <c r="H6050" s="51" t="s">
        <v>13726</v>
      </c>
      <c r="I6050">
        <v>0</v>
      </c>
      <c r="J6050">
        <v>220</v>
      </c>
      <c r="K6050">
        <v>173</v>
      </c>
      <c r="L6050">
        <v>167.81</v>
      </c>
      <c r="M6050">
        <v>578.12</v>
      </c>
      <c r="N6050">
        <v>596</v>
      </c>
      <c r="O6050">
        <v>132</v>
      </c>
      <c r="P6050" t="s">
        <v>12639</v>
      </c>
      <c r="Q6050">
        <v>11</v>
      </c>
      <c r="R6050">
        <v>0</v>
      </c>
      <c r="S6050">
        <v>0</v>
      </c>
      <c r="T6050" t="s">
        <v>181</v>
      </c>
      <c r="U6050">
        <v>0</v>
      </c>
      <c r="V6050" t="s">
        <v>181</v>
      </c>
      <c r="W6050">
        <v>3322</v>
      </c>
      <c r="X6050" t="s">
        <v>3638</v>
      </c>
    </row>
    <row r="6051" spans="1:24" x14ac:dyDescent="0.3">
      <c r="A6051" t="s">
        <v>3502</v>
      </c>
      <c r="B6051" t="s">
        <v>16320</v>
      </c>
      <c r="C6051" t="s">
        <v>181</v>
      </c>
      <c r="D6051" t="s">
        <v>16321</v>
      </c>
      <c r="E6051" t="s">
        <v>16281</v>
      </c>
      <c r="F6051">
        <v>380</v>
      </c>
      <c r="G6051">
        <v>0</v>
      </c>
      <c r="H6051" s="51" t="s">
        <v>16322</v>
      </c>
      <c r="I6051">
        <v>0</v>
      </c>
      <c r="J6051">
        <v>190</v>
      </c>
      <c r="K6051">
        <v>171</v>
      </c>
      <c r="L6051">
        <v>182.97</v>
      </c>
      <c r="M6051">
        <v>683.73</v>
      </c>
      <c r="N6051">
        <v>639</v>
      </c>
      <c r="O6051">
        <v>98</v>
      </c>
      <c r="P6051" t="s">
        <v>18445</v>
      </c>
      <c r="Q6051">
        <v>3</v>
      </c>
      <c r="R6051">
        <v>0</v>
      </c>
      <c r="S6051">
        <v>0</v>
      </c>
      <c r="T6051" t="s">
        <v>181</v>
      </c>
      <c r="U6051">
        <v>0</v>
      </c>
      <c r="V6051" t="s">
        <v>181</v>
      </c>
      <c r="W6051">
        <v>3407.3333333333298</v>
      </c>
      <c r="X6051" t="s">
        <v>3638</v>
      </c>
    </row>
    <row r="6052" spans="1:24" x14ac:dyDescent="0.3">
      <c r="A6052" t="s">
        <v>3502</v>
      </c>
      <c r="B6052" t="s">
        <v>16323</v>
      </c>
      <c r="C6052" t="s">
        <v>181</v>
      </c>
      <c r="D6052" t="s">
        <v>16324</v>
      </c>
      <c r="E6052" t="s">
        <v>16281</v>
      </c>
      <c r="F6052">
        <v>317</v>
      </c>
      <c r="G6052">
        <v>0</v>
      </c>
      <c r="H6052" s="51" t="s">
        <v>15545</v>
      </c>
      <c r="I6052">
        <v>0</v>
      </c>
      <c r="J6052">
        <v>159</v>
      </c>
      <c r="K6052">
        <v>156</v>
      </c>
      <c r="L6052">
        <v>138.84</v>
      </c>
      <c r="M6052">
        <v>417.41</v>
      </c>
      <c r="N6052">
        <v>469</v>
      </c>
      <c r="O6052">
        <v>68</v>
      </c>
      <c r="P6052" t="s">
        <v>17691</v>
      </c>
      <c r="Q6052">
        <v>5</v>
      </c>
      <c r="R6052">
        <v>0</v>
      </c>
      <c r="S6052">
        <v>0</v>
      </c>
      <c r="T6052" t="s">
        <v>181</v>
      </c>
      <c r="U6052">
        <v>0</v>
      </c>
      <c r="V6052" t="s">
        <v>181</v>
      </c>
      <c r="W6052">
        <v>2098.8000000000002</v>
      </c>
      <c r="X6052" t="s">
        <v>3638</v>
      </c>
    </row>
    <row r="6053" spans="1:24" x14ac:dyDescent="0.3">
      <c r="A6053" t="s">
        <v>3502</v>
      </c>
      <c r="B6053" t="s">
        <v>16325</v>
      </c>
      <c r="C6053" t="s">
        <v>181</v>
      </c>
      <c r="D6053" t="s">
        <v>16326</v>
      </c>
      <c r="E6053" t="s">
        <v>16281</v>
      </c>
      <c r="F6053">
        <v>423</v>
      </c>
      <c r="G6053">
        <v>0</v>
      </c>
      <c r="H6053" s="51" t="s">
        <v>16327</v>
      </c>
      <c r="I6053">
        <v>0</v>
      </c>
      <c r="J6053">
        <v>212</v>
      </c>
      <c r="K6053">
        <v>174</v>
      </c>
      <c r="L6053">
        <v>200.1</v>
      </c>
      <c r="M6053">
        <v>763.6</v>
      </c>
      <c r="N6053">
        <v>664</v>
      </c>
      <c r="O6053">
        <v>120</v>
      </c>
      <c r="P6053" t="s">
        <v>16070</v>
      </c>
      <c r="Q6053">
        <v>5</v>
      </c>
      <c r="R6053">
        <v>0</v>
      </c>
      <c r="S6053">
        <v>0</v>
      </c>
      <c r="T6053" t="s">
        <v>181</v>
      </c>
      <c r="U6053">
        <v>0</v>
      </c>
      <c r="V6053" t="s">
        <v>181</v>
      </c>
      <c r="W6053">
        <v>3808.9333333333302</v>
      </c>
      <c r="X6053" t="s">
        <v>3638</v>
      </c>
    </row>
    <row r="6054" spans="1:24" x14ac:dyDescent="0.3">
      <c r="A6054" t="s">
        <v>3502</v>
      </c>
      <c r="B6054" t="s">
        <v>16328</v>
      </c>
      <c r="C6054" t="s">
        <v>181</v>
      </c>
      <c r="D6054" t="s">
        <v>16329</v>
      </c>
      <c r="E6054" t="s">
        <v>16281</v>
      </c>
      <c r="F6054">
        <v>593</v>
      </c>
      <c r="G6054">
        <v>0</v>
      </c>
      <c r="H6054" s="51" t="s">
        <v>16330</v>
      </c>
      <c r="I6054">
        <v>0</v>
      </c>
      <c r="J6054">
        <v>297</v>
      </c>
      <c r="K6054">
        <v>253</v>
      </c>
      <c r="L6054">
        <v>316.25</v>
      </c>
      <c r="M6054">
        <v>1367.5</v>
      </c>
      <c r="N6054">
        <v>1094</v>
      </c>
      <c r="O6054">
        <v>103</v>
      </c>
      <c r="P6054" t="s">
        <v>18446</v>
      </c>
      <c r="Q6054">
        <v>1</v>
      </c>
      <c r="R6054">
        <v>0</v>
      </c>
      <c r="S6054">
        <v>0</v>
      </c>
      <c r="T6054" t="s">
        <v>181</v>
      </c>
      <c r="U6054">
        <v>0</v>
      </c>
      <c r="V6054" t="s">
        <v>181</v>
      </c>
      <c r="W6054">
        <v>9801</v>
      </c>
      <c r="X6054" t="s">
        <v>3638</v>
      </c>
    </row>
    <row r="6055" spans="1:24" x14ac:dyDescent="0.3">
      <c r="A6055" t="s">
        <v>3502</v>
      </c>
      <c r="B6055" t="s">
        <v>16331</v>
      </c>
      <c r="C6055" t="s">
        <v>181</v>
      </c>
      <c r="D6055" t="s">
        <v>16332</v>
      </c>
      <c r="E6055" t="s">
        <v>16281</v>
      </c>
      <c r="F6055">
        <v>481</v>
      </c>
      <c r="G6055">
        <v>0</v>
      </c>
      <c r="H6055" s="51" t="s">
        <v>13581</v>
      </c>
      <c r="I6055">
        <v>0</v>
      </c>
      <c r="J6055">
        <v>241</v>
      </c>
      <c r="K6055">
        <v>244</v>
      </c>
      <c r="L6055">
        <v>358.68</v>
      </c>
      <c r="M6055">
        <v>1049.58</v>
      </c>
      <c r="N6055">
        <v>714</v>
      </c>
      <c r="O6055">
        <v>74</v>
      </c>
      <c r="P6055" t="s">
        <v>15344</v>
      </c>
      <c r="Q6055">
        <v>0</v>
      </c>
      <c r="R6055">
        <v>0</v>
      </c>
      <c r="S6055">
        <v>0</v>
      </c>
      <c r="T6055" t="s">
        <v>181</v>
      </c>
      <c r="U6055">
        <v>0</v>
      </c>
      <c r="V6055" t="s">
        <v>181</v>
      </c>
      <c r="W6055">
        <v>5141.3333333333303</v>
      </c>
      <c r="X6055" t="s">
        <v>3638</v>
      </c>
    </row>
    <row r="6056" spans="1:24" x14ac:dyDescent="0.3">
      <c r="A6056" t="s">
        <v>3502</v>
      </c>
      <c r="B6056" t="s">
        <v>16333</v>
      </c>
      <c r="C6056" t="s">
        <v>181</v>
      </c>
      <c r="D6056" t="s">
        <v>16334</v>
      </c>
      <c r="E6056" t="s">
        <v>16281</v>
      </c>
      <c r="F6056">
        <v>500</v>
      </c>
      <c r="G6056">
        <v>0</v>
      </c>
      <c r="H6056" s="51" t="s">
        <v>14956</v>
      </c>
      <c r="I6056">
        <v>0</v>
      </c>
      <c r="J6056">
        <v>250</v>
      </c>
      <c r="K6056">
        <v>208</v>
      </c>
      <c r="L6056">
        <v>386.88</v>
      </c>
      <c r="M6056">
        <v>1195.98</v>
      </c>
      <c r="N6056">
        <v>643</v>
      </c>
      <c r="O6056">
        <v>91</v>
      </c>
      <c r="P6056" t="s">
        <v>2809</v>
      </c>
      <c r="Q6056">
        <v>1</v>
      </c>
      <c r="R6056">
        <v>0</v>
      </c>
      <c r="S6056">
        <v>0</v>
      </c>
      <c r="T6056" t="s">
        <v>181</v>
      </c>
      <c r="U6056">
        <v>0</v>
      </c>
      <c r="V6056" t="s">
        <v>181</v>
      </c>
      <c r="W6056">
        <v>4591.6666666666697</v>
      </c>
      <c r="X6056" t="s">
        <v>3638</v>
      </c>
    </row>
    <row r="6057" spans="1:24" x14ac:dyDescent="0.3">
      <c r="A6057" t="s">
        <v>3502</v>
      </c>
      <c r="B6057" t="s">
        <v>16336</v>
      </c>
      <c r="C6057" t="s">
        <v>181</v>
      </c>
      <c r="D6057" t="s">
        <v>16337</v>
      </c>
      <c r="E6057" t="s">
        <v>16281</v>
      </c>
      <c r="F6057">
        <v>374</v>
      </c>
      <c r="G6057">
        <v>0</v>
      </c>
      <c r="H6057" s="51" t="s">
        <v>13487</v>
      </c>
      <c r="I6057">
        <v>0</v>
      </c>
      <c r="J6057">
        <v>187</v>
      </c>
      <c r="K6057">
        <v>178</v>
      </c>
      <c r="L6057">
        <v>347.09999999999997</v>
      </c>
      <c r="M6057">
        <v>1444.95</v>
      </c>
      <c r="N6057">
        <v>741</v>
      </c>
      <c r="O6057">
        <v>80</v>
      </c>
      <c r="P6057" t="s">
        <v>12828</v>
      </c>
      <c r="Q6057">
        <v>0</v>
      </c>
      <c r="R6057">
        <v>0</v>
      </c>
      <c r="S6057">
        <v>0</v>
      </c>
      <c r="T6057" t="s">
        <v>181</v>
      </c>
      <c r="U6057">
        <v>0</v>
      </c>
      <c r="V6057" t="s">
        <v>181</v>
      </c>
      <c r="W6057">
        <v>4120.2333333333299</v>
      </c>
      <c r="X6057" t="s">
        <v>3638</v>
      </c>
    </row>
    <row r="6058" spans="1:24" x14ac:dyDescent="0.3">
      <c r="A6058" t="s">
        <v>3502</v>
      </c>
      <c r="B6058" t="s">
        <v>16338</v>
      </c>
      <c r="C6058" t="s">
        <v>181</v>
      </c>
      <c r="D6058" t="s">
        <v>16339</v>
      </c>
      <c r="E6058" t="s">
        <v>16281</v>
      </c>
      <c r="F6058">
        <v>161</v>
      </c>
      <c r="G6058">
        <v>0</v>
      </c>
      <c r="H6058" s="51" t="s">
        <v>15752</v>
      </c>
      <c r="I6058">
        <v>0</v>
      </c>
      <c r="J6058">
        <v>81</v>
      </c>
      <c r="K6058">
        <v>70</v>
      </c>
      <c r="L6058">
        <v>147.69999999999999</v>
      </c>
      <c r="M6058">
        <v>390.35</v>
      </c>
      <c r="N6058">
        <v>185</v>
      </c>
      <c r="O6058">
        <v>4</v>
      </c>
      <c r="P6058" t="s">
        <v>17773</v>
      </c>
      <c r="Q6058">
        <v>0</v>
      </c>
      <c r="R6058">
        <v>0</v>
      </c>
      <c r="S6058">
        <v>0</v>
      </c>
      <c r="T6058" t="s">
        <v>181</v>
      </c>
      <c r="U6058">
        <v>0</v>
      </c>
      <c r="V6058" t="s">
        <v>181</v>
      </c>
      <c r="W6058">
        <v>488.7</v>
      </c>
      <c r="X6058" t="s">
        <v>3638</v>
      </c>
    </row>
    <row r="6059" spans="1:24" x14ac:dyDescent="0.3">
      <c r="A6059" t="s">
        <v>3502</v>
      </c>
      <c r="B6059" t="s">
        <v>16340</v>
      </c>
      <c r="C6059" t="s">
        <v>181</v>
      </c>
      <c r="D6059" t="s">
        <v>16341</v>
      </c>
      <c r="E6059" t="s">
        <v>16281</v>
      </c>
      <c r="F6059">
        <v>173</v>
      </c>
      <c r="G6059">
        <v>0</v>
      </c>
      <c r="H6059" s="51" t="s">
        <v>12564</v>
      </c>
      <c r="I6059">
        <v>0</v>
      </c>
      <c r="J6059">
        <v>87</v>
      </c>
      <c r="K6059">
        <v>97</v>
      </c>
      <c r="L6059">
        <v>224.07</v>
      </c>
      <c r="M6059">
        <v>632.94000000000005</v>
      </c>
      <c r="N6059">
        <v>274</v>
      </c>
      <c r="O6059">
        <v>23</v>
      </c>
      <c r="P6059" t="s">
        <v>15196</v>
      </c>
      <c r="Q6059">
        <v>0</v>
      </c>
      <c r="R6059">
        <v>0</v>
      </c>
      <c r="S6059">
        <v>0</v>
      </c>
      <c r="T6059" t="s">
        <v>181</v>
      </c>
      <c r="U6059">
        <v>0</v>
      </c>
      <c r="V6059" t="s">
        <v>181</v>
      </c>
      <c r="W6059">
        <v>727.9</v>
      </c>
      <c r="X6059" t="s">
        <v>3638</v>
      </c>
    </row>
    <row r="6060" spans="1:24" x14ac:dyDescent="0.3">
      <c r="A6060" t="s">
        <v>3502</v>
      </c>
      <c r="B6060" t="s">
        <v>16342</v>
      </c>
      <c r="C6060" t="s">
        <v>181</v>
      </c>
      <c r="D6060" t="s">
        <v>16343</v>
      </c>
      <c r="E6060" t="s">
        <v>16281</v>
      </c>
      <c r="F6060">
        <v>114</v>
      </c>
      <c r="G6060">
        <v>0</v>
      </c>
      <c r="H6060" s="51" t="s">
        <v>12791</v>
      </c>
      <c r="I6060">
        <v>0</v>
      </c>
      <c r="J6060">
        <v>57</v>
      </c>
      <c r="K6060">
        <v>52</v>
      </c>
      <c r="L6060">
        <v>217.35999999999999</v>
      </c>
      <c r="M6060">
        <v>886.16</v>
      </c>
      <c r="N6060">
        <v>212</v>
      </c>
      <c r="O6060">
        <v>30</v>
      </c>
      <c r="P6060" t="s">
        <v>7573</v>
      </c>
      <c r="Q6060">
        <v>0</v>
      </c>
      <c r="R6060">
        <v>0</v>
      </c>
      <c r="S6060">
        <v>0</v>
      </c>
      <c r="T6060" t="s">
        <v>181</v>
      </c>
      <c r="U6060">
        <v>0</v>
      </c>
      <c r="V6060" t="s">
        <v>181</v>
      </c>
      <c r="W6060">
        <v>345.8</v>
      </c>
      <c r="X6060" t="s">
        <v>3638</v>
      </c>
    </row>
    <row r="6061" spans="1:24" x14ac:dyDescent="0.3">
      <c r="A6061" t="s">
        <v>3502</v>
      </c>
      <c r="B6061" t="s">
        <v>16344</v>
      </c>
      <c r="C6061" t="s">
        <v>181</v>
      </c>
      <c r="D6061" t="s">
        <v>16345</v>
      </c>
      <c r="E6061" t="s">
        <v>16281</v>
      </c>
      <c r="F6061">
        <v>378</v>
      </c>
      <c r="G6061">
        <v>0</v>
      </c>
      <c r="H6061" s="51" t="s">
        <v>13168</v>
      </c>
      <c r="I6061">
        <v>0</v>
      </c>
      <c r="J6061">
        <v>189</v>
      </c>
      <c r="K6061">
        <v>172</v>
      </c>
      <c r="L6061">
        <v>147.91999999999999</v>
      </c>
      <c r="M6061">
        <v>502.24</v>
      </c>
      <c r="N6061">
        <v>584</v>
      </c>
      <c r="O6061">
        <v>49</v>
      </c>
      <c r="P6061" t="s">
        <v>17768</v>
      </c>
      <c r="Q6061">
        <v>1</v>
      </c>
      <c r="R6061">
        <v>0</v>
      </c>
      <c r="S6061">
        <v>0</v>
      </c>
      <c r="T6061" t="s">
        <v>181</v>
      </c>
      <c r="U6061">
        <v>0</v>
      </c>
      <c r="V6061" t="s">
        <v>181</v>
      </c>
      <c r="W6061">
        <v>3364.2</v>
      </c>
      <c r="X6061" t="s">
        <v>3638</v>
      </c>
    </row>
    <row r="6062" spans="1:24" x14ac:dyDescent="0.3">
      <c r="A6062" t="s">
        <v>3502</v>
      </c>
      <c r="B6062" t="s">
        <v>16346</v>
      </c>
      <c r="C6062" t="s">
        <v>181</v>
      </c>
      <c r="D6062" t="s">
        <v>16347</v>
      </c>
      <c r="E6062" t="s">
        <v>16281</v>
      </c>
      <c r="F6062">
        <v>129</v>
      </c>
      <c r="G6062">
        <v>0</v>
      </c>
      <c r="H6062" s="51" t="s">
        <v>13055</v>
      </c>
      <c r="I6062">
        <v>0</v>
      </c>
      <c r="J6062">
        <v>65</v>
      </c>
      <c r="K6062">
        <v>62</v>
      </c>
      <c r="L6062">
        <v>69.440000000000012</v>
      </c>
      <c r="M6062">
        <v>212.8</v>
      </c>
      <c r="N6062">
        <v>190</v>
      </c>
      <c r="O6062">
        <v>15</v>
      </c>
      <c r="P6062" t="s">
        <v>4006</v>
      </c>
      <c r="Q6062">
        <v>0</v>
      </c>
      <c r="R6062">
        <v>0</v>
      </c>
      <c r="S6062">
        <v>0</v>
      </c>
      <c r="T6062" t="s">
        <v>181</v>
      </c>
      <c r="U6062">
        <v>0</v>
      </c>
      <c r="V6062" t="s">
        <v>181</v>
      </c>
      <c r="W6062">
        <v>379.16666666666703</v>
      </c>
      <c r="X6062" t="s">
        <v>3638</v>
      </c>
    </row>
    <row r="6063" spans="1:24" x14ac:dyDescent="0.3">
      <c r="A6063" t="s">
        <v>3502</v>
      </c>
      <c r="B6063" t="s">
        <v>16348</v>
      </c>
      <c r="C6063" t="s">
        <v>181</v>
      </c>
      <c r="D6063" t="s">
        <v>16349</v>
      </c>
      <c r="E6063" t="s">
        <v>16281</v>
      </c>
      <c r="F6063">
        <v>53</v>
      </c>
      <c r="G6063">
        <v>0</v>
      </c>
      <c r="H6063" s="51" t="s">
        <v>13919</v>
      </c>
      <c r="I6063">
        <v>0</v>
      </c>
      <c r="J6063">
        <v>27</v>
      </c>
      <c r="K6063">
        <v>30</v>
      </c>
      <c r="L6063">
        <v>34.199999999999996</v>
      </c>
      <c r="M6063">
        <v>95.76</v>
      </c>
      <c r="N6063">
        <v>84</v>
      </c>
      <c r="O6063">
        <v>6</v>
      </c>
      <c r="P6063" t="s">
        <v>3693</v>
      </c>
      <c r="Q6063">
        <v>0</v>
      </c>
      <c r="R6063">
        <v>0</v>
      </c>
      <c r="S6063">
        <v>0</v>
      </c>
      <c r="T6063" t="s">
        <v>181</v>
      </c>
      <c r="U6063">
        <v>0</v>
      </c>
      <c r="V6063" t="s">
        <v>181</v>
      </c>
      <c r="W6063">
        <v>70.2</v>
      </c>
      <c r="X6063" t="s">
        <v>3638</v>
      </c>
    </row>
    <row r="6064" spans="1:24" x14ac:dyDescent="0.3">
      <c r="A6064" t="s">
        <v>3502</v>
      </c>
      <c r="B6064" t="s">
        <v>16350</v>
      </c>
      <c r="C6064" t="s">
        <v>181</v>
      </c>
      <c r="D6064" t="s">
        <v>16351</v>
      </c>
      <c r="E6064" t="s">
        <v>16281</v>
      </c>
      <c r="F6064">
        <v>80</v>
      </c>
      <c r="G6064">
        <v>0</v>
      </c>
      <c r="H6064" s="51" t="s">
        <v>13542</v>
      </c>
      <c r="I6064">
        <v>0</v>
      </c>
      <c r="J6064">
        <v>40</v>
      </c>
      <c r="K6064">
        <v>53</v>
      </c>
      <c r="L6064">
        <v>64.66</v>
      </c>
      <c r="M6064">
        <v>197.64</v>
      </c>
      <c r="N6064">
        <v>162</v>
      </c>
      <c r="O6064">
        <v>3</v>
      </c>
      <c r="P6064" t="s">
        <v>8162</v>
      </c>
      <c r="Q6064">
        <v>0</v>
      </c>
      <c r="R6064">
        <v>0</v>
      </c>
      <c r="S6064">
        <v>0</v>
      </c>
      <c r="T6064" t="s">
        <v>181</v>
      </c>
      <c r="U6064">
        <v>0</v>
      </c>
      <c r="V6064" t="s">
        <v>181</v>
      </c>
      <c r="W6064">
        <v>212</v>
      </c>
      <c r="X6064" t="s">
        <v>3638</v>
      </c>
    </row>
    <row r="6065" spans="1:24" x14ac:dyDescent="0.3">
      <c r="A6065" t="s">
        <v>3502</v>
      </c>
      <c r="B6065" t="s">
        <v>16352</v>
      </c>
      <c r="C6065" t="s">
        <v>181</v>
      </c>
      <c r="D6065" t="s">
        <v>16353</v>
      </c>
      <c r="E6065" t="s">
        <v>16281</v>
      </c>
      <c r="F6065">
        <v>117</v>
      </c>
      <c r="G6065">
        <v>0</v>
      </c>
      <c r="H6065" s="51" t="s">
        <v>13552</v>
      </c>
      <c r="I6065">
        <v>0</v>
      </c>
      <c r="J6065">
        <v>59</v>
      </c>
      <c r="K6065">
        <v>64</v>
      </c>
      <c r="L6065">
        <v>79.36</v>
      </c>
      <c r="M6065">
        <v>269.08</v>
      </c>
      <c r="N6065">
        <v>217</v>
      </c>
      <c r="O6065">
        <v>38</v>
      </c>
      <c r="P6065" t="s">
        <v>7293</v>
      </c>
      <c r="Q6065">
        <v>5</v>
      </c>
      <c r="R6065">
        <v>0</v>
      </c>
      <c r="S6065">
        <v>0</v>
      </c>
      <c r="T6065" t="s">
        <v>181</v>
      </c>
      <c r="U6065">
        <v>0</v>
      </c>
      <c r="V6065" t="s">
        <v>181</v>
      </c>
      <c r="W6065">
        <v>342.2</v>
      </c>
      <c r="X6065" t="s">
        <v>3638</v>
      </c>
    </row>
    <row r="6066" spans="1:24" x14ac:dyDescent="0.3">
      <c r="A6066" t="s">
        <v>3502</v>
      </c>
      <c r="B6066" t="s">
        <v>16354</v>
      </c>
      <c r="C6066" t="s">
        <v>181</v>
      </c>
      <c r="D6066" t="s">
        <v>16355</v>
      </c>
      <c r="E6066" t="s">
        <v>16281</v>
      </c>
      <c r="F6066">
        <v>75</v>
      </c>
      <c r="G6066">
        <v>0</v>
      </c>
      <c r="H6066" s="51" t="s">
        <v>12527</v>
      </c>
      <c r="I6066">
        <v>0</v>
      </c>
      <c r="J6066">
        <v>38</v>
      </c>
      <c r="K6066">
        <v>48</v>
      </c>
      <c r="L6066">
        <v>66.72</v>
      </c>
      <c r="M6066">
        <v>1099.49</v>
      </c>
      <c r="N6066">
        <v>791</v>
      </c>
      <c r="O6066">
        <v>19</v>
      </c>
      <c r="P6066" t="s">
        <v>18447</v>
      </c>
      <c r="Q6066">
        <v>0</v>
      </c>
      <c r="R6066">
        <v>0</v>
      </c>
      <c r="S6066">
        <v>0</v>
      </c>
      <c r="T6066" t="s">
        <v>181</v>
      </c>
      <c r="U6066">
        <v>0</v>
      </c>
      <c r="V6066" t="s">
        <v>181</v>
      </c>
      <c r="W6066">
        <v>977.86666666666702</v>
      </c>
      <c r="X6066" t="s">
        <v>3638</v>
      </c>
    </row>
    <row r="6067" spans="1:24" x14ac:dyDescent="0.3">
      <c r="A6067" t="s">
        <v>3502</v>
      </c>
      <c r="B6067" t="s">
        <v>16356</v>
      </c>
      <c r="C6067" t="s">
        <v>181</v>
      </c>
      <c r="D6067" t="s">
        <v>16357</v>
      </c>
      <c r="E6067" t="s">
        <v>16281</v>
      </c>
      <c r="F6067">
        <v>125</v>
      </c>
      <c r="G6067">
        <v>0</v>
      </c>
      <c r="H6067" s="51" t="s">
        <v>12530</v>
      </c>
      <c r="I6067">
        <v>0</v>
      </c>
      <c r="J6067">
        <v>63</v>
      </c>
      <c r="K6067">
        <v>53</v>
      </c>
      <c r="L6067">
        <v>78.44</v>
      </c>
      <c r="M6067">
        <v>261.95999999999998</v>
      </c>
      <c r="N6067">
        <v>177</v>
      </c>
      <c r="O6067">
        <v>20</v>
      </c>
      <c r="P6067" t="s">
        <v>4172</v>
      </c>
      <c r="Q6067">
        <v>5</v>
      </c>
      <c r="R6067">
        <v>0</v>
      </c>
      <c r="S6067">
        <v>0</v>
      </c>
      <c r="T6067" t="s">
        <v>181</v>
      </c>
      <c r="U6067">
        <v>0</v>
      </c>
      <c r="V6067" t="s">
        <v>181</v>
      </c>
      <c r="W6067">
        <v>319.2</v>
      </c>
      <c r="X6067" t="s">
        <v>3638</v>
      </c>
    </row>
    <row r="6068" spans="1:24" x14ac:dyDescent="0.3">
      <c r="A6068" t="s">
        <v>3502</v>
      </c>
      <c r="B6068" t="s">
        <v>16358</v>
      </c>
      <c r="C6068" t="s">
        <v>181</v>
      </c>
      <c r="D6068" t="s">
        <v>16359</v>
      </c>
      <c r="E6068" t="s">
        <v>16281</v>
      </c>
      <c r="F6068">
        <v>94</v>
      </c>
      <c r="G6068">
        <v>0</v>
      </c>
      <c r="H6068" s="51" t="s">
        <v>15143</v>
      </c>
      <c r="I6068">
        <v>0</v>
      </c>
      <c r="J6068">
        <v>47</v>
      </c>
      <c r="K6068">
        <v>53</v>
      </c>
      <c r="L6068">
        <v>80.03</v>
      </c>
      <c r="M6068">
        <v>323.14</v>
      </c>
      <c r="N6068">
        <v>214</v>
      </c>
      <c r="O6068">
        <v>41</v>
      </c>
      <c r="P6068" t="s">
        <v>8379</v>
      </c>
      <c r="Q6068">
        <v>0</v>
      </c>
      <c r="R6068">
        <v>0</v>
      </c>
      <c r="S6068">
        <v>0</v>
      </c>
      <c r="T6068" t="s">
        <v>181</v>
      </c>
      <c r="U6068">
        <v>0</v>
      </c>
      <c r="V6068" t="s">
        <v>181</v>
      </c>
      <c r="W6068">
        <v>271.03333333333302</v>
      </c>
      <c r="X6068" t="s">
        <v>3638</v>
      </c>
    </row>
    <row r="6069" spans="1:24" x14ac:dyDescent="0.3">
      <c r="A6069" t="s">
        <v>3502</v>
      </c>
      <c r="B6069" t="s">
        <v>16360</v>
      </c>
      <c r="C6069" t="s">
        <v>181</v>
      </c>
      <c r="D6069" t="s">
        <v>16361</v>
      </c>
      <c r="E6069" t="s">
        <v>16281</v>
      </c>
      <c r="F6069">
        <v>81</v>
      </c>
      <c r="G6069">
        <v>0</v>
      </c>
      <c r="H6069" s="51" t="s">
        <v>15327</v>
      </c>
      <c r="I6069">
        <v>0</v>
      </c>
      <c r="J6069">
        <v>41</v>
      </c>
      <c r="K6069">
        <v>46</v>
      </c>
      <c r="L6069">
        <v>81.42</v>
      </c>
      <c r="M6069">
        <v>258.42</v>
      </c>
      <c r="N6069">
        <v>146</v>
      </c>
      <c r="O6069">
        <v>10</v>
      </c>
      <c r="P6069" t="s">
        <v>12466</v>
      </c>
      <c r="Q6069">
        <v>0</v>
      </c>
      <c r="R6069">
        <v>0</v>
      </c>
      <c r="S6069">
        <v>0</v>
      </c>
      <c r="T6069" t="s">
        <v>181</v>
      </c>
      <c r="U6069">
        <v>0</v>
      </c>
      <c r="V6069" t="s">
        <v>181</v>
      </c>
      <c r="W6069">
        <v>185.86666666666699</v>
      </c>
      <c r="X6069" t="s">
        <v>3638</v>
      </c>
    </row>
    <row r="6070" spans="1:24" x14ac:dyDescent="0.3">
      <c r="A6070" t="s">
        <v>3502</v>
      </c>
      <c r="B6070" t="s">
        <v>16362</v>
      </c>
      <c r="C6070" t="s">
        <v>181</v>
      </c>
      <c r="D6070" t="s">
        <v>16363</v>
      </c>
      <c r="E6070" t="s">
        <v>16281</v>
      </c>
      <c r="F6070">
        <v>90</v>
      </c>
      <c r="G6070">
        <v>0</v>
      </c>
      <c r="H6070" s="51" t="s">
        <v>15313</v>
      </c>
      <c r="I6070">
        <v>0</v>
      </c>
      <c r="J6070">
        <v>45</v>
      </c>
      <c r="K6070">
        <v>40</v>
      </c>
      <c r="L6070">
        <v>83.2</v>
      </c>
      <c r="M6070">
        <v>251.68</v>
      </c>
      <c r="N6070">
        <v>121</v>
      </c>
      <c r="O6070">
        <v>11</v>
      </c>
      <c r="P6070" t="s">
        <v>4190</v>
      </c>
      <c r="Q6070">
        <v>0</v>
      </c>
      <c r="R6070">
        <v>0</v>
      </c>
      <c r="S6070">
        <v>0</v>
      </c>
      <c r="T6070" t="s">
        <v>181</v>
      </c>
      <c r="U6070">
        <v>0</v>
      </c>
      <c r="V6070" t="s">
        <v>181</v>
      </c>
      <c r="W6070">
        <v>165</v>
      </c>
      <c r="X6070" t="s">
        <v>3638</v>
      </c>
    </row>
    <row r="6071" spans="1:24" x14ac:dyDescent="0.3">
      <c r="A6071" t="s">
        <v>3507</v>
      </c>
      <c r="B6071" t="s">
        <v>97</v>
      </c>
      <c r="C6071" t="s">
        <v>7520</v>
      </c>
      <c r="D6071" t="s">
        <v>7521</v>
      </c>
      <c r="E6071" t="s">
        <v>7477</v>
      </c>
      <c r="F6071">
        <v>1457</v>
      </c>
      <c r="G6071">
        <v>0</v>
      </c>
      <c r="H6071" s="51" t="s">
        <v>13869</v>
      </c>
      <c r="I6071">
        <v>0</v>
      </c>
      <c r="J6071">
        <v>729</v>
      </c>
      <c r="K6071">
        <v>962</v>
      </c>
      <c r="L6071">
        <v>846.56000000000006</v>
      </c>
      <c r="M6071">
        <v>2705.98</v>
      </c>
      <c r="N6071">
        <v>3084</v>
      </c>
      <c r="O6071">
        <v>4</v>
      </c>
      <c r="P6071" t="s">
        <v>18448</v>
      </c>
      <c r="Q6071">
        <v>71</v>
      </c>
      <c r="R6071">
        <v>0</v>
      </c>
      <c r="S6071">
        <v>1296</v>
      </c>
      <c r="T6071" t="s">
        <v>17681</v>
      </c>
      <c r="U6071">
        <v>0.94</v>
      </c>
      <c r="V6071" t="s">
        <v>13535</v>
      </c>
      <c r="W6071">
        <v>73118.7</v>
      </c>
      <c r="X6071" t="s">
        <v>3522</v>
      </c>
    </row>
    <row r="6072" spans="1:24" x14ac:dyDescent="0.3">
      <c r="A6072" t="s">
        <v>3507</v>
      </c>
      <c r="B6072" t="s">
        <v>7495</v>
      </c>
      <c r="C6072" t="s">
        <v>3504</v>
      </c>
      <c r="D6072" t="s">
        <v>7496</v>
      </c>
      <c r="E6072" t="s">
        <v>7477</v>
      </c>
      <c r="F6072">
        <v>0</v>
      </c>
      <c r="G6072">
        <v>0</v>
      </c>
      <c r="H6072" s="51" t="s">
        <v>16365</v>
      </c>
      <c r="I6072">
        <v>0</v>
      </c>
      <c r="J6072">
        <v>0</v>
      </c>
      <c r="L6072">
        <v>0</v>
      </c>
      <c r="M6072">
        <v>10.32</v>
      </c>
      <c r="N6072">
        <v>1</v>
      </c>
      <c r="O6072">
        <v>0</v>
      </c>
      <c r="P6072" t="s">
        <v>3535</v>
      </c>
      <c r="Q6072">
        <v>0</v>
      </c>
      <c r="R6072">
        <v>0</v>
      </c>
      <c r="S6072">
        <v>0</v>
      </c>
      <c r="T6072" t="s">
        <v>181</v>
      </c>
      <c r="U6072">
        <v>0</v>
      </c>
      <c r="V6072" t="s">
        <v>181</v>
      </c>
      <c r="W6072">
        <v>0</v>
      </c>
      <c r="X6072" t="s">
        <v>3522</v>
      </c>
    </row>
    <row r="6073" spans="1:24" x14ac:dyDescent="0.3">
      <c r="A6073" t="s">
        <v>3507</v>
      </c>
      <c r="B6073" t="s">
        <v>141</v>
      </c>
      <c r="C6073" t="s">
        <v>7520</v>
      </c>
      <c r="D6073" t="s">
        <v>7701</v>
      </c>
      <c r="E6073" t="s">
        <v>7477</v>
      </c>
      <c r="F6073">
        <v>2410</v>
      </c>
      <c r="G6073">
        <v>0</v>
      </c>
      <c r="H6073" s="51" t="s">
        <v>13869</v>
      </c>
      <c r="I6073">
        <v>0</v>
      </c>
      <c r="J6073">
        <v>1205</v>
      </c>
      <c r="K6073">
        <v>807</v>
      </c>
      <c r="L6073">
        <v>710.16</v>
      </c>
      <c r="M6073">
        <v>2035.22</v>
      </c>
      <c r="N6073">
        <v>2307</v>
      </c>
      <c r="O6073">
        <v>13</v>
      </c>
      <c r="P6073" t="s">
        <v>18449</v>
      </c>
      <c r="Q6073">
        <v>30</v>
      </c>
      <c r="R6073">
        <v>0</v>
      </c>
      <c r="S6073">
        <v>1164</v>
      </c>
      <c r="T6073" t="s">
        <v>17681</v>
      </c>
      <c r="U6073">
        <v>0.89</v>
      </c>
      <c r="V6073" t="s">
        <v>13535</v>
      </c>
      <c r="W6073">
        <v>90937.333333333299</v>
      </c>
      <c r="X6073" t="s">
        <v>3522</v>
      </c>
    </row>
    <row r="6074" spans="1:24" x14ac:dyDescent="0.3">
      <c r="A6074" t="s">
        <v>3507</v>
      </c>
      <c r="B6074" t="s">
        <v>11324</v>
      </c>
      <c r="C6074" t="s">
        <v>181</v>
      </c>
      <c r="D6074" t="s">
        <v>11325</v>
      </c>
      <c r="E6074" t="s">
        <v>11269</v>
      </c>
      <c r="F6074">
        <v>0</v>
      </c>
      <c r="G6074">
        <v>0</v>
      </c>
      <c r="H6074" s="51" t="s">
        <v>16195</v>
      </c>
      <c r="I6074">
        <v>0</v>
      </c>
      <c r="J6074">
        <v>0</v>
      </c>
      <c r="L6074">
        <v>0</v>
      </c>
      <c r="M6074">
        <v>0</v>
      </c>
      <c r="N6074">
        <v>0</v>
      </c>
      <c r="O6074">
        <v>0</v>
      </c>
      <c r="P6074" t="s">
        <v>183</v>
      </c>
      <c r="Q6074">
        <v>0</v>
      </c>
      <c r="R6074">
        <v>0</v>
      </c>
      <c r="S6074">
        <v>0</v>
      </c>
      <c r="T6074" t="s">
        <v>181</v>
      </c>
      <c r="U6074">
        <v>0</v>
      </c>
      <c r="V6074" t="s">
        <v>181</v>
      </c>
      <c r="W6074">
        <v>0</v>
      </c>
      <c r="X6074" t="s">
        <v>3522</v>
      </c>
    </row>
    <row r="6075" spans="1:24" x14ac:dyDescent="0.3">
      <c r="A6075" t="s">
        <v>3507</v>
      </c>
      <c r="B6075" t="s">
        <v>11322</v>
      </c>
      <c r="C6075" t="s">
        <v>181</v>
      </c>
      <c r="D6075" t="s">
        <v>11323</v>
      </c>
      <c r="E6075" t="s">
        <v>11269</v>
      </c>
      <c r="F6075">
        <v>0</v>
      </c>
      <c r="G6075">
        <v>0</v>
      </c>
      <c r="H6075" s="51" t="s">
        <v>15322</v>
      </c>
      <c r="I6075">
        <v>0</v>
      </c>
      <c r="J6075">
        <v>0</v>
      </c>
      <c r="L6075">
        <v>0</v>
      </c>
      <c r="M6075">
        <v>19.149999999999999</v>
      </c>
      <c r="N6075">
        <v>7</v>
      </c>
      <c r="O6075">
        <v>0</v>
      </c>
      <c r="P6075" t="s">
        <v>3532</v>
      </c>
      <c r="Q6075">
        <v>0</v>
      </c>
      <c r="R6075">
        <v>0</v>
      </c>
      <c r="S6075">
        <v>0</v>
      </c>
      <c r="T6075" t="s">
        <v>181</v>
      </c>
      <c r="U6075">
        <v>0</v>
      </c>
      <c r="V6075" t="s">
        <v>181</v>
      </c>
      <c r="W6075">
        <v>0</v>
      </c>
      <c r="X6075" t="s">
        <v>3522</v>
      </c>
    </row>
    <row r="6076" spans="1:24" x14ac:dyDescent="0.3">
      <c r="A6076" t="s">
        <v>3507</v>
      </c>
      <c r="B6076" t="s">
        <v>7558</v>
      </c>
      <c r="C6076" t="s">
        <v>3841</v>
      </c>
      <c r="D6076" t="s">
        <v>7559</v>
      </c>
      <c r="E6076" t="s">
        <v>7477</v>
      </c>
      <c r="F6076">
        <v>83</v>
      </c>
      <c r="G6076">
        <v>0</v>
      </c>
      <c r="H6076" s="51" t="s">
        <v>13157</v>
      </c>
      <c r="I6076">
        <v>0</v>
      </c>
      <c r="J6076">
        <v>42</v>
      </c>
      <c r="K6076">
        <v>48</v>
      </c>
      <c r="L6076">
        <v>58.08</v>
      </c>
      <c r="M6076">
        <v>978.51</v>
      </c>
      <c r="N6076">
        <v>811</v>
      </c>
      <c r="O6076">
        <v>0</v>
      </c>
      <c r="P6076" t="s">
        <v>18450</v>
      </c>
      <c r="Q6076">
        <v>0</v>
      </c>
      <c r="R6076">
        <v>0</v>
      </c>
      <c r="S6076">
        <v>0</v>
      </c>
      <c r="T6076" t="s">
        <v>181</v>
      </c>
      <c r="U6076">
        <v>0</v>
      </c>
      <c r="V6076" t="s">
        <v>181</v>
      </c>
      <c r="W6076">
        <v>1135.4000000000001</v>
      </c>
      <c r="X6076" t="s">
        <v>3522</v>
      </c>
    </row>
    <row r="6077" spans="1:24" x14ac:dyDescent="0.3">
      <c r="A6077" t="s">
        <v>3507</v>
      </c>
      <c r="B6077" t="s">
        <v>7553</v>
      </c>
      <c r="C6077" t="s">
        <v>181</v>
      </c>
      <c r="D6077" t="s">
        <v>7554</v>
      </c>
      <c r="E6077" t="s">
        <v>7477</v>
      </c>
      <c r="F6077">
        <v>1183</v>
      </c>
      <c r="G6077">
        <v>0</v>
      </c>
      <c r="H6077" s="51" t="s">
        <v>15536</v>
      </c>
      <c r="I6077">
        <v>0</v>
      </c>
      <c r="J6077">
        <v>592</v>
      </c>
      <c r="K6077">
        <v>408</v>
      </c>
      <c r="L6077">
        <v>383.52</v>
      </c>
      <c r="M6077">
        <v>2462.0700000000002</v>
      </c>
      <c r="N6077">
        <v>2633</v>
      </c>
      <c r="O6077">
        <v>293</v>
      </c>
      <c r="P6077" t="s">
        <v>18451</v>
      </c>
      <c r="Q6077">
        <v>59</v>
      </c>
      <c r="R6077">
        <v>0</v>
      </c>
      <c r="S6077">
        <v>0</v>
      </c>
      <c r="T6077" t="s">
        <v>181</v>
      </c>
      <c r="U6077">
        <v>0</v>
      </c>
      <c r="V6077" t="s">
        <v>181</v>
      </c>
      <c r="W6077">
        <v>45011.733333333301</v>
      </c>
      <c r="X6077" t="s">
        <v>3522</v>
      </c>
    </row>
    <row r="6078" spans="1:24" x14ac:dyDescent="0.3">
      <c r="A6078" t="s">
        <v>3507</v>
      </c>
      <c r="B6078" t="s">
        <v>7551</v>
      </c>
      <c r="C6078" t="s">
        <v>3841</v>
      </c>
      <c r="D6078" t="s">
        <v>7552</v>
      </c>
      <c r="E6078" t="s">
        <v>7477</v>
      </c>
      <c r="F6078">
        <v>1431</v>
      </c>
      <c r="G6078">
        <v>0</v>
      </c>
      <c r="H6078" s="51" t="s">
        <v>15856</v>
      </c>
      <c r="I6078">
        <v>0</v>
      </c>
      <c r="J6078">
        <v>716</v>
      </c>
      <c r="K6078">
        <v>588</v>
      </c>
      <c r="L6078">
        <v>546.84</v>
      </c>
      <c r="M6078">
        <v>2444.7399999999998</v>
      </c>
      <c r="N6078">
        <v>2621</v>
      </c>
      <c r="O6078">
        <v>257</v>
      </c>
      <c r="P6078" t="s">
        <v>13873</v>
      </c>
      <c r="Q6078">
        <v>124</v>
      </c>
      <c r="R6078">
        <v>0</v>
      </c>
      <c r="S6078">
        <v>0</v>
      </c>
      <c r="T6078" t="s">
        <v>181</v>
      </c>
      <c r="U6078">
        <v>0</v>
      </c>
      <c r="V6078" t="s">
        <v>181</v>
      </c>
      <c r="W6078">
        <v>53461.333333333299</v>
      </c>
      <c r="X6078" t="s">
        <v>3522</v>
      </c>
    </row>
    <row r="6079" spans="1:24" x14ac:dyDescent="0.3">
      <c r="A6079" t="s">
        <v>3507</v>
      </c>
      <c r="B6079" t="s">
        <v>7509</v>
      </c>
      <c r="C6079" t="s">
        <v>7258</v>
      </c>
      <c r="D6079" t="s">
        <v>7510</v>
      </c>
      <c r="E6079" t="s">
        <v>7477</v>
      </c>
      <c r="F6079">
        <v>556</v>
      </c>
      <c r="G6079" t="s">
        <v>18452</v>
      </c>
      <c r="H6079" s="51" t="s">
        <v>14328</v>
      </c>
      <c r="I6079">
        <v>1150.8900000000001</v>
      </c>
      <c r="J6079">
        <v>278</v>
      </c>
      <c r="K6079">
        <v>155</v>
      </c>
      <c r="L6079">
        <v>351.85</v>
      </c>
      <c r="M6079">
        <v>382.9</v>
      </c>
      <c r="N6079">
        <v>169</v>
      </c>
      <c r="O6079">
        <v>120</v>
      </c>
      <c r="P6079" t="s">
        <v>3970</v>
      </c>
      <c r="Q6079">
        <v>0</v>
      </c>
      <c r="R6079">
        <v>0</v>
      </c>
      <c r="S6079">
        <v>0</v>
      </c>
      <c r="T6079" t="s">
        <v>181</v>
      </c>
      <c r="U6079">
        <v>0</v>
      </c>
      <c r="V6079" t="s">
        <v>181</v>
      </c>
      <c r="W6079">
        <v>454.066666666667</v>
      </c>
      <c r="X6079" t="s">
        <v>3522</v>
      </c>
    </row>
    <row r="6080" spans="1:24" x14ac:dyDescent="0.3">
      <c r="A6080" t="s">
        <v>3507</v>
      </c>
      <c r="B6080" t="s">
        <v>7555</v>
      </c>
      <c r="C6080" t="s">
        <v>3504</v>
      </c>
      <c r="D6080" t="s">
        <v>7556</v>
      </c>
      <c r="E6080" t="s">
        <v>7477</v>
      </c>
      <c r="F6080">
        <v>0</v>
      </c>
      <c r="G6080">
        <v>0</v>
      </c>
      <c r="H6080" s="51" t="s">
        <v>15309</v>
      </c>
      <c r="I6080">
        <v>0</v>
      </c>
      <c r="J6080">
        <v>0</v>
      </c>
      <c r="L6080">
        <v>0</v>
      </c>
      <c r="M6080">
        <v>7.25</v>
      </c>
      <c r="N6080">
        <v>5</v>
      </c>
      <c r="O6080">
        <v>0</v>
      </c>
      <c r="P6080" t="s">
        <v>3526</v>
      </c>
      <c r="Q6080">
        <v>0</v>
      </c>
      <c r="R6080">
        <v>0</v>
      </c>
      <c r="S6080">
        <v>0</v>
      </c>
      <c r="T6080" t="s">
        <v>181</v>
      </c>
      <c r="U6080">
        <v>0</v>
      </c>
      <c r="V6080" t="s">
        <v>181</v>
      </c>
      <c r="W6080">
        <v>0</v>
      </c>
      <c r="X6080" t="s">
        <v>3522</v>
      </c>
    </row>
    <row r="6081" spans="1:24" x14ac:dyDescent="0.3">
      <c r="A6081" t="s">
        <v>3507</v>
      </c>
      <c r="B6081" t="s">
        <v>7718</v>
      </c>
      <c r="C6081" t="s">
        <v>7548</v>
      </c>
      <c r="D6081" t="s">
        <v>7719</v>
      </c>
      <c r="E6081" t="s">
        <v>7477</v>
      </c>
      <c r="F6081">
        <v>1457</v>
      </c>
      <c r="G6081">
        <v>0</v>
      </c>
      <c r="H6081" s="51" t="s">
        <v>15536</v>
      </c>
      <c r="I6081">
        <v>0</v>
      </c>
      <c r="J6081">
        <v>729</v>
      </c>
      <c r="K6081">
        <v>643</v>
      </c>
      <c r="L6081">
        <v>604.41999999999996</v>
      </c>
      <c r="M6081">
        <v>5708.69</v>
      </c>
      <c r="N6081">
        <v>6090</v>
      </c>
      <c r="O6081">
        <v>244</v>
      </c>
      <c r="P6081" t="s">
        <v>18453</v>
      </c>
      <c r="Q6081">
        <v>39</v>
      </c>
      <c r="R6081">
        <v>0</v>
      </c>
      <c r="S6081">
        <v>180</v>
      </c>
      <c r="T6081" t="s">
        <v>17871</v>
      </c>
      <c r="U6081">
        <v>1.1599999999999999</v>
      </c>
      <c r="V6081" t="s">
        <v>18236</v>
      </c>
      <c r="W6081">
        <v>141110.1</v>
      </c>
      <c r="X6081" t="s">
        <v>3522</v>
      </c>
    </row>
    <row r="6082" spans="1:24" x14ac:dyDescent="0.3">
      <c r="A6082" t="s">
        <v>3507</v>
      </c>
      <c r="B6082" t="s">
        <v>10047</v>
      </c>
      <c r="C6082" t="s">
        <v>181</v>
      </c>
      <c r="D6082" t="s">
        <v>10048</v>
      </c>
      <c r="E6082" t="s">
        <v>9782</v>
      </c>
      <c r="F6082">
        <v>0</v>
      </c>
      <c r="G6082">
        <v>0</v>
      </c>
      <c r="H6082" s="51" t="s">
        <v>12812</v>
      </c>
      <c r="I6082">
        <v>0</v>
      </c>
      <c r="J6082">
        <v>0</v>
      </c>
      <c r="L6082">
        <v>0</v>
      </c>
      <c r="M6082">
        <v>1747.79</v>
      </c>
      <c r="N6082">
        <v>1766</v>
      </c>
      <c r="O6082">
        <v>0</v>
      </c>
      <c r="P6082" t="s">
        <v>16366</v>
      </c>
      <c r="Q6082">
        <v>0</v>
      </c>
      <c r="R6082">
        <v>0</v>
      </c>
      <c r="S6082">
        <v>0</v>
      </c>
      <c r="T6082" t="s">
        <v>181</v>
      </c>
      <c r="U6082">
        <v>0</v>
      </c>
      <c r="V6082" t="s">
        <v>181</v>
      </c>
      <c r="W6082">
        <v>0</v>
      </c>
      <c r="X6082" t="s">
        <v>3522</v>
      </c>
    </row>
    <row r="6083" spans="1:24" x14ac:dyDescent="0.3">
      <c r="A6083" t="s">
        <v>3507</v>
      </c>
      <c r="B6083" t="s">
        <v>10049</v>
      </c>
      <c r="C6083" t="s">
        <v>3588</v>
      </c>
      <c r="D6083" t="s">
        <v>10050</v>
      </c>
      <c r="E6083" t="s">
        <v>9782</v>
      </c>
      <c r="F6083">
        <v>0</v>
      </c>
      <c r="G6083">
        <v>0</v>
      </c>
      <c r="H6083" s="51" t="s">
        <v>13181</v>
      </c>
      <c r="I6083">
        <v>0</v>
      </c>
      <c r="J6083">
        <v>0</v>
      </c>
      <c r="L6083">
        <v>0</v>
      </c>
      <c r="M6083">
        <v>23.21</v>
      </c>
      <c r="N6083">
        <v>29</v>
      </c>
      <c r="O6083">
        <v>0</v>
      </c>
      <c r="P6083" t="s">
        <v>3718</v>
      </c>
      <c r="Q6083">
        <v>0</v>
      </c>
      <c r="R6083">
        <v>0</v>
      </c>
      <c r="S6083">
        <v>0</v>
      </c>
      <c r="T6083" t="s">
        <v>181</v>
      </c>
      <c r="U6083">
        <v>0</v>
      </c>
      <c r="V6083" t="s">
        <v>181</v>
      </c>
      <c r="W6083">
        <v>0</v>
      </c>
      <c r="X6083" t="s">
        <v>3522</v>
      </c>
    </row>
    <row r="6084" spans="1:24" x14ac:dyDescent="0.3">
      <c r="A6084" t="s">
        <v>3507</v>
      </c>
      <c r="B6084" t="s">
        <v>7632</v>
      </c>
      <c r="C6084" t="s">
        <v>181</v>
      </c>
      <c r="D6084" t="s">
        <v>7633</v>
      </c>
      <c r="E6084" t="s">
        <v>7477</v>
      </c>
      <c r="F6084">
        <v>70</v>
      </c>
      <c r="G6084">
        <v>0</v>
      </c>
      <c r="H6084" s="51" t="s">
        <v>13219</v>
      </c>
      <c r="I6084">
        <v>0</v>
      </c>
      <c r="J6084">
        <v>35</v>
      </c>
      <c r="K6084">
        <v>31</v>
      </c>
      <c r="L6084">
        <v>31.31</v>
      </c>
      <c r="M6084">
        <v>332.61</v>
      </c>
      <c r="N6084">
        <v>329</v>
      </c>
      <c r="O6084">
        <v>0</v>
      </c>
      <c r="P6084" t="s">
        <v>7561</v>
      </c>
      <c r="Q6084">
        <v>0</v>
      </c>
      <c r="R6084">
        <v>0</v>
      </c>
      <c r="S6084">
        <v>0</v>
      </c>
      <c r="T6084" t="s">
        <v>181</v>
      </c>
      <c r="U6084">
        <v>0</v>
      </c>
      <c r="V6084" t="s">
        <v>181</v>
      </c>
      <c r="W6084">
        <v>383.83333333333297</v>
      </c>
      <c r="X6084" t="s">
        <v>3522</v>
      </c>
    </row>
    <row r="6085" spans="1:24" x14ac:dyDescent="0.3">
      <c r="A6085" t="s">
        <v>3507</v>
      </c>
      <c r="B6085" t="s">
        <v>7669</v>
      </c>
      <c r="C6085" t="s">
        <v>3504</v>
      </c>
      <c r="D6085" t="s">
        <v>7670</v>
      </c>
      <c r="E6085" t="s">
        <v>7477</v>
      </c>
      <c r="F6085">
        <v>1</v>
      </c>
      <c r="G6085">
        <v>0</v>
      </c>
      <c r="H6085" s="51" t="s">
        <v>16365</v>
      </c>
      <c r="I6085">
        <v>0</v>
      </c>
      <c r="J6085">
        <v>1</v>
      </c>
      <c r="K6085">
        <v>1</v>
      </c>
      <c r="L6085">
        <v>10.32</v>
      </c>
      <c r="M6085">
        <v>10.32</v>
      </c>
      <c r="N6085">
        <v>1</v>
      </c>
      <c r="O6085">
        <v>0</v>
      </c>
      <c r="P6085" t="s">
        <v>3535</v>
      </c>
      <c r="Q6085">
        <v>0</v>
      </c>
      <c r="R6085">
        <v>0</v>
      </c>
      <c r="S6085">
        <v>0</v>
      </c>
      <c r="T6085" t="s">
        <v>181</v>
      </c>
      <c r="U6085">
        <v>0</v>
      </c>
      <c r="V6085" t="s">
        <v>181</v>
      </c>
      <c r="W6085">
        <v>3.3333333333333298E-2</v>
      </c>
      <c r="X6085" t="s">
        <v>3522</v>
      </c>
    </row>
    <row r="6086" spans="1:24" x14ac:dyDescent="0.3">
      <c r="A6086" t="s">
        <v>3507</v>
      </c>
      <c r="B6086" t="s">
        <v>142</v>
      </c>
      <c r="C6086" t="s">
        <v>7164</v>
      </c>
      <c r="D6086" t="s">
        <v>7634</v>
      </c>
      <c r="E6086" t="s">
        <v>7477</v>
      </c>
      <c r="F6086">
        <v>391</v>
      </c>
      <c r="G6086">
        <v>0</v>
      </c>
      <c r="H6086" s="51" t="s">
        <v>13169</v>
      </c>
      <c r="I6086">
        <v>0</v>
      </c>
      <c r="J6086">
        <v>196</v>
      </c>
      <c r="K6086">
        <v>214</v>
      </c>
      <c r="L6086">
        <v>196.88</v>
      </c>
      <c r="M6086">
        <v>542.95000000000005</v>
      </c>
      <c r="N6086">
        <v>593</v>
      </c>
      <c r="O6086">
        <v>0</v>
      </c>
      <c r="P6086" t="s">
        <v>18454</v>
      </c>
      <c r="Q6086">
        <v>0</v>
      </c>
      <c r="R6086">
        <v>0</v>
      </c>
      <c r="S6086">
        <v>360</v>
      </c>
      <c r="T6086" t="s">
        <v>17670</v>
      </c>
      <c r="U6086">
        <v>0.92</v>
      </c>
      <c r="V6086" t="s">
        <v>17716</v>
      </c>
      <c r="W6086">
        <v>3874.2666666666701</v>
      </c>
      <c r="X6086" t="s">
        <v>3522</v>
      </c>
    </row>
    <row r="6087" spans="1:24" x14ac:dyDescent="0.3">
      <c r="A6087" t="s">
        <v>3507</v>
      </c>
      <c r="B6087" t="s">
        <v>7369</v>
      </c>
      <c r="C6087" t="s">
        <v>3504</v>
      </c>
      <c r="D6087" t="s">
        <v>7370</v>
      </c>
      <c r="E6087" t="s">
        <v>7366</v>
      </c>
      <c r="F6087">
        <v>0</v>
      </c>
      <c r="G6087">
        <v>0</v>
      </c>
      <c r="H6087" s="51" t="s">
        <v>12993</v>
      </c>
      <c r="I6087">
        <v>0</v>
      </c>
      <c r="J6087">
        <v>0</v>
      </c>
      <c r="L6087">
        <v>0</v>
      </c>
      <c r="M6087">
        <v>55.2</v>
      </c>
      <c r="N6087">
        <v>23</v>
      </c>
      <c r="O6087">
        <v>0</v>
      </c>
      <c r="P6087" t="s">
        <v>3604</v>
      </c>
      <c r="Q6087">
        <v>0</v>
      </c>
      <c r="R6087">
        <v>0</v>
      </c>
      <c r="S6087">
        <v>0</v>
      </c>
      <c r="T6087" t="s">
        <v>181</v>
      </c>
      <c r="U6087">
        <v>0</v>
      </c>
      <c r="V6087" t="s">
        <v>181</v>
      </c>
      <c r="W6087">
        <v>0</v>
      </c>
      <c r="X6087" t="s">
        <v>3522</v>
      </c>
    </row>
    <row r="6088" spans="1:24" x14ac:dyDescent="0.3">
      <c r="A6088" t="s">
        <v>3502</v>
      </c>
      <c r="B6088" t="s">
        <v>11885</v>
      </c>
      <c r="C6088" t="s">
        <v>3504</v>
      </c>
      <c r="D6088" t="s">
        <v>16367</v>
      </c>
      <c r="E6088" t="s">
        <v>11886</v>
      </c>
      <c r="F6088">
        <v>50</v>
      </c>
      <c r="G6088">
        <v>0</v>
      </c>
      <c r="H6088" s="51" t="s">
        <v>12544</v>
      </c>
      <c r="I6088">
        <v>0</v>
      </c>
      <c r="J6088">
        <v>25</v>
      </c>
      <c r="K6088">
        <v>25</v>
      </c>
      <c r="L6088">
        <v>69</v>
      </c>
      <c r="M6088">
        <v>148.86000000000001</v>
      </c>
      <c r="N6088">
        <v>54</v>
      </c>
      <c r="O6088">
        <v>0</v>
      </c>
      <c r="P6088" t="s">
        <v>3553</v>
      </c>
      <c r="Q6088">
        <v>0</v>
      </c>
      <c r="R6088">
        <v>0</v>
      </c>
      <c r="S6088">
        <v>0</v>
      </c>
      <c r="T6088" t="s">
        <v>181</v>
      </c>
      <c r="U6088">
        <v>0</v>
      </c>
      <c r="V6088" t="s">
        <v>181</v>
      </c>
      <c r="W6088">
        <v>45</v>
      </c>
      <c r="X6088" t="s">
        <v>3638</v>
      </c>
    </row>
    <row r="6089" spans="1:24" x14ac:dyDescent="0.3">
      <c r="A6089" t="s">
        <v>3502</v>
      </c>
      <c r="B6089" t="s">
        <v>11887</v>
      </c>
      <c r="C6089" t="s">
        <v>3504</v>
      </c>
      <c r="D6089" t="s">
        <v>16368</v>
      </c>
      <c r="E6089" t="s">
        <v>11886</v>
      </c>
      <c r="F6089">
        <v>13</v>
      </c>
      <c r="G6089">
        <v>0</v>
      </c>
      <c r="H6089" s="51" t="s">
        <v>15280</v>
      </c>
      <c r="I6089">
        <v>0</v>
      </c>
      <c r="J6089">
        <v>7</v>
      </c>
      <c r="K6089">
        <v>17</v>
      </c>
      <c r="L6089">
        <v>52.87</v>
      </c>
      <c r="M6089">
        <v>186.4</v>
      </c>
      <c r="N6089">
        <v>60</v>
      </c>
      <c r="O6089">
        <v>0</v>
      </c>
      <c r="P6089" t="s">
        <v>496</v>
      </c>
      <c r="Q6089">
        <v>0</v>
      </c>
      <c r="R6089">
        <v>0</v>
      </c>
      <c r="S6089">
        <v>0</v>
      </c>
      <c r="T6089" t="s">
        <v>181</v>
      </c>
      <c r="U6089">
        <v>0</v>
      </c>
      <c r="V6089" t="s">
        <v>181</v>
      </c>
      <c r="W6089">
        <v>14</v>
      </c>
      <c r="X6089" t="s">
        <v>3638</v>
      </c>
    </row>
    <row r="6090" spans="1:24" x14ac:dyDescent="0.3">
      <c r="A6090" t="s">
        <v>3507</v>
      </c>
      <c r="B6090" t="s">
        <v>7401</v>
      </c>
      <c r="C6090" t="s">
        <v>3504</v>
      </c>
      <c r="D6090" t="s">
        <v>7402</v>
      </c>
      <c r="E6090" t="s">
        <v>7366</v>
      </c>
      <c r="F6090">
        <v>7</v>
      </c>
      <c r="G6090">
        <v>0</v>
      </c>
      <c r="H6090" s="51" t="s">
        <v>13024</v>
      </c>
      <c r="I6090">
        <v>0</v>
      </c>
      <c r="J6090">
        <v>4</v>
      </c>
      <c r="K6090">
        <v>1</v>
      </c>
      <c r="L6090">
        <v>14.79</v>
      </c>
      <c r="M6090">
        <v>103.53</v>
      </c>
      <c r="N6090">
        <v>7</v>
      </c>
      <c r="O6090">
        <v>0</v>
      </c>
      <c r="P6090" t="s">
        <v>3532</v>
      </c>
      <c r="Q6090">
        <v>0</v>
      </c>
      <c r="R6090">
        <v>0</v>
      </c>
      <c r="S6090">
        <v>0</v>
      </c>
      <c r="T6090" t="s">
        <v>181</v>
      </c>
      <c r="U6090">
        <v>0</v>
      </c>
      <c r="V6090" t="s">
        <v>181</v>
      </c>
      <c r="W6090">
        <v>0.93333333333333302</v>
      </c>
      <c r="X6090" t="s">
        <v>3522</v>
      </c>
    </row>
    <row r="6091" spans="1:24" x14ac:dyDescent="0.3">
      <c r="A6091" t="s">
        <v>3507</v>
      </c>
      <c r="B6091" t="s">
        <v>12030</v>
      </c>
      <c r="C6091" t="s">
        <v>181</v>
      </c>
      <c r="D6091" t="s">
        <v>12031</v>
      </c>
      <c r="E6091" t="s">
        <v>11995</v>
      </c>
      <c r="F6091">
        <v>0</v>
      </c>
      <c r="G6091">
        <v>0</v>
      </c>
      <c r="H6091" s="51" t="s">
        <v>18455</v>
      </c>
      <c r="I6091">
        <v>0</v>
      </c>
      <c r="J6091">
        <v>0</v>
      </c>
      <c r="L6091">
        <v>0</v>
      </c>
      <c r="M6091">
        <v>1058.55</v>
      </c>
      <c r="N6091">
        <v>60</v>
      </c>
      <c r="O6091">
        <v>0</v>
      </c>
      <c r="P6091" t="s">
        <v>496</v>
      </c>
      <c r="Q6091">
        <v>50</v>
      </c>
      <c r="R6091">
        <v>0</v>
      </c>
      <c r="S6091">
        <v>0</v>
      </c>
      <c r="T6091" t="s">
        <v>181</v>
      </c>
      <c r="U6091">
        <v>0</v>
      </c>
      <c r="V6091" t="s">
        <v>181</v>
      </c>
      <c r="W6091">
        <v>0</v>
      </c>
      <c r="X6091" t="s">
        <v>3522</v>
      </c>
    </row>
    <row r="6092" spans="1:24" x14ac:dyDescent="0.3">
      <c r="A6092" t="s">
        <v>3507</v>
      </c>
      <c r="B6092" t="s">
        <v>11996</v>
      </c>
      <c r="C6092" t="s">
        <v>3504</v>
      </c>
      <c r="D6092" t="s">
        <v>11997</v>
      </c>
      <c r="E6092" t="s">
        <v>11995</v>
      </c>
      <c r="F6092">
        <v>8</v>
      </c>
      <c r="G6092">
        <v>0</v>
      </c>
      <c r="H6092" s="51" t="s">
        <v>16369</v>
      </c>
      <c r="I6092">
        <v>0</v>
      </c>
      <c r="J6092">
        <v>4</v>
      </c>
      <c r="K6092">
        <v>4</v>
      </c>
      <c r="L6092">
        <v>67.319999999999993</v>
      </c>
      <c r="M6092">
        <v>336.68</v>
      </c>
      <c r="N6092">
        <v>20</v>
      </c>
      <c r="O6092">
        <v>0</v>
      </c>
      <c r="P6092" t="s">
        <v>3777</v>
      </c>
      <c r="Q6092">
        <v>0</v>
      </c>
      <c r="R6092">
        <v>0</v>
      </c>
      <c r="S6092">
        <v>0</v>
      </c>
      <c r="T6092" t="s">
        <v>181</v>
      </c>
      <c r="U6092">
        <v>0</v>
      </c>
      <c r="V6092" t="s">
        <v>181</v>
      </c>
      <c r="W6092">
        <v>2.6666666666666701</v>
      </c>
      <c r="X6092" t="s">
        <v>3522</v>
      </c>
    </row>
    <row r="6093" spans="1:24" x14ac:dyDescent="0.3">
      <c r="A6093" t="s">
        <v>3507</v>
      </c>
      <c r="B6093" t="s">
        <v>11993</v>
      </c>
      <c r="C6093" t="s">
        <v>3504</v>
      </c>
      <c r="D6093" t="s">
        <v>11994</v>
      </c>
      <c r="E6093" t="s">
        <v>11995</v>
      </c>
      <c r="F6093">
        <v>12</v>
      </c>
      <c r="G6093">
        <v>0</v>
      </c>
      <c r="H6093" s="51" t="s">
        <v>16369</v>
      </c>
      <c r="I6093">
        <v>0</v>
      </c>
      <c r="J6093">
        <v>6</v>
      </c>
      <c r="K6093">
        <v>6</v>
      </c>
      <c r="L6093">
        <v>100.97999999999999</v>
      </c>
      <c r="M6093">
        <v>437.67</v>
      </c>
      <c r="N6093">
        <v>26</v>
      </c>
      <c r="O6093">
        <v>0</v>
      </c>
      <c r="P6093" t="s">
        <v>3682</v>
      </c>
      <c r="Q6093">
        <v>0</v>
      </c>
      <c r="R6093">
        <v>0</v>
      </c>
      <c r="S6093">
        <v>0</v>
      </c>
      <c r="T6093" t="s">
        <v>181</v>
      </c>
      <c r="U6093">
        <v>0</v>
      </c>
      <c r="V6093" t="s">
        <v>181</v>
      </c>
      <c r="W6093">
        <v>5.2</v>
      </c>
      <c r="X6093" t="s">
        <v>3522</v>
      </c>
    </row>
    <row r="6094" spans="1:24" x14ac:dyDescent="0.3">
      <c r="A6094" t="s">
        <v>3507</v>
      </c>
      <c r="B6094" t="s">
        <v>12004</v>
      </c>
      <c r="C6094" t="s">
        <v>3504</v>
      </c>
      <c r="D6094" t="s">
        <v>12005</v>
      </c>
      <c r="E6094" t="s">
        <v>11995</v>
      </c>
      <c r="F6094">
        <v>29</v>
      </c>
      <c r="G6094">
        <v>0</v>
      </c>
      <c r="H6094" s="51" t="s">
        <v>16369</v>
      </c>
      <c r="I6094">
        <v>0</v>
      </c>
      <c r="J6094">
        <v>15</v>
      </c>
      <c r="K6094">
        <v>15</v>
      </c>
      <c r="L6094">
        <v>252.45</v>
      </c>
      <c r="M6094">
        <v>555.5</v>
      </c>
      <c r="N6094">
        <v>33</v>
      </c>
      <c r="O6094">
        <v>0</v>
      </c>
      <c r="P6094" t="s">
        <v>3590</v>
      </c>
      <c r="Q6094">
        <v>0</v>
      </c>
      <c r="R6094">
        <v>0</v>
      </c>
      <c r="S6094">
        <v>0</v>
      </c>
      <c r="T6094" t="s">
        <v>181</v>
      </c>
      <c r="U6094">
        <v>0</v>
      </c>
      <c r="V6094" t="s">
        <v>181</v>
      </c>
      <c r="W6094">
        <v>16.5</v>
      </c>
      <c r="X6094" t="s">
        <v>3522</v>
      </c>
    </row>
    <row r="6095" spans="1:24" x14ac:dyDescent="0.3">
      <c r="A6095" t="s">
        <v>3507</v>
      </c>
      <c r="B6095" t="s">
        <v>12008</v>
      </c>
      <c r="C6095" t="s">
        <v>3504</v>
      </c>
      <c r="D6095" t="s">
        <v>12009</v>
      </c>
      <c r="E6095" t="s">
        <v>11995</v>
      </c>
      <c r="F6095">
        <v>0</v>
      </c>
      <c r="G6095">
        <v>0</v>
      </c>
      <c r="H6095" s="51" t="s">
        <v>16370</v>
      </c>
      <c r="I6095">
        <v>0</v>
      </c>
      <c r="J6095">
        <v>0</v>
      </c>
      <c r="L6095">
        <v>0</v>
      </c>
      <c r="M6095">
        <v>118.92</v>
      </c>
      <c r="N6095">
        <v>8</v>
      </c>
      <c r="O6095">
        <v>0</v>
      </c>
      <c r="P6095" t="s">
        <v>1703</v>
      </c>
      <c r="Q6095">
        <v>0</v>
      </c>
      <c r="R6095">
        <v>0</v>
      </c>
      <c r="S6095">
        <v>0</v>
      </c>
      <c r="T6095" t="s">
        <v>181</v>
      </c>
      <c r="U6095">
        <v>0</v>
      </c>
      <c r="V6095" t="s">
        <v>181</v>
      </c>
      <c r="W6095">
        <v>0</v>
      </c>
      <c r="X6095" t="s">
        <v>3522</v>
      </c>
    </row>
    <row r="6096" spans="1:24" x14ac:dyDescent="0.3">
      <c r="A6096" t="s">
        <v>3507</v>
      </c>
      <c r="B6096" t="s">
        <v>12006</v>
      </c>
      <c r="C6096" t="s">
        <v>3504</v>
      </c>
      <c r="D6096" t="s">
        <v>12007</v>
      </c>
      <c r="E6096" t="s">
        <v>11995</v>
      </c>
      <c r="F6096">
        <v>29</v>
      </c>
      <c r="G6096">
        <v>0</v>
      </c>
      <c r="H6096" s="51" t="s">
        <v>16369</v>
      </c>
      <c r="I6096">
        <v>0</v>
      </c>
      <c r="J6096">
        <v>15</v>
      </c>
      <c r="K6096">
        <v>15</v>
      </c>
      <c r="L6096">
        <v>252.45</v>
      </c>
      <c r="M6096">
        <v>202</v>
      </c>
      <c r="N6096">
        <v>12</v>
      </c>
      <c r="O6096">
        <v>0</v>
      </c>
      <c r="P6096" t="s">
        <v>3077</v>
      </c>
      <c r="Q6096">
        <v>0</v>
      </c>
      <c r="R6096">
        <v>0</v>
      </c>
      <c r="S6096">
        <v>24</v>
      </c>
      <c r="T6096" t="s">
        <v>17871</v>
      </c>
      <c r="U6096">
        <v>20.7</v>
      </c>
      <c r="V6096" t="s">
        <v>18456</v>
      </c>
      <c r="W6096">
        <v>6</v>
      </c>
      <c r="X6096" t="s">
        <v>3522</v>
      </c>
    </row>
    <row r="6097" spans="1:24" x14ac:dyDescent="0.3">
      <c r="A6097" t="s">
        <v>3507</v>
      </c>
      <c r="B6097" t="s">
        <v>12002</v>
      </c>
      <c r="C6097" t="s">
        <v>3504</v>
      </c>
      <c r="D6097" t="s">
        <v>12003</v>
      </c>
      <c r="E6097" t="s">
        <v>11995</v>
      </c>
      <c r="F6097">
        <v>8</v>
      </c>
      <c r="G6097">
        <v>0</v>
      </c>
      <c r="H6097" s="51" t="s">
        <v>16369</v>
      </c>
      <c r="I6097">
        <v>0</v>
      </c>
      <c r="J6097">
        <v>4</v>
      </c>
      <c r="K6097">
        <v>4</v>
      </c>
      <c r="L6097">
        <v>67.319999999999993</v>
      </c>
      <c r="M6097">
        <v>336.68</v>
      </c>
      <c r="N6097">
        <v>20</v>
      </c>
      <c r="O6097">
        <v>0</v>
      </c>
      <c r="P6097" t="s">
        <v>3777</v>
      </c>
      <c r="Q6097">
        <v>0</v>
      </c>
      <c r="R6097">
        <v>0</v>
      </c>
      <c r="S6097">
        <v>0</v>
      </c>
      <c r="T6097" t="s">
        <v>181</v>
      </c>
      <c r="U6097">
        <v>0</v>
      </c>
      <c r="V6097" t="s">
        <v>181</v>
      </c>
      <c r="W6097">
        <v>2.6666666666666701</v>
      </c>
      <c r="X6097" t="s">
        <v>3522</v>
      </c>
    </row>
    <row r="6098" spans="1:24" x14ac:dyDescent="0.3">
      <c r="A6098" t="s">
        <v>3507</v>
      </c>
      <c r="B6098" t="s">
        <v>16371</v>
      </c>
      <c r="C6098" t="s">
        <v>181</v>
      </c>
      <c r="D6098" t="s">
        <v>16372</v>
      </c>
      <c r="E6098" t="s">
        <v>11995</v>
      </c>
      <c r="F6098">
        <v>0</v>
      </c>
      <c r="G6098">
        <v>0</v>
      </c>
      <c r="H6098" s="51" t="s">
        <v>12504</v>
      </c>
      <c r="I6098">
        <v>0</v>
      </c>
      <c r="J6098">
        <v>0</v>
      </c>
      <c r="L6098">
        <v>0</v>
      </c>
      <c r="M6098">
        <v>0</v>
      </c>
      <c r="N6098">
        <v>0</v>
      </c>
      <c r="O6098">
        <v>0</v>
      </c>
      <c r="P6098" t="s">
        <v>183</v>
      </c>
      <c r="Q6098">
        <v>37</v>
      </c>
      <c r="R6098">
        <v>-37</v>
      </c>
      <c r="S6098">
        <v>48</v>
      </c>
      <c r="T6098" t="s">
        <v>17871</v>
      </c>
      <c r="U6098">
        <v>16.13</v>
      </c>
      <c r="V6098" t="s">
        <v>18456</v>
      </c>
      <c r="W6098">
        <v>0</v>
      </c>
      <c r="X6098" t="s">
        <v>3522</v>
      </c>
    </row>
    <row r="6099" spans="1:24" x14ac:dyDescent="0.3">
      <c r="A6099" t="s">
        <v>3507</v>
      </c>
      <c r="B6099" t="s">
        <v>12010</v>
      </c>
      <c r="C6099" t="s">
        <v>3504</v>
      </c>
      <c r="D6099" t="s">
        <v>12011</v>
      </c>
      <c r="E6099" t="s">
        <v>11995</v>
      </c>
      <c r="F6099">
        <v>7</v>
      </c>
      <c r="G6099">
        <v>0</v>
      </c>
      <c r="H6099" s="51" t="s">
        <v>15693</v>
      </c>
      <c r="I6099">
        <v>0</v>
      </c>
      <c r="J6099">
        <v>4</v>
      </c>
      <c r="K6099">
        <v>4</v>
      </c>
      <c r="L6099">
        <v>82</v>
      </c>
      <c r="M6099">
        <v>1066</v>
      </c>
      <c r="N6099">
        <v>52</v>
      </c>
      <c r="O6099">
        <v>0</v>
      </c>
      <c r="P6099" t="s">
        <v>905</v>
      </c>
      <c r="Q6099">
        <v>0</v>
      </c>
      <c r="R6099">
        <v>0</v>
      </c>
      <c r="S6099">
        <v>0</v>
      </c>
      <c r="T6099" t="s">
        <v>181</v>
      </c>
      <c r="U6099">
        <v>0</v>
      </c>
      <c r="V6099" t="s">
        <v>181</v>
      </c>
      <c r="W6099">
        <v>6.93333333333333</v>
      </c>
      <c r="X6099" t="s">
        <v>3522</v>
      </c>
    </row>
    <row r="6100" spans="1:24" x14ac:dyDescent="0.3">
      <c r="A6100" t="s">
        <v>3507</v>
      </c>
      <c r="B6100" t="s">
        <v>12024</v>
      </c>
      <c r="C6100" t="s">
        <v>181</v>
      </c>
      <c r="D6100" t="s">
        <v>12025</v>
      </c>
      <c r="E6100" t="s">
        <v>11995</v>
      </c>
      <c r="F6100">
        <v>0</v>
      </c>
      <c r="G6100">
        <v>0</v>
      </c>
      <c r="H6100" s="51" t="s">
        <v>18455</v>
      </c>
      <c r="I6100">
        <v>0</v>
      </c>
      <c r="J6100">
        <v>0</v>
      </c>
      <c r="L6100">
        <v>0</v>
      </c>
      <c r="M6100">
        <v>1058.53</v>
      </c>
      <c r="N6100">
        <v>60</v>
      </c>
      <c r="O6100">
        <v>0</v>
      </c>
      <c r="P6100" t="s">
        <v>496</v>
      </c>
      <c r="Q6100">
        <v>50</v>
      </c>
      <c r="R6100">
        <v>0</v>
      </c>
      <c r="S6100">
        <v>0</v>
      </c>
      <c r="T6100" t="s">
        <v>181</v>
      </c>
      <c r="U6100">
        <v>0</v>
      </c>
      <c r="V6100" t="s">
        <v>181</v>
      </c>
      <c r="W6100">
        <v>0</v>
      </c>
      <c r="X6100" t="s">
        <v>3522</v>
      </c>
    </row>
    <row r="6101" spans="1:24" x14ac:dyDescent="0.3">
      <c r="A6101" t="s">
        <v>3507</v>
      </c>
      <c r="B6101" t="s">
        <v>12020</v>
      </c>
      <c r="C6101" t="s">
        <v>3504</v>
      </c>
      <c r="D6101" t="s">
        <v>12021</v>
      </c>
      <c r="E6101" t="s">
        <v>11995</v>
      </c>
      <c r="F6101">
        <v>7</v>
      </c>
      <c r="G6101">
        <v>0</v>
      </c>
      <c r="H6101" s="51" t="s">
        <v>16369</v>
      </c>
      <c r="I6101">
        <v>0</v>
      </c>
      <c r="J6101">
        <v>4</v>
      </c>
      <c r="K6101">
        <v>5</v>
      </c>
      <c r="L6101">
        <v>84.149999999999991</v>
      </c>
      <c r="M6101">
        <v>202</v>
      </c>
      <c r="N6101">
        <v>12</v>
      </c>
      <c r="O6101">
        <v>0</v>
      </c>
      <c r="P6101" t="s">
        <v>3077</v>
      </c>
      <c r="Q6101">
        <v>0</v>
      </c>
      <c r="R6101">
        <v>0</v>
      </c>
      <c r="S6101">
        <v>0</v>
      </c>
      <c r="T6101" t="s">
        <v>181</v>
      </c>
      <c r="U6101">
        <v>0</v>
      </c>
      <c r="V6101" t="s">
        <v>181</v>
      </c>
      <c r="W6101">
        <v>1.6</v>
      </c>
      <c r="X6101" t="s">
        <v>3522</v>
      </c>
    </row>
    <row r="6102" spans="1:24" x14ac:dyDescent="0.3">
      <c r="A6102" t="s">
        <v>3507</v>
      </c>
      <c r="B6102" t="s">
        <v>12018</v>
      </c>
      <c r="C6102" t="s">
        <v>3504</v>
      </c>
      <c r="D6102" t="s">
        <v>12019</v>
      </c>
      <c r="E6102" t="s">
        <v>11995</v>
      </c>
      <c r="F6102">
        <v>0</v>
      </c>
      <c r="G6102">
        <v>0</v>
      </c>
      <c r="H6102" s="51" t="s">
        <v>16373</v>
      </c>
      <c r="I6102">
        <v>0</v>
      </c>
      <c r="J6102">
        <v>0</v>
      </c>
      <c r="L6102">
        <v>0</v>
      </c>
      <c r="M6102">
        <v>280.42</v>
      </c>
      <c r="N6102">
        <v>18</v>
      </c>
      <c r="O6102">
        <v>0</v>
      </c>
      <c r="P6102" t="s">
        <v>3667</v>
      </c>
      <c r="Q6102">
        <v>0</v>
      </c>
      <c r="R6102">
        <v>0</v>
      </c>
      <c r="S6102">
        <v>0</v>
      </c>
      <c r="T6102" t="s">
        <v>181</v>
      </c>
      <c r="U6102">
        <v>0</v>
      </c>
      <c r="V6102" t="s">
        <v>181</v>
      </c>
      <c r="W6102">
        <v>0</v>
      </c>
      <c r="X6102" t="s">
        <v>3522</v>
      </c>
    </row>
    <row r="6103" spans="1:24" x14ac:dyDescent="0.3">
      <c r="A6103" t="s">
        <v>3507</v>
      </c>
      <c r="B6103" t="s">
        <v>12028</v>
      </c>
      <c r="C6103" t="s">
        <v>181</v>
      </c>
      <c r="D6103" t="s">
        <v>12029</v>
      </c>
      <c r="E6103" t="s">
        <v>11995</v>
      </c>
      <c r="F6103">
        <v>0</v>
      </c>
      <c r="G6103">
        <v>0</v>
      </c>
      <c r="H6103" s="51" t="s">
        <v>1484</v>
      </c>
      <c r="I6103">
        <v>0</v>
      </c>
      <c r="J6103">
        <v>0</v>
      </c>
      <c r="K6103">
        <v>7</v>
      </c>
      <c r="L6103">
        <v>154</v>
      </c>
      <c r="M6103">
        <v>0</v>
      </c>
      <c r="N6103">
        <v>0</v>
      </c>
      <c r="O6103">
        <v>0</v>
      </c>
      <c r="P6103" t="s">
        <v>183</v>
      </c>
      <c r="Q6103">
        <v>42</v>
      </c>
      <c r="R6103">
        <v>-42</v>
      </c>
      <c r="S6103">
        <v>60</v>
      </c>
      <c r="T6103" t="s">
        <v>17871</v>
      </c>
      <c r="U6103">
        <v>16.13</v>
      </c>
      <c r="V6103" t="s">
        <v>18456</v>
      </c>
      <c r="W6103">
        <v>0</v>
      </c>
      <c r="X6103" t="s">
        <v>3522</v>
      </c>
    </row>
    <row r="6104" spans="1:24" x14ac:dyDescent="0.3">
      <c r="A6104" t="s">
        <v>3507</v>
      </c>
      <c r="B6104" t="s">
        <v>11998</v>
      </c>
      <c r="C6104" t="s">
        <v>3504</v>
      </c>
      <c r="D6104" t="s">
        <v>11999</v>
      </c>
      <c r="E6104" t="s">
        <v>11995</v>
      </c>
      <c r="F6104">
        <v>8</v>
      </c>
      <c r="G6104">
        <v>0</v>
      </c>
      <c r="H6104" s="51" t="s">
        <v>16369</v>
      </c>
      <c r="I6104">
        <v>0</v>
      </c>
      <c r="J6104">
        <v>4</v>
      </c>
      <c r="K6104">
        <v>4</v>
      </c>
      <c r="L6104">
        <v>67.319999999999993</v>
      </c>
      <c r="M6104">
        <v>336.68</v>
      </c>
      <c r="N6104">
        <v>20</v>
      </c>
      <c r="O6104">
        <v>0</v>
      </c>
      <c r="P6104" t="s">
        <v>3777</v>
      </c>
      <c r="Q6104">
        <v>0</v>
      </c>
      <c r="R6104">
        <v>0</v>
      </c>
      <c r="S6104">
        <v>0</v>
      </c>
      <c r="T6104" t="s">
        <v>181</v>
      </c>
      <c r="U6104">
        <v>0</v>
      </c>
      <c r="V6104" t="s">
        <v>181</v>
      </c>
      <c r="W6104">
        <v>2.6666666666666701</v>
      </c>
      <c r="X6104" t="s">
        <v>3522</v>
      </c>
    </row>
    <row r="6105" spans="1:24" x14ac:dyDescent="0.3">
      <c r="A6105" t="s">
        <v>3507</v>
      </c>
      <c r="B6105" t="s">
        <v>12026</v>
      </c>
      <c r="C6105" t="s">
        <v>181</v>
      </c>
      <c r="D6105" t="s">
        <v>12027</v>
      </c>
      <c r="E6105" t="s">
        <v>11995</v>
      </c>
      <c r="F6105">
        <v>0</v>
      </c>
      <c r="G6105">
        <v>0</v>
      </c>
      <c r="H6105" s="51" t="s">
        <v>18455</v>
      </c>
      <c r="I6105">
        <v>0</v>
      </c>
      <c r="J6105">
        <v>0</v>
      </c>
      <c r="L6105">
        <v>0</v>
      </c>
      <c r="M6105">
        <v>1058.54</v>
      </c>
      <c r="N6105">
        <v>60</v>
      </c>
      <c r="O6105">
        <v>0</v>
      </c>
      <c r="P6105" t="s">
        <v>496</v>
      </c>
      <c r="Q6105">
        <v>50</v>
      </c>
      <c r="R6105">
        <v>0</v>
      </c>
      <c r="S6105">
        <v>0</v>
      </c>
      <c r="T6105" t="s">
        <v>181</v>
      </c>
      <c r="U6105">
        <v>0</v>
      </c>
      <c r="V6105" t="s">
        <v>181</v>
      </c>
      <c r="W6105">
        <v>0</v>
      </c>
      <c r="X6105" t="s">
        <v>3522</v>
      </c>
    </row>
    <row r="6106" spans="1:24" x14ac:dyDescent="0.3">
      <c r="A6106" t="s">
        <v>3507</v>
      </c>
      <c r="B6106" t="s">
        <v>12000</v>
      </c>
      <c r="C6106" t="s">
        <v>3504</v>
      </c>
      <c r="D6106" t="s">
        <v>12001</v>
      </c>
      <c r="E6106" t="s">
        <v>11995</v>
      </c>
      <c r="F6106">
        <v>8</v>
      </c>
      <c r="G6106">
        <v>0</v>
      </c>
      <c r="H6106" s="51" t="s">
        <v>16369</v>
      </c>
      <c r="I6106">
        <v>0</v>
      </c>
      <c r="J6106">
        <v>4</v>
      </c>
      <c r="K6106">
        <v>4</v>
      </c>
      <c r="L6106">
        <v>67.319999999999993</v>
      </c>
      <c r="M6106">
        <v>336.68</v>
      </c>
      <c r="N6106">
        <v>20</v>
      </c>
      <c r="O6106">
        <v>0</v>
      </c>
      <c r="P6106" t="s">
        <v>3777</v>
      </c>
      <c r="Q6106">
        <v>0</v>
      </c>
      <c r="R6106">
        <v>0</v>
      </c>
      <c r="S6106">
        <v>0</v>
      </c>
      <c r="T6106" t="s">
        <v>181</v>
      </c>
      <c r="U6106">
        <v>0</v>
      </c>
      <c r="V6106" t="s">
        <v>181</v>
      </c>
      <c r="W6106">
        <v>2.6666666666666701</v>
      </c>
      <c r="X6106" t="s">
        <v>3522</v>
      </c>
    </row>
    <row r="6107" spans="1:24" x14ac:dyDescent="0.3">
      <c r="A6107" t="s">
        <v>3507</v>
      </c>
      <c r="B6107" t="s">
        <v>12016</v>
      </c>
      <c r="C6107" t="s">
        <v>3504</v>
      </c>
      <c r="D6107" t="s">
        <v>12017</v>
      </c>
      <c r="E6107" t="s">
        <v>11995</v>
      </c>
      <c r="F6107">
        <v>12</v>
      </c>
      <c r="G6107">
        <v>0</v>
      </c>
      <c r="H6107" s="51" t="s">
        <v>18455</v>
      </c>
      <c r="I6107">
        <v>0</v>
      </c>
      <c r="J6107">
        <v>6</v>
      </c>
      <c r="K6107">
        <v>6</v>
      </c>
      <c r="L6107">
        <v>105.84</v>
      </c>
      <c r="M6107">
        <v>388.15</v>
      </c>
      <c r="N6107">
        <v>22</v>
      </c>
      <c r="O6107">
        <v>0</v>
      </c>
      <c r="P6107" t="s">
        <v>1484</v>
      </c>
      <c r="Q6107">
        <v>0</v>
      </c>
      <c r="R6107">
        <v>0</v>
      </c>
      <c r="S6107">
        <v>0</v>
      </c>
      <c r="T6107" t="s">
        <v>181</v>
      </c>
      <c r="U6107">
        <v>0</v>
      </c>
      <c r="V6107" t="s">
        <v>181</v>
      </c>
      <c r="W6107">
        <v>4.4000000000000004</v>
      </c>
      <c r="X6107" t="s">
        <v>3522</v>
      </c>
    </row>
    <row r="6108" spans="1:24" x14ac:dyDescent="0.3">
      <c r="A6108" t="s">
        <v>3507</v>
      </c>
      <c r="B6108" t="s">
        <v>9822</v>
      </c>
      <c r="C6108" t="s">
        <v>181</v>
      </c>
      <c r="D6108" t="s">
        <v>9823</v>
      </c>
      <c r="E6108" t="s">
        <v>9782</v>
      </c>
      <c r="F6108">
        <v>0</v>
      </c>
      <c r="G6108">
        <v>0</v>
      </c>
      <c r="H6108" s="51" t="s">
        <v>13169</v>
      </c>
      <c r="I6108">
        <v>0</v>
      </c>
      <c r="J6108">
        <v>0</v>
      </c>
      <c r="L6108">
        <v>0</v>
      </c>
      <c r="M6108">
        <v>55.92</v>
      </c>
      <c r="N6108">
        <v>61</v>
      </c>
      <c r="O6108">
        <v>0</v>
      </c>
      <c r="P6108" t="s">
        <v>3627</v>
      </c>
      <c r="Q6108">
        <v>0</v>
      </c>
      <c r="R6108">
        <v>0</v>
      </c>
      <c r="S6108">
        <v>0</v>
      </c>
      <c r="T6108" t="s">
        <v>181</v>
      </c>
      <c r="U6108">
        <v>0</v>
      </c>
      <c r="V6108" t="s">
        <v>181</v>
      </c>
      <c r="W6108">
        <v>0</v>
      </c>
      <c r="X6108" t="s">
        <v>3522</v>
      </c>
    </row>
    <row r="6109" spans="1:24" x14ac:dyDescent="0.3">
      <c r="A6109" t="s">
        <v>3502</v>
      </c>
      <c r="B6109" t="s">
        <v>8169</v>
      </c>
      <c r="C6109" t="s">
        <v>3504</v>
      </c>
      <c r="D6109" t="s">
        <v>8170</v>
      </c>
      <c r="E6109" t="s">
        <v>8168</v>
      </c>
      <c r="F6109">
        <v>0</v>
      </c>
      <c r="G6109">
        <v>0</v>
      </c>
      <c r="H6109" s="51" t="s">
        <v>16374</v>
      </c>
      <c r="I6109">
        <v>0</v>
      </c>
      <c r="J6109">
        <v>2</v>
      </c>
      <c r="K6109">
        <v>2</v>
      </c>
      <c r="L6109">
        <v>4.4000000000000004</v>
      </c>
      <c r="M6109">
        <v>0</v>
      </c>
      <c r="N6109">
        <v>0</v>
      </c>
      <c r="O6109">
        <v>0</v>
      </c>
      <c r="P6109" t="s">
        <v>183</v>
      </c>
      <c r="Q6109">
        <v>0</v>
      </c>
      <c r="R6109">
        <v>0</v>
      </c>
      <c r="S6109">
        <v>0</v>
      </c>
      <c r="T6109" t="s">
        <v>181</v>
      </c>
      <c r="U6109">
        <v>0</v>
      </c>
      <c r="V6109" t="s">
        <v>181</v>
      </c>
      <c r="W6109">
        <v>0</v>
      </c>
      <c r="X6109" t="s">
        <v>3638</v>
      </c>
    </row>
    <row r="6110" spans="1:24" x14ac:dyDescent="0.3">
      <c r="A6110" t="s">
        <v>3502</v>
      </c>
      <c r="B6110" t="s">
        <v>8171</v>
      </c>
      <c r="C6110" t="s">
        <v>3504</v>
      </c>
      <c r="D6110" t="s">
        <v>8172</v>
      </c>
      <c r="E6110" t="s">
        <v>8168</v>
      </c>
      <c r="F6110">
        <v>0</v>
      </c>
      <c r="G6110">
        <v>0</v>
      </c>
      <c r="H6110" s="51" t="s">
        <v>15281</v>
      </c>
      <c r="I6110">
        <v>0</v>
      </c>
      <c r="J6110">
        <v>0</v>
      </c>
      <c r="K6110">
        <v>2</v>
      </c>
      <c r="L6110">
        <v>5.2</v>
      </c>
      <c r="M6110">
        <v>12.98</v>
      </c>
      <c r="N6110">
        <v>5</v>
      </c>
      <c r="O6110">
        <v>0</v>
      </c>
      <c r="P6110" t="s">
        <v>3526</v>
      </c>
      <c r="Q6110">
        <v>0</v>
      </c>
      <c r="R6110">
        <v>0</v>
      </c>
      <c r="S6110">
        <v>0</v>
      </c>
      <c r="T6110" t="s">
        <v>181</v>
      </c>
      <c r="U6110">
        <v>0</v>
      </c>
      <c r="V6110" t="s">
        <v>181</v>
      </c>
      <c r="W6110">
        <v>0</v>
      </c>
      <c r="X6110" t="s">
        <v>3638</v>
      </c>
    </row>
    <row r="6111" spans="1:24" x14ac:dyDescent="0.3">
      <c r="A6111" t="s">
        <v>3502</v>
      </c>
      <c r="B6111" t="s">
        <v>8175</v>
      </c>
      <c r="C6111" t="s">
        <v>3504</v>
      </c>
      <c r="D6111" t="s">
        <v>8176</v>
      </c>
      <c r="E6111" t="s">
        <v>8168</v>
      </c>
      <c r="F6111">
        <v>0</v>
      </c>
      <c r="G6111">
        <v>0</v>
      </c>
      <c r="H6111" s="51" t="s">
        <v>15078</v>
      </c>
      <c r="I6111">
        <v>0</v>
      </c>
      <c r="J6111">
        <v>0</v>
      </c>
      <c r="L6111">
        <v>0</v>
      </c>
      <c r="M6111">
        <v>126.61</v>
      </c>
      <c r="N6111">
        <v>28</v>
      </c>
      <c r="O6111">
        <v>0</v>
      </c>
      <c r="P6111" t="s">
        <v>2127</v>
      </c>
      <c r="Q6111">
        <v>0</v>
      </c>
      <c r="R6111">
        <v>0</v>
      </c>
      <c r="S6111">
        <v>0</v>
      </c>
      <c r="T6111" t="s">
        <v>181</v>
      </c>
      <c r="U6111">
        <v>0</v>
      </c>
      <c r="V6111" t="s">
        <v>181</v>
      </c>
      <c r="W6111">
        <v>0</v>
      </c>
      <c r="X6111" t="s">
        <v>3638</v>
      </c>
    </row>
    <row r="6112" spans="1:24" x14ac:dyDescent="0.3">
      <c r="A6112" t="s">
        <v>3502</v>
      </c>
      <c r="B6112" t="s">
        <v>8200</v>
      </c>
      <c r="C6112" t="s">
        <v>181</v>
      </c>
      <c r="D6112" t="s">
        <v>8201</v>
      </c>
      <c r="E6112" t="s">
        <v>8168</v>
      </c>
      <c r="F6112">
        <v>0</v>
      </c>
      <c r="G6112">
        <v>0</v>
      </c>
      <c r="H6112" s="51" t="s">
        <v>16146</v>
      </c>
      <c r="I6112">
        <v>0</v>
      </c>
      <c r="J6112">
        <v>0</v>
      </c>
      <c r="L6112">
        <v>0</v>
      </c>
      <c r="M6112">
        <v>11.8</v>
      </c>
      <c r="N6112">
        <v>10</v>
      </c>
      <c r="O6112">
        <v>0</v>
      </c>
      <c r="P6112" t="s">
        <v>3762</v>
      </c>
      <c r="Q6112">
        <v>0</v>
      </c>
      <c r="R6112">
        <v>0</v>
      </c>
      <c r="S6112">
        <v>0</v>
      </c>
      <c r="T6112" t="s">
        <v>181</v>
      </c>
      <c r="U6112">
        <v>0</v>
      </c>
      <c r="V6112" t="s">
        <v>181</v>
      </c>
      <c r="W6112">
        <v>0</v>
      </c>
      <c r="X6112" t="s">
        <v>3638</v>
      </c>
    </row>
    <row r="6113" spans="1:24" x14ac:dyDescent="0.3">
      <c r="A6113" t="s">
        <v>3502</v>
      </c>
      <c r="B6113" t="s">
        <v>8202</v>
      </c>
      <c r="C6113" t="s">
        <v>181</v>
      </c>
      <c r="D6113" t="s">
        <v>8203</v>
      </c>
      <c r="E6113" t="s">
        <v>8168</v>
      </c>
      <c r="F6113">
        <v>0</v>
      </c>
      <c r="G6113">
        <v>0</v>
      </c>
      <c r="H6113" s="51" t="s">
        <v>13137</v>
      </c>
      <c r="I6113">
        <v>0</v>
      </c>
      <c r="J6113">
        <v>0</v>
      </c>
      <c r="L6113">
        <v>0</v>
      </c>
      <c r="M6113">
        <v>87.4</v>
      </c>
      <c r="N6113">
        <v>69</v>
      </c>
      <c r="O6113">
        <v>0</v>
      </c>
      <c r="P6113" t="s">
        <v>4053</v>
      </c>
      <c r="Q6113">
        <v>0</v>
      </c>
      <c r="R6113">
        <v>0</v>
      </c>
      <c r="S6113">
        <v>0</v>
      </c>
      <c r="T6113" t="s">
        <v>181</v>
      </c>
      <c r="U6113">
        <v>0</v>
      </c>
      <c r="V6113" t="s">
        <v>181</v>
      </c>
      <c r="W6113">
        <v>0</v>
      </c>
      <c r="X6113" t="s">
        <v>3638</v>
      </c>
    </row>
    <row r="6114" spans="1:24" x14ac:dyDescent="0.3">
      <c r="A6114" t="s">
        <v>3502</v>
      </c>
      <c r="B6114" t="s">
        <v>8204</v>
      </c>
      <c r="C6114" t="s">
        <v>181</v>
      </c>
      <c r="D6114" t="s">
        <v>8205</v>
      </c>
      <c r="E6114" t="s">
        <v>8168</v>
      </c>
      <c r="F6114">
        <v>0</v>
      </c>
      <c r="G6114">
        <v>0</v>
      </c>
      <c r="H6114" s="51" t="s">
        <v>13543</v>
      </c>
      <c r="I6114">
        <v>0</v>
      </c>
      <c r="J6114">
        <v>0</v>
      </c>
      <c r="L6114">
        <v>0</v>
      </c>
      <c r="M6114">
        <v>127.46</v>
      </c>
      <c r="N6114">
        <v>95</v>
      </c>
      <c r="O6114">
        <v>0</v>
      </c>
      <c r="P6114" t="s">
        <v>3673</v>
      </c>
      <c r="Q6114">
        <v>0</v>
      </c>
      <c r="R6114">
        <v>0</v>
      </c>
      <c r="S6114">
        <v>0</v>
      </c>
      <c r="T6114" t="s">
        <v>181</v>
      </c>
      <c r="U6114">
        <v>0</v>
      </c>
      <c r="V6114" t="s">
        <v>181</v>
      </c>
      <c r="W6114">
        <v>0</v>
      </c>
      <c r="X6114" t="s">
        <v>3638</v>
      </c>
    </row>
    <row r="6115" spans="1:24" x14ac:dyDescent="0.3">
      <c r="A6115" t="s">
        <v>3502</v>
      </c>
      <c r="B6115" t="s">
        <v>8206</v>
      </c>
      <c r="C6115" t="s">
        <v>181</v>
      </c>
      <c r="D6115" t="s">
        <v>8207</v>
      </c>
      <c r="E6115" t="s">
        <v>8168</v>
      </c>
      <c r="F6115">
        <v>0</v>
      </c>
      <c r="G6115">
        <v>0</v>
      </c>
      <c r="H6115" s="51" t="s">
        <v>13405</v>
      </c>
      <c r="I6115">
        <v>0</v>
      </c>
      <c r="J6115">
        <v>0</v>
      </c>
      <c r="L6115">
        <v>0</v>
      </c>
      <c r="M6115">
        <v>110.83</v>
      </c>
      <c r="N6115">
        <v>76</v>
      </c>
      <c r="O6115">
        <v>0</v>
      </c>
      <c r="P6115" t="s">
        <v>6619</v>
      </c>
      <c r="Q6115">
        <v>0</v>
      </c>
      <c r="R6115">
        <v>0</v>
      </c>
      <c r="S6115">
        <v>0</v>
      </c>
      <c r="T6115" t="s">
        <v>181</v>
      </c>
      <c r="U6115">
        <v>0</v>
      </c>
      <c r="V6115" t="s">
        <v>181</v>
      </c>
      <c r="W6115">
        <v>0</v>
      </c>
      <c r="X6115" t="s">
        <v>3638</v>
      </c>
    </row>
    <row r="6116" spans="1:24" x14ac:dyDescent="0.3">
      <c r="A6116" t="s">
        <v>3502</v>
      </c>
      <c r="B6116" t="s">
        <v>8193</v>
      </c>
      <c r="C6116" t="s">
        <v>181</v>
      </c>
      <c r="D6116" t="s">
        <v>8194</v>
      </c>
      <c r="E6116" t="s">
        <v>8168</v>
      </c>
      <c r="F6116">
        <v>0</v>
      </c>
      <c r="G6116">
        <v>0</v>
      </c>
      <c r="H6116" s="51" t="s">
        <v>13528</v>
      </c>
      <c r="I6116">
        <v>0</v>
      </c>
      <c r="J6116">
        <v>0</v>
      </c>
      <c r="L6116">
        <v>0</v>
      </c>
      <c r="M6116">
        <v>26.43</v>
      </c>
      <c r="N6116">
        <v>16</v>
      </c>
      <c r="O6116">
        <v>0</v>
      </c>
      <c r="P6116" t="s">
        <v>1261</v>
      </c>
      <c r="Q6116">
        <v>0</v>
      </c>
      <c r="R6116">
        <v>0</v>
      </c>
      <c r="S6116">
        <v>0</v>
      </c>
      <c r="T6116" t="s">
        <v>181</v>
      </c>
      <c r="U6116">
        <v>0</v>
      </c>
      <c r="V6116" t="s">
        <v>181</v>
      </c>
      <c r="W6116">
        <v>0</v>
      </c>
      <c r="X6116" t="s">
        <v>3638</v>
      </c>
    </row>
    <row r="6117" spans="1:24" x14ac:dyDescent="0.3">
      <c r="A6117" t="s">
        <v>3502</v>
      </c>
      <c r="B6117" t="s">
        <v>8196</v>
      </c>
      <c r="C6117" t="s">
        <v>181</v>
      </c>
      <c r="D6117" t="s">
        <v>8197</v>
      </c>
      <c r="E6117" t="s">
        <v>8168</v>
      </c>
      <c r="F6117">
        <v>0</v>
      </c>
      <c r="G6117">
        <v>0</v>
      </c>
      <c r="H6117" s="51" t="s">
        <v>16374</v>
      </c>
      <c r="I6117">
        <v>0</v>
      </c>
      <c r="J6117">
        <v>0</v>
      </c>
      <c r="L6117">
        <v>0</v>
      </c>
      <c r="M6117">
        <v>6.6</v>
      </c>
      <c r="N6117">
        <v>3</v>
      </c>
      <c r="O6117">
        <v>0</v>
      </c>
      <c r="P6117" t="s">
        <v>3701</v>
      </c>
      <c r="Q6117">
        <v>0</v>
      </c>
      <c r="R6117">
        <v>0</v>
      </c>
      <c r="S6117">
        <v>0</v>
      </c>
      <c r="T6117" t="s">
        <v>181</v>
      </c>
      <c r="U6117">
        <v>0</v>
      </c>
      <c r="V6117" t="s">
        <v>181</v>
      </c>
      <c r="W6117">
        <v>0</v>
      </c>
      <c r="X6117" t="s">
        <v>3638</v>
      </c>
    </row>
    <row r="6118" spans="1:24" x14ac:dyDescent="0.3">
      <c r="A6118" t="s">
        <v>3502</v>
      </c>
      <c r="B6118" t="s">
        <v>8198</v>
      </c>
      <c r="C6118" t="s">
        <v>3504</v>
      </c>
      <c r="D6118" t="s">
        <v>8199</v>
      </c>
      <c r="E6118" t="s">
        <v>8168</v>
      </c>
      <c r="F6118">
        <v>0</v>
      </c>
      <c r="G6118">
        <v>0</v>
      </c>
      <c r="H6118" s="51" t="s">
        <v>15281</v>
      </c>
      <c r="I6118">
        <v>0</v>
      </c>
      <c r="J6118">
        <v>0</v>
      </c>
      <c r="L6118">
        <v>0</v>
      </c>
      <c r="M6118">
        <v>251.8</v>
      </c>
      <c r="N6118">
        <v>97</v>
      </c>
      <c r="O6118">
        <v>0</v>
      </c>
      <c r="P6118" t="s">
        <v>3619</v>
      </c>
      <c r="Q6118">
        <v>0</v>
      </c>
      <c r="R6118">
        <v>0</v>
      </c>
      <c r="S6118">
        <v>0</v>
      </c>
      <c r="T6118" t="s">
        <v>181</v>
      </c>
      <c r="U6118">
        <v>0</v>
      </c>
      <c r="V6118" t="s">
        <v>181</v>
      </c>
      <c r="W6118">
        <v>0</v>
      </c>
      <c r="X6118" t="s">
        <v>3638</v>
      </c>
    </row>
    <row r="6119" spans="1:24" x14ac:dyDescent="0.3">
      <c r="A6119" t="s">
        <v>3502</v>
      </c>
      <c r="B6119" t="s">
        <v>8219</v>
      </c>
      <c r="C6119" t="s">
        <v>181</v>
      </c>
      <c r="D6119" t="s">
        <v>8220</v>
      </c>
      <c r="E6119" t="s">
        <v>8168</v>
      </c>
      <c r="F6119">
        <v>0</v>
      </c>
      <c r="G6119">
        <v>0</v>
      </c>
      <c r="H6119" s="51" t="s">
        <v>15143</v>
      </c>
      <c r="I6119">
        <v>0</v>
      </c>
      <c r="J6119">
        <v>0</v>
      </c>
      <c r="L6119">
        <v>0</v>
      </c>
      <c r="M6119">
        <v>9.0500000000000007</v>
      </c>
      <c r="N6119">
        <v>6</v>
      </c>
      <c r="O6119">
        <v>0</v>
      </c>
      <c r="P6119" t="s">
        <v>3594</v>
      </c>
      <c r="Q6119">
        <v>0</v>
      </c>
      <c r="R6119">
        <v>0</v>
      </c>
      <c r="S6119">
        <v>0</v>
      </c>
      <c r="T6119" t="s">
        <v>181</v>
      </c>
      <c r="U6119">
        <v>0</v>
      </c>
      <c r="V6119" t="s">
        <v>181</v>
      </c>
      <c r="W6119">
        <v>0</v>
      </c>
      <c r="X6119" t="s">
        <v>3638</v>
      </c>
    </row>
    <row r="6120" spans="1:24" x14ac:dyDescent="0.3">
      <c r="A6120" t="s">
        <v>3502</v>
      </c>
      <c r="B6120" t="s">
        <v>8223</v>
      </c>
      <c r="C6120" t="s">
        <v>181</v>
      </c>
      <c r="D6120" t="s">
        <v>8224</v>
      </c>
      <c r="E6120" t="s">
        <v>8168</v>
      </c>
      <c r="F6120">
        <v>0</v>
      </c>
      <c r="G6120">
        <v>0</v>
      </c>
      <c r="H6120" s="51" t="s">
        <v>12741</v>
      </c>
      <c r="I6120">
        <v>0</v>
      </c>
      <c r="J6120">
        <v>0</v>
      </c>
      <c r="L6120">
        <v>0</v>
      </c>
      <c r="M6120">
        <v>26.23</v>
      </c>
      <c r="N6120">
        <v>16</v>
      </c>
      <c r="O6120">
        <v>0</v>
      </c>
      <c r="P6120" t="s">
        <v>1261</v>
      </c>
      <c r="Q6120">
        <v>0</v>
      </c>
      <c r="R6120">
        <v>0</v>
      </c>
      <c r="S6120">
        <v>0</v>
      </c>
      <c r="T6120" t="s">
        <v>181</v>
      </c>
      <c r="U6120">
        <v>0</v>
      </c>
      <c r="V6120" t="s">
        <v>181</v>
      </c>
      <c r="W6120">
        <v>0</v>
      </c>
      <c r="X6120" t="s">
        <v>3638</v>
      </c>
    </row>
    <row r="6121" spans="1:24" x14ac:dyDescent="0.3">
      <c r="A6121" t="s">
        <v>3502</v>
      </c>
      <c r="B6121" t="s">
        <v>8225</v>
      </c>
      <c r="C6121" t="s">
        <v>181</v>
      </c>
      <c r="D6121" t="s">
        <v>8226</v>
      </c>
      <c r="E6121" t="s">
        <v>8168</v>
      </c>
      <c r="F6121">
        <v>0</v>
      </c>
      <c r="G6121">
        <v>0</v>
      </c>
      <c r="H6121" s="51" t="s">
        <v>15195</v>
      </c>
      <c r="I6121">
        <v>0</v>
      </c>
      <c r="J6121">
        <v>0</v>
      </c>
      <c r="L6121">
        <v>0</v>
      </c>
      <c r="M6121">
        <v>123.3</v>
      </c>
      <c r="N6121">
        <v>73</v>
      </c>
      <c r="O6121">
        <v>0</v>
      </c>
      <c r="P6121" t="s">
        <v>3817</v>
      </c>
      <c r="Q6121">
        <v>0</v>
      </c>
      <c r="R6121">
        <v>0</v>
      </c>
      <c r="S6121">
        <v>0</v>
      </c>
      <c r="T6121" t="s">
        <v>181</v>
      </c>
      <c r="U6121">
        <v>0</v>
      </c>
      <c r="V6121" t="s">
        <v>181</v>
      </c>
      <c r="W6121">
        <v>0</v>
      </c>
      <c r="X6121" t="s">
        <v>3638</v>
      </c>
    </row>
    <row r="6122" spans="1:24" x14ac:dyDescent="0.3">
      <c r="A6122" t="s">
        <v>3502</v>
      </c>
      <c r="B6122" t="s">
        <v>8221</v>
      </c>
      <c r="C6122" t="s">
        <v>181</v>
      </c>
      <c r="D6122" t="s">
        <v>8222</v>
      </c>
      <c r="E6122" t="s">
        <v>8168</v>
      </c>
      <c r="F6122">
        <v>0</v>
      </c>
      <c r="G6122">
        <v>0</v>
      </c>
      <c r="H6122" s="51" t="s">
        <v>15463</v>
      </c>
      <c r="I6122">
        <v>0</v>
      </c>
      <c r="J6122">
        <v>0</v>
      </c>
      <c r="L6122">
        <v>0</v>
      </c>
      <c r="M6122">
        <v>230.63</v>
      </c>
      <c r="N6122">
        <v>125</v>
      </c>
      <c r="O6122">
        <v>0</v>
      </c>
      <c r="P6122" t="s">
        <v>3759</v>
      </c>
      <c r="Q6122">
        <v>0</v>
      </c>
      <c r="R6122">
        <v>0</v>
      </c>
      <c r="S6122">
        <v>0</v>
      </c>
      <c r="T6122" t="s">
        <v>181</v>
      </c>
      <c r="U6122">
        <v>0</v>
      </c>
      <c r="V6122" t="s">
        <v>181</v>
      </c>
      <c r="W6122">
        <v>0</v>
      </c>
      <c r="X6122" t="s">
        <v>3638</v>
      </c>
    </row>
    <row r="6123" spans="1:24" x14ac:dyDescent="0.3">
      <c r="A6123" t="s">
        <v>3502</v>
      </c>
      <c r="B6123" t="s">
        <v>8208</v>
      </c>
      <c r="C6123" t="s">
        <v>3504</v>
      </c>
      <c r="D6123" t="s">
        <v>8209</v>
      </c>
      <c r="E6123" t="s">
        <v>8168</v>
      </c>
      <c r="F6123">
        <v>20</v>
      </c>
      <c r="G6123">
        <v>0</v>
      </c>
      <c r="H6123" s="51" t="s">
        <v>15461</v>
      </c>
      <c r="I6123">
        <v>0</v>
      </c>
      <c r="J6123">
        <v>10</v>
      </c>
      <c r="K6123">
        <v>10</v>
      </c>
      <c r="L6123">
        <v>19.7</v>
      </c>
      <c r="M6123">
        <v>244.38</v>
      </c>
      <c r="N6123">
        <v>124</v>
      </c>
      <c r="O6123">
        <v>0</v>
      </c>
      <c r="P6123" t="s">
        <v>9520</v>
      </c>
      <c r="Q6123">
        <v>0</v>
      </c>
      <c r="R6123">
        <v>0</v>
      </c>
      <c r="S6123">
        <v>0</v>
      </c>
      <c r="T6123" t="s">
        <v>181</v>
      </c>
      <c r="U6123">
        <v>0</v>
      </c>
      <c r="V6123" t="s">
        <v>181</v>
      </c>
      <c r="W6123">
        <v>41.3333333333333</v>
      </c>
      <c r="X6123" t="s">
        <v>3638</v>
      </c>
    </row>
    <row r="6124" spans="1:24" x14ac:dyDescent="0.3">
      <c r="A6124" t="s">
        <v>3502</v>
      </c>
      <c r="B6124" t="s">
        <v>8213</v>
      </c>
      <c r="C6124" t="s">
        <v>3504</v>
      </c>
      <c r="D6124" t="s">
        <v>8214</v>
      </c>
      <c r="E6124" t="s">
        <v>8168</v>
      </c>
      <c r="F6124">
        <v>0</v>
      </c>
      <c r="G6124">
        <v>0</v>
      </c>
      <c r="H6124" s="51" t="s">
        <v>16375</v>
      </c>
      <c r="I6124">
        <v>0</v>
      </c>
      <c r="J6124">
        <v>9</v>
      </c>
      <c r="K6124">
        <v>9</v>
      </c>
      <c r="L6124">
        <v>19.62</v>
      </c>
      <c r="M6124">
        <v>23.94</v>
      </c>
      <c r="N6124">
        <v>11</v>
      </c>
      <c r="O6124">
        <v>0</v>
      </c>
      <c r="P6124" t="s">
        <v>4092</v>
      </c>
      <c r="Q6124">
        <v>0</v>
      </c>
      <c r="R6124">
        <v>0</v>
      </c>
      <c r="S6124">
        <v>0</v>
      </c>
      <c r="T6124" t="s">
        <v>181</v>
      </c>
      <c r="U6124">
        <v>0</v>
      </c>
      <c r="V6124" t="s">
        <v>181</v>
      </c>
      <c r="W6124">
        <v>3.3</v>
      </c>
      <c r="X6124" t="s">
        <v>3638</v>
      </c>
    </row>
    <row r="6125" spans="1:24" x14ac:dyDescent="0.3">
      <c r="A6125" t="s">
        <v>3502</v>
      </c>
      <c r="B6125" t="s">
        <v>8217</v>
      </c>
      <c r="C6125" t="s">
        <v>181</v>
      </c>
      <c r="D6125" t="s">
        <v>8218</v>
      </c>
      <c r="E6125" t="s">
        <v>8168</v>
      </c>
      <c r="F6125">
        <v>0</v>
      </c>
      <c r="G6125">
        <v>0</v>
      </c>
      <c r="H6125" s="51" t="s">
        <v>16156</v>
      </c>
      <c r="I6125">
        <v>0</v>
      </c>
      <c r="J6125">
        <v>0</v>
      </c>
      <c r="L6125">
        <v>0</v>
      </c>
      <c r="M6125">
        <v>5.12</v>
      </c>
      <c r="N6125">
        <v>2</v>
      </c>
      <c r="O6125">
        <v>0</v>
      </c>
      <c r="P6125" t="s">
        <v>3787</v>
      </c>
      <c r="Q6125">
        <v>0</v>
      </c>
      <c r="R6125">
        <v>0</v>
      </c>
      <c r="S6125">
        <v>0</v>
      </c>
      <c r="T6125" t="s">
        <v>181</v>
      </c>
      <c r="U6125">
        <v>0</v>
      </c>
      <c r="V6125" t="s">
        <v>181</v>
      </c>
      <c r="W6125">
        <v>0</v>
      </c>
      <c r="X6125" t="s">
        <v>3638</v>
      </c>
    </row>
    <row r="6126" spans="1:24" x14ac:dyDescent="0.3">
      <c r="A6126" t="s">
        <v>3502</v>
      </c>
      <c r="B6126" t="s">
        <v>8211</v>
      </c>
      <c r="C6126" t="s">
        <v>181</v>
      </c>
      <c r="D6126" t="s">
        <v>8212</v>
      </c>
      <c r="E6126" t="s">
        <v>8168</v>
      </c>
      <c r="F6126">
        <v>0</v>
      </c>
      <c r="G6126">
        <v>0</v>
      </c>
      <c r="H6126" s="51" t="s">
        <v>14005</v>
      </c>
      <c r="I6126">
        <v>0</v>
      </c>
      <c r="J6126">
        <v>0</v>
      </c>
      <c r="L6126">
        <v>0</v>
      </c>
      <c r="M6126">
        <v>23.47</v>
      </c>
      <c r="N6126">
        <v>8</v>
      </c>
      <c r="O6126">
        <v>0</v>
      </c>
      <c r="P6126" t="s">
        <v>1703</v>
      </c>
      <c r="Q6126">
        <v>0</v>
      </c>
      <c r="R6126">
        <v>0</v>
      </c>
      <c r="S6126">
        <v>0</v>
      </c>
      <c r="T6126" t="s">
        <v>181</v>
      </c>
      <c r="U6126">
        <v>0</v>
      </c>
      <c r="V6126" t="s">
        <v>181</v>
      </c>
      <c r="W6126">
        <v>0</v>
      </c>
      <c r="X6126" t="s">
        <v>3638</v>
      </c>
    </row>
    <row r="6127" spans="1:24" x14ac:dyDescent="0.3">
      <c r="A6127" t="s">
        <v>3502</v>
      </c>
      <c r="B6127" t="s">
        <v>8215</v>
      </c>
      <c r="C6127" t="s">
        <v>3504</v>
      </c>
      <c r="D6127" t="s">
        <v>8216</v>
      </c>
      <c r="E6127" t="s">
        <v>8168</v>
      </c>
      <c r="F6127">
        <v>0</v>
      </c>
      <c r="G6127">
        <v>0</v>
      </c>
      <c r="H6127" s="51" t="s">
        <v>13581</v>
      </c>
      <c r="I6127">
        <v>0</v>
      </c>
      <c r="J6127">
        <v>0</v>
      </c>
      <c r="L6127">
        <v>0</v>
      </c>
      <c r="M6127">
        <v>8.81</v>
      </c>
      <c r="N6127">
        <v>6</v>
      </c>
      <c r="O6127">
        <v>0</v>
      </c>
      <c r="P6127" t="s">
        <v>3594</v>
      </c>
      <c r="Q6127">
        <v>0</v>
      </c>
      <c r="R6127">
        <v>0</v>
      </c>
      <c r="S6127">
        <v>0</v>
      </c>
      <c r="T6127" t="s">
        <v>181</v>
      </c>
      <c r="U6127">
        <v>0</v>
      </c>
      <c r="V6127" t="s">
        <v>181</v>
      </c>
      <c r="W6127">
        <v>0</v>
      </c>
      <c r="X6127" t="s">
        <v>3638</v>
      </c>
    </row>
    <row r="6128" spans="1:24" x14ac:dyDescent="0.3">
      <c r="A6128" t="s">
        <v>3502</v>
      </c>
      <c r="B6128" t="s">
        <v>8183</v>
      </c>
      <c r="C6128" t="s">
        <v>181</v>
      </c>
      <c r="D6128" t="s">
        <v>8184</v>
      </c>
      <c r="E6128" t="s">
        <v>8168</v>
      </c>
      <c r="F6128">
        <v>0</v>
      </c>
      <c r="G6128">
        <v>0</v>
      </c>
      <c r="H6128" s="51" t="s">
        <v>12803</v>
      </c>
      <c r="I6128">
        <v>0</v>
      </c>
      <c r="J6128">
        <v>0</v>
      </c>
      <c r="L6128">
        <v>0</v>
      </c>
      <c r="M6128">
        <v>621</v>
      </c>
      <c r="N6128">
        <v>270</v>
      </c>
      <c r="O6128">
        <v>0</v>
      </c>
      <c r="P6128" t="s">
        <v>4026</v>
      </c>
      <c r="Q6128">
        <v>0</v>
      </c>
      <c r="R6128">
        <v>0</v>
      </c>
      <c r="S6128">
        <v>0</v>
      </c>
      <c r="T6128" t="s">
        <v>181</v>
      </c>
      <c r="U6128">
        <v>0</v>
      </c>
      <c r="V6128" t="s">
        <v>181</v>
      </c>
      <c r="W6128">
        <v>0</v>
      </c>
      <c r="X6128" t="s">
        <v>3638</v>
      </c>
    </row>
    <row r="6129" spans="1:24" x14ac:dyDescent="0.3">
      <c r="A6129" t="s">
        <v>3502</v>
      </c>
      <c r="B6129" t="s">
        <v>8181</v>
      </c>
      <c r="C6129" t="s">
        <v>181</v>
      </c>
      <c r="D6129" t="s">
        <v>8182</v>
      </c>
      <c r="E6129" t="s">
        <v>8168</v>
      </c>
      <c r="F6129">
        <v>0</v>
      </c>
      <c r="G6129">
        <v>0</v>
      </c>
      <c r="H6129" s="51" t="s">
        <v>16156</v>
      </c>
      <c r="I6129">
        <v>0</v>
      </c>
      <c r="J6129">
        <v>0</v>
      </c>
      <c r="L6129">
        <v>0</v>
      </c>
      <c r="M6129">
        <v>102.43</v>
      </c>
      <c r="N6129">
        <v>40</v>
      </c>
      <c r="O6129">
        <v>0</v>
      </c>
      <c r="P6129" t="s">
        <v>3696</v>
      </c>
      <c r="Q6129">
        <v>0</v>
      </c>
      <c r="R6129">
        <v>0</v>
      </c>
      <c r="S6129">
        <v>0</v>
      </c>
      <c r="T6129" t="s">
        <v>181</v>
      </c>
      <c r="U6129">
        <v>0</v>
      </c>
      <c r="V6129" t="s">
        <v>181</v>
      </c>
      <c r="W6129">
        <v>0</v>
      </c>
      <c r="X6129" t="s">
        <v>3638</v>
      </c>
    </row>
    <row r="6130" spans="1:24" x14ac:dyDescent="0.3">
      <c r="A6130" t="s">
        <v>3502</v>
      </c>
      <c r="B6130" t="s">
        <v>8178</v>
      </c>
      <c r="C6130" t="s">
        <v>181</v>
      </c>
      <c r="D6130" t="s">
        <v>8179</v>
      </c>
      <c r="E6130" t="s">
        <v>8168</v>
      </c>
      <c r="F6130">
        <v>0</v>
      </c>
      <c r="G6130">
        <v>0</v>
      </c>
      <c r="H6130" s="51" t="s">
        <v>15383</v>
      </c>
      <c r="I6130">
        <v>0</v>
      </c>
      <c r="J6130">
        <v>0</v>
      </c>
      <c r="L6130">
        <v>0</v>
      </c>
      <c r="M6130">
        <v>17.45</v>
      </c>
      <c r="N6130">
        <v>6</v>
      </c>
      <c r="O6130">
        <v>0</v>
      </c>
      <c r="P6130" t="s">
        <v>3594</v>
      </c>
      <c r="Q6130">
        <v>0</v>
      </c>
      <c r="R6130">
        <v>0</v>
      </c>
      <c r="S6130">
        <v>0</v>
      </c>
      <c r="T6130" t="s">
        <v>181</v>
      </c>
      <c r="U6130">
        <v>0</v>
      </c>
      <c r="V6130" t="s">
        <v>181</v>
      </c>
      <c r="W6130">
        <v>0</v>
      </c>
      <c r="X6130" t="s">
        <v>3638</v>
      </c>
    </row>
    <row r="6131" spans="1:24" x14ac:dyDescent="0.3">
      <c r="A6131" t="s">
        <v>3502</v>
      </c>
      <c r="B6131" t="s">
        <v>8189</v>
      </c>
      <c r="C6131" t="s">
        <v>181</v>
      </c>
      <c r="D6131" t="s">
        <v>8190</v>
      </c>
      <c r="E6131" t="s">
        <v>8168</v>
      </c>
      <c r="F6131">
        <v>0</v>
      </c>
      <c r="G6131">
        <v>0</v>
      </c>
      <c r="H6131" s="51" t="s">
        <v>12787</v>
      </c>
      <c r="I6131">
        <v>0</v>
      </c>
      <c r="J6131">
        <v>0</v>
      </c>
      <c r="L6131">
        <v>0</v>
      </c>
      <c r="M6131">
        <v>66.31</v>
      </c>
      <c r="N6131">
        <v>38</v>
      </c>
      <c r="O6131">
        <v>0</v>
      </c>
      <c r="P6131" t="s">
        <v>7429</v>
      </c>
      <c r="Q6131">
        <v>0</v>
      </c>
      <c r="R6131">
        <v>0</v>
      </c>
      <c r="S6131">
        <v>0</v>
      </c>
      <c r="T6131" t="s">
        <v>181</v>
      </c>
      <c r="U6131">
        <v>0</v>
      </c>
      <c r="V6131" t="s">
        <v>181</v>
      </c>
      <c r="W6131">
        <v>0</v>
      </c>
      <c r="X6131" t="s">
        <v>3638</v>
      </c>
    </row>
    <row r="6132" spans="1:24" x14ac:dyDescent="0.3">
      <c r="A6132" t="s">
        <v>3502</v>
      </c>
      <c r="B6132" t="s">
        <v>8191</v>
      </c>
      <c r="C6132" t="s">
        <v>181</v>
      </c>
      <c r="D6132" t="s">
        <v>8192</v>
      </c>
      <c r="E6132" t="s">
        <v>8168</v>
      </c>
      <c r="F6132">
        <v>0</v>
      </c>
      <c r="G6132">
        <v>0</v>
      </c>
      <c r="H6132" s="51" t="s">
        <v>14956</v>
      </c>
      <c r="I6132">
        <v>0</v>
      </c>
      <c r="J6132">
        <v>0</v>
      </c>
      <c r="L6132">
        <v>0</v>
      </c>
      <c r="M6132">
        <v>46.56</v>
      </c>
      <c r="N6132">
        <v>25</v>
      </c>
      <c r="O6132">
        <v>0</v>
      </c>
      <c r="P6132" t="s">
        <v>4096</v>
      </c>
      <c r="Q6132">
        <v>0</v>
      </c>
      <c r="R6132">
        <v>0</v>
      </c>
      <c r="S6132">
        <v>0</v>
      </c>
      <c r="T6132" t="s">
        <v>181</v>
      </c>
      <c r="U6132">
        <v>0</v>
      </c>
      <c r="V6132" t="s">
        <v>181</v>
      </c>
      <c r="W6132">
        <v>0</v>
      </c>
      <c r="X6132" t="s">
        <v>3638</v>
      </c>
    </row>
    <row r="6133" spans="1:24" x14ac:dyDescent="0.3">
      <c r="A6133" t="s">
        <v>3502</v>
      </c>
      <c r="B6133" t="s">
        <v>8187</v>
      </c>
      <c r="C6133" t="s">
        <v>181</v>
      </c>
      <c r="D6133" t="s">
        <v>8188</v>
      </c>
      <c r="E6133" t="s">
        <v>8168</v>
      </c>
      <c r="F6133">
        <v>0</v>
      </c>
      <c r="G6133">
        <v>0</v>
      </c>
      <c r="H6133" s="51" t="s">
        <v>12977</v>
      </c>
      <c r="I6133">
        <v>0</v>
      </c>
      <c r="J6133">
        <v>0</v>
      </c>
      <c r="L6133">
        <v>0</v>
      </c>
      <c r="M6133">
        <v>24.16</v>
      </c>
      <c r="N6133">
        <v>12</v>
      </c>
      <c r="O6133">
        <v>0</v>
      </c>
      <c r="P6133" t="s">
        <v>3077</v>
      </c>
      <c r="Q6133">
        <v>0</v>
      </c>
      <c r="R6133">
        <v>0</v>
      </c>
      <c r="S6133">
        <v>0</v>
      </c>
      <c r="T6133" t="s">
        <v>181</v>
      </c>
      <c r="U6133">
        <v>0</v>
      </c>
      <c r="V6133" t="s">
        <v>181</v>
      </c>
      <c r="W6133">
        <v>0</v>
      </c>
      <c r="X6133" t="s">
        <v>3638</v>
      </c>
    </row>
    <row r="6134" spans="1:24" x14ac:dyDescent="0.3">
      <c r="A6134" t="s">
        <v>3502</v>
      </c>
      <c r="B6134" t="s">
        <v>8185</v>
      </c>
      <c r="C6134" t="s">
        <v>181</v>
      </c>
      <c r="D6134" t="s">
        <v>8186</v>
      </c>
      <c r="E6134" t="s">
        <v>8168</v>
      </c>
      <c r="F6134">
        <v>0</v>
      </c>
      <c r="G6134">
        <v>0</v>
      </c>
      <c r="H6134" s="51" t="s">
        <v>16376</v>
      </c>
      <c r="I6134">
        <v>0</v>
      </c>
      <c r="J6134">
        <v>0</v>
      </c>
      <c r="L6134">
        <v>0</v>
      </c>
      <c r="M6134">
        <v>390.21</v>
      </c>
      <c r="N6134">
        <v>88</v>
      </c>
      <c r="O6134">
        <v>0</v>
      </c>
      <c r="P6134" t="s">
        <v>3513</v>
      </c>
      <c r="Q6134">
        <v>0</v>
      </c>
      <c r="R6134">
        <v>0</v>
      </c>
      <c r="S6134">
        <v>0</v>
      </c>
      <c r="T6134" t="s">
        <v>181</v>
      </c>
      <c r="U6134">
        <v>0</v>
      </c>
      <c r="V6134" t="s">
        <v>181</v>
      </c>
      <c r="W6134">
        <v>0</v>
      </c>
      <c r="X6134" t="s">
        <v>3638</v>
      </c>
    </row>
    <row r="6135" spans="1:24" x14ac:dyDescent="0.3">
      <c r="A6135" t="s">
        <v>3502</v>
      </c>
      <c r="B6135" t="s">
        <v>16377</v>
      </c>
      <c r="C6135" t="s">
        <v>181</v>
      </c>
      <c r="D6135" t="s">
        <v>16378</v>
      </c>
      <c r="E6135" t="s">
        <v>16281</v>
      </c>
      <c r="F6135">
        <v>88</v>
      </c>
      <c r="G6135">
        <v>0</v>
      </c>
      <c r="H6135" s="51" t="s">
        <v>15341</v>
      </c>
      <c r="I6135">
        <v>0</v>
      </c>
      <c r="J6135">
        <v>44</v>
      </c>
      <c r="K6135">
        <v>34</v>
      </c>
      <c r="L6135">
        <v>82.62</v>
      </c>
      <c r="M6135">
        <v>308.61</v>
      </c>
      <c r="N6135">
        <v>127</v>
      </c>
      <c r="O6135">
        <v>32</v>
      </c>
      <c r="P6135" t="s">
        <v>3673</v>
      </c>
      <c r="Q6135">
        <v>0</v>
      </c>
      <c r="R6135">
        <v>0</v>
      </c>
      <c r="S6135">
        <v>0</v>
      </c>
      <c r="T6135" t="s">
        <v>181</v>
      </c>
      <c r="U6135">
        <v>0</v>
      </c>
      <c r="V6135" t="s">
        <v>181</v>
      </c>
      <c r="W6135">
        <v>139.333333333333</v>
      </c>
      <c r="X6135" t="s">
        <v>3638</v>
      </c>
    </row>
    <row r="6136" spans="1:24" x14ac:dyDescent="0.3">
      <c r="A6136" t="s">
        <v>3502</v>
      </c>
      <c r="B6136" t="s">
        <v>8230</v>
      </c>
      <c r="C6136" t="s">
        <v>3504</v>
      </c>
      <c r="D6136" t="s">
        <v>8231</v>
      </c>
      <c r="E6136" t="s">
        <v>8168</v>
      </c>
      <c r="F6136">
        <v>0</v>
      </c>
      <c r="G6136">
        <v>0</v>
      </c>
      <c r="H6136" s="51" t="s">
        <v>16379</v>
      </c>
      <c r="I6136">
        <v>0</v>
      </c>
      <c r="J6136">
        <v>0</v>
      </c>
      <c r="L6136">
        <v>0</v>
      </c>
      <c r="M6136">
        <v>85.02</v>
      </c>
      <c r="N6136">
        <v>26</v>
      </c>
      <c r="O6136">
        <v>0</v>
      </c>
      <c r="P6136" t="s">
        <v>3682</v>
      </c>
      <c r="Q6136">
        <v>0</v>
      </c>
      <c r="R6136">
        <v>0</v>
      </c>
      <c r="S6136">
        <v>0</v>
      </c>
      <c r="T6136" t="s">
        <v>181</v>
      </c>
      <c r="U6136">
        <v>0</v>
      </c>
      <c r="V6136" t="s">
        <v>181</v>
      </c>
      <c r="W6136">
        <v>0</v>
      </c>
      <c r="X6136" t="s">
        <v>3638</v>
      </c>
    </row>
    <row r="6137" spans="1:24" x14ac:dyDescent="0.3">
      <c r="A6137" t="s">
        <v>3502</v>
      </c>
      <c r="B6137" t="s">
        <v>8232</v>
      </c>
      <c r="C6137" t="s">
        <v>3504</v>
      </c>
      <c r="D6137" t="s">
        <v>8233</v>
      </c>
      <c r="E6137" t="s">
        <v>8168</v>
      </c>
      <c r="F6137">
        <v>0</v>
      </c>
      <c r="G6137">
        <v>0</v>
      </c>
      <c r="H6137" s="51" t="s">
        <v>13969</v>
      </c>
      <c r="I6137">
        <v>0</v>
      </c>
      <c r="J6137">
        <v>0</v>
      </c>
      <c r="L6137">
        <v>0</v>
      </c>
      <c r="M6137">
        <v>986.1</v>
      </c>
      <c r="N6137">
        <v>275</v>
      </c>
      <c r="O6137">
        <v>0</v>
      </c>
      <c r="P6137" t="s">
        <v>9254</v>
      </c>
      <c r="Q6137">
        <v>0</v>
      </c>
      <c r="R6137">
        <v>0</v>
      </c>
      <c r="S6137">
        <v>0</v>
      </c>
      <c r="T6137" t="s">
        <v>181</v>
      </c>
      <c r="U6137">
        <v>0</v>
      </c>
      <c r="V6137" t="s">
        <v>181</v>
      </c>
      <c r="W6137">
        <v>0</v>
      </c>
      <c r="X6137" t="s">
        <v>3638</v>
      </c>
    </row>
    <row r="6138" spans="1:24" x14ac:dyDescent="0.3">
      <c r="A6138" t="s">
        <v>3502</v>
      </c>
      <c r="B6138" t="s">
        <v>8227</v>
      </c>
      <c r="C6138" t="s">
        <v>3504</v>
      </c>
      <c r="D6138" t="s">
        <v>8228</v>
      </c>
      <c r="E6138" t="s">
        <v>8168</v>
      </c>
      <c r="F6138">
        <v>0</v>
      </c>
      <c r="G6138">
        <v>0</v>
      </c>
      <c r="H6138" s="51" t="s">
        <v>13543</v>
      </c>
      <c r="I6138">
        <v>0</v>
      </c>
      <c r="J6138">
        <v>0</v>
      </c>
      <c r="L6138">
        <v>0</v>
      </c>
      <c r="M6138">
        <v>272.36</v>
      </c>
      <c r="N6138">
        <v>203</v>
      </c>
      <c r="O6138">
        <v>0</v>
      </c>
      <c r="P6138" t="s">
        <v>8174</v>
      </c>
      <c r="Q6138">
        <v>0</v>
      </c>
      <c r="R6138">
        <v>0</v>
      </c>
      <c r="S6138">
        <v>0</v>
      </c>
      <c r="T6138" t="s">
        <v>181</v>
      </c>
      <c r="U6138">
        <v>0</v>
      </c>
      <c r="V6138" t="s">
        <v>181</v>
      </c>
      <c r="W6138">
        <v>0</v>
      </c>
      <c r="X6138" t="s">
        <v>3638</v>
      </c>
    </row>
    <row r="6139" spans="1:24" x14ac:dyDescent="0.3">
      <c r="A6139" t="s">
        <v>3507</v>
      </c>
      <c r="B6139" t="s">
        <v>10709</v>
      </c>
      <c r="C6139" t="s">
        <v>181</v>
      </c>
      <c r="D6139" t="s">
        <v>10710</v>
      </c>
      <c r="E6139" t="s">
        <v>10711</v>
      </c>
      <c r="F6139">
        <v>251</v>
      </c>
      <c r="G6139">
        <v>0</v>
      </c>
      <c r="H6139" s="51" t="s">
        <v>16061</v>
      </c>
      <c r="I6139">
        <v>0</v>
      </c>
      <c r="J6139">
        <v>126</v>
      </c>
      <c r="K6139">
        <v>113</v>
      </c>
      <c r="L6139">
        <v>607.93999999999994</v>
      </c>
      <c r="M6139">
        <v>1952.29</v>
      </c>
      <c r="N6139">
        <v>363</v>
      </c>
      <c r="O6139">
        <v>24</v>
      </c>
      <c r="P6139" t="s">
        <v>12511</v>
      </c>
      <c r="Q6139">
        <v>0</v>
      </c>
      <c r="R6139">
        <v>0</v>
      </c>
      <c r="S6139">
        <v>0</v>
      </c>
      <c r="T6139" t="s">
        <v>181</v>
      </c>
      <c r="U6139">
        <v>0</v>
      </c>
      <c r="V6139" t="s">
        <v>181</v>
      </c>
      <c r="W6139">
        <v>1423.8</v>
      </c>
      <c r="X6139" t="s">
        <v>3638</v>
      </c>
    </row>
    <row r="6140" spans="1:24" x14ac:dyDescent="0.3">
      <c r="A6140" t="s">
        <v>3507</v>
      </c>
      <c r="B6140" t="s">
        <v>9926</v>
      </c>
      <c r="C6140" t="s">
        <v>3504</v>
      </c>
      <c r="D6140" t="s">
        <v>9927</v>
      </c>
      <c r="E6140" t="s">
        <v>9782</v>
      </c>
      <c r="F6140">
        <v>2441</v>
      </c>
      <c r="G6140" t="s">
        <v>18457</v>
      </c>
      <c r="H6140" s="51" t="s">
        <v>16380</v>
      </c>
      <c r="I6140">
        <v>15776.460000000001</v>
      </c>
      <c r="J6140">
        <v>1221</v>
      </c>
      <c r="K6140">
        <v>1042</v>
      </c>
      <c r="L6140">
        <v>12472.74</v>
      </c>
      <c r="M6140">
        <v>4800.42</v>
      </c>
      <c r="N6140">
        <v>401</v>
      </c>
      <c r="O6140">
        <v>276</v>
      </c>
      <c r="P6140" t="s">
        <v>3759</v>
      </c>
      <c r="Q6140">
        <v>4</v>
      </c>
      <c r="R6140">
        <v>0</v>
      </c>
      <c r="S6140">
        <v>1002</v>
      </c>
      <c r="T6140" t="s">
        <v>17776</v>
      </c>
      <c r="U6140">
        <v>10.85</v>
      </c>
      <c r="V6140" t="s">
        <v>17777</v>
      </c>
      <c r="W6140">
        <v>4924.7</v>
      </c>
      <c r="X6140" t="s">
        <v>3756</v>
      </c>
    </row>
    <row r="6141" spans="1:24" x14ac:dyDescent="0.3">
      <c r="A6141" t="s">
        <v>3507</v>
      </c>
      <c r="B6141" t="s">
        <v>16381</v>
      </c>
      <c r="C6141" t="s">
        <v>181</v>
      </c>
      <c r="D6141" t="s">
        <v>16382</v>
      </c>
      <c r="E6141" t="s">
        <v>7477</v>
      </c>
      <c r="F6141">
        <v>2407</v>
      </c>
      <c r="G6141" t="s">
        <v>18171</v>
      </c>
      <c r="H6141" s="51" t="s">
        <v>12700</v>
      </c>
      <c r="I6141">
        <v>8511.4499999999989</v>
      </c>
      <c r="J6141">
        <v>1204</v>
      </c>
      <c r="K6141">
        <v>928</v>
      </c>
      <c r="L6141">
        <v>8305.5999999999985</v>
      </c>
      <c r="M6141">
        <v>7711.37</v>
      </c>
      <c r="N6141">
        <v>862</v>
      </c>
      <c r="O6141">
        <v>396</v>
      </c>
      <c r="P6141" t="s">
        <v>18458</v>
      </c>
      <c r="Q6141">
        <v>10</v>
      </c>
      <c r="R6141">
        <v>0</v>
      </c>
      <c r="S6141">
        <v>1000</v>
      </c>
      <c r="T6141" t="s">
        <v>17133</v>
      </c>
      <c r="U6141">
        <v>8.86</v>
      </c>
      <c r="V6141" t="s">
        <v>16383</v>
      </c>
      <c r="W6141">
        <v>18300.8</v>
      </c>
      <c r="X6141" t="s">
        <v>3756</v>
      </c>
    </row>
    <row r="6142" spans="1:24" x14ac:dyDescent="0.3">
      <c r="A6142" t="s">
        <v>3507</v>
      </c>
      <c r="B6142" t="s">
        <v>9924</v>
      </c>
      <c r="C6142" t="s">
        <v>3504</v>
      </c>
      <c r="D6142" t="s">
        <v>9925</v>
      </c>
      <c r="E6142" t="s">
        <v>9782</v>
      </c>
      <c r="F6142">
        <v>8</v>
      </c>
      <c r="G6142">
        <v>0</v>
      </c>
      <c r="H6142" s="51" t="s">
        <v>16384</v>
      </c>
      <c r="I6142">
        <v>0</v>
      </c>
      <c r="J6142">
        <v>4</v>
      </c>
      <c r="K6142">
        <v>7</v>
      </c>
      <c r="L6142">
        <v>55.72</v>
      </c>
      <c r="M6142">
        <v>8123.96</v>
      </c>
      <c r="N6142">
        <v>1021</v>
      </c>
      <c r="O6142">
        <v>0</v>
      </c>
      <c r="P6142" t="s">
        <v>18459</v>
      </c>
      <c r="Q6142">
        <v>0</v>
      </c>
      <c r="R6142">
        <v>0</v>
      </c>
      <c r="S6142">
        <v>0</v>
      </c>
      <c r="T6142" t="s">
        <v>181</v>
      </c>
      <c r="U6142">
        <v>0</v>
      </c>
      <c r="V6142" t="s">
        <v>181</v>
      </c>
      <c r="W6142">
        <v>136.13333333333301</v>
      </c>
      <c r="X6142" t="s">
        <v>3756</v>
      </c>
    </row>
    <row r="6143" spans="1:24" x14ac:dyDescent="0.3">
      <c r="A6143" t="s">
        <v>3560</v>
      </c>
      <c r="B6143" t="s">
        <v>16385</v>
      </c>
      <c r="C6143" t="s">
        <v>181</v>
      </c>
      <c r="D6143" t="s">
        <v>16386</v>
      </c>
      <c r="E6143" t="s">
        <v>9123</v>
      </c>
      <c r="F6143">
        <v>0</v>
      </c>
      <c r="G6143">
        <v>0</v>
      </c>
      <c r="H6143" s="51" t="s">
        <v>14787</v>
      </c>
      <c r="I6143">
        <v>0</v>
      </c>
      <c r="J6143">
        <v>0</v>
      </c>
      <c r="L6143">
        <v>0</v>
      </c>
      <c r="M6143">
        <v>862.4</v>
      </c>
      <c r="N6143">
        <v>40</v>
      </c>
      <c r="O6143">
        <v>0</v>
      </c>
      <c r="P6143" t="s">
        <v>3696</v>
      </c>
      <c r="Q6143">
        <v>0</v>
      </c>
      <c r="R6143">
        <v>0</v>
      </c>
      <c r="S6143">
        <v>0</v>
      </c>
      <c r="T6143" t="s">
        <v>181</v>
      </c>
      <c r="U6143">
        <v>0</v>
      </c>
      <c r="V6143" t="s">
        <v>181</v>
      </c>
      <c r="W6143">
        <v>0</v>
      </c>
      <c r="X6143" t="s">
        <v>3566</v>
      </c>
    </row>
    <row r="6144" spans="1:24" x14ac:dyDescent="0.3">
      <c r="A6144" t="s">
        <v>3560</v>
      </c>
      <c r="B6144" t="s">
        <v>9124</v>
      </c>
      <c r="C6144" t="s">
        <v>3592</v>
      </c>
      <c r="D6144" t="s">
        <v>9125</v>
      </c>
      <c r="E6144" t="s">
        <v>9123</v>
      </c>
      <c r="F6144">
        <v>30</v>
      </c>
      <c r="G6144">
        <v>0</v>
      </c>
      <c r="H6144" s="51" t="s">
        <v>16387</v>
      </c>
      <c r="I6144">
        <v>0</v>
      </c>
      <c r="J6144">
        <v>15</v>
      </c>
      <c r="K6144">
        <v>15</v>
      </c>
      <c r="L6144">
        <v>157.20000000000002</v>
      </c>
      <c r="M6144">
        <v>461.12</v>
      </c>
      <c r="N6144">
        <v>44</v>
      </c>
      <c r="O6144">
        <v>0</v>
      </c>
      <c r="P6144" t="s">
        <v>3616</v>
      </c>
      <c r="Q6144">
        <v>0</v>
      </c>
      <c r="R6144">
        <v>0</v>
      </c>
      <c r="S6144">
        <v>0</v>
      </c>
      <c r="T6144" t="s">
        <v>181</v>
      </c>
      <c r="U6144">
        <v>0</v>
      </c>
      <c r="V6144" t="s">
        <v>181</v>
      </c>
      <c r="W6144">
        <v>22</v>
      </c>
      <c r="X6144" t="s">
        <v>3566</v>
      </c>
    </row>
    <row r="6145" spans="1:24" x14ac:dyDescent="0.3">
      <c r="A6145" t="s">
        <v>3502</v>
      </c>
      <c r="B6145" t="s">
        <v>16388</v>
      </c>
      <c r="C6145" t="s">
        <v>181</v>
      </c>
      <c r="D6145" t="s">
        <v>16389</v>
      </c>
      <c r="E6145" t="s">
        <v>8307</v>
      </c>
      <c r="F6145">
        <v>0</v>
      </c>
      <c r="G6145">
        <v>0</v>
      </c>
      <c r="H6145" s="51" t="s">
        <v>16390</v>
      </c>
      <c r="I6145">
        <v>0</v>
      </c>
      <c r="J6145">
        <v>0</v>
      </c>
      <c r="L6145">
        <v>0</v>
      </c>
      <c r="M6145">
        <v>515.79999999999995</v>
      </c>
      <c r="N6145">
        <v>20</v>
      </c>
      <c r="O6145">
        <v>0</v>
      </c>
      <c r="P6145" t="s">
        <v>3777</v>
      </c>
      <c r="Q6145">
        <v>0</v>
      </c>
      <c r="R6145">
        <v>0</v>
      </c>
      <c r="S6145">
        <v>0</v>
      </c>
      <c r="T6145" t="s">
        <v>181</v>
      </c>
      <c r="U6145">
        <v>0</v>
      </c>
      <c r="V6145" t="s">
        <v>181</v>
      </c>
      <c r="W6145">
        <v>0</v>
      </c>
      <c r="X6145" t="s">
        <v>4075</v>
      </c>
    </row>
    <row r="6146" spans="1:24" x14ac:dyDescent="0.3">
      <c r="A6146" t="s">
        <v>3560</v>
      </c>
      <c r="B6146" t="s">
        <v>11787</v>
      </c>
      <c r="C6146" t="s">
        <v>181</v>
      </c>
      <c r="D6146" t="s">
        <v>11788</v>
      </c>
      <c r="E6146" t="s">
        <v>11782</v>
      </c>
      <c r="F6146">
        <v>0</v>
      </c>
      <c r="G6146">
        <v>0</v>
      </c>
      <c r="H6146" s="51" t="s">
        <v>16391</v>
      </c>
      <c r="I6146">
        <v>0</v>
      </c>
      <c r="J6146">
        <v>0</v>
      </c>
      <c r="L6146">
        <v>0</v>
      </c>
      <c r="M6146">
        <v>338.67</v>
      </c>
      <c r="N6146">
        <v>9</v>
      </c>
      <c r="O6146">
        <v>0</v>
      </c>
      <c r="P6146" t="s">
        <v>3520</v>
      </c>
      <c r="Q6146">
        <v>0</v>
      </c>
      <c r="R6146">
        <v>0</v>
      </c>
      <c r="S6146">
        <v>0</v>
      </c>
      <c r="T6146" t="s">
        <v>181</v>
      </c>
      <c r="U6146">
        <v>0</v>
      </c>
      <c r="V6146" t="s">
        <v>181</v>
      </c>
      <c r="W6146">
        <v>0</v>
      </c>
      <c r="X6146" t="s">
        <v>3638</v>
      </c>
    </row>
    <row r="6147" spans="1:24" x14ac:dyDescent="0.3">
      <c r="A6147" t="s">
        <v>3560</v>
      </c>
      <c r="B6147" t="s">
        <v>11785</v>
      </c>
      <c r="C6147" t="s">
        <v>181</v>
      </c>
      <c r="D6147" t="s">
        <v>11786</v>
      </c>
      <c r="E6147" t="s">
        <v>11782</v>
      </c>
      <c r="F6147">
        <v>0</v>
      </c>
      <c r="G6147">
        <v>0</v>
      </c>
      <c r="H6147" s="51" t="s">
        <v>15295</v>
      </c>
      <c r="I6147">
        <v>0</v>
      </c>
      <c r="J6147">
        <v>0</v>
      </c>
      <c r="L6147">
        <v>0</v>
      </c>
      <c r="M6147">
        <v>37.630000000000003</v>
      </c>
      <c r="N6147">
        <v>12</v>
      </c>
      <c r="O6147">
        <v>0</v>
      </c>
      <c r="P6147" t="s">
        <v>3077</v>
      </c>
      <c r="Q6147">
        <v>0</v>
      </c>
      <c r="R6147">
        <v>0</v>
      </c>
      <c r="S6147">
        <v>0</v>
      </c>
      <c r="T6147" t="s">
        <v>181</v>
      </c>
      <c r="U6147">
        <v>0</v>
      </c>
      <c r="V6147" t="s">
        <v>181</v>
      </c>
      <c r="W6147">
        <v>0</v>
      </c>
      <c r="X6147" t="s">
        <v>3638</v>
      </c>
    </row>
    <row r="6148" spans="1:24" x14ac:dyDescent="0.3">
      <c r="A6148" t="s">
        <v>3502</v>
      </c>
      <c r="B6148" t="s">
        <v>9394</v>
      </c>
      <c r="C6148" t="s">
        <v>3573</v>
      </c>
      <c r="D6148" t="s">
        <v>9395</v>
      </c>
      <c r="E6148" t="s">
        <v>9391</v>
      </c>
      <c r="F6148">
        <v>26</v>
      </c>
      <c r="G6148" t="s">
        <v>3604</v>
      </c>
      <c r="H6148" s="51" t="s">
        <v>16392</v>
      </c>
      <c r="I6148">
        <v>473.34</v>
      </c>
      <c r="J6148">
        <v>13</v>
      </c>
      <c r="K6148">
        <v>13</v>
      </c>
      <c r="L6148">
        <v>267.53999999999996</v>
      </c>
      <c r="M6148">
        <v>61.74</v>
      </c>
      <c r="N6148">
        <v>3</v>
      </c>
      <c r="O6148">
        <v>0</v>
      </c>
      <c r="P6148" t="s">
        <v>3701</v>
      </c>
      <c r="Q6148">
        <v>0</v>
      </c>
      <c r="R6148">
        <v>0</v>
      </c>
      <c r="S6148">
        <v>0</v>
      </c>
      <c r="T6148" t="s">
        <v>181</v>
      </c>
      <c r="U6148">
        <v>0</v>
      </c>
      <c r="V6148" t="s">
        <v>181</v>
      </c>
      <c r="W6148">
        <v>1.3</v>
      </c>
      <c r="X6148" t="s">
        <v>8784</v>
      </c>
    </row>
    <row r="6149" spans="1:24" x14ac:dyDescent="0.3">
      <c r="A6149" t="s">
        <v>3560</v>
      </c>
      <c r="B6149" t="s">
        <v>9126</v>
      </c>
      <c r="C6149" t="s">
        <v>3592</v>
      </c>
      <c r="D6149" t="s">
        <v>9127</v>
      </c>
      <c r="E6149" t="s">
        <v>9123</v>
      </c>
      <c r="F6149">
        <v>227</v>
      </c>
      <c r="G6149">
        <v>0</v>
      </c>
      <c r="H6149" s="51" t="s">
        <v>16392</v>
      </c>
      <c r="I6149">
        <v>0</v>
      </c>
      <c r="J6149">
        <v>114</v>
      </c>
      <c r="K6149">
        <v>126</v>
      </c>
      <c r="L6149">
        <v>2593.08</v>
      </c>
      <c r="M6149">
        <v>8540.7000000000007</v>
      </c>
      <c r="N6149">
        <v>415</v>
      </c>
      <c r="O6149">
        <v>0</v>
      </c>
      <c r="P6149" t="s">
        <v>11926</v>
      </c>
      <c r="Q6149">
        <v>0</v>
      </c>
      <c r="R6149">
        <v>0</v>
      </c>
      <c r="S6149">
        <v>0</v>
      </c>
      <c r="T6149" t="s">
        <v>181</v>
      </c>
      <c r="U6149">
        <v>0</v>
      </c>
      <c r="V6149" t="s">
        <v>181</v>
      </c>
      <c r="W6149">
        <v>1577</v>
      </c>
      <c r="X6149" t="s">
        <v>3566</v>
      </c>
    </row>
    <row r="6150" spans="1:24" x14ac:dyDescent="0.3">
      <c r="A6150" t="s">
        <v>3560</v>
      </c>
      <c r="B6150" t="s">
        <v>9129</v>
      </c>
      <c r="C6150" t="s">
        <v>3592</v>
      </c>
      <c r="D6150" t="s">
        <v>9130</v>
      </c>
      <c r="E6150" t="s">
        <v>9123</v>
      </c>
      <c r="F6150">
        <v>127</v>
      </c>
      <c r="G6150">
        <v>0</v>
      </c>
      <c r="H6150" s="51" t="s">
        <v>16392</v>
      </c>
      <c r="I6150">
        <v>0</v>
      </c>
      <c r="J6150">
        <v>64</v>
      </c>
      <c r="K6150">
        <v>76</v>
      </c>
      <c r="L6150">
        <v>1564.08</v>
      </c>
      <c r="M6150">
        <v>6091.68</v>
      </c>
      <c r="N6150">
        <v>296</v>
      </c>
      <c r="O6150">
        <v>0</v>
      </c>
      <c r="P6150" t="s">
        <v>2209</v>
      </c>
      <c r="Q6150">
        <v>0</v>
      </c>
      <c r="R6150">
        <v>0</v>
      </c>
      <c r="S6150">
        <v>0</v>
      </c>
      <c r="T6150" t="s">
        <v>181</v>
      </c>
      <c r="U6150">
        <v>0</v>
      </c>
      <c r="V6150" t="s">
        <v>181</v>
      </c>
      <c r="W6150">
        <v>631.46666666666704</v>
      </c>
      <c r="X6150" t="s">
        <v>3566</v>
      </c>
    </row>
    <row r="6151" spans="1:24" x14ac:dyDescent="0.3">
      <c r="A6151" t="s">
        <v>3560</v>
      </c>
      <c r="B6151" t="s">
        <v>16393</v>
      </c>
      <c r="C6151" t="s">
        <v>181</v>
      </c>
      <c r="D6151" t="s">
        <v>16394</v>
      </c>
      <c r="E6151" t="s">
        <v>9123</v>
      </c>
      <c r="F6151">
        <v>43</v>
      </c>
      <c r="G6151">
        <v>0</v>
      </c>
      <c r="H6151" s="51" t="s">
        <v>16392</v>
      </c>
      <c r="I6151">
        <v>0</v>
      </c>
      <c r="J6151">
        <v>22</v>
      </c>
      <c r="K6151">
        <v>22</v>
      </c>
      <c r="L6151">
        <v>452.76</v>
      </c>
      <c r="M6151">
        <v>1255.3800000000001</v>
      </c>
      <c r="N6151">
        <v>61</v>
      </c>
      <c r="O6151">
        <v>0</v>
      </c>
      <c r="P6151" t="s">
        <v>3627</v>
      </c>
      <c r="Q6151">
        <v>0</v>
      </c>
      <c r="R6151">
        <v>0</v>
      </c>
      <c r="S6151">
        <v>5</v>
      </c>
      <c r="T6151" t="s">
        <v>17683</v>
      </c>
      <c r="U6151">
        <v>20.58</v>
      </c>
      <c r="V6151" t="s">
        <v>18460</v>
      </c>
      <c r="W6151">
        <v>44.733333333333299</v>
      </c>
      <c r="X6151" t="s">
        <v>3566</v>
      </c>
    </row>
    <row r="6152" spans="1:24" x14ac:dyDescent="0.3">
      <c r="A6152" t="s">
        <v>3502</v>
      </c>
      <c r="B6152" t="s">
        <v>16395</v>
      </c>
      <c r="C6152" t="s">
        <v>181</v>
      </c>
      <c r="D6152" t="s">
        <v>16396</v>
      </c>
      <c r="E6152" t="s">
        <v>11657</v>
      </c>
      <c r="F6152">
        <v>113</v>
      </c>
      <c r="G6152">
        <v>0</v>
      </c>
      <c r="H6152" s="51" t="s">
        <v>12435</v>
      </c>
      <c r="I6152">
        <v>0</v>
      </c>
      <c r="J6152">
        <v>57</v>
      </c>
      <c r="K6152">
        <v>65</v>
      </c>
      <c r="L6152">
        <v>682.5</v>
      </c>
      <c r="M6152">
        <v>1449</v>
      </c>
      <c r="N6152">
        <v>138</v>
      </c>
      <c r="O6152">
        <v>0</v>
      </c>
      <c r="P6152" t="s">
        <v>8584</v>
      </c>
      <c r="Q6152">
        <v>0</v>
      </c>
      <c r="R6152">
        <v>0</v>
      </c>
      <c r="S6152">
        <v>65</v>
      </c>
      <c r="T6152" t="s">
        <v>17706</v>
      </c>
      <c r="U6152">
        <v>10.5</v>
      </c>
      <c r="V6152" t="s">
        <v>17969</v>
      </c>
      <c r="W6152">
        <v>262.2</v>
      </c>
      <c r="X6152" t="s">
        <v>3581</v>
      </c>
    </row>
    <row r="6153" spans="1:24" x14ac:dyDescent="0.3">
      <c r="A6153" t="s">
        <v>3502</v>
      </c>
      <c r="B6153" t="s">
        <v>16397</v>
      </c>
      <c r="C6153" t="s">
        <v>181</v>
      </c>
      <c r="D6153" t="s">
        <v>16398</v>
      </c>
      <c r="E6153" t="s">
        <v>16399</v>
      </c>
      <c r="F6153">
        <v>67</v>
      </c>
      <c r="G6153">
        <v>0</v>
      </c>
      <c r="H6153" s="51" t="s">
        <v>16400</v>
      </c>
      <c r="I6153">
        <v>0</v>
      </c>
      <c r="J6153">
        <v>34</v>
      </c>
      <c r="K6153">
        <v>34</v>
      </c>
      <c r="L6153">
        <v>574.59999999999991</v>
      </c>
      <c r="M6153">
        <v>1183</v>
      </c>
      <c r="N6153">
        <v>70</v>
      </c>
      <c r="O6153">
        <v>0</v>
      </c>
      <c r="P6153" t="s">
        <v>6616</v>
      </c>
      <c r="Q6153">
        <v>0</v>
      </c>
      <c r="R6153">
        <v>0</v>
      </c>
      <c r="S6153">
        <v>35</v>
      </c>
      <c r="T6153" t="s">
        <v>17706</v>
      </c>
      <c r="U6153">
        <v>16.899999999999999</v>
      </c>
      <c r="V6153" t="s">
        <v>17969</v>
      </c>
      <c r="W6153">
        <v>79.3333333333333</v>
      </c>
      <c r="X6153" t="s">
        <v>3581</v>
      </c>
    </row>
    <row r="6154" spans="1:24" x14ac:dyDescent="0.3">
      <c r="A6154" t="s">
        <v>3560</v>
      </c>
      <c r="B6154" t="s">
        <v>9122</v>
      </c>
      <c r="C6154" t="s">
        <v>3592</v>
      </c>
      <c r="D6154" t="s">
        <v>16401</v>
      </c>
      <c r="E6154" t="s">
        <v>9123</v>
      </c>
      <c r="F6154">
        <v>13</v>
      </c>
      <c r="G6154">
        <v>0</v>
      </c>
      <c r="H6154" s="51" t="s">
        <v>1484</v>
      </c>
      <c r="I6154">
        <v>0</v>
      </c>
      <c r="J6154">
        <v>7</v>
      </c>
      <c r="K6154">
        <v>8</v>
      </c>
      <c r="L6154">
        <v>176</v>
      </c>
      <c r="M6154">
        <v>748</v>
      </c>
      <c r="N6154">
        <v>34</v>
      </c>
      <c r="O6154">
        <v>0</v>
      </c>
      <c r="P6154" t="s">
        <v>3973</v>
      </c>
      <c r="Q6154">
        <v>0</v>
      </c>
      <c r="R6154">
        <v>0</v>
      </c>
      <c r="S6154">
        <v>0</v>
      </c>
      <c r="T6154" t="s">
        <v>181</v>
      </c>
      <c r="U6154">
        <v>0</v>
      </c>
      <c r="V6154" t="s">
        <v>181</v>
      </c>
      <c r="W6154">
        <v>7.93333333333333</v>
      </c>
      <c r="X6154" t="s">
        <v>3566</v>
      </c>
    </row>
    <row r="6155" spans="1:24" x14ac:dyDescent="0.3">
      <c r="A6155" t="s">
        <v>3560</v>
      </c>
      <c r="B6155" t="s">
        <v>16402</v>
      </c>
      <c r="C6155" t="s">
        <v>181</v>
      </c>
      <c r="D6155" t="s">
        <v>16403</v>
      </c>
      <c r="E6155" t="s">
        <v>9123</v>
      </c>
      <c r="F6155">
        <v>18</v>
      </c>
      <c r="G6155">
        <v>0</v>
      </c>
      <c r="H6155" s="51" t="s">
        <v>2759</v>
      </c>
      <c r="I6155">
        <v>0</v>
      </c>
      <c r="J6155">
        <v>9</v>
      </c>
      <c r="K6155">
        <v>11</v>
      </c>
      <c r="L6155">
        <v>605</v>
      </c>
      <c r="M6155">
        <v>1430</v>
      </c>
      <c r="N6155">
        <v>26</v>
      </c>
      <c r="O6155">
        <v>0</v>
      </c>
      <c r="P6155" t="s">
        <v>3682</v>
      </c>
      <c r="Q6155">
        <v>0</v>
      </c>
      <c r="R6155">
        <v>0</v>
      </c>
      <c r="S6155">
        <v>10</v>
      </c>
      <c r="T6155" t="s">
        <v>17683</v>
      </c>
      <c r="U6155">
        <v>55</v>
      </c>
      <c r="V6155" t="s">
        <v>18460</v>
      </c>
      <c r="W6155">
        <v>7.8</v>
      </c>
      <c r="X6155" t="s">
        <v>16404</v>
      </c>
    </row>
    <row r="6156" spans="1:24" x14ac:dyDescent="0.3">
      <c r="A6156" t="s">
        <v>3560</v>
      </c>
      <c r="B6156" t="s">
        <v>9136</v>
      </c>
      <c r="C6156" t="s">
        <v>181</v>
      </c>
      <c r="D6156" t="s">
        <v>9137</v>
      </c>
      <c r="E6156" t="s">
        <v>9123</v>
      </c>
      <c r="F6156">
        <v>7</v>
      </c>
      <c r="G6156">
        <v>0</v>
      </c>
      <c r="H6156" s="51" t="s">
        <v>3604</v>
      </c>
      <c r="I6156">
        <v>0</v>
      </c>
      <c r="J6156">
        <v>4</v>
      </c>
      <c r="K6156">
        <v>5</v>
      </c>
      <c r="L6156">
        <v>115</v>
      </c>
      <c r="M6156">
        <v>828</v>
      </c>
      <c r="N6156">
        <v>36</v>
      </c>
      <c r="O6156">
        <v>0</v>
      </c>
      <c r="P6156" t="s">
        <v>1975</v>
      </c>
      <c r="Q6156">
        <v>0</v>
      </c>
      <c r="R6156">
        <v>0</v>
      </c>
      <c r="S6156">
        <v>0</v>
      </c>
      <c r="T6156" t="s">
        <v>181</v>
      </c>
      <c r="U6156">
        <v>0</v>
      </c>
      <c r="V6156" t="s">
        <v>181</v>
      </c>
      <c r="W6156">
        <v>4.8</v>
      </c>
      <c r="X6156" t="s">
        <v>3566</v>
      </c>
    </row>
    <row r="6157" spans="1:24" x14ac:dyDescent="0.3">
      <c r="A6157" t="s">
        <v>3560</v>
      </c>
      <c r="B6157" t="s">
        <v>9700</v>
      </c>
      <c r="C6157" t="s">
        <v>3844</v>
      </c>
      <c r="D6157" t="s">
        <v>9701</v>
      </c>
      <c r="E6157" t="s">
        <v>9686</v>
      </c>
      <c r="F6157">
        <v>796</v>
      </c>
      <c r="G6157">
        <v>0</v>
      </c>
      <c r="H6157" s="51" t="s">
        <v>14776</v>
      </c>
      <c r="I6157">
        <v>0</v>
      </c>
      <c r="J6157">
        <v>398</v>
      </c>
      <c r="K6157">
        <v>340</v>
      </c>
      <c r="L6157">
        <v>6531.4000000000005</v>
      </c>
      <c r="M6157">
        <v>5223.76</v>
      </c>
      <c r="N6157">
        <v>272</v>
      </c>
      <c r="O6157">
        <v>112</v>
      </c>
      <c r="P6157" t="s">
        <v>2212</v>
      </c>
      <c r="Q6157">
        <v>0</v>
      </c>
      <c r="R6157">
        <v>0</v>
      </c>
      <c r="S6157">
        <v>682</v>
      </c>
      <c r="T6157" t="s">
        <v>12699</v>
      </c>
      <c r="U6157">
        <v>19.21</v>
      </c>
      <c r="V6157" t="s">
        <v>18114</v>
      </c>
      <c r="W6157">
        <v>2122.6666666666702</v>
      </c>
      <c r="X6157" t="s">
        <v>3601</v>
      </c>
    </row>
    <row r="6158" spans="1:24" x14ac:dyDescent="0.3">
      <c r="A6158" t="s">
        <v>3560</v>
      </c>
      <c r="B6158" t="s">
        <v>18461</v>
      </c>
      <c r="C6158" t="s">
        <v>181</v>
      </c>
      <c r="D6158" t="s">
        <v>18462</v>
      </c>
      <c r="E6158" t="s">
        <v>9686</v>
      </c>
      <c r="F6158">
        <v>0</v>
      </c>
      <c r="G6158">
        <v>0</v>
      </c>
      <c r="H6158" s="51" t="s">
        <v>18463</v>
      </c>
      <c r="I6158">
        <v>0</v>
      </c>
      <c r="J6158">
        <v>0</v>
      </c>
      <c r="L6158">
        <v>0</v>
      </c>
      <c r="M6158">
        <v>905.11</v>
      </c>
      <c r="N6158">
        <v>27</v>
      </c>
      <c r="O6158">
        <v>15</v>
      </c>
      <c r="P6158" t="s">
        <v>3077</v>
      </c>
      <c r="Q6158">
        <v>32</v>
      </c>
      <c r="R6158">
        <v>-20</v>
      </c>
      <c r="S6158">
        <v>108</v>
      </c>
      <c r="T6158" t="s">
        <v>17706</v>
      </c>
      <c r="U6158">
        <v>33.520000000000003</v>
      </c>
      <c r="V6158" t="s">
        <v>18464</v>
      </c>
      <c r="W6158">
        <v>0</v>
      </c>
      <c r="X6158" t="s">
        <v>3601</v>
      </c>
    </row>
    <row r="6159" spans="1:24" x14ac:dyDescent="0.3">
      <c r="A6159" t="s">
        <v>3502</v>
      </c>
      <c r="B6159" t="s">
        <v>10613</v>
      </c>
      <c r="C6159" t="s">
        <v>7263</v>
      </c>
      <c r="D6159" t="s">
        <v>10614</v>
      </c>
      <c r="E6159" t="s">
        <v>10615</v>
      </c>
      <c r="F6159">
        <v>87</v>
      </c>
      <c r="G6159">
        <v>0</v>
      </c>
      <c r="H6159" s="51" t="s">
        <v>16406</v>
      </c>
      <c r="I6159">
        <v>0</v>
      </c>
      <c r="J6159">
        <v>44</v>
      </c>
      <c r="K6159">
        <v>55</v>
      </c>
      <c r="L6159">
        <v>2618</v>
      </c>
      <c r="M6159">
        <v>9805.6</v>
      </c>
      <c r="N6159">
        <v>206</v>
      </c>
      <c r="O6159">
        <v>23</v>
      </c>
      <c r="P6159" t="s">
        <v>4130</v>
      </c>
      <c r="Q6159">
        <v>0</v>
      </c>
      <c r="R6159">
        <v>0</v>
      </c>
      <c r="S6159">
        <v>80</v>
      </c>
      <c r="T6159" t="s">
        <v>17700</v>
      </c>
      <c r="U6159">
        <v>47.6</v>
      </c>
      <c r="V6159" t="s">
        <v>18465</v>
      </c>
      <c r="W6159">
        <v>268.39999999999998</v>
      </c>
      <c r="X6159" t="s">
        <v>3957</v>
      </c>
    </row>
    <row r="6160" spans="1:24" x14ac:dyDescent="0.3">
      <c r="A6160" t="s">
        <v>3507</v>
      </c>
      <c r="B6160" t="s">
        <v>10225</v>
      </c>
      <c r="C6160" t="s">
        <v>3504</v>
      </c>
      <c r="D6160" t="s">
        <v>10226</v>
      </c>
      <c r="E6160" t="s">
        <v>10215</v>
      </c>
      <c r="F6160">
        <v>5</v>
      </c>
      <c r="G6160" t="s">
        <v>3787</v>
      </c>
      <c r="H6160" s="51" t="s">
        <v>16407</v>
      </c>
      <c r="I6160">
        <v>155.88</v>
      </c>
      <c r="J6160">
        <v>3</v>
      </c>
      <c r="K6160">
        <v>15</v>
      </c>
      <c r="L6160">
        <v>1169.0999999999999</v>
      </c>
      <c r="M6160">
        <v>701.5</v>
      </c>
      <c r="N6160">
        <v>9</v>
      </c>
      <c r="O6160">
        <v>6</v>
      </c>
      <c r="P6160" t="s">
        <v>3701</v>
      </c>
      <c r="Q6160">
        <v>0</v>
      </c>
      <c r="R6160">
        <v>0</v>
      </c>
      <c r="S6160">
        <v>0</v>
      </c>
      <c r="T6160" t="s">
        <v>181</v>
      </c>
      <c r="U6160">
        <v>0</v>
      </c>
      <c r="V6160" t="s">
        <v>181</v>
      </c>
      <c r="W6160">
        <v>0.3</v>
      </c>
      <c r="X6160" t="s">
        <v>3601</v>
      </c>
    </row>
    <row r="6161" spans="1:24" x14ac:dyDescent="0.3">
      <c r="A6161" t="s">
        <v>3507</v>
      </c>
      <c r="B6161" t="s">
        <v>10233</v>
      </c>
      <c r="C6161" t="s">
        <v>7525</v>
      </c>
      <c r="D6161" t="s">
        <v>10234</v>
      </c>
      <c r="E6161" t="s">
        <v>10215</v>
      </c>
      <c r="F6161">
        <v>35</v>
      </c>
      <c r="G6161" t="s">
        <v>1428</v>
      </c>
      <c r="H6161" s="51" t="s">
        <v>16408</v>
      </c>
      <c r="I6161">
        <v>2563.84</v>
      </c>
      <c r="J6161">
        <v>18</v>
      </c>
      <c r="K6161">
        <v>19</v>
      </c>
      <c r="L6161">
        <v>1522.2800000000002</v>
      </c>
      <c r="M6161">
        <v>3044.47</v>
      </c>
      <c r="N6161">
        <v>38</v>
      </c>
      <c r="O6161">
        <v>13</v>
      </c>
      <c r="P6161" t="s">
        <v>4096</v>
      </c>
      <c r="Q6161">
        <v>22</v>
      </c>
      <c r="R6161">
        <v>0</v>
      </c>
      <c r="S6161">
        <v>0</v>
      </c>
      <c r="T6161" t="s">
        <v>181</v>
      </c>
      <c r="U6161">
        <v>0</v>
      </c>
      <c r="V6161" t="s">
        <v>181</v>
      </c>
      <c r="W6161">
        <v>1.8</v>
      </c>
      <c r="X6161" t="s">
        <v>3601</v>
      </c>
    </row>
    <row r="6162" spans="1:24" x14ac:dyDescent="0.3">
      <c r="A6162" t="s">
        <v>3507</v>
      </c>
      <c r="B6162" t="s">
        <v>16409</v>
      </c>
      <c r="C6162" t="s">
        <v>181</v>
      </c>
      <c r="D6162" t="s">
        <v>16410</v>
      </c>
      <c r="E6162" t="s">
        <v>10215</v>
      </c>
      <c r="F6162">
        <v>0</v>
      </c>
      <c r="G6162">
        <v>0</v>
      </c>
      <c r="H6162" s="51" t="s">
        <v>15701</v>
      </c>
      <c r="I6162">
        <v>0</v>
      </c>
      <c r="J6162">
        <v>0</v>
      </c>
      <c r="L6162">
        <v>0</v>
      </c>
      <c r="M6162">
        <v>91.53</v>
      </c>
      <c r="N6162">
        <v>12</v>
      </c>
      <c r="O6162">
        <v>0</v>
      </c>
      <c r="P6162" t="s">
        <v>3077</v>
      </c>
      <c r="Q6162">
        <v>0</v>
      </c>
      <c r="R6162">
        <v>0</v>
      </c>
      <c r="S6162">
        <v>0</v>
      </c>
      <c r="T6162" t="s">
        <v>181</v>
      </c>
      <c r="U6162">
        <v>0</v>
      </c>
      <c r="V6162" t="s">
        <v>181</v>
      </c>
      <c r="W6162">
        <v>0</v>
      </c>
      <c r="X6162" t="s">
        <v>3601</v>
      </c>
    </row>
    <row r="6163" spans="1:24" x14ac:dyDescent="0.3">
      <c r="A6163" t="s">
        <v>3507</v>
      </c>
      <c r="B6163" t="s">
        <v>10223</v>
      </c>
      <c r="C6163" t="s">
        <v>3504</v>
      </c>
      <c r="D6163" t="s">
        <v>10224</v>
      </c>
      <c r="E6163" t="s">
        <v>10215</v>
      </c>
      <c r="F6163">
        <v>2</v>
      </c>
      <c r="G6163">
        <v>0</v>
      </c>
      <c r="H6163" s="51" t="s">
        <v>16411</v>
      </c>
      <c r="I6163">
        <v>0</v>
      </c>
      <c r="J6163">
        <v>1</v>
      </c>
      <c r="K6163">
        <v>2</v>
      </c>
      <c r="L6163">
        <v>32.74</v>
      </c>
      <c r="M6163">
        <v>114.62</v>
      </c>
      <c r="N6163">
        <v>7</v>
      </c>
      <c r="O6163">
        <v>0</v>
      </c>
      <c r="P6163" t="s">
        <v>3532</v>
      </c>
      <c r="Q6163">
        <v>0</v>
      </c>
      <c r="R6163">
        <v>0</v>
      </c>
      <c r="S6163">
        <v>0</v>
      </c>
      <c r="T6163" t="s">
        <v>181</v>
      </c>
      <c r="U6163">
        <v>0</v>
      </c>
      <c r="V6163" t="s">
        <v>181</v>
      </c>
      <c r="W6163">
        <v>0.233333333333333</v>
      </c>
      <c r="X6163" t="s">
        <v>3601</v>
      </c>
    </row>
    <row r="6164" spans="1:24" x14ac:dyDescent="0.3">
      <c r="A6164" t="s">
        <v>3507</v>
      </c>
      <c r="B6164" t="s">
        <v>16412</v>
      </c>
      <c r="C6164" t="s">
        <v>181</v>
      </c>
      <c r="D6164" t="s">
        <v>16413</v>
      </c>
      <c r="E6164" t="s">
        <v>10215</v>
      </c>
      <c r="F6164">
        <v>1</v>
      </c>
      <c r="G6164">
        <v>0</v>
      </c>
      <c r="H6164" s="51" t="s">
        <v>16414</v>
      </c>
      <c r="I6164">
        <v>0</v>
      </c>
      <c r="J6164">
        <v>1</v>
      </c>
      <c r="K6164">
        <v>10</v>
      </c>
      <c r="L6164">
        <v>1131.9000000000001</v>
      </c>
      <c r="M6164">
        <v>2150.5300000000002</v>
      </c>
      <c r="N6164">
        <v>19</v>
      </c>
      <c r="O6164">
        <v>0</v>
      </c>
      <c r="P6164" t="s">
        <v>3636</v>
      </c>
      <c r="Q6164">
        <v>0</v>
      </c>
      <c r="R6164">
        <v>0</v>
      </c>
      <c r="S6164">
        <v>0</v>
      </c>
      <c r="T6164" t="s">
        <v>181</v>
      </c>
      <c r="U6164">
        <v>0</v>
      </c>
      <c r="V6164" t="s">
        <v>181</v>
      </c>
      <c r="W6164">
        <v>0.63333333333333297</v>
      </c>
      <c r="X6164" t="s">
        <v>3601</v>
      </c>
    </row>
    <row r="6165" spans="1:24" x14ac:dyDescent="0.3">
      <c r="A6165" t="s">
        <v>3560</v>
      </c>
      <c r="B6165" t="s">
        <v>10360</v>
      </c>
      <c r="C6165" t="s">
        <v>3504</v>
      </c>
      <c r="D6165" t="s">
        <v>10361</v>
      </c>
      <c r="E6165" t="s">
        <v>10359</v>
      </c>
      <c r="F6165">
        <v>634</v>
      </c>
      <c r="G6165">
        <v>0</v>
      </c>
      <c r="H6165" s="51" t="s">
        <v>16330</v>
      </c>
      <c r="I6165">
        <v>0</v>
      </c>
      <c r="J6165">
        <v>317</v>
      </c>
      <c r="K6165">
        <v>279</v>
      </c>
      <c r="L6165">
        <v>348.75</v>
      </c>
      <c r="M6165">
        <v>1372.5</v>
      </c>
      <c r="N6165">
        <v>1098</v>
      </c>
      <c r="O6165">
        <v>90</v>
      </c>
      <c r="P6165" t="s">
        <v>3374</v>
      </c>
      <c r="Q6165">
        <v>12</v>
      </c>
      <c r="R6165">
        <v>0</v>
      </c>
      <c r="S6165">
        <v>0</v>
      </c>
      <c r="T6165" t="s">
        <v>181</v>
      </c>
      <c r="U6165">
        <v>0</v>
      </c>
      <c r="V6165" t="s">
        <v>181</v>
      </c>
      <c r="W6165">
        <v>10524.4</v>
      </c>
      <c r="X6165" t="s">
        <v>3554</v>
      </c>
    </row>
    <row r="6166" spans="1:24" x14ac:dyDescent="0.3">
      <c r="A6166" t="s">
        <v>3560</v>
      </c>
      <c r="B6166" t="s">
        <v>16415</v>
      </c>
      <c r="C6166" t="s">
        <v>181</v>
      </c>
      <c r="D6166" t="s">
        <v>16416</v>
      </c>
      <c r="E6166" t="s">
        <v>16417</v>
      </c>
      <c r="F6166">
        <v>17</v>
      </c>
      <c r="G6166">
        <v>0</v>
      </c>
      <c r="H6166" s="51" t="s">
        <v>12470</v>
      </c>
      <c r="I6166">
        <v>0</v>
      </c>
      <c r="J6166">
        <v>9</v>
      </c>
      <c r="K6166">
        <v>6</v>
      </c>
      <c r="L6166">
        <v>21.6</v>
      </c>
      <c r="M6166">
        <v>720</v>
      </c>
      <c r="N6166">
        <v>200</v>
      </c>
      <c r="O6166">
        <v>171</v>
      </c>
      <c r="P6166" t="s">
        <v>3718</v>
      </c>
      <c r="Q6166">
        <v>0</v>
      </c>
      <c r="R6166">
        <v>0</v>
      </c>
      <c r="S6166">
        <v>0</v>
      </c>
      <c r="T6166" t="s">
        <v>181</v>
      </c>
      <c r="U6166">
        <v>0</v>
      </c>
      <c r="V6166" t="s">
        <v>181</v>
      </c>
      <c r="W6166">
        <v>8.6999999999999993</v>
      </c>
      <c r="X6166" t="s">
        <v>3554</v>
      </c>
    </row>
    <row r="6167" spans="1:24" x14ac:dyDescent="0.3">
      <c r="A6167" t="s">
        <v>3894</v>
      </c>
      <c r="B6167" t="s">
        <v>16418</v>
      </c>
      <c r="C6167" t="s">
        <v>181</v>
      </c>
      <c r="D6167" t="s">
        <v>16419</v>
      </c>
      <c r="E6167" t="s">
        <v>13123</v>
      </c>
      <c r="F6167">
        <v>0</v>
      </c>
      <c r="G6167">
        <v>0</v>
      </c>
      <c r="H6167" s="51" t="s">
        <v>16420</v>
      </c>
      <c r="I6167">
        <v>0</v>
      </c>
      <c r="J6167">
        <v>0</v>
      </c>
      <c r="L6167">
        <v>0</v>
      </c>
      <c r="M6167">
        <v>0</v>
      </c>
      <c r="N6167">
        <v>0</v>
      </c>
      <c r="O6167">
        <v>0</v>
      </c>
      <c r="P6167" t="s">
        <v>183</v>
      </c>
      <c r="Q6167">
        <v>0</v>
      </c>
      <c r="R6167">
        <v>0</v>
      </c>
      <c r="S6167">
        <v>0</v>
      </c>
      <c r="T6167" t="s">
        <v>181</v>
      </c>
      <c r="U6167">
        <v>0</v>
      </c>
      <c r="V6167" t="s">
        <v>181</v>
      </c>
      <c r="W6167">
        <v>0</v>
      </c>
      <c r="X6167" t="s">
        <v>3974</v>
      </c>
    </row>
    <row r="6168" spans="1:24" x14ac:dyDescent="0.3">
      <c r="A6168" t="s">
        <v>3560</v>
      </c>
      <c r="B6168" t="s">
        <v>10502</v>
      </c>
      <c r="C6168" t="s">
        <v>181</v>
      </c>
      <c r="D6168" t="s">
        <v>10503</v>
      </c>
      <c r="E6168" t="s">
        <v>10504</v>
      </c>
      <c r="F6168">
        <v>0</v>
      </c>
      <c r="G6168">
        <v>0</v>
      </c>
      <c r="H6168" s="51" t="s">
        <v>15872</v>
      </c>
      <c r="I6168">
        <v>0</v>
      </c>
      <c r="J6168">
        <v>0</v>
      </c>
      <c r="L6168">
        <v>0</v>
      </c>
      <c r="M6168">
        <v>11094.72</v>
      </c>
      <c r="N6168">
        <v>1388</v>
      </c>
      <c r="O6168">
        <v>0</v>
      </c>
      <c r="P6168" t="s">
        <v>16421</v>
      </c>
      <c r="Q6168">
        <v>0</v>
      </c>
      <c r="R6168">
        <v>0</v>
      </c>
      <c r="S6168">
        <v>0</v>
      </c>
      <c r="T6168" t="s">
        <v>181</v>
      </c>
      <c r="U6168">
        <v>0</v>
      </c>
      <c r="V6168" t="s">
        <v>181</v>
      </c>
      <c r="W6168">
        <v>0</v>
      </c>
      <c r="X6168" t="s">
        <v>7413</v>
      </c>
    </row>
    <row r="6169" spans="1:24" x14ac:dyDescent="0.3">
      <c r="A6169" t="s">
        <v>3507</v>
      </c>
      <c r="B6169" t="s">
        <v>10672</v>
      </c>
      <c r="C6169" t="s">
        <v>3504</v>
      </c>
      <c r="D6169" t="s">
        <v>10673</v>
      </c>
      <c r="E6169" t="s">
        <v>10657</v>
      </c>
      <c r="F6169">
        <v>295</v>
      </c>
      <c r="G6169">
        <v>0</v>
      </c>
      <c r="H6169" s="51" t="s">
        <v>13593</v>
      </c>
      <c r="I6169">
        <v>0</v>
      </c>
      <c r="J6169">
        <v>148</v>
      </c>
      <c r="K6169">
        <v>158</v>
      </c>
      <c r="L6169">
        <v>777.36</v>
      </c>
      <c r="M6169">
        <v>2470.9299999999998</v>
      </c>
      <c r="N6169">
        <v>502</v>
      </c>
      <c r="O6169">
        <v>0</v>
      </c>
      <c r="P6169" t="s">
        <v>9409</v>
      </c>
      <c r="Q6169">
        <v>20</v>
      </c>
      <c r="R6169">
        <v>0</v>
      </c>
      <c r="S6169">
        <v>0</v>
      </c>
      <c r="T6169" t="s">
        <v>181</v>
      </c>
      <c r="U6169">
        <v>0</v>
      </c>
      <c r="V6169" t="s">
        <v>181</v>
      </c>
      <c r="W6169">
        <v>2377.86666666667</v>
      </c>
      <c r="X6169" t="s">
        <v>3522</v>
      </c>
    </row>
    <row r="6170" spans="1:24" x14ac:dyDescent="0.3">
      <c r="A6170" t="s">
        <v>3560</v>
      </c>
      <c r="B6170" t="s">
        <v>11652</v>
      </c>
      <c r="C6170" t="s">
        <v>3592</v>
      </c>
      <c r="D6170" t="s">
        <v>11653</v>
      </c>
      <c r="E6170" t="s">
        <v>11654</v>
      </c>
      <c r="F6170">
        <v>16</v>
      </c>
      <c r="G6170">
        <v>0</v>
      </c>
      <c r="H6170" s="51" t="s">
        <v>16422</v>
      </c>
      <c r="I6170">
        <v>0</v>
      </c>
      <c r="J6170">
        <v>8</v>
      </c>
      <c r="K6170">
        <v>7</v>
      </c>
      <c r="L6170">
        <v>339.5</v>
      </c>
      <c r="M6170">
        <v>582</v>
      </c>
      <c r="N6170">
        <v>12</v>
      </c>
      <c r="O6170">
        <v>0</v>
      </c>
      <c r="P6170" t="s">
        <v>3077</v>
      </c>
      <c r="Q6170">
        <v>0</v>
      </c>
      <c r="R6170">
        <v>0</v>
      </c>
      <c r="S6170">
        <v>30</v>
      </c>
      <c r="T6170" t="s">
        <v>17681</v>
      </c>
      <c r="U6170">
        <v>48.5</v>
      </c>
      <c r="V6170" t="s">
        <v>18466</v>
      </c>
      <c r="W6170">
        <v>3.2</v>
      </c>
      <c r="X6170" t="s">
        <v>3522</v>
      </c>
    </row>
    <row r="6171" spans="1:24" x14ac:dyDescent="0.3">
      <c r="A6171" t="s">
        <v>3507</v>
      </c>
      <c r="B6171" t="s">
        <v>3789</v>
      </c>
      <c r="C6171" t="s">
        <v>3592</v>
      </c>
      <c r="D6171" t="s">
        <v>3790</v>
      </c>
      <c r="E6171" t="s">
        <v>3791</v>
      </c>
      <c r="F6171">
        <v>13</v>
      </c>
      <c r="G6171">
        <v>0</v>
      </c>
      <c r="H6171" s="51" t="s">
        <v>16423</v>
      </c>
      <c r="I6171">
        <v>0</v>
      </c>
      <c r="J6171">
        <v>7</v>
      </c>
      <c r="K6171">
        <v>7</v>
      </c>
      <c r="L6171">
        <v>52.36</v>
      </c>
      <c r="M6171">
        <v>119.68</v>
      </c>
      <c r="N6171">
        <v>16</v>
      </c>
      <c r="O6171">
        <v>0</v>
      </c>
      <c r="P6171" t="s">
        <v>1261</v>
      </c>
      <c r="Q6171">
        <v>0</v>
      </c>
      <c r="R6171">
        <v>0</v>
      </c>
      <c r="S6171">
        <v>0</v>
      </c>
      <c r="T6171" t="s">
        <v>181</v>
      </c>
      <c r="U6171">
        <v>0</v>
      </c>
      <c r="V6171" t="s">
        <v>181</v>
      </c>
      <c r="W6171">
        <v>3.7333333333333298</v>
      </c>
      <c r="X6171" t="s">
        <v>3788</v>
      </c>
    </row>
    <row r="6172" spans="1:24" x14ac:dyDescent="0.3">
      <c r="A6172" t="s">
        <v>3502</v>
      </c>
      <c r="B6172" t="s">
        <v>8310</v>
      </c>
      <c r="C6172" t="s">
        <v>3573</v>
      </c>
      <c r="D6172" t="s">
        <v>8311</v>
      </c>
      <c r="E6172" t="s">
        <v>8307</v>
      </c>
      <c r="F6172">
        <v>18</v>
      </c>
      <c r="G6172">
        <v>0</v>
      </c>
      <c r="H6172" s="51" t="s">
        <v>16424</v>
      </c>
      <c r="I6172">
        <v>0</v>
      </c>
      <c r="J6172">
        <v>9</v>
      </c>
      <c r="K6172">
        <v>9</v>
      </c>
      <c r="L6172">
        <v>1100.07</v>
      </c>
      <c r="M6172">
        <v>2811.29</v>
      </c>
      <c r="N6172">
        <v>23</v>
      </c>
      <c r="O6172">
        <v>0</v>
      </c>
      <c r="P6172" t="s">
        <v>3604</v>
      </c>
      <c r="Q6172">
        <v>0</v>
      </c>
      <c r="R6172">
        <v>0</v>
      </c>
      <c r="S6172">
        <v>0</v>
      </c>
      <c r="T6172" t="s">
        <v>181</v>
      </c>
      <c r="U6172">
        <v>0</v>
      </c>
      <c r="V6172" t="s">
        <v>181</v>
      </c>
      <c r="W6172">
        <v>6.9</v>
      </c>
      <c r="X6172" t="s">
        <v>3539</v>
      </c>
    </row>
    <row r="6173" spans="1:24" x14ac:dyDescent="0.3">
      <c r="A6173" t="s">
        <v>3502</v>
      </c>
      <c r="B6173" t="s">
        <v>16425</v>
      </c>
      <c r="C6173" t="s">
        <v>181</v>
      </c>
      <c r="D6173" t="s">
        <v>16426</v>
      </c>
      <c r="E6173" t="s">
        <v>8307</v>
      </c>
      <c r="F6173">
        <v>0</v>
      </c>
      <c r="G6173">
        <v>0</v>
      </c>
      <c r="H6173" s="51" t="s">
        <v>16424</v>
      </c>
      <c r="I6173">
        <v>0</v>
      </c>
      <c r="J6173">
        <v>0</v>
      </c>
      <c r="L6173">
        <v>0</v>
      </c>
      <c r="M6173">
        <v>733.38</v>
      </c>
      <c r="N6173">
        <v>6</v>
      </c>
      <c r="O6173">
        <v>0</v>
      </c>
      <c r="P6173" t="s">
        <v>3594</v>
      </c>
      <c r="Q6173">
        <v>0</v>
      </c>
      <c r="R6173">
        <v>0</v>
      </c>
      <c r="S6173">
        <v>0</v>
      </c>
      <c r="T6173" t="s">
        <v>181</v>
      </c>
      <c r="U6173">
        <v>0</v>
      </c>
      <c r="V6173" t="s">
        <v>181</v>
      </c>
      <c r="W6173">
        <v>0</v>
      </c>
      <c r="X6173" t="s">
        <v>3539</v>
      </c>
    </row>
    <row r="6174" spans="1:24" x14ac:dyDescent="0.3">
      <c r="A6174" t="s">
        <v>3502</v>
      </c>
      <c r="B6174" t="s">
        <v>8308</v>
      </c>
      <c r="C6174" t="s">
        <v>181</v>
      </c>
      <c r="D6174" t="s">
        <v>8309</v>
      </c>
      <c r="E6174" t="s">
        <v>8307</v>
      </c>
      <c r="F6174">
        <v>0</v>
      </c>
      <c r="G6174">
        <v>0</v>
      </c>
      <c r="H6174" s="51" t="s">
        <v>16427</v>
      </c>
      <c r="I6174">
        <v>0</v>
      </c>
      <c r="J6174">
        <v>0</v>
      </c>
      <c r="L6174">
        <v>0</v>
      </c>
      <c r="M6174">
        <v>0</v>
      </c>
      <c r="N6174">
        <v>0</v>
      </c>
      <c r="O6174">
        <v>0</v>
      </c>
      <c r="P6174" t="s">
        <v>183</v>
      </c>
      <c r="Q6174">
        <v>0</v>
      </c>
      <c r="R6174">
        <v>0</v>
      </c>
      <c r="S6174">
        <v>0</v>
      </c>
      <c r="T6174" t="s">
        <v>181</v>
      </c>
      <c r="U6174">
        <v>0</v>
      </c>
      <c r="V6174" t="s">
        <v>181</v>
      </c>
      <c r="W6174">
        <v>0</v>
      </c>
      <c r="X6174" t="s">
        <v>3581</v>
      </c>
    </row>
    <row r="6175" spans="1:24" x14ac:dyDescent="0.3">
      <c r="A6175" t="s">
        <v>3507</v>
      </c>
      <c r="B6175" t="s">
        <v>3793</v>
      </c>
      <c r="C6175" t="s">
        <v>3592</v>
      </c>
      <c r="D6175" t="s">
        <v>3794</v>
      </c>
      <c r="E6175" t="s">
        <v>3791</v>
      </c>
      <c r="F6175">
        <v>61</v>
      </c>
      <c r="G6175">
        <v>0</v>
      </c>
      <c r="H6175" s="51" t="s">
        <v>15661</v>
      </c>
      <c r="I6175">
        <v>0</v>
      </c>
      <c r="J6175">
        <v>31</v>
      </c>
      <c r="K6175">
        <v>31</v>
      </c>
      <c r="L6175">
        <v>184.76</v>
      </c>
      <c r="M6175">
        <v>470.84</v>
      </c>
      <c r="N6175">
        <v>79</v>
      </c>
      <c r="O6175">
        <v>0</v>
      </c>
      <c r="P6175" t="s">
        <v>8592</v>
      </c>
      <c r="Q6175">
        <v>0</v>
      </c>
      <c r="R6175">
        <v>0</v>
      </c>
      <c r="S6175">
        <v>0</v>
      </c>
      <c r="T6175" t="s">
        <v>181</v>
      </c>
      <c r="U6175">
        <v>0</v>
      </c>
      <c r="V6175" t="s">
        <v>181</v>
      </c>
      <c r="W6175">
        <v>81.633333333333297</v>
      </c>
      <c r="X6175" t="s">
        <v>3788</v>
      </c>
    </row>
    <row r="6176" spans="1:24" x14ac:dyDescent="0.3">
      <c r="A6176" t="s">
        <v>3507</v>
      </c>
      <c r="B6176" t="s">
        <v>3807</v>
      </c>
      <c r="C6176" t="s">
        <v>3504</v>
      </c>
      <c r="D6176" t="s">
        <v>3808</v>
      </c>
      <c r="E6176" t="s">
        <v>3791</v>
      </c>
      <c r="F6176">
        <v>49</v>
      </c>
      <c r="G6176">
        <v>0</v>
      </c>
      <c r="H6176" s="51" t="s">
        <v>3701</v>
      </c>
      <c r="I6176">
        <v>0</v>
      </c>
      <c r="J6176">
        <v>25</v>
      </c>
      <c r="K6176">
        <v>19</v>
      </c>
      <c r="L6176">
        <v>57</v>
      </c>
      <c r="M6176">
        <v>240</v>
      </c>
      <c r="N6176">
        <v>80</v>
      </c>
      <c r="O6176">
        <v>7</v>
      </c>
      <c r="P6176" t="s">
        <v>3817</v>
      </c>
      <c r="Q6176">
        <v>0</v>
      </c>
      <c r="R6176">
        <v>0</v>
      </c>
      <c r="S6176">
        <v>0</v>
      </c>
      <c r="T6176" t="s">
        <v>181</v>
      </c>
      <c r="U6176">
        <v>0</v>
      </c>
      <c r="V6176" t="s">
        <v>181</v>
      </c>
      <c r="W6176">
        <v>60.8333333333333</v>
      </c>
      <c r="X6176" t="s">
        <v>3788</v>
      </c>
    </row>
    <row r="6177" spans="1:24" x14ac:dyDescent="0.3">
      <c r="A6177" t="s">
        <v>3507</v>
      </c>
      <c r="B6177" t="s">
        <v>8559</v>
      </c>
      <c r="C6177" t="s">
        <v>3844</v>
      </c>
      <c r="D6177" t="s">
        <v>16428</v>
      </c>
      <c r="E6177" t="s">
        <v>8406</v>
      </c>
      <c r="F6177">
        <v>160</v>
      </c>
      <c r="G6177">
        <v>0</v>
      </c>
      <c r="H6177" s="51" t="s">
        <v>13501</v>
      </c>
      <c r="I6177">
        <v>0</v>
      </c>
      <c r="J6177">
        <v>80</v>
      </c>
      <c r="K6177">
        <v>247</v>
      </c>
      <c r="L6177">
        <v>108.68</v>
      </c>
      <c r="M6177">
        <v>202.71</v>
      </c>
      <c r="N6177">
        <v>460</v>
      </c>
      <c r="O6177">
        <v>0</v>
      </c>
      <c r="P6177" t="s">
        <v>16429</v>
      </c>
      <c r="Q6177">
        <v>0</v>
      </c>
      <c r="R6177">
        <v>0</v>
      </c>
      <c r="S6177">
        <v>0</v>
      </c>
      <c r="T6177" t="s">
        <v>181</v>
      </c>
      <c r="U6177">
        <v>0</v>
      </c>
      <c r="V6177" t="s">
        <v>181</v>
      </c>
      <c r="W6177">
        <v>1226.6666666666699</v>
      </c>
      <c r="X6177" t="s">
        <v>3605</v>
      </c>
    </row>
    <row r="6178" spans="1:24" x14ac:dyDescent="0.3">
      <c r="A6178" t="s">
        <v>3507</v>
      </c>
      <c r="B6178" t="s">
        <v>10218</v>
      </c>
      <c r="C6178" t="s">
        <v>181</v>
      </c>
      <c r="D6178" t="s">
        <v>10219</v>
      </c>
      <c r="E6178" t="s">
        <v>10215</v>
      </c>
      <c r="F6178">
        <v>1613</v>
      </c>
      <c r="G6178" t="s">
        <v>18467</v>
      </c>
      <c r="H6178" s="51" t="s">
        <v>12768</v>
      </c>
      <c r="I6178">
        <v>378.83</v>
      </c>
      <c r="J6178">
        <v>807</v>
      </c>
      <c r="K6178">
        <v>738</v>
      </c>
      <c r="L6178">
        <v>317.33999999999997</v>
      </c>
      <c r="M6178">
        <v>336.34</v>
      </c>
      <c r="N6178">
        <v>782</v>
      </c>
      <c r="O6178">
        <v>50</v>
      </c>
      <c r="P6178" t="s">
        <v>18468</v>
      </c>
      <c r="Q6178">
        <v>0</v>
      </c>
      <c r="R6178">
        <v>0</v>
      </c>
      <c r="S6178">
        <v>0</v>
      </c>
      <c r="T6178" t="s">
        <v>181</v>
      </c>
      <c r="U6178">
        <v>0</v>
      </c>
      <c r="V6178" t="s">
        <v>181</v>
      </c>
      <c r="W6178">
        <v>19690.8</v>
      </c>
      <c r="X6178" t="s">
        <v>3605</v>
      </c>
    </row>
    <row r="6179" spans="1:24" x14ac:dyDescent="0.3">
      <c r="A6179" t="s">
        <v>3507</v>
      </c>
      <c r="B6179" t="s">
        <v>10227</v>
      </c>
      <c r="C6179" t="s">
        <v>3528</v>
      </c>
      <c r="D6179" t="s">
        <v>10228</v>
      </c>
      <c r="E6179" t="s">
        <v>10215</v>
      </c>
      <c r="F6179">
        <v>103</v>
      </c>
      <c r="G6179" t="s">
        <v>3708</v>
      </c>
      <c r="H6179" s="51" t="s">
        <v>16430</v>
      </c>
      <c r="I6179">
        <v>1849.4299999999998</v>
      </c>
      <c r="J6179">
        <v>52</v>
      </c>
      <c r="K6179">
        <v>35</v>
      </c>
      <c r="L6179">
        <v>1505.35</v>
      </c>
      <c r="M6179">
        <v>2623.61</v>
      </c>
      <c r="N6179">
        <v>61</v>
      </c>
      <c r="O6179">
        <v>1</v>
      </c>
      <c r="P6179" t="s">
        <v>496</v>
      </c>
      <c r="Q6179">
        <v>0</v>
      </c>
      <c r="R6179">
        <v>0</v>
      </c>
      <c r="S6179">
        <v>0</v>
      </c>
      <c r="T6179" t="s">
        <v>181</v>
      </c>
      <c r="U6179">
        <v>0</v>
      </c>
      <c r="V6179" t="s">
        <v>181</v>
      </c>
      <c r="W6179">
        <v>104</v>
      </c>
      <c r="X6179" t="s">
        <v>3581</v>
      </c>
    </row>
    <row r="6180" spans="1:24" x14ac:dyDescent="0.3">
      <c r="A6180" t="s">
        <v>3507</v>
      </c>
      <c r="B6180" t="s">
        <v>3824</v>
      </c>
      <c r="C6180" t="s">
        <v>181</v>
      </c>
      <c r="D6180" t="s">
        <v>3825</v>
      </c>
      <c r="E6180" t="s">
        <v>3826</v>
      </c>
      <c r="F6180">
        <v>0</v>
      </c>
      <c r="G6180">
        <v>0</v>
      </c>
      <c r="H6180" s="51" t="s">
        <v>1484</v>
      </c>
      <c r="I6180">
        <v>0</v>
      </c>
      <c r="J6180">
        <v>0</v>
      </c>
      <c r="L6180">
        <v>0</v>
      </c>
      <c r="M6180">
        <v>0</v>
      </c>
      <c r="N6180">
        <v>0</v>
      </c>
      <c r="O6180">
        <v>0</v>
      </c>
      <c r="P6180" t="s">
        <v>183</v>
      </c>
      <c r="Q6180">
        <v>0</v>
      </c>
      <c r="R6180">
        <v>0</v>
      </c>
      <c r="S6180">
        <v>0</v>
      </c>
      <c r="T6180" t="s">
        <v>181</v>
      </c>
      <c r="U6180">
        <v>0</v>
      </c>
      <c r="V6180" t="s">
        <v>181</v>
      </c>
      <c r="W6180">
        <v>0</v>
      </c>
      <c r="X6180" t="s">
        <v>3581</v>
      </c>
    </row>
    <row r="6181" spans="1:24" x14ac:dyDescent="0.3">
      <c r="A6181" t="s">
        <v>3502</v>
      </c>
      <c r="B6181" t="s">
        <v>10941</v>
      </c>
      <c r="C6181" t="s">
        <v>181</v>
      </c>
      <c r="D6181" t="s">
        <v>10942</v>
      </c>
      <c r="E6181" t="s">
        <v>10943</v>
      </c>
      <c r="F6181">
        <v>0</v>
      </c>
      <c r="G6181">
        <v>0</v>
      </c>
      <c r="H6181" s="51" t="s">
        <v>15887</v>
      </c>
      <c r="I6181">
        <v>0</v>
      </c>
      <c r="J6181">
        <v>0</v>
      </c>
      <c r="L6181">
        <v>0</v>
      </c>
      <c r="M6181">
        <v>454.61</v>
      </c>
      <c r="N6181">
        <v>123</v>
      </c>
      <c r="O6181">
        <v>0</v>
      </c>
      <c r="P6181" t="s">
        <v>7171</v>
      </c>
      <c r="Q6181">
        <v>2</v>
      </c>
      <c r="R6181">
        <v>0</v>
      </c>
      <c r="S6181">
        <v>0</v>
      </c>
      <c r="T6181" t="s">
        <v>181</v>
      </c>
      <c r="U6181">
        <v>0</v>
      </c>
      <c r="V6181" t="s">
        <v>181</v>
      </c>
      <c r="W6181">
        <v>0</v>
      </c>
      <c r="X6181" t="s">
        <v>3506</v>
      </c>
    </row>
    <row r="6182" spans="1:24" x14ac:dyDescent="0.3">
      <c r="A6182" t="s">
        <v>3507</v>
      </c>
      <c r="B6182" t="s">
        <v>16431</v>
      </c>
      <c r="C6182" t="s">
        <v>181</v>
      </c>
      <c r="D6182" t="s">
        <v>16432</v>
      </c>
      <c r="E6182" t="s">
        <v>3579</v>
      </c>
      <c r="F6182">
        <v>3</v>
      </c>
      <c r="G6182" t="s">
        <v>3701</v>
      </c>
      <c r="H6182" s="51" t="s">
        <v>16433</v>
      </c>
      <c r="I6182">
        <v>71.25</v>
      </c>
      <c r="J6182">
        <v>2</v>
      </c>
      <c r="L6182">
        <v>0</v>
      </c>
      <c r="M6182">
        <v>0</v>
      </c>
      <c r="N6182">
        <v>0</v>
      </c>
      <c r="O6182">
        <v>0</v>
      </c>
      <c r="P6182" t="s">
        <v>183</v>
      </c>
      <c r="Q6182">
        <v>0</v>
      </c>
      <c r="R6182">
        <v>0</v>
      </c>
      <c r="S6182">
        <v>0</v>
      </c>
      <c r="T6182" t="s">
        <v>181</v>
      </c>
      <c r="U6182">
        <v>0</v>
      </c>
      <c r="V6182" t="s">
        <v>181</v>
      </c>
      <c r="W6182">
        <v>0</v>
      </c>
      <c r="X6182" t="s">
        <v>3605</v>
      </c>
    </row>
    <row r="6183" spans="1:24" x14ac:dyDescent="0.3">
      <c r="A6183" t="s">
        <v>3560</v>
      </c>
      <c r="B6183" t="s">
        <v>16434</v>
      </c>
      <c r="C6183" t="s">
        <v>181</v>
      </c>
      <c r="D6183" t="s">
        <v>16435</v>
      </c>
      <c r="E6183" t="s">
        <v>12055</v>
      </c>
      <c r="F6183">
        <v>0</v>
      </c>
      <c r="G6183">
        <v>0</v>
      </c>
      <c r="H6183" s="51" t="s">
        <v>4092</v>
      </c>
      <c r="I6183">
        <v>0</v>
      </c>
      <c r="J6183">
        <v>0</v>
      </c>
      <c r="L6183">
        <v>0</v>
      </c>
      <c r="M6183">
        <v>550</v>
      </c>
      <c r="N6183">
        <v>50</v>
      </c>
      <c r="O6183">
        <v>0</v>
      </c>
      <c r="P6183" t="s">
        <v>3792</v>
      </c>
      <c r="Q6183">
        <v>0</v>
      </c>
      <c r="R6183">
        <v>0</v>
      </c>
      <c r="S6183">
        <v>0</v>
      </c>
      <c r="T6183" t="s">
        <v>181</v>
      </c>
      <c r="U6183">
        <v>0</v>
      </c>
      <c r="V6183" t="s">
        <v>181</v>
      </c>
      <c r="W6183">
        <v>0</v>
      </c>
      <c r="X6183" t="s">
        <v>7443</v>
      </c>
    </row>
    <row r="6184" spans="1:24" x14ac:dyDescent="0.3">
      <c r="A6184" t="s">
        <v>3502</v>
      </c>
      <c r="B6184" t="s">
        <v>9398</v>
      </c>
      <c r="C6184" t="s">
        <v>3592</v>
      </c>
      <c r="D6184" t="s">
        <v>9399</v>
      </c>
      <c r="E6184" t="s">
        <v>9391</v>
      </c>
      <c r="F6184">
        <v>23</v>
      </c>
      <c r="G6184">
        <v>0</v>
      </c>
      <c r="H6184" s="51" t="s">
        <v>16436</v>
      </c>
      <c r="I6184">
        <v>0</v>
      </c>
      <c r="J6184">
        <v>12</v>
      </c>
      <c r="K6184">
        <v>12</v>
      </c>
      <c r="L6184">
        <v>301.44</v>
      </c>
      <c r="M6184">
        <v>954.43</v>
      </c>
      <c r="N6184">
        <v>38</v>
      </c>
      <c r="O6184">
        <v>0</v>
      </c>
      <c r="P6184" t="s">
        <v>7429</v>
      </c>
      <c r="Q6184">
        <v>0</v>
      </c>
      <c r="R6184">
        <v>0</v>
      </c>
      <c r="S6184">
        <v>0</v>
      </c>
      <c r="T6184" t="s">
        <v>181</v>
      </c>
      <c r="U6184">
        <v>0</v>
      </c>
      <c r="V6184" t="s">
        <v>181</v>
      </c>
      <c r="W6184">
        <v>15.2</v>
      </c>
      <c r="X6184" t="s">
        <v>4147</v>
      </c>
    </row>
    <row r="6185" spans="1:24" x14ac:dyDescent="0.3">
      <c r="A6185" t="s">
        <v>3507</v>
      </c>
      <c r="B6185" t="s">
        <v>3805</v>
      </c>
      <c r="C6185" t="s">
        <v>181</v>
      </c>
      <c r="D6185" t="s">
        <v>3806</v>
      </c>
      <c r="E6185" t="s">
        <v>3791</v>
      </c>
      <c r="F6185">
        <v>65</v>
      </c>
      <c r="G6185">
        <v>0</v>
      </c>
      <c r="H6185" s="51" t="s">
        <v>15631</v>
      </c>
      <c r="I6185">
        <v>0</v>
      </c>
      <c r="J6185">
        <v>33</v>
      </c>
      <c r="K6185">
        <v>24</v>
      </c>
      <c r="L6185">
        <v>98.88</v>
      </c>
      <c r="M6185">
        <v>473.8</v>
      </c>
      <c r="N6185">
        <v>115</v>
      </c>
      <c r="O6185">
        <v>1</v>
      </c>
      <c r="P6185" t="s">
        <v>7277</v>
      </c>
      <c r="Q6185">
        <v>0</v>
      </c>
      <c r="R6185">
        <v>0</v>
      </c>
      <c r="S6185">
        <v>0</v>
      </c>
      <c r="T6185" t="s">
        <v>181</v>
      </c>
      <c r="U6185">
        <v>0</v>
      </c>
      <c r="V6185" t="s">
        <v>181</v>
      </c>
      <c r="W6185">
        <v>125.4</v>
      </c>
      <c r="X6185" t="s">
        <v>3788</v>
      </c>
    </row>
    <row r="6186" spans="1:24" x14ac:dyDescent="0.3">
      <c r="A6186" t="s">
        <v>3507</v>
      </c>
      <c r="B6186" t="s">
        <v>12346</v>
      </c>
      <c r="C6186" t="s">
        <v>3588</v>
      </c>
      <c r="D6186" t="s">
        <v>12347</v>
      </c>
      <c r="E6186" t="s">
        <v>12327</v>
      </c>
      <c r="F6186">
        <v>3</v>
      </c>
      <c r="G6186">
        <v>0</v>
      </c>
      <c r="H6186" s="51" t="s">
        <v>16437</v>
      </c>
      <c r="I6186">
        <v>0</v>
      </c>
      <c r="J6186">
        <v>2</v>
      </c>
      <c r="K6186">
        <v>6</v>
      </c>
      <c r="L6186">
        <v>71.58</v>
      </c>
      <c r="M6186">
        <v>262.45999999999998</v>
      </c>
      <c r="N6186">
        <v>22</v>
      </c>
      <c r="O6186">
        <v>0</v>
      </c>
      <c r="P6186" t="s">
        <v>1484</v>
      </c>
      <c r="Q6186">
        <v>0</v>
      </c>
      <c r="R6186">
        <v>0</v>
      </c>
      <c r="S6186">
        <v>0</v>
      </c>
      <c r="T6186" t="s">
        <v>181</v>
      </c>
      <c r="U6186">
        <v>0</v>
      </c>
      <c r="V6186" t="s">
        <v>181</v>
      </c>
      <c r="W6186">
        <v>1.4666666666666699</v>
      </c>
      <c r="X6186" t="s">
        <v>3788</v>
      </c>
    </row>
    <row r="6187" spans="1:24" x14ac:dyDescent="0.3">
      <c r="A6187" t="s">
        <v>3507</v>
      </c>
      <c r="B6187" t="s">
        <v>3795</v>
      </c>
      <c r="C6187" t="s">
        <v>3573</v>
      </c>
      <c r="D6187" t="s">
        <v>3796</v>
      </c>
      <c r="E6187" t="s">
        <v>3791</v>
      </c>
      <c r="F6187">
        <v>381</v>
      </c>
      <c r="G6187">
        <v>0</v>
      </c>
      <c r="H6187" s="51" t="s">
        <v>13437</v>
      </c>
      <c r="I6187">
        <v>0</v>
      </c>
      <c r="J6187">
        <v>191</v>
      </c>
      <c r="K6187">
        <v>104</v>
      </c>
      <c r="L6187">
        <v>890.24</v>
      </c>
      <c r="M6187">
        <v>3869.12</v>
      </c>
      <c r="N6187">
        <v>452</v>
      </c>
      <c r="O6187">
        <v>0</v>
      </c>
      <c r="P6187" t="s">
        <v>17964</v>
      </c>
      <c r="Q6187">
        <v>0</v>
      </c>
      <c r="R6187">
        <v>0</v>
      </c>
      <c r="S6187">
        <v>0</v>
      </c>
      <c r="T6187" t="s">
        <v>181</v>
      </c>
      <c r="U6187">
        <v>0</v>
      </c>
      <c r="V6187" t="s">
        <v>181</v>
      </c>
      <c r="W6187">
        <v>2877.7333333333299</v>
      </c>
      <c r="X6187" t="s">
        <v>3788</v>
      </c>
    </row>
    <row r="6188" spans="1:24" x14ac:dyDescent="0.3">
      <c r="A6188" t="s">
        <v>3507</v>
      </c>
      <c r="B6188" t="s">
        <v>12328</v>
      </c>
      <c r="C6188" t="s">
        <v>3504</v>
      </c>
      <c r="D6188" t="s">
        <v>12329</v>
      </c>
      <c r="E6188" t="s">
        <v>12327</v>
      </c>
      <c r="F6188">
        <v>29</v>
      </c>
      <c r="G6188">
        <v>0</v>
      </c>
      <c r="H6188" s="51" t="s">
        <v>16438</v>
      </c>
      <c r="I6188">
        <v>0</v>
      </c>
      <c r="J6188">
        <v>15</v>
      </c>
      <c r="K6188">
        <v>16</v>
      </c>
      <c r="L6188">
        <v>115.84</v>
      </c>
      <c r="M6188">
        <v>289.74</v>
      </c>
      <c r="N6188">
        <v>40</v>
      </c>
      <c r="O6188">
        <v>0</v>
      </c>
      <c r="P6188" t="s">
        <v>3696</v>
      </c>
      <c r="Q6188">
        <v>0</v>
      </c>
      <c r="R6188">
        <v>0</v>
      </c>
      <c r="S6188">
        <v>0</v>
      </c>
      <c r="T6188" t="s">
        <v>181</v>
      </c>
      <c r="U6188">
        <v>0</v>
      </c>
      <c r="V6188" t="s">
        <v>181</v>
      </c>
      <c r="W6188">
        <v>20</v>
      </c>
      <c r="X6188" t="s">
        <v>12330</v>
      </c>
    </row>
    <row r="6189" spans="1:24" x14ac:dyDescent="0.3">
      <c r="A6189" t="s">
        <v>3507</v>
      </c>
      <c r="B6189" t="s">
        <v>3818</v>
      </c>
      <c r="C6189" t="s">
        <v>3819</v>
      </c>
      <c r="D6189" t="s">
        <v>3820</v>
      </c>
      <c r="E6189" t="s">
        <v>3791</v>
      </c>
      <c r="F6189">
        <v>565</v>
      </c>
      <c r="G6189">
        <v>0</v>
      </c>
      <c r="H6189" s="51" t="s">
        <v>13437</v>
      </c>
      <c r="I6189">
        <v>0</v>
      </c>
      <c r="J6189">
        <v>283</v>
      </c>
      <c r="K6189">
        <v>396</v>
      </c>
      <c r="L6189">
        <v>3389.76</v>
      </c>
      <c r="M6189">
        <v>7515.68</v>
      </c>
      <c r="N6189">
        <v>878</v>
      </c>
      <c r="O6189">
        <v>2</v>
      </c>
      <c r="P6189" t="s">
        <v>18469</v>
      </c>
      <c r="Q6189">
        <v>13</v>
      </c>
      <c r="R6189">
        <v>0</v>
      </c>
      <c r="S6189">
        <v>0</v>
      </c>
      <c r="T6189" t="s">
        <v>181</v>
      </c>
      <c r="U6189">
        <v>0</v>
      </c>
      <c r="V6189" t="s">
        <v>181</v>
      </c>
      <c r="W6189">
        <v>8140.9666666666699</v>
      </c>
      <c r="X6189" t="s">
        <v>3788</v>
      </c>
    </row>
    <row r="6190" spans="1:24" x14ac:dyDescent="0.3">
      <c r="A6190" t="s">
        <v>3502</v>
      </c>
      <c r="B6190" t="s">
        <v>7804</v>
      </c>
      <c r="C6190" t="s">
        <v>3504</v>
      </c>
      <c r="D6190" t="s">
        <v>7805</v>
      </c>
      <c r="E6190" t="s">
        <v>7779</v>
      </c>
      <c r="F6190">
        <v>5</v>
      </c>
      <c r="G6190">
        <v>0</v>
      </c>
      <c r="H6190" s="51" t="s">
        <v>16439</v>
      </c>
      <c r="I6190">
        <v>0</v>
      </c>
      <c r="J6190">
        <v>3</v>
      </c>
      <c r="K6190">
        <v>3</v>
      </c>
      <c r="L6190">
        <v>45.36</v>
      </c>
      <c r="M6190">
        <v>196.56</v>
      </c>
      <c r="N6190">
        <v>13</v>
      </c>
      <c r="O6190">
        <v>0</v>
      </c>
      <c r="P6190" t="s">
        <v>1552</v>
      </c>
      <c r="Q6190">
        <v>0</v>
      </c>
      <c r="R6190">
        <v>0</v>
      </c>
      <c r="S6190">
        <v>0</v>
      </c>
      <c r="T6190" t="s">
        <v>181</v>
      </c>
      <c r="U6190">
        <v>0</v>
      </c>
      <c r="V6190" t="s">
        <v>181</v>
      </c>
      <c r="W6190">
        <v>1.3</v>
      </c>
      <c r="X6190" t="s">
        <v>3788</v>
      </c>
    </row>
    <row r="6191" spans="1:24" x14ac:dyDescent="0.3">
      <c r="A6191" t="s">
        <v>3502</v>
      </c>
      <c r="B6191" t="s">
        <v>16440</v>
      </c>
      <c r="C6191" t="s">
        <v>181</v>
      </c>
      <c r="D6191" t="s">
        <v>16441</v>
      </c>
      <c r="E6191" t="s">
        <v>7779</v>
      </c>
      <c r="F6191">
        <v>133</v>
      </c>
      <c r="G6191">
        <v>0</v>
      </c>
      <c r="H6191" s="51" t="s">
        <v>16442</v>
      </c>
      <c r="I6191">
        <v>0</v>
      </c>
      <c r="J6191">
        <v>67</v>
      </c>
      <c r="K6191">
        <v>67</v>
      </c>
      <c r="L6191">
        <v>408.7</v>
      </c>
      <c r="M6191">
        <v>396.5</v>
      </c>
      <c r="N6191">
        <v>65</v>
      </c>
      <c r="O6191">
        <v>6</v>
      </c>
      <c r="P6191" t="s">
        <v>3324</v>
      </c>
      <c r="Q6191">
        <v>0</v>
      </c>
      <c r="R6191">
        <v>0</v>
      </c>
      <c r="S6191">
        <v>120</v>
      </c>
      <c r="T6191" t="s">
        <v>12699</v>
      </c>
      <c r="U6191">
        <v>6.1</v>
      </c>
      <c r="V6191" t="s">
        <v>18147</v>
      </c>
      <c r="W6191">
        <v>131.76666666666699</v>
      </c>
      <c r="X6191" t="s">
        <v>7247</v>
      </c>
    </row>
    <row r="6192" spans="1:24" x14ac:dyDescent="0.3">
      <c r="A6192" t="s">
        <v>3502</v>
      </c>
      <c r="B6192" t="s">
        <v>7790</v>
      </c>
      <c r="C6192" t="s">
        <v>3528</v>
      </c>
      <c r="D6192" t="s">
        <v>7791</v>
      </c>
      <c r="E6192" t="s">
        <v>7779</v>
      </c>
      <c r="F6192">
        <v>138</v>
      </c>
      <c r="G6192">
        <v>0</v>
      </c>
      <c r="H6192" s="51" t="s">
        <v>13547</v>
      </c>
      <c r="I6192">
        <v>0</v>
      </c>
      <c r="J6192">
        <v>69</v>
      </c>
      <c r="K6192">
        <v>93</v>
      </c>
      <c r="L6192">
        <v>353.4</v>
      </c>
      <c r="M6192">
        <v>634.6</v>
      </c>
      <c r="N6192">
        <v>167</v>
      </c>
      <c r="O6192">
        <v>0</v>
      </c>
      <c r="P6192" t="s">
        <v>8616</v>
      </c>
      <c r="Q6192">
        <v>0</v>
      </c>
      <c r="R6192">
        <v>0</v>
      </c>
      <c r="S6192">
        <v>192</v>
      </c>
      <c r="T6192" t="s">
        <v>12699</v>
      </c>
      <c r="U6192">
        <v>3.8</v>
      </c>
      <c r="V6192" t="s">
        <v>18147</v>
      </c>
      <c r="W6192">
        <v>384.1</v>
      </c>
      <c r="X6192" t="s">
        <v>3788</v>
      </c>
    </row>
    <row r="6193" spans="1:24" x14ac:dyDescent="0.3">
      <c r="A6193" t="s">
        <v>3507</v>
      </c>
      <c r="B6193" t="s">
        <v>3533</v>
      </c>
      <c r="C6193" t="s">
        <v>181</v>
      </c>
      <c r="D6193" t="s">
        <v>3534</v>
      </c>
      <c r="E6193" t="s">
        <v>3508</v>
      </c>
      <c r="F6193">
        <v>28</v>
      </c>
      <c r="G6193">
        <v>0</v>
      </c>
      <c r="H6193" s="51" t="s">
        <v>18470</v>
      </c>
      <c r="I6193">
        <v>0</v>
      </c>
      <c r="J6193">
        <v>14</v>
      </c>
      <c r="K6193">
        <v>16</v>
      </c>
      <c r="L6193">
        <v>321.12</v>
      </c>
      <c r="M6193">
        <v>561.96</v>
      </c>
      <c r="N6193">
        <v>28</v>
      </c>
      <c r="O6193">
        <v>0</v>
      </c>
      <c r="P6193" t="s">
        <v>2127</v>
      </c>
      <c r="Q6193">
        <v>0</v>
      </c>
      <c r="R6193">
        <v>0</v>
      </c>
      <c r="S6193">
        <v>0</v>
      </c>
      <c r="T6193" t="s">
        <v>181</v>
      </c>
      <c r="U6193">
        <v>0</v>
      </c>
      <c r="V6193" t="s">
        <v>181</v>
      </c>
      <c r="W6193">
        <v>13.0666666666667</v>
      </c>
      <c r="X6193" t="s">
        <v>3509</v>
      </c>
    </row>
    <row r="6194" spans="1:24" x14ac:dyDescent="0.3">
      <c r="A6194" t="s">
        <v>3502</v>
      </c>
      <c r="B6194" t="s">
        <v>10951</v>
      </c>
      <c r="C6194" t="s">
        <v>3504</v>
      </c>
      <c r="D6194" t="s">
        <v>10952</v>
      </c>
      <c r="E6194" t="s">
        <v>10950</v>
      </c>
      <c r="F6194">
        <v>0</v>
      </c>
      <c r="G6194">
        <v>0</v>
      </c>
      <c r="H6194" s="51" t="s">
        <v>12536</v>
      </c>
      <c r="I6194">
        <v>0</v>
      </c>
      <c r="J6194">
        <v>0</v>
      </c>
      <c r="L6194">
        <v>0</v>
      </c>
      <c r="M6194">
        <v>11.06</v>
      </c>
      <c r="N6194">
        <v>5</v>
      </c>
      <c r="O6194">
        <v>0</v>
      </c>
      <c r="P6194" t="s">
        <v>3526</v>
      </c>
      <c r="Q6194">
        <v>0</v>
      </c>
      <c r="R6194">
        <v>0</v>
      </c>
      <c r="S6194">
        <v>0</v>
      </c>
      <c r="T6194" t="s">
        <v>181</v>
      </c>
      <c r="U6194">
        <v>0</v>
      </c>
      <c r="V6194" t="s">
        <v>181</v>
      </c>
      <c r="W6194">
        <v>0</v>
      </c>
      <c r="X6194" t="s">
        <v>3506</v>
      </c>
    </row>
    <row r="6195" spans="1:24" x14ac:dyDescent="0.3">
      <c r="A6195" t="s">
        <v>3502</v>
      </c>
      <c r="B6195" t="s">
        <v>10944</v>
      </c>
      <c r="C6195" t="s">
        <v>181</v>
      </c>
      <c r="D6195" t="s">
        <v>10945</v>
      </c>
      <c r="E6195" t="s">
        <v>10943</v>
      </c>
      <c r="F6195">
        <v>0</v>
      </c>
      <c r="G6195">
        <v>0</v>
      </c>
      <c r="H6195" s="51" t="s">
        <v>13821</v>
      </c>
      <c r="I6195">
        <v>0</v>
      </c>
      <c r="J6195">
        <v>0</v>
      </c>
      <c r="L6195">
        <v>0</v>
      </c>
      <c r="M6195">
        <v>133.58000000000001</v>
      </c>
      <c r="N6195">
        <v>16</v>
      </c>
      <c r="O6195">
        <v>0</v>
      </c>
      <c r="P6195" t="s">
        <v>1261</v>
      </c>
      <c r="Q6195">
        <v>0</v>
      </c>
      <c r="R6195">
        <v>0</v>
      </c>
      <c r="S6195">
        <v>0</v>
      </c>
      <c r="T6195" t="s">
        <v>181</v>
      </c>
      <c r="U6195">
        <v>0</v>
      </c>
      <c r="V6195" t="s">
        <v>181</v>
      </c>
      <c r="W6195">
        <v>0</v>
      </c>
      <c r="X6195" t="s">
        <v>3506</v>
      </c>
    </row>
    <row r="6196" spans="1:24" x14ac:dyDescent="0.3">
      <c r="A6196" t="s">
        <v>3502</v>
      </c>
      <c r="B6196" t="s">
        <v>11718</v>
      </c>
      <c r="C6196" t="s">
        <v>11719</v>
      </c>
      <c r="D6196" t="s">
        <v>11720</v>
      </c>
      <c r="E6196" t="s">
        <v>11721</v>
      </c>
      <c r="F6196">
        <v>68</v>
      </c>
      <c r="G6196">
        <v>0</v>
      </c>
      <c r="H6196" s="51" t="s">
        <v>16443</v>
      </c>
      <c r="I6196">
        <v>0</v>
      </c>
      <c r="J6196">
        <v>34</v>
      </c>
      <c r="K6196">
        <v>44</v>
      </c>
      <c r="L6196">
        <v>120.12</v>
      </c>
      <c r="M6196">
        <v>259.33999999999997</v>
      </c>
      <c r="N6196">
        <v>95</v>
      </c>
      <c r="O6196">
        <v>0</v>
      </c>
      <c r="P6196" t="s">
        <v>3673</v>
      </c>
      <c r="Q6196">
        <v>0</v>
      </c>
      <c r="R6196">
        <v>0</v>
      </c>
      <c r="S6196">
        <v>0</v>
      </c>
      <c r="T6196" t="s">
        <v>181</v>
      </c>
      <c r="U6196">
        <v>0</v>
      </c>
      <c r="V6196" t="s">
        <v>181</v>
      </c>
      <c r="W6196">
        <v>107.666666666667</v>
      </c>
      <c r="X6196" t="s">
        <v>3788</v>
      </c>
    </row>
    <row r="6197" spans="1:24" x14ac:dyDescent="0.3">
      <c r="A6197" t="s">
        <v>3502</v>
      </c>
      <c r="B6197" t="s">
        <v>7787</v>
      </c>
      <c r="C6197" t="s">
        <v>7263</v>
      </c>
      <c r="D6197" t="s">
        <v>7788</v>
      </c>
      <c r="E6197" t="s">
        <v>7779</v>
      </c>
      <c r="F6197">
        <v>1639</v>
      </c>
      <c r="G6197">
        <v>0</v>
      </c>
      <c r="H6197" s="51" t="s">
        <v>16270</v>
      </c>
      <c r="I6197">
        <v>0</v>
      </c>
      <c r="J6197">
        <v>820</v>
      </c>
      <c r="K6197">
        <v>901</v>
      </c>
      <c r="L6197">
        <v>2054.2799999999997</v>
      </c>
      <c r="M6197">
        <v>3351.6</v>
      </c>
      <c r="N6197">
        <v>1470</v>
      </c>
      <c r="O6197">
        <v>99</v>
      </c>
      <c r="P6197" t="s">
        <v>18471</v>
      </c>
      <c r="Q6197">
        <v>61</v>
      </c>
      <c r="R6197">
        <v>0</v>
      </c>
      <c r="S6197">
        <v>1704</v>
      </c>
      <c r="T6197" t="s">
        <v>12699</v>
      </c>
      <c r="U6197">
        <v>2.2799999999999998</v>
      </c>
      <c r="V6197" t="s">
        <v>18147</v>
      </c>
      <c r="W6197">
        <v>35806.666666666701</v>
      </c>
      <c r="X6197" t="s">
        <v>3788</v>
      </c>
    </row>
    <row r="6198" spans="1:24" x14ac:dyDescent="0.3">
      <c r="A6198" t="s">
        <v>3502</v>
      </c>
      <c r="B6198" t="s">
        <v>7806</v>
      </c>
      <c r="C6198" t="s">
        <v>181</v>
      </c>
      <c r="D6198" t="s">
        <v>7807</v>
      </c>
      <c r="E6198" t="s">
        <v>7779</v>
      </c>
      <c r="F6198">
        <v>412</v>
      </c>
      <c r="G6198">
        <v>0</v>
      </c>
      <c r="H6198" s="51" t="s">
        <v>3701</v>
      </c>
      <c r="I6198">
        <v>0</v>
      </c>
      <c r="J6198">
        <v>206</v>
      </c>
      <c r="K6198">
        <v>189</v>
      </c>
      <c r="L6198">
        <v>567</v>
      </c>
      <c r="M6198">
        <v>1101</v>
      </c>
      <c r="N6198">
        <v>367</v>
      </c>
      <c r="O6198">
        <v>10</v>
      </c>
      <c r="P6198" t="s">
        <v>12892</v>
      </c>
      <c r="Q6198">
        <v>1</v>
      </c>
      <c r="R6198">
        <v>0</v>
      </c>
      <c r="S6198">
        <v>480</v>
      </c>
      <c r="T6198" t="s">
        <v>12699</v>
      </c>
      <c r="U6198">
        <v>3</v>
      </c>
      <c r="V6198" t="s">
        <v>18147</v>
      </c>
      <c r="W6198">
        <v>2444.5333333333301</v>
      </c>
      <c r="X6198" t="s">
        <v>3788</v>
      </c>
    </row>
    <row r="6199" spans="1:24" x14ac:dyDescent="0.3">
      <c r="A6199" t="s">
        <v>3507</v>
      </c>
      <c r="B6199" t="s">
        <v>3809</v>
      </c>
      <c r="C6199" t="s">
        <v>3504</v>
      </c>
      <c r="D6199" t="s">
        <v>3810</v>
      </c>
      <c r="E6199" t="s">
        <v>3791</v>
      </c>
      <c r="F6199">
        <v>36</v>
      </c>
      <c r="G6199">
        <v>0</v>
      </c>
      <c r="H6199" s="51" t="s">
        <v>12837</v>
      </c>
      <c r="I6199">
        <v>0</v>
      </c>
      <c r="J6199">
        <v>18</v>
      </c>
      <c r="K6199">
        <v>26</v>
      </c>
      <c r="L6199">
        <v>248.3</v>
      </c>
      <c r="M6199">
        <v>3237.45</v>
      </c>
      <c r="N6199">
        <v>339</v>
      </c>
      <c r="O6199">
        <v>0</v>
      </c>
      <c r="P6199" t="s">
        <v>12511</v>
      </c>
      <c r="Q6199">
        <v>0</v>
      </c>
      <c r="R6199">
        <v>0</v>
      </c>
      <c r="S6199">
        <v>0</v>
      </c>
      <c r="T6199" t="s">
        <v>181</v>
      </c>
      <c r="U6199">
        <v>0</v>
      </c>
      <c r="V6199" t="s">
        <v>181</v>
      </c>
      <c r="W6199">
        <v>203.4</v>
      </c>
      <c r="X6199" t="s">
        <v>3788</v>
      </c>
    </row>
    <row r="6200" spans="1:24" x14ac:dyDescent="0.3">
      <c r="A6200" t="s">
        <v>3502</v>
      </c>
      <c r="B6200" t="s">
        <v>16445</v>
      </c>
      <c r="C6200" t="s">
        <v>181</v>
      </c>
      <c r="D6200" t="s">
        <v>16446</v>
      </c>
      <c r="E6200" t="s">
        <v>7779</v>
      </c>
      <c r="F6200">
        <v>17</v>
      </c>
      <c r="G6200">
        <v>0</v>
      </c>
      <c r="H6200" s="51" t="s">
        <v>12482</v>
      </c>
      <c r="I6200">
        <v>0</v>
      </c>
      <c r="J6200">
        <v>9</v>
      </c>
      <c r="K6200">
        <v>14</v>
      </c>
      <c r="L6200">
        <v>91</v>
      </c>
      <c r="M6200">
        <v>273</v>
      </c>
      <c r="N6200">
        <v>42</v>
      </c>
      <c r="O6200">
        <v>0</v>
      </c>
      <c r="P6200" t="s">
        <v>704</v>
      </c>
      <c r="Q6200">
        <v>0</v>
      </c>
      <c r="R6200">
        <v>0</v>
      </c>
      <c r="S6200">
        <v>15</v>
      </c>
      <c r="T6200" t="s">
        <v>12699</v>
      </c>
      <c r="U6200">
        <v>6.5</v>
      </c>
      <c r="V6200" t="s">
        <v>18147</v>
      </c>
      <c r="W6200">
        <v>12.6</v>
      </c>
      <c r="X6200" t="s">
        <v>3788</v>
      </c>
    </row>
    <row r="6201" spans="1:24" x14ac:dyDescent="0.3">
      <c r="A6201" t="s">
        <v>3507</v>
      </c>
      <c r="B6201" t="s">
        <v>12348</v>
      </c>
      <c r="C6201" t="s">
        <v>3528</v>
      </c>
      <c r="D6201" t="s">
        <v>12349</v>
      </c>
      <c r="E6201" t="s">
        <v>12327</v>
      </c>
      <c r="F6201">
        <v>566</v>
      </c>
      <c r="G6201">
        <v>0</v>
      </c>
      <c r="H6201" s="51" t="s">
        <v>13770</v>
      </c>
      <c r="I6201">
        <v>0</v>
      </c>
      <c r="J6201">
        <v>283</v>
      </c>
      <c r="K6201">
        <v>400</v>
      </c>
      <c r="L6201">
        <v>4084.0000000000005</v>
      </c>
      <c r="M6201">
        <v>7462.83</v>
      </c>
      <c r="N6201">
        <v>731</v>
      </c>
      <c r="O6201">
        <v>5</v>
      </c>
      <c r="P6201" t="s">
        <v>18472</v>
      </c>
      <c r="Q6201">
        <v>1</v>
      </c>
      <c r="R6201">
        <v>0</v>
      </c>
      <c r="S6201">
        <v>26</v>
      </c>
      <c r="T6201" t="s">
        <v>17683</v>
      </c>
      <c r="U6201">
        <v>10.7</v>
      </c>
      <c r="V6201" t="s">
        <v>18473</v>
      </c>
      <c r="W6201">
        <v>6839.1666666666697</v>
      </c>
      <c r="X6201" t="s">
        <v>3788</v>
      </c>
    </row>
    <row r="6202" spans="1:24" x14ac:dyDescent="0.3">
      <c r="A6202" t="s">
        <v>3502</v>
      </c>
      <c r="B6202" t="s">
        <v>16447</v>
      </c>
      <c r="C6202" t="s">
        <v>181</v>
      </c>
      <c r="D6202" t="s">
        <v>16448</v>
      </c>
      <c r="E6202" t="s">
        <v>7779</v>
      </c>
      <c r="F6202">
        <v>190</v>
      </c>
      <c r="G6202" t="s">
        <v>3701</v>
      </c>
      <c r="H6202" s="51" t="s">
        <v>13734</v>
      </c>
      <c r="I6202">
        <v>18.84</v>
      </c>
      <c r="J6202">
        <v>108</v>
      </c>
      <c r="K6202">
        <v>75</v>
      </c>
      <c r="L6202">
        <v>471</v>
      </c>
      <c r="M6202">
        <v>1249.72</v>
      </c>
      <c r="N6202">
        <v>199</v>
      </c>
      <c r="O6202">
        <v>12</v>
      </c>
      <c r="P6202" t="s">
        <v>4083</v>
      </c>
      <c r="Q6202">
        <v>0</v>
      </c>
      <c r="R6202">
        <v>0</v>
      </c>
      <c r="S6202">
        <v>0</v>
      </c>
      <c r="T6202" t="s">
        <v>181</v>
      </c>
      <c r="U6202">
        <v>0</v>
      </c>
      <c r="V6202" t="s">
        <v>181</v>
      </c>
      <c r="W6202">
        <v>673.2</v>
      </c>
      <c r="X6202" t="s">
        <v>3788</v>
      </c>
    </row>
    <row r="6203" spans="1:24" x14ac:dyDescent="0.3">
      <c r="A6203" t="s">
        <v>3894</v>
      </c>
      <c r="B6203" t="s">
        <v>10609</v>
      </c>
      <c r="C6203" t="s">
        <v>181</v>
      </c>
      <c r="D6203" t="s">
        <v>10610</v>
      </c>
      <c r="E6203" t="s">
        <v>10600</v>
      </c>
      <c r="F6203">
        <v>0</v>
      </c>
      <c r="G6203">
        <v>0</v>
      </c>
      <c r="H6203" s="51" t="s">
        <v>16449</v>
      </c>
      <c r="I6203">
        <v>0</v>
      </c>
      <c r="J6203">
        <v>0</v>
      </c>
      <c r="L6203">
        <v>0</v>
      </c>
      <c r="M6203">
        <v>10667.8</v>
      </c>
      <c r="N6203">
        <v>200</v>
      </c>
      <c r="O6203">
        <v>0</v>
      </c>
      <c r="P6203" t="s">
        <v>1986</v>
      </c>
      <c r="Q6203">
        <v>0</v>
      </c>
      <c r="R6203">
        <v>0</v>
      </c>
      <c r="S6203">
        <v>0</v>
      </c>
      <c r="T6203" t="s">
        <v>181</v>
      </c>
      <c r="U6203">
        <v>0</v>
      </c>
      <c r="V6203" t="s">
        <v>181</v>
      </c>
      <c r="W6203">
        <v>0</v>
      </c>
      <c r="X6203" t="s">
        <v>3898</v>
      </c>
    </row>
    <row r="6204" spans="1:24" x14ac:dyDescent="0.3">
      <c r="A6204" t="s">
        <v>3894</v>
      </c>
      <c r="B6204" t="s">
        <v>10297</v>
      </c>
      <c r="C6204" t="s">
        <v>181</v>
      </c>
      <c r="D6204" t="s">
        <v>16450</v>
      </c>
      <c r="E6204" t="s">
        <v>10298</v>
      </c>
      <c r="F6204">
        <v>0</v>
      </c>
      <c r="G6204">
        <v>0</v>
      </c>
      <c r="H6204" s="51" t="s">
        <v>15474</v>
      </c>
      <c r="I6204">
        <v>0</v>
      </c>
      <c r="J6204">
        <v>0</v>
      </c>
      <c r="L6204">
        <v>0</v>
      </c>
      <c r="M6204">
        <v>8490.9</v>
      </c>
      <c r="N6204">
        <v>95</v>
      </c>
      <c r="O6204">
        <v>0</v>
      </c>
      <c r="P6204" t="s">
        <v>3673</v>
      </c>
      <c r="Q6204">
        <v>0</v>
      </c>
      <c r="R6204">
        <v>0</v>
      </c>
      <c r="S6204">
        <v>0</v>
      </c>
      <c r="T6204" t="s">
        <v>181</v>
      </c>
      <c r="U6204">
        <v>0</v>
      </c>
      <c r="V6204" t="s">
        <v>181</v>
      </c>
      <c r="W6204">
        <v>0</v>
      </c>
      <c r="X6204" t="s">
        <v>3898</v>
      </c>
    </row>
    <row r="6205" spans="1:24" x14ac:dyDescent="0.3">
      <c r="A6205" t="s">
        <v>3894</v>
      </c>
      <c r="B6205" t="s">
        <v>10299</v>
      </c>
      <c r="C6205" t="s">
        <v>181</v>
      </c>
      <c r="D6205" t="s">
        <v>10300</v>
      </c>
      <c r="E6205" t="s">
        <v>10298</v>
      </c>
      <c r="F6205">
        <v>0</v>
      </c>
      <c r="G6205">
        <v>0</v>
      </c>
      <c r="H6205" s="51" t="s">
        <v>18474</v>
      </c>
      <c r="I6205">
        <v>0</v>
      </c>
      <c r="J6205">
        <v>0</v>
      </c>
      <c r="L6205">
        <v>0</v>
      </c>
      <c r="M6205">
        <v>51023.89</v>
      </c>
      <c r="N6205">
        <v>818</v>
      </c>
      <c r="O6205">
        <v>0</v>
      </c>
      <c r="P6205" t="s">
        <v>18475</v>
      </c>
      <c r="Q6205">
        <v>0</v>
      </c>
      <c r="R6205">
        <v>0</v>
      </c>
      <c r="S6205">
        <v>0</v>
      </c>
      <c r="T6205" t="s">
        <v>181</v>
      </c>
      <c r="U6205">
        <v>0</v>
      </c>
      <c r="V6205" t="s">
        <v>181</v>
      </c>
      <c r="W6205">
        <v>0</v>
      </c>
      <c r="X6205" t="s">
        <v>3898</v>
      </c>
    </row>
    <row r="6206" spans="1:24" x14ac:dyDescent="0.3">
      <c r="A6206" t="s">
        <v>3894</v>
      </c>
      <c r="B6206" t="s">
        <v>10605</v>
      </c>
      <c r="C6206" t="s">
        <v>181</v>
      </c>
      <c r="D6206" t="s">
        <v>10606</v>
      </c>
      <c r="E6206" t="s">
        <v>10600</v>
      </c>
      <c r="F6206">
        <v>0</v>
      </c>
      <c r="G6206">
        <v>0</v>
      </c>
      <c r="H6206" s="51" t="s">
        <v>16451</v>
      </c>
      <c r="I6206">
        <v>0</v>
      </c>
      <c r="J6206">
        <v>0</v>
      </c>
      <c r="L6206">
        <v>0</v>
      </c>
      <c r="M6206">
        <v>0</v>
      </c>
      <c r="N6206">
        <v>0</v>
      </c>
      <c r="O6206">
        <v>0</v>
      </c>
      <c r="P6206" t="s">
        <v>183</v>
      </c>
      <c r="Q6206">
        <v>0</v>
      </c>
      <c r="R6206">
        <v>0</v>
      </c>
      <c r="S6206">
        <v>0</v>
      </c>
      <c r="T6206" t="s">
        <v>181</v>
      </c>
      <c r="U6206">
        <v>0</v>
      </c>
      <c r="V6206" t="s">
        <v>181</v>
      </c>
      <c r="W6206">
        <v>0</v>
      </c>
      <c r="X6206" t="s">
        <v>3539</v>
      </c>
    </row>
    <row r="6207" spans="1:24" x14ac:dyDescent="0.3">
      <c r="A6207" t="s">
        <v>3894</v>
      </c>
      <c r="B6207" t="s">
        <v>18476</v>
      </c>
      <c r="C6207" t="s">
        <v>181</v>
      </c>
      <c r="D6207" t="s">
        <v>18477</v>
      </c>
      <c r="E6207" t="s">
        <v>8781</v>
      </c>
      <c r="F6207">
        <v>0</v>
      </c>
      <c r="G6207">
        <v>0</v>
      </c>
      <c r="H6207" s="51" t="s">
        <v>18478</v>
      </c>
      <c r="I6207">
        <v>0</v>
      </c>
      <c r="J6207">
        <v>0</v>
      </c>
      <c r="L6207">
        <v>0</v>
      </c>
      <c r="M6207">
        <v>14460.71</v>
      </c>
      <c r="N6207">
        <v>597</v>
      </c>
      <c r="O6207">
        <v>244</v>
      </c>
      <c r="P6207" t="s">
        <v>8882</v>
      </c>
      <c r="Q6207">
        <v>99</v>
      </c>
      <c r="R6207">
        <v>0</v>
      </c>
      <c r="S6207">
        <v>0</v>
      </c>
      <c r="T6207" t="s">
        <v>181</v>
      </c>
      <c r="U6207">
        <v>0</v>
      </c>
      <c r="V6207" t="s">
        <v>181</v>
      </c>
      <c r="W6207">
        <v>0</v>
      </c>
      <c r="X6207" t="s">
        <v>7612</v>
      </c>
    </row>
    <row r="6208" spans="1:24" x14ac:dyDescent="0.3">
      <c r="A6208" t="s">
        <v>3502</v>
      </c>
      <c r="B6208" t="s">
        <v>10956</v>
      </c>
      <c r="C6208" t="s">
        <v>3592</v>
      </c>
      <c r="D6208" t="s">
        <v>10957</v>
      </c>
      <c r="E6208" t="s">
        <v>10955</v>
      </c>
      <c r="F6208">
        <v>509</v>
      </c>
      <c r="G6208">
        <v>0</v>
      </c>
      <c r="H6208" s="51" t="s">
        <v>13529</v>
      </c>
      <c r="I6208">
        <v>0</v>
      </c>
      <c r="J6208">
        <v>255</v>
      </c>
      <c r="K6208">
        <v>244</v>
      </c>
      <c r="L6208">
        <v>234.23999999999998</v>
      </c>
      <c r="M6208">
        <v>543.58000000000004</v>
      </c>
      <c r="N6208">
        <v>568</v>
      </c>
      <c r="O6208">
        <v>4</v>
      </c>
      <c r="P6208" t="s">
        <v>13830</v>
      </c>
      <c r="Q6208">
        <v>14</v>
      </c>
      <c r="R6208">
        <v>0</v>
      </c>
      <c r="S6208">
        <v>150</v>
      </c>
      <c r="T6208" t="s">
        <v>12699</v>
      </c>
      <c r="U6208">
        <v>0.96</v>
      </c>
      <c r="V6208" t="s">
        <v>17967</v>
      </c>
      <c r="W6208">
        <v>4675</v>
      </c>
      <c r="X6208" t="s">
        <v>3950</v>
      </c>
    </row>
    <row r="6209" spans="1:24" x14ac:dyDescent="0.3">
      <c r="A6209" t="s">
        <v>3502</v>
      </c>
      <c r="B6209" t="s">
        <v>10953</v>
      </c>
      <c r="C6209" t="s">
        <v>181</v>
      </c>
      <c r="D6209" t="s">
        <v>10954</v>
      </c>
      <c r="E6209" t="s">
        <v>10955</v>
      </c>
      <c r="F6209">
        <v>0</v>
      </c>
      <c r="G6209">
        <v>0</v>
      </c>
      <c r="H6209" s="51" t="s">
        <v>13170</v>
      </c>
      <c r="I6209">
        <v>0</v>
      </c>
      <c r="J6209">
        <v>0</v>
      </c>
      <c r="K6209">
        <v>7</v>
      </c>
      <c r="L6209">
        <v>5.32</v>
      </c>
      <c r="M6209">
        <v>247.09</v>
      </c>
      <c r="N6209">
        <v>324</v>
      </c>
      <c r="O6209">
        <v>0</v>
      </c>
      <c r="P6209" t="s">
        <v>837</v>
      </c>
      <c r="Q6209">
        <v>0</v>
      </c>
      <c r="R6209">
        <v>0</v>
      </c>
      <c r="S6209">
        <v>0</v>
      </c>
      <c r="T6209" t="s">
        <v>181</v>
      </c>
      <c r="U6209">
        <v>0</v>
      </c>
      <c r="V6209" t="s">
        <v>181</v>
      </c>
      <c r="W6209">
        <v>0</v>
      </c>
      <c r="X6209" t="s">
        <v>3950</v>
      </c>
    </row>
    <row r="6210" spans="1:24" x14ac:dyDescent="0.3">
      <c r="A6210" t="s">
        <v>3502</v>
      </c>
      <c r="B6210" t="s">
        <v>10331</v>
      </c>
      <c r="C6210" t="s">
        <v>3504</v>
      </c>
      <c r="D6210" t="s">
        <v>10332</v>
      </c>
      <c r="E6210" t="s">
        <v>10322</v>
      </c>
      <c r="F6210">
        <v>0</v>
      </c>
      <c r="G6210">
        <v>0</v>
      </c>
      <c r="H6210" s="51" t="s">
        <v>15522</v>
      </c>
      <c r="I6210">
        <v>0</v>
      </c>
      <c r="J6210">
        <v>0</v>
      </c>
      <c r="K6210">
        <v>7</v>
      </c>
      <c r="L6210">
        <v>62.089999999999996</v>
      </c>
      <c r="M6210">
        <v>141.87</v>
      </c>
      <c r="N6210">
        <v>16</v>
      </c>
      <c r="O6210">
        <v>0</v>
      </c>
      <c r="P6210" t="s">
        <v>1261</v>
      </c>
      <c r="Q6210">
        <v>0</v>
      </c>
      <c r="R6210">
        <v>0</v>
      </c>
      <c r="S6210">
        <v>0</v>
      </c>
      <c r="T6210" t="s">
        <v>181</v>
      </c>
      <c r="U6210">
        <v>0</v>
      </c>
      <c r="V6210" t="s">
        <v>181</v>
      </c>
      <c r="W6210">
        <v>0</v>
      </c>
      <c r="X6210" t="s">
        <v>3950</v>
      </c>
    </row>
    <row r="6211" spans="1:24" x14ac:dyDescent="0.3">
      <c r="A6211" t="s">
        <v>3507</v>
      </c>
      <c r="B6211" t="s">
        <v>3602</v>
      </c>
      <c r="C6211" t="s">
        <v>3528</v>
      </c>
      <c r="D6211" t="s">
        <v>3603</v>
      </c>
      <c r="E6211" t="s">
        <v>3579</v>
      </c>
      <c r="F6211">
        <v>67</v>
      </c>
      <c r="G6211" t="s">
        <v>2127</v>
      </c>
      <c r="H6211" s="51" t="s">
        <v>18479</v>
      </c>
      <c r="I6211">
        <v>1789.2</v>
      </c>
      <c r="J6211">
        <v>34</v>
      </c>
      <c r="K6211">
        <v>39</v>
      </c>
      <c r="L6211">
        <v>2492.1</v>
      </c>
      <c r="M6211">
        <v>2556</v>
      </c>
      <c r="N6211">
        <v>40</v>
      </c>
      <c r="O6211">
        <v>1</v>
      </c>
      <c r="P6211" t="s">
        <v>4031</v>
      </c>
      <c r="Q6211">
        <v>0</v>
      </c>
      <c r="R6211">
        <v>0</v>
      </c>
      <c r="S6211">
        <v>0</v>
      </c>
      <c r="T6211" t="s">
        <v>181</v>
      </c>
      <c r="U6211">
        <v>0</v>
      </c>
      <c r="V6211" t="s">
        <v>181</v>
      </c>
      <c r="W6211">
        <v>44.2</v>
      </c>
      <c r="X6211" t="s">
        <v>3605</v>
      </c>
    </row>
    <row r="6212" spans="1:24" x14ac:dyDescent="0.3">
      <c r="A6212" t="s">
        <v>3507</v>
      </c>
      <c r="B6212" t="s">
        <v>3631</v>
      </c>
      <c r="C6212" t="s">
        <v>181</v>
      </c>
      <c r="D6212" t="s">
        <v>16452</v>
      </c>
      <c r="E6212" t="s">
        <v>3579</v>
      </c>
      <c r="F6212">
        <v>0</v>
      </c>
      <c r="G6212">
        <v>0</v>
      </c>
      <c r="H6212" s="51" t="s">
        <v>15480</v>
      </c>
      <c r="I6212">
        <v>0</v>
      </c>
      <c r="J6212">
        <v>0</v>
      </c>
      <c r="L6212">
        <v>0</v>
      </c>
      <c r="M6212">
        <v>27.73</v>
      </c>
      <c r="N6212">
        <v>59</v>
      </c>
      <c r="O6212">
        <v>0</v>
      </c>
      <c r="P6212" t="s">
        <v>3324</v>
      </c>
      <c r="Q6212">
        <v>0</v>
      </c>
      <c r="R6212">
        <v>0</v>
      </c>
      <c r="S6212">
        <v>0</v>
      </c>
      <c r="T6212" t="s">
        <v>181</v>
      </c>
      <c r="U6212">
        <v>0</v>
      </c>
      <c r="V6212" t="s">
        <v>181</v>
      </c>
      <c r="W6212">
        <v>0</v>
      </c>
      <c r="X6212" t="s">
        <v>3605</v>
      </c>
    </row>
    <row r="6213" spans="1:24" x14ac:dyDescent="0.3">
      <c r="A6213" t="s">
        <v>3502</v>
      </c>
      <c r="B6213" t="s">
        <v>9326</v>
      </c>
      <c r="C6213" t="s">
        <v>3592</v>
      </c>
      <c r="D6213" t="s">
        <v>9327</v>
      </c>
      <c r="E6213" t="s">
        <v>9322</v>
      </c>
      <c r="F6213">
        <v>3</v>
      </c>
      <c r="G6213">
        <v>0</v>
      </c>
      <c r="H6213" s="51" t="s">
        <v>12985</v>
      </c>
      <c r="I6213">
        <v>0</v>
      </c>
      <c r="J6213">
        <v>2</v>
      </c>
      <c r="K6213">
        <v>3</v>
      </c>
      <c r="L6213">
        <v>9.6000000000000014</v>
      </c>
      <c r="M6213">
        <v>44.8</v>
      </c>
      <c r="N6213">
        <v>14</v>
      </c>
      <c r="O6213">
        <v>0</v>
      </c>
      <c r="P6213" t="s">
        <v>3597</v>
      </c>
      <c r="Q6213">
        <v>0</v>
      </c>
      <c r="R6213">
        <v>0</v>
      </c>
      <c r="S6213">
        <v>0</v>
      </c>
      <c r="T6213" t="s">
        <v>181</v>
      </c>
      <c r="U6213">
        <v>0</v>
      </c>
      <c r="V6213" t="s">
        <v>181</v>
      </c>
      <c r="W6213">
        <v>0.93333333333333302</v>
      </c>
      <c r="X6213" t="s">
        <v>7413</v>
      </c>
    </row>
    <row r="6214" spans="1:24" x14ac:dyDescent="0.3">
      <c r="A6214" t="s">
        <v>3502</v>
      </c>
      <c r="B6214" t="s">
        <v>11655</v>
      </c>
      <c r="C6214" t="s">
        <v>3528</v>
      </c>
      <c r="D6214" t="s">
        <v>11656</v>
      </c>
      <c r="E6214" t="s">
        <v>11657</v>
      </c>
      <c r="F6214">
        <v>298</v>
      </c>
      <c r="G6214">
        <v>0</v>
      </c>
      <c r="H6214" s="51" t="s">
        <v>13690</v>
      </c>
      <c r="I6214">
        <v>0</v>
      </c>
      <c r="J6214">
        <v>149</v>
      </c>
      <c r="K6214">
        <v>289</v>
      </c>
      <c r="L6214">
        <v>3323.5</v>
      </c>
      <c r="M6214">
        <v>6359.5</v>
      </c>
      <c r="N6214">
        <v>553</v>
      </c>
      <c r="O6214">
        <v>0</v>
      </c>
      <c r="P6214" t="s">
        <v>18480</v>
      </c>
      <c r="Q6214">
        <v>0</v>
      </c>
      <c r="R6214">
        <v>0</v>
      </c>
      <c r="S6214">
        <v>290</v>
      </c>
      <c r="T6214" t="s">
        <v>17706</v>
      </c>
      <c r="U6214">
        <v>11.5</v>
      </c>
      <c r="V6214" t="s">
        <v>17969</v>
      </c>
      <c r="W6214">
        <v>2746.5666666666698</v>
      </c>
      <c r="X6214" t="s">
        <v>3566</v>
      </c>
    </row>
    <row r="6215" spans="1:24" x14ac:dyDescent="0.3">
      <c r="A6215" t="s">
        <v>3502</v>
      </c>
      <c r="B6215" t="s">
        <v>16453</v>
      </c>
      <c r="C6215" t="s">
        <v>181</v>
      </c>
      <c r="D6215" t="s">
        <v>16454</v>
      </c>
      <c r="E6215" t="s">
        <v>11657</v>
      </c>
      <c r="F6215">
        <v>25</v>
      </c>
      <c r="G6215">
        <v>0</v>
      </c>
      <c r="H6215" s="51" t="s">
        <v>13690</v>
      </c>
      <c r="I6215">
        <v>0</v>
      </c>
      <c r="J6215">
        <v>13</v>
      </c>
      <c r="K6215">
        <v>27</v>
      </c>
      <c r="L6215">
        <v>310.5</v>
      </c>
      <c r="M6215">
        <v>1230.5</v>
      </c>
      <c r="N6215">
        <v>107</v>
      </c>
      <c r="O6215">
        <v>0</v>
      </c>
      <c r="P6215" t="s">
        <v>1631</v>
      </c>
      <c r="Q6215">
        <v>0</v>
      </c>
      <c r="R6215">
        <v>0</v>
      </c>
      <c r="S6215">
        <v>0</v>
      </c>
      <c r="T6215" t="s">
        <v>181</v>
      </c>
      <c r="U6215">
        <v>0</v>
      </c>
      <c r="V6215" t="s">
        <v>181</v>
      </c>
      <c r="W6215">
        <v>46.366666666666703</v>
      </c>
      <c r="X6215" t="s">
        <v>3581</v>
      </c>
    </row>
    <row r="6216" spans="1:24" x14ac:dyDescent="0.3">
      <c r="A6216" t="s">
        <v>3502</v>
      </c>
      <c r="B6216" t="s">
        <v>11663</v>
      </c>
      <c r="C6216" t="s">
        <v>181</v>
      </c>
      <c r="D6216" t="s">
        <v>11664</v>
      </c>
      <c r="E6216" t="s">
        <v>11657</v>
      </c>
      <c r="F6216">
        <v>0</v>
      </c>
      <c r="G6216">
        <v>0</v>
      </c>
      <c r="H6216" s="51" t="s">
        <v>16400</v>
      </c>
      <c r="I6216">
        <v>0</v>
      </c>
      <c r="J6216">
        <v>0</v>
      </c>
      <c r="L6216">
        <v>0</v>
      </c>
      <c r="M6216">
        <v>980.2</v>
      </c>
      <c r="N6216">
        <v>58</v>
      </c>
      <c r="O6216">
        <v>0</v>
      </c>
      <c r="P6216" t="s">
        <v>7161</v>
      </c>
      <c r="Q6216">
        <v>0</v>
      </c>
      <c r="R6216">
        <v>0</v>
      </c>
      <c r="S6216">
        <v>0</v>
      </c>
      <c r="T6216" t="s">
        <v>181</v>
      </c>
      <c r="U6216">
        <v>0</v>
      </c>
      <c r="V6216" t="s">
        <v>181</v>
      </c>
      <c r="W6216">
        <v>0</v>
      </c>
      <c r="X6216" t="s">
        <v>3788</v>
      </c>
    </row>
    <row r="6217" spans="1:24" x14ac:dyDescent="0.3">
      <c r="A6217" t="s">
        <v>3507</v>
      </c>
      <c r="B6217" t="s">
        <v>8516</v>
      </c>
      <c r="C6217" t="s">
        <v>181</v>
      </c>
      <c r="D6217" t="s">
        <v>16455</v>
      </c>
      <c r="E6217" t="s">
        <v>3579</v>
      </c>
      <c r="F6217">
        <v>93</v>
      </c>
      <c r="G6217" t="s">
        <v>2020</v>
      </c>
      <c r="H6217" s="51" t="s">
        <v>16456</v>
      </c>
      <c r="I6217">
        <v>556.79999999999995</v>
      </c>
      <c r="J6217">
        <v>47</v>
      </c>
      <c r="K6217">
        <v>32</v>
      </c>
      <c r="L6217">
        <v>742.4</v>
      </c>
      <c r="M6217">
        <v>1994.81</v>
      </c>
      <c r="N6217">
        <v>86</v>
      </c>
      <c r="O6217">
        <v>17</v>
      </c>
      <c r="P6217" t="s">
        <v>4053</v>
      </c>
      <c r="Q6217">
        <v>0</v>
      </c>
      <c r="R6217">
        <v>0</v>
      </c>
      <c r="S6217">
        <v>0</v>
      </c>
      <c r="T6217" t="s">
        <v>181</v>
      </c>
      <c r="U6217">
        <v>0</v>
      </c>
      <c r="V6217" t="s">
        <v>181</v>
      </c>
      <c r="W6217">
        <v>108.1</v>
      </c>
      <c r="X6217" t="s">
        <v>3621</v>
      </c>
    </row>
    <row r="6218" spans="1:24" x14ac:dyDescent="0.3">
      <c r="A6218" t="s">
        <v>3507</v>
      </c>
      <c r="B6218" t="s">
        <v>3549</v>
      </c>
      <c r="C6218" t="s">
        <v>3504</v>
      </c>
      <c r="D6218" t="s">
        <v>3550</v>
      </c>
      <c r="E6218" t="s">
        <v>3508</v>
      </c>
      <c r="F6218">
        <v>0</v>
      </c>
      <c r="G6218">
        <v>0</v>
      </c>
      <c r="H6218" s="51" t="s">
        <v>13700</v>
      </c>
      <c r="I6218">
        <v>0</v>
      </c>
      <c r="J6218">
        <v>0</v>
      </c>
      <c r="L6218">
        <v>0</v>
      </c>
      <c r="M6218">
        <v>495.94</v>
      </c>
      <c r="N6218">
        <v>316</v>
      </c>
      <c r="O6218">
        <v>0</v>
      </c>
      <c r="P6218" t="s">
        <v>13757</v>
      </c>
      <c r="Q6218">
        <v>0</v>
      </c>
      <c r="R6218">
        <v>0</v>
      </c>
      <c r="S6218">
        <v>0</v>
      </c>
      <c r="T6218" t="s">
        <v>181</v>
      </c>
      <c r="U6218">
        <v>0</v>
      </c>
      <c r="V6218" t="s">
        <v>181</v>
      </c>
      <c r="W6218">
        <v>0</v>
      </c>
      <c r="X6218" t="s">
        <v>3551</v>
      </c>
    </row>
    <row r="6219" spans="1:24" x14ac:dyDescent="0.3">
      <c r="A6219" t="s">
        <v>3507</v>
      </c>
      <c r="B6219" t="s">
        <v>10761</v>
      </c>
      <c r="C6219" t="s">
        <v>3573</v>
      </c>
      <c r="D6219" t="s">
        <v>10762</v>
      </c>
      <c r="E6219" t="s">
        <v>10763</v>
      </c>
      <c r="F6219">
        <v>316</v>
      </c>
      <c r="G6219">
        <v>0</v>
      </c>
      <c r="H6219" s="51" t="s">
        <v>13994</v>
      </c>
      <c r="I6219">
        <v>0</v>
      </c>
      <c r="J6219">
        <v>158</v>
      </c>
      <c r="K6219">
        <v>168</v>
      </c>
      <c r="L6219">
        <v>509.03999999999996</v>
      </c>
      <c r="M6219">
        <v>7522.89</v>
      </c>
      <c r="N6219">
        <v>2483</v>
      </c>
      <c r="O6219">
        <v>0</v>
      </c>
      <c r="P6219" t="s">
        <v>18481</v>
      </c>
      <c r="Q6219">
        <v>0</v>
      </c>
      <c r="R6219">
        <v>0</v>
      </c>
      <c r="S6219">
        <v>0</v>
      </c>
      <c r="T6219" t="s">
        <v>181</v>
      </c>
      <c r="U6219">
        <v>0</v>
      </c>
      <c r="V6219" t="s">
        <v>181</v>
      </c>
      <c r="W6219">
        <v>13077.1333333333</v>
      </c>
      <c r="X6219" t="s">
        <v>3551</v>
      </c>
    </row>
    <row r="6220" spans="1:24" x14ac:dyDescent="0.3">
      <c r="A6220" t="s">
        <v>3502</v>
      </c>
      <c r="B6220" t="s">
        <v>18482</v>
      </c>
      <c r="C6220" t="s">
        <v>181</v>
      </c>
      <c r="D6220" t="s">
        <v>18483</v>
      </c>
      <c r="E6220" t="s">
        <v>18484</v>
      </c>
      <c r="F6220">
        <v>0</v>
      </c>
      <c r="G6220" t="s">
        <v>3535</v>
      </c>
      <c r="H6220" s="51" t="s">
        <v>704</v>
      </c>
      <c r="I6220">
        <v>42</v>
      </c>
      <c r="J6220">
        <v>0</v>
      </c>
      <c r="L6220">
        <v>0</v>
      </c>
      <c r="M6220">
        <v>0</v>
      </c>
      <c r="N6220">
        <v>0</v>
      </c>
      <c r="O6220">
        <v>0</v>
      </c>
      <c r="P6220" t="s">
        <v>183</v>
      </c>
      <c r="Q6220">
        <v>1</v>
      </c>
      <c r="R6220">
        <v>-1</v>
      </c>
      <c r="S6220">
        <v>0</v>
      </c>
      <c r="T6220" t="s">
        <v>181</v>
      </c>
      <c r="U6220">
        <v>0</v>
      </c>
      <c r="V6220" t="s">
        <v>181</v>
      </c>
      <c r="W6220">
        <v>0</v>
      </c>
      <c r="X6220" t="s">
        <v>7413</v>
      </c>
    </row>
    <row r="6221" spans="1:24" x14ac:dyDescent="0.3">
      <c r="A6221" t="s">
        <v>3560</v>
      </c>
      <c r="B6221" t="s">
        <v>11669</v>
      </c>
      <c r="C6221" t="s">
        <v>181</v>
      </c>
      <c r="D6221" t="s">
        <v>11670</v>
      </c>
      <c r="E6221" t="s">
        <v>11671</v>
      </c>
      <c r="F6221">
        <v>0</v>
      </c>
      <c r="G6221">
        <v>0</v>
      </c>
      <c r="H6221" s="51" t="s">
        <v>13715</v>
      </c>
      <c r="I6221">
        <v>0</v>
      </c>
      <c r="J6221">
        <v>0</v>
      </c>
      <c r="L6221">
        <v>0</v>
      </c>
      <c r="M6221">
        <v>88.8</v>
      </c>
      <c r="N6221">
        <v>2000</v>
      </c>
      <c r="O6221">
        <v>0</v>
      </c>
      <c r="P6221" t="s">
        <v>11672</v>
      </c>
      <c r="Q6221">
        <v>0</v>
      </c>
      <c r="R6221">
        <v>0</v>
      </c>
      <c r="S6221">
        <v>0</v>
      </c>
      <c r="T6221" t="s">
        <v>181</v>
      </c>
      <c r="U6221">
        <v>0</v>
      </c>
      <c r="V6221" t="s">
        <v>181</v>
      </c>
      <c r="W6221">
        <v>0</v>
      </c>
      <c r="X6221" t="s">
        <v>11673</v>
      </c>
    </row>
    <row r="6222" spans="1:24" x14ac:dyDescent="0.3">
      <c r="A6222" t="s">
        <v>3560</v>
      </c>
      <c r="B6222" t="s">
        <v>11674</v>
      </c>
      <c r="C6222" t="s">
        <v>181</v>
      </c>
      <c r="D6222" t="s">
        <v>11675</v>
      </c>
      <c r="E6222" t="s">
        <v>11671</v>
      </c>
      <c r="F6222">
        <v>0</v>
      </c>
      <c r="G6222">
        <v>0</v>
      </c>
      <c r="H6222" s="51" t="s">
        <v>13715</v>
      </c>
      <c r="I6222">
        <v>0</v>
      </c>
      <c r="J6222">
        <v>0</v>
      </c>
      <c r="L6222">
        <v>0</v>
      </c>
      <c r="M6222">
        <v>88.8</v>
      </c>
      <c r="N6222">
        <v>2000</v>
      </c>
      <c r="O6222">
        <v>0</v>
      </c>
      <c r="P6222" t="s">
        <v>11672</v>
      </c>
      <c r="Q6222">
        <v>0</v>
      </c>
      <c r="R6222">
        <v>0</v>
      </c>
      <c r="S6222">
        <v>0</v>
      </c>
      <c r="T6222" t="s">
        <v>181</v>
      </c>
      <c r="U6222">
        <v>0</v>
      </c>
      <c r="V6222" t="s">
        <v>181</v>
      </c>
      <c r="W6222">
        <v>0</v>
      </c>
      <c r="X6222" t="s">
        <v>11673</v>
      </c>
    </row>
    <row r="6223" spans="1:24" x14ac:dyDescent="0.3">
      <c r="A6223" t="s">
        <v>3502</v>
      </c>
      <c r="B6223" t="s">
        <v>7430</v>
      </c>
      <c r="C6223" t="s">
        <v>3504</v>
      </c>
      <c r="D6223" t="s">
        <v>7431</v>
      </c>
      <c r="E6223" t="s">
        <v>7425</v>
      </c>
      <c r="F6223">
        <v>0</v>
      </c>
      <c r="G6223">
        <v>0</v>
      </c>
      <c r="H6223" s="51" t="s">
        <v>13779</v>
      </c>
      <c r="I6223">
        <v>0</v>
      </c>
      <c r="J6223">
        <v>0</v>
      </c>
      <c r="L6223">
        <v>0</v>
      </c>
      <c r="M6223">
        <v>340.4</v>
      </c>
      <c r="N6223">
        <v>40</v>
      </c>
      <c r="O6223">
        <v>0</v>
      </c>
      <c r="P6223" t="s">
        <v>3696</v>
      </c>
      <c r="Q6223">
        <v>0</v>
      </c>
      <c r="R6223">
        <v>0</v>
      </c>
      <c r="S6223">
        <v>0</v>
      </c>
      <c r="T6223" t="s">
        <v>181</v>
      </c>
      <c r="U6223">
        <v>0</v>
      </c>
      <c r="V6223" t="s">
        <v>181</v>
      </c>
      <c r="W6223">
        <v>0</v>
      </c>
      <c r="X6223" t="s">
        <v>3576</v>
      </c>
    </row>
    <row r="6224" spans="1:24" x14ac:dyDescent="0.3">
      <c r="A6224" t="s">
        <v>3502</v>
      </c>
      <c r="B6224" t="s">
        <v>143</v>
      </c>
      <c r="C6224" t="s">
        <v>3954</v>
      </c>
      <c r="D6224" t="s">
        <v>9353</v>
      </c>
      <c r="E6224" t="s">
        <v>9354</v>
      </c>
      <c r="F6224">
        <v>441</v>
      </c>
      <c r="G6224">
        <v>0</v>
      </c>
      <c r="H6224" s="51" t="s">
        <v>13596</v>
      </c>
      <c r="I6224">
        <v>0</v>
      </c>
      <c r="J6224">
        <v>221</v>
      </c>
      <c r="K6224">
        <v>273</v>
      </c>
      <c r="L6224">
        <v>775.31999999999994</v>
      </c>
      <c r="M6224">
        <v>2322.61</v>
      </c>
      <c r="N6224">
        <v>818</v>
      </c>
      <c r="O6224">
        <v>0</v>
      </c>
      <c r="P6224" t="s">
        <v>18475</v>
      </c>
      <c r="Q6224">
        <v>10</v>
      </c>
      <c r="R6224">
        <v>0</v>
      </c>
      <c r="S6224">
        <v>0</v>
      </c>
      <c r="T6224" t="s">
        <v>181</v>
      </c>
      <c r="U6224">
        <v>0</v>
      </c>
      <c r="V6224" t="s">
        <v>181</v>
      </c>
      <c r="W6224">
        <v>5952.2666666666701</v>
      </c>
      <c r="X6224" t="s">
        <v>3576</v>
      </c>
    </row>
    <row r="6225" spans="1:24" x14ac:dyDescent="0.3">
      <c r="A6225" t="s">
        <v>3894</v>
      </c>
      <c r="B6225" t="s">
        <v>8699</v>
      </c>
      <c r="C6225" t="s">
        <v>181</v>
      </c>
      <c r="D6225" t="s">
        <v>8700</v>
      </c>
      <c r="E6225" t="s">
        <v>8696</v>
      </c>
      <c r="F6225">
        <v>0</v>
      </c>
      <c r="G6225">
        <v>0</v>
      </c>
      <c r="H6225" s="51" t="s">
        <v>16457</v>
      </c>
      <c r="I6225">
        <v>0</v>
      </c>
      <c r="J6225">
        <v>0</v>
      </c>
      <c r="K6225">
        <v>1</v>
      </c>
      <c r="L6225">
        <v>582.63</v>
      </c>
      <c r="M6225">
        <v>0</v>
      </c>
      <c r="N6225">
        <v>0</v>
      </c>
      <c r="O6225">
        <v>0</v>
      </c>
      <c r="P6225" t="s">
        <v>183</v>
      </c>
      <c r="Q6225">
        <v>0</v>
      </c>
      <c r="R6225">
        <v>0</v>
      </c>
      <c r="S6225">
        <v>0</v>
      </c>
      <c r="T6225" t="s">
        <v>181</v>
      </c>
      <c r="U6225">
        <v>0</v>
      </c>
      <c r="V6225" t="s">
        <v>181</v>
      </c>
      <c r="W6225">
        <v>0</v>
      </c>
      <c r="X6225" t="s">
        <v>3898</v>
      </c>
    </row>
    <row r="6226" spans="1:24" x14ac:dyDescent="0.3">
      <c r="A6226" t="s">
        <v>3894</v>
      </c>
      <c r="B6226" t="s">
        <v>9299</v>
      </c>
      <c r="C6226" t="s">
        <v>3592</v>
      </c>
      <c r="D6226" t="s">
        <v>9300</v>
      </c>
      <c r="E6226" t="s">
        <v>9301</v>
      </c>
      <c r="F6226">
        <v>67</v>
      </c>
      <c r="G6226" t="s">
        <v>1703</v>
      </c>
      <c r="H6226" s="51" t="s">
        <v>18485</v>
      </c>
      <c r="I6226">
        <v>4956</v>
      </c>
      <c r="J6226">
        <v>34</v>
      </c>
      <c r="K6226">
        <v>32</v>
      </c>
      <c r="L6226">
        <v>19824</v>
      </c>
      <c r="M6226">
        <v>36550.639999999999</v>
      </c>
      <c r="N6226">
        <v>59</v>
      </c>
      <c r="O6226">
        <v>0</v>
      </c>
      <c r="P6226" t="s">
        <v>3324</v>
      </c>
      <c r="Q6226">
        <v>0</v>
      </c>
      <c r="R6226">
        <v>0</v>
      </c>
      <c r="S6226">
        <v>0</v>
      </c>
      <c r="T6226" t="s">
        <v>181</v>
      </c>
      <c r="U6226">
        <v>0</v>
      </c>
      <c r="V6226" t="s">
        <v>181</v>
      </c>
      <c r="W6226">
        <v>66.866666666666703</v>
      </c>
      <c r="X6226" t="s">
        <v>3898</v>
      </c>
    </row>
    <row r="6227" spans="1:24" x14ac:dyDescent="0.3">
      <c r="A6227" t="s">
        <v>3894</v>
      </c>
      <c r="B6227" t="s">
        <v>9302</v>
      </c>
      <c r="C6227" t="s">
        <v>3592</v>
      </c>
      <c r="D6227" t="s">
        <v>9303</v>
      </c>
      <c r="E6227" t="s">
        <v>9301</v>
      </c>
      <c r="F6227">
        <v>45</v>
      </c>
      <c r="G6227" t="s">
        <v>3520</v>
      </c>
      <c r="H6227" s="51" t="s">
        <v>18486</v>
      </c>
      <c r="I6227">
        <v>5687.64</v>
      </c>
      <c r="J6227">
        <v>23</v>
      </c>
      <c r="K6227">
        <v>24</v>
      </c>
      <c r="L6227">
        <v>15167.04</v>
      </c>
      <c r="M6227">
        <v>22750.39</v>
      </c>
      <c r="N6227">
        <v>36</v>
      </c>
      <c r="O6227">
        <v>0</v>
      </c>
      <c r="P6227" t="s">
        <v>1975</v>
      </c>
      <c r="Q6227">
        <v>0</v>
      </c>
      <c r="R6227">
        <v>0</v>
      </c>
      <c r="S6227">
        <v>0</v>
      </c>
      <c r="T6227" t="s">
        <v>181</v>
      </c>
      <c r="U6227">
        <v>0</v>
      </c>
      <c r="V6227" t="s">
        <v>181</v>
      </c>
      <c r="W6227">
        <v>27.6</v>
      </c>
      <c r="X6227" t="s">
        <v>3898</v>
      </c>
    </row>
    <row r="6228" spans="1:24" x14ac:dyDescent="0.3">
      <c r="A6228" t="s">
        <v>3560</v>
      </c>
      <c r="B6228" t="s">
        <v>9131</v>
      </c>
      <c r="C6228" t="s">
        <v>3592</v>
      </c>
      <c r="D6228" t="s">
        <v>9132</v>
      </c>
      <c r="E6228" t="s">
        <v>9123</v>
      </c>
      <c r="F6228">
        <v>324</v>
      </c>
      <c r="G6228">
        <v>0</v>
      </c>
      <c r="H6228" s="51" t="s">
        <v>16458</v>
      </c>
      <c r="I6228">
        <v>0</v>
      </c>
      <c r="J6228">
        <v>162</v>
      </c>
      <c r="K6228">
        <v>180</v>
      </c>
      <c r="L6228">
        <v>5778</v>
      </c>
      <c r="M6228">
        <v>16978.259999999998</v>
      </c>
      <c r="N6228">
        <v>529</v>
      </c>
      <c r="O6228">
        <v>1</v>
      </c>
      <c r="P6228" t="s">
        <v>7664</v>
      </c>
      <c r="Q6228">
        <v>0</v>
      </c>
      <c r="R6228">
        <v>0</v>
      </c>
      <c r="S6228">
        <v>10</v>
      </c>
      <c r="T6228" t="s">
        <v>17683</v>
      </c>
      <c r="U6228">
        <v>32.1</v>
      </c>
      <c r="V6228" t="s">
        <v>18460</v>
      </c>
      <c r="W6228">
        <v>2851.2</v>
      </c>
      <c r="X6228" t="s">
        <v>3566</v>
      </c>
    </row>
    <row r="6229" spans="1:24" x14ac:dyDescent="0.3">
      <c r="A6229" t="s">
        <v>3560</v>
      </c>
      <c r="B6229" t="s">
        <v>9134</v>
      </c>
      <c r="C6229" t="s">
        <v>3592</v>
      </c>
      <c r="D6229" t="s">
        <v>9135</v>
      </c>
      <c r="E6229" t="s">
        <v>9123</v>
      </c>
      <c r="F6229">
        <v>150</v>
      </c>
      <c r="G6229">
        <v>0</v>
      </c>
      <c r="H6229" s="51" t="s">
        <v>16458</v>
      </c>
      <c r="I6229">
        <v>0</v>
      </c>
      <c r="J6229">
        <v>75</v>
      </c>
      <c r="K6229">
        <v>90</v>
      </c>
      <c r="L6229">
        <v>2889</v>
      </c>
      <c r="M6229">
        <v>11329.54</v>
      </c>
      <c r="N6229">
        <v>353</v>
      </c>
      <c r="O6229">
        <v>0</v>
      </c>
      <c r="P6229" t="s">
        <v>8882</v>
      </c>
      <c r="Q6229">
        <v>0</v>
      </c>
      <c r="R6229">
        <v>0</v>
      </c>
      <c r="S6229">
        <v>0</v>
      </c>
      <c r="T6229" t="s">
        <v>181</v>
      </c>
      <c r="U6229">
        <v>0</v>
      </c>
      <c r="V6229" t="s">
        <v>181</v>
      </c>
      <c r="W6229">
        <v>882.5</v>
      </c>
      <c r="X6229" t="s">
        <v>3566</v>
      </c>
    </row>
    <row r="6230" spans="1:24" x14ac:dyDescent="0.3">
      <c r="A6230" t="s">
        <v>3560</v>
      </c>
      <c r="B6230" t="s">
        <v>16459</v>
      </c>
      <c r="C6230" t="s">
        <v>181</v>
      </c>
      <c r="D6230" t="s">
        <v>16460</v>
      </c>
      <c r="E6230" t="s">
        <v>9123</v>
      </c>
      <c r="F6230">
        <v>49</v>
      </c>
      <c r="G6230">
        <v>0</v>
      </c>
      <c r="H6230" s="51" t="s">
        <v>16458</v>
      </c>
      <c r="I6230">
        <v>0</v>
      </c>
      <c r="J6230">
        <v>25</v>
      </c>
      <c r="K6230">
        <v>25</v>
      </c>
      <c r="L6230">
        <v>802.5</v>
      </c>
      <c r="M6230">
        <v>1958.1</v>
      </c>
      <c r="N6230">
        <v>61</v>
      </c>
      <c r="O6230">
        <v>0</v>
      </c>
      <c r="P6230" t="s">
        <v>3627</v>
      </c>
      <c r="Q6230">
        <v>0</v>
      </c>
      <c r="R6230">
        <v>0</v>
      </c>
      <c r="S6230">
        <v>15</v>
      </c>
      <c r="T6230" t="s">
        <v>17683</v>
      </c>
      <c r="U6230">
        <v>32.1</v>
      </c>
      <c r="V6230" t="s">
        <v>18460</v>
      </c>
      <c r="W6230">
        <v>50.8333333333333</v>
      </c>
      <c r="X6230" t="s">
        <v>3566</v>
      </c>
    </row>
    <row r="6231" spans="1:24" x14ac:dyDescent="0.3">
      <c r="A6231" t="s">
        <v>3502</v>
      </c>
      <c r="B6231" t="s">
        <v>8314</v>
      </c>
      <c r="C6231" t="s">
        <v>3592</v>
      </c>
      <c r="D6231" t="s">
        <v>8315</v>
      </c>
      <c r="E6231" t="s">
        <v>8307</v>
      </c>
      <c r="F6231">
        <v>1</v>
      </c>
      <c r="G6231">
        <v>0</v>
      </c>
      <c r="H6231" s="51" t="s">
        <v>16461</v>
      </c>
      <c r="I6231">
        <v>0</v>
      </c>
      <c r="J6231">
        <v>1</v>
      </c>
      <c r="L6231">
        <v>0</v>
      </c>
      <c r="M6231">
        <v>554.9</v>
      </c>
      <c r="N6231">
        <v>2</v>
      </c>
      <c r="O6231">
        <v>0</v>
      </c>
      <c r="P6231" t="s">
        <v>3787</v>
      </c>
      <c r="Q6231">
        <v>0</v>
      </c>
      <c r="R6231">
        <v>0</v>
      </c>
      <c r="S6231">
        <v>0</v>
      </c>
      <c r="T6231" t="s">
        <v>181</v>
      </c>
      <c r="U6231">
        <v>0</v>
      </c>
      <c r="V6231" t="s">
        <v>181</v>
      </c>
      <c r="W6231">
        <v>6.6666666666666693E-2</v>
      </c>
      <c r="X6231" t="s">
        <v>4075</v>
      </c>
    </row>
    <row r="6232" spans="1:24" x14ac:dyDescent="0.3">
      <c r="A6232" t="s">
        <v>3502</v>
      </c>
      <c r="B6232" t="s">
        <v>16462</v>
      </c>
      <c r="C6232" t="s">
        <v>181</v>
      </c>
      <c r="D6232" t="s">
        <v>16463</v>
      </c>
      <c r="E6232" t="s">
        <v>16464</v>
      </c>
      <c r="F6232">
        <v>25</v>
      </c>
      <c r="G6232">
        <v>0</v>
      </c>
      <c r="H6232" s="51" t="s">
        <v>3148</v>
      </c>
      <c r="I6232">
        <v>0</v>
      </c>
      <c r="J6232">
        <v>13</v>
      </c>
      <c r="K6232">
        <v>13</v>
      </c>
      <c r="L6232">
        <v>7670</v>
      </c>
      <c r="M6232">
        <v>15340</v>
      </c>
      <c r="N6232">
        <v>26</v>
      </c>
      <c r="O6232">
        <v>0</v>
      </c>
      <c r="P6232" t="s">
        <v>3682</v>
      </c>
      <c r="Q6232">
        <v>0</v>
      </c>
      <c r="R6232">
        <v>0</v>
      </c>
      <c r="S6232">
        <v>0</v>
      </c>
      <c r="T6232" t="s">
        <v>181</v>
      </c>
      <c r="U6232">
        <v>0</v>
      </c>
      <c r="V6232" t="s">
        <v>181</v>
      </c>
      <c r="W6232">
        <v>11.266666666666699</v>
      </c>
      <c r="X6232" t="s">
        <v>4075</v>
      </c>
    </row>
    <row r="6233" spans="1:24" x14ac:dyDescent="0.3">
      <c r="A6233" t="s">
        <v>3502</v>
      </c>
      <c r="B6233" t="s">
        <v>18487</v>
      </c>
      <c r="C6233" t="s">
        <v>181</v>
      </c>
      <c r="D6233" t="s">
        <v>18488</v>
      </c>
      <c r="E6233" t="s">
        <v>8307</v>
      </c>
      <c r="F6233">
        <v>0</v>
      </c>
      <c r="G6233" t="s">
        <v>3535</v>
      </c>
      <c r="H6233" s="51" t="s">
        <v>18489</v>
      </c>
      <c r="I6233">
        <v>55.9</v>
      </c>
      <c r="J6233">
        <v>0</v>
      </c>
      <c r="L6233">
        <v>0</v>
      </c>
      <c r="M6233">
        <v>0</v>
      </c>
      <c r="N6233">
        <v>0</v>
      </c>
      <c r="O6233">
        <v>0</v>
      </c>
      <c r="P6233" t="s">
        <v>183</v>
      </c>
      <c r="Q6233">
        <v>1</v>
      </c>
      <c r="R6233">
        <v>-1</v>
      </c>
      <c r="S6233">
        <v>0</v>
      </c>
      <c r="T6233" t="s">
        <v>181</v>
      </c>
      <c r="U6233">
        <v>0</v>
      </c>
      <c r="V6233" t="s">
        <v>181</v>
      </c>
      <c r="W6233">
        <v>0</v>
      </c>
      <c r="X6233" t="s">
        <v>4075</v>
      </c>
    </row>
    <row r="6234" spans="1:24" x14ac:dyDescent="0.3">
      <c r="A6234" t="s">
        <v>3502</v>
      </c>
      <c r="B6234" t="s">
        <v>8316</v>
      </c>
      <c r="C6234" t="s">
        <v>3504</v>
      </c>
      <c r="D6234" t="s">
        <v>8317</v>
      </c>
      <c r="E6234" t="s">
        <v>8307</v>
      </c>
      <c r="F6234">
        <v>123</v>
      </c>
      <c r="G6234">
        <v>0</v>
      </c>
      <c r="H6234" s="51" t="s">
        <v>3542</v>
      </c>
      <c r="I6234">
        <v>0</v>
      </c>
      <c r="J6234">
        <v>62</v>
      </c>
      <c r="K6234">
        <v>52</v>
      </c>
      <c r="L6234">
        <v>3536</v>
      </c>
      <c r="M6234">
        <v>14620</v>
      </c>
      <c r="N6234">
        <v>215</v>
      </c>
      <c r="O6234">
        <v>13</v>
      </c>
      <c r="P6234" t="s">
        <v>4093</v>
      </c>
      <c r="Q6234">
        <v>2</v>
      </c>
      <c r="R6234">
        <v>0</v>
      </c>
      <c r="S6234">
        <v>0</v>
      </c>
      <c r="T6234" t="s">
        <v>181</v>
      </c>
      <c r="U6234">
        <v>0</v>
      </c>
      <c r="V6234" t="s">
        <v>181</v>
      </c>
      <c r="W6234">
        <v>413.33333333333297</v>
      </c>
      <c r="X6234" t="s">
        <v>4075</v>
      </c>
    </row>
    <row r="6235" spans="1:24" x14ac:dyDescent="0.3">
      <c r="A6235" t="s">
        <v>3502</v>
      </c>
      <c r="B6235" t="s">
        <v>11700</v>
      </c>
      <c r="C6235" t="s">
        <v>3573</v>
      </c>
      <c r="D6235" t="s">
        <v>8317</v>
      </c>
      <c r="E6235" t="s">
        <v>11695</v>
      </c>
      <c r="F6235">
        <v>16</v>
      </c>
      <c r="G6235">
        <v>0</v>
      </c>
      <c r="H6235" s="51" t="s">
        <v>16465</v>
      </c>
      <c r="I6235">
        <v>0</v>
      </c>
      <c r="J6235">
        <v>8</v>
      </c>
      <c r="K6235">
        <v>16</v>
      </c>
      <c r="L6235">
        <v>950.72</v>
      </c>
      <c r="M6235">
        <v>2317.38</v>
      </c>
      <c r="N6235">
        <v>39</v>
      </c>
      <c r="O6235">
        <v>1</v>
      </c>
      <c r="P6235" t="s">
        <v>7429</v>
      </c>
      <c r="Q6235">
        <v>0</v>
      </c>
      <c r="R6235">
        <v>0</v>
      </c>
      <c r="S6235">
        <v>0</v>
      </c>
      <c r="T6235" t="s">
        <v>181</v>
      </c>
      <c r="U6235">
        <v>0</v>
      </c>
      <c r="V6235" t="s">
        <v>181</v>
      </c>
      <c r="W6235">
        <v>10.133333333333301</v>
      </c>
      <c r="X6235" t="s">
        <v>4075</v>
      </c>
    </row>
    <row r="6236" spans="1:24" x14ac:dyDescent="0.3">
      <c r="A6236" t="s">
        <v>3502</v>
      </c>
      <c r="B6236" t="s">
        <v>11698</v>
      </c>
      <c r="C6236" t="s">
        <v>3573</v>
      </c>
      <c r="D6236" t="s">
        <v>11699</v>
      </c>
      <c r="E6236" t="s">
        <v>11695</v>
      </c>
      <c r="F6236">
        <v>7</v>
      </c>
      <c r="G6236">
        <v>0</v>
      </c>
      <c r="H6236" s="51" t="s">
        <v>16466</v>
      </c>
      <c r="I6236">
        <v>0</v>
      </c>
      <c r="J6236">
        <v>4</v>
      </c>
      <c r="K6236">
        <v>4</v>
      </c>
      <c r="L6236">
        <v>583.88</v>
      </c>
      <c r="M6236">
        <v>2481.4899999999998</v>
      </c>
      <c r="N6236">
        <v>17</v>
      </c>
      <c r="O6236">
        <v>0</v>
      </c>
      <c r="P6236" t="s">
        <v>3960</v>
      </c>
      <c r="Q6236">
        <v>0</v>
      </c>
      <c r="R6236">
        <v>0</v>
      </c>
      <c r="S6236">
        <v>0</v>
      </c>
      <c r="T6236" t="s">
        <v>181</v>
      </c>
      <c r="U6236">
        <v>0</v>
      </c>
      <c r="V6236" t="s">
        <v>181</v>
      </c>
      <c r="W6236">
        <v>2.2666666666666702</v>
      </c>
      <c r="X6236" t="s">
        <v>4075</v>
      </c>
    </row>
    <row r="6237" spans="1:24" x14ac:dyDescent="0.3">
      <c r="A6237" t="s">
        <v>3502</v>
      </c>
      <c r="B6237" t="s">
        <v>11693</v>
      </c>
      <c r="C6237" t="s">
        <v>3504</v>
      </c>
      <c r="D6237" t="s">
        <v>11694</v>
      </c>
      <c r="E6237" t="s">
        <v>11695</v>
      </c>
      <c r="F6237">
        <v>1</v>
      </c>
      <c r="G6237">
        <v>0</v>
      </c>
      <c r="H6237" s="51" t="s">
        <v>16467</v>
      </c>
      <c r="I6237">
        <v>0</v>
      </c>
      <c r="J6237">
        <v>1</v>
      </c>
      <c r="K6237">
        <v>1</v>
      </c>
      <c r="L6237">
        <v>86.45</v>
      </c>
      <c r="M6237">
        <v>172.9</v>
      </c>
      <c r="N6237">
        <v>2</v>
      </c>
      <c r="O6237">
        <v>0</v>
      </c>
      <c r="P6237" t="s">
        <v>3787</v>
      </c>
      <c r="Q6237">
        <v>0</v>
      </c>
      <c r="R6237">
        <v>0</v>
      </c>
      <c r="S6237">
        <v>0</v>
      </c>
      <c r="T6237" t="s">
        <v>181</v>
      </c>
      <c r="U6237">
        <v>0</v>
      </c>
      <c r="V6237" t="s">
        <v>181</v>
      </c>
      <c r="W6237">
        <v>6.6666666666666693E-2</v>
      </c>
      <c r="X6237" t="s">
        <v>4075</v>
      </c>
    </row>
    <row r="6238" spans="1:24" x14ac:dyDescent="0.3">
      <c r="A6238" t="s">
        <v>3502</v>
      </c>
      <c r="B6238" t="s">
        <v>16468</v>
      </c>
      <c r="C6238" t="s">
        <v>181</v>
      </c>
      <c r="D6238" t="s">
        <v>16469</v>
      </c>
      <c r="E6238" t="s">
        <v>8307</v>
      </c>
      <c r="F6238">
        <v>0</v>
      </c>
      <c r="G6238">
        <v>0</v>
      </c>
      <c r="H6238" s="51" t="s">
        <v>16470</v>
      </c>
      <c r="I6238">
        <v>0</v>
      </c>
      <c r="J6238">
        <v>0</v>
      </c>
      <c r="K6238">
        <v>2</v>
      </c>
      <c r="L6238">
        <v>34.159999999999997</v>
      </c>
      <c r="M6238">
        <v>102.48</v>
      </c>
      <c r="N6238">
        <v>6</v>
      </c>
      <c r="O6238">
        <v>0</v>
      </c>
      <c r="P6238" t="s">
        <v>3594</v>
      </c>
      <c r="Q6238">
        <v>0</v>
      </c>
      <c r="R6238">
        <v>0</v>
      </c>
      <c r="S6238">
        <v>0</v>
      </c>
      <c r="T6238" t="s">
        <v>181</v>
      </c>
      <c r="U6238">
        <v>0</v>
      </c>
      <c r="V6238" t="s">
        <v>181</v>
      </c>
      <c r="W6238">
        <v>0</v>
      </c>
      <c r="X6238" t="s">
        <v>4075</v>
      </c>
    </row>
    <row r="6239" spans="1:24" x14ac:dyDescent="0.3">
      <c r="A6239" t="s">
        <v>3502</v>
      </c>
      <c r="B6239" t="s">
        <v>8333</v>
      </c>
      <c r="C6239" t="s">
        <v>3504</v>
      </c>
      <c r="D6239" t="s">
        <v>8334</v>
      </c>
      <c r="E6239" t="s">
        <v>8307</v>
      </c>
      <c r="F6239">
        <v>9</v>
      </c>
      <c r="G6239">
        <v>0</v>
      </c>
      <c r="H6239" s="51" t="s">
        <v>16473</v>
      </c>
      <c r="I6239">
        <v>0</v>
      </c>
      <c r="J6239">
        <v>5</v>
      </c>
      <c r="K6239">
        <v>6</v>
      </c>
      <c r="L6239">
        <v>494.52</v>
      </c>
      <c r="M6239">
        <v>906.62</v>
      </c>
      <c r="N6239">
        <v>11</v>
      </c>
      <c r="O6239">
        <v>0</v>
      </c>
      <c r="P6239" t="s">
        <v>4092</v>
      </c>
      <c r="Q6239">
        <v>0</v>
      </c>
      <c r="R6239">
        <v>0</v>
      </c>
      <c r="S6239">
        <v>0</v>
      </c>
      <c r="T6239" t="s">
        <v>181</v>
      </c>
      <c r="U6239">
        <v>0</v>
      </c>
      <c r="V6239" t="s">
        <v>181</v>
      </c>
      <c r="W6239">
        <v>1.8333333333333299</v>
      </c>
      <c r="X6239" t="s">
        <v>4075</v>
      </c>
    </row>
    <row r="6240" spans="1:24" x14ac:dyDescent="0.3">
      <c r="A6240" t="s">
        <v>3502</v>
      </c>
      <c r="B6240" t="s">
        <v>16471</v>
      </c>
      <c r="C6240" t="s">
        <v>181</v>
      </c>
      <c r="D6240" t="s">
        <v>16472</v>
      </c>
      <c r="E6240" t="s">
        <v>8307</v>
      </c>
      <c r="F6240">
        <v>1</v>
      </c>
      <c r="G6240">
        <v>0</v>
      </c>
      <c r="H6240" s="51" t="s">
        <v>9716</v>
      </c>
      <c r="I6240">
        <v>0</v>
      </c>
      <c r="J6240">
        <v>1</v>
      </c>
      <c r="K6240">
        <v>3</v>
      </c>
      <c r="L6240">
        <v>417</v>
      </c>
      <c r="M6240">
        <v>834</v>
      </c>
      <c r="N6240">
        <v>6</v>
      </c>
      <c r="O6240">
        <v>0</v>
      </c>
      <c r="P6240" t="s">
        <v>3594</v>
      </c>
      <c r="Q6240">
        <v>0</v>
      </c>
      <c r="R6240">
        <v>0</v>
      </c>
      <c r="S6240">
        <v>0</v>
      </c>
      <c r="T6240" t="s">
        <v>181</v>
      </c>
      <c r="U6240">
        <v>0</v>
      </c>
      <c r="V6240" t="s">
        <v>181</v>
      </c>
      <c r="W6240">
        <v>0.2</v>
      </c>
      <c r="X6240" t="s">
        <v>4075</v>
      </c>
    </row>
    <row r="6241" spans="1:24" x14ac:dyDescent="0.3">
      <c r="A6241" t="s">
        <v>3502</v>
      </c>
      <c r="B6241" t="s">
        <v>18490</v>
      </c>
      <c r="C6241" t="s">
        <v>181</v>
      </c>
      <c r="D6241" t="s">
        <v>18491</v>
      </c>
      <c r="E6241" t="s">
        <v>8307</v>
      </c>
      <c r="F6241">
        <v>0</v>
      </c>
      <c r="G6241">
        <v>0</v>
      </c>
      <c r="H6241" s="51" t="s">
        <v>18492</v>
      </c>
      <c r="I6241">
        <v>0</v>
      </c>
      <c r="J6241">
        <v>0</v>
      </c>
      <c r="L6241">
        <v>0</v>
      </c>
      <c r="M6241">
        <v>132.68</v>
      </c>
      <c r="N6241">
        <v>4</v>
      </c>
      <c r="O6241">
        <v>1</v>
      </c>
      <c r="P6241" t="s">
        <v>3701</v>
      </c>
      <c r="Q6241">
        <v>2</v>
      </c>
      <c r="R6241">
        <v>0</v>
      </c>
      <c r="S6241">
        <v>0</v>
      </c>
      <c r="T6241" t="s">
        <v>181</v>
      </c>
      <c r="U6241">
        <v>0</v>
      </c>
      <c r="V6241" t="s">
        <v>181</v>
      </c>
      <c r="W6241">
        <v>0</v>
      </c>
      <c r="X6241" t="s">
        <v>4075</v>
      </c>
    </row>
    <row r="6242" spans="1:24" x14ac:dyDescent="0.3">
      <c r="A6242" t="s">
        <v>3502</v>
      </c>
      <c r="B6242" t="s">
        <v>11701</v>
      </c>
      <c r="C6242" t="s">
        <v>3592</v>
      </c>
      <c r="D6242" t="s">
        <v>11702</v>
      </c>
      <c r="E6242" t="s">
        <v>11695</v>
      </c>
      <c r="F6242">
        <v>2</v>
      </c>
      <c r="G6242">
        <v>0</v>
      </c>
      <c r="H6242" s="51" t="s">
        <v>16473</v>
      </c>
      <c r="I6242">
        <v>0</v>
      </c>
      <c r="J6242">
        <v>1</v>
      </c>
      <c r="K6242">
        <v>2</v>
      </c>
      <c r="L6242">
        <v>164.84</v>
      </c>
      <c r="M6242">
        <v>1565.98</v>
      </c>
      <c r="N6242">
        <v>19</v>
      </c>
      <c r="O6242">
        <v>0</v>
      </c>
      <c r="P6242" t="s">
        <v>3636</v>
      </c>
      <c r="Q6242">
        <v>0</v>
      </c>
      <c r="R6242">
        <v>0</v>
      </c>
      <c r="S6242">
        <v>0</v>
      </c>
      <c r="T6242" t="s">
        <v>181</v>
      </c>
      <c r="U6242">
        <v>0</v>
      </c>
      <c r="V6242" t="s">
        <v>181</v>
      </c>
      <c r="W6242">
        <v>0.63333333333333297</v>
      </c>
      <c r="X6242" t="s">
        <v>4075</v>
      </c>
    </row>
    <row r="6243" spans="1:24" x14ac:dyDescent="0.3">
      <c r="A6243" t="s">
        <v>3502</v>
      </c>
      <c r="B6243" t="s">
        <v>11696</v>
      </c>
      <c r="C6243" t="s">
        <v>181</v>
      </c>
      <c r="D6243" t="s">
        <v>11697</v>
      </c>
      <c r="E6243" t="s">
        <v>11695</v>
      </c>
      <c r="F6243">
        <v>0</v>
      </c>
      <c r="G6243">
        <v>0</v>
      </c>
      <c r="H6243" s="51" t="s">
        <v>16474</v>
      </c>
      <c r="I6243">
        <v>0</v>
      </c>
      <c r="J6243">
        <v>0</v>
      </c>
      <c r="L6243">
        <v>0</v>
      </c>
      <c r="M6243">
        <v>456.78</v>
      </c>
      <c r="N6243">
        <v>11</v>
      </c>
      <c r="O6243">
        <v>0</v>
      </c>
      <c r="P6243" t="s">
        <v>4092</v>
      </c>
      <c r="Q6243">
        <v>0</v>
      </c>
      <c r="R6243">
        <v>0</v>
      </c>
      <c r="S6243">
        <v>0</v>
      </c>
      <c r="T6243" t="s">
        <v>181</v>
      </c>
      <c r="U6243">
        <v>0</v>
      </c>
      <c r="V6243" t="s">
        <v>181</v>
      </c>
      <c r="W6243">
        <v>0</v>
      </c>
      <c r="X6243" t="s">
        <v>4075</v>
      </c>
    </row>
    <row r="6244" spans="1:24" x14ac:dyDescent="0.3">
      <c r="A6244" t="s">
        <v>3502</v>
      </c>
      <c r="B6244" t="s">
        <v>8312</v>
      </c>
      <c r="C6244" t="s">
        <v>3592</v>
      </c>
      <c r="D6244" t="s">
        <v>8313</v>
      </c>
      <c r="E6244" t="s">
        <v>8307</v>
      </c>
      <c r="F6244">
        <v>15</v>
      </c>
      <c r="G6244">
        <v>0</v>
      </c>
      <c r="H6244" s="51" t="s">
        <v>18493</v>
      </c>
      <c r="I6244">
        <v>0</v>
      </c>
      <c r="J6244">
        <v>8</v>
      </c>
      <c r="K6244">
        <v>9</v>
      </c>
      <c r="L6244">
        <v>2059.2000000000003</v>
      </c>
      <c r="M6244">
        <v>3432</v>
      </c>
      <c r="N6244">
        <v>15</v>
      </c>
      <c r="O6244">
        <v>0</v>
      </c>
      <c r="P6244" t="s">
        <v>3225</v>
      </c>
      <c r="Q6244">
        <v>0</v>
      </c>
      <c r="R6244">
        <v>0</v>
      </c>
      <c r="S6244">
        <v>10</v>
      </c>
      <c r="T6244" t="s">
        <v>17670</v>
      </c>
      <c r="U6244">
        <v>228.8</v>
      </c>
      <c r="V6244" t="s">
        <v>18494</v>
      </c>
      <c r="W6244">
        <v>4</v>
      </c>
      <c r="X6244" t="s">
        <v>4075</v>
      </c>
    </row>
    <row r="6245" spans="1:24" x14ac:dyDescent="0.3">
      <c r="A6245" t="s">
        <v>3507</v>
      </c>
      <c r="B6245" t="s">
        <v>11862</v>
      </c>
      <c r="C6245" t="s">
        <v>3504</v>
      </c>
      <c r="D6245" t="s">
        <v>11863</v>
      </c>
      <c r="E6245" t="s">
        <v>11840</v>
      </c>
      <c r="F6245">
        <v>0</v>
      </c>
      <c r="G6245">
        <v>0</v>
      </c>
      <c r="H6245" s="51" t="s">
        <v>12443</v>
      </c>
      <c r="I6245">
        <v>0</v>
      </c>
      <c r="J6245">
        <v>0</v>
      </c>
      <c r="L6245">
        <v>0</v>
      </c>
      <c r="M6245">
        <v>9.85</v>
      </c>
      <c r="N6245">
        <v>8</v>
      </c>
      <c r="O6245">
        <v>0</v>
      </c>
      <c r="P6245" t="s">
        <v>1703</v>
      </c>
      <c r="Q6245">
        <v>0</v>
      </c>
      <c r="R6245">
        <v>0</v>
      </c>
      <c r="S6245">
        <v>0</v>
      </c>
      <c r="T6245" t="s">
        <v>181</v>
      </c>
      <c r="U6245">
        <v>0</v>
      </c>
      <c r="V6245" t="s">
        <v>181</v>
      </c>
      <c r="W6245">
        <v>0</v>
      </c>
      <c r="X6245" t="s">
        <v>6279</v>
      </c>
    </row>
    <row r="6246" spans="1:24" x14ac:dyDescent="0.3">
      <c r="A6246" t="s">
        <v>3560</v>
      </c>
      <c r="B6246" t="s">
        <v>10066</v>
      </c>
      <c r="C6246" t="s">
        <v>3771</v>
      </c>
      <c r="D6246" t="s">
        <v>16475</v>
      </c>
      <c r="E6246" t="s">
        <v>10060</v>
      </c>
      <c r="F6246">
        <v>0</v>
      </c>
      <c r="G6246">
        <v>0</v>
      </c>
      <c r="H6246" s="51" t="s">
        <v>12888</v>
      </c>
      <c r="I6246">
        <v>0</v>
      </c>
      <c r="J6246">
        <v>0</v>
      </c>
      <c r="L6246">
        <v>0</v>
      </c>
      <c r="M6246">
        <v>285</v>
      </c>
      <c r="N6246">
        <v>10</v>
      </c>
      <c r="O6246">
        <v>0</v>
      </c>
      <c r="P6246" t="s">
        <v>3762</v>
      </c>
      <c r="Q6246">
        <v>0</v>
      </c>
      <c r="R6246">
        <v>0</v>
      </c>
      <c r="S6246">
        <v>0</v>
      </c>
      <c r="T6246" t="s">
        <v>181</v>
      </c>
      <c r="U6246">
        <v>0</v>
      </c>
      <c r="V6246" t="s">
        <v>181</v>
      </c>
      <c r="W6246">
        <v>0</v>
      </c>
      <c r="X6246" t="s">
        <v>3554</v>
      </c>
    </row>
    <row r="6247" spans="1:24" x14ac:dyDescent="0.3">
      <c r="A6247" t="s">
        <v>3560</v>
      </c>
      <c r="B6247" t="s">
        <v>8127</v>
      </c>
      <c r="C6247" t="s">
        <v>181</v>
      </c>
      <c r="D6247" t="s">
        <v>8128</v>
      </c>
      <c r="E6247" t="s">
        <v>7931</v>
      </c>
      <c r="F6247">
        <v>0</v>
      </c>
      <c r="G6247">
        <v>0</v>
      </c>
      <c r="H6247" s="51" t="s">
        <v>3872</v>
      </c>
      <c r="I6247">
        <v>0</v>
      </c>
      <c r="J6247">
        <v>0</v>
      </c>
      <c r="L6247">
        <v>0</v>
      </c>
      <c r="M6247">
        <v>106</v>
      </c>
      <c r="N6247">
        <v>2</v>
      </c>
      <c r="O6247">
        <v>0</v>
      </c>
      <c r="P6247" t="s">
        <v>3787</v>
      </c>
      <c r="Q6247">
        <v>0</v>
      </c>
      <c r="R6247">
        <v>0</v>
      </c>
      <c r="S6247">
        <v>0</v>
      </c>
      <c r="T6247" t="s">
        <v>181</v>
      </c>
      <c r="U6247">
        <v>0</v>
      </c>
      <c r="V6247" t="s">
        <v>181</v>
      </c>
      <c r="W6247">
        <v>0</v>
      </c>
      <c r="X6247" t="s">
        <v>7729</v>
      </c>
    </row>
    <row r="6248" spans="1:24" x14ac:dyDescent="0.3">
      <c r="A6248" t="s">
        <v>3507</v>
      </c>
      <c r="B6248" t="s">
        <v>16476</v>
      </c>
      <c r="C6248" t="s">
        <v>181</v>
      </c>
      <c r="D6248" t="s">
        <v>16477</v>
      </c>
      <c r="E6248" t="s">
        <v>12847</v>
      </c>
      <c r="F6248">
        <v>0</v>
      </c>
      <c r="G6248">
        <v>0</v>
      </c>
      <c r="H6248" s="51" t="s">
        <v>16478</v>
      </c>
      <c r="I6248">
        <v>0</v>
      </c>
      <c r="J6248">
        <v>0</v>
      </c>
      <c r="L6248">
        <v>0</v>
      </c>
      <c r="M6248">
        <v>0</v>
      </c>
      <c r="N6248">
        <v>0</v>
      </c>
      <c r="O6248">
        <v>0</v>
      </c>
      <c r="P6248" t="s">
        <v>183</v>
      </c>
      <c r="Q6248">
        <v>0</v>
      </c>
      <c r="R6248">
        <v>0</v>
      </c>
      <c r="S6248">
        <v>0</v>
      </c>
      <c r="T6248" t="s">
        <v>181</v>
      </c>
      <c r="U6248">
        <v>0</v>
      </c>
      <c r="V6248" t="s">
        <v>181</v>
      </c>
      <c r="W6248">
        <v>0</v>
      </c>
      <c r="X6248" t="s">
        <v>3756</v>
      </c>
    </row>
    <row r="6249" spans="1:24" x14ac:dyDescent="0.3">
      <c r="A6249" t="s">
        <v>3560</v>
      </c>
      <c r="B6249" t="s">
        <v>11379</v>
      </c>
      <c r="C6249" t="s">
        <v>3504</v>
      </c>
      <c r="D6249" t="s">
        <v>11380</v>
      </c>
      <c r="E6249" t="s">
        <v>11381</v>
      </c>
      <c r="F6249">
        <v>2876</v>
      </c>
      <c r="G6249">
        <v>0</v>
      </c>
      <c r="H6249" s="51" t="s">
        <v>12435</v>
      </c>
      <c r="I6249">
        <v>0</v>
      </c>
      <c r="J6249">
        <v>1438</v>
      </c>
      <c r="K6249">
        <v>1204</v>
      </c>
      <c r="L6249">
        <v>12642</v>
      </c>
      <c r="M6249">
        <v>17020.5</v>
      </c>
      <c r="N6249">
        <v>1621</v>
      </c>
      <c r="O6249">
        <v>363</v>
      </c>
      <c r="P6249" t="s">
        <v>18495</v>
      </c>
      <c r="Q6249">
        <v>15</v>
      </c>
      <c r="R6249">
        <v>0</v>
      </c>
      <c r="S6249">
        <v>3000</v>
      </c>
      <c r="T6249" t="s">
        <v>12699</v>
      </c>
      <c r="U6249">
        <v>10.5</v>
      </c>
      <c r="V6249" t="s">
        <v>16479</v>
      </c>
      <c r="W6249">
        <v>59581.133333333302</v>
      </c>
      <c r="X6249" t="s">
        <v>3756</v>
      </c>
    </row>
    <row r="6250" spans="1:24" x14ac:dyDescent="0.3">
      <c r="A6250" t="s">
        <v>3507</v>
      </c>
      <c r="B6250" t="s">
        <v>16480</v>
      </c>
      <c r="C6250" t="s">
        <v>181</v>
      </c>
      <c r="D6250" t="s">
        <v>16481</v>
      </c>
      <c r="E6250" t="s">
        <v>12847</v>
      </c>
      <c r="F6250">
        <v>0</v>
      </c>
      <c r="G6250">
        <v>0</v>
      </c>
      <c r="H6250" s="51" t="s">
        <v>16478</v>
      </c>
      <c r="I6250">
        <v>0</v>
      </c>
      <c r="J6250">
        <v>0</v>
      </c>
      <c r="L6250">
        <v>0</v>
      </c>
      <c r="M6250">
        <v>0</v>
      </c>
      <c r="N6250">
        <v>0</v>
      </c>
      <c r="O6250">
        <v>0</v>
      </c>
      <c r="P6250" t="s">
        <v>183</v>
      </c>
      <c r="Q6250">
        <v>0</v>
      </c>
      <c r="R6250">
        <v>0</v>
      </c>
      <c r="S6250">
        <v>0</v>
      </c>
      <c r="T6250" t="s">
        <v>181</v>
      </c>
      <c r="U6250">
        <v>0</v>
      </c>
      <c r="V6250" t="s">
        <v>181</v>
      </c>
      <c r="W6250">
        <v>0</v>
      </c>
      <c r="X6250" t="s">
        <v>3756</v>
      </c>
    </row>
    <row r="6251" spans="1:24" x14ac:dyDescent="0.3">
      <c r="A6251" t="s">
        <v>3560</v>
      </c>
      <c r="B6251" t="s">
        <v>11385</v>
      </c>
      <c r="C6251" t="s">
        <v>3504</v>
      </c>
      <c r="D6251" t="s">
        <v>11386</v>
      </c>
      <c r="E6251" t="s">
        <v>11381</v>
      </c>
      <c r="F6251">
        <v>0</v>
      </c>
      <c r="G6251">
        <v>0</v>
      </c>
      <c r="H6251" s="51" t="s">
        <v>16482</v>
      </c>
      <c r="I6251">
        <v>0</v>
      </c>
      <c r="J6251">
        <v>0</v>
      </c>
      <c r="L6251">
        <v>0</v>
      </c>
      <c r="M6251">
        <v>149.69</v>
      </c>
      <c r="N6251">
        <v>3</v>
      </c>
      <c r="O6251">
        <v>0</v>
      </c>
      <c r="P6251" t="s">
        <v>3701</v>
      </c>
      <c r="Q6251">
        <v>0</v>
      </c>
      <c r="R6251">
        <v>0</v>
      </c>
      <c r="S6251">
        <v>0</v>
      </c>
      <c r="T6251" t="s">
        <v>181</v>
      </c>
      <c r="U6251">
        <v>0</v>
      </c>
      <c r="V6251" t="s">
        <v>181</v>
      </c>
      <c r="W6251">
        <v>0</v>
      </c>
      <c r="X6251" t="s">
        <v>3756</v>
      </c>
    </row>
    <row r="6252" spans="1:24" x14ac:dyDescent="0.3">
      <c r="A6252" t="s">
        <v>3560</v>
      </c>
      <c r="B6252" t="s">
        <v>11382</v>
      </c>
      <c r="C6252" t="s">
        <v>3504</v>
      </c>
      <c r="D6252" t="s">
        <v>11383</v>
      </c>
      <c r="E6252" t="s">
        <v>11381</v>
      </c>
      <c r="F6252">
        <v>3548</v>
      </c>
      <c r="G6252">
        <v>0</v>
      </c>
      <c r="H6252" s="51" t="s">
        <v>12435</v>
      </c>
      <c r="I6252">
        <v>0</v>
      </c>
      <c r="J6252">
        <v>1774</v>
      </c>
      <c r="K6252">
        <v>1699</v>
      </c>
      <c r="L6252">
        <v>17839.5</v>
      </c>
      <c r="M6252">
        <v>22333.5</v>
      </c>
      <c r="N6252">
        <v>2127</v>
      </c>
      <c r="O6252">
        <v>503</v>
      </c>
      <c r="P6252" t="s">
        <v>18496</v>
      </c>
      <c r="Q6252">
        <v>0</v>
      </c>
      <c r="R6252">
        <v>0</v>
      </c>
      <c r="S6252">
        <v>3000</v>
      </c>
      <c r="T6252" t="s">
        <v>12699</v>
      </c>
      <c r="U6252">
        <v>10.5</v>
      </c>
      <c r="V6252" t="s">
        <v>16479</v>
      </c>
      <c r="W6252">
        <v>96032.533333333296</v>
      </c>
      <c r="X6252" t="s">
        <v>3756</v>
      </c>
    </row>
    <row r="6253" spans="1:24" x14ac:dyDescent="0.3">
      <c r="A6253" t="s">
        <v>3560</v>
      </c>
      <c r="B6253" t="s">
        <v>16484</v>
      </c>
      <c r="C6253" t="s">
        <v>181</v>
      </c>
      <c r="D6253" t="s">
        <v>16485</v>
      </c>
      <c r="E6253" t="s">
        <v>7931</v>
      </c>
      <c r="F6253">
        <v>0</v>
      </c>
      <c r="G6253">
        <v>0</v>
      </c>
      <c r="H6253" s="51" t="s">
        <v>3762</v>
      </c>
      <c r="I6253">
        <v>0</v>
      </c>
      <c r="J6253">
        <v>0</v>
      </c>
      <c r="L6253">
        <v>0</v>
      </c>
      <c r="M6253">
        <v>0</v>
      </c>
      <c r="N6253">
        <v>0</v>
      </c>
      <c r="O6253">
        <v>0</v>
      </c>
      <c r="P6253" t="s">
        <v>183</v>
      </c>
      <c r="Q6253">
        <v>0</v>
      </c>
      <c r="R6253">
        <v>0</v>
      </c>
      <c r="S6253">
        <v>0</v>
      </c>
      <c r="T6253" t="s">
        <v>181</v>
      </c>
      <c r="U6253">
        <v>0</v>
      </c>
      <c r="V6253" t="s">
        <v>181</v>
      </c>
      <c r="W6253">
        <v>0</v>
      </c>
      <c r="X6253" t="s">
        <v>7729</v>
      </c>
    </row>
    <row r="6254" spans="1:24" x14ac:dyDescent="0.3">
      <c r="A6254" t="s">
        <v>3560</v>
      </c>
      <c r="B6254" t="s">
        <v>16486</v>
      </c>
      <c r="C6254" t="s">
        <v>181</v>
      </c>
      <c r="D6254" t="s">
        <v>16487</v>
      </c>
      <c r="E6254" t="s">
        <v>7931</v>
      </c>
      <c r="F6254">
        <v>0</v>
      </c>
      <c r="G6254">
        <v>0</v>
      </c>
      <c r="H6254" s="51" t="s">
        <v>3532</v>
      </c>
      <c r="I6254">
        <v>0</v>
      </c>
      <c r="J6254">
        <v>0</v>
      </c>
      <c r="L6254">
        <v>0</v>
      </c>
      <c r="M6254">
        <v>56</v>
      </c>
      <c r="N6254">
        <v>8</v>
      </c>
      <c r="O6254">
        <v>0</v>
      </c>
      <c r="P6254" t="s">
        <v>1703</v>
      </c>
      <c r="Q6254">
        <v>0</v>
      </c>
      <c r="R6254">
        <v>0</v>
      </c>
      <c r="S6254">
        <v>0</v>
      </c>
      <c r="T6254" t="s">
        <v>181</v>
      </c>
      <c r="U6254">
        <v>0</v>
      </c>
      <c r="V6254" t="s">
        <v>181</v>
      </c>
      <c r="W6254">
        <v>0</v>
      </c>
      <c r="X6254" t="s">
        <v>7729</v>
      </c>
    </row>
    <row r="6255" spans="1:24" x14ac:dyDescent="0.3">
      <c r="A6255" t="s">
        <v>3560</v>
      </c>
      <c r="B6255" t="s">
        <v>16488</v>
      </c>
      <c r="C6255" t="s">
        <v>181</v>
      </c>
      <c r="D6255" t="s">
        <v>16489</v>
      </c>
      <c r="E6255" t="s">
        <v>7931</v>
      </c>
      <c r="F6255">
        <v>0</v>
      </c>
      <c r="G6255">
        <v>0</v>
      </c>
      <c r="H6255" s="51" t="s">
        <v>3594</v>
      </c>
      <c r="I6255">
        <v>0</v>
      </c>
      <c r="J6255">
        <v>0</v>
      </c>
      <c r="L6255">
        <v>0</v>
      </c>
      <c r="M6255">
        <v>48</v>
      </c>
      <c r="N6255">
        <v>8</v>
      </c>
      <c r="O6255">
        <v>0</v>
      </c>
      <c r="P6255" t="s">
        <v>1703</v>
      </c>
      <c r="Q6255">
        <v>0</v>
      </c>
      <c r="R6255">
        <v>0</v>
      </c>
      <c r="S6255">
        <v>0</v>
      </c>
      <c r="T6255" t="s">
        <v>181</v>
      </c>
      <c r="U6255">
        <v>0</v>
      </c>
      <c r="V6255" t="s">
        <v>181</v>
      </c>
      <c r="W6255">
        <v>0</v>
      </c>
      <c r="X6255" t="s">
        <v>7729</v>
      </c>
    </row>
    <row r="6256" spans="1:24" x14ac:dyDescent="0.3">
      <c r="A6256" t="s">
        <v>3560</v>
      </c>
      <c r="B6256" t="s">
        <v>16490</v>
      </c>
      <c r="C6256" t="s">
        <v>181</v>
      </c>
      <c r="D6256" t="s">
        <v>16491</v>
      </c>
      <c r="E6256" t="s">
        <v>7931</v>
      </c>
      <c r="F6256">
        <v>0</v>
      </c>
      <c r="G6256">
        <v>0</v>
      </c>
      <c r="H6256" s="51" t="s">
        <v>3532</v>
      </c>
      <c r="I6256">
        <v>0</v>
      </c>
      <c r="J6256">
        <v>0</v>
      </c>
      <c r="L6256">
        <v>0</v>
      </c>
      <c r="M6256">
        <v>63</v>
      </c>
      <c r="N6256">
        <v>9</v>
      </c>
      <c r="O6256">
        <v>0</v>
      </c>
      <c r="P6256" t="s">
        <v>3520</v>
      </c>
      <c r="Q6256">
        <v>0</v>
      </c>
      <c r="R6256">
        <v>0</v>
      </c>
      <c r="S6256">
        <v>0</v>
      </c>
      <c r="T6256" t="s">
        <v>181</v>
      </c>
      <c r="U6256">
        <v>0</v>
      </c>
      <c r="V6256" t="s">
        <v>181</v>
      </c>
      <c r="W6256">
        <v>0</v>
      </c>
      <c r="X6256" t="s">
        <v>7729</v>
      </c>
    </row>
    <row r="6257" spans="1:24" x14ac:dyDescent="0.3">
      <c r="A6257" t="s">
        <v>3502</v>
      </c>
      <c r="B6257" t="s">
        <v>11946</v>
      </c>
      <c r="C6257" t="s">
        <v>3592</v>
      </c>
      <c r="D6257" t="s">
        <v>11947</v>
      </c>
      <c r="E6257" t="s">
        <v>11948</v>
      </c>
      <c r="F6257">
        <v>70</v>
      </c>
      <c r="G6257">
        <v>0</v>
      </c>
      <c r="H6257" s="51" t="s">
        <v>12449</v>
      </c>
      <c r="I6257">
        <v>0</v>
      </c>
      <c r="J6257">
        <v>45</v>
      </c>
      <c r="K6257">
        <v>46</v>
      </c>
      <c r="L6257">
        <v>172.5</v>
      </c>
      <c r="M6257">
        <v>194.94</v>
      </c>
      <c r="N6257">
        <v>52</v>
      </c>
      <c r="O6257">
        <v>0</v>
      </c>
      <c r="P6257" t="s">
        <v>905</v>
      </c>
      <c r="Q6257">
        <v>0</v>
      </c>
      <c r="R6257">
        <v>0</v>
      </c>
      <c r="S6257">
        <v>80</v>
      </c>
      <c r="T6257" t="s">
        <v>17670</v>
      </c>
      <c r="U6257">
        <v>3.75</v>
      </c>
      <c r="V6257" t="s">
        <v>18497</v>
      </c>
      <c r="W6257">
        <v>78</v>
      </c>
      <c r="X6257" t="s">
        <v>7241</v>
      </c>
    </row>
    <row r="6258" spans="1:24" x14ac:dyDescent="0.3">
      <c r="A6258" t="s">
        <v>3502</v>
      </c>
      <c r="B6258" t="s">
        <v>12050</v>
      </c>
      <c r="C6258" t="s">
        <v>181</v>
      </c>
      <c r="D6258" t="s">
        <v>12051</v>
      </c>
      <c r="E6258" t="s">
        <v>12052</v>
      </c>
      <c r="F6258">
        <v>0</v>
      </c>
      <c r="G6258">
        <v>0</v>
      </c>
      <c r="H6258" s="51" t="s">
        <v>16492</v>
      </c>
      <c r="I6258">
        <v>0</v>
      </c>
      <c r="J6258">
        <v>0</v>
      </c>
      <c r="L6258">
        <v>0</v>
      </c>
      <c r="M6258">
        <v>1413.01</v>
      </c>
      <c r="N6258">
        <v>10</v>
      </c>
      <c r="O6258">
        <v>0</v>
      </c>
      <c r="P6258" t="s">
        <v>3762</v>
      </c>
      <c r="Q6258">
        <v>0</v>
      </c>
      <c r="R6258">
        <v>0</v>
      </c>
      <c r="S6258">
        <v>0</v>
      </c>
      <c r="T6258" t="s">
        <v>181</v>
      </c>
      <c r="U6258">
        <v>0</v>
      </c>
      <c r="V6258" t="s">
        <v>181</v>
      </c>
      <c r="W6258">
        <v>0</v>
      </c>
      <c r="X6258" t="s">
        <v>3566</v>
      </c>
    </row>
    <row r="6259" spans="1:24" x14ac:dyDescent="0.3">
      <c r="A6259" t="s">
        <v>3560</v>
      </c>
      <c r="B6259" t="s">
        <v>16493</v>
      </c>
      <c r="C6259" t="s">
        <v>181</v>
      </c>
      <c r="D6259" t="s">
        <v>16494</v>
      </c>
      <c r="E6259" t="s">
        <v>7931</v>
      </c>
      <c r="F6259">
        <v>0</v>
      </c>
      <c r="G6259">
        <v>0</v>
      </c>
      <c r="H6259" s="51" t="s">
        <v>16495</v>
      </c>
      <c r="I6259">
        <v>0</v>
      </c>
      <c r="J6259">
        <v>2</v>
      </c>
      <c r="K6259">
        <v>2</v>
      </c>
      <c r="L6259">
        <v>14.76</v>
      </c>
      <c r="M6259">
        <v>36.9</v>
      </c>
      <c r="N6259">
        <v>5</v>
      </c>
      <c r="O6259">
        <v>0</v>
      </c>
      <c r="P6259" t="s">
        <v>3526</v>
      </c>
      <c r="Q6259">
        <v>0</v>
      </c>
      <c r="R6259">
        <v>0</v>
      </c>
      <c r="S6259">
        <v>0</v>
      </c>
      <c r="T6259" t="s">
        <v>181</v>
      </c>
      <c r="U6259">
        <v>0</v>
      </c>
      <c r="V6259" t="s">
        <v>181</v>
      </c>
      <c r="W6259">
        <v>0.33333333333333298</v>
      </c>
      <c r="X6259" t="s">
        <v>7729</v>
      </c>
    </row>
    <row r="6260" spans="1:24" x14ac:dyDescent="0.3">
      <c r="A6260" t="s">
        <v>3560</v>
      </c>
      <c r="B6260" t="s">
        <v>7950</v>
      </c>
      <c r="C6260" t="s">
        <v>181</v>
      </c>
      <c r="D6260" t="s">
        <v>16496</v>
      </c>
      <c r="E6260" t="s">
        <v>7931</v>
      </c>
      <c r="F6260">
        <v>0</v>
      </c>
      <c r="G6260">
        <v>0</v>
      </c>
      <c r="H6260" s="51" t="s">
        <v>16442</v>
      </c>
      <c r="I6260">
        <v>0</v>
      </c>
      <c r="J6260">
        <v>0</v>
      </c>
      <c r="L6260">
        <v>0</v>
      </c>
      <c r="M6260">
        <v>170.8</v>
      </c>
      <c r="N6260">
        <v>28</v>
      </c>
      <c r="O6260">
        <v>0</v>
      </c>
      <c r="P6260" t="s">
        <v>2127</v>
      </c>
      <c r="Q6260">
        <v>0</v>
      </c>
      <c r="R6260">
        <v>0</v>
      </c>
      <c r="S6260">
        <v>0</v>
      </c>
      <c r="T6260" t="s">
        <v>181</v>
      </c>
      <c r="U6260">
        <v>0</v>
      </c>
      <c r="V6260" t="s">
        <v>181</v>
      </c>
      <c r="W6260">
        <v>0</v>
      </c>
      <c r="X6260" t="s">
        <v>7729</v>
      </c>
    </row>
    <row r="6261" spans="1:24" x14ac:dyDescent="0.3">
      <c r="A6261" t="s">
        <v>3560</v>
      </c>
      <c r="B6261" t="s">
        <v>7938</v>
      </c>
      <c r="C6261" t="s">
        <v>181</v>
      </c>
      <c r="D6261" t="s">
        <v>16497</v>
      </c>
      <c r="E6261" t="s">
        <v>7931</v>
      </c>
      <c r="F6261">
        <v>0</v>
      </c>
      <c r="G6261">
        <v>0</v>
      </c>
      <c r="H6261" s="51" t="s">
        <v>16061</v>
      </c>
      <c r="I6261">
        <v>0</v>
      </c>
      <c r="J6261">
        <v>0</v>
      </c>
      <c r="L6261">
        <v>0</v>
      </c>
      <c r="M6261">
        <v>53.8</v>
      </c>
      <c r="N6261">
        <v>10</v>
      </c>
      <c r="O6261">
        <v>0</v>
      </c>
      <c r="P6261" t="s">
        <v>3762</v>
      </c>
      <c r="Q6261">
        <v>0</v>
      </c>
      <c r="R6261">
        <v>0</v>
      </c>
      <c r="S6261">
        <v>0</v>
      </c>
      <c r="T6261" t="s">
        <v>181</v>
      </c>
      <c r="U6261">
        <v>0</v>
      </c>
      <c r="V6261" t="s">
        <v>181</v>
      </c>
      <c r="W6261">
        <v>0</v>
      </c>
      <c r="X6261" t="s">
        <v>7729</v>
      </c>
    </row>
    <row r="6262" spans="1:24" x14ac:dyDescent="0.3">
      <c r="A6262" t="s">
        <v>3560</v>
      </c>
      <c r="B6262" t="s">
        <v>8058</v>
      </c>
      <c r="C6262" t="s">
        <v>181</v>
      </c>
      <c r="D6262" t="s">
        <v>16498</v>
      </c>
      <c r="E6262" t="s">
        <v>7931</v>
      </c>
      <c r="F6262">
        <v>0</v>
      </c>
      <c r="G6262">
        <v>0</v>
      </c>
      <c r="H6262" s="51" t="s">
        <v>12708</v>
      </c>
      <c r="I6262">
        <v>0</v>
      </c>
      <c r="J6262">
        <v>12</v>
      </c>
      <c r="K6262">
        <v>15</v>
      </c>
      <c r="L6262">
        <v>84.75</v>
      </c>
      <c r="M6262">
        <v>45.2</v>
      </c>
      <c r="N6262">
        <v>8</v>
      </c>
      <c r="O6262">
        <v>0</v>
      </c>
      <c r="P6262" t="s">
        <v>1703</v>
      </c>
      <c r="Q6262">
        <v>0</v>
      </c>
      <c r="R6262">
        <v>0</v>
      </c>
      <c r="S6262">
        <v>0</v>
      </c>
      <c r="T6262" t="s">
        <v>181</v>
      </c>
      <c r="U6262">
        <v>0</v>
      </c>
      <c r="V6262" t="s">
        <v>181</v>
      </c>
      <c r="W6262">
        <v>3.2</v>
      </c>
      <c r="X6262" t="s">
        <v>7729</v>
      </c>
    </row>
    <row r="6263" spans="1:24" x14ac:dyDescent="0.3">
      <c r="A6263" t="s">
        <v>3560</v>
      </c>
      <c r="B6263" t="s">
        <v>8142</v>
      </c>
      <c r="C6263" t="s">
        <v>3504</v>
      </c>
      <c r="D6263" t="s">
        <v>16499</v>
      </c>
      <c r="E6263" t="s">
        <v>7931</v>
      </c>
      <c r="F6263">
        <v>0</v>
      </c>
      <c r="G6263">
        <v>0</v>
      </c>
      <c r="H6263" s="51" t="s">
        <v>15165</v>
      </c>
      <c r="I6263">
        <v>0</v>
      </c>
      <c r="J6263">
        <v>3</v>
      </c>
      <c r="K6263">
        <v>4</v>
      </c>
      <c r="L6263">
        <v>19</v>
      </c>
      <c r="M6263">
        <v>118.75</v>
      </c>
      <c r="N6263">
        <v>25</v>
      </c>
      <c r="O6263">
        <v>0</v>
      </c>
      <c r="P6263" t="s">
        <v>4096</v>
      </c>
      <c r="Q6263">
        <v>0</v>
      </c>
      <c r="R6263">
        <v>0</v>
      </c>
      <c r="S6263">
        <v>0</v>
      </c>
      <c r="T6263" t="s">
        <v>181</v>
      </c>
      <c r="U6263">
        <v>0</v>
      </c>
      <c r="V6263" t="s">
        <v>181</v>
      </c>
      <c r="W6263">
        <v>2.5</v>
      </c>
      <c r="X6263" t="s">
        <v>7729</v>
      </c>
    </row>
    <row r="6264" spans="1:24" x14ac:dyDescent="0.3">
      <c r="A6264" t="s">
        <v>3560</v>
      </c>
      <c r="B6264" t="s">
        <v>8143</v>
      </c>
      <c r="C6264" t="s">
        <v>3504</v>
      </c>
      <c r="D6264" t="s">
        <v>16500</v>
      </c>
      <c r="E6264" t="s">
        <v>7931</v>
      </c>
      <c r="F6264">
        <v>0</v>
      </c>
      <c r="G6264">
        <v>0</v>
      </c>
      <c r="H6264" s="51" t="s">
        <v>16061</v>
      </c>
      <c r="I6264">
        <v>0</v>
      </c>
      <c r="J6264">
        <v>3</v>
      </c>
      <c r="K6264">
        <v>4</v>
      </c>
      <c r="L6264">
        <v>21.52</v>
      </c>
      <c r="M6264">
        <v>112.98</v>
      </c>
      <c r="N6264">
        <v>21</v>
      </c>
      <c r="O6264">
        <v>0</v>
      </c>
      <c r="P6264" t="s">
        <v>3733</v>
      </c>
      <c r="Q6264">
        <v>0</v>
      </c>
      <c r="R6264">
        <v>0</v>
      </c>
      <c r="S6264">
        <v>0</v>
      </c>
      <c r="T6264" t="s">
        <v>181</v>
      </c>
      <c r="U6264">
        <v>0</v>
      </c>
      <c r="V6264" t="s">
        <v>181</v>
      </c>
      <c r="W6264">
        <v>2.1</v>
      </c>
      <c r="X6264" t="s">
        <v>7729</v>
      </c>
    </row>
    <row r="6265" spans="1:24" x14ac:dyDescent="0.3">
      <c r="A6265" t="s">
        <v>3560</v>
      </c>
      <c r="B6265" t="s">
        <v>8002</v>
      </c>
      <c r="C6265" t="s">
        <v>3504</v>
      </c>
      <c r="D6265" t="s">
        <v>16501</v>
      </c>
      <c r="E6265" t="s">
        <v>7931</v>
      </c>
      <c r="F6265">
        <v>0</v>
      </c>
      <c r="G6265">
        <v>0</v>
      </c>
      <c r="H6265" s="51" t="s">
        <v>15165</v>
      </c>
      <c r="I6265">
        <v>0</v>
      </c>
      <c r="J6265">
        <v>3</v>
      </c>
      <c r="K6265">
        <v>4</v>
      </c>
      <c r="L6265">
        <v>19</v>
      </c>
      <c r="M6265">
        <v>118.75</v>
      </c>
      <c r="N6265">
        <v>25</v>
      </c>
      <c r="O6265">
        <v>0</v>
      </c>
      <c r="P6265" t="s">
        <v>4096</v>
      </c>
      <c r="Q6265">
        <v>0</v>
      </c>
      <c r="R6265">
        <v>0</v>
      </c>
      <c r="S6265">
        <v>0</v>
      </c>
      <c r="T6265" t="s">
        <v>181</v>
      </c>
      <c r="U6265">
        <v>0</v>
      </c>
      <c r="V6265" t="s">
        <v>181</v>
      </c>
      <c r="W6265">
        <v>2.5</v>
      </c>
      <c r="X6265" t="s">
        <v>7729</v>
      </c>
    </row>
    <row r="6266" spans="1:24" x14ac:dyDescent="0.3">
      <c r="A6266" t="s">
        <v>3560</v>
      </c>
      <c r="B6266" t="s">
        <v>8006</v>
      </c>
      <c r="C6266" t="s">
        <v>3504</v>
      </c>
      <c r="D6266" t="s">
        <v>16502</v>
      </c>
      <c r="E6266" t="s">
        <v>7931</v>
      </c>
      <c r="F6266">
        <v>0</v>
      </c>
      <c r="G6266">
        <v>0</v>
      </c>
      <c r="H6266" s="51" t="s">
        <v>13010</v>
      </c>
      <c r="I6266">
        <v>0</v>
      </c>
      <c r="J6266">
        <v>2</v>
      </c>
      <c r="K6266">
        <v>4</v>
      </c>
      <c r="L6266">
        <v>18.32</v>
      </c>
      <c r="M6266">
        <v>41.22</v>
      </c>
      <c r="N6266">
        <v>9</v>
      </c>
      <c r="O6266">
        <v>0</v>
      </c>
      <c r="P6266" t="s">
        <v>3520</v>
      </c>
      <c r="Q6266">
        <v>0</v>
      </c>
      <c r="R6266">
        <v>0</v>
      </c>
      <c r="S6266">
        <v>0</v>
      </c>
      <c r="T6266" t="s">
        <v>181</v>
      </c>
      <c r="U6266">
        <v>0</v>
      </c>
      <c r="V6266" t="s">
        <v>181</v>
      </c>
      <c r="W6266">
        <v>0.6</v>
      </c>
      <c r="X6266" t="s">
        <v>7729</v>
      </c>
    </row>
    <row r="6267" spans="1:24" x14ac:dyDescent="0.3">
      <c r="A6267" t="s">
        <v>3560</v>
      </c>
      <c r="B6267" t="s">
        <v>8139</v>
      </c>
      <c r="C6267" t="s">
        <v>3504</v>
      </c>
      <c r="D6267" t="s">
        <v>16503</v>
      </c>
      <c r="E6267" t="s">
        <v>7931</v>
      </c>
      <c r="F6267">
        <v>0</v>
      </c>
      <c r="G6267">
        <v>0</v>
      </c>
      <c r="H6267" s="51" t="s">
        <v>12839</v>
      </c>
      <c r="I6267">
        <v>0</v>
      </c>
      <c r="J6267">
        <v>1</v>
      </c>
      <c r="K6267">
        <v>3</v>
      </c>
      <c r="L6267">
        <v>11.64</v>
      </c>
      <c r="M6267">
        <v>42.68</v>
      </c>
      <c r="N6267">
        <v>11</v>
      </c>
      <c r="O6267">
        <v>0</v>
      </c>
      <c r="P6267" t="s">
        <v>4092</v>
      </c>
      <c r="Q6267">
        <v>0</v>
      </c>
      <c r="R6267">
        <v>0</v>
      </c>
      <c r="S6267">
        <v>0</v>
      </c>
      <c r="T6267" t="s">
        <v>181</v>
      </c>
      <c r="U6267">
        <v>0</v>
      </c>
      <c r="V6267" t="s">
        <v>181</v>
      </c>
      <c r="W6267">
        <v>0.36666666666666697</v>
      </c>
      <c r="X6267" t="s">
        <v>7729</v>
      </c>
    </row>
    <row r="6268" spans="1:24" x14ac:dyDescent="0.3">
      <c r="A6268" t="s">
        <v>3560</v>
      </c>
      <c r="B6268" t="s">
        <v>7939</v>
      </c>
      <c r="C6268" t="s">
        <v>3504</v>
      </c>
      <c r="D6268" t="s">
        <v>16504</v>
      </c>
      <c r="E6268" t="s">
        <v>7931</v>
      </c>
      <c r="F6268">
        <v>0</v>
      </c>
      <c r="G6268">
        <v>0</v>
      </c>
      <c r="H6268" s="51" t="s">
        <v>12839</v>
      </c>
      <c r="I6268">
        <v>0</v>
      </c>
      <c r="J6268">
        <v>1</v>
      </c>
      <c r="K6268">
        <v>3</v>
      </c>
      <c r="L6268">
        <v>11.64</v>
      </c>
      <c r="M6268">
        <v>42.68</v>
      </c>
      <c r="N6268">
        <v>11</v>
      </c>
      <c r="O6268">
        <v>0</v>
      </c>
      <c r="P6268" t="s">
        <v>4092</v>
      </c>
      <c r="Q6268">
        <v>0</v>
      </c>
      <c r="R6268">
        <v>0</v>
      </c>
      <c r="S6268">
        <v>0</v>
      </c>
      <c r="T6268" t="s">
        <v>181</v>
      </c>
      <c r="U6268">
        <v>0</v>
      </c>
      <c r="V6268" t="s">
        <v>181</v>
      </c>
      <c r="W6268">
        <v>0.36666666666666697</v>
      </c>
      <c r="X6268" t="s">
        <v>7729</v>
      </c>
    </row>
    <row r="6269" spans="1:24" x14ac:dyDescent="0.3">
      <c r="A6269" t="s">
        <v>3560</v>
      </c>
      <c r="B6269" t="s">
        <v>7934</v>
      </c>
      <c r="C6269" t="s">
        <v>3504</v>
      </c>
      <c r="D6269" t="s">
        <v>16505</v>
      </c>
      <c r="E6269" t="s">
        <v>7931</v>
      </c>
      <c r="F6269">
        <v>0</v>
      </c>
      <c r="G6269">
        <v>0</v>
      </c>
      <c r="H6269" s="51" t="s">
        <v>12839</v>
      </c>
      <c r="I6269">
        <v>0</v>
      </c>
      <c r="J6269">
        <v>1</v>
      </c>
      <c r="K6269">
        <v>3</v>
      </c>
      <c r="L6269">
        <v>11.64</v>
      </c>
      <c r="M6269">
        <v>42.68</v>
      </c>
      <c r="N6269">
        <v>11</v>
      </c>
      <c r="O6269">
        <v>0</v>
      </c>
      <c r="P6269" t="s">
        <v>4092</v>
      </c>
      <c r="Q6269">
        <v>0</v>
      </c>
      <c r="R6269">
        <v>0</v>
      </c>
      <c r="S6269">
        <v>0</v>
      </c>
      <c r="T6269" t="s">
        <v>181</v>
      </c>
      <c r="U6269">
        <v>0</v>
      </c>
      <c r="V6269" t="s">
        <v>181</v>
      </c>
      <c r="W6269">
        <v>0.36666666666666697</v>
      </c>
      <c r="X6269" t="s">
        <v>7729</v>
      </c>
    </row>
    <row r="6270" spans="1:24" x14ac:dyDescent="0.3">
      <c r="A6270" t="s">
        <v>3560</v>
      </c>
      <c r="B6270" t="s">
        <v>16506</v>
      </c>
      <c r="C6270" t="s">
        <v>181</v>
      </c>
      <c r="D6270" t="s">
        <v>16507</v>
      </c>
      <c r="E6270" t="s">
        <v>7931</v>
      </c>
      <c r="F6270">
        <v>0</v>
      </c>
      <c r="G6270">
        <v>0</v>
      </c>
      <c r="H6270" s="51" t="s">
        <v>15073</v>
      </c>
      <c r="I6270">
        <v>0</v>
      </c>
      <c r="J6270">
        <v>0</v>
      </c>
      <c r="K6270">
        <v>1</v>
      </c>
      <c r="L6270">
        <v>5.13</v>
      </c>
      <c r="M6270">
        <v>41.04</v>
      </c>
      <c r="N6270">
        <v>8</v>
      </c>
      <c r="O6270">
        <v>0</v>
      </c>
      <c r="P6270" t="s">
        <v>1703</v>
      </c>
      <c r="Q6270">
        <v>0</v>
      </c>
      <c r="R6270">
        <v>0</v>
      </c>
      <c r="S6270">
        <v>0</v>
      </c>
      <c r="T6270" t="s">
        <v>181</v>
      </c>
      <c r="U6270">
        <v>0</v>
      </c>
      <c r="V6270" t="s">
        <v>181</v>
      </c>
      <c r="W6270">
        <v>0</v>
      </c>
      <c r="X6270" t="s">
        <v>7729</v>
      </c>
    </row>
    <row r="6271" spans="1:24" x14ac:dyDescent="0.3">
      <c r="A6271" t="s">
        <v>3560</v>
      </c>
      <c r="B6271" t="s">
        <v>16508</v>
      </c>
      <c r="C6271" t="s">
        <v>181</v>
      </c>
      <c r="D6271" t="s">
        <v>16509</v>
      </c>
      <c r="E6271" t="s">
        <v>7931</v>
      </c>
      <c r="F6271">
        <v>0</v>
      </c>
      <c r="G6271">
        <v>0</v>
      </c>
      <c r="H6271" s="51" t="s">
        <v>16376</v>
      </c>
      <c r="I6271">
        <v>0</v>
      </c>
      <c r="J6271">
        <v>0</v>
      </c>
      <c r="K6271">
        <v>1</v>
      </c>
      <c r="L6271">
        <v>4.43</v>
      </c>
      <c r="M6271">
        <v>35.44</v>
      </c>
      <c r="N6271">
        <v>8</v>
      </c>
      <c r="O6271">
        <v>0</v>
      </c>
      <c r="P6271" t="s">
        <v>1703</v>
      </c>
      <c r="Q6271">
        <v>0</v>
      </c>
      <c r="R6271">
        <v>0</v>
      </c>
      <c r="S6271">
        <v>0</v>
      </c>
      <c r="T6271" t="s">
        <v>181</v>
      </c>
      <c r="U6271">
        <v>0</v>
      </c>
      <c r="V6271" t="s">
        <v>181</v>
      </c>
      <c r="W6271">
        <v>0</v>
      </c>
      <c r="X6271" t="s">
        <v>7729</v>
      </c>
    </row>
    <row r="6272" spans="1:24" x14ac:dyDescent="0.3">
      <c r="A6272" t="s">
        <v>3560</v>
      </c>
      <c r="B6272" t="s">
        <v>16510</v>
      </c>
      <c r="C6272" t="s">
        <v>181</v>
      </c>
      <c r="D6272" t="s">
        <v>16511</v>
      </c>
      <c r="E6272" t="s">
        <v>7931</v>
      </c>
      <c r="F6272">
        <v>0</v>
      </c>
      <c r="G6272">
        <v>0</v>
      </c>
      <c r="H6272" s="51" t="s">
        <v>16376</v>
      </c>
      <c r="I6272">
        <v>0</v>
      </c>
      <c r="J6272">
        <v>0</v>
      </c>
      <c r="K6272">
        <v>1</v>
      </c>
      <c r="L6272">
        <v>4.43</v>
      </c>
      <c r="M6272">
        <v>35.44</v>
      </c>
      <c r="N6272">
        <v>8</v>
      </c>
      <c r="O6272">
        <v>0</v>
      </c>
      <c r="P6272" t="s">
        <v>1703</v>
      </c>
      <c r="Q6272">
        <v>0</v>
      </c>
      <c r="R6272">
        <v>0</v>
      </c>
      <c r="S6272">
        <v>0</v>
      </c>
      <c r="T6272" t="s">
        <v>181</v>
      </c>
      <c r="U6272">
        <v>0</v>
      </c>
      <c r="V6272" t="s">
        <v>181</v>
      </c>
      <c r="W6272">
        <v>0</v>
      </c>
      <c r="X6272" t="s">
        <v>7729</v>
      </c>
    </row>
    <row r="6273" spans="1:24" x14ac:dyDescent="0.3">
      <c r="A6273" t="s">
        <v>3560</v>
      </c>
      <c r="B6273" t="s">
        <v>16512</v>
      </c>
      <c r="C6273" t="s">
        <v>181</v>
      </c>
      <c r="D6273" t="s">
        <v>16513</v>
      </c>
      <c r="E6273" t="s">
        <v>7931</v>
      </c>
      <c r="F6273">
        <v>0</v>
      </c>
      <c r="G6273">
        <v>0</v>
      </c>
      <c r="H6273" s="51" t="s">
        <v>16376</v>
      </c>
      <c r="I6273">
        <v>0</v>
      </c>
      <c r="J6273">
        <v>0</v>
      </c>
      <c r="K6273">
        <v>1</v>
      </c>
      <c r="L6273">
        <v>4.43</v>
      </c>
      <c r="M6273">
        <v>35.44</v>
      </c>
      <c r="N6273">
        <v>8</v>
      </c>
      <c r="O6273">
        <v>0</v>
      </c>
      <c r="P6273" t="s">
        <v>1703</v>
      </c>
      <c r="Q6273">
        <v>0</v>
      </c>
      <c r="R6273">
        <v>0</v>
      </c>
      <c r="S6273">
        <v>0</v>
      </c>
      <c r="T6273" t="s">
        <v>181</v>
      </c>
      <c r="U6273">
        <v>0</v>
      </c>
      <c r="V6273" t="s">
        <v>181</v>
      </c>
      <c r="W6273">
        <v>0</v>
      </c>
      <c r="X6273" t="s">
        <v>7729</v>
      </c>
    </row>
    <row r="6274" spans="1:24" x14ac:dyDescent="0.3">
      <c r="A6274" t="s">
        <v>3507</v>
      </c>
      <c r="B6274" t="s">
        <v>7578</v>
      </c>
      <c r="C6274" t="s">
        <v>3528</v>
      </c>
      <c r="D6274" t="s">
        <v>7579</v>
      </c>
      <c r="E6274" t="s">
        <v>7477</v>
      </c>
      <c r="F6274">
        <v>756</v>
      </c>
      <c r="G6274">
        <v>0</v>
      </c>
      <c r="H6274" s="51" t="s">
        <v>16514</v>
      </c>
      <c r="I6274">
        <v>0</v>
      </c>
      <c r="J6274">
        <v>378</v>
      </c>
      <c r="K6274">
        <v>282</v>
      </c>
      <c r="L6274">
        <v>439.92</v>
      </c>
      <c r="M6274">
        <v>2569.54</v>
      </c>
      <c r="N6274">
        <v>1646</v>
      </c>
      <c r="O6274">
        <v>0</v>
      </c>
      <c r="P6274" t="s">
        <v>18498</v>
      </c>
      <c r="Q6274">
        <v>0</v>
      </c>
      <c r="R6274">
        <v>0</v>
      </c>
      <c r="S6274">
        <v>0</v>
      </c>
      <c r="T6274" t="s">
        <v>181</v>
      </c>
      <c r="U6274">
        <v>0</v>
      </c>
      <c r="V6274" t="s">
        <v>181</v>
      </c>
      <c r="W6274">
        <v>20739.599999999999</v>
      </c>
      <c r="X6274" t="s">
        <v>3522</v>
      </c>
    </row>
    <row r="6275" spans="1:24" x14ac:dyDescent="0.3">
      <c r="A6275" t="s">
        <v>3507</v>
      </c>
      <c r="B6275" t="s">
        <v>7587</v>
      </c>
      <c r="C6275" t="s">
        <v>181</v>
      </c>
      <c r="D6275" t="s">
        <v>7579</v>
      </c>
      <c r="E6275" t="s">
        <v>7477</v>
      </c>
      <c r="F6275">
        <v>0</v>
      </c>
      <c r="G6275">
        <v>0</v>
      </c>
      <c r="H6275" s="51" t="s">
        <v>16514</v>
      </c>
      <c r="I6275">
        <v>0</v>
      </c>
      <c r="J6275">
        <v>0</v>
      </c>
      <c r="L6275">
        <v>0</v>
      </c>
      <c r="M6275">
        <v>373.1</v>
      </c>
      <c r="N6275">
        <v>239</v>
      </c>
      <c r="O6275">
        <v>0</v>
      </c>
      <c r="P6275" t="s">
        <v>8210</v>
      </c>
      <c r="Q6275">
        <v>0</v>
      </c>
      <c r="R6275">
        <v>0</v>
      </c>
      <c r="S6275">
        <v>0</v>
      </c>
      <c r="T6275" t="s">
        <v>181</v>
      </c>
      <c r="U6275">
        <v>0</v>
      </c>
      <c r="V6275" t="s">
        <v>181</v>
      </c>
      <c r="W6275">
        <v>0</v>
      </c>
      <c r="X6275" t="s">
        <v>3522</v>
      </c>
    </row>
    <row r="6276" spans="1:24" x14ac:dyDescent="0.3">
      <c r="A6276" t="s">
        <v>3507</v>
      </c>
      <c r="B6276" t="s">
        <v>10691</v>
      </c>
      <c r="C6276" t="s">
        <v>3504</v>
      </c>
      <c r="D6276" t="s">
        <v>10692</v>
      </c>
      <c r="E6276" t="s">
        <v>10657</v>
      </c>
      <c r="F6276">
        <v>8009</v>
      </c>
      <c r="G6276" t="s">
        <v>13708</v>
      </c>
      <c r="H6276" s="51" t="s">
        <v>13524</v>
      </c>
      <c r="I6276">
        <v>13023.36</v>
      </c>
      <c r="J6276">
        <v>4005</v>
      </c>
      <c r="K6276">
        <v>3158</v>
      </c>
      <c r="L6276">
        <v>12600.42</v>
      </c>
      <c r="M6276">
        <v>22803.62</v>
      </c>
      <c r="N6276">
        <v>5714</v>
      </c>
      <c r="O6276">
        <v>609</v>
      </c>
      <c r="P6276" t="s">
        <v>18499</v>
      </c>
      <c r="Q6276">
        <v>360</v>
      </c>
      <c r="R6276">
        <v>0</v>
      </c>
      <c r="S6276">
        <v>0</v>
      </c>
      <c r="T6276" t="s">
        <v>181</v>
      </c>
      <c r="U6276">
        <v>0</v>
      </c>
      <c r="V6276" t="s">
        <v>181</v>
      </c>
      <c r="W6276">
        <v>633457.5</v>
      </c>
      <c r="X6276" t="s">
        <v>3522</v>
      </c>
    </row>
    <row r="6277" spans="1:24" x14ac:dyDescent="0.3">
      <c r="A6277" t="s">
        <v>3507</v>
      </c>
      <c r="B6277" t="s">
        <v>10662</v>
      </c>
      <c r="C6277" t="s">
        <v>181</v>
      </c>
      <c r="D6277" t="s">
        <v>10663</v>
      </c>
      <c r="E6277" t="s">
        <v>10657</v>
      </c>
      <c r="F6277">
        <v>285</v>
      </c>
      <c r="G6277">
        <v>0</v>
      </c>
      <c r="H6277" s="51" t="s">
        <v>13524</v>
      </c>
      <c r="I6277">
        <v>0</v>
      </c>
      <c r="J6277">
        <v>143</v>
      </c>
      <c r="K6277">
        <v>109</v>
      </c>
      <c r="L6277">
        <v>434.91</v>
      </c>
      <c r="M6277">
        <v>1604.31</v>
      </c>
      <c r="N6277">
        <v>402</v>
      </c>
      <c r="O6277">
        <v>57</v>
      </c>
      <c r="P6277" t="s">
        <v>18000</v>
      </c>
      <c r="Q6277">
        <v>0</v>
      </c>
      <c r="R6277">
        <v>0</v>
      </c>
      <c r="S6277">
        <v>0</v>
      </c>
      <c r="T6277" t="s">
        <v>181</v>
      </c>
      <c r="U6277">
        <v>0</v>
      </c>
      <c r="V6277" t="s">
        <v>181</v>
      </c>
      <c r="W6277">
        <v>1644.5</v>
      </c>
      <c r="X6277" t="s">
        <v>3522</v>
      </c>
    </row>
    <row r="6278" spans="1:24" x14ac:dyDescent="0.3">
      <c r="A6278" t="s">
        <v>3507</v>
      </c>
      <c r="B6278" t="s">
        <v>10664</v>
      </c>
      <c r="C6278" t="s">
        <v>181</v>
      </c>
      <c r="D6278" t="s">
        <v>10665</v>
      </c>
      <c r="E6278" t="s">
        <v>10657</v>
      </c>
      <c r="F6278">
        <v>468</v>
      </c>
      <c r="G6278">
        <v>0</v>
      </c>
      <c r="H6278" s="51" t="s">
        <v>13524</v>
      </c>
      <c r="I6278">
        <v>0</v>
      </c>
      <c r="J6278">
        <v>234</v>
      </c>
      <c r="K6278">
        <v>243</v>
      </c>
      <c r="L6278">
        <v>969.57</v>
      </c>
      <c r="M6278">
        <v>2314.6799999999998</v>
      </c>
      <c r="N6278">
        <v>580</v>
      </c>
      <c r="O6278">
        <v>72</v>
      </c>
      <c r="P6278" t="s">
        <v>9961</v>
      </c>
      <c r="Q6278">
        <v>0</v>
      </c>
      <c r="R6278">
        <v>0</v>
      </c>
      <c r="S6278">
        <v>0</v>
      </c>
      <c r="T6278" t="s">
        <v>181</v>
      </c>
      <c r="U6278">
        <v>0</v>
      </c>
      <c r="V6278" t="s">
        <v>181</v>
      </c>
      <c r="W6278">
        <v>3962.4</v>
      </c>
      <c r="X6278" t="s">
        <v>3522</v>
      </c>
    </row>
    <row r="6279" spans="1:24" x14ac:dyDescent="0.3">
      <c r="A6279" t="s">
        <v>3507</v>
      </c>
      <c r="B6279" t="s">
        <v>7588</v>
      </c>
      <c r="C6279" t="s">
        <v>3528</v>
      </c>
      <c r="D6279" t="s">
        <v>7581</v>
      </c>
      <c r="E6279" t="s">
        <v>7477</v>
      </c>
      <c r="F6279">
        <v>817</v>
      </c>
      <c r="G6279">
        <v>0</v>
      </c>
      <c r="H6279" s="51" t="s">
        <v>16514</v>
      </c>
      <c r="I6279">
        <v>0</v>
      </c>
      <c r="J6279">
        <v>409</v>
      </c>
      <c r="K6279">
        <v>317</v>
      </c>
      <c r="L6279">
        <v>494.52000000000004</v>
      </c>
      <c r="M6279">
        <v>2994.16</v>
      </c>
      <c r="N6279">
        <v>1918</v>
      </c>
      <c r="O6279">
        <v>100</v>
      </c>
      <c r="P6279" t="s">
        <v>18500</v>
      </c>
      <c r="Q6279">
        <v>0</v>
      </c>
      <c r="R6279">
        <v>0</v>
      </c>
      <c r="S6279">
        <v>0</v>
      </c>
      <c r="T6279" t="s">
        <v>181</v>
      </c>
      <c r="U6279">
        <v>0</v>
      </c>
      <c r="V6279" t="s">
        <v>181</v>
      </c>
      <c r="W6279">
        <v>24785.4</v>
      </c>
      <c r="X6279" t="s">
        <v>3522</v>
      </c>
    </row>
    <row r="6280" spans="1:24" x14ac:dyDescent="0.3">
      <c r="A6280" t="s">
        <v>3507</v>
      </c>
      <c r="B6280" t="s">
        <v>7580</v>
      </c>
      <c r="C6280" t="s">
        <v>181</v>
      </c>
      <c r="D6280" t="s">
        <v>7581</v>
      </c>
      <c r="E6280" t="s">
        <v>7477</v>
      </c>
      <c r="F6280">
        <v>0</v>
      </c>
      <c r="G6280">
        <v>0</v>
      </c>
      <c r="H6280" s="51" t="s">
        <v>16514</v>
      </c>
      <c r="I6280">
        <v>0</v>
      </c>
      <c r="J6280">
        <v>0</v>
      </c>
      <c r="L6280">
        <v>0</v>
      </c>
      <c r="M6280">
        <v>0</v>
      </c>
      <c r="N6280">
        <v>0</v>
      </c>
      <c r="O6280">
        <v>0</v>
      </c>
      <c r="P6280" t="s">
        <v>183</v>
      </c>
      <c r="Q6280">
        <v>0</v>
      </c>
      <c r="R6280">
        <v>0</v>
      </c>
      <c r="S6280">
        <v>0</v>
      </c>
      <c r="T6280" t="s">
        <v>181</v>
      </c>
      <c r="U6280">
        <v>0</v>
      </c>
      <c r="V6280" t="s">
        <v>181</v>
      </c>
      <c r="W6280">
        <v>0</v>
      </c>
      <c r="X6280" t="s">
        <v>3522</v>
      </c>
    </row>
    <row r="6281" spans="1:24" x14ac:dyDescent="0.3">
      <c r="A6281" t="s">
        <v>3507</v>
      </c>
      <c r="B6281" t="s">
        <v>10658</v>
      </c>
      <c r="C6281" t="s">
        <v>3504</v>
      </c>
      <c r="D6281" t="s">
        <v>10659</v>
      </c>
      <c r="E6281" t="s">
        <v>10657</v>
      </c>
      <c r="F6281">
        <v>6984</v>
      </c>
      <c r="G6281" t="s">
        <v>18501</v>
      </c>
      <c r="H6281" s="51" t="s">
        <v>13524</v>
      </c>
      <c r="I6281">
        <v>12684.210000000001</v>
      </c>
      <c r="J6281">
        <v>3492</v>
      </c>
      <c r="K6281">
        <v>2915</v>
      </c>
      <c r="L6281">
        <v>11630.85</v>
      </c>
      <c r="M6281">
        <v>19171.96</v>
      </c>
      <c r="N6281">
        <v>4804</v>
      </c>
      <c r="O6281">
        <v>639</v>
      </c>
      <c r="P6281" t="s">
        <v>18502</v>
      </c>
      <c r="Q6281">
        <v>360</v>
      </c>
      <c r="R6281">
        <v>0</v>
      </c>
      <c r="S6281">
        <v>0</v>
      </c>
      <c r="T6281" t="s">
        <v>181</v>
      </c>
      <c r="U6281">
        <v>0</v>
      </c>
      <c r="V6281" t="s">
        <v>181</v>
      </c>
      <c r="W6281">
        <v>442902</v>
      </c>
      <c r="X6281" t="s">
        <v>3522</v>
      </c>
    </row>
    <row r="6282" spans="1:24" x14ac:dyDescent="0.3">
      <c r="A6282" t="s">
        <v>3507</v>
      </c>
      <c r="B6282" t="s">
        <v>7582</v>
      </c>
      <c r="C6282" t="s">
        <v>181</v>
      </c>
      <c r="D6282" t="s">
        <v>7583</v>
      </c>
      <c r="E6282" t="s">
        <v>7477</v>
      </c>
      <c r="F6282">
        <v>0</v>
      </c>
      <c r="G6282">
        <v>0</v>
      </c>
      <c r="H6282" s="51" t="s">
        <v>16517</v>
      </c>
      <c r="I6282">
        <v>0</v>
      </c>
      <c r="J6282">
        <v>0</v>
      </c>
      <c r="L6282">
        <v>0</v>
      </c>
      <c r="M6282">
        <v>0</v>
      </c>
      <c r="N6282">
        <v>0</v>
      </c>
      <c r="O6282">
        <v>0</v>
      </c>
      <c r="P6282" t="s">
        <v>183</v>
      </c>
      <c r="Q6282">
        <v>0</v>
      </c>
      <c r="R6282">
        <v>0</v>
      </c>
      <c r="S6282">
        <v>0</v>
      </c>
      <c r="T6282" t="s">
        <v>181</v>
      </c>
      <c r="U6282">
        <v>0</v>
      </c>
      <c r="V6282" t="s">
        <v>181</v>
      </c>
      <c r="W6282">
        <v>0</v>
      </c>
      <c r="X6282" t="s">
        <v>3522</v>
      </c>
    </row>
    <row r="6283" spans="1:24" x14ac:dyDescent="0.3">
      <c r="A6283" t="s">
        <v>3507</v>
      </c>
      <c r="B6283" t="s">
        <v>10676</v>
      </c>
      <c r="C6283" t="s">
        <v>3504</v>
      </c>
      <c r="D6283" t="s">
        <v>10677</v>
      </c>
      <c r="E6283" t="s">
        <v>10657</v>
      </c>
      <c r="F6283">
        <v>586</v>
      </c>
      <c r="G6283">
        <v>0</v>
      </c>
      <c r="H6283" s="51" t="s">
        <v>13524</v>
      </c>
      <c r="I6283">
        <v>0</v>
      </c>
      <c r="J6283">
        <v>293</v>
      </c>
      <c r="K6283">
        <v>255</v>
      </c>
      <c r="L6283">
        <v>1017.45</v>
      </c>
      <c r="M6283">
        <v>4729.1400000000003</v>
      </c>
      <c r="N6283">
        <v>1185</v>
      </c>
      <c r="O6283">
        <v>26</v>
      </c>
      <c r="P6283" t="s">
        <v>18503</v>
      </c>
      <c r="Q6283">
        <v>0</v>
      </c>
      <c r="R6283">
        <v>0</v>
      </c>
      <c r="S6283">
        <v>0</v>
      </c>
      <c r="T6283" t="s">
        <v>181</v>
      </c>
      <c r="U6283">
        <v>0</v>
      </c>
      <c r="V6283" t="s">
        <v>181</v>
      </c>
      <c r="W6283">
        <v>11319.5666666667</v>
      </c>
      <c r="X6283" t="s">
        <v>3522</v>
      </c>
    </row>
    <row r="6284" spans="1:24" x14ac:dyDescent="0.3">
      <c r="A6284" t="s">
        <v>3507</v>
      </c>
      <c r="B6284" t="s">
        <v>7593</v>
      </c>
      <c r="C6284" t="s">
        <v>3528</v>
      </c>
      <c r="D6284" t="s">
        <v>7586</v>
      </c>
      <c r="E6284" t="s">
        <v>7477</v>
      </c>
      <c r="F6284">
        <v>341</v>
      </c>
      <c r="G6284">
        <v>0</v>
      </c>
      <c r="H6284" s="51" t="s">
        <v>16514</v>
      </c>
      <c r="I6284">
        <v>0</v>
      </c>
      <c r="J6284">
        <v>171</v>
      </c>
      <c r="K6284">
        <v>195</v>
      </c>
      <c r="L6284">
        <v>304.2</v>
      </c>
      <c r="M6284">
        <v>985.05</v>
      </c>
      <c r="N6284">
        <v>631</v>
      </c>
      <c r="O6284">
        <v>0</v>
      </c>
      <c r="P6284" t="s">
        <v>18504</v>
      </c>
      <c r="Q6284">
        <v>0</v>
      </c>
      <c r="R6284">
        <v>0</v>
      </c>
      <c r="S6284">
        <v>0</v>
      </c>
      <c r="T6284" t="s">
        <v>181</v>
      </c>
      <c r="U6284">
        <v>0</v>
      </c>
      <c r="V6284" t="s">
        <v>181</v>
      </c>
      <c r="W6284">
        <v>3596.7</v>
      </c>
      <c r="X6284" t="s">
        <v>3522</v>
      </c>
    </row>
    <row r="6285" spans="1:24" x14ac:dyDescent="0.3">
      <c r="A6285" t="s">
        <v>3507</v>
      </c>
      <c r="B6285" t="s">
        <v>7585</v>
      </c>
      <c r="C6285" t="s">
        <v>181</v>
      </c>
      <c r="D6285" t="s">
        <v>7586</v>
      </c>
      <c r="E6285" t="s">
        <v>7477</v>
      </c>
      <c r="F6285">
        <v>0</v>
      </c>
      <c r="G6285">
        <v>0</v>
      </c>
      <c r="H6285" s="51" t="s">
        <v>16514</v>
      </c>
      <c r="I6285">
        <v>0</v>
      </c>
      <c r="J6285">
        <v>0</v>
      </c>
      <c r="L6285">
        <v>0</v>
      </c>
      <c r="M6285">
        <v>0</v>
      </c>
      <c r="N6285">
        <v>0</v>
      </c>
      <c r="O6285">
        <v>0</v>
      </c>
      <c r="P6285" t="s">
        <v>183</v>
      </c>
      <c r="Q6285">
        <v>0</v>
      </c>
      <c r="R6285">
        <v>0</v>
      </c>
      <c r="S6285">
        <v>0</v>
      </c>
      <c r="T6285" t="s">
        <v>181</v>
      </c>
      <c r="U6285">
        <v>0</v>
      </c>
      <c r="V6285" t="s">
        <v>181</v>
      </c>
      <c r="W6285">
        <v>0</v>
      </c>
      <c r="X6285" t="s">
        <v>3522</v>
      </c>
    </row>
    <row r="6286" spans="1:24" x14ac:dyDescent="0.3">
      <c r="A6286" t="s">
        <v>3507</v>
      </c>
      <c r="B6286" t="s">
        <v>10660</v>
      </c>
      <c r="C6286" t="s">
        <v>3504</v>
      </c>
      <c r="D6286" t="s">
        <v>10661</v>
      </c>
      <c r="E6286" t="s">
        <v>10657</v>
      </c>
      <c r="F6286">
        <v>3606</v>
      </c>
      <c r="G6286" t="s">
        <v>18505</v>
      </c>
      <c r="H6286" s="51" t="s">
        <v>13524</v>
      </c>
      <c r="I6286">
        <v>4301.22</v>
      </c>
      <c r="J6286">
        <v>1803</v>
      </c>
      <c r="K6286">
        <v>1460</v>
      </c>
      <c r="L6286">
        <v>5825.4000000000005</v>
      </c>
      <c r="M6286">
        <v>12758.69</v>
      </c>
      <c r="N6286">
        <v>3197</v>
      </c>
      <c r="O6286">
        <v>469</v>
      </c>
      <c r="P6286" t="s">
        <v>18506</v>
      </c>
      <c r="Q6286">
        <v>200</v>
      </c>
      <c r="R6286">
        <v>0</v>
      </c>
      <c r="S6286">
        <v>0</v>
      </c>
      <c r="T6286" t="s">
        <v>181</v>
      </c>
      <c r="U6286">
        <v>0</v>
      </c>
      <c r="V6286" t="s">
        <v>181</v>
      </c>
      <c r="W6286">
        <v>151932.79999999999</v>
      </c>
      <c r="X6286" t="s">
        <v>3522</v>
      </c>
    </row>
    <row r="6287" spans="1:24" x14ac:dyDescent="0.3">
      <c r="A6287" t="s">
        <v>3502</v>
      </c>
      <c r="B6287" t="s">
        <v>10526</v>
      </c>
      <c r="C6287" t="s">
        <v>7258</v>
      </c>
      <c r="D6287" t="s">
        <v>10527</v>
      </c>
      <c r="E6287" t="s">
        <v>10525</v>
      </c>
      <c r="F6287">
        <v>0</v>
      </c>
      <c r="G6287">
        <v>0</v>
      </c>
      <c r="H6287" s="51" t="s">
        <v>16518</v>
      </c>
      <c r="I6287">
        <v>0</v>
      </c>
      <c r="J6287">
        <v>0</v>
      </c>
      <c r="K6287">
        <v>5</v>
      </c>
      <c r="L6287">
        <v>95.649999999999991</v>
      </c>
      <c r="M6287">
        <v>554.77</v>
      </c>
      <c r="N6287">
        <v>29</v>
      </c>
      <c r="O6287">
        <v>4</v>
      </c>
      <c r="P6287" t="s">
        <v>4096</v>
      </c>
      <c r="Q6287">
        <v>0</v>
      </c>
      <c r="R6287">
        <v>0</v>
      </c>
      <c r="S6287">
        <v>0</v>
      </c>
      <c r="T6287" t="s">
        <v>181</v>
      </c>
      <c r="U6287">
        <v>0</v>
      </c>
      <c r="V6287" t="s">
        <v>181</v>
      </c>
      <c r="W6287">
        <v>0</v>
      </c>
      <c r="X6287" t="s">
        <v>3576</v>
      </c>
    </row>
    <row r="6288" spans="1:24" x14ac:dyDescent="0.3">
      <c r="A6288" t="s">
        <v>3502</v>
      </c>
      <c r="B6288" t="s">
        <v>10528</v>
      </c>
      <c r="C6288" t="s">
        <v>3592</v>
      </c>
      <c r="D6288" t="s">
        <v>10529</v>
      </c>
      <c r="E6288" t="s">
        <v>10525</v>
      </c>
      <c r="F6288">
        <v>32</v>
      </c>
      <c r="G6288">
        <v>0</v>
      </c>
      <c r="H6288" s="51" t="s">
        <v>13647</v>
      </c>
      <c r="I6288">
        <v>0</v>
      </c>
      <c r="J6288">
        <v>16</v>
      </c>
      <c r="K6288">
        <v>17</v>
      </c>
      <c r="L6288">
        <v>122.23</v>
      </c>
      <c r="M6288">
        <v>337.93</v>
      </c>
      <c r="N6288">
        <v>47</v>
      </c>
      <c r="O6288">
        <v>4</v>
      </c>
      <c r="P6288" t="s">
        <v>3708</v>
      </c>
      <c r="Q6288">
        <v>0</v>
      </c>
      <c r="R6288">
        <v>0</v>
      </c>
      <c r="S6288">
        <v>0</v>
      </c>
      <c r="T6288" t="s">
        <v>181</v>
      </c>
      <c r="U6288">
        <v>0</v>
      </c>
      <c r="V6288" t="s">
        <v>181</v>
      </c>
      <c r="W6288">
        <v>22.933333333333302</v>
      </c>
      <c r="X6288" t="s">
        <v>3576</v>
      </c>
    </row>
    <row r="6289" spans="1:24" x14ac:dyDescent="0.3">
      <c r="A6289" t="s">
        <v>3507</v>
      </c>
      <c r="B6289" t="s">
        <v>16519</v>
      </c>
      <c r="C6289" t="s">
        <v>181</v>
      </c>
      <c r="D6289" t="s">
        <v>16520</v>
      </c>
      <c r="E6289" t="s">
        <v>16521</v>
      </c>
      <c r="F6289">
        <v>0</v>
      </c>
      <c r="G6289">
        <v>0</v>
      </c>
      <c r="H6289" s="51" t="s">
        <v>18507</v>
      </c>
      <c r="I6289">
        <v>0</v>
      </c>
      <c r="J6289">
        <v>0</v>
      </c>
      <c r="L6289">
        <v>0</v>
      </c>
      <c r="M6289">
        <v>0</v>
      </c>
      <c r="N6289">
        <v>0</v>
      </c>
      <c r="O6289">
        <v>0</v>
      </c>
      <c r="P6289" t="s">
        <v>183</v>
      </c>
      <c r="Q6289">
        <v>0</v>
      </c>
      <c r="R6289">
        <v>0</v>
      </c>
      <c r="S6289">
        <v>0</v>
      </c>
      <c r="T6289" t="s">
        <v>181</v>
      </c>
      <c r="U6289">
        <v>0</v>
      </c>
      <c r="V6289" t="s">
        <v>181</v>
      </c>
      <c r="W6289">
        <v>0</v>
      </c>
      <c r="X6289" t="s">
        <v>4075</v>
      </c>
    </row>
    <row r="6290" spans="1:24" x14ac:dyDescent="0.3">
      <c r="A6290" t="s">
        <v>3507</v>
      </c>
      <c r="B6290" t="s">
        <v>11739</v>
      </c>
      <c r="C6290" t="s">
        <v>7378</v>
      </c>
      <c r="D6290" t="s">
        <v>11740</v>
      </c>
      <c r="E6290" t="s">
        <v>11724</v>
      </c>
      <c r="F6290">
        <v>0</v>
      </c>
      <c r="G6290">
        <v>0</v>
      </c>
      <c r="H6290" s="51" t="s">
        <v>12731</v>
      </c>
      <c r="I6290">
        <v>0</v>
      </c>
      <c r="J6290">
        <v>0</v>
      </c>
      <c r="K6290">
        <v>1</v>
      </c>
      <c r="L6290">
        <v>5.77</v>
      </c>
      <c r="M6290">
        <v>12740.16</v>
      </c>
      <c r="N6290">
        <v>2208</v>
      </c>
      <c r="O6290">
        <v>390</v>
      </c>
      <c r="P6290" t="s">
        <v>18500</v>
      </c>
      <c r="Q6290">
        <v>656</v>
      </c>
      <c r="R6290">
        <v>0</v>
      </c>
      <c r="S6290">
        <v>600</v>
      </c>
      <c r="T6290" t="s">
        <v>12699</v>
      </c>
      <c r="U6290">
        <v>5.77</v>
      </c>
      <c r="V6290" t="s">
        <v>18508</v>
      </c>
      <c r="W6290">
        <v>0</v>
      </c>
      <c r="X6290" t="s">
        <v>4075</v>
      </c>
    </row>
    <row r="6291" spans="1:24" x14ac:dyDescent="0.3">
      <c r="A6291" t="s">
        <v>3502</v>
      </c>
      <c r="B6291" t="s">
        <v>7800</v>
      </c>
      <c r="C6291" t="s">
        <v>181</v>
      </c>
      <c r="D6291" t="s">
        <v>7801</v>
      </c>
      <c r="E6291" t="s">
        <v>7779</v>
      </c>
      <c r="F6291">
        <v>50</v>
      </c>
      <c r="G6291">
        <v>0</v>
      </c>
      <c r="H6291" s="51" t="s">
        <v>16523</v>
      </c>
      <c r="I6291">
        <v>0</v>
      </c>
      <c r="J6291">
        <v>25</v>
      </c>
      <c r="K6291">
        <v>23</v>
      </c>
      <c r="L6291">
        <v>75.44</v>
      </c>
      <c r="M6291">
        <v>400.16</v>
      </c>
      <c r="N6291">
        <v>122</v>
      </c>
      <c r="O6291">
        <v>17</v>
      </c>
      <c r="P6291" t="s">
        <v>3917</v>
      </c>
      <c r="Q6291">
        <v>0</v>
      </c>
      <c r="R6291">
        <v>0</v>
      </c>
      <c r="S6291">
        <v>0</v>
      </c>
      <c r="T6291" t="s">
        <v>181</v>
      </c>
      <c r="U6291">
        <v>0</v>
      </c>
      <c r="V6291" t="s">
        <v>181</v>
      </c>
      <c r="W6291">
        <v>87.5</v>
      </c>
      <c r="X6291" t="s">
        <v>7780</v>
      </c>
    </row>
    <row r="6292" spans="1:24" x14ac:dyDescent="0.3">
      <c r="A6292" t="s">
        <v>3502</v>
      </c>
      <c r="B6292" t="s">
        <v>7802</v>
      </c>
      <c r="C6292" t="s">
        <v>181</v>
      </c>
      <c r="D6292" t="s">
        <v>7803</v>
      </c>
      <c r="E6292" t="s">
        <v>7779</v>
      </c>
      <c r="F6292">
        <v>94</v>
      </c>
      <c r="G6292">
        <v>0</v>
      </c>
      <c r="H6292" s="51" t="s">
        <v>16523</v>
      </c>
      <c r="I6292">
        <v>0</v>
      </c>
      <c r="J6292">
        <v>47</v>
      </c>
      <c r="K6292">
        <v>41</v>
      </c>
      <c r="L6292">
        <v>134.47999999999999</v>
      </c>
      <c r="M6292">
        <v>501.84</v>
      </c>
      <c r="N6292">
        <v>153</v>
      </c>
      <c r="O6292">
        <v>23</v>
      </c>
      <c r="P6292" t="s">
        <v>3797</v>
      </c>
      <c r="Q6292">
        <v>0</v>
      </c>
      <c r="R6292">
        <v>0</v>
      </c>
      <c r="S6292">
        <v>48</v>
      </c>
      <c r="T6292" t="s">
        <v>12699</v>
      </c>
      <c r="U6292">
        <v>21.56</v>
      </c>
      <c r="V6292" t="s">
        <v>18147</v>
      </c>
      <c r="W6292">
        <v>203.666666666667</v>
      </c>
      <c r="X6292" t="s">
        <v>7780</v>
      </c>
    </row>
    <row r="6293" spans="1:24" x14ac:dyDescent="0.3">
      <c r="A6293" t="s">
        <v>3502</v>
      </c>
      <c r="B6293" t="s">
        <v>11336</v>
      </c>
      <c r="C6293" t="s">
        <v>3844</v>
      </c>
      <c r="D6293" t="s">
        <v>11337</v>
      </c>
      <c r="E6293" t="s">
        <v>11335</v>
      </c>
      <c r="F6293">
        <v>0</v>
      </c>
      <c r="G6293">
        <v>0</v>
      </c>
      <c r="H6293" s="51" t="s">
        <v>13343</v>
      </c>
      <c r="I6293">
        <v>0</v>
      </c>
      <c r="J6293">
        <v>0</v>
      </c>
      <c r="L6293">
        <v>0</v>
      </c>
      <c r="M6293">
        <v>149.69999999999999</v>
      </c>
      <c r="N6293">
        <v>10</v>
      </c>
      <c r="O6293">
        <v>0</v>
      </c>
      <c r="P6293" t="s">
        <v>3762</v>
      </c>
      <c r="Q6293">
        <v>0</v>
      </c>
      <c r="R6293">
        <v>0</v>
      </c>
      <c r="S6293">
        <v>0</v>
      </c>
      <c r="T6293" t="s">
        <v>181</v>
      </c>
      <c r="U6293">
        <v>0</v>
      </c>
      <c r="V6293" t="s">
        <v>181</v>
      </c>
      <c r="W6293">
        <v>0</v>
      </c>
      <c r="X6293" t="s">
        <v>3885</v>
      </c>
    </row>
    <row r="6294" spans="1:24" x14ac:dyDescent="0.3">
      <c r="A6294" t="s">
        <v>3502</v>
      </c>
      <c r="B6294" t="s">
        <v>7414</v>
      </c>
      <c r="C6294" t="s">
        <v>3844</v>
      </c>
      <c r="D6294" t="s">
        <v>7415</v>
      </c>
      <c r="E6294" t="s">
        <v>7416</v>
      </c>
      <c r="F6294">
        <v>0</v>
      </c>
      <c r="G6294">
        <v>0</v>
      </c>
      <c r="H6294" s="51" t="s">
        <v>16524</v>
      </c>
      <c r="I6294">
        <v>0</v>
      </c>
      <c r="J6294">
        <v>0</v>
      </c>
      <c r="L6294">
        <v>0</v>
      </c>
      <c r="M6294">
        <v>528.9</v>
      </c>
      <c r="N6294">
        <v>123</v>
      </c>
      <c r="O6294">
        <v>0</v>
      </c>
      <c r="P6294" t="s">
        <v>7171</v>
      </c>
      <c r="Q6294">
        <v>0</v>
      </c>
      <c r="R6294">
        <v>0</v>
      </c>
      <c r="S6294">
        <v>0</v>
      </c>
      <c r="T6294" t="s">
        <v>181</v>
      </c>
      <c r="U6294">
        <v>0</v>
      </c>
      <c r="V6294" t="s">
        <v>181</v>
      </c>
      <c r="W6294">
        <v>0</v>
      </c>
      <c r="X6294" t="s">
        <v>3576</v>
      </c>
    </row>
    <row r="6295" spans="1:24" x14ac:dyDescent="0.3">
      <c r="A6295" t="s">
        <v>3502</v>
      </c>
      <c r="B6295" t="s">
        <v>7417</v>
      </c>
      <c r="C6295" t="s">
        <v>181</v>
      </c>
      <c r="D6295" t="s">
        <v>7418</v>
      </c>
      <c r="E6295" t="s">
        <v>7416</v>
      </c>
      <c r="F6295">
        <v>0</v>
      </c>
      <c r="G6295">
        <v>0</v>
      </c>
      <c r="H6295" s="51" t="s">
        <v>16525</v>
      </c>
      <c r="I6295">
        <v>0</v>
      </c>
      <c r="J6295">
        <v>0</v>
      </c>
      <c r="L6295">
        <v>0</v>
      </c>
      <c r="M6295">
        <v>71.069999999999993</v>
      </c>
      <c r="N6295">
        <v>3</v>
      </c>
      <c r="O6295">
        <v>0</v>
      </c>
      <c r="P6295" t="s">
        <v>3701</v>
      </c>
      <c r="Q6295">
        <v>0</v>
      </c>
      <c r="R6295">
        <v>0</v>
      </c>
      <c r="S6295">
        <v>0</v>
      </c>
      <c r="T6295" t="s">
        <v>181</v>
      </c>
      <c r="U6295">
        <v>0</v>
      </c>
      <c r="V6295" t="s">
        <v>181</v>
      </c>
      <c r="W6295">
        <v>0</v>
      </c>
      <c r="X6295" t="s">
        <v>3576</v>
      </c>
    </row>
    <row r="6296" spans="1:24" x14ac:dyDescent="0.3">
      <c r="A6296" t="s">
        <v>3560</v>
      </c>
      <c r="B6296" t="s">
        <v>7944</v>
      </c>
      <c r="C6296" t="s">
        <v>181</v>
      </c>
      <c r="D6296" t="s">
        <v>7945</v>
      </c>
      <c r="E6296" t="s">
        <v>7931</v>
      </c>
      <c r="F6296">
        <v>0</v>
      </c>
      <c r="G6296">
        <v>0</v>
      </c>
      <c r="H6296" s="51" t="s">
        <v>12716</v>
      </c>
      <c r="I6296">
        <v>0</v>
      </c>
      <c r="J6296">
        <v>0</v>
      </c>
      <c r="L6296">
        <v>0</v>
      </c>
      <c r="M6296">
        <v>0</v>
      </c>
      <c r="N6296">
        <v>0</v>
      </c>
      <c r="O6296">
        <v>0</v>
      </c>
      <c r="P6296" t="s">
        <v>183</v>
      </c>
      <c r="Q6296">
        <v>0</v>
      </c>
      <c r="R6296">
        <v>0</v>
      </c>
      <c r="S6296">
        <v>0</v>
      </c>
      <c r="T6296" t="s">
        <v>181</v>
      </c>
      <c r="U6296">
        <v>0</v>
      </c>
      <c r="V6296" t="s">
        <v>181</v>
      </c>
      <c r="W6296">
        <v>0</v>
      </c>
      <c r="X6296" t="s">
        <v>7729</v>
      </c>
    </row>
    <row r="6297" spans="1:24" x14ac:dyDescent="0.3">
      <c r="A6297" t="s">
        <v>1549</v>
      </c>
      <c r="B6297" t="s">
        <v>11979</v>
      </c>
      <c r="C6297" t="s">
        <v>181</v>
      </c>
      <c r="D6297" t="s">
        <v>11980</v>
      </c>
      <c r="E6297" t="s">
        <v>11981</v>
      </c>
      <c r="F6297">
        <v>0</v>
      </c>
      <c r="G6297">
        <v>0</v>
      </c>
      <c r="H6297" s="51" t="s">
        <v>16526</v>
      </c>
      <c r="I6297">
        <v>0</v>
      </c>
      <c r="J6297">
        <v>0</v>
      </c>
      <c r="L6297">
        <v>0</v>
      </c>
      <c r="M6297">
        <v>269.64</v>
      </c>
      <c r="N6297">
        <v>36</v>
      </c>
      <c r="O6297">
        <v>0</v>
      </c>
      <c r="P6297" t="s">
        <v>1975</v>
      </c>
      <c r="Q6297">
        <v>0</v>
      </c>
      <c r="R6297">
        <v>0</v>
      </c>
      <c r="S6297">
        <v>0</v>
      </c>
      <c r="T6297" t="s">
        <v>181</v>
      </c>
      <c r="U6297">
        <v>0</v>
      </c>
      <c r="V6297" t="s">
        <v>181</v>
      </c>
      <c r="W6297">
        <v>0</v>
      </c>
      <c r="X6297" t="s">
        <v>7360</v>
      </c>
    </row>
    <row r="6298" spans="1:24" x14ac:dyDescent="0.3">
      <c r="A6298" t="s">
        <v>3894</v>
      </c>
      <c r="B6298" t="s">
        <v>12367</v>
      </c>
      <c r="C6298" t="s">
        <v>3592</v>
      </c>
      <c r="D6298" t="s">
        <v>12368</v>
      </c>
      <c r="E6298" t="s">
        <v>12366</v>
      </c>
      <c r="F6298">
        <v>14</v>
      </c>
      <c r="G6298">
        <v>0</v>
      </c>
      <c r="H6298" s="51" t="s">
        <v>16527</v>
      </c>
      <c r="I6298">
        <v>0</v>
      </c>
      <c r="J6298">
        <v>7</v>
      </c>
      <c r="K6298">
        <v>8</v>
      </c>
      <c r="L6298">
        <v>273.68</v>
      </c>
      <c r="M6298">
        <v>752.58</v>
      </c>
      <c r="N6298">
        <v>22</v>
      </c>
      <c r="O6298">
        <v>0</v>
      </c>
      <c r="P6298" t="s">
        <v>1484</v>
      </c>
      <c r="Q6298">
        <v>0</v>
      </c>
      <c r="R6298">
        <v>0</v>
      </c>
      <c r="S6298">
        <v>0</v>
      </c>
      <c r="T6298" t="s">
        <v>181</v>
      </c>
      <c r="U6298">
        <v>0</v>
      </c>
      <c r="V6298" t="s">
        <v>181</v>
      </c>
      <c r="W6298">
        <v>5.1333333333333302</v>
      </c>
      <c r="X6298" t="s">
        <v>3898</v>
      </c>
    </row>
    <row r="6299" spans="1:24" x14ac:dyDescent="0.3">
      <c r="A6299" t="s">
        <v>3894</v>
      </c>
      <c r="B6299" t="s">
        <v>12364</v>
      </c>
      <c r="C6299" t="s">
        <v>3592</v>
      </c>
      <c r="D6299" t="s">
        <v>12365</v>
      </c>
      <c r="E6299" t="s">
        <v>12366</v>
      </c>
      <c r="F6299">
        <v>106</v>
      </c>
      <c r="G6299" t="s">
        <v>3101</v>
      </c>
      <c r="H6299" s="51" t="s">
        <v>18509</v>
      </c>
      <c r="I6299">
        <v>101.52</v>
      </c>
      <c r="J6299">
        <v>53</v>
      </c>
      <c r="K6299">
        <v>54</v>
      </c>
      <c r="L6299">
        <v>1370.52</v>
      </c>
      <c r="M6299">
        <v>2589.25</v>
      </c>
      <c r="N6299">
        <v>102</v>
      </c>
      <c r="O6299">
        <v>0</v>
      </c>
      <c r="P6299" t="s">
        <v>3949</v>
      </c>
      <c r="Q6299">
        <v>0</v>
      </c>
      <c r="R6299">
        <v>0</v>
      </c>
      <c r="S6299">
        <v>0</v>
      </c>
      <c r="T6299" t="s">
        <v>181</v>
      </c>
      <c r="U6299">
        <v>0</v>
      </c>
      <c r="V6299" t="s">
        <v>181</v>
      </c>
      <c r="W6299">
        <v>180.2</v>
      </c>
      <c r="X6299" t="s">
        <v>3898</v>
      </c>
    </row>
    <row r="6300" spans="1:24" x14ac:dyDescent="0.3">
      <c r="A6300" t="s">
        <v>3894</v>
      </c>
      <c r="B6300" t="s">
        <v>12369</v>
      </c>
      <c r="C6300" t="s">
        <v>3592</v>
      </c>
      <c r="D6300" t="s">
        <v>12370</v>
      </c>
      <c r="E6300" t="s">
        <v>12366</v>
      </c>
      <c r="F6300">
        <v>3</v>
      </c>
      <c r="G6300" t="s">
        <v>3787</v>
      </c>
      <c r="H6300" s="51" t="s">
        <v>16528</v>
      </c>
      <c r="I6300">
        <v>75</v>
      </c>
      <c r="J6300">
        <v>2</v>
      </c>
      <c r="K6300">
        <v>2</v>
      </c>
      <c r="L6300">
        <v>75</v>
      </c>
      <c r="M6300">
        <v>37.5</v>
      </c>
      <c r="N6300">
        <v>1</v>
      </c>
      <c r="O6300">
        <v>0</v>
      </c>
      <c r="P6300" t="s">
        <v>3535</v>
      </c>
      <c r="Q6300">
        <v>0</v>
      </c>
      <c r="R6300">
        <v>0</v>
      </c>
      <c r="S6300">
        <v>0</v>
      </c>
      <c r="T6300" t="s">
        <v>181</v>
      </c>
      <c r="U6300">
        <v>0</v>
      </c>
      <c r="V6300" t="s">
        <v>181</v>
      </c>
      <c r="W6300">
        <v>6.6666666666666693E-2</v>
      </c>
      <c r="X6300" t="s">
        <v>3898</v>
      </c>
    </row>
    <row r="6301" spans="1:24" x14ac:dyDescent="0.3">
      <c r="A6301" t="s">
        <v>3502</v>
      </c>
      <c r="B6301" t="s">
        <v>11950</v>
      </c>
      <c r="C6301" t="s">
        <v>3592</v>
      </c>
      <c r="D6301" t="s">
        <v>11951</v>
      </c>
      <c r="E6301" t="s">
        <v>11948</v>
      </c>
      <c r="F6301">
        <v>5</v>
      </c>
      <c r="G6301">
        <v>0</v>
      </c>
      <c r="H6301" s="51" t="s">
        <v>15693</v>
      </c>
      <c r="I6301">
        <v>0</v>
      </c>
      <c r="J6301">
        <v>5</v>
      </c>
      <c r="K6301">
        <v>5</v>
      </c>
      <c r="L6301">
        <v>102.5</v>
      </c>
      <c r="M6301">
        <v>492</v>
      </c>
      <c r="N6301">
        <v>24</v>
      </c>
      <c r="O6301">
        <v>0</v>
      </c>
      <c r="P6301" t="s">
        <v>2020</v>
      </c>
      <c r="Q6301">
        <v>0</v>
      </c>
      <c r="R6301">
        <v>0</v>
      </c>
      <c r="S6301">
        <v>0</v>
      </c>
      <c r="T6301" t="s">
        <v>181</v>
      </c>
      <c r="U6301">
        <v>0</v>
      </c>
      <c r="V6301" t="s">
        <v>181</v>
      </c>
      <c r="W6301">
        <v>4</v>
      </c>
      <c r="X6301" t="s">
        <v>7241</v>
      </c>
    </row>
    <row r="6302" spans="1:24" x14ac:dyDescent="0.3">
      <c r="A6302" t="s">
        <v>3560</v>
      </c>
      <c r="B6302" t="s">
        <v>8075</v>
      </c>
      <c r="C6302" t="s">
        <v>181</v>
      </c>
      <c r="D6302" t="s">
        <v>8076</v>
      </c>
      <c r="E6302" t="s">
        <v>7931</v>
      </c>
      <c r="F6302">
        <v>0</v>
      </c>
      <c r="G6302">
        <v>0</v>
      </c>
      <c r="H6302" s="51" t="s">
        <v>15152</v>
      </c>
      <c r="I6302">
        <v>0</v>
      </c>
      <c r="J6302">
        <v>2</v>
      </c>
      <c r="K6302">
        <v>2</v>
      </c>
      <c r="L6302">
        <v>10.4</v>
      </c>
      <c r="M6302">
        <v>0</v>
      </c>
      <c r="N6302">
        <v>0</v>
      </c>
      <c r="O6302">
        <v>0</v>
      </c>
      <c r="P6302" t="s">
        <v>183</v>
      </c>
      <c r="Q6302">
        <v>0</v>
      </c>
      <c r="R6302">
        <v>0</v>
      </c>
      <c r="S6302">
        <v>0</v>
      </c>
      <c r="T6302" t="s">
        <v>181</v>
      </c>
      <c r="U6302">
        <v>0</v>
      </c>
      <c r="V6302" t="s">
        <v>181</v>
      </c>
      <c r="W6302">
        <v>0</v>
      </c>
      <c r="X6302" t="s">
        <v>7729</v>
      </c>
    </row>
    <row r="6303" spans="1:24" x14ac:dyDescent="0.3">
      <c r="A6303" t="s">
        <v>3560</v>
      </c>
      <c r="B6303" t="s">
        <v>8081</v>
      </c>
      <c r="C6303" t="s">
        <v>181</v>
      </c>
      <c r="D6303" t="s">
        <v>8082</v>
      </c>
      <c r="E6303" t="s">
        <v>7931</v>
      </c>
      <c r="F6303">
        <v>0</v>
      </c>
      <c r="G6303">
        <v>0</v>
      </c>
      <c r="H6303" s="51" t="s">
        <v>12448</v>
      </c>
      <c r="I6303">
        <v>0</v>
      </c>
      <c r="J6303">
        <v>2</v>
      </c>
      <c r="K6303">
        <v>2</v>
      </c>
      <c r="L6303">
        <v>7.1</v>
      </c>
      <c r="M6303">
        <v>0</v>
      </c>
      <c r="N6303">
        <v>0</v>
      </c>
      <c r="O6303">
        <v>0</v>
      </c>
      <c r="P6303" t="s">
        <v>183</v>
      </c>
      <c r="Q6303">
        <v>0</v>
      </c>
      <c r="R6303">
        <v>0</v>
      </c>
      <c r="S6303">
        <v>0</v>
      </c>
      <c r="T6303" t="s">
        <v>181</v>
      </c>
      <c r="U6303">
        <v>0</v>
      </c>
      <c r="V6303" t="s">
        <v>181</v>
      </c>
      <c r="W6303">
        <v>0</v>
      </c>
      <c r="X6303" t="s">
        <v>7729</v>
      </c>
    </row>
    <row r="6304" spans="1:24" x14ac:dyDescent="0.3">
      <c r="A6304" t="s">
        <v>3560</v>
      </c>
      <c r="B6304" t="s">
        <v>8077</v>
      </c>
      <c r="C6304" t="s">
        <v>181</v>
      </c>
      <c r="D6304" t="s">
        <v>8078</v>
      </c>
      <c r="E6304" t="s">
        <v>7931</v>
      </c>
      <c r="F6304">
        <v>0</v>
      </c>
      <c r="G6304">
        <v>0</v>
      </c>
      <c r="H6304" s="51" t="s">
        <v>12448</v>
      </c>
      <c r="I6304">
        <v>0</v>
      </c>
      <c r="J6304">
        <v>2</v>
      </c>
      <c r="K6304">
        <v>2</v>
      </c>
      <c r="L6304">
        <v>7.1</v>
      </c>
      <c r="M6304">
        <v>0</v>
      </c>
      <c r="N6304">
        <v>0</v>
      </c>
      <c r="O6304">
        <v>0</v>
      </c>
      <c r="P6304" t="s">
        <v>183</v>
      </c>
      <c r="Q6304">
        <v>0</v>
      </c>
      <c r="R6304">
        <v>0</v>
      </c>
      <c r="S6304">
        <v>0</v>
      </c>
      <c r="T6304" t="s">
        <v>181</v>
      </c>
      <c r="U6304">
        <v>0</v>
      </c>
      <c r="V6304" t="s">
        <v>181</v>
      </c>
      <c r="W6304">
        <v>0</v>
      </c>
      <c r="X6304" t="s">
        <v>7729</v>
      </c>
    </row>
    <row r="6305" spans="1:24" x14ac:dyDescent="0.3">
      <c r="A6305" t="s">
        <v>3560</v>
      </c>
      <c r="B6305" t="s">
        <v>8079</v>
      </c>
      <c r="C6305" t="s">
        <v>181</v>
      </c>
      <c r="D6305" t="s">
        <v>8080</v>
      </c>
      <c r="E6305" t="s">
        <v>7931</v>
      </c>
      <c r="F6305">
        <v>0</v>
      </c>
      <c r="G6305">
        <v>0</v>
      </c>
      <c r="H6305" s="51" t="s">
        <v>3594</v>
      </c>
      <c r="I6305">
        <v>0</v>
      </c>
      <c r="J6305">
        <v>1</v>
      </c>
      <c r="K6305">
        <v>1</v>
      </c>
      <c r="L6305">
        <v>6</v>
      </c>
      <c r="M6305">
        <v>6</v>
      </c>
      <c r="N6305">
        <v>1</v>
      </c>
      <c r="O6305">
        <v>0</v>
      </c>
      <c r="P6305" t="s">
        <v>3535</v>
      </c>
      <c r="Q6305">
        <v>0</v>
      </c>
      <c r="R6305">
        <v>0</v>
      </c>
      <c r="S6305">
        <v>0</v>
      </c>
      <c r="T6305" t="s">
        <v>181</v>
      </c>
      <c r="U6305">
        <v>0</v>
      </c>
      <c r="V6305" t="s">
        <v>181</v>
      </c>
      <c r="W6305">
        <v>3.3333333333333298E-2</v>
      </c>
      <c r="X6305" t="s">
        <v>7729</v>
      </c>
    </row>
    <row r="6306" spans="1:24" x14ac:dyDescent="0.3">
      <c r="A6306" t="s">
        <v>3560</v>
      </c>
      <c r="B6306" t="s">
        <v>8083</v>
      </c>
      <c r="C6306" t="s">
        <v>181</v>
      </c>
      <c r="D6306" t="s">
        <v>8084</v>
      </c>
      <c r="E6306" t="s">
        <v>7931</v>
      </c>
      <c r="F6306">
        <v>0</v>
      </c>
      <c r="G6306">
        <v>0</v>
      </c>
      <c r="H6306" s="51" t="s">
        <v>3532</v>
      </c>
      <c r="I6306">
        <v>0</v>
      </c>
      <c r="J6306">
        <v>5</v>
      </c>
      <c r="K6306">
        <v>5</v>
      </c>
      <c r="L6306">
        <v>35</v>
      </c>
      <c r="M6306">
        <v>49</v>
      </c>
      <c r="N6306">
        <v>7</v>
      </c>
      <c r="O6306">
        <v>0</v>
      </c>
      <c r="P6306" t="s">
        <v>3532</v>
      </c>
      <c r="Q6306">
        <v>0</v>
      </c>
      <c r="R6306">
        <v>0</v>
      </c>
      <c r="S6306">
        <v>0</v>
      </c>
      <c r="T6306" t="s">
        <v>181</v>
      </c>
      <c r="U6306">
        <v>0</v>
      </c>
      <c r="V6306" t="s">
        <v>181</v>
      </c>
      <c r="W6306">
        <v>1.1666666666666701</v>
      </c>
      <c r="X6306" t="s">
        <v>7729</v>
      </c>
    </row>
    <row r="6307" spans="1:24" x14ac:dyDescent="0.3">
      <c r="A6307" t="s">
        <v>3560</v>
      </c>
      <c r="B6307" t="s">
        <v>8085</v>
      </c>
      <c r="C6307" t="s">
        <v>181</v>
      </c>
      <c r="D6307" t="s">
        <v>8086</v>
      </c>
      <c r="E6307" t="s">
        <v>7931</v>
      </c>
      <c r="F6307">
        <v>0</v>
      </c>
      <c r="G6307">
        <v>0</v>
      </c>
      <c r="H6307" t="s">
        <v>16529</v>
      </c>
      <c r="I6307">
        <v>0</v>
      </c>
      <c r="J6307">
        <v>2</v>
      </c>
      <c r="K6307">
        <v>2</v>
      </c>
      <c r="L6307">
        <v>7.9</v>
      </c>
      <c r="M6307">
        <v>0</v>
      </c>
      <c r="N6307">
        <v>0</v>
      </c>
      <c r="O6307">
        <v>0</v>
      </c>
      <c r="P6307" t="s">
        <v>183</v>
      </c>
      <c r="Q6307">
        <v>0</v>
      </c>
      <c r="R6307">
        <v>0</v>
      </c>
      <c r="S6307">
        <v>0</v>
      </c>
      <c r="T6307" t="s">
        <v>181</v>
      </c>
      <c r="U6307">
        <v>0</v>
      </c>
      <c r="V6307" t="s">
        <v>181</v>
      </c>
      <c r="W6307">
        <v>0</v>
      </c>
      <c r="X6307" t="s">
        <v>7729</v>
      </c>
    </row>
    <row r="6308" spans="1:24" x14ac:dyDescent="0.3">
      <c r="A6308" t="s">
        <v>3560</v>
      </c>
      <c r="B6308" t="s">
        <v>8087</v>
      </c>
      <c r="C6308" t="s">
        <v>181</v>
      </c>
      <c r="D6308" t="s">
        <v>8088</v>
      </c>
      <c r="E6308" t="s">
        <v>7931</v>
      </c>
      <c r="F6308">
        <v>0</v>
      </c>
      <c r="G6308">
        <v>0</v>
      </c>
      <c r="H6308" t="s">
        <v>3532</v>
      </c>
      <c r="I6308">
        <v>0</v>
      </c>
      <c r="J6308">
        <v>4</v>
      </c>
      <c r="K6308">
        <v>4</v>
      </c>
      <c r="L6308">
        <v>28</v>
      </c>
      <c r="M6308">
        <v>84</v>
      </c>
      <c r="N6308">
        <v>12</v>
      </c>
      <c r="O6308">
        <v>0</v>
      </c>
      <c r="P6308" t="s">
        <v>3077</v>
      </c>
      <c r="Q6308">
        <v>0</v>
      </c>
      <c r="R6308">
        <v>0</v>
      </c>
      <c r="S6308">
        <v>0</v>
      </c>
      <c r="T6308" t="s">
        <v>181</v>
      </c>
      <c r="U6308">
        <v>0</v>
      </c>
      <c r="V6308" t="s">
        <v>181</v>
      </c>
      <c r="W6308">
        <v>1.6</v>
      </c>
      <c r="X6308" t="s">
        <v>7729</v>
      </c>
    </row>
    <row r="6309" spans="1:24" x14ac:dyDescent="0.3">
      <c r="A6309" t="s">
        <v>3560</v>
      </c>
      <c r="B6309" t="s">
        <v>8089</v>
      </c>
      <c r="C6309" t="s">
        <v>181</v>
      </c>
      <c r="D6309" t="s">
        <v>8090</v>
      </c>
      <c r="E6309" t="s">
        <v>7931</v>
      </c>
      <c r="F6309">
        <v>0</v>
      </c>
      <c r="G6309">
        <v>0</v>
      </c>
      <c r="H6309" t="s">
        <v>16529</v>
      </c>
      <c r="I6309">
        <v>0</v>
      </c>
      <c r="J6309">
        <v>2</v>
      </c>
      <c r="K6309">
        <v>2</v>
      </c>
      <c r="L6309">
        <v>7.9</v>
      </c>
      <c r="M6309">
        <v>0</v>
      </c>
      <c r="N6309">
        <v>0</v>
      </c>
      <c r="O6309">
        <v>0</v>
      </c>
      <c r="P6309" t="s">
        <v>183</v>
      </c>
      <c r="Q6309">
        <v>0</v>
      </c>
      <c r="R6309">
        <v>0</v>
      </c>
      <c r="S6309">
        <v>0</v>
      </c>
      <c r="T6309" t="s">
        <v>181</v>
      </c>
      <c r="U6309">
        <v>0</v>
      </c>
      <c r="V6309" t="s">
        <v>181</v>
      </c>
      <c r="W6309">
        <v>0</v>
      </c>
      <c r="X6309" t="s">
        <v>7729</v>
      </c>
    </row>
    <row r="6310" spans="1:24" x14ac:dyDescent="0.3">
      <c r="A6310" t="s">
        <v>3507</v>
      </c>
      <c r="B6310" t="s">
        <v>10213</v>
      </c>
      <c r="C6310" t="s">
        <v>3504</v>
      </c>
      <c r="D6310" t="s">
        <v>10214</v>
      </c>
      <c r="E6310" t="s">
        <v>10215</v>
      </c>
      <c r="F6310">
        <v>0</v>
      </c>
      <c r="G6310">
        <v>0</v>
      </c>
      <c r="H6310" t="s">
        <v>16530</v>
      </c>
      <c r="I6310">
        <v>0</v>
      </c>
      <c r="J6310">
        <v>0</v>
      </c>
      <c r="L6310">
        <v>0</v>
      </c>
      <c r="M6310">
        <v>11488.05</v>
      </c>
      <c r="N6310">
        <v>45</v>
      </c>
      <c r="O6310">
        <v>0</v>
      </c>
      <c r="P6310" t="s">
        <v>3688</v>
      </c>
      <c r="Q6310">
        <v>0</v>
      </c>
      <c r="R6310">
        <v>0</v>
      </c>
      <c r="S6310">
        <v>0</v>
      </c>
      <c r="T6310" t="s">
        <v>181</v>
      </c>
      <c r="U6310">
        <v>0</v>
      </c>
      <c r="V6310" t="s">
        <v>181</v>
      </c>
      <c r="W6310">
        <v>0</v>
      </c>
      <c r="X6310" t="s">
        <v>3601</v>
      </c>
    </row>
    <row r="6311" spans="1:24" x14ac:dyDescent="0.3">
      <c r="A6311" t="s">
        <v>3560</v>
      </c>
      <c r="B6311" t="s">
        <v>9702</v>
      </c>
      <c r="C6311" t="s">
        <v>181</v>
      </c>
      <c r="D6311" t="s">
        <v>9703</v>
      </c>
      <c r="E6311" t="s">
        <v>9686</v>
      </c>
      <c r="F6311">
        <v>22</v>
      </c>
      <c r="G6311">
        <v>0</v>
      </c>
      <c r="H6311" t="s">
        <v>13498</v>
      </c>
      <c r="I6311">
        <v>0</v>
      </c>
      <c r="J6311">
        <v>11</v>
      </c>
      <c r="K6311">
        <v>15</v>
      </c>
      <c r="L6311">
        <v>52.35</v>
      </c>
      <c r="M6311">
        <v>164.03</v>
      </c>
      <c r="N6311">
        <v>47</v>
      </c>
      <c r="O6311">
        <v>1</v>
      </c>
      <c r="P6311" t="s">
        <v>3730</v>
      </c>
      <c r="Q6311">
        <v>0</v>
      </c>
      <c r="R6311">
        <v>0</v>
      </c>
      <c r="S6311">
        <v>0</v>
      </c>
      <c r="T6311" t="s">
        <v>181</v>
      </c>
      <c r="U6311">
        <v>0</v>
      </c>
      <c r="V6311" t="s">
        <v>181</v>
      </c>
      <c r="W6311">
        <v>16.866666666666699</v>
      </c>
      <c r="X6311" t="s">
        <v>7900</v>
      </c>
    </row>
    <row r="6312" spans="1:24" x14ac:dyDescent="0.3">
      <c r="A6312" t="s">
        <v>3894</v>
      </c>
      <c r="B6312" t="s">
        <v>10303</v>
      </c>
      <c r="C6312" t="s">
        <v>181</v>
      </c>
      <c r="D6312" t="s">
        <v>16531</v>
      </c>
      <c r="E6312" t="s">
        <v>10298</v>
      </c>
      <c r="F6312">
        <v>67</v>
      </c>
      <c r="G6312" t="s">
        <v>3526</v>
      </c>
      <c r="H6312" t="s">
        <v>16532</v>
      </c>
      <c r="I6312">
        <v>14241.7</v>
      </c>
      <c r="J6312">
        <v>34</v>
      </c>
      <c r="K6312">
        <v>33</v>
      </c>
      <c r="L6312">
        <v>93995.22</v>
      </c>
      <c r="M6312">
        <v>0</v>
      </c>
      <c r="N6312">
        <v>0</v>
      </c>
      <c r="O6312">
        <v>0</v>
      </c>
      <c r="P6312" t="s">
        <v>183</v>
      </c>
      <c r="Q6312">
        <v>0</v>
      </c>
      <c r="R6312">
        <v>0</v>
      </c>
      <c r="S6312">
        <v>62</v>
      </c>
      <c r="T6312" t="s">
        <v>12699</v>
      </c>
      <c r="U6312">
        <v>2848.34</v>
      </c>
      <c r="V6312" t="s">
        <v>16533</v>
      </c>
      <c r="W6312">
        <v>0</v>
      </c>
      <c r="X6312" t="s">
        <v>3898</v>
      </c>
    </row>
    <row r="6313" spans="1:24" x14ac:dyDescent="0.3">
      <c r="A6313" t="s">
        <v>3894</v>
      </c>
      <c r="B6313" t="s">
        <v>9001</v>
      </c>
      <c r="C6313" t="s">
        <v>3592</v>
      </c>
      <c r="D6313" t="s">
        <v>9002</v>
      </c>
      <c r="E6313" t="s">
        <v>10298</v>
      </c>
      <c r="F6313">
        <v>32</v>
      </c>
      <c r="G6313">
        <v>0</v>
      </c>
      <c r="H6313" t="s">
        <v>16534</v>
      </c>
      <c r="I6313">
        <v>0</v>
      </c>
      <c r="J6313">
        <v>16</v>
      </c>
      <c r="K6313">
        <v>14</v>
      </c>
      <c r="L6313">
        <v>41552</v>
      </c>
      <c r="M6313">
        <v>139496</v>
      </c>
      <c r="N6313">
        <v>47</v>
      </c>
      <c r="O6313">
        <v>0</v>
      </c>
      <c r="P6313" t="s">
        <v>3941</v>
      </c>
      <c r="Q6313">
        <v>0</v>
      </c>
      <c r="R6313">
        <v>0</v>
      </c>
      <c r="S6313">
        <v>2</v>
      </c>
      <c r="T6313" t="s">
        <v>12699</v>
      </c>
      <c r="U6313">
        <v>2968</v>
      </c>
      <c r="V6313" t="s">
        <v>18510</v>
      </c>
      <c r="W6313">
        <v>25.066666666666698</v>
      </c>
      <c r="X6313" t="s">
        <v>3898</v>
      </c>
    </row>
    <row r="6314" spans="1:24" x14ac:dyDescent="0.3">
      <c r="A6314" t="s">
        <v>3894</v>
      </c>
      <c r="B6314" t="s">
        <v>9003</v>
      </c>
      <c r="C6314" t="s">
        <v>3592</v>
      </c>
      <c r="D6314" t="s">
        <v>9004</v>
      </c>
      <c r="E6314" t="s">
        <v>10298</v>
      </c>
      <c r="F6314">
        <v>45</v>
      </c>
      <c r="G6314" t="s">
        <v>1484</v>
      </c>
      <c r="H6314" t="s">
        <v>16534</v>
      </c>
      <c r="I6314">
        <v>65296</v>
      </c>
      <c r="J6314">
        <v>23</v>
      </c>
      <c r="K6314">
        <v>25</v>
      </c>
      <c r="L6314">
        <v>74200</v>
      </c>
      <c r="M6314">
        <v>23744</v>
      </c>
      <c r="N6314">
        <v>8</v>
      </c>
      <c r="O6314">
        <v>0</v>
      </c>
      <c r="P6314" t="s">
        <v>1703</v>
      </c>
      <c r="Q6314">
        <v>0</v>
      </c>
      <c r="R6314">
        <v>0</v>
      </c>
      <c r="S6314">
        <v>15</v>
      </c>
      <c r="T6314" t="s">
        <v>12699</v>
      </c>
      <c r="U6314">
        <v>2968</v>
      </c>
      <c r="V6314" t="s">
        <v>18511</v>
      </c>
      <c r="W6314">
        <v>6.1333333333333302</v>
      </c>
      <c r="X6314" t="s">
        <v>3898</v>
      </c>
    </row>
    <row r="6315" spans="1:24" x14ac:dyDescent="0.3">
      <c r="A6315" t="s">
        <v>3894</v>
      </c>
      <c r="B6315" t="s">
        <v>8242</v>
      </c>
      <c r="C6315" t="s">
        <v>3592</v>
      </c>
      <c r="D6315" t="s">
        <v>8243</v>
      </c>
      <c r="E6315" t="s">
        <v>8244</v>
      </c>
      <c r="F6315">
        <v>55</v>
      </c>
      <c r="G6315" t="s">
        <v>4092</v>
      </c>
      <c r="H6315" t="s">
        <v>18512</v>
      </c>
      <c r="I6315">
        <v>18286.29</v>
      </c>
      <c r="J6315">
        <v>28</v>
      </c>
      <c r="K6315">
        <v>27</v>
      </c>
      <c r="L6315">
        <v>44884.530000000006</v>
      </c>
      <c r="M6315">
        <v>73145.119999999995</v>
      </c>
      <c r="N6315">
        <v>44</v>
      </c>
      <c r="O6315">
        <v>0</v>
      </c>
      <c r="P6315" t="s">
        <v>3616</v>
      </c>
      <c r="Q6315">
        <v>0</v>
      </c>
      <c r="R6315">
        <v>0</v>
      </c>
      <c r="S6315">
        <v>0</v>
      </c>
      <c r="T6315" t="s">
        <v>181</v>
      </c>
      <c r="U6315">
        <v>0</v>
      </c>
      <c r="V6315" t="s">
        <v>181</v>
      </c>
      <c r="W6315">
        <v>41.066666666666698</v>
      </c>
      <c r="X6315" t="s">
        <v>3898</v>
      </c>
    </row>
    <row r="6316" spans="1:24" x14ac:dyDescent="0.3">
      <c r="A6316" t="s">
        <v>3894</v>
      </c>
      <c r="B6316" t="s">
        <v>8245</v>
      </c>
      <c r="C6316" t="s">
        <v>3592</v>
      </c>
      <c r="D6316" t="s">
        <v>8246</v>
      </c>
      <c r="E6316" t="s">
        <v>8244</v>
      </c>
      <c r="F6316">
        <v>56</v>
      </c>
      <c r="G6316" t="s">
        <v>3077</v>
      </c>
      <c r="H6316" t="s">
        <v>18513</v>
      </c>
      <c r="I6316">
        <v>17777.64</v>
      </c>
      <c r="J6316">
        <v>28</v>
      </c>
      <c r="K6316">
        <v>31</v>
      </c>
      <c r="L6316">
        <v>45925.57</v>
      </c>
      <c r="M6316">
        <v>65184.6</v>
      </c>
      <c r="N6316">
        <v>44</v>
      </c>
      <c r="O6316">
        <v>0</v>
      </c>
      <c r="P6316" t="s">
        <v>3616</v>
      </c>
      <c r="Q6316">
        <v>0</v>
      </c>
      <c r="R6316">
        <v>0</v>
      </c>
      <c r="S6316">
        <v>0</v>
      </c>
      <c r="T6316" t="s">
        <v>181</v>
      </c>
      <c r="U6316">
        <v>0</v>
      </c>
      <c r="V6316" t="s">
        <v>181</v>
      </c>
      <c r="W6316">
        <v>41.066666666666698</v>
      </c>
      <c r="X6316" t="s">
        <v>3898</v>
      </c>
    </row>
    <row r="6317" spans="1:24" x14ac:dyDescent="0.3">
      <c r="A6317" t="s">
        <v>3894</v>
      </c>
      <c r="B6317" t="s">
        <v>8694</v>
      </c>
      <c r="C6317" t="s">
        <v>181</v>
      </c>
      <c r="D6317" t="s">
        <v>8695</v>
      </c>
      <c r="E6317" t="s">
        <v>8696</v>
      </c>
      <c r="F6317">
        <v>0</v>
      </c>
      <c r="G6317">
        <v>0</v>
      </c>
      <c r="H6317" t="s">
        <v>16535</v>
      </c>
      <c r="I6317">
        <v>0</v>
      </c>
      <c r="J6317">
        <v>0</v>
      </c>
      <c r="L6317">
        <v>0</v>
      </c>
      <c r="M6317">
        <v>0</v>
      </c>
      <c r="N6317">
        <v>0</v>
      </c>
      <c r="O6317">
        <v>0</v>
      </c>
      <c r="P6317" t="s">
        <v>183</v>
      </c>
      <c r="Q6317">
        <v>0</v>
      </c>
      <c r="R6317">
        <v>0</v>
      </c>
      <c r="S6317">
        <v>0</v>
      </c>
      <c r="T6317" t="s">
        <v>181</v>
      </c>
      <c r="U6317">
        <v>0</v>
      </c>
      <c r="V6317" t="s">
        <v>181</v>
      </c>
      <c r="W6317">
        <v>0</v>
      </c>
      <c r="X6317" t="s">
        <v>3898</v>
      </c>
    </row>
    <row r="6318" spans="1:24" x14ac:dyDescent="0.3">
      <c r="A6318" t="s">
        <v>3894</v>
      </c>
      <c r="B6318" t="s">
        <v>8697</v>
      </c>
      <c r="C6318" t="s">
        <v>181</v>
      </c>
      <c r="D6318" t="s">
        <v>8698</v>
      </c>
      <c r="E6318" t="s">
        <v>8696</v>
      </c>
      <c r="F6318">
        <v>2</v>
      </c>
      <c r="G6318">
        <v>0</v>
      </c>
      <c r="H6318" t="s">
        <v>16536</v>
      </c>
      <c r="I6318">
        <v>0</v>
      </c>
      <c r="J6318">
        <v>1</v>
      </c>
      <c r="K6318">
        <v>2</v>
      </c>
      <c r="L6318">
        <v>3453.6</v>
      </c>
      <c r="M6318">
        <v>12087.6</v>
      </c>
      <c r="N6318">
        <v>7</v>
      </c>
      <c r="O6318">
        <v>0</v>
      </c>
      <c r="P6318" t="s">
        <v>3532</v>
      </c>
      <c r="Q6318">
        <v>0</v>
      </c>
      <c r="R6318">
        <v>0</v>
      </c>
      <c r="S6318">
        <v>0</v>
      </c>
      <c r="T6318" t="s">
        <v>181</v>
      </c>
      <c r="U6318">
        <v>0</v>
      </c>
      <c r="V6318" t="s">
        <v>181</v>
      </c>
      <c r="W6318">
        <v>0.233333333333333</v>
      </c>
      <c r="X6318" t="s">
        <v>3898</v>
      </c>
    </row>
    <row r="6319" spans="1:24" x14ac:dyDescent="0.3">
      <c r="A6319" t="s">
        <v>3894</v>
      </c>
      <c r="B6319" t="s">
        <v>16537</v>
      </c>
      <c r="C6319" t="s">
        <v>181</v>
      </c>
      <c r="D6319" t="s">
        <v>16538</v>
      </c>
      <c r="E6319" t="s">
        <v>10298</v>
      </c>
      <c r="F6319">
        <v>33</v>
      </c>
      <c r="G6319" t="s">
        <v>3077</v>
      </c>
      <c r="H6319" t="s">
        <v>16532</v>
      </c>
      <c r="I6319">
        <v>34180.080000000002</v>
      </c>
      <c r="J6319">
        <v>17</v>
      </c>
      <c r="K6319">
        <v>16</v>
      </c>
      <c r="L6319">
        <v>45573.440000000002</v>
      </c>
      <c r="M6319">
        <v>2848.34</v>
      </c>
      <c r="N6319">
        <v>1</v>
      </c>
      <c r="O6319">
        <v>0</v>
      </c>
      <c r="P6319" t="s">
        <v>3535</v>
      </c>
      <c r="Q6319">
        <v>0</v>
      </c>
      <c r="R6319">
        <v>0</v>
      </c>
      <c r="S6319">
        <v>20</v>
      </c>
      <c r="T6319" t="s">
        <v>12699</v>
      </c>
      <c r="U6319">
        <v>2848.34</v>
      </c>
      <c r="V6319" t="s">
        <v>16539</v>
      </c>
      <c r="W6319">
        <v>0.56666666666666698</v>
      </c>
      <c r="X6319" t="s">
        <v>3898</v>
      </c>
    </row>
    <row r="6320" spans="1:24" x14ac:dyDescent="0.3">
      <c r="A6320" t="s">
        <v>3894</v>
      </c>
      <c r="B6320" t="s">
        <v>11373</v>
      </c>
      <c r="C6320" t="s">
        <v>3592</v>
      </c>
      <c r="D6320" t="s">
        <v>11374</v>
      </c>
      <c r="E6320" t="s">
        <v>10298</v>
      </c>
      <c r="F6320">
        <v>0</v>
      </c>
      <c r="G6320">
        <v>0</v>
      </c>
      <c r="H6320" t="s">
        <v>16540</v>
      </c>
      <c r="I6320">
        <v>0</v>
      </c>
      <c r="J6320">
        <v>0</v>
      </c>
      <c r="L6320">
        <v>0</v>
      </c>
      <c r="M6320">
        <v>0</v>
      </c>
      <c r="N6320">
        <v>0</v>
      </c>
      <c r="O6320">
        <v>0</v>
      </c>
      <c r="P6320" t="s">
        <v>183</v>
      </c>
      <c r="Q6320">
        <v>0</v>
      </c>
      <c r="R6320">
        <v>0</v>
      </c>
      <c r="S6320">
        <v>0</v>
      </c>
      <c r="T6320" t="s">
        <v>181</v>
      </c>
      <c r="U6320">
        <v>0</v>
      </c>
      <c r="V6320" t="s">
        <v>181</v>
      </c>
      <c r="W6320">
        <v>0</v>
      </c>
      <c r="X6320" t="s">
        <v>3898</v>
      </c>
    </row>
    <row r="6321" spans="1:24" x14ac:dyDescent="0.3">
      <c r="A6321" t="s">
        <v>3894</v>
      </c>
      <c r="B6321" t="s">
        <v>11375</v>
      </c>
      <c r="C6321" t="s">
        <v>3592</v>
      </c>
      <c r="D6321" t="s">
        <v>11376</v>
      </c>
      <c r="E6321" t="s">
        <v>10298</v>
      </c>
      <c r="F6321">
        <v>1</v>
      </c>
      <c r="G6321">
        <v>0</v>
      </c>
      <c r="H6321" t="s">
        <v>16540</v>
      </c>
      <c r="I6321">
        <v>0</v>
      </c>
      <c r="J6321">
        <v>1</v>
      </c>
      <c r="K6321">
        <v>1</v>
      </c>
      <c r="L6321">
        <v>2415</v>
      </c>
      <c r="M6321">
        <v>12075</v>
      </c>
      <c r="N6321">
        <v>5</v>
      </c>
      <c r="O6321">
        <v>0</v>
      </c>
      <c r="P6321" t="s">
        <v>3526</v>
      </c>
      <c r="Q6321">
        <v>0</v>
      </c>
      <c r="R6321">
        <v>0</v>
      </c>
      <c r="S6321">
        <v>0</v>
      </c>
      <c r="T6321" t="s">
        <v>181</v>
      </c>
      <c r="U6321">
        <v>0</v>
      </c>
      <c r="V6321" t="s">
        <v>181</v>
      </c>
      <c r="W6321">
        <v>0.16666666666666699</v>
      </c>
      <c r="X6321" t="s">
        <v>3898</v>
      </c>
    </row>
    <row r="6322" spans="1:24" x14ac:dyDescent="0.3">
      <c r="A6322" t="s">
        <v>3894</v>
      </c>
      <c r="B6322" t="s">
        <v>11377</v>
      </c>
      <c r="C6322" t="s">
        <v>181</v>
      </c>
      <c r="D6322" t="s">
        <v>11378</v>
      </c>
      <c r="E6322" t="s">
        <v>10298</v>
      </c>
      <c r="F6322">
        <v>0</v>
      </c>
      <c r="G6322">
        <v>0</v>
      </c>
      <c r="H6322" t="s">
        <v>16541</v>
      </c>
      <c r="I6322">
        <v>0</v>
      </c>
      <c r="J6322">
        <v>0</v>
      </c>
      <c r="L6322">
        <v>0</v>
      </c>
      <c r="M6322">
        <v>3465.49</v>
      </c>
      <c r="N6322">
        <v>1</v>
      </c>
      <c r="O6322">
        <v>0</v>
      </c>
      <c r="P6322" t="s">
        <v>3535</v>
      </c>
      <c r="Q6322">
        <v>0</v>
      </c>
      <c r="R6322">
        <v>0</v>
      </c>
      <c r="S6322">
        <v>0</v>
      </c>
      <c r="T6322" t="s">
        <v>181</v>
      </c>
      <c r="U6322">
        <v>0</v>
      </c>
      <c r="V6322" t="s">
        <v>181</v>
      </c>
      <c r="W6322">
        <v>0</v>
      </c>
      <c r="X6322" t="s">
        <v>3898</v>
      </c>
    </row>
    <row r="6323" spans="1:24" x14ac:dyDescent="0.3">
      <c r="A6323" t="s">
        <v>3894</v>
      </c>
      <c r="B6323" t="s">
        <v>16542</v>
      </c>
      <c r="C6323" t="s">
        <v>181</v>
      </c>
      <c r="D6323" t="s">
        <v>16543</v>
      </c>
      <c r="E6323" t="s">
        <v>10298</v>
      </c>
      <c r="F6323">
        <v>9</v>
      </c>
      <c r="G6323">
        <v>0</v>
      </c>
      <c r="H6323" t="s">
        <v>16544</v>
      </c>
      <c r="I6323">
        <v>0</v>
      </c>
      <c r="J6323">
        <v>5</v>
      </c>
      <c r="K6323">
        <v>5</v>
      </c>
      <c r="L6323">
        <v>11325</v>
      </c>
      <c r="M6323">
        <v>18120</v>
      </c>
      <c r="N6323">
        <v>8</v>
      </c>
      <c r="O6323">
        <v>0</v>
      </c>
      <c r="P6323" t="s">
        <v>1703</v>
      </c>
      <c r="Q6323">
        <v>0</v>
      </c>
      <c r="R6323">
        <v>0</v>
      </c>
      <c r="S6323">
        <v>1</v>
      </c>
      <c r="T6323" t="s">
        <v>12699</v>
      </c>
      <c r="U6323">
        <v>2265</v>
      </c>
      <c r="V6323" t="s">
        <v>16545</v>
      </c>
      <c r="W6323">
        <v>1.3333333333333299</v>
      </c>
      <c r="X6323" t="s">
        <v>3898</v>
      </c>
    </row>
    <row r="6324" spans="1:24" x14ac:dyDescent="0.3">
      <c r="A6324" t="s">
        <v>3894</v>
      </c>
      <c r="B6324" t="s">
        <v>16546</v>
      </c>
      <c r="C6324" t="s">
        <v>181</v>
      </c>
      <c r="D6324" t="s">
        <v>16547</v>
      </c>
      <c r="E6324" t="s">
        <v>10298</v>
      </c>
      <c r="F6324">
        <v>7</v>
      </c>
      <c r="G6324">
        <v>0</v>
      </c>
      <c r="H6324" t="s">
        <v>16548</v>
      </c>
      <c r="I6324">
        <v>0</v>
      </c>
      <c r="J6324">
        <v>4</v>
      </c>
      <c r="K6324">
        <v>4</v>
      </c>
      <c r="L6324">
        <v>10385.4</v>
      </c>
      <c r="M6324">
        <v>36348.9</v>
      </c>
      <c r="N6324">
        <v>14</v>
      </c>
      <c r="O6324">
        <v>0</v>
      </c>
      <c r="P6324" t="s">
        <v>3597</v>
      </c>
      <c r="Q6324">
        <v>0</v>
      </c>
      <c r="R6324">
        <v>0</v>
      </c>
      <c r="S6324">
        <v>0</v>
      </c>
      <c r="T6324" t="s">
        <v>181</v>
      </c>
      <c r="U6324">
        <v>0</v>
      </c>
      <c r="V6324" t="s">
        <v>181</v>
      </c>
      <c r="W6324">
        <v>1.86666666666667</v>
      </c>
      <c r="X6324" t="s">
        <v>3898</v>
      </c>
    </row>
    <row r="6325" spans="1:24" x14ac:dyDescent="0.3">
      <c r="A6325" t="s">
        <v>3894</v>
      </c>
      <c r="B6325" t="s">
        <v>10305</v>
      </c>
      <c r="C6325" t="s">
        <v>181</v>
      </c>
      <c r="D6325" t="s">
        <v>16549</v>
      </c>
      <c r="E6325" t="s">
        <v>10298</v>
      </c>
      <c r="F6325">
        <v>21</v>
      </c>
      <c r="G6325" t="s">
        <v>3532</v>
      </c>
      <c r="H6325" t="s">
        <v>16550</v>
      </c>
      <c r="I6325">
        <v>17124.45</v>
      </c>
      <c r="J6325">
        <v>11</v>
      </c>
      <c r="K6325">
        <v>11</v>
      </c>
      <c r="L6325">
        <v>26909.85</v>
      </c>
      <c r="M6325">
        <v>31802.55</v>
      </c>
      <c r="N6325">
        <v>13</v>
      </c>
      <c r="O6325">
        <v>0</v>
      </c>
      <c r="P6325" t="s">
        <v>1552</v>
      </c>
      <c r="Q6325">
        <v>0</v>
      </c>
      <c r="R6325">
        <v>0</v>
      </c>
      <c r="S6325">
        <v>1</v>
      </c>
      <c r="T6325" t="s">
        <v>12699</v>
      </c>
      <c r="U6325">
        <v>2446.35</v>
      </c>
      <c r="V6325" t="s">
        <v>16551</v>
      </c>
      <c r="W6325">
        <v>4.7666666666666702</v>
      </c>
      <c r="X6325" t="s">
        <v>3898</v>
      </c>
    </row>
    <row r="6326" spans="1:24" x14ac:dyDescent="0.3">
      <c r="A6326" t="s">
        <v>3894</v>
      </c>
      <c r="B6326" t="s">
        <v>10304</v>
      </c>
      <c r="C6326" t="s">
        <v>181</v>
      </c>
      <c r="D6326" t="s">
        <v>16552</v>
      </c>
      <c r="E6326" t="s">
        <v>10298</v>
      </c>
      <c r="F6326">
        <v>21</v>
      </c>
      <c r="G6326">
        <v>0</v>
      </c>
      <c r="H6326" t="s">
        <v>16544</v>
      </c>
      <c r="I6326">
        <v>0</v>
      </c>
      <c r="J6326">
        <v>11</v>
      </c>
      <c r="K6326">
        <v>10</v>
      </c>
      <c r="L6326">
        <v>22650</v>
      </c>
      <c r="M6326">
        <v>47565</v>
      </c>
      <c r="N6326">
        <v>21</v>
      </c>
      <c r="O6326">
        <v>0</v>
      </c>
      <c r="P6326" t="s">
        <v>3733</v>
      </c>
      <c r="Q6326">
        <v>0</v>
      </c>
      <c r="R6326">
        <v>0</v>
      </c>
      <c r="S6326">
        <v>7</v>
      </c>
      <c r="T6326" t="s">
        <v>12699</v>
      </c>
      <c r="U6326">
        <v>2265</v>
      </c>
      <c r="V6326" t="s">
        <v>16553</v>
      </c>
      <c r="W6326">
        <v>7.7</v>
      </c>
      <c r="X6326" t="s">
        <v>3898</v>
      </c>
    </row>
    <row r="6327" spans="1:24" x14ac:dyDescent="0.3">
      <c r="A6327" t="s">
        <v>3507</v>
      </c>
      <c r="B6327" t="s">
        <v>7852</v>
      </c>
      <c r="C6327" t="s">
        <v>181</v>
      </c>
      <c r="D6327" t="s">
        <v>7853</v>
      </c>
      <c r="E6327" t="s">
        <v>7854</v>
      </c>
      <c r="F6327">
        <v>0</v>
      </c>
      <c r="G6327">
        <v>0</v>
      </c>
      <c r="H6327" t="s">
        <v>13734</v>
      </c>
      <c r="I6327">
        <v>0</v>
      </c>
      <c r="J6327">
        <v>0</v>
      </c>
      <c r="L6327">
        <v>0</v>
      </c>
      <c r="M6327">
        <v>25.12</v>
      </c>
      <c r="N6327">
        <v>4</v>
      </c>
      <c r="O6327">
        <v>0</v>
      </c>
      <c r="P6327" t="s">
        <v>3101</v>
      </c>
      <c r="Q6327">
        <v>0</v>
      </c>
      <c r="R6327">
        <v>0</v>
      </c>
      <c r="S6327">
        <v>0</v>
      </c>
      <c r="T6327" t="s">
        <v>181</v>
      </c>
      <c r="U6327">
        <v>0</v>
      </c>
      <c r="V6327" t="s">
        <v>181</v>
      </c>
      <c r="W6327">
        <v>0</v>
      </c>
      <c r="X6327" t="s">
        <v>3581</v>
      </c>
    </row>
    <row r="6328" spans="1:24" x14ac:dyDescent="0.3">
      <c r="A6328" t="s">
        <v>3507</v>
      </c>
      <c r="B6328" t="s">
        <v>10210</v>
      </c>
      <c r="C6328" t="s">
        <v>181</v>
      </c>
      <c r="D6328" t="s">
        <v>10211</v>
      </c>
      <c r="E6328" t="s">
        <v>10212</v>
      </c>
      <c r="F6328">
        <v>0</v>
      </c>
      <c r="G6328">
        <v>0</v>
      </c>
      <c r="H6328" t="s">
        <v>12447</v>
      </c>
      <c r="I6328">
        <v>0</v>
      </c>
      <c r="J6328">
        <v>0</v>
      </c>
      <c r="L6328">
        <v>0</v>
      </c>
      <c r="M6328">
        <v>79.349999999999994</v>
      </c>
      <c r="N6328">
        <v>30</v>
      </c>
      <c r="O6328">
        <v>0</v>
      </c>
      <c r="P6328" t="s">
        <v>2627</v>
      </c>
      <c r="Q6328">
        <v>0</v>
      </c>
      <c r="R6328">
        <v>0</v>
      </c>
      <c r="S6328">
        <v>0</v>
      </c>
      <c r="T6328" t="s">
        <v>181</v>
      </c>
      <c r="U6328">
        <v>0</v>
      </c>
      <c r="V6328" t="s">
        <v>181</v>
      </c>
      <c r="W6328">
        <v>0</v>
      </c>
      <c r="X6328" t="s">
        <v>3581</v>
      </c>
    </row>
    <row r="6329" spans="1:24" x14ac:dyDescent="0.3">
      <c r="A6329" t="s">
        <v>3507</v>
      </c>
      <c r="B6329" t="s">
        <v>11172</v>
      </c>
      <c r="C6329" t="s">
        <v>181</v>
      </c>
      <c r="D6329" t="s">
        <v>11173</v>
      </c>
      <c r="E6329" t="s">
        <v>11120</v>
      </c>
      <c r="F6329">
        <v>0</v>
      </c>
      <c r="G6329">
        <v>0</v>
      </c>
      <c r="H6329" t="s">
        <v>12447</v>
      </c>
      <c r="I6329">
        <v>0</v>
      </c>
      <c r="J6329">
        <v>0</v>
      </c>
      <c r="L6329">
        <v>0</v>
      </c>
      <c r="M6329">
        <v>66.13</v>
      </c>
      <c r="N6329">
        <v>25</v>
      </c>
      <c r="O6329">
        <v>0</v>
      </c>
      <c r="P6329" t="s">
        <v>4096</v>
      </c>
      <c r="Q6329">
        <v>0</v>
      </c>
      <c r="R6329">
        <v>0</v>
      </c>
      <c r="S6329">
        <v>0</v>
      </c>
      <c r="T6329" t="s">
        <v>181</v>
      </c>
      <c r="U6329">
        <v>0</v>
      </c>
      <c r="V6329" t="s">
        <v>181</v>
      </c>
      <c r="W6329">
        <v>0</v>
      </c>
      <c r="X6329" t="s">
        <v>3581</v>
      </c>
    </row>
    <row r="6330" spans="1:24" x14ac:dyDescent="0.3">
      <c r="A6330" t="s">
        <v>3507</v>
      </c>
      <c r="B6330" t="s">
        <v>16554</v>
      </c>
      <c r="C6330" t="s">
        <v>181</v>
      </c>
      <c r="D6330" t="s">
        <v>16555</v>
      </c>
      <c r="E6330" t="s">
        <v>8964</v>
      </c>
      <c r="F6330">
        <v>3</v>
      </c>
      <c r="G6330">
        <v>0</v>
      </c>
      <c r="H6330" t="s">
        <v>13406</v>
      </c>
      <c r="I6330">
        <v>0</v>
      </c>
      <c r="J6330">
        <v>2</v>
      </c>
      <c r="K6330">
        <v>1</v>
      </c>
      <c r="L6330">
        <v>6.74</v>
      </c>
      <c r="M6330">
        <v>1644.22</v>
      </c>
      <c r="N6330">
        <v>244</v>
      </c>
      <c r="O6330">
        <v>2</v>
      </c>
      <c r="P6330" t="s">
        <v>16483</v>
      </c>
      <c r="Q6330">
        <v>0</v>
      </c>
      <c r="R6330">
        <v>0</v>
      </c>
      <c r="S6330">
        <v>0</v>
      </c>
      <c r="T6330" t="s">
        <v>181</v>
      </c>
      <c r="U6330">
        <v>0</v>
      </c>
      <c r="V6330" t="s">
        <v>181</v>
      </c>
      <c r="W6330">
        <v>16.133333333333301</v>
      </c>
      <c r="X6330" t="s">
        <v>3581</v>
      </c>
    </row>
    <row r="6331" spans="1:24" x14ac:dyDescent="0.3">
      <c r="A6331" t="s">
        <v>3507</v>
      </c>
      <c r="B6331" t="s">
        <v>16556</v>
      </c>
      <c r="C6331" t="s">
        <v>181</v>
      </c>
      <c r="D6331" t="s">
        <v>16557</v>
      </c>
      <c r="E6331" t="s">
        <v>8964</v>
      </c>
      <c r="F6331">
        <v>15</v>
      </c>
      <c r="G6331">
        <v>0</v>
      </c>
      <c r="H6331" t="s">
        <v>13406</v>
      </c>
      <c r="I6331">
        <v>0</v>
      </c>
      <c r="J6331">
        <v>8</v>
      </c>
      <c r="K6331">
        <v>7</v>
      </c>
      <c r="L6331">
        <v>47.18</v>
      </c>
      <c r="M6331">
        <v>1145.57</v>
      </c>
      <c r="N6331">
        <v>170</v>
      </c>
      <c r="O6331">
        <v>2</v>
      </c>
      <c r="P6331" t="s">
        <v>2861</v>
      </c>
      <c r="Q6331">
        <v>0</v>
      </c>
      <c r="R6331">
        <v>0</v>
      </c>
      <c r="S6331">
        <v>0</v>
      </c>
      <c r="T6331" t="s">
        <v>181</v>
      </c>
      <c r="U6331">
        <v>0</v>
      </c>
      <c r="V6331" t="s">
        <v>181</v>
      </c>
      <c r="W6331">
        <v>44.8</v>
      </c>
      <c r="X6331" t="s">
        <v>3581</v>
      </c>
    </row>
    <row r="6332" spans="1:24" x14ac:dyDescent="0.3">
      <c r="A6332" t="s">
        <v>3507</v>
      </c>
      <c r="B6332" t="s">
        <v>16558</v>
      </c>
      <c r="C6332" t="s">
        <v>181</v>
      </c>
      <c r="D6332" t="s">
        <v>16559</v>
      </c>
      <c r="E6332" t="s">
        <v>8964</v>
      </c>
      <c r="F6332">
        <v>47</v>
      </c>
      <c r="G6332">
        <v>0</v>
      </c>
      <c r="H6332" t="s">
        <v>13406</v>
      </c>
      <c r="I6332">
        <v>0</v>
      </c>
      <c r="J6332">
        <v>24</v>
      </c>
      <c r="K6332">
        <v>16</v>
      </c>
      <c r="L6332">
        <v>107.84</v>
      </c>
      <c r="M6332">
        <v>2136.16</v>
      </c>
      <c r="N6332">
        <v>317</v>
      </c>
      <c r="O6332">
        <v>6</v>
      </c>
      <c r="P6332" t="s">
        <v>3493</v>
      </c>
      <c r="Q6332">
        <v>0</v>
      </c>
      <c r="R6332">
        <v>0</v>
      </c>
      <c r="S6332">
        <v>0</v>
      </c>
      <c r="T6332" t="s">
        <v>181</v>
      </c>
      <c r="U6332">
        <v>0</v>
      </c>
      <c r="V6332" t="s">
        <v>181</v>
      </c>
      <c r="W6332">
        <v>248.8</v>
      </c>
      <c r="X6332" t="s">
        <v>3581</v>
      </c>
    </row>
    <row r="6333" spans="1:24" x14ac:dyDescent="0.3">
      <c r="A6333" t="s">
        <v>3507</v>
      </c>
      <c r="B6333" t="s">
        <v>16560</v>
      </c>
      <c r="C6333" t="s">
        <v>181</v>
      </c>
      <c r="D6333" t="s">
        <v>16561</v>
      </c>
      <c r="E6333" t="s">
        <v>8964</v>
      </c>
      <c r="F6333">
        <v>15</v>
      </c>
      <c r="G6333">
        <v>0</v>
      </c>
      <c r="H6333" t="s">
        <v>13406</v>
      </c>
      <c r="I6333">
        <v>0</v>
      </c>
      <c r="J6333">
        <v>8</v>
      </c>
      <c r="K6333">
        <v>5</v>
      </c>
      <c r="L6333">
        <v>33.700000000000003</v>
      </c>
      <c r="M6333">
        <v>1630.75</v>
      </c>
      <c r="N6333">
        <v>242</v>
      </c>
      <c r="O6333">
        <v>0</v>
      </c>
      <c r="P6333" t="s">
        <v>16483</v>
      </c>
      <c r="Q6333">
        <v>0</v>
      </c>
      <c r="R6333">
        <v>0</v>
      </c>
      <c r="S6333">
        <v>0</v>
      </c>
      <c r="T6333" t="s">
        <v>181</v>
      </c>
      <c r="U6333">
        <v>0</v>
      </c>
      <c r="V6333" t="s">
        <v>181</v>
      </c>
      <c r="W6333">
        <v>64.533333333333303</v>
      </c>
      <c r="X6333" t="s">
        <v>3581</v>
      </c>
    </row>
    <row r="6334" spans="1:24" x14ac:dyDescent="0.3">
      <c r="A6334" t="s">
        <v>3507</v>
      </c>
      <c r="B6334" t="s">
        <v>16562</v>
      </c>
      <c r="C6334" t="s">
        <v>181</v>
      </c>
      <c r="D6334" t="s">
        <v>16563</v>
      </c>
      <c r="E6334" t="s">
        <v>8964</v>
      </c>
      <c r="F6334">
        <v>10</v>
      </c>
      <c r="G6334">
        <v>0</v>
      </c>
      <c r="H6334" t="s">
        <v>13406</v>
      </c>
      <c r="I6334">
        <v>0</v>
      </c>
      <c r="J6334">
        <v>5</v>
      </c>
      <c r="K6334">
        <v>4</v>
      </c>
      <c r="L6334">
        <v>26.96</v>
      </c>
      <c r="M6334">
        <v>694.08</v>
      </c>
      <c r="N6334">
        <v>103</v>
      </c>
      <c r="O6334">
        <v>3</v>
      </c>
      <c r="P6334" t="s">
        <v>479</v>
      </c>
      <c r="Q6334">
        <v>0</v>
      </c>
      <c r="R6334">
        <v>0</v>
      </c>
      <c r="S6334">
        <v>0</v>
      </c>
      <c r="T6334" t="s">
        <v>181</v>
      </c>
      <c r="U6334">
        <v>0</v>
      </c>
      <c r="V6334" t="s">
        <v>181</v>
      </c>
      <c r="W6334">
        <v>16.6666666666667</v>
      </c>
      <c r="X6334" t="s">
        <v>3581</v>
      </c>
    </row>
    <row r="6335" spans="1:24" x14ac:dyDescent="0.3">
      <c r="A6335" t="s">
        <v>3507</v>
      </c>
      <c r="B6335" t="s">
        <v>11174</v>
      </c>
      <c r="C6335" t="s">
        <v>181</v>
      </c>
      <c r="D6335" t="s">
        <v>11175</v>
      </c>
      <c r="E6335" t="s">
        <v>11120</v>
      </c>
      <c r="F6335">
        <v>0</v>
      </c>
      <c r="G6335">
        <v>0</v>
      </c>
      <c r="H6335" t="s">
        <v>16564</v>
      </c>
      <c r="I6335">
        <v>0</v>
      </c>
      <c r="J6335">
        <v>0</v>
      </c>
      <c r="L6335">
        <v>0</v>
      </c>
      <c r="M6335">
        <v>0</v>
      </c>
      <c r="N6335">
        <v>0</v>
      </c>
      <c r="O6335">
        <v>0</v>
      </c>
      <c r="P6335" t="s">
        <v>183</v>
      </c>
      <c r="Q6335">
        <v>0</v>
      </c>
      <c r="R6335">
        <v>0</v>
      </c>
      <c r="S6335">
        <v>0</v>
      </c>
      <c r="T6335" t="s">
        <v>181</v>
      </c>
      <c r="U6335">
        <v>0</v>
      </c>
      <c r="V6335" t="s">
        <v>181</v>
      </c>
      <c r="W6335">
        <v>0</v>
      </c>
      <c r="X6335" t="s">
        <v>3581</v>
      </c>
    </row>
    <row r="6336" spans="1:24" x14ac:dyDescent="0.3">
      <c r="A6336" t="s">
        <v>3507</v>
      </c>
      <c r="B6336" t="s">
        <v>16565</v>
      </c>
      <c r="C6336" t="s">
        <v>181</v>
      </c>
      <c r="D6336" t="s">
        <v>16566</v>
      </c>
      <c r="E6336" t="s">
        <v>8964</v>
      </c>
      <c r="F6336">
        <v>8</v>
      </c>
      <c r="G6336">
        <v>0</v>
      </c>
      <c r="H6336" t="s">
        <v>13406</v>
      </c>
      <c r="I6336">
        <v>0</v>
      </c>
      <c r="J6336">
        <v>4</v>
      </c>
      <c r="K6336">
        <v>2</v>
      </c>
      <c r="L6336">
        <v>13.48</v>
      </c>
      <c r="M6336">
        <v>1260.1199999999999</v>
      </c>
      <c r="N6336">
        <v>187</v>
      </c>
      <c r="O6336">
        <v>0</v>
      </c>
      <c r="P6336" t="s">
        <v>4083</v>
      </c>
      <c r="Q6336">
        <v>0</v>
      </c>
      <c r="R6336">
        <v>0</v>
      </c>
      <c r="S6336">
        <v>0</v>
      </c>
      <c r="T6336" t="s">
        <v>181</v>
      </c>
      <c r="U6336">
        <v>0</v>
      </c>
      <c r="V6336" t="s">
        <v>181</v>
      </c>
      <c r="W6336">
        <v>24.933333333333302</v>
      </c>
      <c r="X6336" t="s">
        <v>3581</v>
      </c>
    </row>
    <row r="6337" spans="1:24" x14ac:dyDescent="0.3">
      <c r="A6337" t="s">
        <v>3507</v>
      </c>
      <c r="B6337" t="s">
        <v>16567</v>
      </c>
      <c r="C6337" t="s">
        <v>181</v>
      </c>
      <c r="D6337" t="s">
        <v>16568</v>
      </c>
      <c r="E6337" t="s">
        <v>8964</v>
      </c>
      <c r="F6337">
        <v>17</v>
      </c>
      <c r="G6337">
        <v>0</v>
      </c>
      <c r="H6337" t="s">
        <v>13406</v>
      </c>
      <c r="I6337">
        <v>0</v>
      </c>
      <c r="J6337">
        <v>9</v>
      </c>
      <c r="K6337">
        <v>11</v>
      </c>
      <c r="L6337">
        <v>74.14</v>
      </c>
      <c r="M6337">
        <v>2594.39</v>
      </c>
      <c r="N6337">
        <v>385</v>
      </c>
      <c r="O6337">
        <v>3</v>
      </c>
      <c r="P6337" t="s">
        <v>12996</v>
      </c>
      <c r="Q6337">
        <v>0</v>
      </c>
      <c r="R6337">
        <v>0</v>
      </c>
      <c r="S6337">
        <v>0</v>
      </c>
      <c r="T6337" t="s">
        <v>181</v>
      </c>
      <c r="U6337">
        <v>0</v>
      </c>
      <c r="V6337" t="s">
        <v>181</v>
      </c>
      <c r="W6337">
        <v>114.6</v>
      </c>
      <c r="X6337" t="s">
        <v>3581</v>
      </c>
    </row>
    <row r="6338" spans="1:24" x14ac:dyDescent="0.3">
      <c r="A6338" t="s">
        <v>3507</v>
      </c>
      <c r="B6338" t="s">
        <v>16569</v>
      </c>
      <c r="C6338" t="s">
        <v>181</v>
      </c>
      <c r="D6338" t="s">
        <v>16570</v>
      </c>
      <c r="E6338" t="s">
        <v>8964</v>
      </c>
      <c r="F6338">
        <v>9</v>
      </c>
      <c r="G6338">
        <v>0</v>
      </c>
      <c r="H6338" t="s">
        <v>13406</v>
      </c>
      <c r="I6338">
        <v>0</v>
      </c>
      <c r="J6338">
        <v>5</v>
      </c>
      <c r="K6338">
        <v>5</v>
      </c>
      <c r="L6338">
        <v>33.700000000000003</v>
      </c>
      <c r="M6338">
        <v>943.41</v>
      </c>
      <c r="N6338">
        <v>140</v>
      </c>
      <c r="O6338">
        <v>1</v>
      </c>
      <c r="P6338" t="s">
        <v>9716</v>
      </c>
      <c r="Q6338">
        <v>0</v>
      </c>
      <c r="R6338">
        <v>0</v>
      </c>
      <c r="S6338">
        <v>0</v>
      </c>
      <c r="T6338" t="s">
        <v>181</v>
      </c>
      <c r="U6338">
        <v>0</v>
      </c>
      <c r="V6338" t="s">
        <v>181</v>
      </c>
      <c r="W6338">
        <v>23.1666666666667</v>
      </c>
      <c r="X6338" t="s">
        <v>3581</v>
      </c>
    </row>
    <row r="6339" spans="1:24" x14ac:dyDescent="0.3">
      <c r="A6339" t="s">
        <v>3507</v>
      </c>
      <c r="B6339" t="s">
        <v>11176</v>
      </c>
      <c r="C6339" t="s">
        <v>181</v>
      </c>
      <c r="D6339" t="s">
        <v>11177</v>
      </c>
      <c r="E6339" t="s">
        <v>11120</v>
      </c>
      <c r="F6339">
        <v>0</v>
      </c>
      <c r="G6339">
        <v>0</v>
      </c>
      <c r="H6339" t="s">
        <v>13254</v>
      </c>
      <c r="I6339">
        <v>0</v>
      </c>
      <c r="J6339">
        <v>0</v>
      </c>
      <c r="L6339">
        <v>0</v>
      </c>
      <c r="M6339">
        <v>0</v>
      </c>
      <c r="N6339">
        <v>0</v>
      </c>
      <c r="O6339">
        <v>0</v>
      </c>
      <c r="P6339" t="s">
        <v>183</v>
      </c>
      <c r="Q6339">
        <v>0</v>
      </c>
      <c r="R6339">
        <v>0</v>
      </c>
      <c r="S6339">
        <v>0</v>
      </c>
      <c r="T6339" t="s">
        <v>181</v>
      </c>
      <c r="U6339">
        <v>0</v>
      </c>
      <c r="V6339" t="s">
        <v>181</v>
      </c>
      <c r="W6339">
        <v>0</v>
      </c>
      <c r="X6339" t="s">
        <v>3581</v>
      </c>
    </row>
    <row r="6340" spans="1:24" x14ac:dyDescent="0.3">
      <c r="A6340" t="s">
        <v>3507</v>
      </c>
      <c r="B6340" t="s">
        <v>11138</v>
      </c>
      <c r="C6340" t="s">
        <v>181</v>
      </c>
      <c r="D6340" t="s">
        <v>11139</v>
      </c>
      <c r="E6340" t="s">
        <v>11120</v>
      </c>
      <c r="F6340">
        <v>0</v>
      </c>
      <c r="G6340">
        <v>0</v>
      </c>
      <c r="H6340" t="s">
        <v>15812</v>
      </c>
      <c r="I6340">
        <v>0</v>
      </c>
      <c r="J6340">
        <v>0</v>
      </c>
      <c r="L6340">
        <v>0</v>
      </c>
      <c r="M6340">
        <v>57.95</v>
      </c>
      <c r="N6340">
        <v>6</v>
      </c>
      <c r="O6340">
        <v>0</v>
      </c>
      <c r="P6340" t="s">
        <v>3594</v>
      </c>
      <c r="Q6340">
        <v>0</v>
      </c>
      <c r="R6340">
        <v>0</v>
      </c>
      <c r="S6340">
        <v>0</v>
      </c>
      <c r="T6340" t="s">
        <v>181</v>
      </c>
      <c r="U6340">
        <v>0</v>
      </c>
      <c r="V6340" t="s">
        <v>181</v>
      </c>
      <c r="W6340">
        <v>0</v>
      </c>
      <c r="X6340" t="s">
        <v>3581</v>
      </c>
    </row>
    <row r="6341" spans="1:24" x14ac:dyDescent="0.3">
      <c r="A6341" t="s">
        <v>3507</v>
      </c>
      <c r="B6341" t="s">
        <v>11141</v>
      </c>
      <c r="C6341" t="s">
        <v>181</v>
      </c>
      <c r="D6341" t="s">
        <v>11142</v>
      </c>
      <c r="E6341" t="s">
        <v>11120</v>
      </c>
      <c r="F6341">
        <v>0</v>
      </c>
      <c r="G6341">
        <v>0</v>
      </c>
      <c r="H6341" t="s">
        <v>16571</v>
      </c>
      <c r="I6341">
        <v>0</v>
      </c>
      <c r="J6341">
        <v>0</v>
      </c>
      <c r="L6341">
        <v>0</v>
      </c>
      <c r="M6341">
        <v>0</v>
      </c>
      <c r="N6341">
        <v>0</v>
      </c>
      <c r="O6341">
        <v>0</v>
      </c>
      <c r="P6341" t="s">
        <v>183</v>
      </c>
      <c r="Q6341">
        <v>0</v>
      </c>
      <c r="R6341">
        <v>0</v>
      </c>
      <c r="S6341">
        <v>0</v>
      </c>
      <c r="T6341" t="s">
        <v>181</v>
      </c>
      <c r="U6341">
        <v>0</v>
      </c>
      <c r="V6341" t="s">
        <v>181</v>
      </c>
      <c r="W6341">
        <v>0</v>
      </c>
      <c r="X6341" t="s">
        <v>3581</v>
      </c>
    </row>
    <row r="6342" spans="1:24" x14ac:dyDescent="0.3">
      <c r="A6342" t="s">
        <v>3507</v>
      </c>
      <c r="B6342" t="s">
        <v>11143</v>
      </c>
      <c r="C6342" t="s">
        <v>181</v>
      </c>
      <c r="D6342" t="s">
        <v>11144</v>
      </c>
      <c r="E6342" t="s">
        <v>11120</v>
      </c>
      <c r="F6342">
        <v>0</v>
      </c>
      <c r="G6342">
        <v>0</v>
      </c>
      <c r="H6342" t="s">
        <v>15812</v>
      </c>
      <c r="I6342">
        <v>0</v>
      </c>
      <c r="J6342">
        <v>0</v>
      </c>
      <c r="L6342">
        <v>0</v>
      </c>
      <c r="M6342">
        <v>28.97</v>
      </c>
      <c r="N6342">
        <v>3</v>
      </c>
      <c r="O6342">
        <v>0</v>
      </c>
      <c r="P6342" t="s">
        <v>3701</v>
      </c>
      <c r="Q6342">
        <v>0</v>
      </c>
      <c r="R6342">
        <v>0</v>
      </c>
      <c r="S6342">
        <v>0</v>
      </c>
      <c r="T6342" t="s">
        <v>181</v>
      </c>
      <c r="U6342">
        <v>0</v>
      </c>
      <c r="V6342" t="s">
        <v>181</v>
      </c>
      <c r="W6342">
        <v>0</v>
      </c>
      <c r="X6342" t="s">
        <v>3581</v>
      </c>
    </row>
    <row r="6343" spans="1:24" x14ac:dyDescent="0.3">
      <c r="A6343" t="s">
        <v>3507</v>
      </c>
      <c r="B6343" t="s">
        <v>11145</v>
      </c>
      <c r="C6343" t="s">
        <v>181</v>
      </c>
      <c r="D6343" t="s">
        <v>11146</v>
      </c>
      <c r="E6343" t="s">
        <v>11120</v>
      </c>
      <c r="F6343">
        <v>0</v>
      </c>
      <c r="G6343">
        <v>0</v>
      </c>
      <c r="H6343" t="s">
        <v>15812</v>
      </c>
      <c r="I6343">
        <v>0</v>
      </c>
      <c r="J6343">
        <v>0</v>
      </c>
      <c r="L6343">
        <v>0</v>
      </c>
      <c r="M6343">
        <v>1052.73</v>
      </c>
      <c r="N6343">
        <v>109</v>
      </c>
      <c r="O6343">
        <v>0</v>
      </c>
      <c r="P6343" t="s">
        <v>3580</v>
      </c>
      <c r="Q6343">
        <v>0</v>
      </c>
      <c r="R6343">
        <v>0</v>
      </c>
      <c r="S6343">
        <v>0</v>
      </c>
      <c r="T6343" t="s">
        <v>181</v>
      </c>
      <c r="U6343">
        <v>0</v>
      </c>
      <c r="V6343" t="s">
        <v>181</v>
      </c>
      <c r="W6343">
        <v>0</v>
      </c>
      <c r="X6343" t="s">
        <v>3581</v>
      </c>
    </row>
    <row r="6344" spans="1:24" x14ac:dyDescent="0.3">
      <c r="A6344" t="s">
        <v>3507</v>
      </c>
      <c r="B6344" t="s">
        <v>16572</v>
      </c>
      <c r="C6344" t="s">
        <v>181</v>
      </c>
      <c r="D6344" t="s">
        <v>16573</v>
      </c>
      <c r="E6344" t="s">
        <v>8964</v>
      </c>
      <c r="F6344">
        <v>9</v>
      </c>
      <c r="G6344">
        <v>0</v>
      </c>
      <c r="H6344" t="s">
        <v>13406</v>
      </c>
      <c r="I6344">
        <v>0</v>
      </c>
      <c r="J6344">
        <v>5</v>
      </c>
      <c r="K6344">
        <v>4</v>
      </c>
      <c r="L6344">
        <v>26.96</v>
      </c>
      <c r="M6344">
        <v>431.26</v>
      </c>
      <c r="N6344">
        <v>64</v>
      </c>
      <c r="O6344">
        <v>1</v>
      </c>
      <c r="P6344" t="s">
        <v>3548</v>
      </c>
      <c r="Q6344">
        <v>0</v>
      </c>
      <c r="R6344">
        <v>0</v>
      </c>
      <c r="S6344">
        <v>0</v>
      </c>
      <c r="T6344" t="s">
        <v>181</v>
      </c>
      <c r="U6344">
        <v>0</v>
      </c>
      <c r="V6344" t="s">
        <v>181</v>
      </c>
      <c r="W6344">
        <v>10.5</v>
      </c>
      <c r="X6344" t="s">
        <v>3581</v>
      </c>
    </row>
    <row r="6345" spans="1:24" x14ac:dyDescent="0.3">
      <c r="A6345" t="s">
        <v>3507</v>
      </c>
      <c r="B6345" t="s">
        <v>11180</v>
      </c>
      <c r="C6345" t="s">
        <v>181</v>
      </c>
      <c r="D6345" t="s">
        <v>11181</v>
      </c>
      <c r="E6345" t="s">
        <v>11120</v>
      </c>
      <c r="F6345">
        <v>0</v>
      </c>
      <c r="G6345">
        <v>0</v>
      </c>
      <c r="H6345" t="s">
        <v>16574</v>
      </c>
      <c r="I6345">
        <v>0</v>
      </c>
      <c r="J6345">
        <v>0</v>
      </c>
      <c r="L6345">
        <v>0</v>
      </c>
      <c r="M6345">
        <v>63.42</v>
      </c>
      <c r="N6345">
        <v>3</v>
      </c>
      <c r="O6345">
        <v>0</v>
      </c>
      <c r="P6345" t="s">
        <v>3701</v>
      </c>
      <c r="Q6345">
        <v>0</v>
      </c>
      <c r="R6345">
        <v>0</v>
      </c>
      <c r="S6345">
        <v>0</v>
      </c>
      <c r="T6345" t="s">
        <v>181</v>
      </c>
      <c r="U6345">
        <v>0</v>
      </c>
      <c r="V6345" t="s">
        <v>181</v>
      </c>
      <c r="W6345">
        <v>0</v>
      </c>
      <c r="X6345" t="s">
        <v>3581</v>
      </c>
    </row>
    <row r="6346" spans="1:24" x14ac:dyDescent="0.3">
      <c r="A6346" t="s">
        <v>3507</v>
      </c>
      <c r="B6346" t="s">
        <v>11168</v>
      </c>
      <c r="C6346" t="s">
        <v>3844</v>
      </c>
      <c r="D6346" t="s">
        <v>11169</v>
      </c>
      <c r="E6346" t="s">
        <v>11120</v>
      </c>
      <c r="F6346">
        <v>0</v>
      </c>
      <c r="G6346">
        <v>0</v>
      </c>
      <c r="H6346" t="s">
        <v>12775</v>
      </c>
      <c r="I6346">
        <v>0</v>
      </c>
      <c r="J6346">
        <v>0</v>
      </c>
      <c r="L6346">
        <v>0</v>
      </c>
      <c r="M6346">
        <v>216.62</v>
      </c>
      <c r="N6346">
        <v>23</v>
      </c>
      <c r="O6346">
        <v>0</v>
      </c>
      <c r="P6346" t="s">
        <v>3604</v>
      </c>
      <c r="Q6346">
        <v>0</v>
      </c>
      <c r="R6346">
        <v>0</v>
      </c>
      <c r="S6346">
        <v>0</v>
      </c>
      <c r="T6346" t="s">
        <v>181</v>
      </c>
      <c r="U6346">
        <v>0</v>
      </c>
      <c r="V6346" t="s">
        <v>181</v>
      </c>
      <c r="W6346">
        <v>0</v>
      </c>
      <c r="X6346" t="s">
        <v>3581</v>
      </c>
    </row>
    <row r="6347" spans="1:24" x14ac:dyDescent="0.3">
      <c r="A6347" t="s">
        <v>3507</v>
      </c>
      <c r="B6347" t="s">
        <v>11156</v>
      </c>
      <c r="C6347" t="s">
        <v>181</v>
      </c>
      <c r="D6347" t="s">
        <v>11157</v>
      </c>
      <c r="E6347" t="s">
        <v>11120</v>
      </c>
      <c r="F6347">
        <v>6</v>
      </c>
      <c r="G6347">
        <v>0</v>
      </c>
      <c r="H6347" t="s">
        <v>16098</v>
      </c>
      <c r="I6347">
        <v>0</v>
      </c>
      <c r="J6347">
        <v>3</v>
      </c>
      <c r="K6347">
        <v>3</v>
      </c>
      <c r="L6347">
        <v>41.160000000000004</v>
      </c>
      <c r="M6347">
        <v>685.94</v>
      </c>
      <c r="N6347">
        <v>50</v>
      </c>
      <c r="O6347">
        <v>2</v>
      </c>
      <c r="P6347" t="s">
        <v>550</v>
      </c>
      <c r="Q6347">
        <v>0</v>
      </c>
      <c r="R6347">
        <v>0</v>
      </c>
      <c r="S6347">
        <v>0</v>
      </c>
      <c r="T6347" t="s">
        <v>181</v>
      </c>
      <c r="U6347">
        <v>0</v>
      </c>
      <c r="V6347" t="s">
        <v>181</v>
      </c>
      <c r="W6347">
        <v>4.8</v>
      </c>
      <c r="X6347" t="s">
        <v>3581</v>
      </c>
    </row>
    <row r="6348" spans="1:24" x14ac:dyDescent="0.3">
      <c r="A6348" t="s">
        <v>3507</v>
      </c>
      <c r="B6348" t="s">
        <v>11136</v>
      </c>
      <c r="C6348" t="s">
        <v>3504</v>
      </c>
      <c r="D6348" t="s">
        <v>11137</v>
      </c>
      <c r="E6348" t="s">
        <v>11120</v>
      </c>
      <c r="F6348">
        <v>69</v>
      </c>
      <c r="G6348" t="s">
        <v>905</v>
      </c>
      <c r="H6348" t="s">
        <v>13406</v>
      </c>
      <c r="I6348">
        <v>350.48</v>
      </c>
      <c r="J6348">
        <v>35</v>
      </c>
      <c r="K6348">
        <v>34</v>
      </c>
      <c r="L6348">
        <v>229.16</v>
      </c>
      <c r="M6348">
        <v>128.04</v>
      </c>
      <c r="N6348">
        <v>19</v>
      </c>
      <c r="O6348">
        <v>2</v>
      </c>
      <c r="P6348" t="s">
        <v>3960</v>
      </c>
      <c r="Q6348">
        <v>0</v>
      </c>
      <c r="R6348">
        <v>0</v>
      </c>
      <c r="S6348">
        <v>0</v>
      </c>
      <c r="T6348" t="s">
        <v>181</v>
      </c>
      <c r="U6348">
        <v>0</v>
      </c>
      <c r="V6348" t="s">
        <v>181</v>
      </c>
      <c r="W6348">
        <v>19.8333333333333</v>
      </c>
      <c r="X6348" t="s">
        <v>3581</v>
      </c>
    </row>
    <row r="6349" spans="1:24" x14ac:dyDescent="0.3">
      <c r="A6349" t="s">
        <v>3507</v>
      </c>
      <c r="B6349" t="s">
        <v>11155</v>
      </c>
      <c r="C6349" t="s">
        <v>181</v>
      </c>
      <c r="D6349" t="s">
        <v>11137</v>
      </c>
      <c r="E6349" t="s">
        <v>11120</v>
      </c>
      <c r="F6349">
        <v>0</v>
      </c>
      <c r="G6349">
        <v>0</v>
      </c>
      <c r="H6349" t="s">
        <v>13779</v>
      </c>
      <c r="I6349">
        <v>0</v>
      </c>
      <c r="J6349">
        <v>0</v>
      </c>
      <c r="L6349">
        <v>0</v>
      </c>
      <c r="M6349">
        <v>0</v>
      </c>
      <c r="N6349">
        <v>0</v>
      </c>
      <c r="O6349">
        <v>0</v>
      </c>
      <c r="P6349" t="s">
        <v>183</v>
      </c>
      <c r="Q6349">
        <v>0</v>
      </c>
      <c r="R6349">
        <v>0</v>
      </c>
      <c r="S6349">
        <v>0</v>
      </c>
      <c r="T6349" t="s">
        <v>181</v>
      </c>
      <c r="U6349">
        <v>0</v>
      </c>
      <c r="V6349" t="s">
        <v>181</v>
      </c>
      <c r="W6349">
        <v>0</v>
      </c>
      <c r="X6349" t="s">
        <v>3581</v>
      </c>
    </row>
    <row r="6350" spans="1:24" x14ac:dyDescent="0.3">
      <c r="A6350" t="s">
        <v>3507</v>
      </c>
      <c r="B6350" t="s">
        <v>11158</v>
      </c>
      <c r="C6350" t="s">
        <v>181</v>
      </c>
      <c r="D6350" t="s">
        <v>11137</v>
      </c>
      <c r="E6350" t="s">
        <v>11120</v>
      </c>
      <c r="F6350">
        <v>0</v>
      </c>
      <c r="G6350">
        <v>0</v>
      </c>
      <c r="H6350" t="s">
        <v>12775</v>
      </c>
      <c r="I6350">
        <v>0</v>
      </c>
      <c r="J6350">
        <v>0</v>
      </c>
      <c r="L6350">
        <v>0</v>
      </c>
      <c r="M6350">
        <v>0</v>
      </c>
      <c r="N6350">
        <v>0</v>
      </c>
      <c r="O6350">
        <v>0</v>
      </c>
      <c r="P6350" t="s">
        <v>183</v>
      </c>
      <c r="Q6350">
        <v>0</v>
      </c>
      <c r="R6350">
        <v>0</v>
      </c>
      <c r="S6350">
        <v>0</v>
      </c>
      <c r="T6350" t="s">
        <v>181</v>
      </c>
      <c r="U6350">
        <v>0</v>
      </c>
      <c r="V6350" t="s">
        <v>181</v>
      </c>
      <c r="W6350">
        <v>0</v>
      </c>
      <c r="X6350" t="s">
        <v>3581</v>
      </c>
    </row>
    <row r="6351" spans="1:24" x14ac:dyDescent="0.3">
      <c r="A6351" t="s">
        <v>3507</v>
      </c>
      <c r="B6351" t="s">
        <v>11121</v>
      </c>
      <c r="C6351" t="s">
        <v>181</v>
      </c>
      <c r="D6351" t="s">
        <v>11122</v>
      </c>
      <c r="E6351" t="s">
        <v>11120</v>
      </c>
      <c r="F6351">
        <v>0</v>
      </c>
      <c r="G6351">
        <v>0</v>
      </c>
      <c r="H6351" t="s">
        <v>16575</v>
      </c>
      <c r="I6351">
        <v>0</v>
      </c>
      <c r="J6351">
        <v>0</v>
      </c>
      <c r="L6351">
        <v>0</v>
      </c>
      <c r="M6351">
        <v>1281.4000000000001</v>
      </c>
      <c r="N6351">
        <v>43</v>
      </c>
      <c r="O6351">
        <v>0</v>
      </c>
      <c r="P6351" t="s">
        <v>3708</v>
      </c>
      <c r="Q6351">
        <v>0</v>
      </c>
      <c r="R6351">
        <v>0</v>
      </c>
      <c r="S6351">
        <v>0</v>
      </c>
      <c r="T6351" t="s">
        <v>181</v>
      </c>
      <c r="U6351">
        <v>0</v>
      </c>
      <c r="V6351" t="s">
        <v>181</v>
      </c>
      <c r="W6351">
        <v>0</v>
      </c>
      <c r="X6351" t="s">
        <v>3581</v>
      </c>
    </row>
    <row r="6352" spans="1:24" x14ac:dyDescent="0.3">
      <c r="A6352" t="s">
        <v>3507</v>
      </c>
      <c r="B6352" t="s">
        <v>11164</v>
      </c>
      <c r="C6352" t="s">
        <v>181</v>
      </c>
      <c r="D6352" t="s">
        <v>11165</v>
      </c>
      <c r="E6352" t="s">
        <v>11120</v>
      </c>
      <c r="F6352">
        <v>0</v>
      </c>
      <c r="G6352">
        <v>0</v>
      </c>
      <c r="H6352" t="s">
        <v>15812</v>
      </c>
      <c r="I6352">
        <v>0</v>
      </c>
      <c r="J6352">
        <v>0</v>
      </c>
      <c r="L6352">
        <v>0</v>
      </c>
      <c r="M6352">
        <v>212.48</v>
      </c>
      <c r="N6352">
        <v>22</v>
      </c>
      <c r="O6352">
        <v>0</v>
      </c>
      <c r="P6352" t="s">
        <v>1484</v>
      </c>
      <c r="Q6352">
        <v>0</v>
      </c>
      <c r="R6352">
        <v>0</v>
      </c>
      <c r="S6352">
        <v>0</v>
      </c>
      <c r="T6352" t="s">
        <v>181</v>
      </c>
      <c r="U6352">
        <v>0</v>
      </c>
      <c r="V6352" t="s">
        <v>181</v>
      </c>
      <c r="W6352">
        <v>0</v>
      </c>
      <c r="X6352" t="s">
        <v>3581</v>
      </c>
    </row>
    <row r="6353" spans="1:24" x14ac:dyDescent="0.3">
      <c r="A6353" t="s">
        <v>3507</v>
      </c>
      <c r="B6353" t="s">
        <v>11166</v>
      </c>
      <c r="C6353" t="s">
        <v>181</v>
      </c>
      <c r="D6353" t="s">
        <v>11167</v>
      </c>
      <c r="E6353" t="s">
        <v>11120</v>
      </c>
      <c r="F6353">
        <v>0</v>
      </c>
      <c r="G6353">
        <v>0</v>
      </c>
      <c r="H6353" t="s">
        <v>15812</v>
      </c>
      <c r="I6353">
        <v>0</v>
      </c>
      <c r="J6353">
        <v>0</v>
      </c>
      <c r="L6353">
        <v>0</v>
      </c>
      <c r="M6353">
        <v>0</v>
      </c>
      <c r="N6353">
        <v>0</v>
      </c>
      <c r="O6353">
        <v>0</v>
      </c>
      <c r="P6353" t="s">
        <v>183</v>
      </c>
      <c r="Q6353">
        <v>0</v>
      </c>
      <c r="R6353">
        <v>0</v>
      </c>
      <c r="S6353">
        <v>0</v>
      </c>
      <c r="T6353" t="s">
        <v>181</v>
      </c>
      <c r="U6353">
        <v>0</v>
      </c>
      <c r="V6353" t="s">
        <v>181</v>
      </c>
      <c r="W6353">
        <v>0</v>
      </c>
      <c r="X6353" t="s">
        <v>3581</v>
      </c>
    </row>
    <row r="6354" spans="1:24" x14ac:dyDescent="0.3">
      <c r="A6354" t="s">
        <v>3507</v>
      </c>
      <c r="B6354" t="s">
        <v>8962</v>
      </c>
      <c r="C6354" t="s">
        <v>3573</v>
      </c>
      <c r="D6354" t="s">
        <v>8963</v>
      </c>
      <c r="E6354" t="s">
        <v>8964</v>
      </c>
      <c r="F6354">
        <v>6</v>
      </c>
      <c r="G6354">
        <v>0</v>
      </c>
      <c r="H6354" t="s">
        <v>13406</v>
      </c>
      <c r="I6354">
        <v>0</v>
      </c>
      <c r="J6354">
        <v>3</v>
      </c>
      <c r="K6354">
        <v>4</v>
      </c>
      <c r="L6354">
        <v>26.96</v>
      </c>
      <c r="M6354">
        <v>80.86</v>
      </c>
      <c r="N6354">
        <v>12</v>
      </c>
      <c r="O6354">
        <v>0</v>
      </c>
      <c r="P6354" t="s">
        <v>3077</v>
      </c>
      <c r="Q6354">
        <v>0</v>
      </c>
      <c r="R6354">
        <v>0</v>
      </c>
      <c r="S6354">
        <v>0</v>
      </c>
      <c r="T6354" t="s">
        <v>181</v>
      </c>
      <c r="U6354">
        <v>0</v>
      </c>
      <c r="V6354" t="s">
        <v>181</v>
      </c>
      <c r="W6354">
        <v>1.2</v>
      </c>
      <c r="X6354" t="s">
        <v>3581</v>
      </c>
    </row>
    <row r="6355" spans="1:24" x14ac:dyDescent="0.3">
      <c r="A6355" t="s">
        <v>3507</v>
      </c>
      <c r="B6355" t="s">
        <v>16576</v>
      </c>
      <c r="C6355" t="s">
        <v>181</v>
      </c>
      <c r="D6355" t="s">
        <v>16577</v>
      </c>
      <c r="E6355" t="s">
        <v>8964</v>
      </c>
      <c r="F6355">
        <v>27</v>
      </c>
      <c r="G6355">
        <v>0</v>
      </c>
      <c r="H6355" t="s">
        <v>13406</v>
      </c>
      <c r="I6355">
        <v>0</v>
      </c>
      <c r="J6355">
        <v>14</v>
      </c>
      <c r="K6355">
        <v>12</v>
      </c>
      <c r="L6355">
        <v>80.88</v>
      </c>
      <c r="M6355">
        <v>1111.8800000000001</v>
      </c>
      <c r="N6355">
        <v>165</v>
      </c>
      <c r="O6355">
        <v>1</v>
      </c>
      <c r="P6355" t="s">
        <v>7760</v>
      </c>
      <c r="Q6355">
        <v>0</v>
      </c>
      <c r="R6355">
        <v>0</v>
      </c>
      <c r="S6355">
        <v>0</v>
      </c>
      <c r="T6355" t="s">
        <v>181</v>
      </c>
      <c r="U6355">
        <v>0</v>
      </c>
      <c r="V6355" t="s">
        <v>181</v>
      </c>
      <c r="W6355">
        <v>76.533333333333303</v>
      </c>
      <c r="X6355" t="s">
        <v>3581</v>
      </c>
    </row>
    <row r="6356" spans="1:24" x14ac:dyDescent="0.3">
      <c r="A6356" t="s">
        <v>3507</v>
      </c>
      <c r="B6356" t="s">
        <v>16578</v>
      </c>
      <c r="C6356" t="s">
        <v>181</v>
      </c>
      <c r="D6356" t="s">
        <v>16579</v>
      </c>
      <c r="E6356" t="s">
        <v>8964</v>
      </c>
      <c r="F6356">
        <v>127</v>
      </c>
      <c r="G6356">
        <v>0</v>
      </c>
      <c r="H6356" t="s">
        <v>13406</v>
      </c>
      <c r="I6356">
        <v>0</v>
      </c>
      <c r="J6356">
        <v>64</v>
      </c>
      <c r="K6356">
        <v>51</v>
      </c>
      <c r="L6356">
        <v>343.74</v>
      </c>
      <c r="M6356">
        <v>2560.69</v>
      </c>
      <c r="N6356">
        <v>380</v>
      </c>
      <c r="O6356">
        <v>20</v>
      </c>
      <c r="P6356" t="s">
        <v>605</v>
      </c>
      <c r="Q6356">
        <v>0</v>
      </c>
      <c r="R6356">
        <v>0</v>
      </c>
      <c r="S6356">
        <v>0</v>
      </c>
      <c r="T6356" t="s">
        <v>181</v>
      </c>
      <c r="U6356">
        <v>0</v>
      </c>
      <c r="V6356" t="s">
        <v>181</v>
      </c>
      <c r="W6356">
        <v>768</v>
      </c>
      <c r="X6356" t="s">
        <v>3581</v>
      </c>
    </row>
    <row r="6357" spans="1:24" x14ac:dyDescent="0.3">
      <c r="A6357" t="s">
        <v>3507</v>
      </c>
      <c r="B6357" t="s">
        <v>16580</v>
      </c>
      <c r="C6357" t="s">
        <v>181</v>
      </c>
      <c r="D6357" t="s">
        <v>16581</v>
      </c>
      <c r="E6357" t="s">
        <v>8964</v>
      </c>
      <c r="F6357">
        <v>135</v>
      </c>
      <c r="G6357">
        <v>0</v>
      </c>
      <c r="H6357" t="s">
        <v>13406</v>
      </c>
      <c r="I6357">
        <v>0</v>
      </c>
      <c r="J6357">
        <v>68</v>
      </c>
      <c r="K6357">
        <v>47</v>
      </c>
      <c r="L6357">
        <v>316.78000000000003</v>
      </c>
      <c r="M6357">
        <v>2553.94</v>
      </c>
      <c r="N6357">
        <v>379</v>
      </c>
      <c r="O6357">
        <v>18</v>
      </c>
      <c r="P6357" t="s">
        <v>4163</v>
      </c>
      <c r="Q6357">
        <v>0</v>
      </c>
      <c r="R6357">
        <v>0</v>
      </c>
      <c r="S6357">
        <v>0</v>
      </c>
      <c r="T6357" t="s">
        <v>181</v>
      </c>
      <c r="U6357">
        <v>0</v>
      </c>
      <c r="V6357" t="s">
        <v>181</v>
      </c>
      <c r="W6357">
        <v>818.26666666666699</v>
      </c>
      <c r="X6357" t="s">
        <v>3581</v>
      </c>
    </row>
    <row r="6358" spans="1:24" x14ac:dyDescent="0.3">
      <c r="A6358" t="s">
        <v>3507</v>
      </c>
      <c r="B6358" t="s">
        <v>16582</v>
      </c>
      <c r="C6358" t="s">
        <v>181</v>
      </c>
      <c r="D6358" t="s">
        <v>16583</v>
      </c>
      <c r="E6358" t="s">
        <v>8964</v>
      </c>
      <c r="F6358">
        <v>47</v>
      </c>
      <c r="G6358">
        <v>0</v>
      </c>
      <c r="H6358" t="s">
        <v>13406</v>
      </c>
      <c r="I6358">
        <v>0</v>
      </c>
      <c r="J6358">
        <v>24</v>
      </c>
      <c r="K6358">
        <v>21</v>
      </c>
      <c r="L6358">
        <v>141.54</v>
      </c>
      <c r="M6358">
        <v>1644.22</v>
      </c>
      <c r="N6358">
        <v>244</v>
      </c>
      <c r="O6358">
        <v>3</v>
      </c>
      <c r="P6358" t="s">
        <v>3600</v>
      </c>
      <c r="Q6358">
        <v>0</v>
      </c>
      <c r="R6358">
        <v>0</v>
      </c>
      <c r="S6358">
        <v>0</v>
      </c>
      <c r="T6358" t="s">
        <v>181</v>
      </c>
      <c r="U6358">
        <v>0</v>
      </c>
      <c r="V6358" t="s">
        <v>181</v>
      </c>
      <c r="W6358">
        <v>192.8</v>
      </c>
      <c r="X6358" t="s">
        <v>3581</v>
      </c>
    </row>
    <row r="6359" spans="1:24" x14ac:dyDescent="0.3">
      <c r="A6359" t="s">
        <v>3507</v>
      </c>
      <c r="B6359" t="s">
        <v>16584</v>
      </c>
      <c r="C6359" t="s">
        <v>181</v>
      </c>
      <c r="D6359" t="s">
        <v>16585</v>
      </c>
      <c r="E6359" t="s">
        <v>8964</v>
      </c>
      <c r="F6359">
        <v>7</v>
      </c>
      <c r="G6359">
        <v>0</v>
      </c>
      <c r="H6359" t="s">
        <v>13406</v>
      </c>
      <c r="I6359">
        <v>0</v>
      </c>
      <c r="J6359">
        <v>4</v>
      </c>
      <c r="K6359">
        <v>4</v>
      </c>
      <c r="L6359">
        <v>26.96</v>
      </c>
      <c r="M6359">
        <v>181.97</v>
      </c>
      <c r="N6359">
        <v>27</v>
      </c>
      <c r="O6359">
        <v>0</v>
      </c>
      <c r="P6359" t="s">
        <v>3670</v>
      </c>
      <c r="Q6359">
        <v>0</v>
      </c>
      <c r="R6359">
        <v>0</v>
      </c>
      <c r="S6359">
        <v>0</v>
      </c>
      <c r="T6359" t="s">
        <v>181</v>
      </c>
      <c r="U6359">
        <v>0</v>
      </c>
      <c r="V6359" t="s">
        <v>181</v>
      </c>
      <c r="W6359">
        <v>3.6</v>
      </c>
      <c r="X6359" t="s">
        <v>3581</v>
      </c>
    </row>
    <row r="6360" spans="1:24" x14ac:dyDescent="0.3">
      <c r="A6360" t="s">
        <v>3507</v>
      </c>
      <c r="B6360" t="s">
        <v>16586</v>
      </c>
      <c r="C6360" t="s">
        <v>181</v>
      </c>
      <c r="D6360" t="s">
        <v>16587</v>
      </c>
      <c r="E6360" t="s">
        <v>8406</v>
      </c>
      <c r="F6360">
        <v>41</v>
      </c>
      <c r="G6360">
        <v>0</v>
      </c>
      <c r="H6360" t="s">
        <v>16588</v>
      </c>
      <c r="I6360">
        <v>0</v>
      </c>
      <c r="J6360">
        <v>21</v>
      </c>
      <c r="K6360">
        <v>4</v>
      </c>
      <c r="L6360">
        <v>48.28</v>
      </c>
      <c r="M6360">
        <v>784.71</v>
      </c>
      <c r="N6360">
        <v>65</v>
      </c>
      <c r="O6360">
        <v>0</v>
      </c>
      <c r="P6360" t="s">
        <v>4248</v>
      </c>
      <c r="Q6360">
        <v>0</v>
      </c>
      <c r="R6360">
        <v>0</v>
      </c>
      <c r="S6360">
        <v>100</v>
      </c>
      <c r="T6360" t="s">
        <v>17985</v>
      </c>
      <c r="U6360">
        <v>12.07</v>
      </c>
      <c r="V6360" t="s">
        <v>17986</v>
      </c>
      <c r="W6360">
        <v>45.5</v>
      </c>
      <c r="X6360" t="s">
        <v>3581</v>
      </c>
    </row>
    <row r="6361" spans="1:24" x14ac:dyDescent="0.3">
      <c r="A6361" t="s">
        <v>3507</v>
      </c>
      <c r="B6361" t="s">
        <v>16589</v>
      </c>
      <c r="C6361" t="s">
        <v>181</v>
      </c>
      <c r="D6361" t="s">
        <v>16590</v>
      </c>
      <c r="E6361" t="s">
        <v>8964</v>
      </c>
      <c r="F6361">
        <v>17</v>
      </c>
      <c r="G6361">
        <v>0</v>
      </c>
      <c r="H6361" t="s">
        <v>13406</v>
      </c>
      <c r="I6361">
        <v>0</v>
      </c>
      <c r="J6361">
        <v>9</v>
      </c>
      <c r="K6361">
        <v>6</v>
      </c>
      <c r="L6361">
        <v>40.44</v>
      </c>
      <c r="M6361">
        <v>1624.02</v>
      </c>
      <c r="N6361">
        <v>241</v>
      </c>
      <c r="O6361">
        <v>1</v>
      </c>
      <c r="P6361" t="s">
        <v>1376</v>
      </c>
      <c r="Q6361">
        <v>0</v>
      </c>
      <c r="R6361">
        <v>0</v>
      </c>
      <c r="S6361">
        <v>0</v>
      </c>
      <c r="T6361" t="s">
        <v>181</v>
      </c>
      <c r="U6361">
        <v>0</v>
      </c>
      <c r="V6361" t="s">
        <v>181</v>
      </c>
      <c r="W6361">
        <v>72</v>
      </c>
      <c r="X6361" t="s">
        <v>3581</v>
      </c>
    </row>
    <row r="6362" spans="1:24" x14ac:dyDescent="0.3">
      <c r="A6362" t="s">
        <v>3507</v>
      </c>
      <c r="B6362" t="s">
        <v>16591</v>
      </c>
      <c r="C6362" t="s">
        <v>181</v>
      </c>
      <c r="D6362" t="s">
        <v>16592</v>
      </c>
      <c r="E6362" t="s">
        <v>8964</v>
      </c>
      <c r="F6362">
        <v>21</v>
      </c>
      <c r="G6362">
        <v>0</v>
      </c>
      <c r="H6362" t="s">
        <v>13406</v>
      </c>
      <c r="I6362">
        <v>0</v>
      </c>
      <c r="J6362">
        <v>11</v>
      </c>
      <c r="K6362">
        <v>7</v>
      </c>
      <c r="L6362">
        <v>47.18</v>
      </c>
      <c r="M6362">
        <v>579.53</v>
      </c>
      <c r="N6362">
        <v>86</v>
      </c>
      <c r="O6362">
        <v>0</v>
      </c>
      <c r="P6362" t="s">
        <v>1695</v>
      </c>
      <c r="Q6362">
        <v>0</v>
      </c>
      <c r="R6362">
        <v>0</v>
      </c>
      <c r="S6362">
        <v>0</v>
      </c>
      <c r="T6362" t="s">
        <v>181</v>
      </c>
      <c r="U6362">
        <v>0</v>
      </c>
      <c r="V6362" t="s">
        <v>181</v>
      </c>
      <c r="W6362">
        <v>31.533333333333299</v>
      </c>
      <c r="X6362" t="s">
        <v>3581</v>
      </c>
    </row>
    <row r="6363" spans="1:24" x14ac:dyDescent="0.3">
      <c r="A6363" t="s">
        <v>3507</v>
      </c>
      <c r="B6363" t="s">
        <v>16593</v>
      </c>
      <c r="C6363" t="s">
        <v>181</v>
      </c>
      <c r="D6363" t="s">
        <v>16594</v>
      </c>
      <c r="E6363" t="s">
        <v>8964</v>
      </c>
      <c r="F6363">
        <v>112</v>
      </c>
      <c r="G6363">
        <v>0</v>
      </c>
      <c r="H6363" t="s">
        <v>13406</v>
      </c>
      <c r="I6363">
        <v>0</v>
      </c>
      <c r="J6363">
        <v>56</v>
      </c>
      <c r="K6363">
        <v>57</v>
      </c>
      <c r="L6363">
        <v>384.18</v>
      </c>
      <c r="M6363">
        <v>2432.66</v>
      </c>
      <c r="N6363">
        <v>361</v>
      </c>
      <c r="O6363">
        <v>19</v>
      </c>
      <c r="P6363" t="s">
        <v>11025</v>
      </c>
      <c r="Q6363">
        <v>0</v>
      </c>
      <c r="R6363">
        <v>0</v>
      </c>
      <c r="S6363">
        <v>0</v>
      </c>
      <c r="T6363" t="s">
        <v>181</v>
      </c>
      <c r="U6363">
        <v>0</v>
      </c>
      <c r="V6363" t="s">
        <v>181</v>
      </c>
      <c r="W6363">
        <v>638.4</v>
      </c>
      <c r="X6363" t="s">
        <v>3581</v>
      </c>
    </row>
    <row r="6364" spans="1:24" x14ac:dyDescent="0.3">
      <c r="A6364" t="s">
        <v>3507</v>
      </c>
      <c r="B6364" t="s">
        <v>16595</v>
      </c>
      <c r="C6364" t="s">
        <v>181</v>
      </c>
      <c r="D6364" t="s">
        <v>16596</v>
      </c>
      <c r="E6364" t="s">
        <v>8964</v>
      </c>
      <c r="F6364">
        <v>5</v>
      </c>
      <c r="G6364">
        <v>0</v>
      </c>
      <c r="H6364" t="s">
        <v>13406</v>
      </c>
      <c r="I6364">
        <v>0</v>
      </c>
      <c r="J6364">
        <v>3</v>
      </c>
      <c r="K6364">
        <v>4</v>
      </c>
      <c r="L6364">
        <v>26.96</v>
      </c>
      <c r="M6364">
        <v>188.68</v>
      </c>
      <c r="N6364">
        <v>28</v>
      </c>
      <c r="O6364">
        <v>3</v>
      </c>
      <c r="P6364" t="s">
        <v>4096</v>
      </c>
      <c r="Q6364">
        <v>0</v>
      </c>
      <c r="R6364">
        <v>0</v>
      </c>
      <c r="S6364">
        <v>0</v>
      </c>
      <c r="T6364" t="s">
        <v>181</v>
      </c>
      <c r="U6364">
        <v>0</v>
      </c>
      <c r="V6364" t="s">
        <v>181</v>
      </c>
      <c r="W6364">
        <v>2.5</v>
      </c>
      <c r="X6364" t="s">
        <v>3581</v>
      </c>
    </row>
    <row r="6365" spans="1:24" x14ac:dyDescent="0.3">
      <c r="A6365" t="s">
        <v>3507</v>
      </c>
      <c r="B6365" t="s">
        <v>16597</v>
      </c>
      <c r="C6365" t="s">
        <v>181</v>
      </c>
      <c r="D6365" t="s">
        <v>16598</v>
      </c>
      <c r="E6365" t="s">
        <v>8964</v>
      </c>
      <c r="F6365">
        <v>9</v>
      </c>
      <c r="G6365" t="s">
        <v>3520</v>
      </c>
      <c r="H6365" t="s">
        <v>18514</v>
      </c>
      <c r="I6365">
        <v>137.25</v>
      </c>
      <c r="J6365">
        <v>5</v>
      </c>
      <c r="K6365">
        <v>5</v>
      </c>
      <c r="L6365">
        <v>76.25</v>
      </c>
      <c r="M6365">
        <v>0</v>
      </c>
      <c r="N6365">
        <v>0</v>
      </c>
      <c r="O6365">
        <v>0</v>
      </c>
      <c r="P6365" t="s">
        <v>183</v>
      </c>
      <c r="Q6365">
        <v>0</v>
      </c>
      <c r="R6365">
        <v>0</v>
      </c>
      <c r="S6365">
        <v>0</v>
      </c>
      <c r="T6365" t="s">
        <v>181</v>
      </c>
      <c r="U6365">
        <v>0</v>
      </c>
      <c r="V6365" t="s">
        <v>181</v>
      </c>
      <c r="W6365">
        <v>0</v>
      </c>
      <c r="X6365" t="s">
        <v>3581</v>
      </c>
    </row>
    <row r="6366" spans="1:24" x14ac:dyDescent="0.3">
      <c r="A6366" t="s">
        <v>3507</v>
      </c>
      <c r="B6366" t="s">
        <v>11182</v>
      </c>
      <c r="C6366" t="s">
        <v>181</v>
      </c>
      <c r="D6366" t="s">
        <v>11183</v>
      </c>
      <c r="E6366" t="s">
        <v>11120</v>
      </c>
      <c r="F6366">
        <v>0</v>
      </c>
      <c r="G6366">
        <v>0</v>
      </c>
      <c r="H6366" t="s">
        <v>16599</v>
      </c>
      <c r="I6366">
        <v>0</v>
      </c>
      <c r="J6366">
        <v>0</v>
      </c>
      <c r="L6366">
        <v>0</v>
      </c>
      <c r="M6366">
        <v>0</v>
      </c>
      <c r="N6366">
        <v>0</v>
      </c>
      <c r="O6366">
        <v>0</v>
      </c>
      <c r="P6366" t="s">
        <v>183</v>
      </c>
      <c r="Q6366">
        <v>0</v>
      </c>
      <c r="R6366">
        <v>0</v>
      </c>
      <c r="S6366">
        <v>0</v>
      </c>
      <c r="T6366" t="s">
        <v>181</v>
      </c>
      <c r="U6366">
        <v>0</v>
      </c>
      <c r="V6366" t="s">
        <v>181</v>
      </c>
      <c r="W6366">
        <v>0</v>
      </c>
      <c r="X6366" t="s">
        <v>3581</v>
      </c>
    </row>
    <row r="6367" spans="1:24" x14ac:dyDescent="0.3">
      <c r="A6367" t="s">
        <v>3507</v>
      </c>
      <c r="B6367" t="s">
        <v>11148</v>
      </c>
      <c r="C6367" t="s">
        <v>3844</v>
      </c>
      <c r="D6367" t="s">
        <v>11149</v>
      </c>
      <c r="E6367" t="s">
        <v>11120</v>
      </c>
      <c r="F6367">
        <v>0</v>
      </c>
      <c r="G6367">
        <v>0</v>
      </c>
      <c r="H6367" t="s">
        <v>15812</v>
      </c>
      <c r="I6367">
        <v>0</v>
      </c>
      <c r="J6367">
        <v>0</v>
      </c>
      <c r="L6367">
        <v>0</v>
      </c>
      <c r="M6367">
        <v>0</v>
      </c>
      <c r="N6367">
        <v>0</v>
      </c>
      <c r="O6367">
        <v>0</v>
      </c>
      <c r="P6367" t="s">
        <v>183</v>
      </c>
      <c r="Q6367">
        <v>0</v>
      </c>
      <c r="R6367">
        <v>0</v>
      </c>
      <c r="S6367">
        <v>0</v>
      </c>
      <c r="T6367" t="s">
        <v>181</v>
      </c>
      <c r="U6367">
        <v>0</v>
      </c>
      <c r="V6367" t="s">
        <v>181</v>
      </c>
      <c r="W6367">
        <v>0</v>
      </c>
      <c r="X6367" t="s">
        <v>3581</v>
      </c>
    </row>
    <row r="6368" spans="1:24" x14ac:dyDescent="0.3">
      <c r="A6368" t="s">
        <v>3507</v>
      </c>
      <c r="B6368" t="s">
        <v>11150</v>
      </c>
      <c r="C6368" t="s">
        <v>181</v>
      </c>
      <c r="D6368" t="s">
        <v>11151</v>
      </c>
      <c r="E6368" t="s">
        <v>11120</v>
      </c>
      <c r="F6368">
        <v>19</v>
      </c>
      <c r="G6368">
        <v>0</v>
      </c>
      <c r="H6368" t="s">
        <v>13671</v>
      </c>
      <c r="I6368">
        <v>0</v>
      </c>
      <c r="J6368">
        <v>10</v>
      </c>
      <c r="K6368">
        <v>9</v>
      </c>
      <c r="L6368">
        <v>118.53</v>
      </c>
      <c r="M6368">
        <v>1224.81</v>
      </c>
      <c r="N6368">
        <v>93</v>
      </c>
      <c r="O6368">
        <v>0</v>
      </c>
      <c r="P6368" t="s">
        <v>8173</v>
      </c>
      <c r="Q6368">
        <v>0</v>
      </c>
      <c r="R6368">
        <v>0</v>
      </c>
      <c r="S6368">
        <v>0</v>
      </c>
      <c r="T6368" t="s">
        <v>181</v>
      </c>
      <c r="U6368">
        <v>0</v>
      </c>
      <c r="V6368" t="s">
        <v>181</v>
      </c>
      <c r="W6368">
        <v>31</v>
      </c>
      <c r="X6368" t="s">
        <v>3581</v>
      </c>
    </row>
    <row r="6369" spans="1:24" x14ac:dyDescent="0.3">
      <c r="A6369" t="s">
        <v>3507</v>
      </c>
      <c r="B6369" t="s">
        <v>11152</v>
      </c>
      <c r="C6369" t="s">
        <v>3844</v>
      </c>
      <c r="D6369" t="s">
        <v>11147</v>
      </c>
      <c r="E6369" t="s">
        <v>11120</v>
      </c>
      <c r="F6369">
        <v>0</v>
      </c>
      <c r="G6369">
        <v>0</v>
      </c>
      <c r="H6369" t="s">
        <v>16571</v>
      </c>
      <c r="I6369">
        <v>0</v>
      </c>
      <c r="J6369">
        <v>0</v>
      </c>
      <c r="L6369">
        <v>0</v>
      </c>
      <c r="M6369">
        <v>279.86</v>
      </c>
      <c r="N6369">
        <v>34</v>
      </c>
      <c r="O6369">
        <v>0</v>
      </c>
      <c r="P6369" t="s">
        <v>3973</v>
      </c>
      <c r="Q6369">
        <v>0</v>
      </c>
      <c r="R6369">
        <v>0</v>
      </c>
      <c r="S6369">
        <v>0</v>
      </c>
      <c r="T6369" t="s">
        <v>181</v>
      </c>
      <c r="U6369">
        <v>0</v>
      </c>
      <c r="V6369" t="s">
        <v>181</v>
      </c>
      <c r="W6369">
        <v>0</v>
      </c>
      <c r="X6369" t="s">
        <v>3581</v>
      </c>
    </row>
    <row r="6370" spans="1:24" x14ac:dyDescent="0.3">
      <c r="A6370" t="s">
        <v>3507</v>
      </c>
      <c r="B6370" t="s">
        <v>11153</v>
      </c>
      <c r="C6370" t="s">
        <v>181</v>
      </c>
      <c r="D6370" t="s">
        <v>11154</v>
      </c>
      <c r="E6370" t="s">
        <v>11120</v>
      </c>
      <c r="F6370">
        <v>0</v>
      </c>
      <c r="G6370">
        <v>0</v>
      </c>
      <c r="H6370" t="s">
        <v>15812</v>
      </c>
      <c r="I6370">
        <v>0</v>
      </c>
      <c r="J6370">
        <v>0</v>
      </c>
      <c r="L6370">
        <v>0</v>
      </c>
      <c r="M6370">
        <v>115.89</v>
      </c>
      <c r="N6370">
        <v>12</v>
      </c>
      <c r="O6370">
        <v>0</v>
      </c>
      <c r="P6370" t="s">
        <v>3077</v>
      </c>
      <c r="Q6370">
        <v>0</v>
      </c>
      <c r="R6370">
        <v>0</v>
      </c>
      <c r="S6370">
        <v>0</v>
      </c>
      <c r="T6370" t="s">
        <v>181</v>
      </c>
      <c r="U6370">
        <v>0</v>
      </c>
      <c r="V6370" t="s">
        <v>181</v>
      </c>
      <c r="W6370">
        <v>0</v>
      </c>
      <c r="X6370" t="s">
        <v>3581</v>
      </c>
    </row>
    <row r="6371" spans="1:24" x14ac:dyDescent="0.3">
      <c r="A6371" t="s">
        <v>3507</v>
      </c>
      <c r="B6371" t="s">
        <v>8965</v>
      </c>
      <c r="C6371" t="s">
        <v>3573</v>
      </c>
      <c r="D6371" t="s">
        <v>8966</v>
      </c>
      <c r="E6371" t="s">
        <v>8964</v>
      </c>
      <c r="F6371">
        <v>3</v>
      </c>
      <c r="G6371">
        <v>0</v>
      </c>
      <c r="H6371" t="s">
        <v>16600</v>
      </c>
      <c r="I6371">
        <v>0</v>
      </c>
      <c r="J6371">
        <v>2</v>
      </c>
      <c r="K6371">
        <v>2</v>
      </c>
      <c r="L6371">
        <v>29.88</v>
      </c>
      <c r="M6371">
        <v>119.51</v>
      </c>
      <c r="N6371">
        <v>8</v>
      </c>
      <c r="O6371">
        <v>0</v>
      </c>
      <c r="P6371" t="s">
        <v>1703</v>
      </c>
      <c r="Q6371">
        <v>0</v>
      </c>
      <c r="R6371">
        <v>0</v>
      </c>
      <c r="S6371">
        <v>0</v>
      </c>
      <c r="T6371" t="s">
        <v>181</v>
      </c>
      <c r="U6371">
        <v>0</v>
      </c>
      <c r="V6371" t="s">
        <v>181</v>
      </c>
      <c r="W6371">
        <v>0.53333333333333299</v>
      </c>
      <c r="X6371" t="s">
        <v>3581</v>
      </c>
    </row>
    <row r="6372" spans="1:24" x14ac:dyDescent="0.3">
      <c r="A6372" t="s">
        <v>3507</v>
      </c>
      <c r="B6372" t="s">
        <v>11178</v>
      </c>
      <c r="C6372" t="s">
        <v>181</v>
      </c>
      <c r="D6372" t="s">
        <v>11179</v>
      </c>
      <c r="E6372" t="s">
        <v>11120</v>
      </c>
      <c r="F6372">
        <v>0</v>
      </c>
      <c r="G6372">
        <v>0</v>
      </c>
      <c r="H6372" t="s">
        <v>16601</v>
      </c>
      <c r="I6372">
        <v>0</v>
      </c>
      <c r="J6372">
        <v>0</v>
      </c>
      <c r="L6372">
        <v>0</v>
      </c>
      <c r="M6372">
        <v>1300.8800000000001</v>
      </c>
      <c r="N6372">
        <v>112</v>
      </c>
      <c r="O6372">
        <v>0</v>
      </c>
      <c r="P6372" t="s">
        <v>8934</v>
      </c>
      <c r="Q6372">
        <v>0</v>
      </c>
      <c r="R6372">
        <v>0</v>
      </c>
      <c r="S6372">
        <v>0</v>
      </c>
      <c r="T6372" t="s">
        <v>181</v>
      </c>
      <c r="U6372">
        <v>0</v>
      </c>
      <c r="V6372" t="s">
        <v>181</v>
      </c>
      <c r="W6372">
        <v>0</v>
      </c>
      <c r="X6372" t="s">
        <v>3581</v>
      </c>
    </row>
    <row r="6373" spans="1:24" x14ac:dyDescent="0.3">
      <c r="A6373" t="s">
        <v>3507</v>
      </c>
      <c r="B6373" t="s">
        <v>11159</v>
      </c>
      <c r="C6373" t="s">
        <v>3504</v>
      </c>
      <c r="D6373" t="s">
        <v>11129</v>
      </c>
      <c r="E6373" t="s">
        <v>11120</v>
      </c>
      <c r="F6373">
        <v>148</v>
      </c>
      <c r="G6373">
        <v>0</v>
      </c>
      <c r="H6373" t="s">
        <v>15812</v>
      </c>
      <c r="I6373">
        <v>0</v>
      </c>
      <c r="J6373">
        <v>74</v>
      </c>
      <c r="K6373">
        <v>120</v>
      </c>
      <c r="L6373">
        <v>1159.2</v>
      </c>
      <c r="M6373">
        <v>3988.76</v>
      </c>
      <c r="N6373">
        <v>413</v>
      </c>
      <c r="O6373">
        <v>5</v>
      </c>
      <c r="P6373" t="s">
        <v>4736</v>
      </c>
      <c r="Q6373">
        <v>30</v>
      </c>
      <c r="R6373">
        <v>0</v>
      </c>
      <c r="S6373">
        <v>0</v>
      </c>
      <c r="T6373" t="s">
        <v>181</v>
      </c>
      <c r="U6373">
        <v>0</v>
      </c>
      <c r="V6373" t="s">
        <v>181</v>
      </c>
      <c r="W6373">
        <v>932.4</v>
      </c>
      <c r="X6373" t="s">
        <v>3581</v>
      </c>
    </row>
    <row r="6374" spans="1:24" x14ac:dyDescent="0.3">
      <c r="A6374" t="s">
        <v>3507</v>
      </c>
      <c r="B6374" t="s">
        <v>11130</v>
      </c>
      <c r="C6374" t="s">
        <v>3844</v>
      </c>
      <c r="D6374" t="s">
        <v>11131</v>
      </c>
      <c r="E6374" t="s">
        <v>11120</v>
      </c>
      <c r="F6374">
        <v>0</v>
      </c>
      <c r="G6374">
        <v>0</v>
      </c>
      <c r="H6374" t="s">
        <v>16602</v>
      </c>
      <c r="I6374">
        <v>0</v>
      </c>
      <c r="J6374">
        <v>0</v>
      </c>
      <c r="L6374">
        <v>0</v>
      </c>
      <c r="M6374">
        <v>1754.01</v>
      </c>
      <c r="N6374">
        <v>131</v>
      </c>
      <c r="O6374">
        <v>0</v>
      </c>
      <c r="P6374" t="s">
        <v>12552</v>
      </c>
      <c r="Q6374">
        <v>0</v>
      </c>
      <c r="R6374">
        <v>0</v>
      </c>
      <c r="S6374">
        <v>0</v>
      </c>
      <c r="T6374" t="s">
        <v>181</v>
      </c>
      <c r="U6374">
        <v>0</v>
      </c>
      <c r="V6374" t="s">
        <v>181</v>
      </c>
      <c r="W6374">
        <v>0</v>
      </c>
      <c r="X6374" t="s">
        <v>3581</v>
      </c>
    </row>
    <row r="6375" spans="1:24" x14ac:dyDescent="0.3">
      <c r="A6375" t="s">
        <v>3507</v>
      </c>
      <c r="B6375" t="s">
        <v>11127</v>
      </c>
      <c r="C6375" t="s">
        <v>7816</v>
      </c>
      <c r="D6375" t="s">
        <v>11128</v>
      </c>
      <c r="E6375" t="s">
        <v>11120</v>
      </c>
      <c r="F6375">
        <v>35</v>
      </c>
      <c r="G6375">
        <v>0</v>
      </c>
      <c r="H6375" t="s">
        <v>16571</v>
      </c>
      <c r="I6375">
        <v>0</v>
      </c>
      <c r="J6375">
        <v>18</v>
      </c>
      <c r="K6375">
        <v>38</v>
      </c>
      <c r="L6375">
        <v>312.74</v>
      </c>
      <c r="M6375">
        <v>3243.11</v>
      </c>
      <c r="N6375">
        <v>394</v>
      </c>
      <c r="O6375">
        <v>10</v>
      </c>
      <c r="P6375" t="s">
        <v>1926</v>
      </c>
      <c r="Q6375">
        <v>86</v>
      </c>
      <c r="R6375">
        <v>0</v>
      </c>
      <c r="S6375">
        <v>0</v>
      </c>
      <c r="T6375" t="s">
        <v>181</v>
      </c>
      <c r="U6375">
        <v>0</v>
      </c>
      <c r="V6375" t="s">
        <v>181</v>
      </c>
      <c r="W6375">
        <v>178.8</v>
      </c>
      <c r="X6375" t="s">
        <v>3581</v>
      </c>
    </row>
    <row r="6376" spans="1:24" x14ac:dyDescent="0.3">
      <c r="A6376" t="s">
        <v>3507</v>
      </c>
      <c r="B6376" t="s">
        <v>11134</v>
      </c>
      <c r="C6376" t="s">
        <v>3504</v>
      </c>
      <c r="D6376" t="s">
        <v>11135</v>
      </c>
      <c r="E6376" t="s">
        <v>11120</v>
      </c>
      <c r="F6376">
        <v>0</v>
      </c>
      <c r="G6376">
        <v>0</v>
      </c>
      <c r="H6376" t="s">
        <v>16571</v>
      </c>
      <c r="I6376">
        <v>0</v>
      </c>
      <c r="J6376">
        <v>0</v>
      </c>
      <c r="L6376">
        <v>0</v>
      </c>
      <c r="M6376">
        <v>1712.1</v>
      </c>
      <c r="N6376">
        <v>208</v>
      </c>
      <c r="O6376">
        <v>0</v>
      </c>
      <c r="P6376" t="s">
        <v>2146</v>
      </c>
      <c r="Q6376">
        <v>0</v>
      </c>
      <c r="R6376">
        <v>0</v>
      </c>
      <c r="S6376">
        <v>0</v>
      </c>
      <c r="T6376" t="s">
        <v>181</v>
      </c>
      <c r="U6376">
        <v>0</v>
      </c>
      <c r="V6376" t="s">
        <v>181</v>
      </c>
      <c r="W6376">
        <v>0</v>
      </c>
      <c r="X6376" t="s">
        <v>3581</v>
      </c>
    </row>
    <row r="6377" spans="1:24" x14ac:dyDescent="0.3">
      <c r="A6377" t="s">
        <v>3507</v>
      </c>
      <c r="B6377" t="s">
        <v>11118</v>
      </c>
      <c r="C6377" t="s">
        <v>181</v>
      </c>
      <c r="D6377" t="s">
        <v>11119</v>
      </c>
      <c r="E6377" t="s">
        <v>11120</v>
      </c>
      <c r="F6377">
        <v>0</v>
      </c>
      <c r="G6377">
        <v>0</v>
      </c>
      <c r="H6377" t="s">
        <v>16603</v>
      </c>
      <c r="I6377">
        <v>0</v>
      </c>
      <c r="J6377">
        <v>0</v>
      </c>
      <c r="L6377">
        <v>0</v>
      </c>
      <c r="M6377">
        <v>32.93</v>
      </c>
      <c r="N6377">
        <v>1</v>
      </c>
      <c r="O6377">
        <v>0</v>
      </c>
      <c r="P6377" t="s">
        <v>3535</v>
      </c>
      <c r="Q6377">
        <v>0</v>
      </c>
      <c r="R6377">
        <v>0</v>
      </c>
      <c r="S6377">
        <v>0</v>
      </c>
      <c r="T6377" t="s">
        <v>181</v>
      </c>
      <c r="U6377">
        <v>0</v>
      </c>
      <c r="V6377" t="s">
        <v>181</v>
      </c>
      <c r="W6377">
        <v>0</v>
      </c>
      <c r="X6377" t="s">
        <v>3581</v>
      </c>
    </row>
    <row r="6378" spans="1:24" x14ac:dyDescent="0.3">
      <c r="A6378" t="s">
        <v>3507</v>
      </c>
      <c r="B6378" t="s">
        <v>11160</v>
      </c>
      <c r="C6378" t="s">
        <v>181</v>
      </c>
      <c r="D6378" t="s">
        <v>11161</v>
      </c>
      <c r="E6378" t="s">
        <v>11120</v>
      </c>
      <c r="F6378">
        <v>0</v>
      </c>
      <c r="G6378">
        <v>0</v>
      </c>
      <c r="H6378" t="s">
        <v>15812</v>
      </c>
      <c r="I6378">
        <v>0</v>
      </c>
      <c r="J6378">
        <v>0</v>
      </c>
      <c r="L6378">
        <v>0</v>
      </c>
      <c r="M6378">
        <v>0</v>
      </c>
      <c r="N6378">
        <v>0</v>
      </c>
      <c r="O6378">
        <v>0</v>
      </c>
      <c r="P6378" t="s">
        <v>183</v>
      </c>
      <c r="Q6378">
        <v>0</v>
      </c>
      <c r="R6378">
        <v>0</v>
      </c>
      <c r="S6378">
        <v>0</v>
      </c>
      <c r="T6378" t="s">
        <v>181</v>
      </c>
      <c r="U6378">
        <v>0</v>
      </c>
      <c r="V6378" t="s">
        <v>181</v>
      </c>
      <c r="W6378">
        <v>0</v>
      </c>
      <c r="X6378" t="s">
        <v>3581</v>
      </c>
    </row>
    <row r="6379" spans="1:24" x14ac:dyDescent="0.3">
      <c r="A6379" t="s">
        <v>3507</v>
      </c>
      <c r="B6379" t="s">
        <v>11125</v>
      </c>
      <c r="C6379" t="s">
        <v>3592</v>
      </c>
      <c r="D6379" t="s">
        <v>11126</v>
      </c>
      <c r="E6379" t="s">
        <v>11120</v>
      </c>
      <c r="F6379">
        <v>2</v>
      </c>
      <c r="G6379">
        <v>0</v>
      </c>
      <c r="H6379" t="s">
        <v>16604</v>
      </c>
      <c r="I6379">
        <v>0</v>
      </c>
      <c r="J6379">
        <v>1</v>
      </c>
      <c r="K6379">
        <v>1</v>
      </c>
      <c r="L6379">
        <v>7.57</v>
      </c>
      <c r="M6379">
        <v>90.82</v>
      </c>
      <c r="N6379">
        <v>12</v>
      </c>
      <c r="O6379">
        <v>0</v>
      </c>
      <c r="P6379" t="s">
        <v>3077</v>
      </c>
      <c r="Q6379">
        <v>0</v>
      </c>
      <c r="R6379">
        <v>0</v>
      </c>
      <c r="S6379">
        <v>0</v>
      </c>
      <c r="T6379" t="s">
        <v>181</v>
      </c>
      <c r="U6379">
        <v>0</v>
      </c>
      <c r="V6379" t="s">
        <v>181</v>
      </c>
      <c r="W6379">
        <v>0.4</v>
      </c>
      <c r="X6379" t="s">
        <v>3581</v>
      </c>
    </row>
    <row r="6380" spans="1:24" x14ac:dyDescent="0.3">
      <c r="A6380" t="s">
        <v>3507</v>
      </c>
      <c r="B6380" t="s">
        <v>11162</v>
      </c>
      <c r="C6380" t="s">
        <v>181</v>
      </c>
      <c r="D6380" t="s">
        <v>11163</v>
      </c>
      <c r="E6380" t="s">
        <v>11120</v>
      </c>
      <c r="F6380">
        <v>0</v>
      </c>
      <c r="G6380">
        <v>0</v>
      </c>
      <c r="H6380" t="s">
        <v>15812</v>
      </c>
      <c r="I6380">
        <v>0</v>
      </c>
      <c r="J6380">
        <v>0</v>
      </c>
      <c r="L6380">
        <v>0</v>
      </c>
      <c r="M6380">
        <v>222.13</v>
      </c>
      <c r="N6380">
        <v>23</v>
      </c>
      <c r="O6380">
        <v>0</v>
      </c>
      <c r="P6380" t="s">
        <v>3604</v>
      </c>
      <c r="Q6380">
        <v>0</v>
      </c>
      <c r="R6380">
        <v>0</v>
      </c>
      <c r="S6380">
        <v>0</v>
      </c>
      <c r="T6380" t="s">
        <v>181</v>
      </c>
      <c r="U6380">
        <v>0</v>
      </c>
      <c r="V6380" t="s">
        <v>181</v>
      </c>
      <c r="W6380">
        <v>0</v>
      </c>
      <c r="X6380" t="s">
        <v>3581</v>
      </c>
    </row>
    <row r="6381" spans="1:24" x14ac:dyDescent="0.3">
      <c r="A6381" t="s">
        <v>3507</v>
      </c>
      <c r="B6381" t="s">
        <v>11123</v>
      </c>
      <c r="C6381" t="s">
        <v>181</v>
      </c>
      <c r="D6381" t="s">
        <v>11124</v>
      </c>
      <c r="E6381" t="s">
        <v>11120</v>
      </c>
      <c r="F6381">
        <v>0</v>
      </c>
      <c r="G6381">
        <v>0</v>
      </c>
      <c r="H6381" t="s">
        <v>16605</v>
      </c>
      <c r="I6381">
        <v>0</v>
      </c>
      <c r="J6381">
        <v>0</v>
      </c>
      <c r="L6381">
        <v>0</v>
      </c>
      <c r="M6381">
        <v>1971.2</v>
      </c>
      <c r="N6381">
        <v>64</v>
      </c>
      <c r="O6381">
        <v>0</v>
      </c>
      <c r="P6381" t="s">
        <v>1446</v>
      </c>
      <c r="Q6381">
        <v>0</v>
      </c>
      <c r="R6381">
        <v>0</v>
      </c>
      <c r="S6381">
        <v>0</v>
      </c>
      <c r="T6381" t="s">
        <v>181</v>
      </c>
      <c r="U6381">
        <v>0</v>
      </c>
      <c r="V6381" t="s">
        <v>181</v>
      </c>
      <c r="W6381">
        <v>0</v>
      </c>
      <c r="X6381" t="s">
        <v>3581</v>
      </c>
    </row>
    <row r="6382" spans="1:24" x14ac:dyDescent="0.3">
      <c r="A6382" t="s">
        <v>3507</v>
      </c>
      <c r="B6382" t="s">
        <v>3801</v>
      </c>
      <c r="C6382" t="s">
        <v>3802</v>
      </c>
      <c r="D6382" t="s">
        <v>3803</v>
      </c>
      <c r="E6382" t="s">
        <v>3791</v>
      </c>
      <c r="F6382">
        <v>373</v>
      </c>
      <c r="G6382">
        <v>0</v>
      </c>
      <c r="H6382" t="s">
        <v>13184</v>
      </c>
      <c r="I6382">
        <v>0</v>
      </c>
      <c r="J6382">
        <v>187</v>
      </c>
      <c r="K6382">
        <v>207</v>
      </c>
      <c r="L6382">
        <v>107.64</v>
      </c>
      <c r="M6382">
        <v>974.48</v>
      </c>
      <c r="N6382">
        <v>1874</v>
      </c>
      <c r="O6382">
        <v>79</v>
      </c>
      <c r="P6382" t="s">
        <v>18515</v>
      </c>
      <c r="Q6382">
        <v>51</v>
      </c>
      <c r="R6382">
        <v>0</v>
      </c>
      <c r="S6382">
        <v>0</v>
      </c>
      <c r="T6382" t="s">
        <v>181</v>
      </c>
      <c r="U6382">
        <v>0</v>
      </c>
      <c r="V6382" t="s">
        <v>181</v>
      </c>
      <c r="W6382">
        <v>10870.9333333333</v>
      </c>
      <c r="X6382" t="s">
        <v>3766</v>
      </c>
    </row>
    <row r="6383" spans="1:24" x14ac:dyDescent="0.3">
      <c r="A6383" t="s">
        <v>3507</v>
      </c>
      <c r="B6383" t="s">
        <v>9933</v>
      </c>
      <c r="C6383" t="s">
        <v>3504</v>
      </c>
      <c r="D6383" t="s">
        <v>9934</v>
      </c>
      <c r="E6383" t="s">
        <v>9782</v>
      </c>
      <c r="F6383">
        <v>163</v>
      </c>
      <c r="G6383">
        <v>0</v>
      </c>
      <c r="H6383" t="s">
        <v>16606</v>
      </c>
      <c r="I6383">
        <v>0</v>
      </c>
      <c r="J6383">
        <v>82</v>
      </c>
      <c r="K6383">
        <v>75</v>
      </c>
      <c r="L6383">
        <v>152.24999999999997</v>
      </c>
      <c r="M6383">
        <v>1090.29</v>
      </c>
      <c r="N6383">
        <v>537</v>
      </c>
      <c r="O6383">
        <v>93</v>
      </c>
      <c r="P6383" t="s">
        <v>8464</v>
      </c>
      <c r="Q6383">
        <v>1</v>
      </c>
      <c r="R6383">
        <v>0</v>
      </c>
      <c r="S6383">
        <v>0</v>
      </c>
      <c r="T6383" t="s">
        <v>181</v>
      </c>
      <c r="U6383">
        <v>0</v>
      </c>
      <c r="V6383" t="s">
        <v>181</v>
      </c>
      <c r="W6383">
        <v>1210.86666666667</v>
      </c>
      <c r="X6383" t="s">
        <v>3766</v>
      </c>
    </row>
    <row r="6384" spans="1:24" x14ac:dyDescent="0.3">
      <c r="A6384" t="s">
        <v>3507</v>
      </c>
      <c r="B6384" t="s">
        <v>12341</v>
      </c>
      <c r="C6384" t="s">
        <v>181</v>
      </c>
      <c r="D6384" t="s">
        <v>16608</v>
      </c>
      <c r="E6384" t="s">
        <v>12327</v>
      </c>
      <c r="F6384">
        <v>277</v>
      </c>
      <c r="G6384" t="s">
        <v>4153</v>
      </c>
      <c r="H6384" t="s">
        <v>16609</v>
      </c>
      <c r="I6384">
        <v>145.41</v>
      </c>
      <c r="J6384">
        <v>139</v>
      </c>
      <c r="K6384">
        <v>81</v>
      </c>
      <c r="L6384">
        <v>106.11</v>
      </c>
      <c r="M6384">
        <v>253.8</v>
      </c>
      <c r="N6384">
        <v>194</v>
      </c>
      <c r="O6384">
        <v>28</v>
      </c>
      <c r="P6384" t="s">
        <v>9103</v>
      </c>
      <c r="Q6384">
        <v>0</v>
      </c>
      <c r="R6384">
        <v>0</v>
      </c>
      <c r="S6384">
        <v>0</v>
      </c>
      <c r="T6384" t="s">
        <v>181</v>
      </c>
      <c r="U6384">
        <v>0</v>
      </c>
      <c r="V6384" t="s">
        <v>181</v>
      </c>
      <c r="W6384">
        <v>769.13333333333298</v>
      </c>
      <c r="X6384" t="s">
        <v>3766</v>
      </c>
    </row>
    <row r="6385" spans="1:24" x14ac:dyDescent="0.3">
      <c r="A6385" t="s">
        <v>3560</v>
      </c>
      <c r="B6385" t="s">
        <v>11804</v>
      </c>
      <c r="C6385" t="s">
        <v>3504</v>
      </c>
      <c r="D6385" t="s">
        <v>11805</v>
      </c>
      <c r="E6385" t="s">
        <v>11803</v>
      </c>
      <c r="F6385">
        <v>51</v>
      </c>
      <c r="G6385">
        <v>0</v>
      </c>
      <c r="H6385" t="s">
        <v>16611</v>
      </c>
      <c r="I6385">
        <v>0</v>
      </c>
      <c r="J6385">
        <v>26</v>
      </c>
      <c r="K6385">
        <v>29</v>
      </c>
      <c r="L6385">
        <v>139.78</v>
      </c>
      <c r="M6385">
        <v>886.88</v>
      </c>
      <c r="N6385">
        <v>184</v>
      </c>
      <c r="O6385">
        <v>5</v>
      </c>
      <c r="P6385" t="s">
        <v>7293</v>
      </c>
      <c r="Q6385">
        <v>0</v>
      </c>
      <c r="R6385">
        <v>0</v>
      </c>
      <c r="S6385">
        <v>0</v>
      </c>
      <c r="T6385" t="s">
        <v>181</v>
      </c>
      <c r="U6385">
        <v>0</v>
      </c>
      <c r="V6385" t="s">
        <v>181</v>
      </c>
      <c r="W6385">
        <v>155.13333333333301</v>
      </c>
      <c r="X6385" t="s">
        <v>3766</v>
      </c>
    </row>
    <row r="6386" spans="1:24" x14ac:dyDescent="0.3">
      <c r="A6386" t="s">
        <v>3560</v>
      </c>
      <c r="B6386" t="s">
        <v>11806</v>
      </c>
      <c r="C6386" t="s">
        <v>181</v>
      </c>
      <c r="D6386" t="s">
        <v>11807</v>
      </c>
      <c r="E6386" t="s">
        <v>11803</v>
      </c>
      <c r="F6386">
        <v>0</v>
      </c>
      <c r="G6386">
        <v>0</v>
      </c>
      <c r="H6386" t="s">
        <v>15320</v>
      </c>
      <c r="I6386">
        <v>0</v>
      </c>
      <c r="J6386">
        <v>0</v>
      </c>
      <c r="L6386">
        <v>0</v>
      </c>
      <c r="M6386">
        <v>5.39</v>
      </c>
      <c r="N6386">
        <v>7</v>
      </c>
      <c r="O6386">
        <v>0</v>
      </c>
      <c r="P6386" t="s">
        <v>3532</v>
      </c>
      <c r="Q6386">
        <v>0</v>
      </c>
      <c r="R6386">
        <v>0</v>
      </c>
      <c r="S6386">
        <v>0</v>
      </c>
      <c r="T6386" t="s">
        <v>181</v>
      </c>
      <c r="U6386">
        <v>0</v>
      </c>
      <c r="V6386" t="s">
        <v>181</v>
      </c>
      <c r="W6386">
        <v>0</v>
      </c>
      <c r="X6386" t="s">
        <v>3766</v>
      </c>
    </row>
    <row r="6387" spans="1:24" x14ac:dyDescent="0.3">
      <c r="A6387" t="s">
        <v>3507</v>
      </c>
      <c r="B6387" t="s">
        <v>12339</v>
      </c>
      <c r="C6387" t="s">
        <v>181</v>
      </c>
      <c r="D6387" t="s">
        <v>16612</v>
      </c>
      <c r="E6387" t="s">
        <v>12327</v>
      </c>
      <c r="F6387">
        <v>159</v>
      </c>
      <c r="G6387">
        <v>0</v>
      </c>
      <c r="H6387" t="s">
        <v>12583</v>
      </c>
      <c r="I6387">
        <v>0</v>
      </c>
      <c r="J6387">
        <v>80</v>
      </c>
      <c r="K6387">
        <v>69</v>
      </c>
      <c r="L6387">
        <v>28.98</v>
      </c>
      <c r="M6387">
        <v>301.11</v>
      </c>
      <c r="N6387">
        <v>722</v>
      </c>
      <c r="O6387">
        <v>10</v>
      </c>
      <c r="P6387" t="s">
        <v>12663</v>
      </c>
      <c r="Q6387">
        <v>0</v>
      </c>
      <c r="R6387">
        <v>0</v>
      </c>
      <c r="S6387">
        <v>0</v>
      </c>
      <c r="T6387" t="s">
        <v>181</v>
      </c>
      <c r="U6387">
        <v>0</v>
      </c>
      <c r="V6387" t="s">
        <v>181</v>
      </c>
      <c r="W6387">
        <v>1898.6666666666699</v>
      </c>
      <c r="X6387" t="s">
        <v>3766</v>
      </c>
    </row>
    <row r="6388" spans="1:24" x14ac:dyDescent="0.3">
      <c r="A6388" t="s">
        <v>3507</v>
      </c>
      <c r="B6388" t="s">
        <v>16613</v>
      </c>
      <c r="C6388" t="s">
        <v>181</v>
      </c>
      <c r="D6388" t="s">
        <v>16614</v>
      </c>
      <c r="E6388" t="s">
        <v>12327</v>
      </c>
      <c r="F6388">
        <v>0</v>
      </c>
      <c r="G6388">
        <v>0</v>
      </c>
      <c r="H6388" t="s">
        <v>12860</v>
      </c>
      <c r="I6388">
        <v>0</v>
      </c>
      <c r="J6388">
        <v>0</v>
      </c>
      <c r="L6388">
        <v>0</v>
      </c>
      <c r="M6388">
        <v>0</v>
      </c>
      <c r="N6388">
        <v>0</v>
      </c>
      <c r="O6388">
        <v>0</v>
      </c>
      <c r="P6388" t="s">
        <v>183</v>
      </c>
      <c r="Q6388">
        <v>0</v>
      </c>
      <c r="R6388">
        <v>0</v>
      </c>
      <c r="S6388">
        <v>0</v>
      </c>
      <c r="T6388" t="s">
        <v>181</v>
      </c>
      <c r="U6388">
        <v>0</v>
      </c>
      <c r="V6388" t="s">
        <v>181</v>
      </c>
      <c r="W6388">
        <v>0</v>
      </c>
      <c r="X6388" t="s">
        <v>3766</v>
      </c>
    </row>
    <row r="6389" spans="1:24" x14ac:dyDescent="0.3">
      <c r="A6389" t="s">
        <v>3507</v>
      </c>
      <c r="B6389" t="s">
        <v>3815</v>
      </c>
      <c r="C6389" t="s">
        <v>1296</v>
      </c>
      <c r="D6389" t="s">
        <v>3816</v>
      </c>
      <c r="E6389" t="s">
        <v>3791</v>
      </c>
      <c r="F6389">
        <v>171</v>
      </c>
      <c r="G6389">
        <v>0</v>
      </c>
      <c r="H6389" t="s">
        <v>12557</v>
      </c>
      <c r="I6389">
        <v>0</v>
      </c>
      <c r="J6389">
        <v>86</v>
      </c>
      <c r="K6389">
        <v>102</v>
      </c>
      <c r="L6389">
        <v>121.38</v>
      </c>
      <c r="M6389">
        <v>253.47</v>
      </c>
      <c r="N6389">
        <v>213</v>
      </c>
      <c r="O6389">
        <v>0</v>
      </c>
      <c r="P6389" t="s">
        <v>10530</v>
      </c>
      <c r="Q6389">
        <v>2</v>
      </c>
      <c r="R6389">
        <v>0</v>
      </c>
      <c r="S6389">
        <v>0</v>
      </c>
      <c r="T6389" t="s">
        <v>181</v>
      </c>
      <c r="U6389">
        <v>0</v>
      </c>
      <c r="V6389" t="s">
        <v>181</v>
      </c>
      <c r="W6389">
        <v>604.86666666666702</v>
      </c>
      <c r="X6389" t="s">
        <v>3766</v>
      </c>
    </row>
    <row r="6390" spans="1:24" x14ac:dyDescent="0.3">
      <c r="A6390" t="s">
        <v>3507</v>
      </c>
      <c r="B6390" t="s">
        <v>12335</v>
      </c>
      <c r="C6390" t="s">
        <v>181</v>
      </c>
      <c r="D6390" t="s">
        <v>12336</v>
      </c>
      <c r="E6390" t="s">
        <v>12327</v>
      </c>
      <c r="F6390">
        <v>0</v>
      </c>
      <c r="G6390">
        <v>0</v>
      </c>
      <c r="H6390" t="s">
        <v>15150</v>
      </c>
      <c r="I6390">
        <v>0</v>
      </c>
      <c r="J6390">
        <v>0</v>
      </c>
      <c r="L6390">
        <v>0</v>
      </c>
      <c r="M6390">
        <v>97.17</v>
      </c>
      <c r="N6390">
        <v>12</v>
      </c>
      <c r="O6390">
        <v>0</v>
      </c>
      <c r="P6390" t="s">
        <v>3077</v>
      </c>
      <c r="Q6390">
        <v>0</v>
      </c>
      <c r="R6390">
        <v>0</v>
      </c>
      <c r="S6390">
        <v>0</v>
      </c>
      <c r="T6390" t="s">
        <v>181</v>
      </c>
      <c r="U6390">
        <v>0</v>
      </c>
      <c r="V6390" t="s">
        <v>181</v>
      </c>
      <c r="W6390">
        <v>0</v>
      </c>
      <c r="X6390" t="s">
        <v>3766</v>
      </c>
    </row>
    <row r="6391" spans="1:24" x14ac:dyDescent="0.3">
      <c r="A6391" t="s">
        <v>3507</v>
      </c>
      <c r="B6391" t="s">
        <v>3812</v>
      </c>
      <c r="C6391" t="s">
        <v>3813</v>
      </c>
      <c r="D6391" t="s">
        <v>3814</v>
      </c>
      <c r="E6391" t="s">
        <v>3791</v>
      </c>
      <c r="F6391">
        <v>4545</v>
      </c>
      <c r="G6391" t="s">
        <v>5293</v>
      </c>
      <c r="H6391" t="s">
        <v>13184</v>
      </c>
      <c r="I6391">
        <v>223.6</v>
      </c>
      <c r="J6391">
        <v>2273</v>
      </c>
      <c r="K6391">
        <v>2062</v>
      </c>
      <c r="L6391">
        <v>1072.24</v>
      </c>
      <c r="M6391">
        <v>2583.36</v>
      </c>
      <c r="N6391">
        <v>4968</v>
      </c>
      <c r="O6391">
        <v>365</v>
      </c>
      <c r="P6391" t="s">
        <v>18516</v>
      </c>
      <c r="Q6391">
        <v>488</v>
      </c>
      <c r="R6391">
        <v>0</v>
      </c>
      <c r="S6391">
        <v>0</v>
      </c>
      <c r="T6391" t="s">
        <v>181</v>
      </c>
      <c r="U6391">
        <v>0</v>
      </c>
      <c r="V6391" t="s">
        <v>181</v>
      </c>
      <c r="W6391">
        <v>311779.83333333302</v>
      </c>
      <c r="X6391" t="s">
        <v>3766</v>
      </c>
    </row>
    <row r="6392" spans="1:24" x14ac:dyDescent="0.3">
      <c r="A6392" t="s">
        <v>3507</v>
      </c>
      <c r="B6392" t="s">
        <v>12340</v>
      </c>
      <c r="C6392" t="s">
        <v>3504</v>
      </c>
      <c r="D6392" t="s">
        <v>16615</v>
      </c>
      <c r="E6392" t="s">
        <v>12327</v>
      </c>
      <c r="F6392">
        <v>102</v>
      </c>
      <c r="G6392">
        <v>0</v>
      </c>
      <c r="H6392" t="s">
        <v>12803</v>
      </c>
      <c r="I6392">
        <v>0</v>
      </c>
      <c r="J6392">
        <v>51</v>
      </c>
      <c r="K6392">
        <v>45</v>
      </c>
      <c r="L6392">
        <v>103.49999999999999</v>
      </c>
      <c r="M6392">
        <v>488.55</v>
      </c>
      <c r="N6392">
        <v>212</v>
      </c>
      <c r="O6392">
        <v>23</v>
      </c>
      <c r="P6392" t="s">
        <v>3545</v>
      </c>
      <c r="Q6392">
        <v>0</v>
      </c>
      <c r="R6392">
        <v>0</v>
      </c>
      <c r="S6392">
        <v>0</v>
      </c>
      <c r="T6392" t="s">
        <v>181</v>
      </c>
      <c r="U6392">
        <v>0</v>
      </c>
      <c r="V6392" t="s">
        <v>181</v>
      </c>
      <c r="W6392">
        <v>321.3</v>
      </c>
      <c r="X6392" t="s">
        <v>3766</v>
      </c>
    </row>
    <row r="6393" spans="1:24" x14ac:dyDescent="0.3">
      <c r="A6393" t="s">
        <v>3507</v>
      </c>
      <c r="B6393" t="s">
        <v>12325</v>
      </c>
      <c r="C6393" t="s">
        <v>3504</v>
      </c>
      <c r="D6393" t="s">
        <v>12326</v>
      </c>
      <c r="E6393" t="s">
        <v>12327</v>
      </c>
      <c r="F6393">
        <v>9</v>
      </c>
      <c r="G6393">
        <v>0</v>
      </c>
      <c r="H6393" t="s">
        <v>16616</v>
      </c>
      <c r="I6393">
        <v>0</v>
      </c>
      <c r="J6393">
        <v>5</v>
      </c>
      <c r="K6393">
        <v>2</v>
      </c>
      <c r="L6393">
        <v>2.12</v>
      </c>
      <c r="M6393">
        <v>23.28</v>
      </c>
      <c r="N6393">
        <v>22</v>
      </c>
      <c r="O6393">
        <v>0</v>
      </c>
      <c r="P6393" t="s">
        <v>1484</v>
      </c>
      <c r="Q6393">
        <v>0</v>
      </c>
      <c r="R6393">
        <v>0</v>
      </c>
      <c r="S6393">
        <v>0</v>
      </c>
      <c r="T6393" t="s">
        <v>181</v>
      </c>
      <c r="U6393">
        <v>0</v>
      </c>
      <c r="V6393" t="s">
        <v>181</v>
      </c>
      <c r="W6393">
        <v>3.6666666666666701</v>
      </c>
      <c r="X6393" t="s">
        <v>3766</v>
      </c>
    </row>
    <row r="6394" spans="1:24" x14ac:dyDescent="0.3">
      <c r="A6394" t="s">
        <v>3507</v>
      </c>
      <c r="B6394" t="s">
        <v>8639</v>
      </c>
      <c r="C6394" t="s">
        <v>181</v>
      </c>
      <c r="D6394" t="s">
        <v>8640</v>
      </c>
      <c r="E6394" t="s">
        <v>8583</v>
      </c>
      <c r="F6394">
        <v>201</v>
      </c>
      <c r="G6394">
        <v>0</v>
      </c>
      <c r="H6394" t="s">
        <v>15856</v>
      </c>
      <c r="I6394">
        <v>0</v>
      </c>
      <c r="J6394">
        <v>101</v>
      </c>
      <c r="K6394">
        <v>186</v>
      </c>
      <c r="L6394">
        <v>172.98000000000002</v>
      </c>
      <c r="M6394">
        <v>875.04</v>
      </c>
      <c r="N6394">
        <v>938</v>
      </c>
      <c r="O6394">
        <v>0</v>
      </c>
      <c r="P6394" t="s">
        <v>18517</v>
      </c>
      <c r="Q6394">
        <v>54</v>
      </c>
      <c r="R6394">
        <v>0</v>
      </c>
      <c r="S6394">
        <v>0</v>
      </c>
      <c r="T6394" t="s">
        <v>181</v>
      </c>
      <c r="U6394">
        <v>0</v>
      </c>
      <c r="V6394" t="s">
        <v>181</v>
      </c>
      <c r="W6394">
        <v>2976.13333333333</v>
      </c>
      <c r="X6394" t="s">
        <v>3766</v>
      </c>
    </row>
    <row r="6395" spans="1:24" x14ac:dyDescent="0.3">
      <c r="A6395" t="s">
        <v>3507</v>
      </c>
      <c r="B6395" t="s">
        <v>3775</v>
      </c>
      <c r="C6395" t="s">
        <v>181</v>
      </c>
      <c r="D6395" t="s">
        <v>3776</v>
      </c>
      <c r="E6395" t="s">
        <v>3765</v>
      </c>
      <c r="F6395">
        <v>0</v>
      </c>
      <c r="G6395">
        <v>0</v>
      </c>
      <c r="H6395" t="s">
        <v>16146</v>
      </c>
      <c r="I6395">
        <v>0</v>
      </c>
      <c r="J6395">
        <v>0</v>
      </c>
      <c r="L6395">
        <v>0</v>
      </c>
      <c r="M6395">
        <v>16.579999999999998</v>
      </c>
      <c r="N6395">
        <v>14</v>
      </c>
      <c r="O6395">
        <v>0</v>
      </c>
      <c r="P6395" t="s">
        <v>3597</v>
      </c>
      <c r="Q6395">
        <v>0</v>
      </c>
      <c r="R6395">
        <v>0</v>
      </c>
      <c r="S6395">
        <v>0</v>
      </c>
      <c r="T6395" t="s">
        <v>181</v>
      </c>
      <c r="U6395">
        <v>0</v>
      </c>
      <c r="V6395" t="s">
        <v>181</v>
      </c>
      <c r="W6395">
        <v>0</v>
      </c>
      <c r="X6395" t="s">
        <v>3766</v>
      </c>
    </row>
    <row r="6396" spans="1:24" x14ac:dyDescent="0.3">
      <c r="A6396" t="s">
        <v>3507</v>
      </c>
      <c r="B6396" t="s">
        <v>3773</v>
      </c>
      <c r="C6396" t="s">
        <v>181</v>
      </c>
      <c r="D6396" t="s">
        <v>3774</v>
      </c>
      <c r="E6396" t="s">
        <v>3765</v>
      </c>
      <c r="F6396">
        <v>0</v>
      </c>
      <c r="G6396">
        <v>0</v>
      </c>
      <c r="H6396" t="s">
        <v>12746</v>
      </c>
      <c r="I6396">
        <v>0</v>
      </c>
      <c r="J6396">
        <v>0</v>
      </c>
      <c r="L6396">
        <v>0</v>
      </c>
      <c r="M6396">
        <v>21.53</v>
      </c>
      <c r="N6396">
        <v>26</v>
      </c>
      <c r="O6396">
        <v>0</v>
      </c>
      <c r="P6396" t="s">
        <v>3682</v>
      </c>
      <c r="Q6396">
        <v>0</v>
      </c>
      <c r="R6396">
        <v>0</v>
      </c>
      <c r="S6396">
        <v>0</v>
      </c>
      <c r="T6396" t="s">
        <v>181</v>
      </c>
      <c r="U6396">
        <v>0</v>
      </c>
      <c r="V6396" t="s">
        <v>181</v>
      </c>
      <c r="W6396">
        <v>0</v>
      </c>
      <c r="X6396" t="s">
        <v>3766</v>
      </c>
    </row>
    <row r="6397" spans="1:24" x14ac:dyDescent="0.3">
      <c r="A6397" t="s">
        <v>1549</v>
      </c>
      <c r="B6397" t="s">
        <v>9112</v>
      </c>
      <c r="C6397" t="s">
        <v>181</v>
      </c>
      <c r="D6397" t="s">
        <v>9113</v>
      </c>
      <c r="E6397" t="s">
        <v>9042</v>
      </c>
      <c r="F6397">
        <v>1</v>
      </c>
      <c r="G6397">
        <v>0</v>
      </c>
      <c r="H6397" t="s">
        <v>15150</v>
      </c>
      <c r="I6397">
        <v>0</v>
      </c>
      <c r="J6397">
        <v>1</v>
      </c>
      <c r="K6397">
        <v>1</v>
      </c>
      <c r="L6397">
        <v>8.1</v>
      </c>
      <c r="M6397">
        <v>40.5</v>
      </c>
      <c r="N6397">
        <v>5</v>
      </c>
      <c r="O6397">
        <v>0</v>
      </c>
      <c r="P6397" t="s">
        <v>3526</v>
      </c>
      <c r="Q6397">
        <v>0</v>
      </c>
      <c r="R6397">
        <v>0</v>
      </c>
      <c r="S6397">
        <v>0</v>
      </c>
      <c r="T6397" t="s">
        <v>181</v>
      </c>
      <c r="U6397">
        <v>0</v>
      </c>
      <c r="V6397" t="s">
        <v>181</v>
      </c>
      <c r="W6397">
        <v>0.16666666666666699</v>
      </c>
      <c r="X6397" t="s">
        <v>3566</v>
      </c>
    </row>
    <row r="6398" spans="1:24" x14ac:dyDescent="0.3">
      <c r="A6398" t="s">
        <v>1549</v>
      </c>
      <c r="B6398" t="s">
        <v>9054</v>
      </c>
      <c r="C6398" t="s">
        <v>3592</v>
      </c>
      <c r="D6398" t="s">
        <v>9055</v>
      </c>
      <c r="E6398" t="s">
        <v>9042</v>
      </c>
      <c r="F6398">
        <v>0</v>
      </c>
      <c r="G6398">
        <v>0</v>
      </c>
      <c r="H6398" t="s">
        <v>15150</v>
      </c>
      <c r="I6398">
        <v>0</v>
      </c>
      <c r="J6398">
        <v>0</v>
      </c>
      <c r="L6398">
        <v>0</v>
      </c>
      <c r="M6398">
        <v>72.900000000000006</v>
      </c>
      <c r="N6398">
        <v>9</v>
      </c>
      <c r="O6398">
        <v>0</v>
      </c>
      <c r="P6398" t="s">
        <v>3520</v>
      </c>
      <c r="Q6398">
        <v>0</v>
      </c>
      <c r="R6398">
        <v>0</v>
      </c>
      <c r="S6398">
        <v>0</v>
      </c>
      <c r="T6398" t="s">
        <v>181</v>
      </c>
      <c r="U6398">
        <v>0</v>
      </c>
      <c r="V6398" t="s">
        <v>181</v>
      </c>
      <c r="W6398">
        <v>0</v>
      </c>
      <c r="X6398" t="s">
        <v>3566</v>
      </c>
    </row>
    <row r="6399" spans="1:24" x14ac:dyDescent="0.3">
      <c r="A6399" t="s">
        <v>3502</v>
      </c>
      <c r="B6399" t="s">
        <v>4126</v>
      </c>
      <c r="C6399" t="s">
        <v>3844</v>
      </c>
      <c r="D6399" t="s">
        <v>4127</v>
      </c>
      <c r="E6399" t="s">
        <v>4102</v>
      </c>
      <c r="F6399">
        <v>0</v>
      </c>
      <c r="G6399">
        <v>0</v>
      </c>
      <c r="H6399" t="s">
        <v>16618</v>
      </c>
      <c r="I6399">
        <v>0</v>
      </c>
      <c r="J6399">
        <v>0</v>
      </c>
      <c r="L6399">
        <v>0</v>
      </c>
      <c r="M6399">
        <v>3293.24</v>
      </c>
      <c r="N6399">
        <v>58</v>
      </c>
      <c r="O6399">
        <v>0</v>
      </c>
      <c r="P6399" t="s">
        <v>7161</v>
      </c>
      <c r="Q6399">
        <v>0</v>
      </c>
      <c r="R6399">
        <v>0</v>
      </c>
      <c r="S6399">
        <v>0</v>
      </c>
      <c r="T6399" t="s">
        <v>181</v>
      </c>
      <c r="U6399">
        <v>0</v>
      </c>
      <c r="V6399" t="s">
        <v>181</v>
      </c>
      <c r="W6399">
        <v>0</v>
      </c>
      <c r="X6399" t="s">
        <v>3576</v>
      </c>
    </row>
    <row r="6400" spans="1:24" x14ac:dyDescent="0.3">
      <c r="A6400" t="s">
        <v>3502</v>
      </c>
      <c r="B6400" t="s">
        <v>4120</v>
      </c>
      <c r="C6400" t="s">
        <v>3844</v>
      </c>
      <c r="D6400" t="s">
        <v>4121</v>
      </c>
      <c r="E6400" t="s">
        <v>4102</v>
      </c>
      <c r="F6400">
        <v>0</v>
      </c>
      <c r="G6400">
        <v>0</v>
      </c>
      <c r="H6400" t="s">
        <v>16619</v>
      </c>
      <c r="I6400">
        <v>0</v>
      </c>
      <c r="J6400">
        <v>0</v>
      </c>
      <c r="L6400">
        <v>0</v>
      </c>
      <c r="M6400">
        <v>4103.1099999999997</v>
      </c>
      <c r="N6400">
        <v>83</v>
      </c>
      <c r="O6400">
        <v>0</v>
      </c>
      <c r="P6400" t="s">
        <v>3516</v>
      </c>
      <c r="Q6400">
        <v>0</v>
      </c>
      <c r="R6400">
        <v>0</v>
      </c>
      <c r="S6400">
        <v>0</v>
      </c>
      <c r="T6400" t="s">
        <v>181</v>
      </c>
      <c r="U6400">
        <v>0</v>
      </c>
      <c r="V6400" t="s">
        <v>181</v>
      </c>
      <c r="W6400">
        <v>0</v>
      </c>
      <c r="X6400" t="s">
        <v>3576</v>
      </c>
    </row>
    <row r="6401" spans="1:24" x14ac:dyDescent="0.3">
      <c r="A6401" t="s">
        <v>3560</v>
      </c>
      <c r="B6401" t="s">
        <v>12317</v>
      </c>
      <c r="C6401" t="s">
        <v>3504</v>
      </c>
      <c r="D6401" t="s">
        <v>12318</v>
      </c>
      <c r="E6401" t="s">
        <v>12319</v>
      </c>
      <c r="F6401">
        <v>0</v>
      </c>
      <c r="G6401">
        <v>0</v>
      </c>
      <c r="H6401" t="s">
        <v>16620</v>
      </c>
      <c r="I6401">
        <v>0</v>
      </c>
      <c r="J6401">
        <v>0</v>
      </c>
      <c r="L6401">
        <v>0</v>
      </c>
      <c r="M6401">
        <v>124.8</v>
      </c>
      <c r="N6401">
        <v>6</v>
      </c>
      <c r="O6401">
        <v>0</v>
      </c>
      <c r="P6401" t="s">
        <v>3594</v>
      </c>
      <c r="Q6401">
        <v>0</v>
      </c>
      <c r="R6401">
        <v>0</v>
      </c>
      <c r="S6401">
        <v>0</v>
      </c>
      <c r="T6401" t="s">
        <v>181</v>
      </c>
      <c r="U6401">
        <v>0</v>
      </c>
      <c r="V6401" t="s">
        <v>181</v>
      </c>
      <c r="W6401">
        <v>0</v>
      </c>
      <c r="X6401" t="s">
        <v>3756</v>
      </c>
    </row>
    <row r="6402" spans="1:24" x14ac:dyDescent="0.3">
      <c r="A6402" t="s">
        <v>1549</v>
      </c>
      <c r="B6402" t="s">
        <v>11901</v>
      </c>
      <c r="C6402" t="s">
        <v>181</v>
      </c>
      <c r="D6402" t="s">
        <v>11902</v>
      </c>
      <c r="E6402" t="s">
        <v>11892</v>
      </c>
      <c r="F6402">
        <v>48</v>
      </c>
      <c r="G6402">
        <v>0</v>
      </c>
      <c r="H6402" t="s">
        <v>16621</v>
      </c>
      <c r="I6402">
        <v>0</v>
      </c>
      <c r="J6402">
        <v>24</v>
      </c>
      <c r="K6402">
        <v>49</v>
      </c>
      <c r="L6402">
        <v>530.66999999999996</v>
      </c>
      <c r="M6402">
        <v>1256.81</v>
      </c>
      <c r="N6402">
        <v>116</v>
      </c>
      <c r="O6402">
        <v>0</v>
      </c>
      <c r="P6402" t="s">
        <v>1575</v>
      </c>
      <c r="Q6402">
        <v>18</v>
      </c>
      <c r="R6402">
        <v>0</v>
      </c>
      <c r="S6402">
        <v>0</v>
      </c>
      <c r="T6402" t="s">
        <v>181</v>
      </c>
      <c r="U6402">
        <v>0</v>
      </c>
      <c r="V6402" t="s">
        <v>181</v>
      </c>
      <c r="W6402">
        <v>78.400000000000006</v>
      </c>
      <c r="X6402" t="s">
        <v>3994</v>
      </c>
    </row>
    <row r="6403" spans="1:24" x14ac:dyDescent="0.3">
      <c r="A6403" t="s">
        <v>1549</v>
      </c>
      <c r="B6403" t="s">
        <v>11897</v>
      </c>
      <c r="C6403" t="s">
        <v>181</v>
      </c>
      <c r="D6403" t="s">
        <v>11898</v>
      </c>
      <c r="E6403" t="s">
        <v>11892</v>
      </c>
      <c r="F6403">
        <v>0</v>
      </c>
      <c r="G6403">
        <v>0</v>
      </c>
      <c r="H6403" t="s">
        <v>16622</v>
      </c>
      <c r="I6403">
        <v>0</v>
      </c>
      <c r="J6403">
        <v>0</v>
      </c>
      <c r="K6403">
        <v>23</v>
      </c>
      <c r="L6403">
        <v>283.36</v>
      </c>
      <c r="M6403">
        <v>197.05</v>
      </c>
      <c r="N6403">
        <v>16</v>
      </c>
      <c r="O6403">
        <v>0</v>
      </c>
      <c r="P6403" t="s">
        <v>1261</v>
      </c>
      <c r="Q6403">
        <v>0</v>
      </c>
      <c r="R6403">
        <v>0</v>
      </c>
      <c r="S6403">
        <v>0</v>
      </c>
      <c r="T6403" t="s">
        <v>181</v>
      </c>
      <c r="U6403">
        <v>0</v>
      </c>
      <c r="V6403" t="s">
        <v>181</v>
      </c>
      <c r="W6403">
        <v>0</v>
      </c>
      <c r="X6403" t="s">
        <v>3994</v>
      </c>
    </row>
    <row r="6404" spans="1:24" x14ac:dyDescent="0.3">
      <c r="A6404" t="s">
        <v>1549</v>
      </c>
      <c r="B6404" t="s">
        <v>11899</v>
      </c>
      <c r="C6404" t="s">
        <v>181</v>
      </c>
      <c r="D6404" t="s">
        <v>11900</v>
      </c>
      <c r="E6404" t="s">
        <v>11892</v>
      </c>
      <c r="F6404">
        <v>0</v>
      </c>
      <c r="G6404">
        <v>0</v>
      </c>
      <c r="H6404" t="s">
        <v>14909</v>
      </c>
      <c r="I6404">
        <v>0</v>
      </c>
      <c r="J6404">
        <v>0</v>
      </c>
      <c r="K6404">
        <v>2161</v>
      </c>
      <c r="L6404">
        <v>32328.560000000001</v>
      </c>
      <c r="M6404">
        <v>20339.07</v>
      </c>
      <c r="N6404">
        <v>1360</v>
      </c>
      <c r="O6404">
        <v>18</v>
      </c>
      <c r="P6404" t="s">
        <v>18518</v>
      </c>
      <c r="Q6404">
        <v>23</v>
      </c>
      <c r="R6404">
        <v>0</v>
      </c>
      <c r="S6404">
        <v>0</v>
      </c>
      <c r="T6404" t="s">
        <v>181</v>
      </c>
      <c r="U6404">
        <v>0</v>
      </c>
      <c r="V6404" t="s">
        <v>181</v>
      </c>
      <c r="W6404">
        <v>0</v>
      </c>
      <c r="X6404" t="s">
        <v>3994</v>
      </c>
    </row>
    <row r="6405" spans="1:24" x14ac:dyDescent="0.3">
      <c r="A6405" t="s">
        <v>1549</v>
      </c>
      <c r="B6405" t="s">
        <v>1550</v>
      </c>
      <c r="C6405" t="s">
        <v>181</v>
      </c>
      <c r="D6405" t="s">
        <v>1551</v>
      </c>
      <c r="E6405" t="s">
        <v>181</v>
      </c>
      <c r="F6405">
        <v>0</v>
      </c>
      <c r="G6405">
        <v>0</v>
      </c>
      <c r="H6405" t="s">
        <v>16623</v>
      </c>
      <c r="I6405">
        <v>0</v>
      </c>
      <c r="J6405">
        <v>0</v>
      </c>
      <c r="L6405">
        <v>0</v>
      </c>
      <c r="M6405">
        <v>1022.89</v>
      </c>
      <c r="N6405">
        <v>13</v>
      </c>
      <c r="O6405">
        <v>0</v>
      </c>
      <c r="P6405" t="s">
        <v>1552</v>
      </c>
      <c r="Q6405">
        <v>0</v>
      </c>
      <c r="R6405">
        <v>0</v>
      </c>
      <c r="S6405">
        <v>0</v>
      </c>
      <c r="T6405" t="s">
        <v>181</v>
      </c>
      <c r="U6405">
        <v>0</v>
      </c>
      <c r="V6405" t="s">
        <v>181</v>
      </c>
      <c r="W6405">
        <v>0</v>
      </c>
      <c r="X6405" t="s">
        <v>1553</v>
      </c>
    </row>
    <row r="6406" spans="1:24" x14ac:dyDescent="0.3">
      <c r="A6406" t="s">
        <v>1549</v>
      </c>
      <c r="B6406" t="s">
        <v>11893</v>
      </c>
      <c r="C6406" t="s">
        <v>3504</v>
      </c>
      <c r="D6406" t="s">
        <v>11894</v>
      </c>
      <c r="E6406" t="s">
        <v>11892</v>
      </c>
      <c r="F6406">
        <v>291</v>
      </c>
      <c r="G6406">
        <v>0</v>
      </c>
      <c r="H6406" t="s">
        <v>12687</v>
      </c>
      <c r="I6406">
        <v>0</v>
      </c>
      <c r="J6406">
        <v>146</v>
      </c>
      <c r="K6406">
        <v>4681</v>
      </c>
      <c r="L6406">
        <v>12123.789999999999</v>
      </c>
      <c r="M6406">
        <v>13994.42</v>
      </c>
      <c r="N6406">
        <v>5402</v>
      </c>
      <c r="O6406">
        <v>1126</v>
      </c>
      <c r="P6406" t="s">
        <v>18519</v>
      </c>
      <c r="Q6406">
        <v>905</v>
      </c>
      <c r="R6406">
        <v>0</v>
      </c>
      <c r="S6406">
        <v>0</v>
      </c>
      <c r="T6406" t="s">
        <v>181</v>
      </c>
      <c r="U6406">
        <v>0</v>
      </c>
      <c r="V6406" t="s">
        <v>181</v>
      </c>
      <c r="W6406">
        <v>16405.5333333333</v>
      </c>
      <c r="X6406" t="s">
        <v>3994</v>
      </c>
    </row>
    <row r="6407" spans="1:24" x14ac:dyDescent="0.3">
      <c r="A6407" t="s">
        <v>1549</v>
      </c>
      <c r="B6407" t="s">
        <v>3991</v>
      </c>
      <c r="C6407" t="s">
        <v>181</v>
      </c>
      <c r="D6407" t="s">
        <v>3992</v>
      </c>
      <c r="E6407" t="s">
        <v>3993</v>
      </c>
      <c r="F6407">
        <v>0</v>
      </c>
      <c r="G6407">
        <v>0</v>
      </c>
      <c r="H6407" t="s">
        <v>13162</v>
      </c>
      <c r="I6407">
        <v>0</v>
      </c>
      <c r="J6407">
        <v>0</v>
      </c>
      <c r="K6407">
        <v>1779</v>
      </c>
      <c r="L6407">
        <v>4981.2</v>
      </c>
      <c r="M6407">
        <v>3314.81</v>
      </c>
      <c r="N6407">
        <v>1185</v>
      </c>
      <c r="O6407">
        <v>0</v>
      </c>
      <c r="P6407" t="s">
        <v>16624</v>
      </c>
      <c r="Q6407">
        <v>0</v>
      </c>
      <c r="R6407">
        <v>0</v>
      </c>
      <c r="S6407">
        <v>0</v>
      </c>
      <c r="T6407" t="s">
        <v>181</v>
      </c>
      <c r="U6407">
        <v>0</v>
      </c>
      <c r="V6407" t="s">
        <v>181</v>
      </c>
      <c r="W6407">
        <v>0</v>
      </c>
      <c r="X6407" t="s">
        <v>3994</v>
      </c>
    </row>
    <row r="6408" spans="1:24" x14ac:dyDescent="0.3">
      <c r="A6408" t="s">
        <v>1549</v>
      </c>
      <c r="B6408" t="s">
        <v>3995</v>
      </c>
      <c r="C6408" t="s">
        <v>181</v>
      </c>
      <c r="D6408" t="s">
        <v>3996</v>
      </c>
      <c r="E6408" t="s">
        <v>3993</v>
      </c>
      <c r="F6408">
        <v>0</v>
      </c>
      <c r="G6408">
        <v>0</v>
      </c>
      <c r="H6408" t="s">
        <v>18474</v>
      </c>
      <c r="I6408">
        <v>0</v>
      </c>
      <c r="J6408">
        <v>0</v>
      </c>
      <c r="L6408">
        <v>0</v>
      </c>
      <c r="M6408">
        <v>187.14</v>
      </c>
      <c r="N6408">
        <v>3</v>
      </c>
      <c r="O6408">
        <v>0</v>
      </c>
      <c r="P6408" t="s">
        <v>3701</v>
      </c>
      <c r="Q6408">
        <v>0</v>
      </c>
      <c r="R6408">
        <v>0</v>
      </c>
      <c r="S6408">
        <v>0</v>
      </c>
      <c r="T6408" t="s">
        <v>181</v>
      </c>
      <c r="U6408">
        <v>0</v>
      </c>
      <c r="V6408" t="s">
        <v>181</v>
      </c>
      <c r="W6408">
        <v>0</v>
      </c>
      <c r="X6408" t="s">
        <v>3994</v>
      </c>
    </row>
    <row r="6409" spans="1:24" x14ac:dyDescent="0.3">
      <c r="A6409" t="s">
        <v>1549</v>
      </c>
      <c r="B6409" t="s">
        <v>11895</v>
      </c>
      <c r="C6409" t="s">
        <v>3592</v>
      </c>
      <c r="D6409" t="s">
        <v>11896</v>
      </c>
      <c r="E6409" t="s">
        <v>11892</v>
      </c>
      <c r="F6409">
        <v>1</v>
      </c>
      <c r="G6409">
        <v>0</v>
      </c>
      <c r="H6409" t="s">
        <v>13450</v>
      </c>
      <c r="I6409">
        <v>0</v>
      </c>
      <c r="J6409">
        <v>1</v>
      </c>
      <c r="K6409">
        <v>842</v>
      </c>
      <c r="L6409">
        <v>2669.14</v>
      </c>
      <c r="M6409">
        <v>5775.12</v>
      </c>
      <c r="N6409">
        <v>1821</v>
      </c>
      <c r="O6409">
        <v>72</v>
      </c>
      <c r="P6409" t="s">
        <v>13040</v>
      </c>
      <c r="Q6409">
        <v>498</v>
      </c>
      <c r="R6409">
        <v>0</v>
      </c>
      <c r="S6409">
        <v>0</v>
      </c>
      <c r="T6409" t="s">
        <v>181</v>
      </c>
      <c r="U6409">
        <v>0</v>
      </c>
      <c r="V6409" t="s">
        <v>181</v>
      </c>
      <c r="W6409">
        <v>41.7</v>
      </c>
      <c r="X6409" t="s">
        <v>3994</v>
      </c>
    </row>
    <row r="6410" spans="1:24" x14ac:dyDescent="0.3">
      <c r="A6410" t="s">
        <v>1549</v>
      </c>
      <c r="B6410" t="s">
        <v>3997</v>
      </c>
      <c r="C6410" t="s">
        <v>181</v>
      </c>
      <c r="D6410" t="s">
        <v>3998</v>
      </c>
      <c r="E6410" t="s">
        <v>3993</v>
      </c>
      <c r="F6410">
        <v>0</v>
      </c>
      <c r="G6410">
        <v>0</v>
      </c>
      <c r="H6410" t="s">
        <v>15662</v>
      </c>
      <c r="I6410">
        <v>0</v>
      </c>
      <c r="J6410">
        <v>0</v>
      </c>
      <c r="L6410">
        <v>0</v>
      </c>
      <c r="M6410">
        <v>37747.33</v>
      </c>
      <c r="N6410">
        <v>3366</v>
      </c>
      <c r="O6410">
        <v>60</v>
      </c>
      <c r="P6410" t="s">
        <v>18520</v>
      </c>
      <c r="Q6410">
        <v>805</v>
      </c>
      <c r="R6410">
        <v>0</v>
      </c>
      <c r="S6410">
        <v>0</v>
      </c>
      <c r="T6410" t="s">
        <v>181</v>
      </c>
      <c r="U6410">
        <v>0</v>
      </c>
      <c r="V6410" t="s">
        <v>181</v>
      </c>
      <c r="W6410">
        <v>0</v>
      </c>
      <c r="X6410" t="s">
        <v>1553</v>
      </c>
    </row>
    <row r="6411" spans="1:24" x14ac:dyDescent="0.3">
      <c r="A6411" t="s">
        <v>1549</v>
      </c>
      <c r="B6411" t="s">
        <v>16625</v>
      </c>
      <c r="C6411" t="s">
        <v>181</v>
      </c>
      <c r="D6411" t="s">
        <v>16626</v>
      </c>
      <c r="E6411" t="s">
        <v>11892</v>
      </c>
      <c r="F6411">
        <v>0</v>
      </c>
      <c r="G6411">
        <v>0</v>
      </c>
      <c r="H6411" t="s">
        <v>16627</v>
      </c>
      <c r="I6411">
        <v>0</v>
      </c>
      <c r="J6411">
        <v>0</v>
      </c>
      <c r="K6411">
        <v>64</v>
      </c>
      <c r="L6411">
        <v>4809.6000000000004</v>
      </c>
      <c r="M6411">
        <v>0</v>
      </c>
      <c r="N6411">
        <v>0</v>
      </c>
      <c r="O6411">
        <v>0</v>
      </c>
      <c r="P6411" t="s">
        <v>183</v>
      </c>
      <c r="Q6411">
        <v>0</v>
      </c>
      <c r="R6411">
        <v>0</v>
      </c>
      <c r="S6411">
        <v>0</v>
      </c>
      <c r="T6411" t="s">
        <v>181</v>
      </c>
      <c r="U6411">
        <v>0</v>
      </c>
      <c r="V6411" t="s">
        <v>181</v>
      </c>
      <c r="W6411">
        <v>0</v>
      </c>
      <c r="X6411" t="s">
        <v>3994</v>
      </c>
    </row>
    <row r="6412" spans="1:24" x14ac:dyDescent="0.3">
      <c r="A6412" t="s">
        <v>1549</v>
      </c>
      <c r="B6412" t="s">
        <v>16628</v>
      </c>
      <c r="C6412" t="s">
        <v>181</v>
      </c>
      <c r="D6412" t="s">
        <v>16629</v>
      </c>
      <c r="E6412" t="s">
        <v>11892</v>
      </c>
      <c r="F6412">
        <v>0</v>
      </c>
      <c r="G6412">
        <v>0</v>
      </c>
      <c r="H6412" t="s">
        <v>18521</v>
      </c>
      <c r="I6412">
        <v>0</v>
      </c>
      <c r="J6412">
        <v>0</v>
      </c>
      <c r="K6412">
        <v>328</v>
      </c>
      <c r="L6412">
        <v>6520.6399999999994</v>
      </c>
      <c r="M6412">
        <v>8510.44</v>
      </c>
      <c r="N6412">
        <v>428</v>
      </c>
      <c r="O6412">
        <v>0</v>
      </c>
      <c r="P6412" t="s">
        <v>7522</v>
      </c>
      <c r="Q6412">
        <v>0</v>
      </c>
      <c r="R6412">
        <v>0</v>
      </c>
      <c r="S6412">
        <v>0</v>
      </c>
      <c r="T6412" t="s">
        <v>181</v>
      </c>
      <c r="U6412">
        <v>0</v>
      </c>
      <c r="V6412" t="s">
        <v>181</v>
      </c>
      <c r="W6412">
        <v>0</v>
      </c>
      <c r="X6412" t="s">
        <v>3994</v>
      </c>
    </row>
    <row r="6413" spans="1:24" x14ac:dyDescent="0.3">
      <c r="A6413" t="s">
        <v>3502</v>
      </c>
      <c r="B6413" t="s">
        <v>11413</v>
      </c>
      <c r="C6413" t="s">
        <v>181</v>
      </c>
      <c r="D6413" t="s">
        <v>11414</v>
      </c>
      <c r="E6413" t="s">
        <v>11415</v>
      </c>
      <c r="F6413">
        <v>140</v>
      </c>
      <c r="G6413">
        <v>0</v>
      </c>
      <c r="H6413" t="s">
        <v>1484</v>
      </c>
      <c r="I6413">
        <v>0</v>
      </c>
      <c r="J6413">
        <v>135</v>
      </c>
      <c r="K6413">
        <v>87</v>
      </c>
      <c r="L6413">
        <v>1914</v>
      </c>
      <c r="M6413">
        <v>3124</v>
      </c>
      <c r="N6413">
        <v>142</v>
      </c>
      <c r="O6413">
        <v>0</v>
      </c>
      <c r="P6413" t="s">
        <v>4477</v>
      </c>
      <c r="Q6413">
        <v>0</v>
      </c>
      <c r="R6413">
        <v>0</v>
      </c>
      <c r="S6413">
        <v>0</v>
      </c>
      <c r="T6413" t="s">
        <v>181</v>
      </c>
      <c r="U6413">
        <v>0</v>
      </c>
      <c r="V6413" t="s">
        <v>181</v>
      </c>
      <c r="W6413">
        <v>639</v>
      </c>
      <c r="X6413" t="s">
        <v>3576</v>
      </c>
    </row>
    <row r="6414" spans="1:24" x14ac:dyDescent="0.3">
      <c r="A6414" t="s">
        <v>3502</v>
      </c>
      <c r="B6414" t="s">
        <v>8842</v>
      </c>
      <c r="C6414" t="s">
        <v>3592</v>
      </c>
      <c r="D6414" t="s">
        <v>8843</v>
      </c>
      <c r="E6414" t="s">
        <v>8825</v>
      </c>
      <c r="F6414">
        <v>32</v>
      </c>
      <c r="G6414">
        <v>0</v>
      </c>
      <c r="H6414" t="s">
        <v>16631</v>
      </c>
      <c r="I6414">
        <v>0</v>
      </c>
      <c r="J6414">
        <v>16</v>
      </c>
      <c r="K6414">
        <v>17</v>
      </c>
      <c r="L6414">
        <v>69.36</v>
      </c>
      <c r="M6414">
        <v>191.76</v>
      </c>
      <c r="N6414">
        <v>47</v>
      </c>
      <c r="O6414">
        <v>0</v>
      </c>
      <c r="P6414" t="s">
        <v>3941</v>
      </c>
      <c r="Q6414">
        <v>0</v>
      </c>
      <c r="R6414">
        <v>0</v>
      </c>
      <c r="S6414">
        <v>0</v>
      </c>
      <c r="T6414" t="s">
        <v>181</v>
      </c>
      <c r="U6414">
        <v>0</v>
      </c>
      <c r="V6414" t="s">
        <v>181</v>
      </c>
      <c r="W6414">
        <v>25.066666666666698</v>
      </c>
      <c r="X6414" t="s">
        <v>3576</v>
      </c>
    </row>
    <row r="6415" spans="1:24" x14ac:dyDescent="0.3">
      <c r="A6415" t="s">
        <v>3502</v>
      </c>
      <c r="B6415" t="s">
        <v>8852</v>
      </c>
      <c r="C6415" t="s">
        <v>3588</v>
      </c>
      <c r="D6415" t="s">
        <v>8853</v>
      </c>
      <c r="E6415" t="s">
        <v>8825</v>
      </c>
      <c r="F6415">
        <v>63</v>
      </c>
      <c r="G6415">
        <v>0</v>
      </c>
      <c r="H6415" t="s">
        <v>16631</v>
      </c>
      <c r="I6415">
        <v>0</v>
      </c>
      <c r="J6415">
        <v>32</v>
      </c>
      <c r="K6415">
        <v>29</v>
      </c>
      <c r="L6415">
        <v>118.32000000000001</v>
      </c>
      <c r="M6415">
        <v>620.16</v>
      </c>
      <c r="N6415">
        <v>152</v>
      </c>
      <c r="O6415">
        <v>0</v>
      </c>
      <c r="P6415" t="s">
        <v>8469</v>
      </c>
      <c r="Q6415">
        <v>0</v>
      </c>
      <c r="R6415">
        <v>0</v>
      </c>
      <c r="S6415">
        <v>0</v>
      </c>
      <c r="T6415" t="s">
        <v>181</v>
      </c>
      <c r="U6415">
        <v>0</v>
      </c>
      <c r="V6415" t="s">
        <v>181</v>
      </c>
      <c r="W6415">
        <v>162.13333333333301</v>
      </c>
      <c r="X6415" t="s">
        <v>3576</v>
      </c>
    </row>
    <row r="6416" spans="1:24" x14ac:dyDescent="0.3">
      <c r="A6416" t="s">
        <v>3502</v>
      </c>
      <c r="B6416" t="s">
        <v>8854</v>
      </c>
      <c r="C6416" t="s">
        <v>3588</v>
      </c>
      <c r="D6416" t="s">
        <v>8855</v>
      </c>
      <c r="E6416" t="s">
        <v>8825</v>
      </c>
      <c r="F6416">
        <v>23</v>
      </c>
      <c r="G6416">
        <v>0</v>
      </c>
      <c r="H6416" t="s">
        <v>15472</v>
      </c>
      <c r="I6416">
        <v>0</v>
      </c>
      <c r="J6416">
        <v>12</v>
      </c>
      <c r="K6416">
        <v>12</v>
      </c>
      <c r="L6416">
        <v>82.56</v>
      </c>
      <c r="M6416">
        <v>708.64</v>
      </c>
      <c r="N6416">
        <v>103</v>
      </c>
      <c r="O6416">
        <v>0</v>
      </c>
      <c r="P6416" t="s">
        <v>4045</v>
      </c>
      <c r="Q6416">
        <v>0</v>
      </c>
      <c r="R6416">
        <v>0</v>
      </c>
      <c r="S6416">
        <v>0</v>
      </c>
      <c r="T6416" t="s">
        <v>181</v>
      </c>
      <c r="U6416">
        <v>0</v>
      </c>
      <c r="V6416" t="s">
        <v>181</v>
      </c>
      <c r="W6416">
        <v>41.2</v>
      </c>
      <c r="X6416" t="s">
        <v>3576</v>
      </c>
    </row>
    <row r="6417" spans="1:24" x14ac:dyDescent="0.3">
      <c r="A6417" t="s">
        <v>3502</v>
      </c>
      <c r="B6417" t="s">
        <v>10377</v>
      </c>
      <c r="C6417" t="s">
        <v>3504</v>
      </c>
      <c r="D6417" t="s">
        <v>10378</v>
      </c>
      <c r="E6417" t="s">
        <v>10372</v>
      </c>
      <c r="F6417">
        <v>0</v>
      </c>
      <c r="G6417">
        <v>0</v>
      </c>
      <c r="H6417" t="s">
        <v>3696</v>
      </c>
      <c r="I6417">
        <v>0</v>
      </c>
      <c r="J6417">
        <v>0</v>
      </c>
      <c r="L6417">
        <v>0</v>
      </c>
      <c r="M6417">
        <v>160</v>
      </c>
      <c r="N6417">
        <v>4</v>
      </c>
      <c r="O6417">
        <v>0</v>
      </c>
      <c r="P6417" t="s">
        <v>3101</v>
      </c>
      <c r="Q6417">
        <v>0</v>
      </c>
      <c r="R6417">
        <v>0</v>
      </c>
      <c r="S6417">
        <v>0</v>
      </c>
      <c r="T6417" t="s">
        <v>181</v>
      </c>
      <c r="U6417">
        <v>0</v>
      </c>
      <c r="V6417" t="s">
        <v>181</v>
      </c>
      <c r="W6417">
        <v>0</v>
      </c>
      <c r="X6417" t="s">
        <v>3576</v>
      </c>
    </row>
    <row r="6418" spans="1:24" x14ac:dyDescent="0.3">
      <c r="A6418" t="s">
        <v>3502</v>
      </c>
      <c r="B6418" t="s">
        <v>8840</v>
      </c>
      <c r="C6418" t="s">
        <v>7258</v>
      </c>
      <c r="D6418" t="s">
        <v>8841</v>
      </c>
      <c r="E6418" t="s">
        <v>8825</v>
      </c>
      <c r="F6418">
        <v>0</v>
      </c>
      <c r="G6418">
        <v>0</v>
      </c>
      <c r="H6418" t="s">
        <v>3101</v>
      </c>
      <c r="I6418">
        <v>0</v>
      </c>
      <c r="J6418">
        <v>0</v>
      </c>
      <c r="L6418">
        <v>0</v>
      </c>
      <c r="M6418">
        <v>348</v>
      </c>
      <c r="N6418">
        <v>87</v>
      </c>
      <c r="O6418">
        <v>0</v>
      </c>
      <c r="P6418" t="s">
        <v>3679</v>
      </c>
      <c r="Q6418">
        <v>0</v>
      </c>
      <c r="R6418">
        <v>0</v>
      </c>
      <c r="S6418">
        <v>0</v>
      </c>
      <c r="T6418" t="s">
        <v>181</v>
      </c>
      <c r="U6418">
        <v>0</v>
      </c>
      <c r="V6418" t="s">
        <v>181</v>
      </c>
      <c r="W6418">
        <v>0</v>
      </c>
      <c r="X6418" t="s">
        <v>3576</v>
      </c>
    </row>
    <row r="6419" spans="1:24" x14ac:dyDescent="0.3">
      <c r="A6419" t="s">
        <v>3502</v>
      </c>
      <c r="B6419" t="s">
        <v>144</v>
      </c>
      <c r="C6419" t="s">
        <v>3573</v>
      </c>
      <c r="D6419" t="s">
        <v>8844</v>
      </c>
      <c r="E6419" t="s">
        <v>8825</v>
      </c>
      <c r="F6419">
        <v>32</v>
      </c>
      <c r="G6419">
        <v>0</v>
      </c>
      <c r="H6419" t="s">
        <v>15892</v>
      </c>
      <c r="I6419">
        <v>0</v>
      </c>
      <c r="J6419">
        <v>16</v>
      </c>
      <c r="K6419">
        <v>17</v>
      </c>
      <c r="L6419">
        <v>26.35</v>
      </c>
      <c r="M6419">
        <v>62</v>
      </c>
      <c r="N6419">
        <v>40</v>
      </c>
      <c r="O6419">
        <v>0</v>
      </c>
      <c r="P6419" t="s">
        <v>3696</v>
      </c>
      <c r="Q6419">
        <v>0</v>
      </c>
      <c r="R6419">
        <v>0</v>
      </c>
      <c r="S6419">
        <v>0</v>
      </c>
      <c r="T6419" t="s">
        <v>181</v>
      </c>
      <c r="U6419">
        <v>0</v>
      </c>
      <c r="V6419" t="s">
        <v>181</v>
      </c>
      <c r="W6419">
        <v>21.3333333333333</v>
      </c>
      <c r="X6419" t="s">
        <v>3576</v>
      </c>
    </row>
    <row r="6420" spans="1:24" x14ac:dyDescent="0.3">
      <c r="A6420" t="s">
        <v>3502</v>
      </c>
      <c r="B6420" t="s">
        <v>8239</v>
      </c>
      <c r="C6420" t="s">
        <v>181</v>
      </c>
      <c r="D6420" t="s">
        <v>8240</v>
      </c>
      <c r="E6420" t="s">
        <v>8168</v>
      </c>
      <c r="F6420">
        <v>200</v>
      </c>
      <c r="G6420" t="s">
        <v>7429</v>
      </c>
      <c r="H6420" t="s">
        <v>12985</v>
      </c>
      <c r="I6420">
        <v>121.60000000000001</v>
      </c>
      <c r="J6420">
        <v>131</v>
      </c>
      <c r="K6420">
        <v>92</v>
      </c>
      <c r="L6420">
        <v>294.40000000000003</v>
      </c>
      <c r="M6420">
        <v>589.02</v>
      </c>
      <c r="N6420">
        <v>184</v>
      </c>
      <c r="O6420">
        <v>22</v>
      </c>
      <c r="P6420" t="s">
        <v>7221</v>
      </c>
      <c r="Q6420">
        <v>0</v>
      </c>
      <c r="R6420">
        <v>0</v>
      </c>
      <c r="S6420">
        <v>0</v>
      </c>
      <c r="T6420" t="s">
        <v>181</v>
      </c>
      <c r="U6420">
        <v>0</v>
      </c>
      <c r="V6420" t="s">
        <v>181</v>
      </c>
      <c r="W6420">
        <v>707.4</v>
      </c>
      <c r="X6420" t="s">
        <v>3638</v>
      </c>
    </row>
    <row r="6421" spans="1:24" x14ac:dyDescent="0.3">
      <c r="A6421" t="s">
        <v>179</v>
      </c>
      <c r="B6421" t="s">
        <v>16632</v>
      </c>
      <c r="C6421" t="s">
        <v>181</v>
      </c>
      <c r="D6421" t="s">
        <v>16633</v>
      </c>
      <c r="E6421" t="s">
        <v>7</v>
      </c>
      <c r="F6421">
        <v>0</v>
      </c>
      <c r="G6421">
        <v>0</v>
      </c>
      <c r="H6421" t="s">
        <v>12579</v>
      </c>
      <c r="I6421">
        <v>0</v>
      </c>
      <c r="J6421">
        <v>0</v>
      </c>
      <c r="L6421">
        <v>0</v>
      </c>
      <c r="M6421">
        <v>0</v>
      </c>
      <c r="N6421">
        <v>0</v>
      </c>
      <c r="O6421">
        <v>0</v>
      </c>
      <c r="P6421" t="s">
        <v>183</v>
      </c>
      <c r="Q6421">
        <v>0</v>
      </c>
      <c r="R6421">
        <v>0</v>
      </c>
      <c r="S6421">
        <v>0</v>
      </c>
      <c r="T6421" t="s">
        <v>181</v>
      </c>
      <c r="U6421">
        <v>0</v>
      </c>
      <c r="V6421" t="s">
        <v>181</v>
      </c>
      <c r="W6421">
        <v>0</v>
      </c>
      <c r="X6421" t="s">
        <v>14786</v>
      </c>
    </row>
    <row r="6422" spans="1:24" x14ac:dyDescent="0.3">
      <c r="A6422" t="s">
        <v>3894</v>
      </c>
      <c r="B6422" t="s">
        <v>8817</v>
      </c>
      <c r="C6422" t="s">
        <v>3592</v>
      </c>
      <c r="D6422" t="s">
        <v>8818</v>
      </c>
      <c r="E6422" t="s">
        <v>8819</v>
      </c>
      <c r="F6422">
        <v>605</v>
      </c>
      <c r="G6422" t="s">
        <v>1700</v>
      </c>
      <c r="H6422" t="s">
        <v>16634</v>
      </c>
      <c r="I6422">
        <v>73270.739999999991</v>
      </c>
      <c r="J6422">
        <v>303</v>
      </c>
      <c r="K6422">
        <v>239</v>
      </c>
      <c r="L6422">
        <v>70328.14</v>
      </c>
      <c r="M6422">
        <v>47082</v>
      </c>
      <c r="N6422">
        <v>160</v>
      </c>
      <c r="O6422">
        <v>4</v>
      </c>
      <c r="P6422" t="s">
        <v>9128</v>
      </c>
      <c r="Q6422">
        <v>0</v>
      </c>
      <c r="R6422">
        <v>0</v>
      </c>
      <c r="S6422">
        <v>200</v>
      </c>
      <c r="T6422" t="s">
        <v>17700</v>
      </c>
      <c r="U6422">
        <v>294.26</v>
      </c>
      <c r="V6422" t="s">
        <v>18522</v>
      </c>
      <c r="W6422">
        <v>1575.6</v>
      </c>
      <c r="X6422" t="s">
        <v>3539</v>
      </c>
    </row>
    <row r="6423" spans="1:24" x14ac:dyDescent="0.3">
      <c r="A6423" t="s">
        <v>3894</v>
      </c>
      <c r="B6423" t="s">
        <v>8820</v>
      </c>
      <c r="C6423" t="s">
        <v>3592</v>
      </c>
      <c r="D6423" t="s">
        <v>8821</v>
      </c>
      <c r="E6423" t="s">
        <v>8819</v>
      </c>
      <c r="F6423">
        <v>243</v>
      </c>
      <c r="G6423">
        <v>0</v>
      </c>
      <c r="H6423" t="s">
        <v>16635</v>
      </c>
      <c r="I6423">
        <v>0</v>
      </c>
      <c r="J6423">
        <v>122</v>
      </c>
      <c r="K6423">
        <v>35</v>
      </c>
      <c r="L6423">
        <v>17165.400000000001</v>
      </c>
      <c r="M6423">
        <v>33349.760000000002</v>
      </c>
      <c r="N6423">
        <v>68</v>
      </c>
      <c r="O6423">
        <v>0</v>
      </c>
      <c r="P6423" t="s">
        <v>3542</v>
      </c>
      <c r="Q6423">
        <v>0</v>
      </c>
      <c r="R6423">
        <v>0</v>
      </c>
      <c r="S6423">
        <v>530</v>
      </c>
      <c r="T6423" t="s">
        <v>17700</v>
      </c>
      <c r="U6423">
        <v>490.44</v>
      </c>
      <c r="V6423" t="s">
        <v>18522</v>
      </c>
      <c r="W6423">
        <v>276.53333333333302</v>
      </c>
      <c r="X6423" t="s">
        <v>3539</v>
      </c>
    </row>
    <row r="6424" spans="1:24" x14ac:dyDescent="0.3">
      <c r="A6424" t="s">
        <v>3502</v>
      </c>
      <c r="B6424" t="s">
        <v>11761</v>
      </c>
      <c r="C6424" t="s">
        <v>3504</v>
      </c>
      <c r="D6424" t="s">
        <v>11762</v>
      </c>
      <c r="E6424" t="s">
        <v>11763</v>
      </c>
      <c r="F6424">
        <v>87</v>
      </c>
      <c r="G6424">
        <v>0</v>
      </c>
      <c r="H6424" t="s">
        <v>18523</v>
      </c>
      <c r="I6424">
        <v>0</v>
      </c>
      <c r="J6424">
        <v>44</v>
      </c>
      <c r="K6424">
        <v>51</v>
      </c>
      <c r="L6424">
        <v>395.76</v>
      </c>
      <c r="M6424">
        <v>861.36</v>
      </c>
      <c r="N6424">
        <v>111</v>
      </c>
      <c r="O6424">
        <v>2</v>
      </c>
      <c r="P6424" t="s">
        <v>3580</v>
      </c>
      <c r="Q6424">
        <v>0</v>
      </c>
      <c r="R6424">
        <v>0</v>
      </c>
      <c r="S6424">
        <v>0</v>
      </c>
      <c r="T6424" t="s">
        <v>181</v>
      </c>
      <c r="U6424">
        <v>0</v>
      </c>
      <c r="V6424" t="s">
        <v>181</v>
      </c>
      <c r="W6424">
        <v>159.86666666666699</v>
      </c>
      <c r="X6424" t="s">
        <v>3885</v>
      </c>
    </row>
    <row r="6425" spans="1:24" x14ac:dyDescent="0.3">
      <c r="A6425" t="s">
        <v>3502</v>
      </c>
      <c r="B6425" t="s">
        <v>8160</v>
      </c>
      <c r="C6425" t="s">
        <v>3573</v>
      </c>
      <c r="D6425" t="s">
        <v>8161</v>
      </c>
      <c r="E6425" t="s">
        <v>8159</v>
      </c>
      <c r="F6425">
        <v>56</v>
      </c>
      <c r="G6425">
        <v>0</v>
      </c>
      <c r="H6425" t="s">
        <v>16231</v>
      </c>
      <c r="I6425">
        <v>0</v>
      </c>
      <c r="J6425">
        <v>28</v>
      </c>
      <c r="K6425">
        <v>48</v>
      </c>
      <c r="L6425">
        <v>86.88</v>
      </c>
      <c r="M6425">
        <v>235.3</v>
      </c>
      <c r="N6425">
        <v>130</v>
      </c>
      <c r="O6425">
        <v>0</v>
      </c>
      <c r="P6425" t="s">
        <v>3797</v>
      </c>
      <c r="Q6425">
        <v>0</v>
      </c>
      <c r="R6425">
        <v>0</v>
      </c>
      <c r="S6425">
        <v>0</v>
      </c>
      <c r="T6425" t="s">
        <v>181</v>
      </c>
      <c r="U6425">
        <v>0</v>
      </c>
      <c r="V6425" t="s">
        <v>181</v>
      </c>
      <c r="W6425">
        <v>121.333333333333</v>
      </c>
      <c r="X6425" t="s">
        <v>3885</v>
      </c>
    </row>
    <row r="6426" spans="1:24" x14ac:dyDescent="0.3">
      <c r="A6426" t="s">
        <v>3502</v>
      </c>
      <c r="B6426" t="s">
        <v>9328</v>
      </c>
      <c r="C6426" t="s">
        <v>3504</v>
      </c>
      <c r="D6426" t="s">
        <v>9329</v>
      </c>
      <c r="E6426" t="s">
        <v>9330</v>
      </c>
      <c r="F6426">
        <v>13</v>
      </c>
      <c r="G6426">
        <v>0</v>
      </c>
      <c r="H6426" t="s">
        <v>16636</v>
      </c>
      <c r="I6426">
        <v>0</v>
      </c>
      <c r="J6426">
        <v>7</v>
      </c>
      <c r="K6426">
        <v>7</v>
      </c>
      <c r="L6426">
        <v>17.709999999999997</v>
      </c>
      <c r="M6426">
        <v>35.42</v>
      </c>
      <c r="N6426">
        <v>14</v>
      </c>
      <c r="O6426">
        <v>0</v>
      </c>
      <c r="P6426" t="s">
        <v>3597</v>
      </c>
      <c r="Q6426">
        <v>0</v>
      </c>
      <c r="R6426">
        <v>0</v>
      </c>
      <c r="S6426">
        <v>0</v>
      </c>
      <c r="T6426" t="s">
        <v>181</v>
      </c>
      <c r="U6426">
        <v>0</v>
      </c>
      <c r="V6426" t="s">
        <v>181</v>
      </c>
      <c r="W6426">
        <v>3.2666666666666702</v>
      </c>
      <c r="X6426" t="s">
        <v>3576</v>
      </c>
    </row>
    <row r="6427" spans="1:24" x14ac:dyDescent="0.3">
      <c r="A6427" t="s">
        <v>3502</v>
      </c>
      <c r="B6427" t="s">
        <v>8995</v>
      </c>
      <c r="C6427" t="s">
        <v>3504</v>
      </c>
      <c r="D6427" t="s">
        <v>8996</v>
      </c>
      <c r="E6427" t="s">
        <v>8992</v>
      </c>
      <c r="F6427">
        <v>0</v>
      </c>
      <c r="G6427">
        <v>0</v>
      </c>
      <c r="H6427" t="s">
        <v>13513</v>
      </c>
      <c r="I6427">
        <v>0</v>
      </c>
      <c r="J6427">
        <v>0</v>
      </c>
      <c r="L6427">
        <v>0</v>
      </c>
      <c r="M6427">
        <v>998.44</v>
      </c>
      <c r="N6427">
        <v>225</v>
      </c>
      <c r="O6427">
        <v>0</v>
      </c>
      <c r="P6427" t="s">
        <v>8997</v>
      </c>
      <c r="Q6427">
        <v>0</v>
      </c>
      <c r="R6427">
        <v>0</v>
      </c>
      <c r="S6427">
        <v>0</v>
      </c>
      <c r="T6427" t="s">
        <v>181</v>
      </c>
      <c r="U6427">
        <v>0</v>
      </c>
      <c r="V6427" t="s">
        <v>181</v>
      </c>
      <c r="W6427">
        <v>0</v>
      </c>
      <c r="X6427" t="s">
        <v>3576</v>
      </c>
    </row>
    <row r="6428" spans="1:24" x14ac:dyDescent="0.3">
      <c r="A6428" t="s">
        <v>3502</v>
      </c>
      <c r="B6428" t="s">
        <v>4137</v>
      </c>
      <c r="C6428" t="s">
        <v>3504</v>
      </c>
      <c r="D6428" t="s">
        <v>4138</v>
      </c>
      <c r="E6428" t="s">
        <v>4102</v>
      </c>
      <c r="F6428">
        <v>0</v>
      </c>
      <c r="G6428">
        <v>0</v>
      </c>
      <c r="H6428" t="s">
        <v>16637</v>
      </c>
      <c r="I6428">
        <v>0</v>
      </c>
      <c r="J6428">
        <v>0</v>
      </c>
      <c r="K6428">
        <v>3</v>
      </c>
      <c r="L6428">
        <v>64.289999999999992</v>
      </c>
      <c r="M6428">
        <v>621.61</v>
      </c>
      <c r="N6428">
        <v>29</v>
      </c>
      <c r="O6428">
        <v>3</v>
      </c>
      <c r="P6428" t="s">
        <v>3682</v>
      </c>
      <c r="Q6428">
        <v>0</v>
      </c>
      <c r="R6428">
        <v>0</v>
      </c>
      <c r="S6428">
        <v>0</v>
      </c>
      <c r="T6428" t="s">
        <v>181</v>
      </c>
      <c r="U6428">
        <v>0</v>
      </c>
      <c r="V6428" t="s">
        <v>181</v>
      </c>
      <c r="W6428">
        <v>0</v>
      </c>
      <c r="X6428" t="s">
        <v>3885</v>
      </c>
    </row>
    <row r="6429" spans="1:24" x14ac:dyDescent="0.3">
      <c r="A6429" t="s">
        <v>3502</v>
      </c>
      <c r="B6429" t="s">
        <v>3988</v>
      </c>
      <c r="C6429" t="s">
        <v>3954</v>
      </c>
      <c r="D6429" t="s">
        <v>3989</v>
      </c>
      <c r="E6429" t="s">
        <v>3990</v>
      </c>
      <c r="F6429">
        <v>497</v>
      </c>
      <c r="G6429">
        <v>0</v>
      </c>
      <c r="H6429" t="s">
        <v>15191</v>
      </c>
      <c r="I6429">
        <v>0</v>
      </c>
      <c r="J6429">
        <v>249</v>
      </c>
      <c r="K6429">
        <v>349</v>
      </c>
      <c r="L6429">
        <v>1081.9000000000001</v>
      </c>
      <c r="M6429">
        <v>7780.92</v>
      </c>
      <c r="N6429">
        <v>2512</v>
      </c>
      <c r="O6429">
        <v>3</v>
      </c>
      <c r="P6429" t="s">
        <v>18524</v>
      </c>
      <c r="Q6429">
        <v>16</v>
      </c>
      <c r="R6429">
        <v>0</v>
      </c>
      <c r="S6429">
        <v>0</v>
      </c>
      <c r="T6429" t="s">
        <v>181</v>
      </c>
      <c r="U6429">
        <v>0</v>
      </c>
      <c r="V6429" t="s">
        <v>181</v>
      </c>
      <c r="W6429">
        <v>20691.900000000001</v>
      </c>
      <c r="X6429" t="s">
        <v>3885</v>
      </c>
    </row>
    <row r="6430" spans="1:24" x14ac:dyDescent="0.3">
      <c r="A6430" t="s">
        <v>3502</v>
      </c>
      <c r="B6430" t="s">
        <v>12383</v>
      </c>
      <c r="C6430" t="s">
        <v>181</v>
      </c>
      <c r="D6430" t="s">
        <v>12384</v>
      </c>
      <c r="E6430" t="s">
        <v>12382</v>
      </c>
      <c r="F6430">
        <v>0</v>
      </c>
      <c r="G6430">
        <v>0</v>
      </c>
      <c r="H6430" t="s">
        <v>16638</v>
      </c>
      <c r="I6430">
        <v>0</v>
      </c>
      <c r="J6430">
        <v>0</v>
      </c>
      <c r="L6430">
        <v>0</v>
      </c>
      <c r="M6430">
        <v>312.3</v>
      </c>
      <c r="N6430">
        <v>18</v>
      </c>
      <c r="O6430">
        <v>0</v>
      </c>
      <c r="P6430" t="s">
        <v>3667</v>
      </c>
      <c r="Q6430">
        <v>0</v>
      </c>
      <c r="R6430">
        <v>0</v>
      </c>
      <c r="S6430">
        <v>0</v>
      </c>
      <c r="T6430" t="s">
        <v>181</v>
      </c>
      <c r="U6430">
        <v>0</v>
      </c>
      <c r="V6430" t="s">
        <v>181</v>
      </c>
      <c r="W6430">
        <v>0</v>
      </c>
      <c r="X6430" t="s">
        <v>3576</v>
      </c>
    </row>
    <row r="6431" spans="1:24" x14ac:dyDescent="0.3">
      <c r="A6431" t="s">
        <v>3502</v>
      </c>
      <c r="B6431" t="s">
        <v>16639</v>
      </c>
      <c r="C6431" t="s">
        <v>181</v>
      </c>
      <c r="D6431" t="s">
        <v>16640</v>
      </c>
      <c r="E6431" t="s">
        <v>12514</v>
      </c>
      <c r="F6431">
        <v>29</v>
      </c>
      <c r="G6431">
        <v>0</v>
      </c>
      <c r="H6431" t="s">
        <v>16641</v>
      </c>
      <c r="I6431">
        <v>0</v>
      </c>
      <c r="J6431">
        <v>15</v>
      </c>
      <c r="K6431">
        <v>31</v>
      </c>
      <c r="L6431">
        <v>4176.63</v>
      </c>
      <c r="M6431">
        <v>9026.6299999999992</v>
      </c>
      <c r="N6431">
        <v>67</v>
      </c>
      <c r="O6431">
        <v>0</v>
      </c>
      <c r="P6431" t="s">
        <v>6628</v>
      </c>
      <c r="Q6431">
        <v>0</v>
      </c>
      <c r="R6431">
        <v>0</v>
      </c>
      <c r="S6431">
        <v>0</v>
      </c>
      <c r="T6431" t="s">
        <v>181</v>
      </c>
      <c r="U6431">
        <v>0</v>
      </c>
      <c r="V6431" t="s">
        <v>181</v>
      </c>
      <c r="W6431">
        <v>33.5</v>
      </c>
      <c r="X6431" t="s">
        <v>3885</v>
      </c>
    </row>
    <row r="6432" spans="1:24" x14ac:dyDescent="0.3">
      <c r="A6432" t="s">
        <v>3502</v>
      </c>
      <c r="B6432" t="s">
        <v>4131</v>
      </c>
      <c r="C6432" t="s">
        <v>3504</v>
      </c>
      <c r="D6432" t="s">
        <v>4132</v>
      </c>
      <c r="E6432" t="s">
        <v>4102</v>
      </c>
      <c r="F6432">
        <v>0</v>
      </c>
      <c r="G6432">
        <v>0</v>
      </c>
      <c r="H6432" t="s">
        <v>15069</v>
      </c>
      <c r="I6432">
        <v>0</v>
      </c>
      <c r="J6432">
        <v>0</v>
      </c>
      <c r="K6432">
        <v>13</v>
      </c>
      <c r="L6432">
        <v>305.11</v>
      </c>
      <c r="M6432">
        <v>3027.31</v>
      </c>
      <c r="N6432">
        <v>129</v>
      </c>
      <c r="O6432">
        <v>0</v>
      </c>
      <c r="P6432" t="s">
        <v>7391</v>
      </c>
      <c r="Q6432">
        <v>0</v>
      </c>
      <c r="R6432">
        <v>0</v>
      </c>
      <c r="S6432">
        <v>0</v>
      </c>
      <c r="T6432" t="s">
        <v>181</v>
      </c>
      <c r="U6432">
        <v>0</v>
      </c>
      <c r="V6432" t="s">
        <v>181</v>
      </c>
      <c r="W6432">
        <v>0</v>
      </c>
      <c r="X6432" t="s">
        <v>3576</v>
      </c>
    </row>
    <row r="6433" spans="1:24" x14ac:dyDescent="0.3">
      <c r="A6433" t="s">
        <v>3502</v>
      </c>
      <c r="B6433" t="s">
        <v>11772</v>
      </c>
      <c r="C6433" t="s">
        <v>3588</v>
      </c>
      <c r="D6433" t="s">
        <v>4132</v>
      </c>
      <c r="E6433" t="s">
        <v>11763</v>
      </c>
      <c r="F6433">
        <v>15</v>
      </c>
      <c r="G6433">
        <v>0</v>
      </c>
      <c r="H6433" t="s">
        <v>16642</v>
      </c>
      <c r="I6433">
        <v>0</v>
      </c>
      <c r="J6433">
        <v>8</v>
      </c>
      <c r="K6433">
        <v>17</v>
      </c>
      <c r="L6433">
        <v>565.41999999999996</v>
      </c>
      <c r="M6433">
        <v>765.02</v>
      </c>
      <c r="N6433">
        <v>23</v>
      </c>
      <c r="O6433">
        <v>0</v>
      </c>
      <c r="P6433" t="s">
        <v>3604</v>
      </c>
      <c r="Q6433">
        <v>0</v>
      </c>
      <c r="R6433">
        <v>0</v>
      </c>
      <c r="S6433">
        <v>60</v>
      </c>
      <c r="T6433" t="s">
        <v>17679</v>
      </c>
      <c r="U6433">
        <v>33.22</v>
      </c>
      <c r="V6433" t="s">
        <v>18525</v>
      </c>
      <c r="W6433">
        <v>6.1333333333333302</v>
      </c>
      <c r="X6433" t="s">
        <v>3576</v>
      </c>
    </row>
    <row r="6434" spans="1:24" x14ac:dyDescent="0.3">
      <c r="A6434" t="s">
        <v>3502</v>
      </c>
      <c r="B6434" t="s">
        <v>11957</v>
      </c>
      <c r="C6434" t="s">
        <v>3573</v>
      </c>
      <c r="D6434" t="s">
        <v>11958</v>
      </c>
      <c r="E6434" t="s">
        <v>11948</v>
      </c>
      <c r="F6434">
        <v>0</v>
      </c>
      <c r="G6434">
        <v>0</v>
      </c>
      <c r="H6434" t="s">
        <v>16643</v>
      </c>
      <c r="I6434">
        <v>0</v>
      </c>
      <c r="J6434">
        <v>0</v>
      </c>
      <c r="L6434">
        <v>0</v>
      </c>
      <c r="M6434">
        <v>2955.91</v>
      </c>
      <c r="N6434">
        <v>427</v>
      </c>
      <c r="O6434">
        <v>0</v>
      </c>
      <c r="P6434" t="s">
        <v>8467</v>
      </c>
      <c r="Q6434">
        <v>0</v>
      </c>
      <c r="R6434">
        <v>0</v>
      </c>
      <c r="S6434">
        <v>0</v>
      </c>
      <c r="T6434" t="s">
        <v>181</v>
      </c>
      <c r="U6434">
        <v>0</v>
      </c>
      <c r="V6434" t="s">
        <v>181</v>
      </c>
      <c r="W6434">
        <v>0</v>
      </c>
      <c r="X6434" t="s">
        <v>3885</v>
      </c>
    </row>
    <row r="6435" spans="1:24" x14ac:dyDescent="0.3">
      <c r="A6435" t="s">
        <v>3502</v>
      </c>
      <c r="B6435" t="s">
        <v>4100</v>
      </c>
      <c r="C6435" t="s">
        <v>181</v>
      </c>
      <c r="D6435" t="s">
        <v>4101</v>
      </c>
      <c r="E6435" t="s">
        <v>4102</v>
      </c>
      <c r="F6435">
        <v>0</v>
      </c>
      <c r="G6435">
        <v>0</v>
      </c>
      <c r="H6435" t="s">
        <v>13947</v>
      </c>
      <c r="I6435">
        <v>0</v>
      </c>
      <c r="J6435">
        <v>0</v>
      </c>
      <c r="K6435">
        <v>1</v>
      </c>
      <c r="L6435">
        <v>6.06</v>
      </c>
      <c r="M6435">
        <v>78.78</v>
      </c>
      <c r="N6435">
        <v>13</v>
      </c>
      <c r="O6435">
        <v>0</v>
      </c>
      <c r="P6435" t="s">
        <v>1552</v>
      </c>
      <c r="Q6435">
        <v>0</v>
      </c>
      <c r="R6435">
        <v>0</v>
      </c>
      <c r="S6435">
        <v>0</v>
      </c>
      <c r="T6435" t="s">
        <v>181</v>
      </c>
      <c r="U6435">
        <v>0</v>
      </c>
      <c r="V6435" t="s">
        <v>181</v>
      </c>
      <c r="W6435">
        <v>0</v>
      </c>
      <c r="X6435" t="s">
        <v>3885</v>
      </c>
    </row>
    <row r="6436" spans="1:24" x14ac:dyDescent="0.3">
      <c r="A6436" t="s">
        <v>3502</v>
      </c>
      <c r="B6436" t="s">
        <v>11959</v>
      </c>
      <c r="C6436" t="s">
        <v>7258</v>
      </c>
      <c r="D6436" t="s">
        <v>11960</v>
      </c>
      <c r="E6436" t="s">
        <v>11948</v>
      </c>
      <c r="F6436">
        <v>946</v>
      </c>
      <c r="G6436">
        <v>0</v>
      </c>
      <c r="H6436" t="s">
        <v>12496</v>
      </c>
      <c r="I6436">
        <v>0</v>
      </c>
      <c r="J6436">
        <v>473</v>
      </c>
      <c r="K6436">
        <v>485</v>
      </c>
      <c r="L6436">
        <v>2012.7500000000002</v>
      </c>
      <c r="M6436">
        <v>1931.38</v>
      </c>
      <c r="N6436">
        <v>465</v>
      </c>
      <c r="O6436">
        <v>0</v>
      </c>
      <c r="P6436" t="s">
        <v>17696</v>
      </c>
      <c r="Q6436">
        <v>0</v>
      </c>
      <c r="R6436">
        <v>0</v>
      </c>
      <c r="S6436">
        <v>840</v>
      </c>
      <c r="T6436" t="s">
        <v>17681</v>
      </c>
      <c r="U6436">
        <v>4.1500000000000004</v>
      </c>
      <c r="V6436" t="s">
        <v>17968</v>
      </c>
      <c r="W6436">
        <v>7331.5</v>
      </c>
      <c r="X6436" t="s">
        <v>3885</v>
      </c>
    </row>
    <row r="6437" spans="1:24" x14ac:dyDescent="0.3">
      <c r="A6437" t="s">
        <v>3502</v>
      </c>
      <c r="B6437" t="s">
        <v>4128</v>
      </c>
      <c r="C6437" t="s">
        <v>3504</v>
      </c>
      <c r="D6437" t="s">
        <v>4129</v>
      </c>
      <c r="E6437" t="s">
        <v>4102</v>
      </c>
      <c r="F6437">
        <v>0</v>
      </c>
      <c r="G6437">
        <v>0</v>
      </c>
      <c r="H6437" t="s">
        <v>13569</v>
      </c>
      <c r="I6437">
        <v>0</v>
      </c>
      <c r="J6437">
        <v>0</v>
      </c>
      <c r="L6437">
        <v>0</v>
      </c>
      <c r="M6437">
        <v>536.14</v>
      </c>
      <c r="N6437">
        <v>27</v>
      </c>
      <c r="O6437">
        <v>0</v>
      </c>
      <c r="P6437" t="s">
        <v>3670</v>
      </c>
      <c r="Q6437">
        <v>0</v>
      </c>
      <c r="R6437">
        <v>0</v>
      </c>
      <c r="S6437">
        <v>0</v>
      </c>
      <c r="T6437" t="s">
        <v>181</v>
      </c>
      <c r="U6437">
        <v>0</v>
      </c>
      <c r="V6437" t="s">
        <v>181</v>
      </c>
      <c r="W6437">
        <v>0</v>
      </c>
      <c r="X6437" t="s">
        <v>3885</v>
      </c>
    </row>
    <row r="6438" spans="1:24" x14ac:dyDescent="0.3">
      <c r="A6438" t="s">
        <v>3502</v>
      </c>
      <c r="B6438" t="s">
        <v>9443</v>
      </c>
      <c r="C6438" t="s">
        <v>3573</v>
      </c>
      <c r="D6438" t="s">
        <v>4129</v>
      </c>
      <c r="E6438" t="s">
        <v>9444</v>
      </c>
      <c r="F6438">
        <v>164</v>
      </c>
      <c r="G6438">
        <v>0</v>
      </c>
      <c r="H6438" t="s">
        <v>13960</v>
      </c>
      <c r="I6438">
        <v>0</v>
      </c>
      <c r="J6438">
        <v>82</v>
      </c>
      <c r="K6438">
        <v>105</v>
      </c>
      <c r="L6438">
        <v>1018.4999999999999</v>
      </c>
      <c r="M6438">
        <v>3152.5</v>
      </c>
      <c r="N6438">
        <v>325</v>
      </c>
      <c r="O6438">
        <v>6</v>
      </c>
      <c r="P6438" t="s">
        <v>18526</v>
      </c>
      <c r="Q6438">
        <v>0</v>
      </c>
      <c r="R6438">
        <v>0</v>
      </c>
      <c r="S6438">
        <v>0</v>
      </c>
      <c r="T6438" t="s">
        <v>181</v>
      </c>
      <c r="U6438">
        <v>0</v>
      </c>
      <c r="V6438" t="s">
        <v>181</v>
      </c>
      <c r="W6438">
        <v>871.93333333333305</v>
      </c>
      <c r="X6438" t="s">
        <v>3885</v>
      </c>
    </row>
    <row r="6439" spans="1:24" x14ac:dyDescent="0.3">
      <c r="A6439" t="s">
        <v>3502</v>
      </c>
      <c r="B6439" t="s">
        <v>4114</v>
      </c>
      <c r="C6439" t="s">
        <v>3504</v>
      </c>
      <c r="D6439" t="s">
        <v>4115</v>
      </c>
      <c r="E6439" t="s">
        <v>4102</v>
      </c>
      <c r="F6439">
        <v>126</v>
      </c>
      <c r="G6439">
        <v>0</v>
      </c>
      <c r="H6439" t="s">
        <v>16644</v>
      </c>
      <c r="I6439">
        <v>0</v>
      </c>
      <c r="J6439">
        <v>63</v>
      </c>
      <c r="K6439">
        <v>86</v>
      </c>
      <c r="L6439">
        <v>1233.24</v>
      </c>
      <c r="M6439">
        <v>2538.0300000000002</v>
      </c>
      <c r="N6439">
        <v>177</v>
      </c>
      <c r="O6439">
        <v>2</v>
      </c>
      <c r="P6439" t="s">
        <v>4006</v>
      </c>
      <c r="Q6439">
        <v>0</v>
      </c>
      <c r="R6439">
        <v>0</v>
      </c>
      <c r="S6439">
        <v>0</v>
      </c>
      <c r="T6439" t="s">
        <v>181</v>
      </c>
      <c r="U6439">
        <v>0</v>
      </c>
      <c r="V6439" t="s">
        <v>181</v>
      </c>
      <c r="W6439">
        <v>367.5</v>
      </c>
      <c r="X6439" t="s">
        <v>3576</v>
      </c>
    </row>
    <row r="6440" spans="1:24" x14ac:dyDescent="0.3">
      <c r="A6440" t="s">
        <v>3502</v>
      </c>
      <c r="B6440" t="s">
        <v>16645</v>
      </c>
      <c r="C6440" t="s">
        <v>181</v>
      </c>
      <c r="D6440" t="s">
        <v>16646</v>
      </c>
      <c r="E6440" t="s">
        <v>12514</v>
      </c>
      <c r="F6440">
        <v>32</v>
      </c>
      <c r="G6440">
        <v>0</v>
      </c>
      <c r="H6440" t="s">
        <v>16647</v>
      </c>
      <c r="I6440">
        <v>0</v>
      </c>
      <c r="J6440">
        <v>16</v>
      </c>
      <c r="K6440">
        <v>16</v>
      </c>
      <c r="L6440">
        <v>1709.92</v>
      </c>
      <c r="M6440">
        <v>3740.41</v>
      </c>
      <c r="N6440">
        <v>35</v>
      </c>
      <c r="O6440">
        <v>0</v>
      </c>
      <c r="P6440" t="s">
        <v>3571</v>
      </c>
      <c r="Q6440">
        <v>0</v>
      </c>
      <c r="R6440">
        <v>0</v>
      </c>
      <c r="S6440">
        <v>0</v>
      </c>
      <c r="T6440" t="s">
        <v>181</v>
      </c>
      <c r="U6440">
        <v>0</v>
      </c>
      <c r="V6440" t="s">
        <v>181</v>
      </c>
      <c r="W6440">
        <v>18.6666666666667</v>
      </c>
      <c r="X6440" t="s">
        <v>3885</v>
      </c>
    </row>
    <row r="6441" spans="1:24" x14ac:dyDescent="0.3">
      <c r="A6441" t="s">
        <v>3502</v>
      </c>
      <c r="B6441" t="s">
        <v>10972</v>
      </c>
      <c r="C6441" t="s">
        <v>181</v>
      </c>
      <c r="D6441" t="s">
        <v>10973</v>
      </c>
      <c r="E6441" t="s">
        <v>10971</v>
      </c>
      <c r="F6441">
        <v>0</v>
      </c>
      <c r="G6441">
        <v>0</v>
      </c>
      <c r="H6441" t="s">
        <v>13667</v>
      </c>
      <c r="I6441">
        <v>0</v>
      </c>
      <c r="J6441">
        <v>0</v>
      </c>
      <c r="L6441">
        <v>0</v>
      </c>
      <c r="M6441">
        <v>535.5</v>
      </c>
      <c r="N6441">
        <v>42</v>
      </c>
      <c r="O6441">
        <v>0</v>
      </c>
      <c r="P6441" t="s">
        <v>704</v>
      </c>
      <c r="Q6441">
        <v>0</v>
      </c>
      <c r="R6441">
        <v>0</v>
      </c>
      <c r="S6441">
        <v>0</v>
      </c>
      <c r="T6441" t="s">
        <v>181</v>
      </c>
      <c r="U6441">
        <v>0</v>
      </c>
      <c r="V6441" t="s">
        <v>181</v>
      </c>
      <c r="W6441">
        <v>0</v>
      </c>
      <c r="X6441" t="s">
        <v>3885</v>
      </c>
    </row>
    <row r="6442" spans="1:24" x14ac:dyDescent="0.3">
      <c r="A6442" t="s">
        <v>3502</v>
      </c>
      <c r="B6442" t="s">
        <v>16648</v>
      </c>
      <c r="C6442" t="s">
        <v>181</v>
      </c>
      <c r="D6442" t="s">
        <v>16649</v>
      </c>
      <c r="E6442" t="s">
        <v>10943</v>
      </c>
      <c r="F6442">
        <v>0</v>
      </c>
      <c r="G6442">
        <v>0</v>
      </c>
      <c r="H6442" t="s">
        <v>3532</v>
      </c>
      <c r="I6442">
        <v>0</v>
      </c>
      <c r="J6442">
        <v>0</v>
      </c>
      <c r="K6442">
        <v>2</v>
      </c>
      <c r="L6442">
        <v>14</v>
      </c>
      <c r="M6442">
        <v>7</v>
      </c>
      <c r="N6442">
        <v>1</v>
      </c>
      <c r="O6442">
        <v>0</v>
      </c>
      <c r="P6442" t="s">
        <v>3535</v>
      </c>
      <c r="Q6442">
        <v>0</v>
      </c>
      <c r="R6442">
        <v>0</v>
      </c>
      <c r="S6442">
        <v>0</v>
      </c>
      <c r="T6442" t="s">
        <v>181</v>
      </c>
      <c r="U6442">
        <v>0</v>
      </c>
      <c r="V6442" t="s">
        <v>181</v>
      </c>
      <c r="W6442">
        <v>0</v>
      </c>
      <c r="X6442" t="s">
        <v>3576</v>
      </c>
    </row>
    <row r="6443" spans="1:24" x14ac:dyDescent="0.3">
      <c r="A6443" t="s">
        <v>3502</v>
      </c>
      <c r="B6443" t="s">
        <v>4007</v>
      </c>
      <c r="C6443" t="s">
        <v>181</v>
      </c>
      <c r="D6443" t="s">
        <v>4008</v>
      </c>
      <c r="E6443" t="s">
        <v>4001</v>
      </c>
      <c r="F6443">
        <v>0</v>
      </c>
      <c r="G6443">
        <v>0</v>
      </c>
      <c r="H6443" t="s">
        <v>16650</v>
      </c>
      <c r="I6443">
        <v>0</v>
      </c>
      <c r="J6443">
        <v>0</v>
      </c>
      <c r="L6443">
        <v>0</v>
      </c>
      <c r="M6443">
        <v>4731.1000000000004</v>
      </c>
      <c r="N6443">
        <v>391</v>
      </c>
      <c r="O6443">
        <v>0</v>
      </c>
      <c r="P6443" t="s">
        <v>4009</v>
      </c>
      <c r="Q6443">
        <v>0</v>
      </c>
      <c r="R6443">
        <v>0</v>
      </c>
      <c r="S6443">
        <v>0</v>
      </c>
      <c r="T6443" t="s">
        <v>181</v>
      </c>
      <c r="U6443">
        <v>0</v>
      </c>
      <c r="V6443" t="s">
        <v>181</v>
      </c>
      <c r="W6443">
        <v>0</v>
      </c>
      <c r="X6443" t="s">
        <v>3576</v>
      </c>
    </row>
    <row r="6444" spans="1:24" x14ac:dyDescent="0.3">
      <c r="A6444" t="s">
        <v>3502</v>
      </c>
      <c r="B6444" t="s">
        <v>11952</v>
      </c>
      <c r="C6444" t="s">
        <v>3592</v>
      </c>
      <c r="D6444" t="s">
        <v>11953</v>
      </c>
      <c r="E6444" t="s">
        <v>11948</v>
      </c>
      <c r="F6444">
        <v>171</v>
      </c>
      <c r="G6444">
        <v>0</v>
      </c>
      <c r="H6444" t="s">
        <v>16651</v>
      </c>
      <c r="I6444">
        <v>0</v>
      </c>
      <c r="J6444">
        <v>86</v>
      </c>
      <c r="K6444">
        <v>100</v>
      </c>
      <c r="L6444">
        <v>1590</v>
      </c>
      <c r="M6444">
        <v>588.32000000000005</v>
      </c>
      <c r="N6444">
        <v>37</v>
      </c>
      <c r="O6444">
        <v>6</v>
      </c>
      <c r="P6444" t="s">
        <v>7207</v>
      </c>
      <c r="Q6444">
        <v>0</v>
      </c>
      <c r="R6444">
        <v>0</v>
      </c>
      <c r="S6444">
        <v>180</v>
      </c>
      <c r="T6444" t="s">
        <v>17681</v>
      </c>
      <c r="U6444">
        <v>15.9</v>
      </c>
      <c r="V6444" t="s">
        <v>17968</v>
      </c>
      <c r="W6444">
        <v>88.866666666666703</v>
      </c>
      <c r="X6444" t="s">
        <v>3885</v>
      </c>
    </row>
    <row r="6445" spans="1:24" x14ac:dyDescent="0.3">
      <c r="A6445" t="s">
        <v>3502</v>
      </c>
      <c r="B6445" t="s">
        <v>7750</v>
      </c>
      <c r="C6445" t="s">
        <v>3844</v>
      </c>
      <c r="D6445" t="s">
        <v>7751</v>
      </c>
      <c r="E6445" t="s">
        <v>153</v>
      </c>
      <c r="F6445">
        <v>0</v>
      </c>
      <c r="G6445">
        <v>0</v>
      </c>
      <c r="H6445" t="s">
        <v>16294</v>
      </c>
      <c r="I6445">
        <v>0</v>
      </c>
      <c r="J6445">
        <v>0</v>
      </c>
      <c r="K6445">
        <v>2</v>
      </c>
      <c r="L6445">
        <v>3.58</v>
      </c>
      <c r="M6445">
        <v>207.64</v>
      </c>
      <c r="N6445">
        <v>116</v>
      </c>
      <c r="O6445">
        <v>10</v>
      </c>
      <c r="P6445" t="s">
        <v>4113</v>
      </c>
      <c r="Q6445">
        <v>0</v>
      </c>
      <c r="R6445">
        <v>0</v>
      </c>
      <c r="S6445">
        <v>0</v>
      </c>
      <c r="T6445" t="s">
        <v>181</v>
      </c>
      <c r="U6445">
        <v>0</v>
      </c>
      <c r="V6445" t="s">
        <v>181</v>
      </c>
      <c r="W6445">
        <v>0</v>
      </c>
      <c r="X6445" t="s">
        <v>3576</v>
      </c>
    </row>
    <row r="6446" spans="1:24" x14ac:dyDescent="0.3">
      <c r="A6446" t="s">
        <v>3502</v>
      </c>
      <c r="B6446" t="s">
        <v>7766</v>
      </c>
      <c r="C6446" t="s">
        <v>3504</v>
      </c>
      <c r="D6446" t="s">
        <v>7767</v>
      </c>
      <c r="E6446" t="s">
        <v>153</v>
      </c>
      <c r="F6446">
        <v>356</v>
      </c>
      <c r="G6446">
        <v>0</v>
      </c>
      <c r="H6446" t="s">
        <v>16294</v>
      </c>
      <c r="I6446">
        <v>0</v>
      </c>
      <c r="J6446">
        <v>178</v>
      </c>
      <c r="K6446">
        <v>145</v>
      </c>
      <c r="L6446">
        <v>259.55</v>
      </c>
      <c r="M6446">
        <v>488.67</v>
      </c>
      <c r="N6446">
        <v>273</v>
      </c>
      <c r="O6446">
        <v>0</v>
      </c>
      <c r="P6446" t="s">
        <v>4066</v>
      </c>
      <c r="Q6446">
        <v>0</v>
      </c>
      <c r="R6446">
        <v>0</v>
      </c>
      <c r="S6446">
        <v>380</v>
      </c>
      <c r="T6446" t="s">
        <v>17681</v>
      </c>
      <c r="U6446">
        <v>1.79</v>
      </c>
      <c r="V6446" t="s">
        <v>18340</v>
      </c>
      <c r="W6446">
        <v>1619.8</v>
      </c>
      <c r="X6446" t="s">
        <v>3576</v>
      </c>
    </row>
    <row r="6447" spans="1:24" x14ac:dyDescent="0.3">
      <c r="A6447" t="s">
        <v>3502</v>
      </c>
      <c r="B6447" t="s">
        <v>9388</v>
      </c>
      <c r="C6447" t="s">
        <v>181</v>
      </c>
      <c r="D6447" t="s">
        <v>9389</v>
      </c>
      <c r="E6447" t="s">
        <v>9387</v>
      </c>
      <c r="F6447">
        <v>0</v>
      </c>
      <c r="G6447">
        <v>0</v>
      </c>
      <c r="H6447" t="s">
        <v>15008</v>
      </c>
      <c r="I6447">
        <v>0</v>
      </c>
      <c r="J6447">
        <v>0</v>
      </c>
      <c r="L6447">
        <v>0</v>
      </c>
      <c r="M6447">
        <v>197.6</v>
      </c>
      <c r="N6447">
        <v>13</v>
      </c>
      <c r="O6447">
        <v>0</v>
      </c>
      <c r="P6447" t="s">
        <v>1552</v>
      </c>
      <c r="Q6447">
        <v>0</v>
      </c>
      <c r="R6447">
        <v>0</v>
      </c>
      <c r="S6447">
        <v>0</v>
      </c>
      <c r="T6447" t="s">
        <v>181</v>
      </c>
      <c r="U6447">
        <v>0</v>
      </c>
      <c r="V6447" t="s">
        <v>181</v>
      </c>
      <c r="W6447">
        <v>0</v>
      </c>
      <c r="X6447" t="s">
        <v>3957</v>
      </c>
    </row>
    <row r="6448" spans="1:24" x14ac:dyDescent="0.3">
      <c r="A6448" t="s">
        <v>3502</v>
      </c>
      <c r="B6448" t="s">
        <v>16652</v>
      </c>
      <c r="C6448" t="s">
        <v>181</v>
      </c>
      <c r="D6448" t="s">
        <v>16653</v>
      </c>
      <c r="E6448" t="s">
        <v>16654</v>
      </c>
      <c r="F6448">
        <v>0</v>
      </c>
      <c r="G6448">
        <v>0</v>
      </c>
      <c r="H6448" t="s">
        <v>7429</v>
      </c>
      <c r="I6448">
        <v>0</v>
      </c>
      <c r="J6448">
        <v>0</v>
      </c>
      <c r="L6448">
        <v>0</v>
      </c>
      <c r="M6448">
        <v>950</v>
      </c>
      <c r="N6448">
        <v>25</v>
      </c>
      <c r="O6448">
        <v>0</v>
      </c>
      <c r="P6448" t="s">
        <v>4096</v>
      </c>
      <c r="Q6448">
        <v>0</v>
      </c>
      <c r="R6448">
        <v>0</v>
      </c>
      <c r="S6448">
        <v>0</v>
      </c>
      <c r="T6448" t="s">
        <v>181</v>
      </c>
      <c r="U6448">
        <v>0</v>
      </c>
      <c r="V6448" t="s">
        <v>181</v>
      </c>
      <c r="W6448">
        <v>0</v>
      </c>
      <c r="X6448" t="s">
        <v>3576</v>
      </c>
    </row>
    <row r="6449" spans="1:24" x14ac:dyDescent="0.3">
      <c r="A6449" t="s">
        <v>3502</v>
      </c>
      <c r="B6449" t="s">
        <v>9629</v>
      </c>
      <c r="C6449" t="s">
        <v>3844</v>
      </c>
      <c r="D6449" t="s">
        <v>9630</v>
      </c>
      <c r="E6449" t="s">
        <v>9597</v>
      </c>
      <c r="F6449">
        <v>0</v>
      </c>
      <c r="G6449">
        <v>0</v>
      </c>
      <c r="H6449" t="s">
        <v>12821</v>
      </c>
      <c r="I6449">
        <v>0</v>
      </c>
      <c r="J6449">
        <v>0</v>
      </c>
      <c r="L6449">
        <v>0</v>
      </c>
      <c r="M6449">
        <v>416.1</v>
      </c>
      <c r="N6449">
        <v>19</v>
      </c>
      <c r="O6449">
        <v>0</v>
      </c>
      <c r="P6449" t="s">
        <v>3636</v>
      </c>
      <c r="Q6449">
        <v>0</v>
      </c>
      <c r="R6449">
        <v>0</v>
      </c>
      <c r="S6449">
        <v>0</v>
      </c>
      <c r="T6449" t="s">
        <v>181</v>
      </c>
      <c r="U6449">
        <v>0</v>
      </c>
      <c r="V6449" t="s">
        <v>181</v>
      </c>
      <c r="W6449">
        <v>0</v>
      </c>
      <c r="X6449" t="s">
        <v>3576</v>
      </c>
    </row>
    <row r="6450" spans="1:24" x14ac:dyDescent="0.3">
      <c r="A6450" t="s">
        <v>3502</v>
      </c>
      <c r="B6450" t="s">
        <v>9618</v>
      </c>
      <c r="C6450" t="s">
        <v>3844</v>
      </c>
      <c r="D6450" t="s">
        <v>9619</v>
      </c>
      <c r="E6450" t="s">
        <v>9597</v>
      </c>
      <c r="F6450">
        <v>0</v>
      </c>
      <c r="G6450">
        <v>0</v>
      </c>
      <c r="H6450" t="s">
        <v>869</v>
      </c>
      <c r="I6450">
        <v>0</v>
      </c>
      <c r="J6450">
        <v>0</v>
      </c>
      <c r="L6450">
        <v>0</v>
      </c>
      <c r="M6450">
        <v>2570.4</v>
      </c>
      <c r="N6450">
        <v>108</v>
      </c>
      <c r="O6450">
        <v>0</v>
      </c>
      <c r="P6450" t="s">
        <v>2225</v>
      </c>
      <c r="Q6450">
        <v>0</v>
      </c>
      <c r="R6450">
        <v>0</v>
      </c>
      <c r="S6450">
        <v>0</v>
      </c>
      <c r="T6450" t="s">
        <v>181</v>
      </c>
      <c r="U6450">
        <v>0</v>
      </c>
      <c r="V6450" t="s">
        <v>181</v>
      </c>
      <c r="W6450">
        <v>0</v>
      </c>
      <c r="X6450" t="s">
        <v>3576</v>
      </c>
    </row>
    <row r="6451" spans="1:24" x14ac:dyDescent="0.3">
      <c r="A6451" t="s">
        <v>3502</v>
      </c>
      <c r="B6451" t="s">
        <v>9634</v>
      </c>
      <c r="C6451" t="s">
        <v>181</v>
      </c>
      <c r="D6451" t="s">
        <v>9635</v>
      </c>
      <c r="E6451" t="s">
        <v>9597</v>
      </c>
      <c r="F6451">
        <v>42</v>
      </c>
      <c r="G6451">
        <v>0</v>
      </c>
      <c r="H6451" t="s">
        <v>16655</v>
      </c>
      <c r="I6451">
        <v>0</v>
      </c>
      <c r="J6451">
        <v>21</v>
      </c>
      <c r="K6451">
        <v>21</v>
      </c>
      <c r="L6451">
        <v>201.6</v>
      </c>
      <c r="M6451">
        <v>518.4</v>
      </c>
      <c r="N6451">
        <v>54</v>
      </c>
      <c r="O6451">
        <v>0</v>
      </c>
      <c r="P6451" t="s">
        <v>3553</v>
      </c>
      <c r="Q6451">
        <v>0</v>
      </c>
      <c r="R6451">
        <v>0</v>
      </c>
      <c r="S6451">
        <v>0</v>
      </c>
      <c r="T6451" t="s">
        <v>181</v>
      </c>
      <c r="U6451">
        <v>0</v>
      </c>
      <c r="V6451" t="s">
        <v>181</v>
      </c>
      <c r="W6451">
        <v>37.799999999999997</v>
      </c>
      <c r="X6451" t="s">
        <v>3576</v>
      </c>
    </row>
    <row r="6452" spans="1:24" x14ac:dyDescent="0.3">
      <c r="A6452" t="s">
        <v>3502</v>
      </c>
      <c r="B6452" t="s">
        <v>10406</v>
      </c>
      <c r="C6452" t="s">
        <v>181</v>
      </c>
      <c r="D6452" t="s">
        <v>10407</v>
      </c>
      <c r="E6452" t="s">
        <v>10391</v>
      </c>
      <c r="F6452">
        <v>1</v>
      </c>
      <c r="G6452">
        <v>0</v>
      </c>
      <c r="H6452" t="s">
        <v>16656</v>
      </c>
      <c r="I6452">
        <v>0</v>
      </c>
      <c r="J6452">
        <v>1</v>
      </c>
      <c r="K6452">
        <v>3</v>
      </c>
      <c r="L6452">
        <v>65.010000000000005</v>
      </c>
      <c r="M6452">
        <v>845.13</v>
      </c>
      <c r="N6452">
        <v>39</v>
      </c>
      <c r="O6452">
        <v>0</v>
      </c>
      <c r="P6452" t="s">
        <v>4031</v>
      </c>
      <c r="Q6452">
        <v>0</v>
      </c>
      <c r="R6452">
        <v>0</v>
      </c>
      <c r="S6452">
        <v>0</v>
      </c>
      <c r="T6452" t="s">
        <v>181</v>
      </c>
      <c r="U6452">
        <v>0</v>
      </c>
      <c r="V6452" t="s">
        <v>181</v>
      </c>
      <c r="W6452">
        <v>1.3</v>
      </c>
      <c r="X6452" t="s">
        <v>3576</v>
      </c>
    </row>
    <row r="6453" spans="1:24" x14ac:dyDescent="0.3">
      <c r="A6453" t="s">
        <v>3502</v>
      </c>
      <c r="B6453" t="s">
        <v>9606</v>
      </c>
      <c r="C6453" t="s">
        <v>3588</v>
      </c>
      <c r="D6453" t="s">
        <v>9607</v>
      </c>
      <c r="E6453" t="s">
        <v>9597</v>
      </c>
      <c r="F6453">
        <v>81</v>
      </c>
      <c r="G6453">
        <v>0</v>
      </c>
      <c r="H6453" t="s">
        <v>3225</v>
      </c>
      <c r="I6453">
        <v>0</v>
      </c>
      <c r="J6453">
        <v>41</v>
      </c>
      <c r="K6453">
        <v>55</v>
      </c>
      <c r="L6453">
        <v>825</v>
      </c>
      <c r="M6453">
        <v>6885</v>
      </c>
      <c r="N6453">
        <v>459</v>
      </c>
      <c r="O6453">
        <v>0</v>
      </c>
      <c r="P6453" t="s">
        <v>12681</v>
      </c>
      <c r="Q6453">
        <v>0</v>
      </c>
      <c r="R6453">
        <v>0</v>
      </c>
      <c r="S6453">
        <v>0</v>
      </c>
      <c r="T6453" t="s">
        <v>181</v>
      </c>
      <c r="U6453">
        <v>0</v>
      </c>
      <c r="V6453" t="s">
        <v>181</v>
      </c>
      <c r="W6453">
        <v>627.29999999999995</v>
      </c>
      <c r="X6453" t="s">
        <v>3576</v>
      </c>
    </row>
    <row r="6454" spans="1:24" x14ac:dyDescent="0.3">
      <c r="A6454" t="s">
        <v>3502</v>
      </c>
      <c r="B6454" t="s">
        <v>10410</v>
      </c>
      <c r="C6454" t="s">
        <v>181</v>
      </c>
      <c r="D6454" t="s">
        <v>9631</v>
      </c>
      <c r="E6454" t="s">
        <v>10391</v>
      </c>
      <c r="F6454">
        <v>0</v>
      </c>
      <c r="G6454">
        <v>0</v>
      </c>
      <c r="H6454" t="s">
        <v>15500</v>
      </c>
      <c r="I6454">
        <v>0</v>
      </c>
      <c r="J6454">
        <v>0</v>
      </c>
      <c r="L6454">
        <v>0</v>
      </c>
      <c r="M6454">
        <v>55.8</v>
      </c>
      <c r="N6454">
        <v>3</v>
      </c>
      <c r="O6454">
        <v>0</v>
      </c>
      <c r="P6454" t="s">
        <v>3701</v>
      </c>
      <c r="Q6454">
        <v>0</v>
      </c>
      <c r="R6454">
        <v>0</v>
      </c>
      <c r="S6454">
        <v>0</v>
      </c>
      <c r="T6454" t="s">
        <v>181</v>
      </c>
      <c r="U6454">
        <v>0</v>
      </c>
      <c r="V6454" t="s">
        <v>181</v>
      </c>
      <c r="W6454">
        <v>0</v>
      </c>
      <c r="X6454" t="s">
        <v>3576</v>
      </c>
    </row>
    <row r="6455" spans="1:24" x14ac:dyDescent="0.3">
      <c r="A6455" t="s">
        <v>3502</v>
      </c>
      <c r="B6455" t="s">
        <v>9632</v>
      </c>
      <c r="C6455" t="s">
        <v>3844</v>
      </c>
      <c r="D6455" t="s">
        <v>9633</v>
      </c>
      <c r="E6455" t="s">
        <v>9597</v>
      </c>
      <c r="F6455">
        <v>0</v>
      </c>
      <c r="G6455">
        <v>0</v>
      </c>
      <c r="H6455" t="s">
        <v>16630</v>
      </c>
      <c r="I6455">
        <v>0</v>
      </c>
      <c r="J6455">
        <v>0</v>
      </c>
      <c r="L6455">
        <v>0</v>
      </c>
      <c r="M6455">
        <v>448.8</v>
      </c>
      <c r="N6455">
        <v>22</v>
      </c>
      <c r="O6455">
        <v>0</v>
      </c>
      <c r="P6455" t="s">
        <v>1484</v>
      </c>
      <c r="Q6455">
        <v>0</v>
      </c>
      <c r="R6455">
        <v>0</v>
      </c>
      <c r="S6455">
        <v>0</v>
      </c>
      <c r="T6455" t="s">
        <v>181</v>
      </c>
      <c r="U6455">
        <v>0</v>
      </c>
      <c r="V6455" t="s">
        <v>181</v>
      </c>
      <c r="W6455">
        <v>0</v>
      </c>
      <c r="X6455" t="s">
        <v>3576</v>
      </c>
    </row>
    <row r="6456" spans="1:24" x14ac:dyDescent="0.3">
      <c r="A6456" t="s">
        <v>3502</v>
      </c>
      <c r="B6456" t="s">
        <v>9595</v>
      </c>
      <c r="C6456" t="s">
        <v>3592</v>
      </c>
      <c r="D6456" t="s">
        <v>9596</v>
      </c>
      <c r="E6456" t="s">
        <v>9597</v>
      </c>
      <c r="F6456">
        <v>0</v>
      </c>
      <c r="G6456">
        <v>0</v>
      </c>
      <c r="H6456" t="s">
        <v>15244</v>
      </c>
      <c r="I6456">
        <v>0</v>
      </c>
      <c r="J6456">
        <v>0</v>
      </c>
      <c r="L6456">
        <v>0</v>
      </c>
      <c r="M6456">
        <v>19548.599999999999</v>
      </c>
      <c r="N6456">
        <v>2102</v>
      </c>
      <c r="O6456">
        <v>0</v>
      </c>
      <c r="P6456" t="s">
        <v>18527</v>
      </c>
      <c r="Q6456">
        <v>0</v>
      </c>
      <c r="R6456">
        <v>0</v>
      </c>
      <c r="S6456">
        <v>0</v>
      </c>
      <c r="T6456" t="s">
        <v>181</v>
      </c>
      <c r="U6456">
        <v>0</v>
      </c>
      <c r="V6456" t="s">
        <v>181</v>
      </c>
      <c r="W6456">
        <v>0</v>
      </c>
      <c r="X6456" t="s">
        <v>3576</v>
      </c>
    </row>
    <row r="6457" spans="1:24" x14ac:dyDescent="0.3">
      <c r="A6457" t="s">
        <v>3502</v>
      </c>
      <c r="B6457" t="s">
        <v>10408</v>
      </c>
      <c r="C6457" t="s">
        <v>181</v>
      </c>
      <c r="D6457" t="s">
        <v>10409</v>
      </c>
      <c r="E6457" t="s">
        <v>10391</v>
      </c>
      <c r="F6457">
        <v>0</v>
      </c>
      <c r="G6457">
        <v>0</v>
      </c>
      <c r="H6457" t="s">
        <v>16657</v>
      </c>
      <c r="I6457">
        <v>0</v>
      </c>
      <c r="J6457">
        <v>0</v>
      </c>
      <c r="L6457">
        <v>0</v>
      </c>
      <c r="M6457">
        <v>540.6</v>
      </c>
      <c r="N6457">
        <v>53</v>
      </c>
      <c r="O6457">
        <v>0</v>
      </c>
      <c r="P6457" t="s">
        <v>3872</v>
      </c>
      <c r="Q6457">
        <v>0</v>
      </c>
      <c r="R6457">
        <v>0</v>
      </c>
      <c r="S6457">
        <v>0</v>
      </c>
      <c r="T6457" t="s">
        <v>181</v>
      </c>
      <c r="U6457">
        <v>0</v>
      </c>
      <c r="V6457" t="s">
        <v>181</v>
      </c>
      <c r="W6457">
        <v>0</v>
      </c>
      <c r="X6457" t="s">
        <v>3576</v>
      </c>
    </row>
    <row r="6458" spans="1:24" x14ac:dyDescent="0.3">
      <c r="A6458" t="s">
        <v>3502</v>
      </c>
      <c r="B6458" t="s">
        <v>10396</v>
      </c>
      <c r="C6458" t="s">
        <v>3954</v>
      </c>
      <c r="D6458" t="s">
        <v>10397</v>
      </c>
      <c r="E6458" t="s">
        <v>10391</v>
      </c>
      <c r="F6458">
        <v>702</v>
      </c>
      <c r="G6458">
        <v>0</v>
      </c>
      <c r="H6458" t="s">
        <v>16658</v>
      </c>
      <c r="I6458">
        <v>0</v>
      </c>
      <c r="J6458">
        <v>351</v>
      </c>
      <c r="K6458">
        <v>391</v>
      </c>
      <c r="L6458">
        <v>3577.65</v>
      </c>
      <c r="M6458">
        <v>10220.549999999999</v>
      </c>
      <c r="N6458">
        <v>1117</v>
      </c>
      <c r="O6458">
        <v>2</v>
      </c>
      <c r="P6458" t="s">
        <v>16617</v>
      </c>
      <c r="Q6458">
        <v>0</v>
      </c>
      <c r="R6458">
        <v>0</v>
      </c>
      <c r="S6458">
        <v>300</v>
      </c>
      <c r="T6458" t="s">
        <v>17776</v>
      </c>
      <c r="U6458">
        <v>9.15</v>
      </c>
      <c r="V6458" t="s">
        <v>18528</v>
      </c>
      <c r="W6458">
        <v>13045.5</v>
      </c>
      <c r="X6458" t="s">
        <v>3576</v>
      </c>
    </row>
    <row r="6459" spans="1:24" x14ac:dyDescent="0.3">
      <c r="A6459" t="s">
        <v>3502</v>
      </c>
      <c r="B6459" t="s">
        <v>9602</v>
      </c>
      <c r="C6459" t="s">
        <v>3592</v>
      </c>
      <c r="D6459" t="s">
        <v>9603</v>
      </c>
      <c r="E6459" t="s">
        <v>9597</v>
      </c>
      <c r="F6459">
        <v>237</v>
      </c>
      <c r="G6459">
        <v>0</v>
      </c>
      <c r="H6459" t="s">
        <v>16657</v>
      </c>
      <c r="I6459">
        <v>0</v>
      </c>
      <c r="J6459">
        <v>119</v>
      </c>
      <c r="K6459">
        <v>122</v>
      </c>
      <c r="L6459">
        <v>1244.3999999999999</v>
      </c>
      <c r="M6459">
        <v>3692.4</v>
      </c>
      <c r="N6459">
        <v>362</v>
      </c>
      <c r="O6459">
        <v>2</v>
      </c>
      <c r="P6459" t="s">
        <v>605</v>
      </c>
      <c r="Q6459">
        <v>0</v>
      </c>
      <c r="R6459">
        <v>0</v>
      </c>
      <c r="S6459">
        <v>60</v>
      </c>
      <c r="T6459" t="s">
        <v>17776</v>
      </c>
      <c r="U6459">
        <v>10.199999999999999</v>
      </c>
      <c r="V6459" t="s">
        <v>18528</v>
      </c>
      <c r="W6459">
        <v>1428</v>
      </c>
      <c r="X6459" t="s">
        <v>3576</v>
      </c>
    </row>
    <row r="6460" spans="1:24" x14ac:dyDescent="0.3">
      <c r="A6460" t="s">
        <v>3502</v>
      </c>
      <c r="B6460" t="s">
        <v>10921</v>
      </c>
      <c r="C6460" t="s">
        <v>7258</v>
      </c>
      <c r="D6460" t="s">
        <v>10922</v>
      </c>
      <c r="E6460" t="s">
        <v>10920</v>
      </c>
      <c r="F6460">
        <v>19</v>
      </c>
      <c r="G6460">
        <v>0</v>
      </c>
      <c r="H6460" t="s">
        <v>16659</v>
      </c>
      <c r="I6460">
        <v>0</v>
      </c>
      <c r="J6460">
        <v>10</v>
      </c>
      <c r="K6460">
        <v>11</v>
      </c>
      <c r="L6460">
        <v>361.35</v>
      </c>
      <c r="M6460">
        <v>2135.25</v>
      </c>
      <c r="N6460">
        <v>65</v>
      </c>
      <c r="O6460">
        <v>0</v>
      </c>
      <c r="P6460" t="s">
        <v>4248</v>
      </c>
      <c r="Q6460">
        <v>0</v>
      </c>
      <c r="R6460">
        <v>0</v>
      </c>
      <c r="S6460">
        <v>0</v>
      </c>
      <c r="T6460" t="s">
        <v>181</v>
      </c>
      <c r="U6460">
        <v>0</v>
      </c>
      <c r="V6460" t="s">
        <v>181</v>
      </c>
      <c r="W6460">
        <v>21.6666666666667</v>
      </c>
      <c r="X6460" t="s">
        <v>3576</v>
      </c>
    </row>
    <row r="6461" spans="1:24" x14ac:dyDescent="0.3">
      <c r="A6461" t="s">
        <v>3502</v>
      </c>
      <c r="B6461" t="s">
        <v>10923</v>
      </c>
      <c r="C6461" t="s">
        <v>7258</v>
      </c>
      <c r="D6461" t="s">
        <v>10924</v>
      </c>
      <c r="E6461" t="s">
        <v>10920</v>
      </c>
      <c r="F6461">
        <v>2</v>
      </c>
      <c r="G6461">
        <v>0</v>
      </c>
      <c r="H6461" t="s">
        <v>7429</v>
      </c>
      <c r="I6461">
        <v>0</v>
      </c>
      <c r="J6461">
        <v>1</v>
      </c>
      <c r="K6461">
        <v>3</v>
      </c>
      <c r="L6461">
        <v>114</v>
      </c>
      <c r="M6461">
        <v>3040</v>
      </c>
      <c r="N6461">
        <v>80</v>
      </c>
      <c r="O6461">
        <v>0</v>
      </c>
      <c r="P6461" t="s">
        <v>2644</v>
      </c>
      <c r="Q6461">
        <v>0</v>
      </c>
      <c r="R6461">
        <v>0</v>
      </c>
      <c r="S6461">
        <v>0</v>
      </c>
      <c r="T6461" t="s">
        <v>181</v>
      </c>
      <c r="U6461">
        <v>0</v>
      </c>
      <c r="V6461" t="s">
        <v>181</v>
      </c>
      <c r="W6461">
        <v>2.6666666666666701</v>
      </c>
      <c r="X6461" t="s">
        <v>3576</v>
      </c>
    </row>
    <row r="6462" spans="1:24" x14ac:dyDescent="0.3">
      <c r="A6462" t="s">
        <v>3502</v>
      </c>
      <c r="B6462" t="s">
        <v>10389</v>
      </c>
      <c r="C6462" t="s">
        <v>3592</v>
      </c>
      <c r="D6462" t="s">
        <v>10390</v>
      </c>
      <c r="E6462" t="s">
        <v>10391</v>
      </c>
      <c r="F6462">
        <v>80</v>
      </c>
      <c r="G6462">
        <v>0</v>
      </c>
      <c r="H6462" t="s">
        <v>12688</v>
      </c>
      <c r="I6462">
        <v>0</v>
      </c>
      <c r="J6462">
        <v>40</v>
      </c>
      <c r="K6462">
        <v>53</v>
      </c>
      <c r="L6462">
        <v>450.5</v>
      </c>
      <c r="M6462">
        <v>1946.5</v>
      </c>
      <c r="N6462">
        <v>229</v>
      </c>
      <c r="O6462">
        <v>0</v>
      </c>
      <c r="P6462" t="s">
        <v>3963</v>
      </c>
      <c r="Q6462">
        <v>0</v>
      </c>
      <c r="R6462">
        <v>0</v>
      </c>
      <c r="S6462">
        <v>60</v>
      </c>
      <c r="T6462" t="s">
        <v>17776</v>
      </c>
      <c r="U6462">
        <v>8.5</v>
      </c>
      <c r="V6462" t="s">
        <v>18528</v>
      </c>
      <c r="W6462">
        <v>305.33333333333297</v>
      </c>
      <c r="X6462" t="s">
        <v>3576</v>
      </c>
    </row>
    <row r="6463" spans="1:24" x14ac:dyDescent="0.3">
      <c r="A6463" t="s">
        <v>3502</v>
      </c>
      <c r="B6463" t="s">
        <v>10925</v>
      </c>
      <c r="C6463" t="s">
        <v>3592</v>
      </c>
      <c r="D6463" t="s">
        <v>10926</v>
      </c>
      <c r="E6463" t="s">
        <v>10920</v>
      </c>
      <c r="F6463">
        <v>3</v>
      </c>
      <c r="G6463" t="s">
        <v>3701</v>
      </c>
      <c r="H6463" t="s">
        <v>14884</v>
      </c>
      <c r="I6463">
        <v>31.200000000000003</v>
      </c>
      <c r="J6463">
        <v>2</v>
      </c>
      <c r="K6463">
        <v>3</v>
      </c>
      <c r="L6463">
        <v>31.200000000000003</v>
      </c>
      <c r="M6463">
        <v>0</v>
      </c>
      <c r="N6463">
        <v>0</v>
      </c>
      <c r="O6463">
        <v>0</v>
      </c>
      <c r="P6463" t="s">
        <v>183</v>
      </c>
      <c r="Q6463">
        <v>0</v>
      </c>
      <c r="R6463">
        <v>0</v>
      </c>
      <c r="S6463">
        <v>0</v>
      </c>
      <c r="T6463" t="s">
        <v>181</v>
      </c>
      <c r="U6463">
        <v>0</v>
      </c>
      <c r="V6463" t="s">
        <v>181</v>
      </c>
      <c r="W6463">
        <v>0</v>
      </c>
      <c r="X6463" t="s">
        <v>3576</v>
      </c>
    </row>
    <row r="6464" spans="1:24" x14ac:dyDescent="0.3">
      <c r="A6464" t="s">
        <v>3502</v>
      </c>
      <c r="B6464" t="s">
        <v>10927</v>
      </c>
      <c r="C6464" t="s">
        <v>3844</v>
      </c>
      <c r="D6464" t="s">
        <v>10928</v>
      </c>
      <c r="E6464" t="s">
        <v>10920</v>
      </c>
      <c r="F6464">
        <v>0</v>
      </c>
      <c r="G6464">
        <v>0</v>
      </c>
      <c r="H6464" t="s">
        <v>16660</v>
      </c>
      <c r="I6464">
        <v>0</v>
      </c>
      <c r="J6464">
        <v>0</v>
      </c>
      <c r="L6464">
        <v>0</v>
      </c>
      <c r="M6464">
        <v>1554</v>
      </c>
      <c r="N6464">
        <v>35</v>
      </c>
      <c r="O6464">
        <v>0</v>
      </c>
      <c r="P6464" t="s">
        <v>3571</v>
      </c>
      <c r="Q6464">
        <v>0</v>
      </c>
      <c r="R6464">
        <v>0</v>
      </c>
      <c r="S6464">
        <v>0</v>
      </c>
      <c r="T6464" t="s">
        <v>181</v>
      </c>
      <c r="U6464">
        <v>0</v>
      </c>
      <c r="V6464" t="s">
        <v>181</v>
      </c>
      <c r="W6464">
        <v>0</v>
      </c>
      <c r="X6464" t="s">
        <v>3576</v>
      </c>
    </row>
    <row r="6465" spans="1:24" x14ac:dyDescent="0.3">
      <c r="A6465" t="s">
        <v>3502</v>
      </c>
      <c r="B6465" t="s">
        <v>10411</v>
      </c>
      <c r="C6465" t="s">
        <v>181</v>
      </c>
      <c r="D6465" t="s">
        <v>9624</v>
      </c>
      <c r="E6465" t="s">
        <v>10391</v>
      </c>
      <c r="F6465">
        <v>1</v>
      </c>
      <c r="G6465">
        <v>0</v>
      </c>
      <c r="H6465" t="s">
        <v>12863</v>
      </c>
      <c r="I6465">
        <v>0</v>
      </c>
      <c r="J6465">
        <v>1</v>
      </c>
      <c r="K6465">
        <v>11</v>
      </c>
      <c r="L6465">
        <v>290.39999999999998</v>
      </c>
      <c r="M6465">
        <v>1504.8</v>
      </c>
      <c r="N6465">
        <v>57</v>
      </c>
      <c r="O6465">
        <v>0</v>
      </c>
      <c r="P6465" t="s">
        <v>7598</v>
      </c>
      <c r="Q6465">
        <v>0</v>
      </c>
      <c r="R6465">
        <v>0</v>
      </c>
      <c r="S6465">
        <v>60</v>
      </c>
      <c r="T6465" t="s">
        <v>17776</v>
      </c>
      <c r="U6465">
        <v>26.4</v>
      </c>
      <c r="V6465" t="s">
        <v>18528</v>
      </c>
      <c r="W6465">
        <v>1.9</v>
      </c>
      <c r="X6465" t="s">
        <v>3576</v>
      </c>
    </row>
    <row r="6466" spans="1:24" x14ac:dyDescent="0.3">
      <c r="A6466" t="s">
        <v>3502</v>
      </c>
      <c r="B6466" t="s">
        <v>9600</v>
      </c>
      <c r="C6466" t="s">
        <v>3592</v>
      </c>
      <c r="D6466" t="s">
        <v>9601</v>
      </c>
      <c r="E6466" t="s">
        <v>9597</v>
      </c>
      <c r="F6466">
        <v>14</v>
      </c>
      <c r="G6466">
        <v>0</v>
      </c>
      <c r="H6466" t="s">
        <v>1261</v>
      </c>
      <c r="I6466">
        <v>0</v>
      </c>
      <c r="J6466">
        <v>9</v>
      </c>
      <c r="K6466">
        <v>33</v>
      </c>
      <c r="L6466">
        <v>528</v>
      </c>
      <c r="M6466">
        <v>288</v>
      </c>
      <c r="N6466">
        <v>18</v>
      </c>
      <c r="O6466">
        <v>0</v>
      </c>
      <c r="P6466" t="s">
        <v>3667</v>
      </c>
      <c r="Q6466">
        <v>0</v>
      </c>
      <c r="R6466">
        <v>0</v>
      </c>
      <c r="S6466">
        <v>0</v>
      </c>
      <c r="T6466" t="s">
        <v>181</v>
      </c>
      <c r="U6466">
        <v>0</v>
      </c>
      <c r="V6466" t="s">
        <v>181</v>
      </c>
      <c r="W6466">
        <v>5.4</v>
      </c>
      <c r="X6466" t="s">
        <v>3576</v>
      </c>
    </row>
    <row r="6467" spans="1:24" x14ac:dyDescent="0.3">
      <c r="A6467" t="s">
        <v>3502</v>
      </c>
      <c r="B6467" t="s">
        <v>10404</v>
      </c>
      <c r="C6467" t="s">
        <v>3844</v>
      </c>
      <c r="D6467" t="s">
        <v>10405</v>
      </c>
      <c r="E6467" t="s">
        <v>10391</v>
      </c>
      <c r="F6467">
        <v>0</v>
      </c>
      <c r="G6467">
        <v>0</v>
      </c>
      <c r="H6467" t="s">
        <v>6619</v>
      </c>
      <c r="I6467">
        <v>0</v>
      </c>
      <c r="J6467">
        <v>0</v>
      </c>
      <c r="L6467">
        <v>0</v>
      </c>
      <c r="M6467">
        <v>304</v>
      </c>
      <c r="N6467">
        <v>4</v>
      </c>
      <c r="O6467">
        <v>0</v>
      </c>
      <c r="P6467" t="s">
        <v>3101</v>
      </c>
      <c r="Q6467">
        <v>0</v>
      </c>
      <c r="R6467">
        <v>0</v>
      </c>
      <c r="S6467">
        <v>0</v>
      </c>
      <c r="T6467" t="s">
        <v>181</v>
      </c>
      <c r="U6467">
        <v>0</v>
      </c>
      <c r="V6467" t="s">
        <v>181</v>
      </c>
      <c r="W6467">
        <v>0</v>
      </c>
      <c r="X6467" t="s">
        <v>3576</v>
      </c>
    </row>
    <row r="6468" spans="1:24" x14ac:dyDescent="0.3">
      <c r="A6468" t="s">
        <v>3502</v>
      </c>
      <c r="B6468" t="s">
        <v>10402</v>
      </c>
      <c r="C6468" t="s">
        <v>3592</v>
      </c>
      <c r="D6468" t="s">
        <v>10403</v>
      </c>
      <c r="E6468" t="s">
        <v>10391</v>
      </c>
      <c r="F6468">
        <v>0</v>
      </c>
      <c r="G6468">
        <v>0</v>
      </c>
      <c r="H6468" t="s">
        <v>15622</v>
      </c>
      <c r="I6468">
        <v>0</v>
      </c>
      <c r="J6468">
        <v>0</v>
      </c>
      <c r="L6468">
        <v>0</v>
      </c>
      <c r="M6468">
        <v>1137.1500000000001</v>
      </c>
      <c r="N6468">
        <v>399</v>
      </c>
      <c r="O6468">
        <v>0</v>
      </c>
      <c r="P6468" t="s">
        <v>11185</v>
      </c>
      <c r="Q6468">
        <v>0</v>
      </c>
      <c r="R6468">
        <v>0</v>
      </c>
      <c r="S6468">
        <v>0</v>
      </c>
      <c r="T6468" t="s">
        <v>181</v>
      </c>
      <c r="U6468">
        <v>0</v>
      </c>
      <c r="V6468" t="s">
        <v>181</v>
      </c>
      <c r="W6468">
        <v>0</v>
      </c>
      <c r="X6468" t="s">
        <v>3576</v>
      </c>
    </row>
    <row r="6469" spans="1:24" x14ac:dyDescent="0.3">
      <c r="A6469" t="s">
        <v>3502</v>
      </c>
      <c r="B6469" t="s">
        <v>10394</v>
      </c>
      <c r="C6469" t="s">
        <v>3592</v>
      </c>
      <c r="D6469" t="s">
        <v>10395</v>
      </c>
      <c r="E6469" t="s">
        <v>10391</v>
      </c>
      <c r="F6469">
        <v>68</v>
      </c>
      <c r="G6469">
        <v>0</v>
      </c>
      <c r="H6469" t="s">
        <v>13557</v>
      </c>
      <c r="I6469">
        <v>0</v>
      </c>
      <c r="J6469">
        <v>34</v>
      </c>
      <c r="K6469">
        <v>43</v>
      </c>
      <c r="L6469">
        <v>131.58000000000001</v>
      </c>
      <c r="M6469">
        <v>440.64</v>
      </c>
      <c r="N6469">
        <v>144</v>
      </c>
      <c r="O6469">
        <v>0</v>
      </c>
      <c r="P6469" t="s">
        <v>1363</v>
      </c>
      <c r="Q6469">
        <v>0</v>
      </c>
      <c r="R6469">
        <v>0</v>
      </c>
      <c r="S6469">
        <v>20</v>
      </c>
      <c r="T6469" t="s">
        <v>17776</v>
      </c>
      <c r="U6469">
        <v>3.06</v>
      </c>
      <c r="V6469" t="s">
        <v>18528</v>
      </c>
      <c r="W6469">
        <v>163.19999999999999</v>
      </c>
      <c r="X6469" t="s">
        <v>3576</v>
      </c>
    </row>
    <row r="6470" spans="1:24" x14ac:dyDescent="0.3">
      <c r="A6470" t="s">
        <v>3502</v>
      </c>
      <c r="B6470" t="s">
        <v>9598</v>
      </c>
      <c r="C6470" t="s">
        <v>3592</v>
      </c>
      <c r="D6470" t="s">
        <v>9599</v>
      </c>
      <c r="E6470" t="s">
        <v>9597</v>
      </c>
      <c r="F6470">
        <v>17</v>
      </c>
      <c r="G6470">
        <v>0</v>
      </c>
      <c r="H6470" t="s">
        <v>15622</v>
      </c>
      <c r="I6470">
        <v>0</v>
      </c>
      <c r="J6470">
        <v>9</v>
      </c>
      <c r="K6470">
        <v>10</v>
      </c>
      <c r="L6470">
        <v>28.5</v>
      </c>
      <c r="M6470">
        <v>806.55</v>
      </c>
      <c r="N6470">
        <v>283</v>
      </c>
      <c r="O6470">
        <v>0</v>
      </c>
      <c r="P6470" t="s">
        <v>8986</v>
      </c>
      <c r="Q6470">
        <v>0</v>
      </c>
      <c r="R6470">
        <v>0</v>
      </c>
      <c r="S6470">
        <v>0</v>
      </c>
      <c r="T6470" t="s">
        <v>181</v>
      </c>
      <c r="U6470">
        <v>0</v>
      </c>
      <c r="V6470" t="s">
        <v>181</v>
      </c>
      <c r="W6470">
        <v>84.9</v>
      </c>
      <c r="X6470" t="s">
        <v>3576</v>
      </c>
    </row>
    <row r="6471" spans="1:24" x14ac:dyDescent="0.3">
      <c r="A6471" t="s">
        <v>3502</v>
      </c>
      <c r="B6471" t="s">
        <v>9637</v>
      </c>
      <c r="C6471" t="s">
        <v>3504</v>
      </c>
      <c r="D6471" t="s">
        <v>9638</v>
      </c>
      <c r="E6471" t="s">
        <v>9597</v>
      </c>
      <c r="F6471">
        <v>0</v>
      </c>
      <c r="G6471">
        <v>0</v>
      </c>
      <c r="H6471" t="s">
        <v>3526</v>
      </c>
      <c r="I6471">
        <v>0</v>
      </c>
      <c r="J6471">
        <v>0</v>
      </c>
      <c r="L6471">
        <v>0</v>
      </c>
      <c r="M6471">
        <v>145</v>
      </c>
      <c r="N6471">
        <v>29</v>
      </c>
      <c r="O6471">
        <v>0</v>
      </c>
      <c r="P6471" t="s">
        <v>3718</v>
      </c>
      <c r="Q6471">
        <v>0</v>
      </c>
      <c r="R6471">
        <v>0</v>
      </c>
      <c r="S6471">
        <v>0</v>
      </c>
      <c r="T6471" t="s">
        <v>181</v>
      </c>
      <c r="U6471">
        <v>0</v>
      </c>
      <c r="V6471" t="s">
        <v>181</v>
      </c>
      <c r="W6471">
        <v>0</v>
      </c>
      <c r="X6471" t="s">
        <v>3576</v>
      </c>
    </row>
    <row r="6472" spans="1:24" x14ac:dyDescent="0.3">
      <c r="A6472" t="s">
        <v>3502</v>
      </c>
      <c r="B6472" t="s">
        <v>9604</v>
      </c>
      <c r="C6472" t="s">
        <v>3592</v>
      </c>
      <c r="D6472" t="s">
        <v>9605</v>
      </c>
      <c r="E6472" t="s">
        <v>9597</v>
      </c>
      <c r="F6472">
        <v>0</v>
      </c>
      <c r="G6472">
        <v>0</v>
      </c>
      <c r="H6472" t="s">
        <v>16661</v>
      </c>
      <c r="I6472">
        <v>0</v>
      </c>
      <c r="J6472">
        <v>0</v>
      </c>
      <c r="L6472">
        <v>0</v>
      </c>
      <c r="M6472">
        <v>431.86</v>
      </c>
      <c r="N6472">
        <v>151</v>
      </c>
      <c r="O6472">
        <v>0</v>
      </c>
      <c r="P6472" t="s">
        <v>7747</v>
      </c>
      <c r="Q6472">
        <v>0</v>
      </c>
      <c r="R6472">
        <v>0</v>
      </c>
      <c r="S6472">
        <v>0</v>
      </c>
      <c r="T6472" t="s">
        <v>181</v>
      </c>
      <c r="U6472">
        <v>0</v>
      </c>
      <c r="V6472" t="s">
        <v>181</v>
      </c>
      <c r="W6472">
        <v>0</v>
      </c>
      <c r="X6472" t="s">
        <v>3576</v>
      </c>
    </row>
    <row r="6473" spans="1:24" x14ac:dyDescent="0.3">
      <c r="A6473" t="s">
        <v>3502</v>
      </c>
      <c r="B6473" t="s">
        <v>9614</v>
      </c>
      <c r="C6473" t="s">
        <v>3844</v>
      </c>
      <c r="D6473" t="s">
        <v>9615</v>
      </c>
      <c r="E6473" t="s">
        <v>9597</v>
      </c>
      <c r="F6473">
        <v>0</v>
      </c>
      <c r="G6473">
        <v>0</v>
      </c>
      <c r="H6473" t="s">
        <v>12683</v>
      </c>
      <c r="I6473">
        <v>0</v>
      </c>
      <c r="J6473">
        <v>0</v>
      </c>
      <c r="L6473">
        <v>0</v>
      </c>
      <c r="M6473">
        <v>423.4</v>
      </c>
      <c r="N6473">
        <v>73</v>
      </c>
      <c r="O6473">
        <v>0</v>
      </c>
      <c r="P6473" t="s">
        <v>3817</v>
      </c>
      <c r="Q6473">
        <v>0</v>
      </c>
      <c r="R6473">
        <v>0</v>
      </c>
      <c r="S6473">
        <v>0</v>
      </c>
      <c r="T6473" t="s">
        <v>181</v>
      </c>
      <c r="U6473">
        <v>0</v>
      </c>
      <c r="V6473" t="s">
        <v>181</v>
      </c>
      <c r="W6473">
        <v>0</v>
      </c>
      <c r="X6473" t="s">
        <v>3576</v>
      </c>
    </row>
    <row r="6474" spans="1:24" x14ac:dyDescent="0.3">
      <c r="A6474" t="s">
        <v>3502</v>
      </c>
      <c r="B6474" t="s">
        <v>9611</v>
      </c>
      <c r="C6474" t="s">
        <v>3844</v>
      </c>
      <c r="D6474" t="s">
        <v>9612</v>
      </c>
      <c r="E6474" t="s">
        <v>9597</v>
      </c>
      <c r="F6474">
        <v>0</v>
      </c>
      <c r="G6474">
        <v>0</v>
      </c>
      <c r="H6474" t="s">
        <v>13673</v>
      </c>
      <c r="I6474">
        <v>0</v>
      </c>
      <c r="J6474">
        <v>0</v>
      </c>
      <c r="L6474">
        <v>0</v>
      </c>
      <c r="M6474">
        <v>202.8</v>
      </c>
      <c r="N6474">
        <v>26</v>
      </c>
      <c r="O6474">
        <v>0</v>
      </c>
      <c r="P6474" t="s">
        <v>3682</v>
      </c>
      <c r="Q6474">
        <v>0</v>
      </c>
      <c r="R6474">
        <v>0</v>
      </c>
      <c r="S6474">
        <v>0</v>
      </c>
      <c r="T6474" t="s">
        <v>181</v>
      </c>
      <c r="U6474">
        <v>0</v>
      </c>
      <c r="V6474" t="s">
        <v>181</v>
      </c>
      <c r="W6474">
        <v>0</v>
      </c>
      <c r="X6474" t="s">
        <v>3576</v>
      </c>
    </row>
    <row r="6475" spans="1:24" x14ac:dyDescent="0.3">
      <c r="A6475" t="s">
        <v>3502</v>
      </c>
      <c r="B6475" t="s">
        <v>9622</v>
      </c>
      <c r="C6475" t="s">
        <v>3588</v>
      </c>
      <c r="D6475" t="s">
        <v>9623</v>
      </c>
      <c r="E6475" t="s">
        <v>9597</v>
      </c>
      <c r="F6475">
        <v>3</v>
      </c>
      <c r="G6475">
        <v>0</v>
      </c>
      <c r="H6475" t="s">
        <v>3594</v>
      </c>
      <c r="I6475">
        <v>0</v>
      </c>
      <c r="J6475">
        <v>2</v>
      </c>
      <c r="K6475">
        <v>2</v>
      </c>
      <c r="L6475">
        <v>12</v>
      </c>
      <c r="M6475">
        <v>276</v>
      </c>
      <c r="N6475">
        <v>46</v>
      </c>
      <c r="O6475">
        <v>0</v>
      </c>
      <c r="P6475" t="s">
        <v>3730</v>
      </c>
      <c r="Q6475">
        <v>0</v>
      </c>
      <c r="R6475">
        <v>0</v>
      </c>
      <c r="S6475">
        <v>0</v>
      </c>
      <c r="T6475" t="s">
        <v>181</v>
      </c>
      <c r="U6475">
        <v>0</v>
      </c>
      <c r="V6475" t="s">
        <v>181</v>
      </c>
      <c r="W6475">
        <v>3.06666666666667</v>
      </c>
      <c r="X6475" t="s">
        <v>3576</v>
      </c>
    </row>
    <row r="6476" spans="1:24" x14ac:dyDescent="0.3">
      <c r="A6476" t="s">
        <v>3502</v>
      </c>
      <c r="B6476" t="s">
        <v>10412</v>
      </c>
      <c r="C6476" t="s">
        <v>181</v>
      </c>
      <c r="D6476" t="s">
        <v>9623</v>
      </c>
      <c r="E6476" t="s">
        <v>10391</v>
      </c>
      <c r="F6476">
        <v>19</v>
      </c>
      <c r="G6476">
        <v>0</v>
      </c>
      <c r="H6476" t="s">
        <v>16662</v>
      </c>
      <c r="I6476">
        <v>0</v>
      </c>
      <c r="J6476">
        <v>10</v>
      </c>
      <c r="K6476">
        <v>1</v>
      </c>
      <c r="L6476">
        <v>4.38</v>
      </c>
      <c r="M6476">
        <v>4975.68</v>
      </c>
      <c r="N6476">
        <v>1136</v>
      </c>
      <c r="O6476">
        <v>0</v>
      </c>
      <c r="P6476" t="s">
        <v>18300</v>
      </c>
      <c r="Q6476">
        <v>0</v>
      </c>
      <c r="R6476">
        <v>0</v>
      </c>
      <c r="S6476">
        <v>0</v>
      </c>
      <c r="T6476" t="s">
        <v>181</v>
      </c>
      <c r="U6476">
        <v>0</v>
      </c>
      <c r="V6476" t="s">
        <v>181</v>
      </c>
      <c r="W6476">
        <v>378.66666666666703</v>
      </c>
      <c r="X6476" t="s">
        <v>3576</v>
      </c>
    </row>
    <row r="6477" spans="1:24" x14ac:dyDescent="0.3">
      <c r="A6477" t="s">
        <v>3502</v>
      </c>
      <c r="B6477" t="s">
        <v>9641</v>
      </c>
      <c r="C6477" t="s">
        <v>3504</v>
      </c>
      <c r="D6477" t="s">
        <v>9642</v>
      </c>
      <c r="E6477" t="s">
        <v>9597</v>
      </c>
      <c r="F6477">
        <v>0</v>
      </c>
      <c r="G6477">
        <v>0</v>
      </c>
      <c r="H6477" t="s">
        <v>16663</v>
      </c>
      <c r="I6477">
        <v>0</v>
      </c>
      <c r="J6477">
        <v>0</v>
      </c>
      <c r="L6477">
        <v>0</v>
      </c>
      <c r="M6477">
        <v>133.19999999999999</v>
      </c>
      <c r="N6477">
        <v>9</v>
      </c>
      <c r="O6477">
        <v>0</v>
      </c>
      <c r="P6477" t="s">
        <v>3520</v>
      </c>
      <c r="Q6477">
        <v>0</v>
      </c>
      <c r="R6477">
        <v>0</v>
      </c>
      <c r="S6477">
        <v>0</v>
      </c>
      <c r="T6477" t="s">
        <v>181</v>
      </c>
      <c r="U6477">
        <v>0</v>
      </c>
      <c r="V6477" t="s">
        <v>181</v>
      </c>
      <c r="W6477">
        <v>0</v>
      </c>
      <c r="X6477" t="s">
        <v>3576</v>
      </c>
    </row>
    <row r="6478" spans="1:24" x14ac:dyDescent="0.3">
      <c r="A6478" t="s">
        <v>3502</v>
      </c>
      <c r="B6478" t="s">
        <v>10929</v>
      </c>
      <c r="C6478" t="s">
        <v>3844</v>
      </c>
      <c r="D6478" t="s">
        <v>10930</v>
      </c>
      <c r="E6478" t="s">
        <v>10920</v>
      </c>
      <c r="F6478">
        <v>0</v>
      </c>
      <c r="G6478">
        <v>0</v>
      </c>
      <c r="H6478" t="s">
        <v>16664</v>
      </c>
      <c r="I6478">
        <v>0</v>
      </c>
      <c r="J6478">
        <v>0</v>
      </c>
      <c r="L6478">
        <v>0</v>
      </c>
      <c r="M6478">
        <v>748</v>
      </c>
      <c r="N6478">
        <v>55</v>
      </c>
      <c r="O6478">
        <v>0</v>
      </c>
      <c r="P6478" t="s">
        <v>2759</v>
      </c>
      <c r="Q6478">
        <v>0</v>
      </c>
      <c r="R6478">
        <v>0</v>
      </c>
      <c r="S6478">
        <v>0</v>
      </c>
      <c r="T6478" t="s">
        <v>181</v>
      </c>
      <c r="U6478">
        <v>0</v>
      </c>
      <c r="V6478" t="s">
        <v>181</v>
      </c>
      <c r="W6478">
        <v>0</v>
      </c>
      <c r="X6478" t="s">
        <v>3576</v>
      </c>
    </row>
    <row r="6479" spans="1:24" x14ac:dyDescent="0.3">
      <c r="A6479" t="s">
        <v>3502</v>
      </c>
      <c r="B6479" t="s">
        <v>10414</v>
      </c>
      <c r="C6479" t="s">
        <v>181</v>
      </c>
      <c r="D6479" t="s">
        <v>9608</v>
      </c>
      <c r="E6479" t="s">
        <v>10391</v>
      </c>
      <c r="F6479">
        <v>19</v>
      </c>
      <c r="G6479">
        <v>0</v>
      </c>
      <c r="H6479" t="s">
        <v>15472</v>
      </c>
      <c r="I6479">
        <v>0</v>
      </c>
      <c r="J6479">
        <v>10</v>
      </c>
      <c r="K6479">
        <v>175</v>
      </c>
      <c r="L6479">
        <v>1204</v>
      </c>
      <c r="M6479">
        <v>1327.84</v>
      </c>
      <c r="N6479">
        <v>193</v>
      </c>
      <c r="O6479">
        <v>0</v>
      </c>
      <c r="P6479" t="s">
        <v>13411</v>
      </c>
      <c r="Q6479">
        <v>0</v>
      </c>
      <c r="R6479">
        <v>0</v>
      </c>
      <c r="S6479">
        <v>0</v>
      </c>
      <c r="T6479" t="s">
        <v>181</v>
      </c>
      <c r="U6479">
        <v>0</v>
      </c>
      <c r="V6479" t="s">
        <v>181</v>
      </c>
      <c r="W6479">
        <v>64.3333333333333</v>
      </c>
      <c r="X6479" t="s">
        <v>3576</v>
      </c>
    </row>
    <row r="6480" spans="1:24" x14ac:dyDescent="0.3">
      <c r="A6480" t="s">
        <v>3502</v>
      </c>
      <c r="B6480" t="s">
        <v>10415</v>
      </c>
      <c r="C6480" t="s">
        <v>181</v>
      </c>
      <c r="D6480" t="s">
        <v>9636</v>
      </c>
      <c r="E6480" t="s">
        <v>10391</v>
      </c>
      <c r="F6480">
        <v>0</v>
      </c>
      <c r="G6480">
        <v>0</v>
      </c>
      <c r="H6480" t="s">
        <v>12688</v>
      </c>
      <c r="I6480">
        <v>0</v>
      </c>
      <c r="J6480">
        <v>0</v>
      </c>
      <c r="L6480">
        <v>0</v>
      </c>
      <c r="M6480">
        <v>2108</v>
      </c>
      <c r="N6480">
        <v>248</v>
      </c>
      <c r="O6480">
        <v>0</v>
      </c>
      <c r="P6480" t="s">
        <v>803</v>
      </c>
      <c r="Q6480">
        <v>0</v>
      </c>
      <c r="R6480">
        <v>0</v>
      </c>
      <c r="S6480">
        <v>0</v>
      </c>
      <c r="T6480" t="s">
        <v>181</v>
      </c>
      <c r="U6480">
        <v>0</v>
      </c>
      <c r="V6480" t="s">
        <v>181</v>
      </c>
      <c r="W6480">
        <v>0</v>
      </c>
      <c r="X6480" t="s">
        <v>3576</v>
      </c>
    </row>
    <row r="6481" spans="1:24" x14ac:dyDescent="0.3">
      <c r="A6481" t="s">
        <v>3502</v>
      </c>
      <c r="B6481" t="s">
        <v>10416</v>
      </c>
      <c r="C6481" t="s">
        <v>181</v>
      </c>
      <c r="D6481" t="s">
        <v>9613</v>
      </c>
      <c r="E6481" t="s">
        <v>10391</v>
      </c>
      <c r="F6481">
        <v>0</v>
      </c>
      <c r="G6481">
        <v>0</v>
      </c>
      <c r="H6481" t="s">
        <v>12688</v>
      </c>
      <c r="I6481">
        <v>0</v>
      </c>
      <c r="J6481">
        <v>0</v>
      </c>
      <c r="L6481">
        <v>0</v>
      </c>
      <c r="M6481">
        <v>493</v>
      </c>
      <c r="N6481">
        <v>58</v>
      </c>
      <c r="O6481">
        <v>0</v>
      </c>
      <c r="P6481" t="s">
        <v>7161</v>
      </c>
      <c r="Q6481">
        <v>0</v>
      </c>
      <c r="R6481">
        <v>0</v>
      </c>
      <c r="S6481">
        <v>0</v>
      </c>
      <c r="T6481" t="s">
        <v>181</v>
      </c>
      <c r="U6481">
        <v>0</v>
      </c>
      <c r="V6481" t="s">
        <v>181</v>
      </c>
      <c r="W6481">
        <v>0</v>
      </c>
      <c r="X6481" t="s">
        <v>3576</v>
      </c>
    </row>
    <row r="6482" spans="1:24" x14ac:dyDescent="0.3">
      <c r="A6482" t="s">
        <v>3502</v>
      </c>
      <c r="B6482" t="s">
        <v>9620</v>
      </c>
      <c r="C6482" t="s">
        <v>3844</v>
      </c>
      <c r="D6482" t="s">
        <v>9621</v>
      </c>
      <c r="E6482" t="s">
        <v>9597</v>
      </c>
      <c r="F6482">
        <v>0</v>
      </c>
      <c r="G6482">
        <v>0</v>
      </c>
      <c r="H6482" t="s">
        <v>12688</v>
      </c>
      <c r="I6482">
        <v>0</v>
      </c>
      <c r="J6482">
        <v>0</v>
      </c>
      <c r="L6482">
        <v>0</v>
      </c>
      <c r="M6482">
        <v>1317.5</v>
      </c>
      <c r="N6482">
        <v>155</v>
      </c>
      <c r="O6482">
        <v>0</v>
      </c>
      <c r="P6482" t="s">
        <v>4034</v>
      </c>
      <c r="Q6482">
        <v>0</v>
      </c>
      <c r="R6482">
        <v>0</v>
      </c>
      <c r="S6482">
        <v>0</v>
      </c>
      <c r="T6482" t="s">
        <v>181</v>
      </c>
      <c r="U6482">
        <v>0</v>
      </c>
      <c r="V6482" t="s">
        <v>181</v>
      </c>
      <c r="W6482">
        <v>0</v>
      </c>
      <c r="X6482" t="s">
        <v>3576</v>
      </c>
    </row>
    <row r="6483" spans="1:24" x14ac:dyDescent="0.3">
      <c r="A6483" t="s">
        <v>3502</v>
      </c>
      <c r="B6483" t="s">
        <v>9625</v>
      </c>
      <c r="C6483" t="s">
        <v>3844</v>
      </c>
      <c r="D6483" t="s">
        <v>9626</v>
      </c>
      <c r="E6483" t="s">
        <v>9597</v>
      </c>
      <c r="F6483">
        <v>0</v>
      </c>
      <c r="G6483">
        <v>0</v>
      </c>
      <c r="H6483" t="s">
        <v>16665</v>
      </c>
      <c r="I6483">
        <v>0</v>
      </c>
      <c r="J6483">
        <v>0</v>
      </c>
      <c r="L6483">
        <v>0</v>
      </c>
      <c r="M6483">
        <v>38.76</v>
      </c>
      <c r="N6483">
        <v>2</v>
      </c>
      <c r="O6483">
        <v>0</v>
      </c>
      <c r="P6483" t="s">
        <v>3787</v>
      </c>
      <c r="Q6483">
        <v>0</v>
      </c>
      <c r="R6483">
        <v>0</v>
      </c>
      <c r="S6483">
        <v>0</v>
      </c>
      <c r="T6483" t="s">
        <v>181</v>
      </c>
      <c r="U6483">
        <v>0</v>
      </c>
      <c r="V6483" t="s">
        <v>181</v>
      </c>
      <c r="W6483">
        <v>0</v>
      </c>
      <c r="X6483" t="s">
        <v>3576</v>
      </c>
    </row>
    <row r="6484" spans="1:24" x14ac:dyDescent="0.3">
      <c r="A6484" t="s">
        <v>3502</v>
      </c>
      <c r="B6484" t="s">
        <v>10933</v>
      </c>
      <c r="C6484" t="s">
        <v>3844</v>
      </c>
      <c r="D6484" t="s">
        <v>10934</v>
      </c>
      <c r="E6484" t="s">
        <v>10920</v>
      </c>
      <c r="F6484">
        <v>0</v>
      </c>
      <c r="G6484">
        <v>0</v>
      </c>
      <c r="H6484" t="s">
        <v>2020</v>
      </c>
      <c r="I6484">
        <v>0</v>
      </c>
      <c r="J6484">
        <v>0</v>
      </c>
      <c r="L6484">
        <v>0</v>
      </c>
      <c r="M6484">
        <v>696</v>
      </c>
      <c r="N6484">
        <v>29</v>
      </c>
      <c r="O6484">
        <v>0</v>
      </c>
      <c r="P6484" t="s">
        <v>3718</v>
      </c>
      <c r="Q6484">
        <v>0</v>
      </c>
      <c r="R6484">
        <v>0</v>
      </c>
      <c r="S6484">
        <v>0</v>
      </c>
      <c r="T6484" t="s">
        <v>181</v>
      </c>
      <c r="U6484">
        <v>0</v>
      </c>
      <c r="V6484" t="s">
        <v>181</v>
      </c>
      <c r="W6484">
        <v>0</v>
      </c>
      <c r="X6484" t="s">
        <v>3576</v>
      </c>
    </row>
    <row r="6485" spans="1:24" x14ac:dyDescent="0.3">
      <c r="A6485" t="s">
        <v>3502</v>
      </c>
      <c r="B6485" t="s">
        <v>10931</v>
      </c>
      <c r="C6485" t="s">
        <v>3588</v>
      </c>
      <c r="D6485" t="s">
        <v>10932</v>
      </c>
      <c r="E6485" t="s">
        <v>10920</v>
      </c>
      <c r="F6485">
        <v>0</v>
      </c>
      <c r="G6485">
        <v>0</v>
      </c>
      <c r="H6485" t="s">
        <v>16666</v>
      </c>
      <c r="I6485">
        <v>0</v>
      </c>
      <c r="J6485">
        <v>0</v>
      </c>
      <c r="L6485">
        <v>0</v>
      </c>
      <c r="M6485">
        <v>379.2</v>
      </c>
      <c r="N6485">
        <v>20</v>
      </c>
      <c r="O6485">
        <v>0</v>
      </c>
      <c r="P6485" t="s">
        <v>3777</v>
      </c>
      <c r="Q6485">
        <v>0</v>
      </c>
      <c r="R6485">
        <v>0</v>
      </c>
      <c r="S6485">
        <v>0</v>
      </c>
      <c r="T6485" t="s">
        <v>181</v>
      </c>
      <c r="U6485">
        <v>0</v>
      </c>
      <c r="V6485" t="s">
        <v>181</v>
      </c>
      <c r="W6485">
        <v>0</v>
      </c>
      <c r="X6485" t="s">
        <v>3576</v>
      </c>
    </row>
    <row r="6486" spans="1:24" x14ac:dyDescent="0.3">
      <c r="A6486" t="s">
        <v>3502</v>
      </c>
      <c r="B6486" t="s">
        <v>9639</v>
      </c>
      <c r="C6486" t="s">
        <v>3504</v>
      </c>
      <c r="D6486" t="s">
        <v>9640</v>
      </c>
      <c r="E6486" t="s">
        <v>9597</v>
      </c>
      <c r="F6486">
        <v>0</v>
      </c>
      <c r="G6486">
        <v>0</v>
      </c>
      <c r="H6486" t="s">
        <v>16667</v>
      </c>
      <c r="I6486">
        <v>0</v>
      </c>
      <c r="J6486">
        <v>0</v>
      </c>
      <c r="L6486">
        <v>0</v>
      </c>
      <c r="M6486">
        <v>178.5</v>
      </c>
      <c r="N6486">
        <v>10</v>
      </c>
      <c r="O6486">
        <v>0</v>
      </c>
      <c r="P6486" t="s">
        <v>3762</v>
      </c>
      <c r="Q6486">
        <v>0</v>
      </c>
      <c r="R6486">
        <v>0</v>
      </c>
      <c r="S6486">
        <v>0</v>
      </c>
      <c r="T6486" t="s">
        <v>181</v>
      </c>
      <c r="U6486">
        <v>0</v>
      </c>
      <c r="V6486" t="s">
        <v>181</v>
      </c>
      <c r="W6486">
        <v>0</v>
      </c>
      <c r="X6486" t="s">
        <v>3576</v>
      </c>
    </row>
    <row r="6487" spans="1:24" x14ac:dyDescent="0.3">
      <c r="A6487" t="s">
        <v>3502</v>
      </c>
      <c r="B6487" t="s">
        <v>9609</v>
      </c>
      <c r="C6487" t="s">
        <v>3504</v>
      </c>
      <c r="D6487" t="s">
        <v>9610</v>
      </c>
      <c r="E6487" t="s">
        <v>9597</v>
      </c>
      <c r="F6487">
        <v>0</v>
      </c>
      <c r="G6487">
        <v>0</v>
      </c>
      <c r="H6487" t="s">
        <v>12525</v>
      </c>
      <c r="I6487">
        <v>0</v>
      </c>
      <c r="J6487">
        <v>0</v>
      </c>
      <c r="K6487">
        <v>4</v>
      </c>
      <c r="L6487">
        <v>39.200000000000003</v>
      </c>
      <c r="M6487">
        <v>225.4</v>
      </c>
      <c r="N6487">
        <v>23</v>
      </c>
      <c r="O6487">
        <v>0</v>
      </c>
      <c r="P6487" t="s">
        <v>3604</v>
      </c>
      <c r="Q6487">
        <v>0</v>
      </c>
      <c r="R6487">
        <v>0</v>
      </c>
      <c r="S6487">
        <v>10</v>
      </c>
      <c r="T6487" t="s">
        <v>17776</v>
      </c>
      <c r="U6487">
        <v>9.8000000000000007</v>
      </c>
      <c r="V6487" t="s">
        <v>18528</v>
      </c>
      <c r="W6487">
        <v>0</v>
      </c>
      <c r="X6487" t="s">
        <v>3576</v>
      </c>
    </row>
    <row r="6488" spans="1:24" x14ac:dyDescent="0.3">
      <c r="A6488" t="s">
        <v>3502</v>
      </c>
      <c r="B6488" t="s">
        <v>9645</v>
      </c>
      <c r="C6488" t="s">
        <v>181</v>
      </c>
      <c r="D6488" t="s">
        <v>9646</v>
      </c>
      <c r="E6488" t="s">
        <v>9597</v>
      </c>
      <c r="F6488">
        <v>0</v>
      </c>
      <c r="G6488">
        <v>0</v>
      </c>
      <c r="H6488" t="s">
        <v>2627</v>
      </c>
      <c r="I6488">
        <v>0</v>
      </c>
      <c r="J6488">
        <v>0</v>
      </c>
      <c r="L6488">
        <v>0</v>
      </c>
      <c r="M6488">
        <v>1530</v>
      </c>
      <c r="N6488">
        <v>51</v>
      </c>
      <c r="O6488">
        <v>0</v>
      </c>
      <c r="P6488" t="s">
        <v>3685</v>
      </c>
      <c r="Q6488">
        <v>0</v>
      </c>
      <c r="R6488">
        <v>0</v>
      </c>
      <c r="S6488">
        <v>0</v>
      </c>
      <c r="T6488" t="s">
        <v>181</v>
      </c>
      <c r="U6488">
        <v>0</v>
      </c>
      <c r="V6488" t="s">
        <v>181</v>
      </c>
      <c r="W6488">
        <v>0</v>
      </c>
      <c r="X6488" t="s">
        <v>3576</v>
      </c>
    </row>
    <row r="6489" spans="1:24" x14ac:dyDescent="0.3">
      <c r="A6489" t="s">
        <v>3502</v>
      </c>
      <c r="B6489" t="s">
        <v>9647</v>
      </c>
      <c r="C6489" t="s">
        <v>181</v>
      </c>
      <c r="D6489" t="s">
        <v>9648</v>
      </c>
      <c r="E6489" t="s">
        <v>9597</v>
      </c>
      <c r="F6489">
        <v>0</v>
      </c>
      <c r="G6489">
        <v>0</v>
      </c>
      <c r="H6489" t="s">
        <v>1703</v>
      </c>
      <c r="I6489">
        <v>0</v>
      </c>
      <c r="J6489">
        <v>0</v>
      </c>
      <c r="L6489">
        <v>0</v>
      </c>
      <c r="M6489">
        <v>48</v>
      </c>
      <c r="N6489">
        <v>6</v>
      </c>
      <c r="O6489">
        <v>0</v>
      </c>
      <c r="P6489" t="s">
        <v>3594</v>
      </c>
      <c r="Q6489">
        <v>0</v>
      </c>
      <c r="R6489">
        <v>0</v>
      </c>
      <c r="S6489">
        <v>0</v>
      </c>
      <c r="T6489" t="s">
        <v>181</v>
      </c>
      <c r="U6489">
        <v>0</v>
      </c>
      <c r="V6489" t="s">
        <v>181</v>
      </c>
      <c r="W6489">
        <v>0</v>
      </c>
      <c r="X6489" t="s">
        <v>3576</v>
      </c>
    </row>
    <row r="6490" spans="1:24" x14ac:dyDescent="0.3">
      <c r="A6490" t="s">
        <v>3502</v>
      </c>
      <c r="B6490" t="s">
        <v>10392</v>
      </c>
      <c r="C6490" t="s">
        <v>3592</v>
      </c>
      <c r="D6490" t="s">
        <v>10393</v>
      </c>
      <c r="E6490" t="s">
        <v>10391</v>
      </c>
      <c r="F6490">
        <v>0</v>
      </c>
      <c r="G6490">
        <v>0</v>
      </c>
      <c r="H6490" t="s">
        <v>15086</v>
      </c>
      <c r="I6490">
        <v>0</v>
      </c>
      <c r="J6490">
        <v>0</v>
      </c>
      <c r="L6490">
        <v>0</v>
      </c>
      <c r="M6490">
        <v>6817.86</v>
      </c>
      <c r="N6490">
        <v>1546</v>
      </c>
      <c r="O6490">
        <v>0</v>
      </c>
      <c r="P6490" t="s">
        <v>16668</v>
      </c>
      <c r="Q6490">
        <v>0</v>
      </c>
      <c r="R6490">
        <v>0</v>
      </c>
      <c r="S6490">
        <v>0</v>
      </c>
      <c r="T6490" t="s">
        <v>181</v>
      </c>
      <c r="U6490">
        <v>0</v>
      </c>
      <c r="V6490" t="s">
        <v>181</v>
      </c>
      <c r="W6490">
        <v>0</v>
      </c>
      <c r="X6490" t="s">
        <v>3576</v>
      </c>
    </row>
    <row r="6491" spans="1:24" x14ac:dyDescent="0.3">
      <c r="A6491" t="s">
        <v>3502</v>
      </c>
      <c r="B6491" t="s">
        <v>9616</v>
      </c>
      <c r="C6491" t="s">
        <v>3844</v>
      </c>
      <c r="D6491" t="s">
        <v>9617</v>
      </c>
      <c r="E6491" t="s">
        <v>9597</v>
      </c>
      <c r="F6491">
        <v>0</v>
      </c>
      <c r="G6491">
        <v>0</v>
      </c>
      <c r="H6491" t="s">
        <v>16669</v>
      </c>
      <c r="I6491">
        <v>0</v>
      </c>
      <c r="J6491">
        <v>0</v>
      </c>
      <c r="L6491">
        <v>0</v>
      </c>
      <c r="M6491">
        <v>361.6</v>
      </c>
      <c r="N6491">
        <v>32</v>
      </c>
      <c r="O6491">
        <v>0</v>
      </c>
      <c r="P6491" t="s">
        <v>1428</v>
      </c>
      <c r="Q6491">
        <v>0</v>
      </c>
      <c r="R6491">
        <v>0</v>
      </c>
      <c r="S6491">
        <v>0</v>
      </c>
      <c r="T6491" t="s">
        <v>181</v>
      </c>
      <c r="U6491">
        <v>0</v>
      </c>
      <c r="V6491" t="s">
        <v>181</v>
      </c>
      <c r="W6491">
        <v>0</v>
      </c>
      <c r="X6491" t="s">
        <v>3576</v>
      </c>
    </row>
    <row r="6492" spans="1:24" x14ac:dyDescent="0.3">
      <c r="A6492" t="s">
        <v>3502</v>
      </c>
      <c r="B6492" t="s">
        <v>9627</v>
      </c>
      <c r="C6492" t="s">
        <v>3844</v>
      </c>
      <c r="D6492" t="s">
        <v>9628</v>
      </c>
      <c r="E6492" t="s">
        <v>9597</v>
      </c>
      <c r="F6492">
        <v>0</v>
      </c>
      <c r="G6492">
        <v>0</v>
      </c>
      <c r="H6492" t="s">
        <v>3604</v>
      </c>
      <c r="I6492">
        <v>0</v>
      </c>
      <c r="J6492">
        <v>0</v>
      </c>
      <c r="L6492">
        <v>0</v>
      </c>
      <c r="M6492">
        <v>391</v>
      </c>
      <c r="N6492">
        <v>17</v>
      </c>
      <c r="O6492">
        <v>0</v>
      </c>
      <c r="P6492" t="s">
        <v>3960</v>
      </c>
      <c r="Q6492">
        <v>0</v>
      </c>
      <c r="R6492">
        <v>0</v>
      </c>
      <c r="S6492">
        <v>0</v>
      </c>
      <c r="T6492" t="s">
        <v>181</v>
      </c>
      <c r="U6492">
        <v>0</v>
      </c>
      <c r="V6492" t="s">
        <v>181</v>
      </c>
      <c r="W6492">
        <v>0</v>
      </c>
      <c r="X6492" t="s">
        <v>3576</v>
      </c>
    </row>
    <row r="6493" spans="1:24" x14ac:dyDescent="0.3">
      <c r="A6493" t="s">
        <v>3502</v>
      </c>
      <c r="B6493" t="s">
        <v>16670</v>
      </c>
      <c r="C6493" t="s">
        <v>181</v>
      </c>
      <c r="D6493" t="s">
        <v>16671</v>
      </c>
      <c r="E6493" t="s">
        <v>9597</v>
      </c>
      <c r="F6493">
        <v>0</v>
      </c>
      <c r="G6493">
        <v>0</v>
      </c>
      <c r="H6493" t="s">
        <v>16672</v>
      </c>
      <c r="I6493">
        <v>0</v>
      </c>
      <c r="J6493">
        <v>0</v>
      </c>
      <c r="L6493">
        <v>0</v>
      </c>
      <c r="M6493">
        <v>752.5</v>
      </c>
      <c r="N6493">
        <v>86</v>
      </c>
      <c r="O6493">
        <v>0</v>
      </c>
      <c r="P6493" t="s">
        <v>1695</v>
      </c>
      <c r="Q6493">
        <v>0</v>
      </c>
      <c r="R6493">
        <v>0</v>
      </c>
      <c r="S6493">
        <v>0</v>
      </c>
      <c r="T6493" t="s">
        <v>181</v>
      </c>
      <c r="U6493">
        <v>0</v>
      </c>
      <c r="V6493" t="s">
        <v>181</v>
      </c>
      <c r="W6493">
        <v>0</v>
      </c>
      <c r="X6493" t="s">
        <v>3576</v>
      </c>
    </row>
    <row r="6494" spans="1:24" x14ac:dyDescent="0.3">
      <c r="A6494" t="s">
        <v>3502</v>
      </c>
      <c r="B6494" t="s">
        <v>9643</v>
      </c>
      <c r="C6494" t="s">
        <v>181</v>
      </c>
      <c r="D6494" t="s">
        <v>9644</v>
      </c>
      <c r="E6494" t="s">
        <v>9597</v>
      </c>
      <c r="F6494">
        <v>1</v>
      </c>
      <c r="G6494">
        <v>0</v>
      </c>
      <c r="H6494" t="s">
        <v>16672</v>
      </c>
      <c r="I6494">
        <v>0</v>
      </c>
      <c r="J6494">
        <v>1</v>
      </c>
      <c r="K6494">
        <v>1</v>
      </c>
      <c r="L6494">
        <v>8.75</v>
      </c>
      <c r="M6494">
        <v>43.75</v>
      </c>
      <c r="N6494">
        <v>5</v>
      </c>
      <c r="O6494">
        <v>0</v>
      </c>
      <c r="P6494" t="s">
        <v>3526</v>
      </c>
      <c r="Q6494">
        <v>0</v>
      </c>
      <c r="R6494">
        <v>0</v>
      </c>
      <c r="S6494">
        <v>0</v>
      </c>
      <c r="T6494" t="s">
        <v>181</v>
      </c>
      <c r="U6494">
        <v>0</v>
      </c>
      <c r="V6494" t="s">
        <v>181</v>
      </c>
      <c r="W6494">
        <v>0.16666666666666699</v>
      </c>
      <c r="X6494" t="s">
        <v>3576</v>
      </c>
    </row>
    <row r="6495" spans="1:24" x14ac:dyDescent="0.3">
      <c r="A6495" t="s">
        <v>3502</v>
      </c>
      <c r="B6495" t="s">
        <v>10417</v>
      </c>
      <c r="C6495" t="s">
        <v>181</v>
      </c>
      <c r="D6495" t="s">
        <v>9644</v>
      </c>
      <c r="E6495" t="s">
        <v>10391</v>
      </c>
      <c r="F6495">
        <v>13</v>
      </c>
      <c r="G6495">
        <v>0</v>
      </c>
      <c r="H6495" t="s">
        <v>16672</v>
      </c>
      <c r="I6495">
        <v>0</v>
      </c>
      <c r="J6495">
        <v>7</v>
      </c>
      <c r="K6495">
        <v>15</v>
      </c>
      <c r="L6495">
        <v>131.25</v>
      </c>
      <c r="M6495">
        <v>1015</v>
      </c>
      <c r="N6495">
        <v>116</v>
      </c>
      <c r="O6495">
        <v>3</v>
      </c>
      <c r="P6495" t="s">
        <v>7673</v>
      </c>
      <c r="Q6495">
        <v>0</v>
      </c>
      <c r="R6495">
        <v>0</v>
      </c>
      <c r="S6495">
        <v>0</v>
      </c>
      <c r="T6495" t="s">
        <v>181</v>
      </c>
      <c r="U6495">
        <v>0</v>
      </c>
      <c r="V6495" t="s">
        <v>181</v>
      </c>
      <c r="W6495">
        <v>26.366666666666699</v>
      </c>
      <c r="X6495" t="s">
        <v>3576</v>
      </c>
    </row>
    <row r="6496" spans="1:24" x14ac:dyDescent="0.3">
      <c r="A6496" t="s">
        <v>3502</v>
      </c>
      <c r="B6496" t="s">
        <v>10398</v>
      </c>
      <c r="C6496" t="s">
        <v>3592</v>
      </c>
      <c r="D6496" t="s">
        <v>10399</v>
      </c>
      <c r="E6496" t="s">
        <v>10391</v>
      </c>
      <c r="F6496">
        <v>149</v>
      </c>
      <c r="G6496">
        <v>0</v>
      </c>
      <c r="H6496" t="s">
        <v>13582</v>
      </c>
      <c r="I6496">
        <v>0</v>
      </c>
      <c r="J6496">
        <v>75</v>
      </c>
      <c r="K6496">
        <v>100</v>
      </c>
      <c r="L6496">
        <v>438.99999999999994</v>
      </c>
      <c r="M6496">
        <v>1439.92</v>
      </c>
      <c r="N6496">
        <v>328</v>
      </c>
      <c r="O6496">
        <v>20</v>
      </c>
      <c r="P6496" t="s">
        <v>9515</v>
      </c>
      <c r="Q6496">
        <v>0</v>
      </c>
      <c r="R6496">
        <v>0</v>
      </c>
      <c r="S6496">
        <v>150</v>
      </c>
      <c r="T6496" t="s">
        <v>17776</v>
      </c>
      <c r="U6496">
        <v>4.3899999999999997</v>
      </c>
      <c r="V6496" t="s">
        <v>18528</v>
      </c>
      <c r="W6496">
        <v>770</v>
      </c>
      <c r="X6496" t="s">
        <v>3576</v>
      </c>
    </row>
    <row r="6497" spans="1:24" x14ac:dyDescent="0.3">
      <c r="A6497" t="s">
        <v>3502</v>
      </c>
      <c r="B6497" t="s">
        <v>10400</v>
      </c>
      <c r="C6497" t="s">
        <v>3592</v>
      </c>
      <c r="D6497" t="s">
        <v>10401</v>
      </c>
      <c r="E6497" t="s">
        <v>10391</v>
      </c>
      <c r="F6497">
        <v>137</v>
      </c>
      <c r="G6497">
        <v>0</v>
      </c>
      <c r="H6497" t="s">
        <v>15462</v>
      </c>
      <c r="I6497">
        <v>0</v>
      </c>
      <c r="J6497">
        <v>69</v>
      </c>
      <c r="K6497">
        <v>75</v>
      </c>
      <c r="L6497">
        <v>365.25</v>
      </c>
      <c r="M6497">
        <v>1534.05</v>
      </c>
      <c r="N6497">
        <v>315</v>
      </c>
      <c r="O6497">
        <v>3</v>
      </c>
      <c r="P6497" t="s">
        <v>2568</v>
      </c>
      <c r="Q6497">
        <v>0</v>
      </c>
      <c r="R6497">
        <v>0</v>
      </c>
      <c r="S6497">
        <v>100</v>
      </c>
      <c r="T6497" t="s">
        <v>17776</v>
      </c>
      <c r="U6497">
        <v>4.87</v>
      </c>
      <c r="V6497" t="s">
        <v>18528</v>
      </c>
      <c r="W6497">
        <v>717.6</v>
      </c>
      <c r="X6497" t="s">
        <v>3576</v>
      </c>
    </row>
    <row r="6498" spans="1:24" x14ac:dyDescent="0.3">
      <c r="A6498" t="s">
        <v>3502</v>
      </c>
      <c r="B6498" t="s">
        <v>11906</v>
      </c>
      <c r="C6498" t="s">
        <v>3504</v>
      </c>
      <c r="D6498" t="s">
        <v>11907</v>
      </c>
      <c r="E6498" t="s">
        <v>11905</v>
      </c>
      <c r="F6498">
        <v>293</v>
      </c>
      <c r="G6498">
        <v>0</v>
      </c>
      <c r="H6498" t="s">
        <v>16673</v>
      </c>
      <c r="I6498">
        <v>0</v>
      </c>
      <c r="J6498">
        <v>147</v>
      </c>
      <c r="K6498">
        <v>165</v>
      </c>
      <c r="L6498">
        <v>1427.25</v>
      </c>
      <c r="M6498">
        <v>2024.1</v>
      </c>
      <c r="N6498">
        <v>234</v>
      </c>
      <c r="O6498">
        <v>0</v>
      </c>
      <c r="P6498" t="s">
        <v>3538</v>
      </c>
      <c r="Q6498">
        <v>1</v>
      </c>
      <c r="R6498">
        <v>0</v>
      </c>
      <c r="S6498">
        <v>200</v>
      </c>
      <c r="T6498" t="s">
        <v>17679</v>
      </c>
      <c r="U6498">
        <v>8.65</v>
      </c>
      <c r="V6498" t="s">
        <v>18529</v>
      </c>
      <c r="W6498">
        <v>1141.7</v>
      </c>
      <c r="X6498" t="s">
        <v>3566</v>
      </c>
    </row>
    <row r="6499" spans="1:24" x14ac:dyDescent="0.3">
      <c r="A6499" t="s">
        <v>3894</v>
      </c>
      <c r="B6499" t="s">
        <v>16674</v>
      </c>
      <c r="C6499" t="s">
        <v>181</v>
      </c>
      <c r="D6499" t="s">
        <v>16675</v>
      </c>
      <c r="E6499" t="s">
        <v>16676</v>
      </c>
      <c r="F6499">
        <v>9521</v>
      </c>
      <c r="G6499">
        <v>0</v>
      </c>
      <c r="H6499" t="s">
        <v>16677</v>
      </c>
      <c r="I6499">
        <v>0</v>
      </c>
      <c r="J6499">
        <v>4761</v>
      </c>
      <c r="K6499">
        <v>4087</v>
      </c>
      <c r="L6499">
        <v>91262.709999999992</v>
      </c>
      <c r="M6499">
        <v>164379.16</v>
      </c>
      <c r="N6499">
        <v>7360</v>
      </c>
      <c r="O6499">
        <v>2</v>
      </c>
      <c r="P6499" t="s">
        <v>18530</v>
      </c>
      <c r="Q6499">
        <v>0</v>
      </c>
      <c r="R6499">
        <v>0</v>
      </c>
      <c r="S6499">
        <v>5000</v>
      </c>
      <c r="T6499" t="s">
        <v>17710</v>
      </c>
      <c r="U6499">
        <v>22.33</v>
      </c>
      <c r="V6499" t="s">
        <v>18531</v>
      </c>
      <c r="W6499">
        <v>1167714.6000000001</v>
      </c>
      <c r="X6499" t="s">
        <v>3566</v>
      </c>
    </row>
    <row r="6500" spans="1:24" x14ac:dyDescent="0.3">
      <c r="A6500" t="s">
        <v>3894</v>
      </c>
      <c r="B6500" t="s">
        <v>16678</v>
      </c>
      <c r="C6500" t="s">
        <v>181</v>
      </c>
      <c r="D6500" t="s">
        <v>16679</v>
      </c>
      <c r="E6500" t="s">
        <v>16676</v>
      </c>
      <c r="F6500">
        <v>10276</v>
      </c>
      <c r="G6500">
        <v>0</v>
      </c>
      <c r="H6500" t="s">
        <v>16680</v>
      </c>
      <c r="I6500">
        <v>0</v>
      </c>
      <c r="J6500">
        <v>5138</v>
      </c>
      <c r="K6500">
        <v>4050</v>
      </c>
      <c r="L6500">
        <v>62572.5</v>
      </c>
      <c r="M6500">
        <v>120531.84</v>
      </c>
      <c r="N6500">
        <v>7800</v>
      </c>
      <c r="O6500">
        <v>0</v>
      </c>
      <c r="P6500" t="s">
        <v>18532</v>
      </c>
      <c r="Q6500">
        <v>0</v>
      </c>
      <c r="R6500">
        <v>0</v>
      </c>
      <c r="S6500">
        <v>6000</v>
      </c>
      <c r="T6500" t="s">
        <v>17710</v>
      </c>
      <c r="U6500">
        <v>15.45</v>
      </c>
      <c r="V6500" t="s">
        <v>18531</v>
      </c>
      <c r="W6500">
        <v>1335880</v>
      </c>
      <c r="X6500" t="s">
        <v>3566</v>
      </c>
    </row>
    <row r="6501" spans="1:24" x14ac:dyDescent="0.3">
      <c r="A6501" t="s">
        <v>3502</v>
      </c>
      <c r="B6501" t="s">
        <v>11908</v>
      </c>
      <c r="C6501" t="s">
        <v>181</v>
      </c>
      <c r="D6501" t="s">
        <v>11909</v>
      </c>
      <c r="E6501" t="s">
        <v>11905</v>
      </c>
      <c r="F6501">
        <v>65</v>
      </c>
      <c r="G6501">
        <v>0</v>
      </c>
      <c r="H6501" t="s">
        <v>13639</v>
      </c>
      <c r="I6501">
        <v>0</v>
      </c>
      <c r="J6501">
        <v>33</v>
      </c>
      <c r="K6501">
        <v>32</v>
      </c>
      <c r="L6501">
        <v>552</v>
      </c>
      <c r="M6501">
        <v>56545.5</v>
      </c>
      <c r="N6501">
        <v>3278</v>
      </c>
      <c r="O6501">
        <v>0</v>
      </c>
      <c r="P6501" t="s">
        <v>18533</v>
      </c>
      <c r="Q6501">
        <v>0</v>
      </c>
      <c r="R6501">
        <v>0</v>
      </c>
      <c r="S6501">
        <v>0</v>
      </c>
      <c r="T6501" t="s">
        <v>181</v>
      </c>
      <c r="U6501">
        <v>0</v>
      </c>
      <c r="V6501" t="s">
        <v>181</v>
      </c>
      <c r="W6501">
        <v>3605.8</v>
      </c>
      <c r="X6501" t="s">
        <v>3566</v>
      </c>
    </row>
    <row r="6502" spans="1:24" x14ac:dyDescent="0.3">
      <c r="A6502" t="s">
        <v>3502</v>
      </c>
      <c r="B6502" t="s">
        <v>11903</v>
      </c>
      <c r="C6502" t="s">
        <v>3592</v>
      </c>
      <c r="D6502" t="s">
        <v>11904</v>
      </c>
      <c r="E6502" t="s">
        <v>11905</v>
      </c>
      <c r="F6502">
        <v>744</v>
      </c>
      <c r="G6502">
        <v>0</v>
      </c>
      <c r="H6502" t="s">
        <v>14990</v>
      </c>
      <c r="I6502">
        <v>0</v>
      </c>
      <c r="J6502">
        <v>372</v>
      </c>
      <c r="K6502">
        <v>354</v>
      </c>
      <c r="L6502">
        <v>5947.2</v>
      </c>
      <c r="M6502">
        <v>2402.4</v>
      </c>
      <c r="N6502">
        <v>143</v>
      </c>
      <c r="O6502">
        <v>0</v>
      </c>
      <c r="P6502" t="s">
        <v>7328</v>
      </c>
      <c r="Q6502">
        <v>0</v>
      </c>
      <c r="R6502">
        <v>0</v>
      </c>
      <c r="S6502">
        <v>900</v>
      </c>
      <c r="T6502" t="s">
        <v>17679</v>
      </c>
      <c r="U6502">
        <v>16.8</v>
      </c>
      <c r="V6502" t="s">
        <v>18534</v>
      </c>
      <c r="W6502">
        <v>1773.2</v>
      </c>
      <c r="X6502" t="s">
        <v>3566</v>
      </c>
    </row>
    <row r="6503" spans="1:24" x14ac:dyDescent="0.3">
      <c r="A6503" t="s">
        <v>3502</v>
      </c>
      <c r="B6503" t="s">
        <v>16681</v>
      </c>
      <c r="C6503" t="s">
        <v>181</v>
      </c>
      <c r="D6503" t="s">
        <v>16682</v>
      </c>
      <c r="E6503" t="s">
        <v>11905</v>
      </c>
      <c r="F6503">
        <v>0</v>
      </c>
      <c r="G6503">
        <v>0</v>
      </c>
      <c r="H6503" t="s">
        <v>13639</v>
      </c>
      <c r="I6503">
        <v>0</v>
      </c>
      <c r="J6503">
        <v>0</v>
      </c>
      <c r="L6503">
        <v>0</v>
      </c>
      <c r="M6503">
        <v>5175</v>
      </c>
      <c r="N6503">
        <v>300</v>
      </c>
      <c r="O6503">
        <v>0</v>
      </c>
      <c r="P6503" t="s">
        <v>513</v>
      </c>
      <c r="Q6503">
        <v>0</v>
      </c>
      <c r="R6503">
        <v>0</v>
      </c>
      <c r="S6503">
        <v>0</v>
      </c>
      <c r="T6503" t="s">
        <v>181</v>
      </c>
      <c r="U6503">
        <v>0</v>
      </c>
      <c r="V6503" t="s">
        <v>181</v>
      </c>
      <c r="W6503">
        <v>0</v>
      </c>
      <c r="X6503" t="s">
        <v>3566</v>
      </c>
    </row>
    <row r="6504" spans="1:24" x14ac:dyDescent="0.3">
      <c r="A6504" t="s">
        <v>3502</v>
      </c>
      <c r="B6504" t="s">
        <v>10909</v>
      </c>
      <c r="C6504" t="s">
        <v>181</v>
      </c>
      <c r="D6504" t="s">
        <v>10910</v>
      </c>
      <c r="E6504" t="s">
        <v>10911</v>
      </c>
      <c r="F6504">
        <v>0</v>
      </c>
      <c r="G6504">
        <v>0</v>
      </c>
      <c r="H6504" t="s">
        <v>15913</v>
      </c>
      <c r="I6504">
        <v>0</v>
      </c>
      <c r="J6504">
        <v>0</v>
      </c>
      <c r="L6504">
        <v>0</v>
      </c>
      <c r="M6504">
        <v>110.7</v>
      </c>
      <c r="N6504">
        <v>41</v>
      </c>
      <c r="O6504">
        <v>0</v>
      </c>
      <c r="P6504" t="s">
        <v>4019</v>
      </c>
      <c r="Q6504">
        <v>0</v>
      </c>
      <c r="R6504">
        <v>0</v>
      </c>
      <c r="S6504">
        <v>0</v>
      </c>
      <c r="T6504" t="s">
        <v>181</v>
      </c>
      <c r="U6504">
        <v>0</v>
      </c>
      <c r="V6504" t="s">
        <v>181</v>
      </c>
      <c r="W6504">
        <v>0</v>
      </c>
      <c r="X6504" t="s">
        <v>3957</v>
      </c>
    </row>
    <row r="6505" spans="1:24" x14ac:dyDescent="0.3">
      <c r="A6505" t="s">
        <v>3502</v>
      </c>
      <c r="B6505" t="s">
        <v>10916</v>
      </c>
      <c r="C6505" t="s">
        <v>181</v>
      </c>
      <c r="D6505" t="s">
        <v>10917</v>
      </c>
      <c r="E6505" t="s">
        <v>10911</v>
      </c>
      <c r="F6505">
        <v>0</v>
      </c>
      <c r="G6505">
        <v>0</v>
      </c>
      <c r="H6505" t="s">
        <v>4256</v>
      </c>
      <c r="I6505">
        <v>0</v>
      </c>
      <c r="J6505">
        <v>0</v>
      </c>
      <c r="L6505">
        <v>0</v>
      </c>
      <c r="M6505">
        <v>1150</v>
      </c>
      <c r="N6505">
        <v>10</v>
      </c>
      <c r="O6505">
        <v>0</v>
      </c>
      <c r="P6505" t="s">
        <v>3762</v>
      </c>
      <c r="Q6505">
        <v>0</v>
      </c>
      <c r="R6505">
        <v>0</v>
      </c>
      <c r="S6505">
        <v>0</v>
      </c>
      <c r="T6505" t="s">
        <v>181</v>
      </c>
      <c r="U6505">
        <v>0</v>
      </c>
      <c r="V6505" t="s">
        <v>181</v>
      </c>
      <c r="W6505">
        <v>0</v>
      </c>
      <c r="X6505" t="s">
        <v>3957</v>
      </c>
    </row>
    <row r="6506" spans="1:24" x14ac:dyDescent="0.3">
      <c r="A6506" t="s">
        <v>3502</v>
      </c>
      <c r="B6506" t="s">
        <v>10535</v>
      </c>
      <c r="C6506" t="s">
        <v>181</v>
      </c>
      <c r="D6506" t="s">
        <v>10536</v>
      </c>
      <c r="E6506" t="s">
        <v>10537</v>
      </c>
      <c r="F6506">
        <v>0</v>
      </c>
      <c r="G6506">
        <v>0</v>
      </c>
      <c r="H6506" t="s">
        <v>13910</v>
      </c>
      <c r="I6506">
        <v>0</v>
      </c>
      <c r="J6506">
        <v>0</v>
      </c>
      <c r="L6506">
        <v>0</v>
      </c>
      <c r="M6506">
        <v>226.56</v>
      </c>
      <c r="N6506">
        <v>708</v>
      </c>
      <c r="O6506">
        <v>0</v>
      </c>
      <c r="P6506" t="s">
        <v>15623</v>
      </c>
      <c r="Q6506">
        <v>0</v>
      </c>
      <c r="R6506">
        <v>0</v>
      </c>
      <c r="S6506">
        <v>0</v>
      </c>
      <c r="T6506" t="s">
        <v>181</v>
      </c>
      <c r="U6506">
        <v>0</v>
      </c>
      <c r="V6506" t="s">
        <v>181</v>
      </c>
      <c r="W6506">
        <v>0</v>
      </c>
      <c r="X6506" t="s">
        <v>3957</v>
      </c>
    </row>
    <row r="6507" spans="1:24" x14ac:dyDescent="0.3">
      <c r="A6507" t="s">
        <v>3502</v>
      </c>
      <c r="B6507" t="s">
        <v>10914</v>
      </c>
      <c r="C6507" t="s">
        <v>181</v>
      </c>
      <c r="D6507" t="s">
        <v>10915</v>
      </c>
      <c r="E6507" t="s">
        <v>10911</v>
      </c>
      <c r="F6507">
        <v>0</v>
      </c>
      <c r="G6507">
        <v>0</v>
      </c>
      <c r="H6507" t="s">
        <v>7391</v>
      </c>
      <c r="I6507">
        <v>0</v>
      </c>
      <c r="J6507">
        <v>0</v>
      </c>
      <c r="L6507">
        <v>0</v>
      </c>
      <c r="M6507">
        <v>516</v>
      </c>
      <c r="N6507">
        <v>4</v>
      </c>
      <c r="O6507">
        <v>0</v>
      </c>
      <c r="P6507" t="s">
        <v>3101</v>
      </c>
      <c r="Q6507">
        <v>0</v>
      </c>
      <c r="R6507">
        <v>0</v>
      </c>
      <c r="S6507">
        <v>0</v>
      </c>
      <c r="T6507" t="s">
        <v>181</v>
      </c>
      <c r="U6507">
        <v>0</v>
      </c>
      <c r="V6507" t="s">
        <v>181</v>
      </c>
      <c r="W6507">
        <v>0</v>
      </c>
      <c r="X6507" t="s">
        <v>3957</v>
      </c>
    </row>
    <row r="6508" spans="1:24" x14ac:dyDescent="0.3">
      <c r="A6508" t="s">
        <v>3502</v>
      </c>
      <c r="B6508" t="s">
        <v>10912</v>
      </c>
      <c r="C6508" t="s">
        <v>181</v>
      </c>
      <c r="D6508" t="s">
        <v>10913</v>
      </c>
      <c r="E6508" t="s">
        <v>10911</v>
      </c>
      <c r="F6508">
        <v>35</v>
      </c>
      <c r="G6508" t="s">
        <v>3670</v>
      </c>
      <c r="H6508" t="s">
        <v>2020</v>
      </c>
      <c r="I6508">
        <v>648</v>
      </c>
      <c r="J6508">
        <v>18</v>
      </c>
      <c r="K6508">
        <v>16</v>
      </c>
      <c r="L6508">
        <v>384</v>
      </c>
      <c r="M6508">
        <v>192</v>
      </c>
      <c r="N6508">
        <v>8</v>
      </c>
      <c r="O6508">
        <v>0</v>
      </c>
      <c r="P6508" t="s">
        <v>1703</v>
      </c>
      <c r="Q6508">
        <v>0</v>
      </c>
      <c r="R6508">
        <v>0</v>
      </c>
      <c r="S6508">
        <v>0</v>
      </c>
      <c r="T6508" t="s">
        <v>181</v>
      </c>
      <c r="U6508">
        <v>0</v>
      </c>
      <c r="V6508" t="s">
        <v>181</v>
      </c>
      <c r="W6508">
        <v>4.8</v>
      </c>
      <c r="X6508" t="s">
        <v>3957</v>
      </c>
    </row>
    <row r="6509" spans="1:24" x14ac:dyDescent="0.3">
      <c r="A6509" t="s">
        <v>3502</v>
      </c>
      <c r="B6509" t="s">
        <v>16683</v>
      </c>
      <c r="C6509" t="s">
        <v>181</v>
      </c>
      <c r="D6509" t="s">
        <v>16684</v>
      </c>
      <c r="E6509" t="s">
        <v>10911</v>
      </c>
      <c r="F6509">
        <v>0</v>
      </c>
      <c r="G6509">
        <v>0</v>
      </c>
      <c r="H6509" t="s">
        <v>8263</v>
      </c>
      <c r="I6509">
        <v>0</v>
      </c>
      <c r="J6509">
        <v>0</v>
      </c>
      <c r="L6509">
        <v>0</v>
      </c>
      <c r="M6509">
        <v>360</v>
      </c>
      <c r="N6509">
        <v>4</v>
      </c>
      <c r="O6509">
        <v>0</v>
      </c>
      <c r="P6509" t="s">
        <v>3101</v>
      </c>
      <c r="Q6509">
        <v>0</v>
      </c>
      <c r="R6509">
        <v>0</v>
      </c>
      <c r="S6509">
        <v>0</v>
      </c>
      <c r="T6509" t="s">
        <v>181</v>
      </c>
      <c r="U6509">
        <v>0</v>
      </c>
      <c r="V6509" t="s">
        <v>181</v>
      </c>
      <c r="W6509">
        <v>0</v>
      </c>
      <c r="X6509" t="s">
        <v>3957</v>
      </c>
    </row>
    <row r="6510" spans="1:24" x14ac:dyDescent="0.3">
      <c r="A6510" t="s">
        <v>3763</v>
      </c>
      <c r="B6510" t="s">
        <v>10900</v>
      </c>
      <c r="C6510" t="s">
        <v>181</v>
      </c>
      <c r="D6510" t="s">
        <v>10901</v>
      </c>
      <c r="E6510" t="s">
        <v>10897</v>
      </c>
      <c r="F6510">
        <v>0</v>
      </c>
      <c r="G6510">
        <v>0</v>
      </c>
      <c r="H6510" t="s">
        <v>12522</v>
      </c>
      <c r="I6510">
        <v>0</v>
      </c>
      <c r="J6510">
        <v>0</v>
      </c>
      <c r="L6510">
        <v>0</v>
      </c>
      <c r="M6510">
        <v>21.75</v>
      </c>
      <c r="N6510">
        <v>5</v>
      </c>
      <c r="O6510">
        <v>0</v>
      </c>
      <c r="P6510" t="s">
        <v>3526</v>
      </c>
      <c r="Q6510">
        <v>0</v>
      </c>
      <c r="R6510">
        <v>0</v>
      </c>
      <c r="S6510">
        <v>0</v>
      </c>
      <c r="T6510" t="s">
        <v>181</v>
      </c>
      <c r="U6510">
        <v>0</v>
      </c>
      <c r="V6510" t="s">
        <v>181</v>
      </c>
      <c r="W6510">
        <v>0</v>
      </c>
      <c r="X6510" t="s">
        <v>3566</v>
      </c>
    </row>
    <row r="6511" spans="1:24" x14ac:dyDescent="0.3">
      <c r="A6511" t="s">
        <v>3763</v>
      </c>
      <c r="B6511" t="s">
        <v>10898</v>
      </c>
      <c r="C6511" t="s">
        <v>181</v>
      </c>
      <c r="D6511" t="s">
        <v>10899</v>
      </c>
      <c r="E6511" t="s">
        <v>10897</v>
      </c>
      <c r="F6511">
        <v>0</v>
      </c>
      <c r="G6511">
        <v>0</v>
      </c>
      <c r="H6511" t="s">
        <v>12482</v>
      </c>
      <c r="I6511">
        <v>0</v>
      </c>
      <c r="J6511">
        <v>0</v>
      </c>
      <c r="L6511">
        <v>0</v>
      </c>
      <c r="M6511">
        <v>858</v>
      </c>
      <c r="N6511">
        <v>132</v>
      </c>
      <c r="O6511">
        <v>0</v>
      </c>
      <c r="P6511" t="s">
        <v>1057</v>
      </c>
      <c r="Q6511">
        <v>0</v>
      </c>
      <c r="R6511">
        <v>0</v>
      </c>
      <c r="S6511">
        <v>0</v>
      </c>
      <c r="T6511" t="s">
        <v>181</v>
      </c>
      <c r="U6511">
        <v>0</v>
      </c>
      <c r="V6511" t="s">
        <v>181</v>
      </c>
      <c r="W6511">
        <v>0</v>
      </c>
      <c r="X6511" t="s">
        <v>3764</v>
      </c>
    </row>
    <row r="6512" spans="1:24" x14ac:dyDescent="0.3">
      <c r="A6512" t="s">
        <v>3502</v>
      </c>
      <c r="B6512" t="s">
        <v>11350</v>
      </c>
      <c r="C6512" t="s">
        <v>181</v>
      </c>
      <c r="D6512" t="s">
        <v>11351</v>
      </c>
      <c r="E6512" t="s">
        <v>11352</v>
      </c>
      <c r="F6512">
        <v>0</v>
      </c>
      <c r="G6512">
        <v>0</v>
      </c>
      <c r="H6512" t="s">
        <v>16685</v>
      </c>
      <c r="I6512">
        <v>0</v>
      </c>
      <c r="J6512">
        <v>0</v>
      </c>
      <c r="L6512">
        <v>0</v>
      </c>
      <c r="M6512">
        <v>2463.1999999999998</v>
      </c>
      <c r="N6512">
        <v>80</v>
      </c>
      <c r="O6512">
        <v>0</v>
      </c>
      <c r="P6512" t="s">
        <v>2644</v>
      </c>
      <c r="Q6512">
        <v>0</v>
      </c>
      <c r="R6512">
        <v>0</v>
      </c>
      <c r="S6512">
        <v>0</v>
      </c>
      <c r="T6512" t="s">
        <v>181</v>
      </c>
      <c r="U6512">
        <v>0</v>
      </c>
      <c r="V6512" t="s">
        <v>181</v>
      </c>
      <c r="W6512">
        <v>0</v>
      </c>
      <c r="X6512" t="s">
        <v>3957</v>
      </c>
    </row>
    <row r="6513" spans="1:24" x14ac:dyDescent="0.3">
      <c r="A6513" t="s">
        <v>3502</v>
      </c>
      <c r="B6513" t="s">
        <v>11643</v>
      </c>
      <c r="C6513" t="s">
        <v>181</v>
      </c>
      <c r="D6513" t="s">
        <v>11644</v>
      </c>
      <c r="E6513" t="s">
        <v>11645</v>
      </c>
      <c r="F6513">
        <v>0</v>
      </c>
      <c r="G6513">
        <v>0</v>
      </c>
      <c r="H6513" t="s">
        <v>16686</v>
      </c>
      <c r="I6513">
        <v>0</v>
      </c>
      <c r="J6513">
        <v>0</v>
      </c>
      <c r="L6513">
        <v>0</v>
      </c>
      <c r="M6513">
        <v>69.55</v>
      </c>
      <c r="N6513">
        <v>5</v>
      </c>
      <c r="O6513">
        <v>0</v>
      </c>
      <c r="P6513" t="s">
        <v>3526</v>
      </c>
      <c r="Q6513">
        <v>0</v>
      </c>
      <c r="R6513">
        <v>0</v>
      </c>
      <c r="S6513">
        <v>0</v>
      </c>
      <c r="T6513" t="s">
        <v>181</v>
      </c>
      <c r="U6513">
        <v>0</v>
      </c>
      <c r="V6513" t="s">
        <v>181</v>
      </c>
      <c r="W6513">
        <v>0</v>
      </c>
      <c r="X6513" t="s">
        <v>3957</v>
      </c>
    </row>
    <row r="6514" spans="1:24" x14ac:dyDescent="0.3">
      <c r="A6514" t="s">
        <v>3502</v>
      </c>
      <c r="B6514" t="s">
        <v>10937</v>
      </c>
      <c r="C6514" t="s">
        <v>181</v>
      </c>
      <c r="D6514" t="s">
        <v>10938</v>
      </c>
      <c r="E6514" t="s">
        <v>10920</v>
      </c>
      <c r="F6514">
        <v>0</v>
      </c>
      <c r="G6514">
        <v>0</v>
      </c>
      <c r="H6514" t="s">
        <v>3701</v>
      </c>
      <c r="I6514">
        <v>0</v>
      </c>
      <c r="J6514">
        <v>0</v>
      </c>
      <c r="L6514">
        <v>0</v>
      </c>
      <c r="M6514">
        <v>276</v>
      </c>
      <c r="N6514">
        <v>92</v>
      </c>
      <c r="O6514">
        <v>0</v>
      </c>
      <c r="P6514" t="s">
        <v>7295</v>
      </c>
      <c r="Q6514">
        <v>0</v>
      </c>
      <c r="R6514">
        <v>0</v>
      </c>
      <c r="S6514">
        <v>0</v>
      </c>
      <c r="T6514" t="s">
        <v>181</v>
      </c>
      <c r="U6514">
        <v>0</v>
      </c>
      <c r="V6514" t="s">
        <v>181</v>
      </c>
      <c r="W6514">
        <v>0</v>
      </c>
      <c r="X6514" t="s">
        <v>3764</v>
      </c>
    </row>
    <row r="6515" spans="1:24" x14ac:dyDescent="0.3">
      <c r="A6515" t="s">
        <v>3502</v>
      </c>
      <c r="B6515" t="s">
        <v>10935</v>
      </c>
      <c r="C6515" t="s">
        <v>181</v>
      </c>
      <c r="D6515" t="s">
        <v>10936</v>
      </c>
      <c r="E6515" t="s">
        <v>10920</v>
      </c>
      <c r="F6515">
        <v>0</v>
      </c>
      <c r="G6515">
        <v>0</v>
      </c>
      <c r="H6515" t="s">
        <v>13547</v>
      </c>
      <c r="I6515">
        <v>0</v>
      </c>
      <c r="J6515">
        <v>0</v>
      </c>
      <c r="L6515">
        <v>0</v>
      </c>
      <c r="M6515">
        <v>1854.4</v>
      </c>
      <c r="N6515">
        <v>488</v>
      </c>
      <c r="O6515">
        <v>0</v>
      </c>
      <c r="P6515" t="s">
        <v>10596</v>
      </c>
      <c r="Q6515">
        <v>0</v>
      </c>
      <c r="R6515">
        <v>0</v>
      </c>
      <c r="S6515">
        <v>0</v>
      </c>
      <c r="T6515" t="s">
        <v>181</v>
      </c>
      <c r="U6515">
        <v>0</v>
      </c>
      <c r="V6515" t="s">
        <v>181</v>
      </c>
      <c r="W6515">
        <v>0</v>
      </c>
      <c r="X6515" t="s">
        <v>3764</v>
      </c>
    </row>
    <row r="6516" spans="1:24" x14ac:dyDescent="0.3">
      <c r="A6516" t="s">
        <v>3502</v>
      </c>
      <c r="B6516" t="s">
        <v>10939</v>
      </c>
      <c r="C6516" t="s">
        <v>3504</v>
      </c>
      <c r="D6516" t="s">
        <v>10940</v>
      </c>
      <c r="E6516" t="s">
        <v>10920</v>
      </c>
      <c r="F6516">
        <v>0</v>
      </c>
      <c r="G6516">
        <v>0</v>
      </c>
      <c r="H6516" t="s">
        <v>7207</v>
      </c>
      <c r="I6516">
        <v>0</v>
      </c>
      <c r="J6516">
        <v>0</v>
      </c>
      <c r="L6516">
        <v>0</v>
      </c>
      <c r="M6516">
        <v>403</v>
      </c>
      <c r="N6516">
        <v>13</v>
      </c>
      <c r="O6516">
        <v>0</v>
      </c>
      <c r="P6516" t="s">
        <v>1552</v>
      </c>
      <c r="Q6516">
        <v>0</v>
      </c>
      <c r="R6516">
        <v>0</v>
      </c>
      <c r="S6516">
        <v>0</v>
      </c>
      <c r="T6516" t="s">
        <v>181</v>
      </c>
      <c r="U6516">
        <v>0</v>
      </c>
      <c r="V6516" t="s">
        <v>181</v>
      </c>
      <c r="W6516">
        <v>0</v>
      </c>
      <c r="X6516" t="s">
        <v>3764</v>
      </c>
    </row>
    <row r="6517" spans="1:24" x14ac:dyDescent="0.3">
      <c r="A6517" t="s">
        <v>3502</v>
      </c>
      <c r="B6517" t="s">
        <v>16687</v>
      </c>
      <c r="C6517" t="s">
        <v>3504</v>
      </c>
      <c r="D6517" t="s">
        <v>16688</v>
      </c>
      <c r="E6517" t="s">
        <v>10204</v>
      </c>
      <c r="F6517">
        <v>0</v>
      </c>
      <c r="G6517">
        <v>0</v>
      </c>
      <c r="H6517" t="s">
        <v>2020</v>
      </c>
      <c r="I6517">
        <v>0</v>
      </c>
      <c r="J6517">
        <v>0</v>
      </c>
      <c r="L6517">
        <v>0</v>
      </c>
      <c r="M6517">
        <v>48</v>
      </c>
      <c r="N6517">
        <v>2</v>
      </c>
      <c r="O6517">
        <v>0</v>
      </c>
      <c r="P6517" t="s">
        <v>3787</v>
      </c>
      <c r="Q6517">
        <v>0</v>
      </c>
      <c r="R6517">
        <v>0</v>
      </c>
      <c r="S6517">
        <v>20</v>
      </c>
      <c r="T6517" t="s">
        <v>18150</v>
      </c>
      <c r="U6517">
        <v>24</v>
      </c>
      <c r="V6517" t="s">
        <v>18535</v>
      </c>
      <c r="W6517">
        <v>0</v>
      </c>
      <c r="X6517" t="s">
        <v>3957</v>
      </c>
    </row>
    <row r="6518" spans="1:24" x14ac:dyDescent="0.3">
      <c r="A6518" t="s">
        <v>3502</v>
      </c>
      <c r="B6518" t="s">
        <v>10205</v>
      </c>
      <c r="C6518" t="s">
        <v>3504</v>
      </c>
      <c r="D6518" t="s">
        <v>10206</v>
      </c>
      <c r="E6518" t="s">
        <v>10204</v>
      </c>
      <c r="F6518">
        <v>0</v>
      </c>
      <c r="G6518">
        <v>0</v>
      </c>
      <c r="H6518" t="s">
        <v>2020</v>
      </c>
      <c r="I6518">
        <v>0</v>
      </c>
      <c r="J6518">
        <v>0</v>
      </c>
      <c r="L6518">
        <v>0</v>
      </c>
      <c r="M6518">
        <v>72</v>
      </c>
      <c r="N6518">
        <v>3</v>
      </c>
      <c r="O6518">
        <v>0</v>
      </c>
      <c r="P6518" t="s">
        <v>3701</v>
      </c>
      <c r="Q6518">
        <v>0</v>
      </c>
      <c r="R6518">
        <v>0</v>
      </c>
      <c r="S6518">
        <v>0</v>
      </c>
      <c r="T6518" t="s">
        <v>181</v>
      </c>
      <c r="U6518">
        <v>0</v>
      </c>
      <c r="V6518" t="s">
        <v>181</v>
      </c>
      <c r="W6518">
        <v>0</v>
      </c>
      <c r="X6518" t="s">
        <v>3957</v>
      </c>
    </row>
    <row r="6519" spans="1:24" x14ac:dyDescent="0.3">
      <c r="A6519" t="s">
        <v>3502</v>
      </c>
      <c r="B6519" t="s">
        <v>10918</v>
      </c>
      <c r="C6519" t="s">
        <v>3592</v>
      </c>
      <c r="D6519" t="s">
        <v>10919</v>
      </c>
      <c r="E6519" t="s">
        <v>10920</v>
      </c>
      <c r="F6519">
        <v>79</v>
      </c>
      <c r="G6519">
        <v>0</v>
      </c>
      <c r="H6519" t="s">
        <v>3597</v>
      </c>
      <c r="I6519">
        <v>0</v>
      </c>
      <c r="J6519">
        <v>40</v>
      </c>
      <c r="K6519">
        <v>44</v>
      </c>
      <c r="L6519">
        <v>616</v>
      </c>
      <c r="M6519">
        <v>4438</v>
      </c>
      <c r="N6519">
        <v>317</v>
      </c>
      <c r="O6519">
        <v>1</v>
      </c>
      <c r="P6519" t="s">
        <v>13757</v>
      </c>
      <c r="Q6519">
        <v>0</v>
      </c>
      <c r="R6519">
        <v>0</v>
      </c>
      <c r="S6519">
        <v>0</v>
      </c>
      <c r="T6519" t="s">
        <v>181</v>
      </c>
      <c r="U6519">
        <v>0</v>
      </c>
      <c r="V6519" t="s">
        <v>181</v>
      </c>
      <c r="W6519">
        <v>421.33333333333297</v>
      </c>
      <c r="X6519" t="s">
        <v>3566</v>
      </c>
    </row>
    <row r="6520" spans="1:24" x14ac:dyDescent="0.3">
      <c r="A6520" t="s">
        <v>3502</v>
      </c>
      <c r="B6520" t="s">
        <v>10632</v>
      </c>
      <c r="C6520" t="s">
        <v>3592</v>
      </c>
      <c r="D6520" t="s">
        <v>10633</v>
      </c>
      <c r="E6520" t="s">
        <v>10631</v>
      </c>
      <c r="F6520">
        <v>7</v>
      </c>
      <c r="G6520">
        <v>0</v>
      </c>
      <c r="H6520" t="s">
        <v>13085</v>
      </c>
      <c r="I6520">
        <v>0</v>
      </c>
      <c r="J6520">
        <v>4</v>
      </c>
      <c r="K6520">
        <v>4</v>
      </c>
      <c r="L6520">
        <v>29.2</v>
      </c>
      <c r="M6520">
        <v>445.3</v>
      </c>
      <c r="N6520">
        <v>61</v>
      </c>
      <c r="O6520">
        <v>0</v>
      </c>
      <c r="P6520" t="s">
        <v>3627</v>
      </c>
      <c r="Q6520">
        <v>0</v>
      </c>
      <c r="R6520">
        <v>0</v>
      </c>
      <c r="S6520">
        <v>0</v>
      </c>
      <c r="T6520" t="s">
        <v>181</v>
      </c>
      <c r="U6520">
        <v>0</v>
      </c>
      <c r="V6520" t="s">
        <v>181</v>
      </c>
      <c r="W6520">
        <v>8.1333333333333293</v>
      </c>
      <c r="X6520" t="s">
        <v>7360</v>
      </c>
    </row>
    <row r="6521" spans="1:24" x14ac:dyDescent="0.3">
      <c r="A6521" t="s">
        <v>3894</v>
      </c>
      <c r="B6521" t="s">
        <v>11229</v>
      </c>
      <c r="C6521" t="s">
        <v>181</v>
      </c>
      <c r="D6521" t="s">
        <v>16689</v>
      </c>
      <c r="E6521" t="s">
        <v>11226</v>
      </c>
      <c r="F6521">
        <v>4900</v>
      </c>
      <c r="G6521">
        <v>0</v>
      </c>
      <c r="H6521" t="s">
        <v>16690</v>
      </c>
      <c r="I6521">
        <v>0</v>
      </c>
      <c r="J6521">
        <v>2450</v>
      </c>
      <c r="K6521">
        <v>2268</v>
      </c>
      <c r="L6521">
        <v>134424.36000000002</v>
      </c>
      <c r="M6521">
        <v>356123.5</v>
      </c>
      <c r="N6521">
        <v>6009</v>
      </c>
      <c r="O6521">
        <v>2</v>
      </c>
      <c r="P6521" t="s">
        <v>18536</v>
      </c>
      <c r="Q6521">
        <v>0</v>
      </c>
      <c r="R6521">
        <v>0</v>
      </c>
      <c r="S6521">
        <v>5052</v>
      </c>
      <c r="T6521" t="s">
        <v>18537</v>
      </c>
      <c r="U6521">
        <v>59.27</v>
      </c>
      <c r="V6521" t="s">
        <v>18538</v>
      </c>
      <c r="W6521">
        <v>490571.66666666698</v>
      </c>
      <c r="X6521" t="s">
        <v>3566</v>
      </c>
    </row>
    <row r="6522" spans="1:24" x14ac:dyDescent="0.3">
      <c r="A6522" t="s">
        <v>3894</v>
      </c>
      <c r="B6522" t="s">
        <v>11228</v>
      </c>
      <c r="C6522" t="s">
        <v>181</v>
      </c>
      <c r="D6522" t="s">
        <v>16691</v>
      </c>
      <c r="E6522" t="s">
        <v>11226</v>
      </c>
      <c r="F6522">
        <v>8470</v>
      </c>
      <c r="G6522">
        <v>0</v>
      </c>
      <c r="H6522" t="s">
        <v>16692</v>
      </c>
      <c r="I6522">
        <v>0</v>
      </c>
      <c r="J6522">
        <v>4235</v>
      </c>
      <c r="K6522">
        <v>3810</v>
      </c>
      <c r="L6522">
        <v>158076.9</v>
      </c>
      <c r="M6522">
        <v>242233.83</v>
      </c>
      <c r="N6522">
        <v>5839</v>
      </c>
      <c r="O6522">
        <v>0</v>
      </c>
      <c r="P6522" t="s">
        <v>18539</v>
      </c>
      <c r="Q6522">
        <v>0</v>
      </c>
      <c r="R6522">
        <v>0</v>
      </c>
      <c r="S6522">
        <v>9000</v>
      </c>
      <c r="T6522" t="s">
        <v>18540</v>
      </c>
      <c r="U6522">
        <v>41.49</v>
      </c>
      <c r="V6522" t="s">
        <v>18541</v>
      </c>
      <c r="W6522">
        <v>824272.16666666698</v>
      </c>
      <c r="X6522" t="s">
        <v>3566</v>
      </c>
    </row>
    <row r="6523" spans="1:24" x14ac:dyDescent="0.3">
      <c r="A6523" t="s">
        <v>3894</v>
      </c>
      <c r="B6523" t="s">
        <v>11227</v>
      </c>
      <c r="C6523" t="s">
        <v>181</v>
      </c>
      <c r="D6523" t="s">
        <v>16693</v>
      </c>
      <c r="E6523" t="s">
        <v>11226</v>
      </c>
      <c r="F6523">
        <v>21</v>
      </c>
      <c r="G6523" t="s">
        <v>1261</v>
      </c>
      <c r="H6523" t="s">
        <v>16694</v>
      </c>
      <c r="I6523">
        <v>474.08</v>
      </c>
      <c r="J6523">
        <v>11</v>
      </c>
      <c r="K6523">
        <v>340</v>
      </c>
      <c r="L6523">
        <v>10074.199999999999</v>
      </c>
      <c r="M6523">
        <v>148.16</v>
      </c>
      <c r="N6523">
        <v>5</v>
      </c>
      <c r="O6523">
        <v>0</v>
      </c>
      <c r="P6523" t="s">
        <v>3526</v>
      </c>
      <c r="Q6523">
        <v>0</v>
      </c>
      <c r="R6523">
        <v>0</v>
      </c>
      <c r="S6523">
        <v>0</v>
      </c>
      <c r="T6523" t="s">
        <v>181</v>
      </c>
      <c r="U6523">
        <v>0</v>
      </c>
      <c r="V6523" t="s">
        <v>181</v>
      </c>
      <c r="W6523">
        <v>1.8333333333333299</v>
      </c>
      <c r="X6523" t="s">
        <v>3566</v>
      </c>
    </row>
    <row r="6524" spans="1:24" x14ac:dyDescent="0.3">
      <c r="A6524" t="s">
        <v>3894</v>
      </c>
      <c r="B6524" t="s">
        <v>11225</v>
      </c>
      <c r="C6524" t="s">
        <v>181</v>
      </c>
      <c r="D6524" t="s">
        <v>16695</v>
      </c>
      <c r="E6524" t="s">
        <v>11226</v>
      </c>
      <c r="F6524">
        <v>22</v>
      </c>
      <c r="G6524" t="s">
        <v>3667</v>
      </c>
      <c r="H6524" t="s">
        <v>16211</v>
      </c>
      <c r="I6524">
        <v>414.90000000000003</v>
      </c>
      <c r="J6524">
        <v>11</v>
      </c>
      <c r="K6524">
        <v>364</v>
      </c>
      <c r="L6524">
        <v>8390.2000000000007</v>
      </c>
      <c r="M6524">
        <v>92.19</v>
      </c>
      <c r="N6524">
        <v>4</v>
      </c>
      <c r="O6524">
        <v>0</v>
      </c>
      <c r="P6524" t="s">
        <v>3101</v>
      </c>
      <c r="Q6524">
        <v>0</v>
      </c>
      <c r="R6524">
        <v>0</v>
      </c>
      <c r="S6524">
        <v>0</v>
      </c>
      <c r="T6524" t="s">
        <v>181</v>
      </c>
      <c r="U6524">
        <v>0</v>
      </c>
      <c r="V6524" t="s">
        <v>181</v>
      </c>
      <c r="W6524">
        <v>1.4666666666666699</v>
      </c>
      <c r="X6524" t="s">
        <v>3566</v>
      </c>
    </row>
    <row r="6525" spans="1:24" x14ac:dyDescent="0.3">
      <c r="A6525" t="s">
        <v>3894</v>
      </c>
      <c r="B6525" t="s">
        <v>11091</v>
      </c>
      <c r="C6525" t="s">
        <v>181</v>
      </c>
      <c r="D6525" t="s">
        <v>16696</v>
      </c>
      <c r="E6525" t="s">
        <v>11077</v>
      </c>
      <c r="F6525">
        <v>1763</v>
      </c>
      <c r="G6525">
        <v>0</v>
      </c>
      <c r="H6525" t="s">
        <v>16697</v>
      </c>
      <c r="I6525">
        <v>0</v>
      </c>
      <c r="J6525">
        <v>882</v>
      </c>
      <c r="K6525">
        <v>1193</v>
      </c>
      <c r="L6525">
        <v>46097.520000000004</v>
      </c>
      <c r="M6525">
        <v>116431.31</v>
      </c>
      <c r="N6525">
        <v>3013</v>
      </c>
      <c r="O6525">
        <v>98</v>
      </c>
      <c r="P6525" t="s">
        <v>12526</v>
      </c>
      <c r="Q6525">
        <v>23</v>
      </c>
      <c r="R6525">
        <v>0</v>
      </c>
      <c r="S6525">
        <v>275</v>
      </c>
      <c r="T6525" t="s">
        <v>17663</v>
      </c>
      <c r="U6525">
        <v>38.64</v>
      </c>
      <c r="V6525" t="s">
        <v>16719</v>
      </c>
      <c r="W6525">
        <v>85024.8</v>
      </c>
      <c r="X6525" t="s">
        <v>9345</v>
      </c>
    </row>
    <row r="6526" spans="1:24" x14ac:dyDescent="0.3">
      <c r="A6526" t="s">
        <v>3894</v>
      </c>
      <c r="B6526" t="s">
        <v>11084</v>
      </c>
      <c r="C6526" t="s">
        <v>181</v>
      </c>
      <c r="D6526" t="s">
        <v>16698</v>
      </c>
      <c r="E6526" t="s">
        <v>11077</v>
      </c>
      <c r="F6526">
        <v>137</v>
      </c>
      <c r="G6526" t="s">
        <v>3604</v>
      </c>
      <c r="H6526" t="s">
        <v>13686</v>
      </c>
      <c r="I6526">
        <v>648.37</v>
      </c>
      <c r="J6526">
        <v>69</v>
      </c>
      <c r="K6526">
        <v>69</v>
      </c>
      <c r="L6526">
        <v>1945.1100000000001</v>
      </c>
      <c r="M6526">
        <v>3383.37</v>
      </c>
      <c r="N6526">
        <v>120</v>
      </c>
      <c r="O6526">
        <v>0</v>
      </c>
      <c r="P6526" t="s">
        <v>2423</v>
      </c>
      <c r="Q6526">
        <v>6</v>
      </c>
      <c r="R6526">
        <v>0</v>
      </c>
      <c r="S6526">
        <v>0</v>
      </c>
      <c r="T6526" t="s">
        <v>181</v>
      </c>
      <c r="U6526">
        <v>0</v>
      </c>
      <c r="V6526" t="s">
        <v>181</v>
      </c>
      <c r="W6526">
        <v>262.2</v>
      </c>
      <c r="X6526" t="s">
        <v>11081</v>
      </c>
    </row>
    <row r="6527" spans="1:24" x14ac:dyDescent="0.3">
      <c r="A6527" t="s">
        <v>3894</v>
      </c>
      <c r="B6527" t="s">
        <v>11112</v>
      </c>
      <c r="C6527" t="s">
        <v>181</v>
      </c>
      <c r="D6527" t="s">
        <v>16699</v>
      </c>
      <c r="E6527" t="s">
        <v>11077</v>
      </c>
      <c r="F6527">
        <v>842</v>
      </c>
      <c r="G6527" t="s">
        <v>8469</v>
      </c>
      <c r="H6527" t="s">
        <v>13686</v>
      </c>
      <c r="I6527">
        <v>4284.88</v>
      </c>
      <c r="J6527">
        <v>421</v>
      </c>
      <c r="K6527">
        <v>425</v>
      </c>
      <c r="L6527">
        <v>11980.75</v>
      </c>
      <c r="M6527">
        <v>7330.64</v>
      </c>
      <c r="N6527">
        <v>260</v>
      </c>
      <c r="O6527">
        <v>0</v>
      </c>
      <c r="P6527" t="s">
        <v>8626</v>
      </c>
      <c r="Q6527">
        <v>0</v>
      </c>
      <c r="R6527">
        <v>0</v>
      </c>
      <c r="S6527">
        <v>430</v>
      </c>
      <c r="T6527" t="s">
        <v>17663</v>
      </c>
      <c r="U6527">
        <v>28.19</v>
      </c>
      <c r="V6527" t="s">
        <v>18542</v>
      </c>
      <c r="W6527">
        <v>3648.6666666666702</v>
      </c>
      <c r="X6527" t="s">
        <v>11081</v>
      </c>
    </row>
    <row r="6528" spans="1:24" x14ac:dyDescent="0.3">
      <c r="A6528" t="s">
        <v>3894</v>
      </c>
      <c r="B6528" t="s">
        <v>16700</v>
      </c>
      <c r="C6528" t="s">
        <v>181</v>
      </c>
      <c r="D6528" t="s">
        <v>16701</v>
      </c>
      <c r="E6528" t="s">
        <v>16702</v>
      </c>
      <c r="F6528">
        <v>147</v>
      </c>
      <c r="G6528">
        <v>0</v>
      </c>
      <c r="H6528" t="s">
        <v>16703</v>
      </c>
      <c r="I6528">
        <v>0</v>
      </c>
      <c r="J6528">
        <v>74</v>
      </c>
      <c r="K6528">
        <v>88</v>
      </c>
      <c r="L6528">
        <v>11509.519999999999</v>
      </c>
      <c r="M6528">
        <v>50615.38</v>
      </c>
      <c r="N6528">
        <v>387</v>
      </c>
      <c r="O6528">
        <v>0</v>
      </c>
      <c r="P6528" t="s">
        <v>7502</v>
      </c>
      <c r="Q6528">
        <v>0</v>
      </c>
      <c r="R6528">
        <v>0</v>
      </c>
      <c r="S6528">
        <v>0</v>
      </c>
      <c r="T6528" t="s">
        <v>181</v>
      </c>
      <c r="U6528">
        <v>0</v>
      </c>
      <c r="V6528" t="s">
        <v>181</v>
      </c>
      <c r="W6528">
        <v>954.6</v>
      </c>
      <c r="X6528" t="s">
        <v>3566</v>
      </c>
    </row>
    <row r="6529" spans="1:24" x14ac:dyDescent="0.3">
      <c r="A6529" t="s">
        <v>3894</v>
      </c>
      <c r="B6529" t="s">
        <v>16704</v>
      </c>
      <c r="C6529" t="s">
        <v>181</v>
      </c>
      <c r="D6529" t="s">
        <v>16705</v>
      </c>
      <c r="E6529" t="s">
        <v>16702</v>
      </c>
      <c r="F6529">
        <v>71</v>
      </c>
      <c r="G6529">
        <v>0</v>
      </c>
      <c r="H6529" t="s">
        <v>16703</v>
      </c>
      <c r="I6529">
        <v>0</v>
      </c>
      <c r="J6529">
        <v>36</v>
      </c>
      <c r="K6529">
        <v>44</v>
      </c>
      <c r="L6529">
        <v>5754.7599999999993</v>
      </c>
      <c r="M6529">
        <v>15433.1</v>
      </c>
      <c r="N6529">
        <v>118</v>
      </c>
      <c r="O6529">
        <v>0</v>
      </c>
      <c r="P6529" t="s">
        <v>7485</v>
      </c>
      <c r="Q6529">
        <v>0</v>
      </c>
      <c r="R6529">
        <v>0</v>
      </c>
      <c r="S6529">
        <v>10</v>
      </c>
      <c r="T6529" t="s">
        <v>181</v>
      </c>
      <c r="U6529">
        <v>0</v>
      </c>
      <c r="V6529" t="s">
        <v>181</v>
      </c>
      <c r="W6529">
        <v>141.6</v>
      </c>
      <c r="X6529" t="s">
        <v>3566</v>
      </c>
    </row>
    <row r="6530" spans="1:24" x14ac:dyDescent="0.3">
      <c r="A6530" t="s">
        <v>3894</v>
      </c>
      <c r="B6530" t="s">
        <v>10173</v>
      </c>
      <c r="C6530" t="s">
        <v>181</v>
      </c>
      <c r="D6530" t="s">
        <v>16706</v>
      </c>
      <c r="E6530" t="s">
        <v>10157</v>
      </c>
      <c r="F6530">
        <v>2333</v>
      </c>
      <c r="G6530" t="s">
        <v>499</v>
      </c>
      <c r="H6530" t="s">
        <v>16707</v>
      </c>
      <c r="I6530">
        <v>108836.75</v>
      </c>
      <c r="J6530">
        <v>1167</v>
      </c>
      <c r="K6530">
        <v>1164</v>
      </c>
      <c r="L6530">
        <v>121230.6</v>
      </c>
      <c r="M6530">
        <v>112901.57</v>
      </c>
      <c r="N6530">
        <v>1084</v>
      </c>
      <c r="O6530">
        <v>0</v>
      </c>
      <c r="P6530" t="s">
        <v>18543</v>
      </c>
      <c r="Q6530">
        <v>0</v>
      </c>
      <c r="R6530">
        <v>0</v>
      </c>
      <c r="S6530">
        <v>204</v>
      </c>
      <c r="T6530" t="s">
        <v>17681</v>
      </c>
      <c r="U6530">
        <v>104.15</v>
      </c>
      <c r="V6530" t="s">
        <v>16708</v>
      </c>
      <c r="W6530">
        <v>42167.6</v>
      </c>
      <c r="X6530" t="s">
        <v>3566</v>
      </c>
    </row>
    <row r="6531" spans="1:24" x14ac:dyDescent="0.3">
      <c r="A6531" t="s">
        <v>3894</v>
      </c>
      <c r="B6531" t="s">
        <v>11096</v>
      </c>
      <c r="C6531" t="s">
        <v>181</v>
      </c>
      <c r="D6531" t="s">
        <v>16709</v>
      </c>
      <c r="E6531" t="s">
        <v>11077</v>
      </c>
      <c r="F6531">
        <v>0</v>
      </c>
      <c r="G6531">
        <v>0</v>
      </c>
      <c r="H6531" t="s">
        <v>16710</v>
      </c>
      <c r="I6531">
        <v>0</v>
      </c>
      <c r="J6531">
        <v>0</v>
      </c>
      <c r="L6531">
        <v>0</v>
      </c>
      <c r="M6531">
        <v>252561.16</v>
      </c>
      <c r="N6531">
        <v>3020</v>
      </c>
      <c r="O6531">
        <v>0</v>
      </c>
      <c r="P6531" t="s">
        <v>16711</v>
      </c>
      <c r="Q6531">
        <v>0</v>
      </c>
      <c r="R6531">
        <v>0</v>
      </c>
      <c r="S6531">
        <v>0</v>
      </c>
      <c r="T6531" t="s">
        <v>181</v>
      </c>
      <c r="U6531">
        <v>0</v>
      </c>
      <c r="V6531" t="s">
        <v>181</v>
      </c>
      <c r="W6531">
        <v>0</v>
      </c>
      <c r="X6531" t="s">
        <v>3566</v>
      </c>
    </row>
    <row r="6532" spans="1:24" x14ac:dyDescent="0.3">
      <c r="A6532" t="s">
        <v>3894</v>
      </c>
      <c r="B6532" t="s">
        <v>10158</v>
      </c>
      <c r="C6532" t="s">
        <v>3592</v>
      </c>
      <c r="D6532" t="s">
        <v>16712</v>
      </c>
      <c r="E6532" t="s">
        <v>10157</v>
      </c>
      <c r="F6532">
        <v>4576</v>
      </c>
      <c r="G6532" t="s">
        <v>18544</v>
      </c>
      <c r="H6532" t="s">
        <v>16707</v>
      </c>
      <c r="I6532">
        <v>135811.6</v>
      </c>
      <c r="J6532">
        <v>2288</v>
      </c>
      <c r="K6532">
        <v>2261</v>
      </c>
      <c r="L6532">
        <v>235483.15000000002</v>
      </c>
      <c r="M6532">
        <v>334226.15000000002</v>
      </c>
      <c r="N6532">
        <v>3209</v>
      </c>
      <c r="O6532">
        <v>6</v>
      </c>
      <c r="P6532" t="s">
        <v>18545</v>
      </c>
      <c r="Q6532">
        <v>0</v>
      </c>
      <c r="R6532">
        <v>0</v>
      </c>
      <c r="S6532">
        <v>69</v>
      </c>
      <c r="T6532" t="s">
        <v>17681</v>
      </c>
      <c r="U6532">
        <v>104.15</v>
      </c>
      <c r="V6532" t="s">
        <v>16713</v>
      </c>
      <c r="W6532">
        <v>244282.13333333301</v>
      </c>
      <c r="X6532" t="s">
        <v>3566</v>
      </c>
    </row>
    <row r="6533" spans="1:24" x14ac:dyDescent="0.3">
      <c r="A6533" t="s">
        <v>3894</v>
      </c>
      <c r="B6533" t="s">
        <v>11076</v>
      </c>
      <c r="C6533" t="s">
        <v>181</v>
      </c>
      <c r="D6533" t="s">
        <v>16714</v>
      </c>
      <c r="E6533" t="s">
        <v>11077</v>
      </c>
      <c r="F6533">
        <v>0</v>
      </c>
      <c r="G6533">
        <v>0</v>
      </c>
      <c r="H6533" t="s">
        <v>16710</v>
      </c>
      <c r="I6533">
        <v>0</v>
      </c>
      <c r="J6533">
        <v>0</v>
      </c>
      <c r="L6533">
        <v>0</v>
      </c>
      <c r="M6533">
        <v>0</v>
      </c>
      <c r="N6533">
        <v>0</v>
      </c>
      <c r="O6533">
        <v>0</v>
      </c>
      <c r="P6533" t="s">
        <v>183</v>
      </c>
      <c r="Q6533">
        <v>0</v>
      </c>
      <c r="R6533">
        <v>0</v>
      </c>
      <c r="S6533">
        <v>0</v>
      </c>
      <c r="T6533" t="s">
        <v>181</v>
      </c>
      <c r="U6533">
        <v>0</v>
      </c>
      <c r="V6533" t="s">
        <v>181</v>
      </c>
      <c r="W6533">
        <v>0</v>
      </c>
      <c r="X6533" t="s">
        <v>3566</v>
      </c>
    </row>
    <row r="6534" spans="1:24" x14ac:dyDescent="0.3">
      <c r="A6534" t="s">
        <v>3894</v>
      </c>
      <c r="B6534" t="s">
        <v>16715</v>
      </c>
      <c r="C6534" t="s">
        <v>181</v>
      </c>
      <c r="D6534" t="s">
        <v>16716</v>
      </c>
      <c r="E6534" t="s">
        <v>10157</v>
      </c>
      <c r="F6534">
        <v>381</v>
      </c>
      <c r="G6534" t="s">
        <v>9128</v>
      </c>
      <c r="H6534" t="s">
        <v>16707</v>
      </c>
      <c r="I6534">
        <v>16247.400000000001</v>
      </c>
      <c r="J6534">
        <v>191</v>
      </c>
      <c r="K6534">
        <v>180</v>
      </c>
      <c r="L6534">
        <v>18747</v>
      </c>
      <c r="M6534">
        <v>23434.37</v>
      </c>
      <c r="N6534">
        <v>225</v>
      </c>
      <c r="O6534">
        <v>0</v>
      </c>
      <c r="P6534" t="s">
        <v>8997</v>
      </c>
      <c r="Q6534">
        <v>0</v>
      </c>
      <c r="R6534">
        <v>0</v>
      </c>
      <c r="S6534">
        <v>0</v>
      </c>
      <c r="T6534" t="s">
        <v>181</v>
      </c>
      <c r="U6534">
        <v>0</v>
      </c>
      <c r="V6534" t="s">
        <v>181</v>
      </c>
      <c r="W6534">
        <v>1432.5</v>
      </c>
      <c r="X6534" t="s">
        <v>3566</v>
      </c>
    </row>
    <row r="6535" spans="1:24" x14ac:dyDescent="0.3">
      <c r="A6535" t="s">
        <v>3894</v>
      </c>
      <c r="B6535" t="s">
        <v>11093</v>
      </c>
      <c r="C6535" t="s">
        <v>181</v>
      </c>
      <c r="D6535" t="s">
        <v>16717</v>
      </c>
      <c r="E6535" t="s">
        <v>11077</v>
      </c>
      <c r="F6535">
        <v>623</v>
      </c>
      <c r="G6535">
        <v>0</v>
      </c>
      <c r="H6535" t="s">
        <v>16718</v>
      </c>
      <c r="I6535">
        <v>0</v>
      </c>
      <c r="J6535">
        <v>312</v>
      </c>
      <c r="K6535">
        <v>237</v>
      </c>
      <c r="L6535">
        <v>13577.73</v>
      </c>
      <c r="M6535">
        <v>45659.76</v>
      </c>
      <c r="N6535">
        <v>797</v>
      </c>
      <c r="O6535">
        <v>0</v>
      </c>
      <c r="P6535" t="s">
        <v>18117</v>
      </c>
      <c r="Q6535">
        <v>0</v>
      </c>
      <c r="R6535">
        <v>0</v>
      </c>
      <c r="S6535">
        <v>250</v>
      </c>
      <c r="T6535" t="s">
        <v>12699</v>
      </c>
      <c r="U6535">
        <v>54.44</v>
      </c>
      <c r="V6535" t="s">
        <v>18546</v>
      </c>
      <c r="W6535">
        <v>8288.7999999999993</v>
      </c>
      <c r="X6535" t="s">
        <v>9345</v>
      </c>
    </row>
    <row r="6536" spans="1:24" x14ac:dyDescent="0.3">
      <c r="A6536" t="s">
        <v>3894</v>
      </c>
      <c r="B6536" t="s">
        <v>11092</v>
      </c>
      <c r="C6536" t="s">
        <v>181</v>
      </c>
      <c r="D6536" t="s">
        <v>16720</v>
      </c>
      <c r="E6536" t="s">
        <v>11077</v>
      </c>
      <c r="F6536">
        <v>5477</v>
      </c>
      <c r="G6536">
        <v>0</v>
      </c>
      <c r="H6536" t="s">
        <v>16721</v>
      </c>
      <c r="I6536">
        <v>0</v>
      </c>
      <c r="J6536">
        <v>2739</v>
      </c>
      <c r="K6536">
        <v>3348</v>
      </c>
      <c r="L6536">
        <v>287760.60000000003</v>
      </c>
      <c r="M6536">
        <v>705438.4</v>
      </c>
      <c r="N6536">
        <v>8208</v>
      </c>
      <c r="O6536">
        <v>331</v>
      </c>
      <c r="P6536" t="s">
        <v>18547</v>
      </c>
      <c r="Q6536">
        <v>95</v>
      </c>
      <c r="R6536">
        <v>0</v>
      </c>
      <c r="S6536">
        <v>2000</v>
      </c>
      <c r="T6536" t="s">
        <v>12699</v>
      </c>
      <c r="U6536">
        <v>81.650000000000006</v>
      </c>
      <c r="V6536" t="s">
        <v>18546</v>
      </c>
      <c r="W6536">
        <v>710496.6</v>
      </c>
      <c r="X6536" t="s">
        <v>9345</v>
      </c>
    </row>
    <row r="6537" spans="1:24" x14ac:dyDescent="0.3">
      <c r="A6537" t="s">
        <v>3894</v>
      </c>
      <c r="B6537" t="s">
        <v>16722</v>
      </c>
      <c r="C6537" t="s">
        <v>181</v>
      </c>
      <c r="D6537" t="s">
        <v>16723</v>
      </c>
      <c r="E6537" t="s">
        <v>10157</v>
      </c>
      <c r="F6537">
        <v>329</v>
      </c>
      <c r="G6537" t="s">
        <v>4292</v>
      </c>
      <c r="H6537" t="s">
        <v>16724</v>
      </c>
      <c r="I6537">
        <v>19696.64</v>
      </c>
      <c r="J6537">
        <v>165</v>
      </c>
      <c r="K6537">
        <v>157</v>
      </c>
      <c r="L6537">
        <v>24159.16</v>
      </c>
      <c r="M6537">
        <v>30929.98</v>
      </c>
      <c r="N6537">
        <v>201</v>
      </c>
      <c r="O6537">
        <v>0</v>
      </c>
      <c r="P6537" t="s">
        <v>4150</v>
      </c>
      <c r="Q6537">
        <v>0</v>
      </c>
      <c r="R6537">
        <v>0</v>
      </c>
      <c r="S6537">
        <v>0</v>
      </c>
      <c r="T6537" t="s">
        <v>181</v>
      </c>
      <c r="U6537">
        <v>0</v>
      </c>
      <c r="V6537" t="s">
        <v>181</v>
      </c>
      <c r="W6537">
        <v>1105.5</v>
      </c>
      <c r="X6537" t="s">
        <v>3566</v>
      </c>
    </row>
    <row r="6538" spans="1:24" x14ac:dyDescent="0.3">
      <c r="A6538" t="s">
        <v>3894</v>
      </c>
      <c r="B6538" t="s">
        <v>10172</v>
      </c>
      <c r="C6538" t="s">
        <v>181</v>
      </c>
      <c r="D6538" t="s">
        <v>16725</v>
      </c>
      <c r="E6538" t="s">
        <v>10157</v>
      </c>
      <c r="F6538">
        <v>1918</v>
      </c>
      <c r="G6538" t="s">
        <v>1692</v>
      </c>
      <c r="H6538" t="s">
        <v>16724</v>
      </c>
      <c r="I6538">
        <v>112486.28</v>
      </c>
      <c r="J6538">
        <v>959</v>
      </c>
      <c r="K6538">
        <v>959</v>
      </c>
      <c r="L6538">
        <v>147570.91999999998</v>
      </c>
      <c r="M6538">
        <v>182656.12</v>
      </c>
      <c r="N6538">
        <v>1187</v>
      </c>
      <c r="O6538">
        <v>0</v>
      </c>
      <c r="P6538" t="s">
        <v>18548</v>
      </c>
      <c r="Q6538">
        <v>0</v>
      </c>
      <c r="R6538">
        <v>0</v>
      </c>
      <c r="S6538">
        <v>0</v>
      </c>
      <c r="T6538" t="s">
        <v>181</v>
      </c>
      <c r="U6538">
        <v>0</v>
      </c>
      <c r="V6538" t="s">
        <v>181</v>
      </c>
      <c r="W6538">
        <v>37944.433333333298</v>
      </c>
      <c r="X6538" t="s">
        <v>3566</v>
      </c>
    </row>
    <row r="6539" spans="1:24" x14ac:dyDescent="0.3">
      <c r="A6539" t="s">
        <v>3894</v>
      </c>
      <c r="B6539" t="s">
        <v>11095</v>
      </c>
      <c r="C6539" t="s">
        <v>181</v>
      </c>
      <c r="D6539" t="s">
        <v>16726</v>
      </c>
      <c r="E6539" t="s">
        <v>11077</v>
      </c>
      <c r="F6539">
        <v>0</v>
      </c>
      <c r="G6539">
        <v>0</v>
      </c>
      <c r="H6539" t="s">
        <v>16727</v>
      </c>
      <c r="I6539">
        <v>0</v>
      </c>
      <c r="J6539">
        <v>0</v>
      </c>
      <c r="L6539">
        <v>0</v>
      </c>
      <c r="M6539">
        <v>49795.77</v>
      </c>
      <c r="N6539">
        <v>400</v>
      </c>
      <c r="O6539">
        <v>0</v>
      </c>
      <c r="P6539" t="s">
        <v>8926</v>
      </c>
      <c r="Q6539">
        <v>0</v>
      </c>
      <c r="R6539">
        <v>0</v>
      </c>
      <c r="S6539">
        <v>0</v>
      </c>
      <c r="T6539" t="s">
        <v>181</v>
      </c>
      <c r="U6539">
        <v>0</v>
      </c>
      <c r="V6539" t="s">
        <v>181</v>
      </c>
      <c r="W6539">
        <v>0</v>
      </c>
      <c r="X6539" t="s">
        <v>3566</v>
      </c>
    </row>
    <row r="6540" spans="1:24" x14ac:dyDescent="0.3">
      <c r="A6540" t="s">
        <v>3894</v>
      </c>
      <c r="B6540" t="s">
        <v>10187</v>
      </c>
      <c r="C6540" t="s">
        <v>181</v>
      </c>
      <c r="D6540" t="s">
        <v>16728</v>
      </c>
      <c r="E6540" t="s">
        <v>10157</v>
      </c>
      <c r="F6540">
        <v>3845</v>
      </c>
      <c r="G6540" t="s">
        <v>18549</v>
      </c>
      <c r="H6540" t="s">
        <v>16724</v>
      </c>
      <c r="I6540">
        <v>190503.44</v>
      </c>
      <c r="J6540">
        <v>1923</v>
      </c>
      <c r="K6540">
        <v>1881</v>
      </c>
      <c r="L6540">
        <v>289448.27999999997</v>
      </c>
      <c r="M6540">
        <v>401781.93</v>
      </c>
      <c r="N6540">
        <v>2611</v>
      </c>
      <c r="O6540">
        <v>4</v>
      </c>
      <c r="P6540" t="s">
        <v>18550</v>
      </c>
      <c r="Q6540">
        <v>0</v>
      </c>
      <c r="R6540">
        <v>0</v>
      </c>
      <c r="S6540">
        <v>0</v>
      </c>
      <c r="T6540" t="s">
        <v>181</v>
      </c>
      <c r="U6540">
        <v>0</v>
      </c>
      <c r="V6540" t="s">
        <v>181</v>
      </c>
      <c r="W6540">
        <v>167108.70000000001</v>
      </c>
      <c r="X6540" t="s">
        <v>3566</v>
      </c>
    </row>
    <row r="6541" spans="1:24" x14ac:dyDescent="0.3">
      <c r="A6541" t="s">
        <v>3894</v>
      </c>
      <c r="B6541" t="s">
        <v>11110</v>
      </c>
      <c r="C6541" t="s">
        <v>181</v>
      </c>
      <c r="D6541" t="s">
        <v>16729</v>
      </c>
      <c r="E6541" t="s">
        <v>11077</v>
      </c>
      <c r="F6541">
        <v>0</v>
      </c>
      <c r="G6541">
        <v>0</v>
      </c>
      <c r="H6541" t="s">
        <v>16727</v>
      </c>
      <c r="I6541">
        <v>0</v>
      </c>
      <c r="J6541">
        <v>0</v>
      </c>
      <c r="L6541">
        <v>0</v>
      </c>
      <c r="M6541">
        <v>0</v>
      </c>
      <c r="N6541">
        <v>0</v>
      </c>
      <c r="O6541">
        <v>0</v>
      </c>
      <c r="P6541" t="s">
        <v>183</v>
      </c>
      <c r="Q6541">
        <v>0</v>
      </c>
      <c r="R6541">
        <v>0</v>
      </c>
      <c r="S6541">
        <v>0</v>
      </c>
      <c r="T6541" t="s">
        <v>181</v>
      </c>
      <c r="U6541">
        <v>0</v>
      </c>
      <c r="V6541" t="s">
        <v>181</v>
      </c>
      <c r="W6541">
        <v>0</v>
      </c>
      <c r="X6541" t="s">
        <v>3566</v>
      </c>
    </row>
    <row r="6542" spans="1:24" x14ac:dyDescent="0.3">
      <c r="A6542" t="s">
        <v>3894</v>
      </c>
      <c r="B6542" t="s">
        <v>16730</v>
      </c>
      <c r="C6542" t="s">
        <v>181</v>
      </c>
      <c r="D6542" t="s">
        <v>16731</v>
      </c>
      <c r="E6542" t="s">
        <v>11077</v>
      </c>
      <c r="F6542">
        <v>685</v>
      </c>
      <c r="G6542" t="s">
        <v>12441</v>
      </c>
      <c r="H6542" t="s">
        <v>16732</v>
      </c>
      <c r="I6542">
        <v>6926.46</v>
      </c>
      <c r="J6542">
        <v>343</v>
      </c>
      <c r="K6542">
        <v>292</v>
      </c>
      <c r="L6542">
        <v>15093.48</v>
      </c>
      <c r="M6542">
        <v>28482.44</v>
      </c>
      <c r="N6542">
        <v>551</v>
      </c>
      <c r="O6542">
        <v>0</v>
      </c>
      <c r="P6542" t="s">
        <v>17148</v>
      </c>
      <c r="Q6542">
        <v>0</v>
      </c>
      <c r="R6542">
        <v>0</v>
      </c>
      <c r="S6542">
        <v>0</v>
      </c>
      <c r="T6542" t="s">
        <v>181</v>
      </c>
      <c r="U6542">
        <v>0</v>
      </c>
      <c r="V6542" t="s">
        <v>181</v>
      </c>
      <c r="W6542">
        <v>6299.7666666666701</v>
      </c>
      <c r="X6542" t="s">
        <v>16733</v>
      </c>
    </row>
    <row r="6543" spans="1:24" x14ac:dyDescent="0.3">
      <c r="A6543" t="s">
        <v>3894</v>
      </c>
      <c r="B6543" t="s">
        <v>16734</v>
      </c>
      <c r="C6543" t="s">
        <v>181</v>
      </c>
      <c r="D6543" t="s">
        <v>16735</v>
      </c>
      <c r="E6543" t="s">
        <v>16702</v>
      </c>
      <c r="F6543">
        <v>118</v>
      </c>
      <c r="G6543">
        <v>0</v>
      </c>
      <c r="H6543" t="s">
        <v>16736</v>
      </c>
      <c r="I6543">
        <v>0</v>
      </c>
      <c r="J6543">
        <v>59</v>
      </c>
      <c r="K6543">
        <v>64</v>
      </c>
      <c r="L6543">
        <v>9202.56</v>
      </c>
      <c r="M6543">
        <v>24445.08</v>
      </c>
      <c r="N6543">
        <v>170</v>
      </c>
      <c r="O6543">
        <v>0</v>
      </c>
      <c r="P6543" t="s">
        <v>11851</v>
      </c>
      <c r="Q6543">
        <v>0</v>
      </c>
      <c r="R6543">
        <v>0</v>
      </c>
      <c r="S6543">
        <v>0</v>
      </c>
      <c r="T6543" t="s">
        <v>181</v>
      </c>
      <c r="U6543">
        <v>0</v>
      </c>
      <c r="V6543" t="s">
        <v>181</v>
      </c>
      <c r="W6543">
        <v>334.33333333333297</v>
      </c>
      <c r="X6543" t="s">
        <v>3566</v>
      </c>
    </row>
    <row r="6544" spans="1:24" x14ac:dyDescent="0.3">
      <c r="A6544" t="s">
        <v>3894</v>
      </c>
      <c r="B6544" t="s">
        <v>16737</v>
      </c>
      <c r="C6544" t="s">
        <v>181</v>
      </c>
      <c r="D6544" t="s">
        <v>16738</v>
      </c>
      <c r="E6544" t="s">
        <v>16702</v>
      </c>
      <c r="F6544">
        <v>53</v>
      </c>
      <c r="G6544">
        <v>0</v>
      </c>
      <c r="H6544" t="s">
        <v>16736</v>
      </c>
      <c r="I6544">
        <v>0</v>
      </c>
      <c r="J6544">
        <v>27</v>
      </c>
      <c r="K6544">
        <v>33</v>
      </c>
      <c r="L6544">
        <v>4745.07</v>
      </c>
      <c r="M6544">
        <v>12653.9</v>
      </c>
      <c r="N6544">
        <v>88</v>
      </c>
      <c r="O6544">
        <v>0</v>
      </c>
      <c r="P6544" t="s">
        <v>3513</v>
      </c>
      <c r="Q6544">
        <v>0</v>
      </c>
      <c r="R6544">
        <v>0</v>
      </c>
      <c r="S6544">
        <v>0</v>
      </c>
      <c r="T6544" t="s">
        <v>181</v>
      </c>
      <c r="U6544">
        <v>0</v>
      </c>
      <c r="V6544" t="s">
        <v>181</v>
      </c>
      <c r="W6544">
        <v>79.2</v>
      </c>
      <c r="X6544" t="s">
        <v>3566</v>
      </c>
    </row>
    <row r="6545" spans="1:24" x14ac:dyDescent="0.3">
      <c r="A6545" t="s">
        <v>3894</v>
      </c>
      <c r="B6545" t="s">
        <v>10159</v>
      </c>
      <c r="C6545" t="s">
        <v>3592</v>
      </c>
      <c r="D6545" t="s">
        <v>16739</v>
      </c>
      <c r="E6545" t="s">
        <v>10157</v>
      </c>
      <c r="F6545">
        <v>0</v>
      </c>
      <c r="G6545">
        <v>0</v>
      </c>
      <c r="H6545" t="s">
        <v>16740</v>
      </c>
      <c r="I6545">
        <v>0</v>
      </c>
      <c r="J6545">
        <v>0</v>
      </c>
      <c r="L6545">
        <v>0</v>
      </c>
      <c r="M6545">
        <v>504.08</v>
      </c>
      <c r="N6545">
        <v>3</v>
      </c>
      <c r="O6545">
        <v>2</v>
      </c>
      <c r="P6545" t="s">
        <v>3535</v>
      </c>
      <c r="Q6545">
        <v>0</v>
      </c>
      <c r="R6545">
        <v>0</v>
      </c>
      <c r="S6545">
        <v>0</v>
      </c>
      <c r="T6545" t="s">
        <v>181</v>
      </c>
      <c r="U6545">
        <v>0</v>
      </c>
      <c r="V6545" t="s">
        <v>181</v>
      </c>
      <c r="W6545">
        <v>0</v>
      </c>
      <c r="X6545" t="s">
        <v>3566</v>
      </c>
    </row>
    <row r="6546" spans="1:24" x14ac:dyDescent="0.3">
      <c r="A6546" t="s">
        <v>3894</v>
      </c>
      <c r="B6546" t="s">
        <v>11078</v>
      </c>
      <c r="C6546" t="s">
        <v>181</v>
      </c>
      <c r="D6546" t="s">
        <v>16741</v>
      </c>
      <c r="E6546" t="s">
        <v>11077</v>
      </c>
      <c r="F6546">
        <v>0</v>
      </c>
      <c r="G6546">
        <v>0</v>
      </c>
      <c r="H6546" t="s">
        <v>16742</v>
      </c>
      <c r="I6546">
        <v>0</v>
      </c>
      <c r="J6546">
        <v>0</v>
      </c>
      <c r="L6546">
        <v>0</v>
      </c>
      <c r="M6546">
        <v>0</v>
      </c>
      <c r="N6546">
        <v>0</v>
      </c>
      <c r="O6546">
        <v>0</v>
      </c>
      <c r="P6546" t="s">
        <v>183</v>
      </c>
      <c r="Q6546">
        <v>0</v>
      </c>
      <c r="R6546">
        <v>0</v>
      </c>
      <c r="S6546">
        <v>0</v>
      </c>
      <c r="T6546" t="s">
        <v>181</v>
      </c>
      <c r="U6546">
        <v>0</v>
      </c>
      <c r="V6546" t="s">
        <v>181</v>
      </c>
      <c r="W6546">
        <v>0</v>
      </c>
      <c r="X6546" t="s">
        <v>3566</v>
      </c>
    </row>
    <row r="6547" spans="1:24" x14ac:dyDescent="0.3">
      <c r="A6547" t="s">
        <v>3894</v>
      </c>
      <c r="B6547" t="s">
        <v>10167</v>
      </c>
      <c r="C6547" t="s">
        <v>3592</v>
      </c>
      <c r="D6547" t="s">
        <v>16743</v>
      </c>
      <c r="E6547" t="s">
        <v>10157</v>
      </c>
      <c r="F6547">
        <v>653</v>
      </c>
      <c r="G6547" t="s">
        <v>10015</v>
      </c>
      <c r="H6547" t="s">
        <v>16744</v>
      </c>
      <c r="I6547">
        <v>17088.5</v>
      </c>
      <c r="J6547">
        <v>327</v>
      </c>
      <c r="K6547">
        <v>317</v>
      </c>
      <c r="L6547">
        <v>18940.75</v>
      </c>
      <c r="M6547">
        <v>21927.47</v>
      </c>
      <c r="N6547">
        <v>367</v>
      </c>
      <c r="O6547">
        <v>0</v>
      </c>
      <c r="P6547" t="s">
        <v>10164</v>
      </c>
      <c r="Q6547">
        <v>0</v>
      </c>
      <c r="R6547">
        <v>0</v>
      </c>
      <c r="S6547">
        <v>0</v>
      </c>
      <c r="T6547" t="s">
        <v>181</v>
      </c>
      <c r="U6547">
        <v>0</v>
      </c>
      <c r="V6547" t="s">
        <v>181</v>
      </c>
      <c r="W6547">
        <v>4000.3</v>
      </c>
      <c r="X6547" t="s">
        <v>3566</v>
      </c>
    </row>
    <row r="6548" spans="1:24" x14ac:dyDescent="0.3">
      <c r="A6548" t="s">
        <v>3894</v>
      </c>
      <c r="B6548" t="s">
        <v>10189</v>
      </c>
      <c r="C6548" t="s">
        <v>181</v>
      </c>
      <c r="D6548" t="s">
        <v>16745</v>
      </c>
      <c r="E6548" t="s">
        <v>10157</v>
      </c>
      <c r="F6548">
        <v>0</v>
      </c>
      <c r="G6548">
        <v>0</v>
      </c>
      <c r="H6548" t="s">
        <v>16744</v>
      </c>
      <c r="I6548">
        <v>0</v>
      </c>
      <c r="J6548">
        <v>0</v>
      </c>
      <c r="L6548">
        <v>0</v>
      </c>
      <c r="M6548">
        <v>30352.02</v>
      </c>
      <c r="N6548">
        <v>508</v>
      </c>
      <c r="O6548">
        <v>0</v>
      </c>
      <c r="P6548" t="s">
        <v>9961</v>
      </c>
      <c r="Q6548">
        <v>0</v>
      </c>
      <c r="R6548">
        <v>0</v>
      </c>
      <c r="S6548">
        <v>0</v>
      </c>
      <c r="T6548" t="s">
        <v>181</v>
      </c>
      <c r="U6548">
        <v>0</v>
      </c>
      <c r="V6548" t="s">
        <v>181</v>
      </c>
      <c r="W6548">
        <v>0</v>
      </c>
      <c r="X6548" t="s">
        <v>3566</v>
      </c>
    </row>
    <row r="6549" spans="1:24" x14ac:dyDescent="0.3">
      <c r="A6549" t="s">
        <v>3894</v>
      </c>
      <c r="B6549" t="s">
        <v>11114</v>
      </c>
      <c r="C6549" t="s">
        <v>181</v>
      </c>
      <c r="D6549" t="s">
        <v>16746</v>
      </c>
      <c r="E6549" t="s">
        <v>11077</v>
      </c>
      <c r="F6549">
        <v>0</v>
      </c>
      <c r="G6549">
        <v>0</v>
      </c>
      <c r="H6549" t="s">
        <v>13391</v>
      </c>
      <c r="I6549">
        <v>0</v>
      </c>
      <c r="J6549">
        <v>0</v>
      </c>
      <c r="L6549">
        <v>0</v>
      </c>
      <c r="M6549">
        <v>4850.8999999999996</v>
      </c>
      <c r="N6549">
        <v>109</v>
      </c>
      <c r="O6549">
        <v>0</v>
      </c>
      <c r="P6549" t="s">
        <v>3580</v>
      </c>
      <c r="Q6549">
        <v>0</v>
      </c>
      <c r="R6549">
        <v>0</v>
      </c>
      <c r="S6549">
        <v>0</v>
      </c>
      <c r="T6549" t="s">
        <v>181</v>
      </c>
      <c r="U6549">
        <v>0</v>
      </c>
      <c r="V6549" t="s">
        <v>181</v>
      </c>
      <c r="W6549">
        <v>0</v>
      </c>
      <c r="X6549" t="s">
        <v>3566</v>
      </c>
    </row>
    <row r="6550" spans="1:24" x14ac:dyDescent="0.3">
      <c r="A6550" t="s">
        <v>3894</v>
      </c>
      <c r="B6550" t="s">
        <v>10163</v>
      </c>
      <c r="C6550" t="s">
        <v>3592</v>
      </c>
      <c r="D6550" t="s">
        <v>16747</v>
      </c>
      <c r="E6550" t="s">
        <v>10157</v>
      </c>
      <c r="F6550">
        <v>325</v>
      </c>
      <c r="G6550">
        <v>0</v>
      </c>
      <c r="H6550" t="s">
        <v>16744</v>
      </c>
      <c r="I6550">
        <v>0</v>
      </c>
      <c r="J6550">
        <v>163</v>
      </c>
      <c r="K6550">
        <v>168</v>
      </c>
      <c r="L6550">
        <v>10038</v>
      </c>
      <c r="M6550">
        <v>19896.07</v>
      </c>
      <c r="N6550">
        <v>333</v>
      </c>
      <c r="O6550">
        <v>0</v>
      </c>
      <c r="P6550" t="s">
        <v>2452</v>
      </c>
      <c r="Q6550">
        <v>0</v>
      </c>
      <c r="R6550">
        <v>0</v>
      </c>
      <c r="S6550">
        <v>0</v>
      </c>
      <c r="T6550" t="s">
        <v>181</v>
      </c>
      <c r="U6550">
        <v>0</v>
      </c>
      <c r="V6550" t="s">
        <v>181</v>
      </c>
      <c r="W6550">
        <v>1809.3</v>
      </c>
      <c r="X6550" t="s">
        <v>3566</v>
      </c>
    </row>
    <row r="6551" spans="1:24" x14ac:dyDescent="0.3">
      <c r="A6551" t="s">
        <v>3894</v>
      </c>
      <c r="B6551" t="s">
        <v>16748</v>
      </c>
      <c r="C6551" t="s">
        <v>181</v>
      </c>
      <c r="D6551" t="s">
        <v>16749</v>
      </c>
      <c r="E6551" t="s">
        <v>11077</v>
      </c>
      <c r="F6551">
        <v>0</v>
      </c>
      <c r="G6551">
        <v>0</v>
      </c>
      <c r="H6551" t="s">
        <v>16744</v>
      </c>
      <c r="I6551">
        <v>0</v>
      </c>
      <c r="J6551">
        <v>0</v>
      </c>
      <c r="L6551">
        <v>0</v>
      </c>
      <c r="M6551">
        <v>0</v>
      </c>
      <c r="N6551">
        <v>0</v>
      </c>
      <c r="O6551">
        <v>0</v>
      </c>
      <c r="P6551" t="s">
        <v>183</v>
      </c>
      <c r="Q6551">
        <v>0</v>
      </c>
      <c r="R6551">
        <v>0</v>
      </c>
      <c r="S6551">
        <v>0</v>
      </c>
      <c r="T6551" t="s">
        <v>181</v>
      </c>
      <c r="U6551">
        <v>0</v>
      </c>
      <c r="V6551" t="s">
        <v>181</v>
      </c>
      <c r="W6551">
        <v>0</v>
      </c>
      <c r="X6551" t="s">
        <v>3566</v>
      </c>
    </row>
    <row r="6552" spans="1:24" x14ac:dyDescent="0.3">
      <c r="A6552" t="s">
        <v>3894</v>
      </c>
      <c r="B6552" t="s">
        <v>11088</v>
      </c>
      <c r="C6552" t="s">
        <v>181</v>
      </c>
      <c r="D6552" t="s">
        <v>16750</v>
      </c>
      <c r="E6552" t="s">
        <v>11077</v>
      </c>
      <c r="F6552">
        <v>4549</v>
      </c>
      <c r="G6552">
        <v>0</v>
      </c>
      <c r="H6552" t="s">
        <v>16751</v>
      </c>
      <c r="I6552">
        <v>0</v>
      </c>
      <c r="J6552">
        <v>2275</v>
      </c>
      <c r="K6552">
        <v>2980</v>
      </c>
      <c r="L6552">
        <v>179694</v>
      </c>
      <c r="M6552">
        <v>315050.01</v>
      </c>
      <c r="N6552">
        <v>5225</v>
      </c>
      <c r="O6552">
        <v>260</v>
      </c>
      <c r="P6552" t="s">
        <v>18551</v>
      </c>
      <c r="Q6552">
        <v>56</v>
      </c>
      <c r="R6552">
        <v>0</v>
      </c>
      <c r="S6552">
        <v>267</v>
      </c>
      <c r="T6552" t="s">
        <v>12699</v>
      </c>
      <c r="U6552">
        <v>57.28</v>
      </c>
      <c r="V6552" t="s">
        <v>18546</v>
      </c>
      <c r="W6552">
        <v>372265.83333333302</v>
      </c>
      <c r="X6552" t="s">
        <v>9345</v>
      </c>
    </row>
    <row r="6553" spans="1:24" x14ac:dyDescent="0.3">
      <c r="A6553" t="s">
        <v>3894</v>
      </c>
      <c r="B6553" t="s">
        <v>11083</v>
      </c>
      <c r="C6553" t="s">
        <v>3504</v>
      </c>
      <c r="D6553" t="s">
        <v>16752</v>
      </c>
      <c r="E6553" t="s">
        <v>11077</v>
      </c>
      <c r="F6553">
        <v>104</v>
      </c>
      <c r="G6553">
        <v>0</v>
      </c>
      <c r="H6553" t="s">
        <v>16753</v>
      </c>
      <c r="I6553">
        <v>0</v>
      </c>
      <c r="J6553">
        <v>52</v>
      </c>
      <c r="K6553">
        <v>54</v>
      </c>
      <c r="L6553">
        <v>3882.6000000000004</v>
      </c>
      <c r="M6553">
        <v>5464.19</v>
      </c>
      <c r="N6553">
        <v>76</v>
      </c>
      <c r="O6553">
        <v>0</v>
      </c>
      <c r="P6553" t="s">
        <v>6619</v>
      </c>
      <c r="Q6553">
        <v>0</v>
      </c>
      <c r="R6553">
        <v>0</v>
      </c>
      <c r="S6553">
        <v>50</v>
      </c>
      <c r="T6553" t="s">
        <v>17663</v>
      </c>
      <c r="U6553">
        <v>71.900000000000006</v>
      </c>
      <c r="V6553" t="s">
        <v>18542</v>
      </c>
      <c r="W6553">
        <v>131.73333333333301</v>
      </c>
      <c r="X6553" t="s">
        <v>11081</v>
      </c>
    </row>
    <row r="6554" spans="1:24" x14ac:dyDescent="0.3">
      <c r="A6554" t="s">
        <v>3894</v>
      </c>
      <c r="B6554" t="s">
        <v>11082</v>
      </c>
      <c r="C6554" t="s">
        <v>3504</v>
      </c>
      <c r="D6554" t="s">
        <v>16754</v>
      </c>
      <c r="E6554" t="s">
        <v>11077</v>
      </c>
      <c r="F6554">
        <v>411</v>
      </c>
      <c r="G6554" t="s">
        <v>2644</v>
      </c>
      <c r="H6554" t="s">
        <v>16753</v>
      </c>
      <c r="I6554">
        <v>5752</v>
      </c>
      <c r="J6554">
        <v>206</v>
      </c>
      <c r="K6554">
        <v>205</v>
      </c>
      <c r="L6554">
        <v>14739.500000000002</v>
      </c>
      <c r="M6554">
        <v>2228.81</v>
      </c>
      <c r="N6554">
        <v>31</v>
      </c>
      <c r="O6554">
        <v>0</v>
      </c>
      <c r="P6554" t="s">
        <v>7207</v>
      </c>
      <c r="Q6554">
        <v>0</v>
      </c>
      <c r="R6554">
        <v>0</v>
      </c>
      <c r="S6554">
        <v>300</v>
      </c>
      <c r="T6554" t="s">
        <v>17663</v>
      </c>
      <c r="U6554">
        <v>71.900000000000006</v>
      </c>
      <c r="V6554" t="s">
        <v>18542</v>
      </c>
      <c r="W6554">
        <v>212.86666666666699</v>
      </c>
      <c r="X6554" t="s">
        <v>11081</v>
      </c>
    </row>
    <row r="6555" spans="1:24" x14ac:dyDescent="0.3">
      <c r="A6555" t="s">
        <v>3894</v>
      </c>
      <c r="B6555" t="s">
        <v>10162</v>
      </c>
      <c r="C6555" t="s">
        <v>181</v>
      </c>
      <c r="D6555" t="s">
        <v>16755</v>
      </c>
      <c r="E6555" t="s">
        <v>10157</v>
      </c>
      <c r="F6555">
        <v>0</v>
      </c>
      <c r="G6555">
        <v>0</v>
      </c>
      <c r="H6555" t="s">
        <v>16756</v>
      </c>
      <c r="I6555">
        <v>0</v>
      </c>
      <c r="J6555">
        <v>0</v>
      </c>
      <c r="L6555">
        <v>0</v>
      </c>
      <c r="M6555">
        <v>21734.18</v>
      </c>
      <c r="N6555">
        <v>137</v>
      </c>
      <c r="O6555">
        <v>0</v>
      </c>
      <c r="P6555" t="s">
        <v>7926</v>
      </c>
      <c r="Q6555">
        <v>0</v>
      </c>
      <c r="R6555">
        <v>0</v>
      </c>
      <c r="S6555">
        <v>0</v>
      </c>
      <c r="T6555" t="s">
        <v>181</v>
      </c>
      <c r="U6555">
        <v>0</v>
      </c>
      <c r="V6555" t="s">
        <v>181</v>
      </c>
      <c r="W6555">
        <v>0</v>
      </c>
      <c r="X6555" t="s">
        <v>3566</v>
      </c>
    </row>
    <row r="6556" spans="1:24" x14ac:dyDescent="0.3">
      <c r="A6556" t="s">
        <v>3894</v>
      </c>
      <c r="B6556" t="s">
        <v>10179</v>
      </c>
      <c r="C6556" t="s">
        <v>181</v>
      </c>
      <c r="D6556" t="s">
        <v>16757</v>
      </c>
      <c r="E6556" t="s">
        <v>10157</v>
      </c>
      <c r="F6556">
        <v>1208</v>
      </c>
      <c r="G6556" t="s">
        <v>8926</v>
      </c>
      <c r="H6556" t="s">
        <v>16758</v>
      </c>
      <c r="I6556">
        <v>65155.999999999993</v>
      </c>
      <c r="J6556">
        <v>604</v>
      </c>
      <c r="K6556">
        <v>623</v>
      </c>
      <c r="L6556">
        <v>101480.46999999999</v>
      </c>
      <c r="M6556">
        <v>131615.89000000001</v>
      </c>
      <c r="N6556">
        <v>808</v>
      </c>
      <c r="O6556">
        <v>0</v>
      </c>
      <c r="P6556" t="s">
        <v>16405</v>
      </c>
      <c r="Q6556">
        <v>0</v>
      </c>
      <c r="R6556">
        <v>0</v>
      </c>
      <c r="S6556">
        <v>0</v>
      </c>
      <c r="T6556" t="s">
        <v>181</v>
      </c>
      <c r="U6556">
        <v>0</v>
      </c>
      <c r="V6556" t="s">
        <v>181</v>
      </c>
      <c r="W6556">
        <v>16267.733333333301</v>
      </c>
      <c r="X6556" t="s">
        <v>3566</v>
      </c>
    </row>
    <row r="6557" spans="1:24" x14ac:dyDescent="0.3">
      <c r="A6557" t="s">
        <v>3894</v>
      </c>
      <c r="B6557" t="s">
        <v>11086</v>
      </c>
      <c r="C6557" t="s">
        <v>181</v>
      </c>
      <c r="D6557" t="s">
        <v>16759</v>
      </c>
      <c r="E6557" t="s">
        <v>11077</v>
      </c>
      <c r="F6557">
        <v>836</v>
      </c>
      <c r="G6557">
        <v>0</v>
      </c>
      <c r="H6557" t="s">
        <v>16760</v>
      </c>
      <c r="I6557">
        <v>0</v>
      </c>
      <c r="J6557">
        <v>418</v>
      </c>
      <c r="K6557">
        <v>446</v>
      </c>
      <c r="L6557">
        <v>62395.4</v>
      </c>
      <c r="M6557">
        <v>164660.35999999999</v>
      </c>
      <c r="N6557">
        <v>1177</v>
      </c>
      <c r="O6557">
        <v>15</v>
      </c>
      <c r="P6557" t="s">
        <v>18552</v>
      </c>
      <c r="Q6557">
        <v>15</v>
      </c>
      <c r="R6557">
        <v>0</v>
      </c>
      <c r="S6557">
        <v>0</v>
      </c>
      <c r="T6557" t="s">
        <v>181</v>
      </c>
      <c r="U6557">
        <v>0</v>
      </c>
      <c r="V6557" t="s">
        <v>181</v>
      </c>
      <c r="W6557">
        <v>15981.5333333333</v>
      </c>
      <c r="X6557" t="s">
        <v>9345</v>
      </c>
    </row>
    <row r="6558" spans="1:24" x14ac:dyDescent="0.3">
      <c r="A6558" t="s">
        <v>3894</v>
      </c>
      <c r="B6558" t="s">
        <v>10184</v>
      </c>
      <c r="C6558" t="s">
        <v>181</v>
      </c>
      <c r="D6558" t="s">
        <v>16761</v>
      </c>
      <c r="E6558" t="s">
        <v>10157</v>
      </c>
      <c r="F6558">
        <v>581</v>
      </c>
      <c r="G6558">
        <v>0</v>
      </c>
      <c r="H6558" t="s">
        <v>16758</v>
      </c>
      <c r="I6558">
        <v>0</v>
      </c>
      <c r="J6558">
        <v>291</v>
      </c>
      <c r="K6558">
        <v>317</v>
      </c>
      <c r="L6558">
        <v>51636.13</v>
      </c>
      <c r="M6558">
        <v>104087.32</v>
      </c>
      <c r="N6558">
        <v>639</v>
      </c>
      <c r="O6558">
        <v>0</v>
      </c>
      <c r="P6558" t="s">
        <v>16190</v>
      </c>
      <c r="Q6558">
        <v>0</v>
      </c>
      <c r="R6558">
        <v>0</v>
      </c>
      <c r="S6558">
        <v>0</v>
      </c>
      <c r="T6558" t="s">
        <v>181</v>
      </c>
      <c r="U6558">
        <v>0</v>
      </c>
      <c r="V6558" t="s">
        <v>181</v>
      </c>
      <c r="W6558">
        <v>6198.3</v>
      </c>
      <c r="X6558" t="s">
        <v>3566</v>
      </c>
    </row>
    <row r="6559" spans="1:24" x14ac:dyDescent="0.3">
      <c r="A6559" t="s">
        <v>3894</v>
      </c>
      <c r="B6559" t="s">
        <v>11107</v>
      </c>
      <c r="C6559" t="s">
        <v>181</v>
      </c>
      <c r="D6559" t="s">
        <v>16762</v>
      </c>
      <c r="E6559" t="s">
        <v>11077</v>
      </c>
      <c r="F6559">
        <v>0</v>
      </c>
      <c r="G6559">
        <v>0</v>
      </c>
      <c r="H6559" t="s">
        <v>16763</v>
      </c>
      <c r="I6559">
        <v>0</v>
      </c>
      <c r="J6559">
        <v>0</v>
      </c>
      <c r="L6559">
        <v>0</v>
      </c>
      <c r="M6559">
        <v>45345.41</v>
      </c>
      <c r="N6559">
        <v>316</v>
      </c>
      <c r="O6559">
        <v>0</v>
      </c>
      <c r="P6559" t="s">
        <v>13757</v>
      </c>
      <c r="Q6559">
        <v>0</v>
      </c>
      <c r="R6559">
        <v>0</v>
      </c>
      <c r="S6559">
        <v>0</v>
      </c>
      <c r="T6559" t="s">
        <v>181</v>
      </c>
      <c r="U6559">
        <v>0</v>
      </c>
      <c r="V6559" t="s">
        <v>181</v>
      </c>
      <c r="W6559">
        <v>0</v>
      </c>
      <c r="X6559" t="s">
        <v>3566</v>
      </c>
    </row>
    <row r="6560" spans="1:24" x14ac:dyDescent="0.3">
      <c r="A6560" t="s">
        <v>3894</v>
      </c>
      <c r="B6560" t="s">
        <v>16764</v>
      </c>
      <c r="C6560" t="s">
        <v>181</v>
      </c>
      <c r="D6560" t="s">
        <v>16765</v>
      </c>
      <c r="E6560" t="s">
        <v>10157</v>
      </c>
      <c r="F6560">
        <v>169</v>
      </c>
      <c r="G6560" t="s">
        <v>7426</v>
      </c>
      <c r="H6560" t="s">
        <v>16766</v>
      </c>
      <c r="I6560">
        <v>12136.5</v>
      </c>
      <c r="J6560">
        <v>85</v>
      </c>
      <c r="K6560">
        <v>78</v>
      </c>
      <c r="L6560">
        <v>12621.96</v>
      </c>
      <c r="M6560">
        <v>15210.64</v>
      </c>
      <c r="N6560">
        <v>94</v>
      </c>
      <c r="O6560">
        <v>0</v>
      </c>
      <c r="P6560" t="s">
        <v>3893</v>
      </c>
      <c r="Q6560">
        <v>0</v>
      </c>
      <c r="R6560">
        <v>0</v>
      </c>
      <c r="S6560">
        <v>0</v>
      </c>
      <c r="T6560" t="s">
        <v>181</v>
      </c>
      <c r="U6560">
        <v>0</v>
      </c>
      <c r="V6560" t="s">
        <v>181</v>
      </c>
      <c r="W6560">
        <v>266.33333333333297</v>
      </c>
      <c r="X6560" t="s">
        <v>3566</v>
      </c>
    </row>
    <row r="6561" spans="1:24" x14ac:dyDescent="0.3">
      <c r="A6561" t="s">
        <v>3894</v>
      </c>
      <c r="B6561" t="s">
        <v>10175</v>
      </c>
      <c r="C6561" t="s">
        <v>181</v>
      </c>
      <c r="D6561" t="s">
        <v>16767</v>
      </c>
      <c r="E6561" t="s">
        <v>10157</v>
      </c>
      <c r="F6561">
        <v>548</v>
      </c>
      <c r="G6561" t="s">
        <v>2644</v>
      </c>
      <c r="H6561" t="s">
        <v>16758</v>
      </c>
      <c r="I6561">
        <v>13031.199999999999</v>
      </c>
      <c r="J6561">
        <v>274</v>
      </c>
      <c r="K6561">
        <v>305</v>
      </c>
      <c r="L6561">
        <v>49681.45</v>
      </c>
      <c r="M6561">
        <v>70694.679999999993</v>
      </c>
      <c r="N6561">
        <v>434</v>
      </c>
      <c r="O6561">
        <v>0</v>
      </c>
      <c r="P6561" t="s">
        <v>18553</v>
      </c>
      <c r="Q6561">
        <v>0</v>
      </c>
      <c r="R6561">
        <v>0</v>
      </c>
      <c r="S6561">
        <v>34</v>
      </c>
      <c r="T6561" t="s">
        <v>17681</v>
      </c>
      <c r="U6561">
        <v>162.88999999999999</v>
      </c>
      <c r="V6561" t="s">
        <v>16713</v>
      </c>
      <c r="W6561">
        <v>3963.86666666667</v>
      </c>
      <c r="X6561" t="s">
        <v>3566</v>
      </c>
    </row>
    <row r="6562" spans="1:24" x14ac:dyDescent="0.3">
      <c r="A6562" t="s">
        <v>3894</v>
      </c>
      <c r="B6562" t="s">
        <v>16768</v>
      </c>
      <c r="C6562" t="s">
        <v>181</v>
      </c>
      <c r="D6562" t="s">
        <v>16769</v>
      </c>
      <c r="E6562" t="s">
        <v>10157</v>
      </c>
      <c r="F6562">
        <v>89</v>
      </c>
      <c r="G6562">
        <v>0</v>
      </c>
      <c r="H6562" t="s">
        <v>16766</v>
      </c>
      <c r="I6562">
        <v>0</v>
      </c>
      <c r="J6562">
        <v>45</v>
      </c>
      <c r="K6562">
        <v>51</v>
      </c>
      <c r="L6562">
        <v>8252.82</v>
      </c>
      <c r="M6562">
        <v>7767.14</v>
      </c>
      <c r="N6562">
        <v>48</v>
      </c>
      <c r="O6562">
        <v>0</v>
      </c>
      <c r="P6562" t="s">
        <v>550</v>
      </c>
      <c r="Q6562">
        <v>0</v>
      </c>
      <c r="R6562">
        <v>0</v>
      </c>
      <c r="S6562">
        <v>50</v>
      </c>
      <c r="T6562" t="s">
        <v>17681</v>
      </c>
      <c r="U6562">
        <v>161.82</v>
      </c>
      <c r="V6562" t="s">
        <v>16708</v>
      </c>
      <c r="W6562">
        <v>72</v>
      </c>
      <c r="X6562" t="s">
        <v>3566</v>
      </c>
    </row>
    <row r="6563" spans="1:24" x14ac:dyDescent="0.3">
      <c r="A6563" t="s">
        <v>3894</v>
      </c>
      <c r="B6563" t="s">
        <v>10169</v>
      </c>
      <c r="C6563" t="s">
        <v>3592</v>
      </c>
      <c r="D6563" t="s">
        <v>16770</v>
      </c>
      <c r="E6563" t="s">
        <v>10157</v>
      </c>
      <c r="F6563">
        <v>281</v>
      </c>
      <c r="G6563" t="s">
        <v>3673</v>
      </c>
      <c r="H6563" t="s">
        <v>16758</v>
      </c>
      <c r="I6563">
        <v>15474.55</v>
      </c>
      <c r="J6563">
        <v>141</v>
      </c>
      <c r="K6563">
        <v>144</v>
      </c>
      <c r="L6563">
        <v>23456.159999999996</v>
      </c>
      <c r="M6563">
        <v>30297.73</v>
      </c>
      <c r="N6563">
        <v>186</v>
      </c>
      <c r="O6563">
        <v>0</v>
      </c>
      <c r="P6563" t="s">
        <v>3811</v>
      </c>
      <c r="Q6563">
        <v>0</v>
      </c>
      <c r="R6563">
        <v>0</v>
      </c>
      <c r="S6563">
        <v>0</v>
      </c>
      <c r="T6563" t="s">
        <v>181</v>
      </c>
      <c r="U6563">
        <v>0</v>
      </c>
      <c r="V6563" t="s">
        <v>181</v>
      </c>
      <c r="W6563">
        <v>874.2</v>
      </c>
      <c r="X6563" t="s">
        <v>3566</v>
      </c>
    </row>
    <row r="6564" spans="1:24" x14ac:dyDescent="0.3">
      <c r="A6564" t="s">
        <v>3894</v>
      </c>
      <c r="B6564" t="s">
        <v>11103</v>
      </c>
      <c r="C6564" t="s">
        <v>181</v>
      </c>
      <c r="D6564" t="s">
        <v>16771</v>
      </c>
      <c r="E6564" t="s">
        <v>11077</v>
      </c>
      <c r="F6564">
        <v>0</v>
      </c>
      <c r="G6564">
        <v>0</v>
      </c>
      <c r="H6564" t="s">
        <v>16763</v>
      </c>
      <c r="I6564">
        <v>0</v>
      </c>
      <c r="J6564">
        <v>0</v>
      </c>
      <c r="L6564">
        <v>0</v>
      </c>
      <c r="M6564">
        <v>51228.83</v>
      </c>
      <c r="N6564">
        <v>357</v>
      </c>
      <c r="O6564">
        <v>0</v>
      </c>
      <c r="P6564" t="s">
        <v>12892</v>
      </c>
      <c r="Q6564">
        <v>0</v>
      </c>
      <c r="R6564">
        <v>0</v>
      </c>
      <c r="S6564">
        <v>0</v>
      </c>
      <c r="T6564" t="s">
        <v>181</v>
      </c>
      <c r="U6564">
        <v>0</v>
      </c>
      <c r="V6564" t="s">
        <v>181</v>
      </c>
      <c r="W6564">
        <v>0</v>
      </c>
      <c r="X6564" t="s">
        <v>3566</v>
      </c>
    </row>
    <row r="6565" spans="1:24" x14ac:dyDescent="0.3">
      <c r="A6565" t="s">
        <v>3894</v>
      </c>
      <c r="B6565" t="s">
        <v>10165</v>
      </c>
      <c r="C6565" t="s">
        <v>3592</v>
      </c>
      <c r="D6565" t="s">
        <v>16772</v>
      </c>
      <c r="E6565" t="s">
        <v>10157</v>
      </c>
      <c r="F6565">
        <v>169</v>
      </c>
      <c r="G6565">
        <v>0</v>
      </c>
      <c r="H6565" t="s">
        <v>16758</v>
      </c>
      <c r="I6565">
        <v>0</v>
      </c>
      <c r="J6565">
        <v>85</v>
      </c>
      <c r="K6565">
        <v>76</v>
      </c>
      <c r="L6565">
        <v>12379.64</v>
      </c>
      <c r="M6565">
        <v>57500.51</v>
      </c>
      <c r="N6565">
        <v>353</v>
      </c>
      <c r="O6565">
        <v>0</v>
      </c>
      <c r="P6565" t="s">
        <v>8882</v>
      </c>
      <c r="Q6565">
        <v>0</v>
      </c>
      <c r="R6565">
        <v>0</v>
      </c>
      <c r="S6565">
        <v>0</v>
      </c>
      <c r="T6565" t="s">
        <v>181</v>
      </c>
      <c r="U6565">
        <v>0</v>
      </c>
      <c r="V6565" t="s">
        <v>181</v>
      </c>
      <c r="W6565">
        <v>1000.16666666667</v>
      </c>
      <c r="X6565" t="s">
        <v>3566</v>
      </c>
    </row>
    <row r="6566" spans="1:24" x14ac:dyDescent="0.3">
      <c r="A6566" t="s">
        <v>3894</v>
      </c>
      <c r="B6566" t="s">
        <v>16773</v>
      </c>
      <c r="C6566" t="s">
        <v>181</v>
      </c>
      <c r="D6566" t="s">
        <v>16774</v>
      </c>
      <c r="E6566" t="s">
        <v>11077</v>
      </c>
      <c r="F6566">
        <v>0</v>
      </c>
      <c r="G6566">
        <v>0</v>
      </c>
      <c r="H6566" t="s">
        <v>16760</v>
      </c>
      <c r="I6566">
        <v>0</v>
      </c>
      <c r="J6566">
        <v>0</v>
      </c>
      <c r="L6566">
        <v>0</v>
      </c>
      <c r="M6566">
        <v>8673.7000000000007</v>
      </c>
      <c r="N6566">
        <v>62</v>
      </c>
      <c r="O6566">
        <v>0</v>
      </c>
      <c r="P6566" t="s">
        <v>3800</v>
      </c>
      <c r="Q6566">
        <v>0</v>
      </c>
      <c r="R6566">
        <v>0</v>
      </c>
      <c r="S6566">
        <v>0</v>
      </c>
      <c r="T6566" t="s">
        <v>181</v>
      </c>
      <c r="U6566">
        <v>0</v>
      </c>
      <c r="V6566" t="s">
        <v>181</v>
      </c>
      <c r="W6566">
        <v>0</v>
      </c>
      <c r="X6566" t="s">
        <v>9345</v>
      </c>
    </row>
    <row r="6567" spans="1:24" x14ac:dyDescent="0.3">
      <c r="A6567" t="s">
        <v>3894</v>
      </c>
      <c r="B6567" t="s">
        <v>10156</v>
      </c>
      <c r="C6567" t="s">
        <v>181</v>
      </c>
      <c r="D6567" t="s">
        <v>16775</v>
      </c>
      <c r="E6567" t="s">
        <v>10157</v>
      </c>
      <c r="F6567">
        <v>1221</v>
      </c>
      <c r="G6567" t="s">
        <v>18554</v>
      </c>
      <c r="H6567" t="s">
        <v>16758</v>
      </c>
      <c r="I6567">
        <v>136176.03999999998</v>
      </c>
      <c r="J6567">
        <v>611</v>
      </c>
      <c r="K6567">
        <v>617</v>
      </c>
      <c r="L6567">
        <v>100503.12999999999</v>
      </c>
      <c r="M6567">
        <v>60595.42</v>
      </c>
      <c r="N6567">
        <v>372</v>
      </c>
      <c r="O6567">
        <v>0</v>
      </c>
      <c r="P6567" t="s">
        <v>7702</v>
      </c>
      <c r="Q6567">
        <v>0</v>
      </c>
      <c r="R6567">
        <v>0</v>
      </c>
      <c r="S6567">
        <v>13</v>
      </c>
      <c r="T6567" t="s">
        <v>17681</v>
      </c>
      <c r="U6567">
        <v>162.88999999999999</v>
      </c>
      <c r="V6567" t="s">
        <v>16708</v>
      </c>
      <c r="W6567">
        <v>7576.4</v>
      </c>
      <c r="X6567" t="s">
        <v>3566</v>
      </c>
    </row>
    <row r="6568" spans="1:24" x14ac:dyDescent="0.3">
      <c r="A6568" t="s">
        <v>3894</v>
      </c>
      <c r="B6568" t="s">
        <v>11117</v>
      </c>
      <c r="C6568" t="s">
        <v>181</v>
      </c>
      <c r="D6568" t="s">
        <v>16775</v>
      </c>
      <c r="E6568" t="s">
        <v>11077</v>
      </c>
      <c r="F6568">
        <v>0</v>
      </c>
      <c r="G6568">
        <v>0</v>
      </c>
      <c r="H6568" t="s">
        <v>16763</v>
      </c>
      <c r="I6568">
        <v>0</v>
      </c>
      <c r="J6568">
        <v>0</v>
      </c>
      <c r="L6568">
        <v>0</v>
      </c>
      <c r="M6568">
        <v>76054.009999999995</v>
      </c>
      <c r="N6568">
        <v>530</v>
      </c>
      <c r="O6568">
        <v>0</v>
      </c>
      <c r="P6568" t="s">
        <v>11447</v>
      </c>
      <c r="Q6568">
        <v>0</v>
      </c>
      <c r="R6568">
        <v>0</v>
      </c>
      <c r="S6568">
        <v>0</v>
      </c>
      <c r="T6568" t="s">
        <v>181</v>
      </c>
      <c r="U6568">
        <v>0</v>
      </c>
      <c r="V6568" t="s">
        <v>181</v>
      </c>
      <c r="W6568">
        <v>0</v>
      </c>
      <c r="X6568" t="s">
        <v>3566</v>
      </c>
    </row>
    <row r="6569" spans="1:24" x14ac:dyDescent="0.3">
      <c r="A6569" t="s">
        <v>3894</v>
      </c>
      <c r="B6569" t="s">
        <v>11087</v>
      </c>
      <c r="C6569" t="s">
        <v>181</v>
      </c>
      <c r="D6569" t="s">
        <v>16776</v>
      </c>
      <c r="E6569" t="s">
        <v>11077</v>
      </c>
      <c r="F6569">
        <v>78</v>
      </c>
      <c r="G6569">
        <v>0</v>
      </c>
      <c r="H6569" t="s">
        <v>16777</v>
      </c>
      <c r="I6569">
        <v>0</v>
      </c>
      <c r="J6569">
        <v>39</v>
      </c>
      <c r="K6569">
        <v>64</v>
      </c>
      <c r="L6569">
        <v>9312</v>
      </c>
      <c r="M6569">
        <v>25170.73</v>
      </c>
      <c r="N6569">
        <v>173</v>
      </c>
      <c r="O6569">
        <v>9</v>
      </c>
      <c r="P6569" t="s">
        <v>7760</v>
      </c>
      <c r="Q6569">
        <v>0</v>
      </c>
      <c r="R6569">
        <v>0</v>
      </c>
      <c r="S6569">
        <v>0</v>
      </c>
      <c r="T6569" t="s">
        <v>181</v>
      </c>
      <c r="U6569">
        <v>0</v>
      </c>
      <c r="V6569" t="s">
        <v>181</v>
      </c>
      <c r="W6569">
        <v>213.2</v>
      </c>
      <c r="X6569" t="s">
        <v>9345</v>
      </c>
    </row>
    <row r="6570" spans="1:24" x14ac:dyDescent="0.3">
      <c r="A6570" t="s">
        <v>3894</v>
      </c>
      <c r="B6570" t="s">
        <v>10183</v>
      </c>
      <c r="C6570" t="s">
        <v>181</v>
      </c>
      <c r="D6570" t="s">
        <v>16778</v>
      </c>
      <c r="E6570" t="s">
        <v>10157</v>
      </c>
      <c r="F6570">
        <v>824</v>
      </c>
      <c r="G6570" t="s">
        <v>3493</v>
      </c>
      <c r="H6570" t="s">
        <v>16758</v>
      </c>
      <c r="I6570">
        <v>50658.789999999994</v>
      </c>
      <c r="J6570">
        <v>412</v>
      </c>
      <c r="K6570">
        <v>407</v>
      </c>
      <c r="L6570">
        <v>66296.23</v>
      </c>
      <c r="M6570">
        <v>83563.070000000007</v>
      </c>
      <c r="N6570">
        <v>513</v>
      </c>
      <c r="O6570">
        <v>0</v>
      </c>
      <c r="P6570" t="s">
        <v>18141</v>
      </c>
      <c r="Q6570">
        <v>0</v>
      </c>
      <c r="R6570">
        <v>0</v>
      </c>
      <c r="S6570">
        <v>0</v>
      </c>
      <c r="T6570" t="s">
        <v>181</v>
      </c>
      <c r="U6570">
        <v>0</v>
      </c>
      <c r="V6570" t="s">
        <v>181</v>
      </c>
      <c r="W6570">
        <v>7045.2</v>
      </c>
      <c r="X6570" t="s">
        <v>3566</v>
      </c>
    </row>
    <row r="6571" spans="1:24" x14ac:dyDescent="0.3">
      <c r="A6571" t="s">
        <v>3894</v>
      </c>
      <c r="B6571" t="s">
        <v>11106</v>
      </c>
      <c r="C6571" t="s">
        <v>181</v>
      </c>
      <c r="D6571" t="s">
        <v>16779</v>
      </c>
      <c r="E6571" t="s">
        <v>11077</v>
      </c>
      <c r="F6571">
        <v>0</v>
      </c>
      <c r="G6571">
        <v>0</v>
      </c>
      <c r="H6571" t="s">
        <v>16763</v>
      </c>
      <c r="I6571">
        <v>0</v>
      </c>
      <c r="J6571">
        <v>0</v>
      </c>
      <c r="L6571">
        <v>0</v>
      </c>
      <c r="M6571">
        <v>81219.94</v>
      </c>
      <c r="N6571">
        <v>566</v>
      </c>
      <c r="O6571">
        <v>0</v>
      </c>
      <c r="P6571" t="s">
        <v>7310</v>
      </c>
      <c r="Q6571">
        <v>0</v>
      </c>
      <c r="R6571">
        <v>0</v>
      </c>
      <c r="S6571">
        <v>0</v>
      </c>
      <c r="T6571" t="s">
        <v>181</v>
      </c>
      <c r="U6571">
        <v>0</v>
      </c>
      <c r="V6571" t="s">
        <v>181</v>
      </c>
      <c r="W6571">
        <v>0</v>
      </c>
      <c r="X6571" t="s">
        <v>3566</v>
      </c>
    </row>
    <row r="6572" spans="1:24" x14ac:dyDescent="0.3">
      <c r="A6572" t="s">
        <v>3894</v>
      </c>
      <c r="B6572" t="s">
        <v>16780</v>
      </c>
      <c r="C6572" t="s">
        <v>181</v>
      </c>
      <c r="D6572" t="s">
        <v>16781</v>
      </c>
      <c r="E6572" t="s">
        <v>10157</v>
      </c>
      <c r="F6572">
        <v>131</v>
      </c>
      <c r="G6572" t="s">
        <v>3941</v>
      </c>
      <c r="H6572" t="s">
        <v>16766</v>
      </c>
      <c r="I6572">
        <v>7605.54</v>
      </c>
      <c r="J6572">
        <v>66</v>
      </c>
      <c r="K6572">
        <v>73</v>
      </c>
      <c r="L6572">
        <v>11812.859999999999</v>
      </c>
      <c r="M6572">
        <v>13592.5</v>
      </c>
      <c r="N6572">
        <v>84</v>
      </c>
      <c r="O6572">
        <v>0</v>
      </c>
      <c r="P6572" t="s">
        <v>3160</v>
      </c>
      <c r="Q6572">
        <v>0</v>
      </c>
      <c r="R6572">
        <v>0</v>
      </c>
      <c r="S6572">
        <v>0</v>
      </c>
      <c r="T6572" t="s">
        <v>181</v>
      </c>
      <c r="U6572">
        <v>0</v>
      </c>
      <c r="V6572" t="s">
        <v>181</v>
      </c>
      <c r="W6572">
        <v>184.8</v>
      </c>
      <c r="X6572" t="s">
        <v>3566</v>
      </c>
    </row>
    <row r="6573" spans="1:24" x14ac:dyDescent="0.3">
      <c r="A6573" t="s">
        <v>3894</v>
      </c>
      <c r="B6573" t="s">
        <v>10176</v>
      </c>
      <c r="C6573" t="s">
        <v>181</v>
      </c>
      <c r="D6573" t="s">
        <v>16782</v>
      </c>
      <c r="E6573" t="s">
        <v>10157</v>
      </c>
      <c r="F6573">
        <v>382</v>
      </c>
      <c r="G6573" t="s">
        <v>3093</v>
      </c>
      <c r="H6573" t="s">
        <v>16758</v>
      </c>
      <c r="I6573">
        <v>9121.84</v>
      </c>
      <c r="J6573">
        <v>191</v>
      </c>
      <c r="K6573">
        <v>209</v>
      </c>
      <c r="L6573">
        <v>34044.009999999995</v>
      </c>
      <c r="M6573">
        <v>53102.45</v>
      </c>
      <c r="N6573">
        <v>326</v>
      </c>
      <c r="O6573">
        <v>0</v>
      </c>
      <c r="P6573" t="s">
        <v>13783</v>
      </c>
      <c r="Q6573">
        <v>0</v>
      </c>
      <c r="R6573">
        <v>0</v>
      </c>
      <c r="S6573">
        <v>0</v>
      </c>
      <c r="T6573" t="s">
        <v>181</v>
      </c>
      <c r="U6573">
        <v>0</v>
      </c>
      <c r="V6573" t="s">
        <v>181</v>
      </c>
      <c r="W6573">
        <v>2075.5333333333301</v>
      </c>
      <c r="X6573" t="s">
        <v>3566</v>
      </c>
    </row>
    <row r="6574" spans="1:24" x14ac:dyDescent="0.3">
      <c r="A6574" t="s">
        <v>3894</v>
      </c>
      <c r="B6574" t="s">
        <v>11100</v>
      </c>
      <c r="C6574" t="s">
        <v>181</v>
      </c>
      <c r="D6574" t="s">
        <v>16783</v>
      </c>
      <c r="E6574" t="s">
        <v>11077</v>
      </c>
      <c r="F6574">
        <v>0</v>
      </c>
      <c r="G6574">
        <v>0</v>
      </c>
      <c r="H6574" t="s">
        <v>16763</v>
      </c>
      <c r="I6574">
        <v>0</v>
      </c>
      <c r="J6574">
        <v>0</v>
      </c>
      <c r="L6574">
        <v>0</v>
      </c>
      <c r="M6574">
        <v>72179.570000000007</v>
      </c>
      <c r="N6574">
        <v>503</v>
      </c>
      <c r="O6574">
        <v>0</v>
      </c>
      <c r="P6574" t="s">
        <v>16610</v>
      </c>
      <c r="Q6574">
        <v>0</v>
      </c>
      <c r="R6574">
        <v>0</v>
      </c>
      <c r="S6574">
        <v>0</v>
      </c>
      <c r="T6574" t="s">
        <v>181</v>
      </c>
      <c r="U6574">
        <v>0</v>
      </c>
      <c r="V6574" t="s">
        <v>181</v>
      </c>
      <c r="W6574">
        <v>0</v>
      </c>
      <c r="X6574" t="s">
        <v>3566</v>
      </c>
    </row>
    <row r="6575" spans="1:24" x14ac:dyDescent="0.3">
      <c r="A6575" t="s">
        <v>3894</v>
      </c>
      <c r="B6575" t="s">
        <v>16784</v>
      </c>
      <c r="C6575" t="s">
        <v>181</v>
      </c>
      <c r="D6575" t="s">
        <v>16785</v>
      </c>
      <c r="E6575" t="s">
        <v>10157</v>
      </c>
      <c r="F6575">
        <v>117</v>
      </c>
      <c r="G6575" t="s">
        <v>3526</v>
      </c>
      <c r="H6575" t="s">
        <v>16766</v>
      </c>
      <c r="I6575">
        <v>809.09999999999991</v>
      </c>
      <c r="J6575">
        <v>59</v>
      </c>
      <c r="K6575">
        <v>65</v>
      </c>
      <c r="L6575">
        <v>10518.3</v>
      </c>
      <c r="M6575">
        <v>18123.32</v>
      </c>
      <c r="N6575">
        <v>112</v>
      </c>
      <c r="O6575">
        <v>0</v>
      </c>
      <c r="P6575" t="s">
        <v>8934</v>
      </c>
      <c r="Q6575">
        <v>0</v>
      </c>
      <c r="R6575">
        <v>0</v>
      </c>
      <c r="S6575">
        <v>0</v>
      </c>
      <c r="T6575" t="s">
        <v>181</v>
      </c>
      <c r="U6575">
        <v>0</v>
      </c>
      <c r="V6575" t="s">
        <v>181</v>
      </c>
      <c r="W6575">
        <v>220.26666666666699</v>
      </c>
      <c r="X6575" t="s">
        <v>3566</v>
      </c>
    </row>
    <row r="6576" spans="1:24" x14ac:dyDescent="0.3">
      <c r="A6576" t="s">
        <v>3894</v>
      </c>
      <c r="B6576" t="s">
        <v>11099</v>
      </c>
      <c r="C6576" t="s">
        <v>181</v>
      </c>
      <c r="D6576" t="s">
        <v>16786</v>
      </c>
      <c r="E6576" t="s">
        <v>11077</v>
      </c>
      <c r="F6576">
        <v>0</v>
      </c>
      <c r="G6576">
        <v>0</v>
      </c>
      <c r="H6576" t="s">
        <v>16763</v>
      </c>
      <c r="I6576">
        <v>0</v>
      </c>
      <c r="J6576">
        <v>0</v>
      </c>
      <c r="L6576">
        <v>0</v>
      </c>
      <c r="M6576">
        <v>47641.37</v>
      </c>
      <c r="N6576">
        <v>332</v>
      </c>
      <c r="O6576">
        <v>0</v>
      </c>
      <c r="P6576" t="s">
        <v>7659</v>
      </c>
      <c r="Q6576">
        <v>0</v>
      </c>
      <c r="R6576">
        <v>0</v>
      </c>
      <c r="S6576">
        <v>0</v>
      </c>
      <c r="T6576" t="s">
        <v>181</v>
      </c>
      <c r="U6576">
        <v>0</v>
      </c>
      <c r="V6576" t="s">
        <v>181</v>
      </c>
      <c r="W6576">
        <v>0</v>
      </c>
      <c r="X6576" t="s">
        <v>3566</v>
      </c>
    </row>
    <row r="6577" spans="1:24" x14ac:dyDescent="0.3">
      <c r="A6577" t="s">
        <v>3894</v>
      </c>
      <c r="B6577" t="s">
        <v>16787</v>
      </c>
      <c r="C6577" t="s">
        <v>181</v>
      </c>
      <c r="D6577" t="s">
        <v>16788</v>
      </c>
      <c r="E6577" t="s">
        <v>11077</v>
      </c>
      <c r="F6577">
        <v>1099</v>
      </c>
      <c r="G6577">
        <v>0</v>
      </c>
      <c r="H6577" t="s">
        <v>16789</v>
      </c>
      <c r="I6577">
        <v>0</v>
      </c>
      <c r="J6577">
        <v>550</v>
      </c>
      <c r="K6577">
        <v>594</v>
      </c>
      <c r="L6577">
        <v>26427.06</v>
      </c>
      <c r="M6577">
        <v>49253.36</v>
      </c>
      <c r="N6577">
        <v>1107</v>
      </c>
      <c r="O6577">
        <v>0</v>
      </c>
      <c r="P6577" t="s">
        <v>18555</v>
      </c>
      <c r="Q6577">
        <v>0</v>
      </c>
      <c r="R6577">
        <v>0</v>
      </c>
      <c r="S6577">
        <v>0</v>
      </c>
      <c r="T6577" t="s">
        <v>181</v>
      </c>
      <c r="U6577">
        <v>0</v>
      </c>
      <c r="V6577" t="s">
        <v>181</v>
      </c>
      <c r="W6577">
        <v>20295</v>
      </c>
      <c r="X6577" t="s">
        <v>16733</v>
      </c>
    </row>
    <row r="6578" spans="1:24" x14ac:dyDescent="0.3">
      <c r="A6578" t="s">
        <v>3894</v>
      </c>
      <c r="B6578" t="s">
        <v>10160</v>
      </c>
      <c r="C6578" t="s">
        <v>3592</v>
      </c>
      <c r="D6578" t="s">
        <v>16790</v>
      </c>
      <c r="E6578" t="s">
        <v>10157</v>
      </c>
      <c r="F6578">
        <v>0</v>
      </c>
      <c r="G6578">
        <v>0</v>
      </c>
      <c r="H6578" t="s">
        <v>16791</v>
      </c>
      <c r="I6578">
        <v>0</v>
      </c>
      <c r="J6578">
        <v>0</v>
      </c>
      <c r="L6578">
        <v>0</v>
      </c>
      <c r="M6578">
        <v>312.06</v>
      </c>
      <c r="N6578">
        <v>7</v>
      </c>
      <c r="O6578">
        <v>0</v>
      </c>
      <c r="P6578" t="s">
        <v>3532</v>
      </c>
      <c r="Q6578">
        <v>0</v>
      </c>
      <c r="R6578">
        <v>0</v>
      </c>
      <c r="S6578">
        <v>0</v>
      </c>
      <c r="T6578" t="s">
        <v>181</v>
      </c>
      <c r="U6578">
        <v>0</v>
      </c>
      <c r="V6578" t="s">
        <v>181</v>
      </c>
      <c r="W6578">
        <v>0</v>
      </c>
      <c r="X6578" t="s">
        <v>3566</v>
      </c>
    </row>
    <row r="6579" spans="1:24" x14ac:dyDescent="0.3">
      <c r="A6579" t="s">
        <v>3894</v>
      </c>
      <c r="B6579" t="s">
        <v>11105</v>
      </c>
      <c r="C6579" t="s">
        <v>181</v>
      </c>
      <c r="D6579" t="s">
        <v>16792</v>
      </c>
      <c r="E6579" t="s">
        <v>11077</v>
      </c>
      <c r="F6579">
        <v>0</v>
      </c>
      <c r="G6579">
        <v>0</v>
      </c>
      <c r="H6579" t="s">
        <v>16793</v>
      </c>
      <c r="I6579">
        <v>0</v>
      </c>
      <c r="J6579">
        <v>0</v>
      </c>
      <c r="L6579">
        <v>0</v>
      </c>
      <c r="M6579">
        <v>1775.36</v>
      </c>
      <c r="N6579">
        <v>74</v>
      </c>
      <c r="O6579">
        <v>0</v>
      </c>
      <c r="P6579" t="s">
        <v>7200</v>
      </c>
      <c r="Q6579">
        <v>0</v>
      </c>
      <c r="R6579">
        <v>0</v>
      </c>
      <c r="S6579">
        <v>0</v>
      </c>
      <c r="T6579" t="s">
        <v>181</v>
      </c>
      <c r="U6579">
        <v>0</v>
      </c>
      <c r="V6579" t="s">
        <v>181</v>
      </c>
      <c r="W6579">
        <v>0</v>
      </c>
      <c r="X6579" t="s">
        <v>3566</v>
      </c>
    </row>
    <row r="6580" spans="1:24" x14ac:dyDescent="0.3">
      <c r="A6580" t="s">
        <v>3894</v>
      </c>
      <c r="B6580" t="s">
        <v>11094</v>
      </c>
      <c r="C6580" t="s">
        <v>181</v>
      </c>
      <c r="D6580" t="s">
        <v>16794</v>
      </c>
      <c r="E6580" t="s">
        <v>11077</v>
      </c>
      <c r="F6580">
        <v>6910</v>
      </c>
      <c r="G6580">
        <v>0</v>
      </c>
      <c r="H6580" t="s">
        <v>16795</v>
      </c>
      <c r="I6580">
        <v>0</v>
      </c>
      <c r="J6580">
        <v>3455</v>
      </c>
      <c r="K6580">
        <v>3796</v>
      </c>
      <c r="L6580">
        <v>48209.2</v>
      </c>
      <c r="M6580">
        <v>168071.75</v>
      </c>
      <c r="N6580">
        <v>13236</v>
      </c>
      <c r="O6580">
        <v>415</v>
      </c>
      <c r="P6580" t="s">
        <v>18556</v>
      </c>
      <c r="Q6580">
        <v>141</v>
      </c>
      <c r="R6580">
        <v>0</v>
      </c>
      <c r="S6580">
        <v>1356</v>
      </c>
      <c r="T6580" t="s">
        <v>17663</v>
      </c>
      <c r="U6580">
        <v>12.7</v>
      </c>
      <c r="V6580" t="s">
        <v>16719</v>
      </c>
      <c r="W6580">
        <v>1460313.33333333</v>
      </c>
      <c r="X6580" t="s">
        <v>9345</v>
      </c>
    </row>
    <row r="6581" spans="1:24" x14ac:dyDescent="0.3">
      <c r="A6581" t="s">
        <v>3894</v>
      </c>
      <c r="B6581" t="s">
        <v>16796</v>
      </c>
      <c r="C6581" t="s">
        <v>181</v>
      </c>
      <c r="D6581" t="s">
        <v>16797</v>
      </c>
      <c r="E6581" t="s">
        <v>10157</v>
      </c>
      <c r="F6581">
        <v>39</v>
      </c>
      <c r="G6581">
        <v>0</v>
      </c>
      <c r="H6581" t="s">
        <v>3696</v>
      </c>
      <c r="I6581">
        <v>0</v>
      </c>
      <c r="J6581">
        <v>20</v>
      </c>
      <c r="K6581">
        <v>22</v>
      </c>
      <c r="L6581">
        <v>880</v>
      </c>
      <c r="M6581">
        <v>5760.56</v>
      </c>
      <c r="N6581">
        <v>144</v>
      </c>
      <c r="O6581">
        <v>0</v>
      </c>
      <c r="P6581" t="s">
        <v>1363</v>
      </c>
      <c r="Q6581">
        <v>0</v>
      </c>
      <c r="R6581">
        <v>0</v>
      </c>
      <c r="S6581">
        <v>0</v>
      </c>
      <c r="T6581" t="s">
        <v>181</v>
      </c>
      <c r="U6581">
        <v>0</v>
      </c>
      <c r="V6581" t="s">
        <v>181</v>
      </c>
      <c r="W6581">
        <v>96</v>
      </c>
      <c r="X6581" t="s">
        <v>3566</v>
      </c>
    </row>
    <row r="6582" spans="1:24" x14ac:dyDescent="0.3">
      <c r="A6582" t="s">
        <v>3894</v>
      </c>
      <c r="B6582" t="s">
        <v>16798</v>
      </c>
      <c r="C6582" t="s">
        <v>181</v>
      </c>
      <c r="D6582" t="s">
        <v>16799</v>
      </c>
      <c r="E6582" t="s">
        <v>16702</v>
      </c>
      <c r="F6582">
        <v>107</v>
      </c>
      <c r="G6582" t="s">
        <v>1552</v>
      </c>
      <c r="H6582" t="s">
        <v>16800</v>
      </c>
      <c r="I6582">
        <v>777.01</v>
      </c>
      <c r="J6582">
        <v>54</v>
      </c>
      <c r="K6582">
        <v>48</v>
      </c>
      <c r="L6582">
        <v>2868.96</v>
      </c>
      <c r="M6582">
        <v>5618.36</v>
      </c>
      <c r="N6582">
        <v>94</v>
      </c>
      <c r="O6582">
        <v>0</v>
      </c>
      <c r="P6582" t="s">
        <v>3893</v>
      </c>
      <c r="Q6582">
        <v>0</v>
      </c>
      <c r="R6582">
        <v>0</v>
      </c>
      <c r="S6582">
        <v>0</v>
      </c>
      <c r="T6582" t="s">
        <v>181</v>
      </c>
      <c r="U6582">
        <v>0</v>
      </c>
      <c r="V6582" t="s">
        <v>181</v>
      </c>
      <c r="W6582">
        <v>169.2</v>
      </c>
      <c r="X6582" t="s">
        <v>3566</v>
      </c>
    </row>
    <row r="6583" spans="1:24" x14ac:dyDescent="0.3">
      <c r="A6583" t="s">
        <v>3894</v>
      </c>
      <c r="B6583" t="s">
        <v>16801</v>
      </c>
      <c r="C6583" t="s">
        <v>181</v>
      </c>
      <c r="D6583" t="s">
        <v>16802</v>
      </c>
      <c r="E6583" t="s">
        <v>16702</v>
      </c>
      <c r="F6583">
        <v>45</v>
      </c>
      <c r="G6583">
        <v>0</v>
      </c>
      <c r="H6583" t="s">
        <v>16800</v>
      </c>
      <c r="I6583">
        <v>0</v>
      </c>
      <c r="J6583">
        <v>23</v>
      </c>
      <c r="K6583">
        <v>19</v>
      </c>
      <c r="L6583">
        <v>1135.6300000000001</v>
      </c>
      <c r="M6583">
        <v>14284.98</v>
      </c>
      <c r="N6583">
        <v>239</v>
      </c>
      <c r="O6583">
        <v>0</v>
      </c>
      <c r="P6583" t="s">
        <v>8210</v>
      </c>
      <c r="Q6583">
        <v>0</v>
      </c>
      <c r="R6583">
        <v>0</v>
      </c>
      <c r="S6583">
        <v>10</v>
      </c>
      <c r="T6583" t="s">
        <v>181</v>
      </c>
      <c r="U6583">
        <v>0</v>
      </c>
      <c r="V6583" t="s">
        <v>181</v>
      </c>
      <c r="W6583">
        <v>183.23333333333301</v>
      </c>
      <c r="X6583" t="s">
        <v>3566</v>
      </c>
    </row>
    <row r="6584" spans="1:24" x14ac:dyDescent="0.3">
      <c r="A6584" t="s">
        <v>3894</v>
      </c>
      <c r="B6584" t="s">
        <v>10180</v>
      </c>
      <c r="C6584" t="s">
        <v>181</v>
      </c>
      <c r="D6584" t="s">
        <v>16803</v>
      </c>
      <c r="E6584" t="s">
        <v>10157</v>
      </c>
      <c r="F6584">
        <v>614</v>
      </c>
      <c r="G6584" t="s">
        <v>4006</v>
      </c>
      <c r="H6584" t="s">
        <v>16804</v>
      </c>
      <c r="I6584">
        <v>7049</v>
      </c>
      <c r="J6584">
        <v>307</v>
      </c>
      <c r="K6584">
        <v>309</v>
      </c>
      <c r="L6584">
        <v>12446.52</v>
      </c>
      <c r="M6584">
        <v>13936.41</v>
      </c>
      <c r="N6584">
        <v>346</v>
      </c>
      <c r="O6584">
        <v>0</v>
      </c>
      <c r="P6584" t="s">
        <v>9916</v>
      </c>
      <c r="Q6584">
        <v>0</v>
      </c>
      <c r="R6584">
        <v>0</v>
      </c>
      <c r="S6584">
        <v>93</v>
      </c>
      <c r="T6584" t="s">
        <v>17681</v>
      </c>
      <c r="U6584">
        <v>40.28</v>
      </c>
      <c r="V6584" t="s">
        <v>16713</v>
      </c>
      <c r="W6584">
        <v>3540.7333333333299</v>
      </c>
      <c r="X6584" t="s">
        <v>3566</v>
      </c>
    </row>
    <row r="6585" spans="1:24" x14ac:dyDescent="0.3">
      <c r="A6585" t="s">
        <v>3894</v>
      </c>
      <c r="B6585" t="s">
        <v>10190</v>
      </c>
      <c r="C6585" t="s">
        <v>181</v>
      </c>
      <c r="D6585" t="s">
        <v>16803</v>
      </c>
      <c r="E6585" t="s">
        <v>10157</v>
      </c>
      <c r="F6585">
        <v>0</v>
      </c>
      <c r="G6585">
        <v>0</v>
      </c>
      <c r="H6585" t="s">
        <v>16804</v>
      </c>
      <c r="I6585">
        <v>0</v>
      </c>
      <c r="J6585">
        <v>0</v>
      </c>
      <c r="L6585">
        <v>0</v>
      </c>
      <c r="M6585">
        <v>9344.5499999999993</v>
      </c>
      <c r="N6585">
        <v>232</v>
      </c>
      <c r="O6585">
        <v>0</v>
      </c>
      <c r="P6585" t="s">
        <v>13732</v>
      </c>
      <c r="Q6585">
        <v>0</v>
      </c>
      <c r="R6585">
        <v>0</v>
      </c>
      <c r="S6585">
        <v>0</v>
      </c>
      <c r="T6585" t="s">
        <v>181</v>
      </c>
      <c r="U6585">
        <v>0</v>
      </c>
      <c r="V6585" t="s">
        <v>181</v>
      </c>
      <c r="W6585">
        <v>0</v>
      </c>
      <c r="X6585" t="s">
        <v>3566</v>
      </c>
    </row>
    <row r="6586" spans="1:24" x14ac:dyDescent="0.3">
      <c r="A6586" t="s">
        <v>3894</v>
      </c>
      <c r="B6586" t="s">
        <v>10186</v>
      </c>
      <c r="C6586" t="s">
        <v>181</v>
      </c>
      <c r="D6586" t="s">
        <v>16805</v>
      </c>
      <c r="E6586" t="s">
        <v>10157</v>
      </c>
      <c r="F6586">
        <v>401</v>
      </c>
      <c r="G6586" t="s">
        <v>3963</v>
      </c>
      <c r="H6586" t="s">
        <v>16804</v>
      </c>
      <c r="I6586">
        <v>9224.1200000000008</v>
      </c>
      <c r="J6586">
        <v>201</v>
      </c>
      <c r="K6586">
        <v>184</v>
      </c>
      <c r="L6586">
        <v>7411.52</v>
      </c>
      <c r="M6586">
        <v>6927.87</v>
      </c>
      <c r="N6586">
        <v>172</v>
      </c>
      <c r="O6586">
        <v>0</v>
      </c>
      <c r="P6586" t="s">
        <v>11140</v>
      </c>
      <c r="Q6586">
        <v>0</v>
      </c>
      <c r="R6586">
        <v>0</v>
      </c>
      <c r="S6586">
        <v>0</v>
      </c>
      <c r="T6586" t="s">
        <v>181</v>
      </c>
      <c r="U6586">
        <v>0</v>
      </c>
      <c r="V6586" t="s">
        <v>181</v>
      </c>
      <c r="W6586">
        <v>1152.4000000000001</v>
      </c>
      <c r="X6586" t="s">
        <v>3566</v>
      </c>
    </row>
    <row r="6587" spans="1:24" x14ac:dyDescent="0.3">
      <c r="A6587" t="s">
        <v>3894</v>
      </c>
      <c r="B6587" t="s">
        <v>11109</v>
      </c>
      <c r="C6587" t="s">
        <v>181</v>
      </c>
      <c r="D6587" t="s">
        <v>16806</v>
      </c>
      <c r="E6587" t="s">
        <v>11077</v>
      </c>
      <c r="F6587">
        <v>0</v>
      </c>
      <c r="G6587">
        <v>0</v>
      </c>
      <c r="H6587" t="s">
        <v>16793</v>
      </c>
      <c r="I6587">
        <v>0</v>
      </c>
      <c r="J6587">
        <v>0</v>
      </c>
      <c r="L6587">
        <v>0</v>
      </c>
      <c r="M6587">
        <v>5062.17</v>
      </c>
      <c r="N6587">
        <v>211</v>
      </c>
      <c r="O6587">
        <v>0</v>
      </c>
      <c r="P6587" t="s">
        <v>10725</v>
      </c>
      <c r="Q6587">
        <v>0</v>
      </c>
      <c r="R6587">
        <v>0</v>
      </c>
      <c r="S6587">
        <v>0</v>
      </c>
      <c r="T6587" t="s">
        <v>181</v>
      </c>
      <c r="U6587">
        <v>0</v>
      </c>
      <c r="V6587" t="s">
        <v>181</v>
      </c>
      <c r="W6587">
        <v>0</v>
      </c>
      <c r="X6587" t="s">
        <v>3566</v>
      </c>
    </row>
    <row r="6588" spans="1:24" x14ac:dyDescent="0.3">
      <c r="A6588" t="s">
        <v>3894</v>
      </c>
      <c r="B6588" t="s">
        <v>16807</v>
      </c>
      <c r="C6588" t="s">
        <v>181</v>
      </c>
      <c r="D6588" t="s">
        <v>16808</v>
      </c>
      <c r="E6588" t="s">
        <v>10157</v>
      </c>
      <c r="F6588">
        <v>113</v>
      </c>
      <c r="G6588" t="s">
        <v>1428</v>
      </c>
      <c r="H6588" t="s">
        <v>3696</v>
      </c>
      <c r="I6588">
        <v>1280</v>
      </c>
      <c r="J6588">
        <v>57</v>
      </c>
      <c r="K6588">
        <v>57</v>
      </c>
      <c r="L6588">
        <v>2280</v>
      </c>
      <c r="M6588">
        <v>3240.32</v>
      </c>
      <c r="N6588">
        <v>81</v>
      </c>
      <c r="O6588">
        <v>0</v>
      </c>
      <c r="P6588" t="s">
        <v>2683</v>
      </c>
      <c r="Q6588">
        <v>0</v>
      </c>
      <c r="R6588">
        <v>0</v>
      </c>
      <c r="S6588">
        <v>0</v>
      </c>
      <c r="T6588" t="s">
        <v>181</v>
      </c>
      <c r="U6588">
        <v>0</v>
      </c>
      <c r="V6588" t="s">
        <v>181</v>
      </c>
      <c r="W6588">
        <v>153.9</v>
      </c>
      <c r="X6588" t="s">
        <v>3566</v>
      </c>
    </row>
    <row r="6589" spans="1:24" x14ac:dyDescent="0.3">
      <c r="A6589" t="s">
        <v>3894</v>
      </c>
      <c r="B6589" t="s">
        <v>10177</v>
      </c>
      <c r="C6589" t="s">
        <v>181</v>
      </c>
      <c r="D6589" t="s">
        <v>16809</v>
      </c>
      <c r="E6589" t="s">
        <v>10157</v>
      </c>
      <c r="F6589">
        <v>237</v>
      </c>
      <c r="G6589" t="s">
        <v>3535</v>
      </c>
      <c r="H6589" t="s">
        <v>16804</v>
      </c>
      <c r="I6589">
        <v>40.28</v>
      </c>
      <c r="J6589">
        <v>119</v>
      </c>
      <c r="K6589">
        <v>126</v>
      </c>
      <c r="L6589">
        <v>5075.28</v>
      </c>
      <c r="M6589">
        <v>7975.09</v>
      </c>
      <c r="N6589">
        <v>198</v>
      </c>
      <c r="O6589">
        <v>0</v>
      </c>
      <c r="P6589" t="s">
        <v>4050</v>
      </c>
      <c r="Q6589">
        <v>0</v>
      </c>
      <c r="R6589">
        <v>0</v>
      </c>
      <c r="S6589">
        <v>38</v>
      </c>
      <c r="T6589" t="s">
        <v>17681</v>
      </c>
      <c r="U6589">
        <v>40.28</v>
      </c>
      <c r="V6589" t="s">
        <v>16713</v>
      </c>
      <c r="W6589">
        <v>785.4</v>
      </c>
      <c r="X6589" t="s">
        <v>3566</v>
      </c>
    </row>
    <row r="6590" spans="1:24" x14ac:dyDescent="0.3">
      <c r="A6590" t="s">
        <v>3894</v>
      </c>
      <c r="B6590" t="s">
        <v>11101</v>
      </c>
      <c r="C6590" t="s">
        <v>181</v>
      </c>
      <c r="D6590" t="s">
        <v>16810</v>
      </c>
      <c r="E6590" t="s">
        <v>11077</v>
      </c>
      <c r="F6590">
        <v>0</v>
      </c>
      <c r="G6590">
        <v>0</v>
      </c>
      <c r="H6590" t="s">
        <v>16793</v>
      </c>
      <c r="I6590">
        <v>0</v>
      </c>
      <c r="J6590">
        <v>0</v>
      </c>
      <c r="L6590">
        <v>0</v>
      </c>
      <c r="M6590">
        <v>2303.17</v>
      </c>
      <c r="N6590">
        <v>96</v>
      </c>
      <c r="O6590">
        <v>0</v>
      </c>
      <c r="P6590" t="s">
        <v>876</v>
      </c>
      <c r="Q6590">
        <v>0</v>
      </c>
      <c r="R6590">
        <v>0</v>
      </c>
      <c r="S6590">
        <v>0</v>
      </c>
      <c r="T6590" t="s">
        <v>181</v>
      </c>
      <c r="U6590">
        <v>0</v>
      </c>
      <c r="V6590" t="s">
        <v>181</v>
      </c>
      <c r="W6590">
        <v>0</v>
      </c>
      <c r="X6590" t="s">
        <v>3566</v>
      </c>
    </row>
    <row r="6591" spans="1:24" x14ac:dyDescent="0.3">
      <c r="A6591" t="s">
        <v>3894</v>
      </c>
      <c r="B6591" t="s">
        <v>10174</v>
      </c>
      <c r="C6591" t="s">
        <v>181</v>
      </c>
      <c r="D6591" t="s">
        <v>16811</v>
      </c>
      <c r="E6591" t="s">
        <v>10157</v>
      </c>
      <c r="F6591">
        <v>1607</v>
      </c>
      <c r="G6591">
        <v>0</v>
      </c>
      <c r="H6591" t="s">
        <v>16804</v>
      </c>
      <c r="I6591">
        <v>0</v>
      </c>
      <c r="J6591">
        <v>804</v>
      </c>
      <c r="K6591">
        <v>816</v>
      </c>
      <c r="L6591">
        <v>32868.480000000003</v>
      </c>
      <c r="M6591">
        <v>66378.559999999998</v>
      </c>
      <c r="N6591">
        <v>1648</v>
      </c>
      <c r="O6591">
        <v>0</v>
      </c>
      <c r="P6591" t="s">
        <v>18557</v>
      </c>
      <c r="Q6591">
        <v>0</v>
      </c>
      <c r="R6591">
        <v>0</v>
      </c>
      <c r="S6591">
        <v>0</v>
      </c>
      <c r="T6591" t="s">
        <v>181</v>
      </c>
      <c r="U6591">
        <v>0</v>
      </c>
      <c r="V6591" t="s">
        <v>181</v>
      </c>
      <c r="W6591">
        <v>44166.400000000001</v>
      </c>
      <c r="X6591" t="s">
        <v>3566</v>
      </c>
    </row>
    <row r="6592" spans="1:24" x14ac:dyDescent="0.3">
      <c r="A6592" t="s">
        <v>3894</v>
      </c>
      <c r="B6592" t="s">
        <v>11098</v>
      </c>
      <c r="C6592" t="s">
        <v>181</v>
      </c>
      <c r="D6592" t="s">
        <v>16812</v>
      </c>
      <c r="E6592" t="s">
        <v>11077</v>
      </c>
      <c r="F6592">
        <v>0</v>
      </c>
      <c r="G6592">
        <v>0</v>
      </c>
      <c r="H6592" t="s">
        <v>16813</v>
      </c>
      <c r="I6592">
        <v>0</v>
      </c>
      <c r="J6592">
        <v>0</v>
      </c>
      <c r="L6592">
        <v>0</v>
      </c>
      <c r="M6592">
        <v>29029.4</v>
      </c>
      <c r="N6592">
        <v>1268</v>
      </c>
      <c r="O6592">
        <v>0</v>
      </c>
      <c r="P6592" t="s">
        <v>16814</v>
      </c>
      <c r="Q6592">
        <v>0</v>
      </c>
      <c r="R6592">
        <v>0</v>
      </c>
      <c r="S6592">
        <v>0</v>
      </c>
      <c r="T6592" t="s">
        <v>181</v>
      </c>
      <c r="U6592">
        <v>0</v>
      </c>
      <c r="V6592" t="s">
        <v>181</v>
      </c>
      <c r="W6592">
        <v>0</v>
      </c>
      <c r="X6592" t="s">
        <v>3566</v>
      </c>
    </row>
    <row r="6593" spans="1:24" x14ac:dyDescent="0.3">
      <c r="A6593" t="s">
        <v>3894</v>
      </c>
      <c r="B6593" t="s">
        <v>10188</v>
      </c>
      <c r="C6593" t="s">
        <v>181</v>
      </c>
      <c r="D6593" t="s">
        <v>16815</v>
      </c>
      <c r="E6593" t="s">
        <v>10157</v>
      </c>
      <c r="F6593">
        <v>3897</v>
      </c>
      <c r="G6593" t="s">
        <v>18100</v>
      </c>
      <c r="H6593" t="s">
        <v>16804</v>
      </c>
      <c r="I6593">
        <v>80721.119999999995</v>
      </c>
      <c r="J6593">
        <v>1949</v>
      </c>
      <c r="K6593">
        <v>1922</v>
      </c>
      <c r="L6593">
        <v>77418.16</v>
      </c>
      <c r="M6593">
        <v>72581.429999999993</v>
      </c>
      <c r="N6593">
        <v>1802</v>
      </c>
      <c r="O6593">
        <v>1</v>
      </c>
      <c r="P6593" t="s">
        <v>18558</v>
      </c>
      <c r="Q6593">
        <v>0</v>
      </c>
      <c r="R6593">
        <v>0</v>
      </c>
      <c r="S6593">
        <v>92</v>
      </c>
      <c r="T6593" t="s">
        <v>17681</v>
      </c>
      <c r="U6593">
        <v>40.28</v>
      </c>
      <c r="V6593" t="s">
        <v>16708</v>
      </c>
      <c r="W6593">
        <v>117004.96666666699</v>
      </c>
      <c r="X6593" t="s">
        <v>3566</v>
      </c>
    </row>
    <row r="6594" spans="1:24" x14ac:dyDescent="0.3">
      <c r="A6594" t="s">
        <v>3894</v>
      </c>
      <c r="B6594" t="s">
        <v>11104</v>
      </c>
      <c r="C6594" t="s">
        <v>181</v>
      </c>
      <c r="D6594" t="s">
        <v>16816</v>
      </c>
      <c r="E6594" t="s">
        <v>11077</v>
      </c>
      <c r="F6594">
        <v>0</v>
      </c>
      <c r="G6594">
        <v>0</v>
      </c>
      <c r="H6594" t="s">
        <v>16793</v>
      </c>
      <c r="I6594">
        <v>0</v>
      </c>
      <c r="J6594">
        <v>0</v>
      </c>
      <c r="L6594">
        <v>0</v>
      </c>
      <c r="M6594">
        <v>0</v>
      </c>
      <c r="N6594">
        <v>0</v>
      </c>
      <c r="O6594">
        <v>0</v>
      </c>
      <c r="P6594" t="s">
        <v>183</v>
      </c>
      <c r="Q6594">
        <v>0</v>
      </c>
      <c r="R6594">
        <v>0</v>
      </c>
      <c r="S6594">
        <v>0</v>
      </c>
      <c r="T6594" t="s">
        <v>181</v>
      </c>
      <c r="U6594">
        <v>0</v>
      </c>
      <c r="V6594" t="s">
        <v>181</v>
      </c>
      <c r="W6594">
        <v>0</v>
      </c>
      <c r="X6594" t="s">
        <v>3566</v>
      </c>
    </row>
    <row r="6595" spans="1:24" x14ac:dyDescent="0.3">
      <c r="A6595" t="s">
        <v>3894</v>
      </c>
      <c r="B6595" t="s">
        <v>11079</v>
      </c>
      <c r="C6595" t="s">
        <v>181</v>
      </c>
      <c r="D6595" t="s">
        <v>16817</v>
      </c>
      <c r="E6595" t="s">
        <v>11077</v>
      </c>
      <c r="F6595">
        <v>0</v>
      </c>
      <c r="G6595">
        <v>0</v>
      </c>
      <c r="H6595" t="s">
        <v>16818</v>
      </c>
      <c r="I6595">
        <v>0</v>
      </c>
      <c r="J6595">
        <v>0</v>
      </c>
      <c r="L6595">
        <v>0</v>
      </c>
      <c r="M6595">
        <v>0</v>
      </c>
      <c r="N6595">
        <v>0</v>
      </c>
      <c r="O6595">
        <v>0</v>
      </c>
      <c r="P6595" t="s">
        <v>183</v>
      </c>
      <c r="Q6595">
        <v>0</v>
      </c>
      <c r="R6595">
        <v>0</v>
      </c>
      <c r="S6595">
        <v>0</v>
      </c>
      <c r="T6595" t="s">
        <v>181</v>
      </c>
      <c r="U6595">
        <v>0</v>
      </c>
      <c r="V6595" t="s">
        <v>181</v>
      </c>
      <c r="W6595">
        <v>0</v>
      </c>
      <c r="X6595" t="s">
        <v>3566</v>
      </c>
    </row>
    <row r="6596" spans="1:24" x14ac:dyDescent="0.3">
      <c r="A6596" t="s">
        <v>3894</v>
      </c>
      <c r="B6596" t="s">
        <v>11111</v>
      </c>
      <c r="C6596" t="s">
        <v>181</v>
      </c>
      <c r="D6596" t="s">
        <v>16817</v>
      </c>
      <c r="E6596" t="s">
        <v>11077</v>
      </c>
      <c r="F6596">
        <v>0</v>
      </c>
      <c r="G6596">
        <v>0</v>
      </c>
      <c r="H6596" t="s">
        <v>16813</v>
      </c>
      <c r="I6596">
        <v>0</v>
      </c>
      <c r="J6596">
        <v>0</v>
      </c>
      <c r="L6596">
        <v>0</v>
      </c>
      <c r="M6596">
        <v>0</v>
      </c>
      <c r="N6596">
        <v>0</v>
      </c>
      <c r="O6596">
        <v>0</v>
      </c>
      <c r="P6596" t="s">
        <v>183</v>
      </c>
      <c r="Q6596">
        <v>0</v>
      </c>
      <c r="R6596">
        <v>0</v>
      </c>
      <c r="S6596">
        <v>0</v>
      </c>
      <c r="T6596" t="s">
        <v>181</v>
      </c>
      <c r="U6596">
        <v>0</v>
      </c>
      <c r="V6596" t="s">
        <v>181</v>
      </c>
      <c r="W6596">
        <v>0</v>
      </c>
      <c r="X6596" t="s">
        <v>3566</v>
      </c>
    </row>
    <row r="6597" spans="1:24" x14ac:dyDescent="0.3">
      <c r="A6597" t="s">
        <v>3894</v>
      </c>
      <c r="B6597" t="s">
        <v>10166</v>
      </c>
      <c r="C6597" t="s">
        <v>3592</v>
      </c>
      <c r="D6597" t="s">
        <v>16819</v>
      </c>
      <c r="E6597" t="s">
        <v>10157</v>
      </c>
      <c r="F6597">
        <v>209</v>
      </c>
      <c r="G6597" t="s">
        <v>3872</v>
      </c>
      <c r="H6597" t="s">
        <v>16804</v>
      </c>
      <c r="I6597">
        <v>2134.84</v>
      </c>
      <c r="J6597">
        <v>105</v>
      </c>
      <c r="K6597">
        <v>90</v>
      </c>
      <c r="L6597">
        <v>3625.2000000000003</v>
      </c>
      <c r="M6597">
        <v>6283.41</v>
      </c>
      <c r="N6597">
        <v>156</v>
      </c>
      <c r="O6597">
        <v>0</v>
      </c>
      <c r="P6597" t="s">
        <v>9128</v>
      </c>
      <c r="Q6597">
        <v>0</v>
      </c>
      <c r="R6597">
        <v>0</v>
      </c>
      <c r="S6597">
        <v>0</v>
      </c>
      <c r="T6597" t="s">
        <v>181</v>
      </c>
      <c r="U6597">
        <v>0</v>
      </c>
      <c r="V6597" t="s">
        <v>181</v>
      </c>
      <c r="W6597">
        <v>546</v>
      </c>
      <c r="X6597" t="s">
        <v>3566</v>
      </c>
    </row>
    <row r="6598" spans="1:24" x14ac:dyDescent="0.3">
      <c r="A6598" t="s">
        <v>3894</v>
      </c>
      <c r="B6598" t="s">
        <v>16820</v>
      </c>
      <c r="C6598" t="s">
        <v>181</v>
      </c>
      <c r="D6598" t="s">
        <v>16821</v>
      </c>
      <c r="E6598" t="s">
        <v>10157</v>
      </c>
      <c r="F6598">
        <v>260</v>
      </c>
      <c r="G6598" t="s">
        <v>7200</v>
      </c>
      <c r="H6598" t="s">
        <v>3696</v>
      </c>
      <c r="I6598">
        <v>2960</v>
      </c>
      <c r="J6598">
        <v>130</v>
      </c>
      <c r="K6598">
        <v>121</v>
      </c>
      <c r="L6598">
        <v>4840</v>
      </c>
      <c r="M6598">
        <v>7440.72</v>
      </c>
      <c r="N6598">
        <v>186</v>
      </c>
      <c r="O6598">
        <v>0</v>
      </c>
      <c r="P6598" t="s">
        <v>3811</v>
      </c>
      <c r="Q6598">
        <v>0</v>
      </c>
      <c r="R6598">
        <v>0</v>
      </c>
      <c r="S6598">
        <v>0</v>
      </c>
      <c r="T6598" t="s">
        <v>181</v>
      </c>
      <c r="U6598">
        <v>0</v>
      </c>
      <c r="V6598" t="s">
        <v>181</v>
      </c>
      <c r="W6598">
        <v>806</v>
      </c>
      <c r="X6598" t="s">
        <v>3566</v>
      </c>
    </row>
    <row r="6599" spans="1:24" x14ac:dyDescent="0.3">
      <c r="A6599" t="s">
        <v>3894</v>
      </c>
      <c r="B6599" t="s">
        <v>10182</v>
      </c>
      <c r="C6599" t="s">
        <v>181</v>
      </c>
      <c r="D6599" t="s">
        <v>16822</v>
      </c>
      <c r="E6599" t="s">
        <v>10157</v>
      </c>
      <c r="F6599">
        <v>574</v>
      </c>
      <c r="G6599">
        <v>0</v>
      </c>
      <c r="H6599" t="s">
        <v>16804</v>
      </c>
      <c r="I6599">
        <v>0</v>
      </c>
      <c r="J6599">
        <v>287</v>
      </c>
      <c r="K6599">
        <v>304</v>
      </c>
      <c r="L6599">
        <v>12245.12</v>
      </c>
      <c r="M6599">
        <v>24771.14</v>
      </c>
      <c r="N6599">
        <v>615</v>
      </c>
      <c r="O6599">
        <v>0</v>
      </c>
      <c r="P6599" t="s">
        <v>18559</v>
      </c>
      <c r="Q6599">
        <v>0</v>
      </c>
      <c r="R6599">
        <v>0</v>
      </c>
      <c r="S6599">
        <v>0</v>
      </c>
      <c r="T6599" t="s">
        <v>181</v>
      </c>
      <c r="U6599">
        <v>0</v>
      </c>
      <c r="V6599" t="s">
        <v>181</v>
      </c>
      <c r="W6599">
        <v>5883.5</v>
      </c>
      <c r="X6599" t="s">
        <v>3566</v>
      </c>
    </row>
    <row r="6600" spans="1:24" x14ac:dyDescent="0.3">
      <c r="A6600" t="s">
        <v>3894</v>
      </c>
      <c r="B6600" t="s">
        <v>10185</v>
      </c>
      <c r="C6600" t="s">
        <v>181</v>
      </c>
      <c r="D6600" t="s">
        <v>16823</v>
      </c>
      <c r="E6600" t="s">
        <v>10157</v>
      </c>
      <c r="F6600">
        <v>355</v>
      </c>
      <c r="G6600">
        <v>0</v>
      </c>
      <c r="H6600" t="s">
        <v>16804</v>
      </c>
      <c r="I6600">
        <v>0</v>
      </c>
      <c r="J6600">
        <v>178</v>
      </c>
      <c r="K6600">
        <v>181</v>
      </c>
      <c r="L6600">
        <v>7290.68</v>
      </c>
      <c r="M6600">
        <v>30289.24</v>
      </c>
      <c r="N6600">
        <v>752</v>
      </c>
      <c r="O6600">
        <v>0</v>
      </c>
      <c r="P6600" t="s">
        <v>17693</v>
      </c>
      <c r="Q6600">
        <v>0</v>
      </c>
      <c r="R6600">
        <v>0</v>
      </c>
      <c r="S6600">
        <v>0</v>
      </c>
      <c r="T6600" t="s">
        <v>181</v>
      </c>
      <c r="U6600">
        <v>0</v>
      </c>
      <c r="V6600" t="s">
        <v>181</v>
      </c>
      <c r="W6600">
        <v>4461.8666666666704</v>
      </c>
      <c r="X6600" t="s">
        <v>3566</v>
      </c>
    </row>
    <row r="6601" spans="1:24" x14ac:dyDescent="0.3">
      <c r="A6601" t="s">
        <v>3894</v>
      </c>
      <c r="B6601" t="s">
        <v>11108</v>
      </c>
      <c r="C6601" t="s">
        <v>181</v>
      </c>
      <c r="D6601" t="s">
        <v>16824</v>
      </c>
      <c r="E6601" t="s">
        <v>11077</v>
      </c>
      <c r="F6601">
        <v>0</v>
      </c>
      <c r="G6601">
        <v>0</v>
      </c>
      <c r="H6601" t="s">
        <v>16793</v>
      </c>
      <c r="I6601">
        <v>0</v>
      </c>
      <c r="J6601">
        <v>0</v>
      </c>
      <c r="L6601">
        <v>0</v>
      </c>
      <c r="M6601">
        <v>7461.31</v>
      </c>
      <c r="N6601">
        <v>311</v>
      </c>
      <c r="O6601">
        <v>0</v>
      </c>
      <c r="P6601" t="s">
        <v>3493</v>
      </c>
      <c r="Q6601">
        <v>0</v>
      </c>
      <c r="R6601">
        <v>0</v>
      </c>
      <c r="S6601">
        <v>0</v>
      </c>
      <c r="T6601" t="s">
        <v>181</v>
      </c>
      <c r="U6601">
        <v>0</v>
      </c>
      <c r="V6601" t="s">
        <v>181</v>
      </c>
      <c r="W6601">
        <v>0</v>
      </c>
      <c r="X6601" t="s">
        <v>3566</v>
      </c>
    </row>
    <row r="6602" spans="1:24" x14ac:dyDescent="0.3">
      <c r="A6602" t="s">
        <v>3894</v>
      </c>
      <c r="B6602" t="s">
        <v>16825</v>
      </c>
      <c r="C6602" t="s">
        <v>181</v>
      </c>
      <c r="D6602" t="s">
        <v>16826</v>
      </c>
      <c r="E6602" t="s">
        <v>10157</v>
      </c>
      <c r="F6602">
        <v>87</v>
      </c>
      <c r="G6602" t="s">
        <v>7598</v>
      </c>
      <c r="H6602" t="s">
        <v>16804</v>
      </c>
      <c r="I6602">
        <v>2295.96</v>
      </c>
      <c r="J6602">
        <v>44</v>
      </c>
      <c r="K6602">
        <v>46</v>
      </c>
      <c r="L6602">
        <v>1852.88</v>
      </c>
      <c r="M6602">
        <v>1208.4000000000001</v>
      </c>
      <c r="N6602">
        <v>30</v>
      </c>
      <c r="O6602">
        <v>0</v>
      </c>
      <c r="P6602" t="s">
        <v>2627</v>
      </c>
      <c r="Q6602">
        <v>0</v>
      </c>
      <c r="R6602">
        <v>0</v>
      </c>
      <c r="S6602">
        <v>0</v>
      </c>
      <c r="T6602" t="s">
        <v>181</v>
      </c>
      <c r="U6602">
        <v>0</v>
      </c>
      <c r="V6602" t="s">
        <v>181</v>
      </c>
      <c r="W6602">
        <v>44</v>
      </c>
      <c r="X6602" t="s">
        <v>3566</v>
      </c>
    </row>
    <row r="6603" spans="1:24" x14ac:dyDescent="0.3">
      <c r="A6603" t="s">
        <v>3894</v>
      </c>
      <c r="B6603" t="s">
        <v>10178</v>
      </c>
      <c r="C6603" t="s">
        <v>181</v>
      </c>
      <c r="D6603" t="s">
        <v>16827</v>
      </c>
      <c r="E6603" t="s">
        <v>10157</v>
      </c>
      <c r="F6603">
        <v>187</v>
      </c>
      <c r="G6603" t="s">
        <v>496</v>
      </c>
      <c r="H6603" t="s">
        <v>16804</v>
      </c>
      <c r="I6603">
        <v>2416.8000000000002</v>
      </c>
      <c r="J6603">
        <v>94</v>
      </c>
      <c r="K6603">
        <v>96</v>
      </c>
      <c r="L6603">
        <v>3866.88</v>
      </c>
      <c r="M6603">
        <v>4068.11</v>
      </c>
      <c r="N6603">
        <v>101</v>
      </c>
      <c r="O6603">
        <v>0</v>
      </c>
      <c r="P6603" t="s">
        <v>3846</v>
      </c>
      <c r="Q6603">
        <v>0</v>
      </c>
      <c r="R6603">
        <v>0</v>
      </c>
      <c r="S6603">
        <v>26</v>
      </c>
      <c r="T6603" t="s">
        <v>17681</v>
      </c>
      <c r="U6603">
        <v>40.28</v>
      </c>
      <c r="V6603" t="s">
        <v>16708</v>
      </c>
      <c r="W6603">
        <v>316.46666666666698</v>
      </c>
      <c r="X6603" t="s">
        <v>3566</v>
      </c>
    </row>
    <row r="6604" spans="1:24" x14ac:dyDescent="0.3">
      <c r="A6604" t="s">
        <v>3894</v>
      </c>
      <c r="B6604" t="s">
        <v>11102</v>
      </c>
      <c r="C6604" t="s">
        <v>181</v>
      </c>
      <c r="D6604" t="s">
        <v>16828</v>
      </c>
      <c r="E6604" t="s">
        <v>11077</v>
      </c>
      <c r="F6604">
        <v>0</v>
      </c>
      <c r="G6604">
        <v>0</v>
      </c>
      <c r="H6604" t="s">
        <v>16793</v>
      </c>
      <c r="I6604">
        <v>0</v>
      </c>
      <c r="J6604">
        <v>0</v>
      </c>
      <c r="L6604">
        <v>0</v>
      </c>
      <c r="M6604">
        <v>2063.2600000000002</v>
      </c>
      <c r="N6604">
        <v>86</v>
      </c>
      <c r="O6604">
        <v>0</v>
      </c>
      <c r="P6604" t="s">
        <v>1695</v>
      </c>
      <c r="Q6604">
        <v>0</v>
      </c>
      <c r="R6604">
        <v>0</v>
      </c>
      <c r="S6604">
        <v>0</v>
      </c>
      <c r="T6604" t="s">
        <v>181</v>
      </c>
      <c r="U6604">
        <v>0</v>
      </c>
      <c r="V6604" t="s">
        <v>181</v>
      </c>
      <c r="W6604">
        <v>0</v>
      </c>
      <c r="X6604" t="s">
        <v>3566</v>
      </c>
    </row>
    <row r="6605" spans="1:24" x14ac:dyDescent="0.3">
      <c r="A6605" t="s">
        <v>3894</v>
      </c>
      <c r="B6605" t="s">
        <v>16829</v>
      </c>
      <c r="C6605" t="s">
        <v>181</v>
      </c>
      <c r="D6605" t="s">
        <v>16830</v>
      </c>
      <c r="E6605" t="s">
        <v>10157</v>
      </c>
      <c r="F6605">
        <v>63</v>
      </c>
      <c r="G6605">
        <v>0</v>
      </c>
      <c r="H6605" t="s">
        <v>3696</v>
      </c>
      <c r="I6605">
        <v>0</v>
      </c>
      <c r="J6605">
        <v>32</v>
      </c>
      <c r="K6605">
        <v>38</v>
      </c>
      <c r="L6605">
        <v>1520</v>
      </c>
      <c r="M6605">
        <v>7960.76</v>
      </c>
      <c r="N6605">
        <v>199</v>
      </c>
      <c r="O6605">
        <v>0</v>
      </c>
      <c r="P6605" t="s">
        <v>10062</v>
      </c>
      <c r="Q6605">
        <v>0</v>
      </c>
      <c r="R6605">
        <v>0</v>
      </c>
      <c r="S6605">
        <v>0</v>
      </c>
      <c r="T6605" t="s">
        <v>181</v>
      </c>
      <c r="U6605">
        <v>0</v>
      </c>
      <c r="V6605" t="s">
        <v>181</v>
      </c>
      <c r="W6605">
        <v>212.26666666666699</v>
      </c>
      <c r="X6605" t="s">
        <v>3566</v>
      </c>
    </row>
    <row r="6606" spans="1:24" x14ac:dyDescent="0.3">
      <c r="A6606" t="s">
        <v>3894</v>
      </c>
      <c r="B6606" t="s">
        <v>11089</v>
      </c>
      <c r="C6606" t="s">
        <v>181</v>
      </c>
      <c r="D6606" t="s">
        <v>16831</v>
      </c>
      <c r="E6606" t="s">
        <v>11077</v>
      </c>
      <c r="F6606">
        <v>511</v>
      </c>
      <c r="G6606">
        <v>0</v>
      </c>
      <c r="H6606" t="s">
        <v>16832</v>
      </c>
      <c r="I6606">
        <v>0</v>
      </c>
      <c r="J6606">
        <v>256</v>
      </c>
      <c r="K6606">
        <v>274</v>
      </c>
      <c r="L6606">
        <v>17396.260000000002</v>
      </c>
      <c r="M6606">
        <v>45903.54</v>
      </c>
      <c r="N6606">
        <v>723</v>
      </c>
      <c r="O6606">
        <v>2</v>
      </c>
      <c r="P6606" t="s">
        <v>13320</v>
      </c>
      <c r="Q6606">
        <v>8</v>
      </c>
      <c r="R6606">
        <v>0</v>
      </c>
      <c r="S6606">
        <v>150</v>
      </c>
      <c r="T6606" t="s">
        <v>17663</v>
      </c>
      <c r="U6606">
        <v>63.49</v>
      </c>
      <c r="V6606" t="s">
        <v>16719</v>
      </c>
      <c r="W6606">
        <v>6084.2666666666701</v>
      </c>
      <c r="X6606" t="s">
        <v>9345</v>
      </c>
    </row>
    <row r="6607" spans="1:24" x14ac:dyDescent="0.3">
      <c r="A6607" t="s">
        <v>3894</v>
      </c>
      <c r="B6607" t="s">
        <v>16833</v>
      </c>
      <c r="C6607" t="s">
        <v>181</v>
      </c>
      <c r="D6607" t="s">
        <v>16834</v>
      </c>
      <c r="E6607" t="s">
        <v>11077</v>
      </c>
      <c r="F6607">
        <v>0</v>
      </c>
      <c r="G6607">
        <v>0</v>
      </c>
      <c r="H6607" t="s">
        <v>16832</v>
      </c>
      <c r="I6607">
        <v>0</v>
      </c>
      <c r="J6607">
        <v>0</v>
      </c>
      <c r="L6607">
        <v>0</v>
      </c>
      <c r="M6607">
        <v>3428.48</v>
      </c>
      <c r="N6607">
        <v>54</v>
      </c>
      <c r="O6607">
        <v>0</v>
      </c>
      <c r="P6607" t="s">
        <v>3553</v>
      </c>
      <c r="Q6607">
        <v>0</v>
      </c>
      <c r="R6607">
        <v>0</v>
      </c>
      <c r="S6607">
        <v>0</v>
      </c>
      <c r="T6607" t="s">
        <v>181</v>
      </c>
      <c r="U6607">
        <v>0</v>
      </c>
      <c r="V6607" t="s">
        <v>181</v>
      </c>
      <c r="W6607">
        <v>0</v>
      </c>
      <c r="X6607" t="s">
        <v>9345</v>
      </c>
    </row>
    <row r="6608" spans="1:24" x14ac:dyDescent="0.3">
      <c r="A6608" t="s">
        <v>3894</v>
      </c>
      <c r="B6608" t="s">
        <v>11090</v>
      </c>
      <c r="C6608" t="s">
        <v>181</v>
      </c>
      <c r="D6608" t="s">
        <v>16835</v>
      </c>
      <c r="E6608" t="s">
        <v>11077</v>
      </c>
      <c r="F6608">
        <v>35</v>
      </c>
      <c r="G6608">
        <v>0</v>
      </c>
      <c r="H6608" t="s">
        <v>16836</v>
      </c>
      <c r="I6608">
        <v>0</v>
      </c>
      <c r="J6608">
        <v>18</v>
      </c>
      <c r="K6608">
        <v>20</v>
      </c>
      <c r="L6608">
        <v>1459</v>
      </c>
      <c r="M6608">
        <v>62883.6</v>
      </c>
      <c r="N6608">
        <v>862</v>
      </c>
      <c r="O6608">
        <v>6</v>
      </c>
      <c r="P6608" t="s">
        <v>8717</v>
      </c>
      <c r="Q6608">
        <v>0</v>
      </c>
      <c r="R6608">
        <v>0</v>
      </c>
      <c r="S6608">
        <v>0</v>
      </c>
      <c r="T6608" t="s">
        <v>181</v>
      </c>
      <c r="U6608">
        <v>0</v>
      </c>
      <c r="V6608" t="s">
        <v>181</v>
      </c>
      <c r="W6608">
        <v>513.6</v>
      </c>
      <c r="X6608" t="s">
        <v>9345</v>
      </c>
    </row>
    <row r="6609" spans="1:24" x14ac:dyDescent="0.3">
      <c r="A6609" t="s">
        <v>3894</v>
      </c>
      <c r="B6609" t="s">
        <v>11080</v>
      </c>
      <c r="C6609" t="s">
        <v>3504</v>
      </c>
      <c r="D6609" t="s">
        <v>16838</v>
      </c>
      <c r="E6609" t="s">
        <v>11077</v>
      </c>
      <c r="F6609">
        <v>260</v>
      </c>
      <c r="G6609" t="s">
        <v>3526</v>
      </c>
      <c r="H6609" t="s">
        <v>16839</v>
      </c>
      <c r="I6609">
        <v>348.75</v>
      </c>
      <c r="J6609">
        <v>130</v>
      </c>
      <c r="K6609">
        <v>146</v>
      </c>
      <c r="L6609">
        <v>10183.5</v>
      </c>
      <c r="M6609">
        <v>7323.34</v>
      </c>
      <c r="N6609">
        <v>105</v>
      </c>
      <c r="O6609">
        <v>0</v>
      </c>
      <c r="P6609" t="s">
        <v>3917</v>
      </c>
      <c r="Q6609">
        <v>0</v>
      </c>
      <c r="R6609">
        <v>0</v>
      </c>
      <c r="S6609">
        <v>150</v>
      </c>
      <c r="T6609" t="s">
        <v>17663</v>
      </c>
      <c r="U6609">
        <v>69.75</v>
      </c>
      <c r="V6609" t="s">
        <v>18542</v>
      </c>
      <c r="W6609">
        <v>455</v>
      </c>
      <c r="X6609" t="s">
        <v>11081</v>
      </c>
    </row>
    <row r="6610" spans="1:24" x14ac:dyDescent="0.3">
      <c r="A6610" t="s">
        <v>3894</v>
      </c>
      <c r="B6610" t="s">
        <v>11115</v>
      </c>
      <c r="C6610" t="s">
        <v>181</v>
      </c>
      <c r="D6610" t="s">
        <v>16840</v>
      </c>
      <c r="E6610" t="s">
        <v>11077</v>
      </c>
      <c r="F6610">
        <v>0</v>
      </c>
      <c r="G6610">
        <v>0</v>
      </c>
      <c r="H6610" t="s">
        <v>16841</v>
      </c>
      <c r="I6610">
        <v>0</v>
      </c>
      <c r="J6610">
        <v>0</v>
      </c>
      <c r="L6610">
        <v>0</v>
      </c>
      <c r="M6610">
        <v>64446.239999999998</v>
      </c>
      <c r="N6610">
        <v>895</v>
      </c>
      <c r="O6610">
        <v>0</v>
      </c>
      <c r="P6610" t="s">
        <v>11116</v>
      </c>
      <c r="Q6610">
        <v>0</v>
      </c>
      <c r="R6610">
        <v>0</v>
      </c>
      <c r="S6610">
        <v>0</v>
      </c>
      <c r="T6610" t="s">
        <v>181</v>
      </c>
      <c r="U6610">
        <v>0</v>
      </c>
      <c r="V6610" t="s">
        <v>181</v>
      </c>
      <c r="W6610">
        <v>0</v>
      </c>
      <c r="X6610" t="s">
        <v>11081</v>
      </c>
    </row>
    <row r="6611" spans="1:24" x14ac:dyDescent="0.3">
      <c r="A6611" t="s">
        <v>3894</v>
      </c>
      <c r="B6611" t="s">
        <v>10168</v>
      </c>
      <c r="C6611" t="s">
        <v>3592</v>
      </c>
      <c r="D6611" t="s">
        <v>16842</v>
      </c>
      <c r="E6611" t="s">
        <v>10157</v>
      </c>
      <c r="F6611">
        <v>147</v>
      </c>
      <c r="G6611" t="s">
        <v>4092</v>
      </c>
      <c r="H6611" t="s">
        <v>16804</v>
      </c>
      <c r="I6611">
        <v>443.08000000000004</v>
      </c>
      <c r="J6611">
        <v>74</v>
      </c>
      <c r="K6611">
        <v>79</v>
      </c>
      <c r="L6611">
        <v>3182.12</v>
      </c>
      <c r="M6611">
        <v>5477.85</v>
      </c>
      <c r="N6611">
        <v>136</v>
      </c>
      <c r="O6611">
        <v>0</v>
      </c>
      <c r="P6611" t="s">
        <v>12466</v>
      </c>
      <c r="Q6611">
        <v>0</v>
      </c>
      <c r="R6611">
        <v>0</v>
      </c>
      <c r="S6611">
        <v>0</v>
      </c>
      <c r="T6611" t="s">
        <v>181</v>
      </c>
      <c r="U6611">
        <v>0</v>
      </c>
      <c r="V6611" t="s">
        <v>181</v>
      </c>
      <c r="W6611">
        <v>335.46666666666698</v>
      </c>
      <c r="X6611" t="s">
        <v>3566</v>
      </c>
    </row>
    <row r="6612" spans="1:24" x14ac:dyDescent="0.3">
      <c r="A6612" t="s">
        <v>3894</v>
      </c>
      <c r="B6612" t="s">
        <v>10170</v>
      </c>
      <c r="C6612" t="s">
        <v>181</v>
      </c>
      <c r="D6612" t="s">
        <v>10171</v>
      </c>
      <c r="E6612" t="s">
        <v>10157</v>
      </c>
      <c r="F6612">
        <v>0</v>
      </c>
      <c r="G6612">
        <v>0</v>
      </c>
      <c r="H6612" t="s">
        <v>16006</v>
      </c>
      <c r="I6612">
        <v>0</v>
      </c>
      <c r="J6612">
        <v>0</v>
      </c>
      <c r="L6612">
        <v>0</v>
      </c>
      <c r="M6612">
        <v>6557</v>
      </c>
      <c r="N6612">
        <v>158</v>
      </c>
      <c r="O6612">
        <v>0</v>
      </c>
      <c r="P6612" t="s">
        <v>7635</v>
      </c>
      <c r="Q6612">
        <v>0</v>
      </c>
      <c r="R6612">
        <v>0</v>
      </c>
      <c r="S6612">
        <v>0</v>
      </c>
      <c r="T6612" t="s">
        <v>181</v>
      </c>
      <c r="U6612">
        <v>0</v>
      </c>
      <c r="V6612" t="s">
        <v>181</v>
      </c>
      <c r="W6612">
        <v>0</v>
      </c>
      <c r="X6612" t="s">
        <v>7360</v>
      </c>
    </row>
    <row r="6613" spans="1:24" x14ac:dyDescent="0.3">
      <c r="A6613" t="s">
        <v>3763</v>
      </c>
      <c r="B6613" t="s">
        <v>10755</v>
      </c>
      <c r="C6613" t="s">
        <v>181</v>
      </c>
      <c r="D6613" t="s">
        <v>10756</v>
      </c>
      <c r="E6613" t="s">
        <v>10739</v>
      </c>
      <c r="F6613">
        <v>0</v>
      </c>
      <c r="G6613">
        <v>0</v>
      </c>
      <c r="H6613" t="s">
        <v>16843</v>
      </c>
      <c r="I6613">
        <v>0</v>
      </c>
      <c r="J6613">
        <v>0</v>
      </c>
      <c r="L6613">
        <v>0</v>
      </c>
      <c r="M6613">
        <v>390.15</v>
      </c>
      <c r="N6613">
        <v>153</v>
      </c>
      <c r="O6613">
        <v>0</v>
      </c>
      <c r="P6613" t="s">
        <v>7317</v>
      </c>
      <c r="Q6613">
        <v>0</v>
      </c>
      <c r="R6613">
        <v>0</v>
      </c>
      <c r="S6613">
        <v>0</v>
      </c>
      <c r="T6613" t="s">
        <v>181</v>
      </c>
      <c r="U6613">
        <v>0</v>
      </c>
      <c r="V6613" t="s">
        <v>181</v>
      </c>
      <c r="W6613">
        <v>0</v>
      </c>
      <c r="X6613" t="s">
        <v>3566</v>
      </c>
    </row>
    <row r="6614" spans="1:24" x14ac:dyDescent="0.3">
      <c r="A6614" t="s">
        <v>3763</v>
      </c>
      <c r="B6614" t="s">
        <v>10740</v>
      </c>
      <c r="C6614" t="s">
        <v>181</v>
      </c>
      <c r="D6614" t="s">
        <v>10741</v>
      </c>
      <c r="E6614" t="s">
        <v>10739</v>
      </c>
      <c r="F6614">
        <v>0</v>
      </c>
      <c r="G6614">
        <v>0</v>
      </c>
      <c r="H6614" t="s">
        <v>13868</v>
      </c>
      <c r="I6614">
        <v>0</v>
      </c>
      <c r="J6614">
        <v>0</v>
      </c>
      <c r="L6614">
        <v>0</v>
      </c>
      <c r="M6614">
        <v>16.16</v>
      </c>
      <c r="N6614">
        <v>8</v>
      </c>
      <c r="O6614">
        <v>0</v>
      </c>
      <c r="P6614" t="s">
        <v>1703</v>
      </c>
      <c r="Q6614">
        <v>0</v>
      </c>
      <c r="R6614">
        <v>0</v>
      </c>
      <c r="S6614">
        <v>0</v>
      </c>
      <c r="T6614" t="s">
        <v>181</v>
      </c>
      <c r="U6614">
        <v>0</v>
      </c>
      <c r="V6614" t="s">
        <v>181</v>
      </c>
      <c r="W6614">
        <v>0</v>
      </c>
      <c r="X6614" t="s">
        <v>3566</v>
      </c>
    </row>
    <row r="6615" spans="1:24" x14ac:dyDescent="0.3">
      <c r="A6615" t="s">
        <v>3763</v>
      </c>
      <c r="B6615" t="s">
        <v>10746</v>
      </c>
      <c r="C6615" t="s">
        <v>181</v>
      </c>
      <c r="D6615" t="s">
        <v>10747</v>
      </c>
      <c r="E6615" t="s">
        <v>10739</v>
      </c>
      <c r="F6615">
        <v>0</v>
      </c>
      <c r="G6615">
        <v>0</v>
      </c>
      <c r="H6615" t="s">
        <v>16844</v>
      </c>
      <c r="I6615">
        <v>0</v>
      </c>
      <c r="J6615">
        <v>0</v>
      </c>
      <c r="L6615">
        <v>0</v>
      </c>
      <c r="M6615">
        <v>75.47</v>
      </c>
      <c r="N6615">
        <v>39</v>
      </c>
      <c r="O6615">
        <v>0</v>
      </c>
      <c r="P6615" t="s">
        <v>4031</v>
      </c>
      <c r="Q6615">
        <v>0</v>
      </c>
      <c r="R6615">
        <v>0</v>
      </c>
      <c r="S6615">
        <v>0</v>
      </c>
      <c r="T6615" t="s">
        <v>181</v>
      </c>
      <c r="U6615">
        <v>0</v>
      </c>
      <c r="V6615" t="s">
        <v>181</v>
      </c>
      <c r="W6615">
        <v>0</v>
      </c>
      <c r="X6615" t="s">
        <v>3566</v>
      </c>
    </row>
    <row r="6616" spans="1:24" x14ac:dyDescent="0.3">
      <c r="A6616" t="s">
        <v>3763</v>
      </c>
      <c r="B6616" t="s">
        <v>10749</v>
      </c>
      <c r="C6616" t="s">
        <v>181</v>
      </c>
      <c r="D6616" t="s">
        <v>10750</v>
      </c>
      <c r="E6616" t="s">
        <v>10739</v>
      </c>
      <c r="F6616">
        <v>0</v>
      </c>
      <c r="G6616">
        <v>0</v>
      </c>
      <c r="H6616" t="s">
        <v>16844</v>
      </c>
      <c r="I6616">
        <v>0</v>
      </c>
      <c r="J6616">
        <v>0</v>
      </c>
      <c r="L6616">
        <v>0</v>
      </c>
      <c r="M6616">
        <v>432.62</v>
      </c>
      <c r="N6616">
        <v>223</v>
      </c>
      <c r="O6616">
        <v>0</v>
      </c>
      <c r="P6616" t="s">
        <v>7584</v>
      </c>
      <c r="Q6616">
        <v>0</v>
      </c>
      <c r="R6616">
        <v>0</v>
      </c>
      <c r="S6616">
        <v>0</v>
      </c>
      <c r="T6616" t="s">
        <v>181</v>
      </c>
      <c r="U6616">
        <v>0</v>
      </c>
      <c r="V6616" t="s">
        <v>181</v>
      </c>
      <c r="W6616">
        <v>0</v>
      </c>
      <c r="X6616" t="s">
        <v>3566</v>
      </c>
    </row>
    <row r="6617" spans="1:24" x14ac:dyDescent="0.3">
      <c r="A6617" t="s">
        <v>3763</v>
      </c>
      <c r="B6617" t="s">
        <v>10751</v>
      </c>
      <c r="C6617" t="s">
        <v>181</v>
      </c>
      <c r="D6617" t="s">
        <v>10752</v>
      </c>
      <c r="E6617" t="s">
        <v>10739</v>
      </c>
      <c r="F6617">
        <v>0</v>
      </c>
      <c r="G6617">
        <v>0</v>
      </c>
      <c r="H6617" t="s">
        <v>13250</v>
      </c>
      <c r="I6617">
        <v>0</v>
      </c>
      <c r="J6617">
        <v>0</v>
      </c>
      <c r="L6617">
        <v>0</v>
      </c>
      <c r="M6617">
        <v>27.17</v>
      </c>
      <c r="N6617">
        <v>13</v>
      </c>
      <c r="O6617">
        <v>0</v>
      </c>
      <c r="P6617" t="s">
        <v>1552</v>
      </c>
      <c r="Q6617">
        <v>0</v>
      </c>
      <c r="R6617">
        <v>0</v>
      </c>
      <c r="S6617">
        <v>0</v>
      </c>
      <c r="T6617" t="s">
        <v>181</v>
      </c>
      <c r="U6617">
        <v>0</v>
      </c>
      <c r="V6617" t="s">
        <v>181</v>
      </c>
      <c r="W6617">
        <v>0</v>
      </c>
      <c r="X6617" t="s">
        <v>3566</v>
      </c>
    </row>
    <row r="6618" spans="1:24" x14ac:dyDescent="0.3">
      <c r="A6618" t="s">
        <v>3502</v>
      </c>
      <c r="B6618" t="s">
        <v>16845</v>
      </c>
      <c r="C6618" t="s">
        <v>181</v>
      </c>
      <c r="D6618" t="s">
        <v>16846</v>
      </c>
      <c r="E6618" t="s">
        <v>16847</v>
      </c>
      <c r="F6618">
        <v>0</v>
      </c>
      <c r="G6618">
        <v>0</v>
      </c>
      <c r="H6618" t="s">
        <v>12816</v>
      </c>
      <c r="I6618">
        <v>0</v>
      </c>
      <c r="J6618">
        <v>0</v>
      </c>
      <c r="L6618">
        <v>0</v>
      </c>
      <c r="M6618">
        <v>0</v>
      </c>
      <c r="N6618">
        <v>0</v>
      </c>
      <c r="O6618">
        <v>0</v>
      </c>
      <c r="P6618" t="s">
        <v>183</v>
      </c>
      <c r="Q6618">
        <v>0</v>
      </c>
      <c r="R6618">
        <v>0</v>
      </c>
      <c r="S6618">
        <v>0</v>
      </c>
      <c r="T6618" t="s">
        <v>181</v>
      </c>
      <c r="U6618">
        <v>0</v>
      </c>
      <c r="V6618" t="s">
        <v>181</v>
      </c>
      <c r="W6618">
        <v>0</v>
      </c>
      <c r="X6618" t="s">
        <v>3576</v>
      </c>
    </row>
    <row r="6619" spans="1:24" x14ac:dyDescent="0.3">
      <c r="A6619" t="s">
        <v>3502</v>
      </c>
      <c r="B6619" t="s">
        <v>4116</v>
      </c>
      <c r="C6619" t="s">
        <v>181</v>
      </c>
      <c r="D6619" t="s">
        <v>4117</v>
      </c>
      <c r="E6619" t="s">
        <v>4102</v>
      </c>
      <c r="F6619">
        <v>20</v>
      </c>
      <c r="G6619">
        <v>0</v>
      </c>
      <c r="H6619" t="s">
        <v>12816</v>
      </c>
      <c r="I6619">
        <v>0</v>
      </c>
      <c r="J6619">
        <v>10</v>
      </c>
      <c r="K6619">
        <v>10</v>
      </c>
      <c r="L6619">
        <v>29</v>
      </c>
      <c r="M6619">
        <v>365.4</v>
      </c>
      <c r="N6619">
        <v>126</v>
      </c>
      <c r="O6619">
        <v>0</v>
      </c>
      <c r="P6619" t="s">
        <v>4087</v>
      </c>
      <c r="Q6619">
        <v>0</v>
      </c>
      <c r="R6619">
        <v>0</v>
      </c>
      <c r="S6619">
        <v>0</v>
      </c>
      <c r="T6619" t="s">
        <v>181</v>
      </c>
      <c r="U6619">
        <v>0</v>
      </c>
      <c r="V6619" t="s">
        <v>181</v>
      </c>
      <c r="W6619">
        <v>42</v>
      </c>
      <c r="X6619" t="s">
        <v>3576</v>
      </c>
    </row>
    <row r="6620" spans="1:24" x14ac:dyDescent="0.3">
      <c r="A6620" t="s">
        <v>3502</v>
      </c>
      <c r="B6620" t="s">
        <v>10624</v>
      </c>
      <c r="C6620" t="s">
        <v>3504</v>
      </c>
      <c r="D6620" t="s">
        <v>10625</v>
      </c>
      <c r="E6620" t="s">
        <v>10623</v>
      </c>
      <c r="F6620">
        <v>9</v>
      </c>
      <c r="G6620">
        <v>0</v>
      </c>
      <c r="H6620" t="s">
        <v>16198</v>
      </c>
      <c r="I6620">
        <v>0</v>
      </c>
      <c r="J6620">
        <v>5</v>
      </c>
      <c r="K6620">
        <v>5</v>
      </c>
      <c r="L6620">
        <v>11.45</v>
      </c>
      <c r="M6620">
        <v>370.98</v>
      </c>
      <c r="N6620">
        <v>162</v>
      </c>
      <c r="O6620">
        <v>0</v>
      </c>
      <c r="P6620" t="s">
        <v>7221</v>
      </c>
      <c r="Q6620">
        <v>0</v>
      </c>
      <c r="R6620">
        <v>0</v>
      </c>
      <c r="S6620">
        <v>0</v>
      </c>
      <c r="T6620" t="s">
        <v>181</v>
      </c>
      <c r="U6620">
        <v>0</v>
      </c>
      <c r="V6620" t="s">
        <v>181</v>
      </c>
      <c r="W6620">
        <v>27</v>
      </c>
      <c r="X6620" t="s">
        <v>3576</v>
      </c>
    </row>
    <row r="6621" spans="1:24" x14ac:dyDescent="0.3">
      <c r="A6621" t="s">
        <v>3502</v>
      </c>
      <c r="B6621" t="s">
        <v>11528</v>
      </c>
      <c r="C6621" t="s">
        <v>3592</v>
      </c>
      <c r="D6621" t="s">
        <v>11529</v>
      </c>
      <c r="E6621" t="s">
        <v>11527</v>
      </c>
      <c r="F6621">
        <v>300</v>
      </c>
      <c r="G6621">
        <v>0</v>
      </c>
      <c r="H6621" t="s">
        <v>12803</v>
      </c>
      <c r="I6621">
        <v>0</v>
      </c>
      <c r="J6621">
        <v>150</v>
      </c>
      <c r="K6621">
        <v>189</v>
      </c>
      <c r="L6621">
        <v>434.7</v>
      </c>
      <c r="M6621">
        <v>844.1</v>
      </c>
      <c r="N6621">
        <v>367</v>
      </c>
      <c r="O6621">
        <v>0</v>
      </c>
      <c r="P6621" t="s">
        <v>10164</v>
      </c>
      <c r="Q6621">
        <v>0</v>
      </c>
      <c r="R6621">
        <v>0</v>
      </c>
      <c r="S6621">
        <v>0</v>
      </c>
      <c r="T6621" t="s">
        <v>181</v>
      </c>
      <c r="U6621">
        <v>0</v>
      </c>
      <c r="V6621" t="s">
        <v>181</v>
      </c>
      <c r="W6621">
        <v>1835</v>
      </c>
      <c r="X6621" t="s">
        <v>3885</v>
      </c>
    </row>
    <row r="6622" spans="1:24" x14ac:dyDescent="0.3">
      <c r="A6622" t="s">
        <v>3894</v>
      </c>
      <c r="B6622" t="s">
        <v>16848</v>
      </c>
      <c r="C6622" t="s">
        <v>181</v>
      </c>
      <c r="D6622" t="s">
        <v>16849</v>
      </c>
      <c r="E6622" t="s">
        <v>16850</v>
      </c>
      <c r="F6622">
        <v>0</v>
      </c>
      <c r="G6622">
        <v>0</v>
      </c>
      <c r="H6622" t="s">
        <v>16851</v>
      </c>
      <c r="I6622">
        <v>0</v>
      </c>
      <c r="J6622">
        <v>0</v>
      </c>
      <c r="L6622">
        <v>0</v>
      </c>
      <c r="M6622">
        <v>0</v>
      </c>
      <c r="N6622">
        <v>0</v>
      </c>
      <c r="O6622">
        <v>0</v>
      </c>
      <c r="P6622" t="s">
        <v>183</v>
      </c>
      <c r="Q6622">
        <v>0</v>
      </c>
      <c r="R6622">
        <v>0</v>
      </c>
      <c r="S6622">
        <v>0</v>
      </c>
      <c r="T6622" t="s">
        <v>181</v>
      </c>
      <c r="U6622">
        <v>0</v>
      </c>
      <c r="V6622" t="s">
        <v>181</v>
      </c>
      <c r="W6622">
        <v>0</v>
      </c>
      <c r="X6622" t="s">
        <v>3898</v>
      </c>
    </row>
    <row r="6623" spans="1:24" x14ac:dyDescent="0.3">
      <c r="A6623" t="s">
        <v>3502</v>
      </c>
      <c r="B6623" t="s">
        <v>16852</v>
      </c>
      <c r="C6623" t="s">
        <v>181</v>
      </c>
      <c r="D6623" t="s">
        <v>16853</v>
      </c>
      <c r="E6623" t="s">
        <v>16854</v>
      </c>
      <c r="F6623">
        <v>3237</v>
      </c>
      <c r="G6623">
        <v>0</v>
      </c>
      <c r="H6623" t="s">
        <v>14965</v>
      </c>
      <c r="I6623">
        <v>0</v>
      </c>
      <c r="J6623">
        <v>1619</v>
      </c>
      <c r="K6623">
        <v>1723</v>
      </c>
      <c r="L6623">
        <v>10941.05</v>
      </c>
      <c r="M6623">
        <v>28771.85</v>
      </c>
      <c r="N6623">
        <v>4531</v>
      </c>
      <c r="O6623">
        <v>0</v>
      </c>
      <c r="P6623" t="s">
        <v>18560</v>
      </c>
      <c r="Q6623">
        <v>0</v>
      </c>
      <c r="R6623">
        <v>0</v>
      </c>
      <c r="S6623">
        <v>0</v>
      </c>
      <c r="T6623" t="s">
        <v>181</v>
      </c>
      <c r="U6623">
        <v>0</v>
      </c>
      <c r="V6623" t="s">
        <v>181</v>
      </c>
      <c r="W6623">
        <v>244522.96666666699</v>
      </c>
      <c r="X6623" t="s">
        <v>3566</v>
      </c>
    </row>
    <row r="6624" spans="1:24" x14ac:dyDescent="0.3">
      <c r="A6624" t="s">
        <v>3560</v>
      </c>
      <c r="B6624" t="s">
        <v>16855</v>
      </c>
      <c r="C6624" t="s">
        <v>181</v>
      </c>
      <c r="D6624" t="s">
        <v>16856</v>
      </c>
      <c r="E6624" t="s">
        <v>12055</v>
      </c>
      <c r="F6624">
        <v>0</v>
      </c>
      <c r="G6624">
        <v>0</v>
      </c>
      <c r="H6624" t="s">
        <v>3571</v>
      </c>
      <c r="I6624">
        <v>0</v>
      </c>
      <c r="J6624">
        <v>3</v>
      </c>
      <c r="K6624">
        <v>3</v>
      </c>
      <c r="L6624">
        <v>105</v>
      </c>
      <c r="M6624">
        <v>0</v>
      </c>
      <c r="N6624">
        <v>0</v>
      </c>
      <c r="O6624">
        <v>0</v>
      </c>
      <c r="P6624" t="s">
        <v>183</v>
      </c>
      <c r="Q6624">
        <v>0</v>
      </c>
      <c r="R6624">
        <v>0</v>
      </c>
      <c r="S6624">
        <v>0</v>
      </c>
      <c r="T6624" t="s">
        <v>181</v>
      </c>
      <c r="U6624">
        <v>0</v>
      </c>
      <c r="V6624" t="s">
        <v>181</v>
      </c>
      <c r="W6624">
        <v>0</v>
      </c>
      <c r="X6624" t="s">
        <v>3554</v>
      </c>
    </row>
    <row r="6625" spans="1:24" x14ac:dyDescent="0.3">
      <c r="A6625" t="s">
        <v>3560</v>
      </c>
      <c r="B6625" t="s">
        <v>16857</v>
      </c>
      <c r="C6625" t="s">
        <v>181</v>
      </c>
      <c r="D6625" t="s">
        <v>16858</v>
      </c>
      <c r="E6625" t="s">
        <v>16859</v>
      </c>
      <c r="F6625">
        <v>200</v>
      </c>
      <c r="G6625">
        <v>0</v>
      </c>
      <c r="H6625" t="s">
        <v>4096</v>
      </c>
      <c r="I6625">
        <v>0</v>
      </c>
      <c r="J6625">
        <v>157</v>
      </c>
      <c r="K6625">
        <v>160</v>
      </c>
      <c r="L6625">
        <v>4000</v>
      </c>
      <c r="M6625">
        <v>6500</v>
      </c>
      <c r="N6625">
        <v>260</v>
      </c>
      <c r="O6625">
        <v>0</v>
      </c>
      <c r="P6625" t="s">
        <v>8626</v>
      </c>
      <c r="Q6625">
        <v>0</v>
      </c>
      <c r="R6625">
        <v>0</v>
      </c>
      <c r="S6625">
        <v>0</v>
      </c>
      <c r="T6625" t="s">
        <v>181</v>
      </c>
      <c r="U6625">
        <v>0</v>
      </c>
      <c r="V6625" t="s">
        <v>181</v>
      </c>
      <c r="W6625">
        <v>1360.6666666666699</v>
      </c>
      <c r="X6625" t="s">
        <v>3881</v>
      </c>
    </row>
    <row r="6626" spans="1:24" x14ac:dyDescent="0.3">
      <c r="A6626" t="s">
        <v>3560</v>
      </c>
      <c r="B6626" t="s">
        <v>16860</v>
      </c>
      <c r="C6626" t="s">
        <v>181</v>
      </c>
      <c r="D6626" t="s">
        <v>16861</v>
      </c>
      <c r="E6626" t="s">
        <v>16862</v>
      </c>
      <c r="F6626">
        <v>0</v>
      </c>
      <c r="G6626">
        <v>0</v>
      </c>
      <c r="H6626" t="s">
        <v>16863</v>
      </c>
      <c r="I6626">
        <v>0</v>
      </c>
      <c r="J6626">
        <v>0</v>
      </c>
      <c r="K6626">
        <v>3</v>
      </c>
      <c r="L6626">
        <v>417.12</v>
      </c>
      <c r="M6626">
        <v>1529.44</v>
      </c>
      <c r="N6626">
        <v>11</v>
      </c>
      <c r="O6626">
        <v>0</v>
      </c>
      <c r="P6626" t="s">
        <v>4092</v>
      </c>
      <c r="Q6626">
        <v>0</v>
      </c>
      <c r="R6626">
        <v>0</v>
      </c>
      <c r="S6626">
        <v>0</v>
      </c>
      <c r="T6626" t="s">
        <v>181</v>
      </c>
      <c r="U6626">
        <v>0</v>
      </c>
      <c r="V6626" t="s">
        <v>181</v>
      </c>
      <c r="W6626">
        <v>0</v>
      </c>
      <c r="X6626" t="s">
        <v>3554</v>
      </c>
    </row>
    <row r="6627" spans="1:24" x14ac:dyDescent="0.3">
      <c r="A6627" t="s">
        <v>3560</v>
      </c>
      <c r="B6627" t="s">
        <v>16864</v>
      </c>
      <c r="C6627" t="s">
        <v>181</v>
      </c>
      <c r="D6627" t="s">
        <v>16865</v>
      </c>
      <c r="E6627" t="s">
        <v>16862</v>
      </c>
      <c r="F6627">
        <v>10</v>
      </c>
      <c r="G6627" t="s">
        <v>3762</v>
      </c>
      <c r="H6627" t="s">
        <v>11113</v>
      </c>
      <c r="I6627">
        <v>2590</v>
      </c>
      <c r="J6627">
        <v>5</v>
      </c>
      <c r="K6627">
        <v>4</v>
      </c>
      <c r="L6627">
        <v>1036</v>
      </c>
      <c r="M6627">
        <v>12950</v>
      </c>
      <c r="N6627">
        <v>50</v>
      </c>
      <c r="O6627">
        <v>50</v>
      </c>
      <c r="P6627" t="s">
        <v>183</v>
      </c>
      <c r="Q6627">
        <v>0</v>
      </c>
      <c r="R6627">
        <v>0</v>
      </c>
      <c r="S6627">
        <v>0</v>
      </c>
      <c r="T6627" t="s">
        <v>181</v>
      </c>
      <c r="U6627">
        <v>0</v>
      </c>
      <c r="V6627" t="s">
        <v>181</v>
      </c>
      <c r="W6627">
        <v>0</v>
      </c>
      <c r="X6627" t="s">
        <v>3554</v>
      </c>
    </row>
    <row r="6628" spans="1:24" x14ac:dyDescent="0.3">
      <c r="A6628" t="s">
        <v>3560</v>
      </c>
      <c r="B6628" t="s">
        <v>16866</v>
      </c>
      <c r="C6628" t="s">
        <v>181</v>
      </c>
      <c r="D6628" t="s">
        <v>16867</v>
      </c>
      <c r="E6628" t="s">
        <v>16868</v>
      </c>
      <c r="F6628">
        <v>7</v>
      </c>
      <c r="G6628">
        <v>0</v>
      </c>
      <c r="H6628" t="s">
        <v>9569</v>
      </c>
      <c r="I6628">
        <v>0</v>
      </c>
      <c r="J6628">
        <v>4</v>
      </c>
      <c r="K6628">
        <v>4</v>
      </c>
      <c r="L6628">
        <v>396</v>
      </c>
      <c r="M6628">
        <v>990</v>
      </c>
      <c r="N6628">
        <v>10</v>
      </c>
      <c r="O6628">
        <v>0</v>
      </c>
      <c r="P6628" t="s">
        <v>3762</v>
      </c>
      <c r="Q6628">
        <v>0</v>
      </c>
      <c r="R6628">
        <v>0</v>
      </c>
      <c r="S6628">
        <v>0</v>
      </c>
      <c r="T6628" t="s">
        <v>181</v>
      </c>
      <c r="U6628">
        <v>0</v>
      </c>
      <c r="V6628" t="s">
        <v>181</v>
      </c>
      <c r="W6628">
        <v>1.3333333333333299</v>
      </c>
      <c r="X6628" t="s">
        <v>3554</v>
      </c>
    </row>
    <row r="6629" spans="1:24" x14ac:dyDescent="0.3">
      <c r="A6629" t="s">
        <v>3560</v>
      </c>
      <c r="B6629" t="s">
        <v>16869</v>
      </c>
      <c r="C6629" t="s">
        <v>181</v>
      </c>
      <c r="D6629" t="s">
        <v>16870</v>
      </c>
      <c r="E6629" t="s">
        <v>16868</v>
      </c>
      <c r="F6629">
        <v>11</v>
      </c>
      <c r="G6629">
        <v>0</v>
      </c>
      <c r="H6629" t="s">
        <v>16871</v>
      </c>
      <c r="I6629">
        <v>0</v>
      </c>
      <c r="J6629">
        <v>6</v>
      </c>
      <c r="K6629">
        <v>5</v>
      </c>
      <c r="L6629">
        <v>834.80000000000007</v>
      </c>
      <c r="M6629">
        <v>2170.48</v>
      </c>
      <c r="N6629">
        <v>13</v>
      </c>
      <c r="O6629">
        <v>0</v>
      </c>
      <c r="P6629" t="s">
        <v>1552</v>
      </c>
      <c r="Q6629">
        <v>0</v>
      </c>
      <c r="R6629">
        <v>0</v>
      </c>
      <c r="S6629">
        <v>0</v>
      </c>
      <c r="T6629" t="s">
        <v>181</v>
      </c>
      <c r="U6629">
        <v>0</v>
      </c>
      <c r="V6629" t="s">
        <v>181</v>
      </c>
      <c r="W6629">
        <v>2.6</v>
      </c>
      <c r="X6629" t="s">
        <v>3554</v>
      </c>
    </row>
    <row r="6630" spans="1:24" x14ac:dyDescent="0.3">
      <c r="A6630" t="s">
        <v>3560</v>
      </c>
      <c r="B6630" t="s">
        <v>16872</v>
      </c>
      <c r="C6630" t="s">
        <v>181</v>
      </c>
      <c r="D6630" t="s">
        <v>16873</v>
      </c>
      <c r="E6630" t="s">
        <v>16874</v>
      </c>
      <c r="F6630">
        <v>286</v>
      </c>
      <c r="G6630">
        <v>0</v>
      </c>
      <c r="H6630" t="s">
        <v>16875</v>
      </c>
      <c r="I6630">
        <v>0</v>
      </c>
      <c r="J6630">
        <v>143</v>
      </c>
      <c r="K6630">
        <v>124</v>
      </c>
      <c r="L6630">
        <v>15269.36</v>
      </c>
      <c r="M6630">
        <v>25243.7</v>
      </c>
      <c r="N6630">
        <v>205</v>
      </c>
      <c r="O6630">
        <v>100</v>
      </c>
      <c r="P6630" t="s">
        <v>3917</v>
      </c>
      <c r="Q6630">
        <v>6</v>
      </c>
      <c r="R6630">
        <v>0</v>
      </c>
      <c r="S6630">
        <v>270</v>
      </c>
      <c r="T6630" t="s">
        <v>17681</v>
      </c>
      <c r="U6630">
        <v>123.14</v>
      </c>
      <c r="V6630" t="s">
        <v>18561</v>
      </c>
      <c r="W6630">
        <v>471.9</v>
      </c>
      <c r="X6630" t="s">
        <v>3554</v>
      </c>
    </row>
    <row r="6631" spans="1:24" x14ac:dyDescent="0.3">
      <c r="A6631" t="s">
        <v>3560</v>
      </c>
      <c r="B6631" t="s">
        <v>16876</v>
      </c>
      <c r="C6631" t="s">
        <v>181</v>
      </c>
      <c r="D6631" t="s">
        <v>16877</v>
      </c>
      <c r="E6631" t="s">
        <v>16874</v>
      </c>
      <c r="F6631">
        <v>160</v>
      </c>
      <c r="G6631">
        <v>0</v>
      </c>
      <c r="H6631" t="s">
        <v>16878</v>
      </c>
      <c r="I6631">
        <v>0</v>
      </c>
      <c r="J6631">
        <v>80</v>
      </c>
      <c r="K6631">
        <v>128</v>
      </c>
      <c r="L6631">
        <v>25529.599999999999</v>
      </c>
      <c r="M6631">
        <v>13961.5</v>
      </c>
      <c r="N6631">
        <v>70</v>
      </c>
      <c r="O6631">
        <v>10</v>
      </c>
      <c r="P6631" t="s">
        <v>496</v>
      </c>
      <c r="Q6631">
        <v>0</v>
      </c>
      <c r="R6631">
        <v>0</v>
      </c>
      <c r="S6631">
        <v>366</v>
      </c>
      <c r="T6631" t="s">
        <v>17681</v>
      </c>
      <c r="U6631">
        <v>199.45</v>
      </c>
      <c r="V6631" t="s">
        <v>18561</v>
      </c>
      <c r="W6631">
        <v>160</v>
      </c>
      <c r="X6631" t="s">
        <v>3554</v>
      </c>
    </row>
    <row r="6632" spans="1:24" x14ac:dyDescent="0.3">
      <c r="A6632" t="s">
        <v>3560</v>
      </c>
      <c r="B6632" t="s">
        <v>16879</v>
      </c>
      <c r="C6632" t="s">
        <v>181</v>
      </c>
      <c r="D6632" t="s">
        <v>16880</v>
      </c>
      <c r="E6632" t="s">
        <v>16881</v>
      </c>
      <c r="F6632">
        <v>0</v>
      </c>
      <c r="G6632" t="s">
        <v>3777</v>
      </c>
      <c r="H6632" t="s">
        <v>16882</v>
      </c>
      <c r="I6632">
        <v>5987</v>
      </c>
      <c r="J6632">
        <v>1</v>
      </c>
      <c r="K6632">
        <v>2</v>
      </c>
      <c r="L6632">
        <v>598.70000000000005</v>
      </c>
      <c r="M6632">
        <v>4190.9399999999996</v>
      </c>
      <c r="N6632">
        <v>14</v>
      </c>
      <c r="O6632">
        <v>0</v>
      </c>
      <c r="P6632" t="s">
        <v>3597</v>
      </c>
      <c r="Q6632">
        <v>34</v>
      </c>
      <c r="R6632">
        <v>-20</v>
      </c>
      <c r="S6632">
        <v>0</v>
      </c>
      <c r="T6632" t="s">
        <v>181</v>
      </c>
      <c r="U6632">
        <v>0</v>
      </c>
      <c r="V6632" t="s">
        <v>181</v>
      </c>
      <c r="W6632">
        <v>-0.66666666666666696</v>
      </c>
      <c r="X6632" t="s">
        <v>3581</v>
      </c>
    </row>
    <row r="6633" spans="1:24" x14ac:dyDescent="0.3">
      <c r="A6633" t="s">
        <v>3502</v>
      </c>
      <c r="B6633" t="s">
        <v>11954</v>
      </c>
      <c r="C6633" t="s">
        <v>3592</v>
      </c>
      <c r="D6633" t="s">
        <v>11955</v>
      </c>
      <c r="E6633" t="s">
        <v>11948</v>
      </c>
      <c r="F6633">
        <v>89</v>
      </c>
      <c r="G6633">
        <v>0</v>
      </c>
      <c r="H6633" t="s">
        <v>16883</v>
      </c>
      <c r="I6633">
        <v>0</v>
      </c>
      <c r="J6633">
        <v>45</v>
      </c>
      <c r="K6633">
        <v>44</v>
      </c>
      <c r="L6633">
        <v>913</v>
      </c>
      <c r="M6633">
        <v>269.79000000000002</v>
      </c>
      <c r="N6633">
        <v>13</v>
      </c>
      <c r="O6633">
        <v>2</v>
      </c>
      <c r="P6633" t="s">
        <v>4092</v>
      </c>
      <c r="Q6633">
        <v>0</v>
      </c>
      <c r="R6633">
        <v>0</v>
      </c>
      <c r="S6633">
        <v>112</v>
      </c>
      <c r="T6633" t="s">
        <v>17683</v>
      </c>
      <c r="U6633">
        <v>20.75</v>
      </c>
      <c r="V6633" t="s">
        <v>18562</v>
      </c>
      <c r="W6633">
        <v>16.5</v>
      </c>
      <c r="X6633" t="s">
        <v>4147</v>
      </c>
    </row>
    <row r="6634" spans="1:24" x14ac:dyDescent="0.3">
      <c r="A6634" t="s">
        <v>3560</v>
      </c>
      <c r="B6634" t="s">
        <v>10427</v>
      </c>
      <c r="C6634" t="s">
        <v>3528</v>
      </c>
      <c r="D6634" t="s">
        <v>10428</v>
      </c>
      <c r="E6634" t="s">
        <v>14</v>
      </c>
      <c r="F6634">
        <v>0</v>
      </c>
      <c r="G6634">
        <v>0</v>
      </c>
      <c r="H6634" t="s">
        <v>16885</v>
      </c>
      <c r="I6634">
        <v>0</v>
      </c>
      <c r="J6634">
        <v>112</v>
      </c>
      <c r="K6634">
        <v>143</v>
      </c>
      <c r="L6634">
        <v>5735.73</v>
      </c>
      <c r="M6634">
        <v>2366.4899999999998</v>
      </c>
      <c r="N6634">
        <v>59</v>
      </c>
      <c r="O6634">
        <v>1</v>
      </c>
      <c r="P6634" t="s">
        <v>7161</v>
      </c>
      <c r="Q6634">
        <v>0</v>
      </c>
      <c r="R6634">
        <v>0</v>
      </c>
      <c r="S6634">
        <v>0</v>
      </c>
      <c r="T6634" t="s">
        <v>181</v>
      </c>
      <c r="U6634">
        <v>0</v>
      </c>
      <c r="V6634" t="s">
        <v>181</v>
      </c>
      <c r="W6634">
        <v>216.53333333333299</v>
      </c>
      <c r="X6634" t="s">
        <v>3581</v>
      </c>
    </row>
    <row r="6635" spans="1:24" x14ac:dyDescent="0.3">
      <c r="A6635" t="s">
        <v>3560</v>
      </c>
      <c r="B6635" t="s">
        <v>16886</v>
      </c>
      <c r="C6635" t="s">
        <v>181</v>
      </c>
      <c r="D6635" t="s">
        <v>10428</v>
      </c>
      <c r="E6635" t="s">
        <v>14</v>
      </c>
      <c r="F6635">
        <v>33</v>
      </c>
      <c r="G6635">
        <v>0</v>
      </c>
      <c r="H6635" t="s">
        <v>16887</v>
      </c>
      <c r="I6635">
        <v>0</v>
      </c>
      <c r="J6635">
        <v>17</v>
      </c>
      <c r="K6635">
        <v>17</v>
      </c>
      <c r="L6635">
        <v>652.12</v>
      </c>
      <c r="M6635">
        <v>1918</v>
      </c>
      <c r="N6635">
        <v>50</v>
      </c>
      <c r="O6635">
        <v>0</v>
      </c>
      <c r="P6635" t="s">
        <v>3792</v>
      </c>
      <c r="Q6635">
        <v>0</v>
      </c>
      <c r="R6635">
        <v>0</v>
      </c>
      <c r="S6635">
        <v>0</v>
      </c>
      <c r="T6635" t="s">
        <v>181</v>
      </c>
      <c r="U6635">
        <v>0</v>
      </c>
      <c r="V6635" t="s">
        <v>181</v>
      </c>
      <c r="W6635">
        <v>28.3333333333333</v>
      </c>
      <c r="X6635" t="s">
        <v>3554</v>
      </c>
    </row>
    <row r="6636" spans="1:24" x14ac:dyDescent="0.3">
      <c r="A6636" t="s">
        <v>3560</v>
      </c>
      <c r="B6636" t="s">
        <v>16888</v>
      </c>
      <c r="C6636" t="s">
        <v>181</v>
      </c>
      <c r="D6636" t="s">
        <v>16889</v>
      </c>
      <c r="E6636" t="s">
        <v>14</v>
      </c>
      <c r="F6636">
        <v>39</v>
      </c>
      <c r="G6636">
        <v>0</v>
      </c>
      <c r="H6636" t="s">
        <v>16890</v>
      </c>
      <c r="I6636">
        <v>0</v>
      </c>
      <c r="J6636">
        <v>20</v>
      </c>
      <c r="K6636">
        <v>20</v>
      </c>
      <c r="L6636">
        <v>458.40000000000003</v>
      </c>
      <c r="M6636">
        <v>1031.49</v>
      </c>
      <c r="N6636">
        <v>45</v>
      </c>
      <c r="O6636">
        <v>0</v>
      </c>
      <c r="P6636" t="s">
        <v>3688</v>
      </c>
      <c r="Q6636">
        <v>0</v>
      </c>
      <c r="R6636">
        <v>0</v>
      </c>
      <c r="S6636">
        <v>40</v>
      </c>
      <c r="T6636" t="s">
        <v>17133</v>
      </c>
      <c r="U6636">
        <v>22.92</v>
      </c>
      <c r="V6636" t="s">
        <v>16081</v>
      </c>
      <c r="W6636">
        <v>30</v>
      </c>
      <c r="X6636" t="s">
        <v>3554</v>
      </c>
    </row>
    <row r="6637" spans="1:24" x14ac:dyDescent="0.3">
      <c r="A6637" t="s">
        <v>3560</v>
      </c>
      <c r="B6637" t="s">
        <v>16891</v>
      </c>
      <c r="C6637" t="s">
        <v>181</v>
      </c>
      <c r="D6637" t="s">
        <v>16892</v>
      </c>
      <c r="E6637" t="s">
        <v>16893</v>
      </c>
      <c r="F6637">
        <v>0</v>
      </c>
      <c r="G6637">
        <v>0</v>
      </c>
      <c r="H6637" t="s">
        <v>16894</v>
      </c>
      <c r="I6637">
        <v>0</v>
      </c>
      <c r="J6637">
        <v>0</v>
      </c>
      <c r="L6637">
        <v>0</v>
      </c>
      <c r="M6637">
        <v>9881.94</v>
      </c>
      <c r="N6637">
        <v>336</v>
      </c>
      <c r="O6637">
        <v>0</v>
      </c>
      <c r="P6637" t="s">
        <v>4586</v>
      </c>
      <c r="Q6637">
        <v>0</v>
      </c>
      <c r="R6637">
        <v>0</v>
      </c>
      <c r="S6637">
        <v>0</v>
      </c>
      <c r="T6637" t="s">
        <v>181</v>
      </c>
      <c r="U6637">
        <v>0</v>
      </c>
      <c r="V6637" t="s">
        <v>181</v>
      </c>
      <c r="W6637">
        <v>0</v>
      </c>
      <c r="X6637" t="s">
        <v>3581</v>
      </c>
    </row>
    <row r="6638" spans="1:24" x14ac:dyDescent="0.3">
      <c r="A6638" t="s">
        <v>3502</v>
      </c>
      <c r="B6638" t="s">
        <v>11638</v>
      </c>
      <c r="C6638" t="s">
        <v>3592</v>
      </c>
      <c r="D6638" t="s">
        <v>11639</v>
      </c>
      <c r="E6638" t="s">
        <v>11637</v>
      </c>
      <c r="F6638">
        <v>27</v>
      </c>
      <c r="G6638">
        <v>0</v>
      </c>
      <c r="H6638" t="s">
        <v>16895</v>
      </c>
      <c r="I6638">
        <v>0</v>
      </c>
      <c r="J6638">
        <v>14</v>
      </c>
      <c r="K6638">
        <v>15</v>
      </c>
      <c r="L6638">
        <v>235.65</v>
      </c>
      <c r="M6638">
        <v>1162.3900000000001</v>
      </c>
      <c r="N6638">
        <v>74</v>
      </c>
      <c r="O6638">
        <v>0</v>
      </c>
      <c r="P6638" t="s">
        <v>7200</v>
      </c>
      <c r="Q6638">
        <v>0</v>
      </c>
      <c r="R6638">
        <v>0</v>
      </c>
      <c r="S6638">
        <v>0</v>
      </c>
      <c r="T6638" t="s">
        <v>181</v>
      </c>
      <c r="U6638">
        <v>0</v>
      </c>
      <c r="V6638" t="s">
        <v>181</v>
      </c>
      <c r="W6638">
        <v>34.533333333333303</v>
      </c>
      <c r="X6638" t="s">
        <v>4147</v>
      </c>
    </row>
    <row r="6639" spans="1:24" x14ac:dyDescent="0.3">
      <c r="A6639" t="s">
        <v>3560</v>
      </c>
      <c r="B6639" t="s">
        <v>12095</v>
      </c>
      <c r="C6639" t="s">
        <v>3504</v>
      </c>
      <c r="D6639" t="s">
        <v>12096</v>
      </c>
      <c r="E6639" t="s">
        <v>12055</v>
      </c>
      <c r="F6639">
        <v>11</v>
      </c>
      <c r="G6639">
        <v>0</v>
      </c>
      <c r="H6639" t="s">
        <v>16896</v>
      </c>
      <c r="I6639">
        <v>0</v>
      </c>
      <c r="J6639">
        <v>6</v>
      </c>
      <c r="K6639">
        <v>9</v>
      </c>
      <c r="L6639">
        <v>546.39</v>
      </c>
      <c r="M6639">
        <v>4917.59</v>
      </c>
      <c r="N6639">
        <v>81</v>
      </c>
      <c r="O6639">
        <v>0</v>
      </c>
      <c r="P6639" t="s">
        <v>2683</v>
      </c>
      <c r="Q6639">
        <v>0</v>
      </c>
      <c r="R6639">
        <v>0</v>
      </c>
      <c r="S6639">
        <v>0</v>
      </c>
      <c r="T6639" t="s">
        <v>181</v>
      </c>
      <c r="U6639">
        <v>0</v>
      </c>
      <c r="V6639" t="s">
        <v>181</v>
      </c>
      <c r="W6639">
        <v>16.2</v>
      </c>
      <c r="X6639" t="s">
        <v>3581</v>
      </c>
    </row>
    <row r="6640" spans="1:24" x14ac:dyDescent="0.3">
      <c r="A6640" t="s">
        <v>3502</v>
      </c>
      <c r="B6640" t="s">
        <v>10347</v>
      </c>
      <c r="C6640" t="s">
        <v>3504</v>
      </c>
      <c r="D6640" t="s">
        <v>10348</v>
      </c>
      <c r="E6640" t="s">
        <v>10349</v>
      </c>
      <c r="F6640">
        <v>0</v>
      </c>
      <c r="G6640">
        <v>0</v>
      </c>
      <c r="H6640" t="s">
        <v>12456</v>
      </c>
      <c r="I6640">
        <v>0</v>
      </c>
      <c r="J6640">
        <v>0</v>
      </c>
      <c r="L6640">
        <v>0</v>
      </c>
      <c r="M6640">
        <v>1016.6</v>
      </c>
      <c r="N6640">
        <v>34</v>
      </c>
      <c r="O6640">
        <v>0</v>
      </c>
      <c r="P6640" t="s">
        <v>3973</v>
      </c>
      <c r="Q6640">
        <v>0</v>
      </c>
      <c r="R6640">
        <v>0</v>
      </c>
      <c r="S6640">
        <v>0</v>
      </c>
      <c r="T6640" t="s">
        <v>181</v>
      </c>
      <c r="U6640">
        <v>0</v>
      </c>
      <c r="V6640" t="s">
        <v>181</v>
      </c>
      <c r="W6640">
        <v>0</v>
      </c>
      <c r="X6640" t="s">
        <v>4147</v>
      </c>
    </row>
    <row r="6641" spans="1:24" x14ac:dyDescent="0.3">
      <c r="A6641" t="s">
        <v>3560</v>
      </c>
      <c r="B6641" t="s">
        <v>9157</v>
      </c>
      <c r="C6641" t="s">
        <v>3592</v>
      </c>
      <c r="D6641" t="s">
        <v>9158</v>
      </c>
      <c r="E6641" t="s">
        <v>9159</v>
      </c>
      <c r="F6641">
        <v>43</v>
      </c>
      <c r="G6641">
        <v>0</v>
      </c>
      <c r="H6641" t="s">
        <v>16897</v>
      </c>
      <c r="I6641">
        <v>0</v>
      </c>
      <c r="J6641">
        <v>22</v>
      </c>
      <c r="K6641">
        <v>30</v>
      </c>
      <c r="L6641">
        <v>453</v>
      </c>
      <c r="M6641">
        <v>1585.5</v>
      </c>
      <c r="N6641">
        <v>105</v>
      </c>
      <c r="O6641">
        <v>0</v>
      </c>
      <c r="P6641" t="s">
        <v>3917</v>
      </c>
      <c r="Q6641">
        <v>0</v>
      </c>
      <c r="R6641">
        <v>0</v>
      </c>
      <c r="S6641">
        <v>0</v>
      </c>
      <c r="T6641" t="s">
        <v>181</v>
      </c>
      <c r="U6641">
        <v>0</v>
      </c>
      <c r="V6641" t="s">
        <v>181</v>
      </c>
      <c r="W6641">
        <v>77</v>
      </c>
      <c r="X6641" t="s">
        <v>4147</v>
      </c>
    </row>
    <row r="6642" spans="1:24" x14ac:dyDescent="0.3">
      <c r="A6642" t="s">
        <v>3507</v>
      </c>
      <c r="B6642" t="s">
        <v>9828</v>
      </c>
      <c r="C6642" t="s">
        <v>7374</v>
      </c>
      <c r="D6642" t="s">
        <v>9829</v>
      </c>
      <c r="E6642" t="s">
        <v>9782</v>
      </c>
      <c r="F6642">
        <v>26</v>
      </c>
      <c r="G6642">
        <v>0</v>
      </c>
      <c r="H6642" t="s">
        <v>13693</v>
      </c>
      <c r="I6642">
        <v>0</v>
      </c>
      <c r="J6642">
        <v>13</v>
      </c>
      <c r="K6642">
        <v>15</v>
      </c>
      <c r="L6642">
        <v>72.900000000000006</v>
      </c>
      <c r="M6642">
        <v>301.08999999999997</v>
      </c>
      <c r="N6642">
        <v>62</v>
      </c>
      <c r="O6642">
        <v>0</v>
      </c>
      <c r="P6642" t="s">
        <v>3800</v>
      </c>
      <c r="Q6642">
        <v>7</v>
      </c>
      <c r="R6642">
        <v>0</v>
      </c>
      <c r="S6642">
        <v>0</v>
      </c>
      <c r="T6642" t="s">
        <v>181</v>
      </c>
      <c r="U6642">
        <v>0</v>
      </c>
      <c r="V6642" t="s">
        <v>181</v>
      </c>
      <c r="W6642">
        <v>23.8333333333333</v>
      </c>
      <c r="X6642" t="s">
        <v>3517</v>
      </c>
    </row>
    <row r="6643" spans="1:24" x14ac:dyDescent="0.3">
      <c r="A6643" t="s">
        <v>3502</v>
      </c>
      <c r="B6643" t="s">
        <v>7789</v>
      </c>
      <c r="C6643" t="s">
        <v>7263</v>
      </c>
      <c r="D6643" t="s">
        <v>16898</v>
      </c>
      <c r="E6643" t="s">
        <v>7779</v>
      </c>
      <c r="F6643">
        <v>372</v>
      </c>
      <c r="G6643">
        <v>0</v>
      </c>
      <c r="H6643" t="s">
        <v>16899</v>
      </c>
      <c r="I6643">
        <v>0</v>
      </c>
      <c r="J6643">
        <v>186</v>
      </c>
      <c r="K6643">
        <v>202</v>
      </c>
      <c r="L6643">
        <v>1868.5</v>
      </c>
      <c r="M6643">
        <v>3228.25</v>
      </c>
      <c r="N6643">
        <v>349</v>
      </c>
      <c r="O6643">
        <v>6</v>
      </c>
      <c r="P6643" t="s">
        <v>13025</v>
      </c>
      <c r="Q6643">
        <v>2</v>
      </c>
      <c r="R6643">
        <v>0</v>
      </c>
      <c r="S6643">
        <v>405</v>
      </c>
      <c r="T6643" t="s">
        <v>12699</v>
      </c>
      <c r="U6643">
        <v>11.36</v>
      </c>
      <c r="V6643" t="s">
        <v>18147</v>
      </c>
      <c r="W6643">
        <v>2114.1999999999998</v>
      </c>
      <c r="X6643" t="s">
        <v>3517</v>
      </c>
    </row>
    <row r="6644" spans="1:24" x14ac:dyDescent="0.3">
      <c r="A6644" t="s">
        <v>3507</v>
      </c>
      <c r="B6644" t="s">
        <v>9807</v>
      </c>
      <c r="C6644" t="s">
        <v>7399</v>
      </c>
      <c r="D6644" t="s">
        <v>9808</v>
      </c>
      <c r="E6644" t="s">
        <v>9782</v>
      </c>
      <c r="F6644">
        <v>107</v>
      </c>
      <c r="G6644">
        <v>0</v>
      </c>
      <c r="H6644" t="s">
        <v>13693</v>
      </c>
      <c r="I6644">
        <v>0</v>
      </c>
      <c r="J6644">
        <v>54</v>
      </c>
      <c r="K6644">
        <v>58</v>
      </c>
      <c r="L6644">
        <v>281.88</v>
      </c>
      <c r="M6644">
        <v>1049</v>
      </c>
      <c r="N6644">
        <v>216</v>
      </c>
      <c r="O6644">
        <v>16</v>
      </c>
      <c r="P6644" t="s">
        <v>1986</v>
      </c>
      <c r="Q6644">
        <v>7</v>
      </c>
      <c r="R6644">
        <v>0</v>
      </c>
      <c r="S6644">
        <v>0</v>
      </c>
      <c r="T6644" t="s">
        <v>181</v>
      </c>
      <c r="U6644">
        <v>0</v>
      </c>
      <c r="V6644" t="s">
        <v>181</v>
      </c>
      <c r="W6644">
        <v>347.4</v>
      </c>
      <c r="X6644" t="s">
        <v>3517</v>
      </c>
    </row>
    <row r="6645" spans="1:24" x14ac:dyDescent="0.3">
      <c r="A6645" t="s">
        <v>3560</v>
      </c>
      <c r="B6645" t="s">
        <v>12360</v>
      </c>
      <c r="C6645" t="s">
        <v>181</v>
      </c>
      <c r="D6645" t="s">
        <v>12361</v>
      </c>
      <c r="E6645" t="s">
        <v>12327</v>
      </c>
      <c r="F6645">
        <v>113</v>
      </c>
      <c r="G6645">
        <v>0</v>
      </c>
      <c r="H6645" t="s">
        <v>16050</v>
      </c>
      <c r="I6645">
        <v>0</v>
      </c>
      <c r="J6645">
        <v>57</v>
      </c>
      <c r="K6645">
        <v>104</v>
      </c>
      <c r="L6645">
        <v>3086.72</v>
      </c>
      <c r="M6645">
        <v>4837.82</v>
      </c>
      <c r="N6645">
        <v>163</v>
      </c>
      <c r="O6645">
        <v>5</v>
      </c>
      <c r="P6645" t="s">
        <v>7635</v>
      </c>
      <c r="Q6645">
        <v>32</v>
      </c>
      <c r="R6645">
        <v>0</v>
      </c>
      <c r="S6645">
        <v>0</v>
      </c>
      <c r="T6645" t="s">
        <v>181</v>
      </c>
      <c r="U6645">
        <v>0</v>
      </c>
      <c r="V6645" t="s">
        <v>181</v>
      </c>
      <c r="W6645">
        <v>239.4</v>
      </c>
      <c r="X6645" t="s">
        <v>3554</v>
      </c>
    </row>
    <row r="6646" spans="1:24" x14ac:dyDescent="0.3">
      <c r="A6646" t="s">
        <v>3502</v>
      </c>
      <c r="B6646" t="s">
        <v>8402</v>
      </c>
      <c r="C6646" t="s">
        <v>181</v>
      </c>
      <c r="D6646" t="s">
        <v>8403</v>
      </c>
      <c r="E6646" t="s">
        <v>8401</v>
      </c>
      <c r="F6646">
        <v>0</v>
      </c>
      <c r="G6646">
        <v>0</v>
      </c>
      <c r="H6646" t="s">
        <v>16901</v>
      </c>
      <c r="I6646">
        <v>0</v>
      </c>
      <c r="J6646">
        <v>0</v>
      </c>
      <c r="L6646">
        <v>0</v>
      </c>
      <c r="M6646">
        <v>32.840000000000003</v>
      </c>
      <c r="N6646">
        <v>2</v>
      </c>
      <c r="O6646">
        <v>0</v>
      </c>
      <c r="P6646" t="s">
        <v>3787</v>
      </c>
      <c r="Q6646">
        <v>0</v>
      </c>
      <c r="R6646">
        <v>0</v>
      </c>
      <c r="S6646">
        <v>0</v>
      </c>
      <c r="T6646" t="s">
        <v>181</v>
      </c>
      <c r="U6646">
        <v>0</v>
      </c>
      <c r="V6646" t="s">
        <v>181</v>
      </c>
      <c r="W6646">
        <v>0</v>
      </c>
      <c r="X6646" t="s">
        <v>3576</v>
      </c>
    </row>
    <row r="6647" spans="1:24" x14ac:dyDescent="0.3">
      <c r="A6647" t="s">
        <v>3502</v>
      </c>
      <c r="B6647" t="s">
        <v>9424</v>
      </c>
      <c r="C6647" t="s">
        <v>181</v>
      </c>
      <c r="D6647" t="s">
        <v>9425</v>
      </c>
      <c r="E6647" t="s">
        <v>9391</v>
      </c>
      <c r="F6647">
        <v>0</v>
      </c>
      <c r="G6647">
        <v>0</v>
      </c>
      <c r="H6647" t="s">
        <v>15783</v>
      </c>
      <c r="I6647">
        <v>0</v>
      </c>
      <c r="J6647">
        <v>0</v>
      </c>
      <c r="L6647">
        <v>0</v>
      </c>
      <c r="M6647">
        <v>212.52</v>
      </c>
      <c r="N6647">
        <v>23</v>
      </c>
      <c r="O6647">
        <v>0</v>
      </c>
      <c r="P6647" t="s">
        <v>3604</v>
      </c>
      <c r="Q6647">
        <v>0</v>
      </c>
      <c r="R6647">
        <v>0</v>
      </c>
      <c r="S6647">
        <v>0</v>
      </c>
      <c r="T6647" t="s">
        <v>181</v>
      </c>
      <c r="U6647">
        <v>0</v>
      </c>
      <c r="V6647" t="s">
        <v>181</v>
      </c>
      <c r="W6647">
        <v>0</v>
      </c>
      <c r="X6647" t="s">
        <v>4147</v>
      </c>
    </row>
    <row r="6648" spans="1:24" x14ac:dyDescent="0.3">
      <c r="A6648" t="s">
        <v>3894</v>
      </c>
      <c r="B6648" t="s">
        <v>10301</v>
      </c>
      <c r="C6648" t="s">
        <v>181</v>
      </c>
      <c r="D6648" t="s">
        <v>10302</v>
      </c>
      <c r="E6648" t="s">
        <v>10298</v>
      </c>
      <c r="F6648">
        <v>0</v>
      </c>
      <c r="G6648">
        <v>0</v>
      </c>
      <c r="H6648" t="s">
        <v>13168</v>
      </c>
      <c r="I6648">
        <v>0</v>
      </c>
      <c r="J6648">
        <v>0</v>
      </c>
      <c r="L6648">
        <v>0</v>
      </c>
      <c r="M6648">
        <v>1308.25</v>
      </c>
      <c r="N6648">
        <v>1524</v>
      </c>
      <c r="O6648">
        <v>0</v>
      </c>
      <c r="P6648" t="s">
        <v>16902</v>
      </c>
      <c r="Q6648">
        <v>0</v>
      </c>
      <c r="R6648">
        <v>0</v>
      </c>
      <c r="S6648">
        <v>0</v>
      </c>
      <c r="T6648" t="s">
        <v>181</v>
      </c>
      <c r="U6648">
        <v>0</v>
      </c>
      <c r="V6648" t="s">
        <v>181</v>
      </c>
      <c r="W6648">
        <v>0</v>
      </c>
      <c r="X6648" t="s">
        <v>3898</v>
      </c>
    </row>
    <row r="6649" spans="1:24" x14ac:dyDescent="0.3">
      <c r="A6649" t="s">
        <v>3502</v>
      </c>
      <c r="B6649" t="s">
        <v>3503</v>
      </c>
      <c r="C6649" t="s">
        <v>3504</v>
      </c>
      <c r="D6649" t="s">
        <v>3505</v>
      </c>
      <c r="E6649" t="s">
        <v>16903</v>
      </c>
      <c r="F6649">
        <v>5</v>
      </c>
      <c r="G6649">
        <v>0</v>
      </c>
      <c r="H6649" t="s">
        <v>16904</v>
      </c>
      <c r="I6649">
        <v>0</v>
      </c>
      <c r="J6649">
        <v>3</v>
      </c>
      <c r="K6649">
        <v>2</v>
      </c>
      <c r="L6649">
        <v>15.58</v>
      </c>
      <c r="M6649">
        <v>62.32</v>
      </c>
      <c r="N6649">
        <v>8</v>
      </c>
      <c r="O6649">
        <v>0</v>
      </c>
      <c r="P6649" t="s">
        <v>1703</v>
      </c>
      <c r="Q6649">
        <v>0</v>
      </c>
      <c r="R6649">
        <v>0</v>
      </c>
      <c r="S6649">
        <v>0</v>
      </c>
      <c r="T6649" t="s">
        <v>181</v>
      </c>
      <c r="U6649">
        <v>0</v>
      </c>
      <c r="V6649" t="s">
        <v>181</v>
      </c>
      <c r="W6649">
        <v>0.8</v>
      </c>
      <c r="X6649" t="s">
        <v>3506</v>
      </c>
    </row>
    <row r="6650" spans="1:24" x14ac:dyDescent="0.3">
      <c r="A6650" t="s">
        <v>3507</v>
      </c>
      <c r="B6650" t="s">
        <v>3518</v>
      </c>
      <c r="C6650" t="s">
        <v>181</v>
      </c>
      <c r="D6650" t="s">
        <v>3519</v>
      </c>
      <c r="E6650" t="s">
        <v>3508</v>
      </c>
      <c r="F6650">
        <v>29</v>
      </c>
      <c r="G6650">
        <v>0</v>
      </c>
      <c r="H6650" t="s">
        <v>16905</v>
      </c>
      <c r="I6650">
        <v>0</v>
      </c>
      <c r="J6650">
        <v>15</v>
      </c>
      <c r="K6650">
        <v>13</v>
      </c>
      <c r="L6650">
        <v>551.19999999999993</v>
      </c>
      <c r="M6650">
        <v>10175.9</v>
      </c>
      <c r="N6650">
        <v>240</v>
      </c>
      <c r="O6650">
        <v>6</v>
      </c>
      <c r="P6650" t="s">
        <v>3538</v>
      </c>
      <c r="Q6650">
        <v>1</v>
      </c>
      <c r="R6650">
        <v>0</v>
      </c>
      <c r="S6650">
        <v>0</v>
      </c>
      <c r="T6650" t="s">
        <v>181</v>
      </c>
      <c r="U6650">
        <v>0</v>
      </c>
      <c r="V6650" t="s">
        <v>181</v>
      </c>
      <c r="W6650">
        <v>116.5</v>
      </c>
      <c r="X6650" t="s">
        <v>3522</v>
      </c>
    </row>
    <row r="6651" spans="1:24" x14ac:dyDescent="0.3">
      <c r="A6651" t="s">
        <v>179</v>
      </c>
      <c r="B6651" t="s">
        <v>1010</v>
      </c>
      <c r="C6651" t="s">
        <v>181</v>
      </c>
      <c r="D6651" t="s">
        <v>1011</v>
      </c>
      <c r="E6651" t="s">
        <v>181</v>
      </c>
      <c r="F6651">
        <v>0</v>
      </c>
      <c r="G6651">
        <v>0</v>
      </c>
      <c r="H6651" t="s">
        <v>16906</v>
      </c>
      <c r="I6651">
        <v>0</v>
      </c>
      <c r="J6651">
        <v>0</v>
      </c>
      <c r="L6651">
        <v>0</v>
      </c>
      <c r="M6651">
        <v>0</v>
      </c>
      <c r="N6651">
        <v>0</v>
      </c>
      <c r="O6651">
        <v>0</v>
      </c>
      <c r="P6651" t="s">
        <v>183</v>
      </c>
      <c r="Q6651">
        <v>0</v>
      </c>
      <c r="R6651">
        <v>0</v>
      </c>
      <c r="S6651">
        <v>0</v>
      </c>
      <c r="T6651" t="s">
        <v>181</v>
      </c>
      <c r="U6651">
        <v>0</v>
      </c>
      <c r="V6651" t="s">
        <v>181</v>
      </c>
      <c r="W6651">
        <v>0</v>
      </c>
      <c r="X6651" t="s">
        <v>201</v>
      </c>
    </row>
    <row r="6652" spans="1:24" x14ac:dyDescent="0.3">
      <c r="A6652" t="s">
        <v>179</v>
      </c>
      <c r="B6652" t="s">
        <v>7030</v>
      </c>
      <c r="C6652" t="s">
        <v>181</v>
      </c>
      <c r="D6652" t="s">
        <v>16907</v>
      </c>
      <c r="E6652" t="s">
        <v>7</v>
      </c>
      <c r="F6652">
        <v>0</v>
      </c>
      <c r="G6652">
        <v>0</v>
      </c>
      <c r="H6652" t="s">
        <v>13644</v>
      </c>
      <c r="I6652">
        <v>0</v>
      </c>
      <c r="J6652">
        <v>0</v>
      </c>
      <c r="L6652">
        <v>0</v>
      </c>
      <c r="M6652">
        <v>0</v>
      </c>
      <c r="N6652">
        <v>0</v>
      </c>
      <c r="O6652">
        <v>0</v>
      </c>
      <c r="P6652" t="s">
        <v>183</v>
      </c>
      <c r="Q6652">
        <v>0</v>
      </c>
      <c r="R6652">
        <v>0</v>
      </c>
      <c r="S6652">
        <v>0</v>
      </c>
      <c r="T6652" t="s">
        <v>181</v>
      </c>
      <c r="U6652">
        <v>0</v>
      </c>
      <c r="V6652" t="s">
        <v>181</v>
      </c>
      <c r="W6652">
        <v>0</v>
      </c>
      <c r="X6652" t="s">
        <v>201</v>
      </c>
    </row>
    <row r="6653" spans="1:24" x14ac:dyDescent="0.3">
      <c r="A6653" t="s">
        <v>179</v>
      </c>
      <c r="B6653" t="s">
        <v>7031</v>
      </c>
      <c r="C6653" t="s">
        <v>181</v>
      </c>
      <c r="D6653" t="s">
        <v>16908</v>
      </c>
      <c r="E6653" t="s">
        <v>7</v>
      </c>
      <c r="F6653">
        <v>0</v>
      </c>
      <c r="G6653">
        <v>0</v>
      </c>
      <c r="H6653" t="s">
        <v>13644</v>
      </c>
      <c r="I6653">
        <v>0</v>
      </c>
      <c r="J6653">
        <v>0</v>
      </c>
      <c r="L6653">
        <v>0</v>
      </c>
      <c r="M6653">
        <v>14192.64</v>
      </c>
      <c r="N6653">
        <v>1200</v>
      </c>
      <c r="O6653">
        <v>0</v>
      </c>
      <c r="P6653" t="s">
        <v>10781</v>
      </c>
      <c r="Q6653">
        <v>0</v>
      </c>
      <c r="R6653">
        <v>0</v>
      </c>
      <c r="S6653">
        <v>0</v>
      </c>
      <c r="T6653" t="s">
        <v>181</v>
      </c>
      <c r="U6653">
        <v>0</v>
      </c>
      <c r="V6653" t="s">
        <v>181</v>
      </c>
      <c r="W6653">
        <v>0</v>
      </c>
      <c r="X6653" t="s">
        <v>201</v>
      </c>
    </row>
    <row r="6654" spans="1:24" x14ac:dyDescent="0.3">
      <c r="A6654" t="s">
        <v>179</v>
      </c>
      <c r="B6654" t="s">
        <v>2859</v>
      </c>
      <c r="C6654" t="s">
        <v>181</v>
      </c>
      <c r="D6654" t="s">
        <v>2860</v>
      </c>
      <c r="E6654" t="s">
        <v>181</v>
      </c>
      <c r="F6654">
        <v>0</v>
      </c>
      <c r="G6654">
        <v>0</v>
      </c>
      <c r="H6654" t="s">
        <v>12705</v>
      </c>
      <c r="I6654">
        <v>0</v>
      </c>
      <c r="J6654">
        <v>0</v>
      </c>
      <c r="L6654">
        <v>0</v>
      </c>
      <c r="M6654">
        <v>578.45000000000005</v>
      </c>
      <c r="N6654">
        <v>72</v>
      </c>
      <c r="O6654">
        <v>0</v>
      </c>
      <c r="P6654" t="s">
        <v>1346</v>
      </c>
      <c r="Q6654">
        <v>0</v>
      </c>
      <c r="R6654">
        <v>0</v>
      </c>
      <c r="S6654">
        <v>0</v>
      </c>
      <c r="T6654" t="s">
        <v>181</v>
      </c>
      <c r="U6654">
        <v>0</v>
      </c>
      <c r="V6654" t="s">
        <v>181</v>
      </c>
      <c r="W6654">
        <v>0</v>
      </c>
      <c r="X6654" t="s">
        <v>204</v>
      </c>
    </row>
    <row r="6655" spans="1:24" x14ac:dyDescent="0.3">
      <c r="A6655" t="s">
        <v>179</v>
      </c>
      <c r="B6655" t="s">
        <v>1429</v>
      </c>
      <c r="C6655" t="s">
        <v>181</v>
      </c>
      <c r="D6655" t="s">
        <v>1430</v>
      </c>
      <c r="E6655" t="s">
        <v>181</v>
      </c>
      <c r="F6655">
        <v>0</v>
      </c>
      <c r="G6655">
        <v>0</v>
      </c>
      <c r="H6655" t="s">
        <v>13897</v>
      </c>
      <c r="I6655">
        <v>0</v>
      </c>
      <c r="J6655">
        <v>0</v>
      </c>
      <c r="L6655">
        <v>0</v>
      </c>
      <c r="M6655">
        <v>0</v>
      </c>
      <c r="N6655">
        <v>0</v>
      </c>
      <c r="O6655">
        <v>0</v>
      </c>
      <c r="P6655" t="s">
        <v>183</v>
      </c>
      <c r="Q6655">
        <v>0</v>
      </c>
      <c r="R6655">
        <v>0</v>
      </c>
      <c r="S6655">
        <v>0</v>
      </c>
      <c r="T6655" t="s">
        <v>181</v>
      </c>
      <c r="U6655">
        <v>0</v>
      </c>
      <c r="V6655" t="s">
        <v>181</v>
      </c>
      <c r="W6655">
        <v>0</v>
      </c>
      <c r="X6655" t="s">
        <v>204</v>
      </c>
    </row>
    <row r="6656" spans="1:24" x14ac:dyDescent="0.3">
      <c r="A6656" t="s">
        <v>179</v>
      </c>
      <c r="B6656" t="s">
        <v>1422</v>
      </c>
      <c r="C6656" t="s">
        <v>181</v>
      </c>
      <c r="D6656" t="s">
        <v>1423</v>
      </c>
      <c r="E6656" t="s">
        <v>181</v>
      </c>
      <c r="F6656">
        <v>0</v>
      </c>
      <c r="G6656">
        <v>0</v>
      </c>
      <c r="H6656" t="s">
        <v>15128</v>
      </c>
      <c r="I6656">
        <v>0</v>
      </c>
      <c r="J6656">
        <v>0</v>
      </c>
      <c r="L6656">
        <v>0</v>
      </c>
      <c r="M6656">
        <v>0</v>
      </c>
      <c r="N6656">
        <v>0</v>
      </c>
      <c r="O6656">
        <v>0</v>
      </c>
      <c r="P6656" t="s">
        <v>183</v>
      </c>
      <c r="Q6656">
        <v>0</v>
      </c>
      <c r="R6656">
        <v>0</v>
      </c>
      <c r="S6656">
        <v>0</v>
      </c>
      <c r="T6656" t="s">
        <v>181</v>
      </c>
      <c r="U6656">
        <v>0</v>
      </c>
      <c r="V6656" t="s">
        <v>181</v>
      </c>
      <c r="W6656">
        <v>0</v>
      </c>
      <c r="X6656" t="s">
        <v>204</v>
      </c>
    </row>
    <row r="6657" spans="1:24" x14ac:dyDescent="0.3">
      <c r="A6657" t="s">
        <v>179</v>
      </c>
      <c r="B6657" t="s">
        <v>660</v>
      </c>
      <c r="C6657" t="s">
        <v>181</v>
      </c>
      <c r="D6657" t="s">
        <v>661</v>
      </c>
      <c r="E6657" t="s">
        <v>181</v>
      </c>
      <c r="F6657">
        <v>0</v>
      </c>
      <c r="G6657">
        <v>0</v>
      </c>
      <c r="H6657" t="s">
        <v>3535</v>
      </c>
      <c r="I6657">
        <v>0</v>
      </c>
      <c r="J6657">
        <v>0</v>
      </c>
      <c r="L6657">
        <v>0</v>
      </c>
      <c r="M6657">
        <v>4.01</v>
      </c>
      <c r="N6657">
        <v>4</v>
      </c>
      <c r="O6657">
        <v>0</v>
      </c>
      <c r="P6657" t="s">
        <v>3101</v>
      </c>
      <c r="Q6657">
        <v>400</v>
      </c>
      <c r="R6657">
        <v>-396</v>
      </c>
      <c r="S6657">
        <v>396</v>
      </c>
      <c r="T6657" t="s">
        <v>181</v>
      </c>
      <c r="U6657">
        <v>0</v>
      </c>
      <c r="V6657" t="s">
        <v>181</v>
      </c>
      <c r="W6657">
        <v>0</v>
      </c>
      <c r="X6657" t="s">
        <v>204</v>
      </c>
    </row>
    <row r="6658" spans="1:24" x14ac:dyDescent="0.3">
      <c r="A6658" t="s">
        <v>179</v>
      </c>
      <c r="B6658" t="s">
        <v>2625</v>
      </c>
      <c r="C6658" t="s">
        <v>181</v>
      </c>
      <c r="D6658" t="s">
        <v>2626</v>
      </c>
      <c r="E6658" t="s">
        <v>181</v>
      </c>
      <c r="F6658">
        <v>0</v>
      </c>
      <c r="G6658">
        <v>0</v>
      </c>
      <c r="H6658" t="s">
        <v>14978</v>
      </c>
      <c r="I6658">
        <v>0</v>
      </c>
      <c r="J6658">
        <v>0</v>
      </c>
      <c r="L6658">
        <v>0</v>
      </c>
      <c r="M6658">
        <v>0</v>
      </c>
      <c r="N6658">
        <v>0</v>
      </c>
      <c r="O6658">
        <v>0</v>
      </c>
      <c r="P6658" t="s">
        <v>183</v>
      </c>
      <c r="Q6658">
        <v>0</v>
      </c>
      <c r="R6658">
        <v>0</v>
      </c>
      <c r="S6658">
        <v>0</v>
      </c>
      <c r="T6658" t="s">
        <v>181</v>
      </c>
      <c r="U6658">
        <v>0</v>
      </c>
      <c r="V6658" t="s">
        <v>181</v>
      </c>
      <c r="W6658">
        <v>0</v>
      </c>
      <c r="X6658" t="s">
        <v>204</v>
      </c>
    </row>
    <row r="6659" spans="1:24" x14ac:dyDescent="0.3">
      <c r="A6659" t="s">
        <v>179</v>
      </c>
      <c r="B6659" t="s">
        <v>1213</v>
      </c>
      <c r="C6659" t="s">
        <v>181</v>
      </c>
      <c r="D6659" t="s">
        <v>1214</v>
      </c>
      <c r="E6659" t="s">
        <v>181</v>
      </c>
      <c r="F6659">
        <v>0</v>
      </c>
      <c r="G6659">
        <v>0</v>
      </c>
      <c r="H6659" t="s">
        <v>13897</v>
      </c>
      <c r="I6659">
        <v>0</v>
      </c>
      <c r="J6659">
        <v>0</v>
      </c>
      <c r="L6659">
        <v>0</v>
      </c>
      <c r="M6659">
        <v>0</v>
      </c>
      <c r="N6659">
        <v>0</v>
      </c>
      <c r="O6659">
        <v>0</v>
      </c>
      <c r="P6659" t="s">
        <v>183</v>
      </c>
      <c r="Q6659">
        <v>0</v>
      </c>
      <c r="R6659">
        <v>0</v>
      </c>
      <c r="S6659">
        <v>0</v>
      </c>
      <c r="T6659" t="s">
        <v>181</v>
      </c>
      <c r="U6659">
        <v>0</v>
      </c>
      <c r="V6659" t="s">
        <v>181</v>
      </c>
      <c r="W6659">
        <v>0</v>
      </c>
      <c r="X6659" t="s">
        <v>204</v>
      </c>
    </row>
    <row r="6660" spans="1:24" x14ac:dyDescent="0.3">
      <c r="A6660" t="s">
        <v>179</v>
      </c>
      <c r="B6660" t="s">
        <v>1431</v>
      </c>
      <c r="C6660" t="s">
        <v>181</v>
      </c>
      <c r="D6660" t="s">
        <v>1432</v>
      </c>
      <c r="E6660" t="s">
        <v>181</v>
      </c>
      <c r="F6660">
        <v>0</v>
      </c>
      <c r="G6660">
        <v>0</v>
      </c>
      <c r="H6660" t="s">
        <v>13897</v>
      </c>
      <c r="I6660">
        <v>0</v>
      </c>
      <c r="J6660">
        <v>0</v>
      </c>
      <c r="L6660">
        <v>0</v>
      </c>
      <c r="M6660">
        <v>0</v>
      </c>
      <c r="N6660">
        <v>0</v>
      </c>
      <c r="O6660">
        <v>0</v>
      </c>
      <c r="P6660" t="s">
        <v>183</v>
      </c>
      <c r="Q6660">
        <v>0</v>
      </c>
      <c r="R6660">
        <v>0</v>
      </c>
      <c r="S6660">
        <v>0</v>
      </c>
      <c r="T6660" t="s">
        <v>181</v>
      </c>
      <c r="U6660">
        <v>0</v>
      </c>
      <c r="V6660" t="s">
        <v>181</v>
      </c>
      <c r="W6660">
        <v>0</v>
      </c>
      <c r="X6660" t="s">
        <v>204</v>
      </c>
    </row>
    <row r="6661" spans="1:24" x14ac:dyDescent="0.3">
      <c r="A6661" t="s">
        <v>179</v>
      </c>
      <c r="B6661" t="s">
        <v>480</v>
      </c>
      <c r="C6661" t="s">
        <v>181</v>
      </c>
      <c r="D6661" t="s">
        <v>481</v>
      </c>
      <c r="E6661" t="s">
        <v>181</v>
      </c>
      <c r="F6661">
        <v>0</v>
      </c>
      <c r="G6661">
        <v>0</v>
      </c>
      <c r="H6661" t="s">
        <v>13897</v>
      </c>
      <c r="I6661">
        <v>0</v>
      </c>
      <c r="J6661">
        <v>0</v>
      </c>
      <c r="L6661">
        <v>0</v>
      </c>
      <c r="M6661">
        <v>0</v>
      </c>
      <c r="N6661">
        <v>0</v>
      </c>
      <c r="O6661">
        <v>0</v>
      </c>
      <c r="P6661" t="s">
        <v>183</v>
      </c>
      <c r="Q6661">
        <v>0</v>
      </c>
      <c r="R6661">
        <v>0</v>
      </c>
      <c r="S6661">
        <v>0</v>
      </c>
      <c r="T6661" t="s">
        <v>181</v>
      </c>
      <c r="U6661">
        <v>0</v>
      </c>
      <c r="V6661" t="s">
        <v>181</v>
      </c>
      <c r="W6661">
        <v>0</v>
      </c>
      <c r="X6661" t="s">
        <v>204</v>
      </c>
    </row>
    <row r="6662" spans="1:24" x14ac:dyDescent="0.3">
      <c r="A6662" t="s">
        <v>179</v>
      </c>
      <c r="B6662" t="s">
        <v>1438</v>
      </c>
      <c r="C6662" t="s">
        <v>181</v>
      </c>
      <c r="D6662" t="s">
        <v>1439</v>
      </c>
      <c r="E6662" t="s">
        <v>181</v>
      </c>
      <c r="F6662">
        <v>0</v>
      </c>
      <c r="G6662">
        <v>0</v>
      </c>
      <c r="H6662" t="s">
        <v>13897</v>
      </c>
      <c r="I6662">
        <v>0</v>
      </c>
      <c r="J6662">
        <v>0</v>
      </c>
      <c r="L6662">
        <v>0</v>
      </c>
      <c r="M6662">
        <v>0</v>
      </c>
      <c r="N6662">
        <v>0</v>
      </c>
      <c r="O6662">
        <v>0</v>
      </c>
      <c r="P6662" t="s">
        <v>183</v>
      </c>
      <c r="Q6662">
        <v>0</v>
      </c>
      <c r="R6662">
        <v>0</v>
      </c>
      <c r="S6662">
        <v>0</v>
      </c>
      <c r="T6662" t="s">
        <v>181</v>
      </c>
      <c r="U6662">
        <v>0</v>
      </c>
      <c r="V6662" t="s">
        <v>181</v>
      </c>
      <c r="W6662">
        <v>0</v>
      </c>
      <c r="X6662" t="s">
        <v>204</v>
      </c>
    </row>
    <row r="6663" spans="1:24" x14ac:dyDescent="0.3">
      <c r="A6663" t="s">
        <v>179</v>
      </c>
      <c r="B6663" t="s">
        <v>595</v>
      </c>
      <c r="C6663" t="s">
        <v>181</v>
      </c>
      <c r="D6663" t="s">
        <v>596</v>
      </c>
      <c r="E6663" t="s">
        <v>181</v>
      </c>
      <c r="F6663">
        <v>0</v>
      </c>
      <c r="G6663">
        <v>0</v>
      </c>
      <c r="H6663" t="s">
        <v>16909</v>
      </c>
      <c r="I6663">
        <v>0</v>
      </c>
      <c r="J6663">
        <v>0</v>
      </c>
      <c r="L6663">
        <v>0</v>
      </c>
      <c r="M6663">
        <v>0</v>
      </c>
      <c r="N6663">
        <v>0</v>
      </c>
      <c r="O6663">
        <v>0</v>
      </c>
      <c r="P6663" t="s">
        <v>183</v>
      </c>
      <c r="Q6663">
        <v>0</v>
      </c>
      <c r="R6663">
        <v>0</v>
      </c>
      <c r="S6663">
        <v>0</v>
      </c>
      <c r="T6663" t="s">
        <v>181</v>
      </c>
      <c r="U6663">
        <v>0</v>
      </c>
      <c r="V6663" t="s">
        <v>181</v>
      </c>
      <c r="W6663">
        <v>0</v>
      </c>
      <c r="X6663" t="s">
        <v>204</v>
      </c>
    </row>
    <row r="6664" spans="1:24" x14ac:dyDescent="0.3">
      <c r="A6664" t="s">
        <v>179</v>
      </c>
      <c r="B6664" t="s">
        <v>1221</v>
      </c>
      <c r="C6664" t="s">
        <v>181</v>
      </c>
      <c r="D6664" t="s">
        <v>1222</v>
      </c>
      <c r="E6664" t="s">
        <v>181</v>
      </c>
      <c r="F6664">
        <v>0</v>
      </c>
      <c r="G6664">
        <v>0</v>
      </c>
      <c r="H6664" t="s">
        <v>16910</v>
      </c>
      <c r="I6664">
        <v>0</v>
      </c>
      <c r="J6664">
        <v>0</v>
      </c>
      <c r="L6664">
        <v>0</v>
      </c>
      <c r="M6664">
        <v>0</v>
      </c>
      <c r="N6664">
        <v>0</v>
      </c>
      <c r="O6664">
        <v>0</v>
      </c>
      <c r="P6664" t="s">
        <v>183</v>
      </c>
      <c r="Q6664">
        <v>0</v>
      </c>
      <c r="R6664">
        <v>0</v>
      </c>
      <c r="S6664">
        <v>0</v>
      </c>
      <c r="T6664" t="s">
        <v>181</v>
      </c>
      <c r="U6664">
        <v>0</v>
      </c>
      <c r="V6664" t="s">
        <v>181</v>
      </c>
      <c r="W6664">
        <v>0</v>
      </c>
      <c r="X6664" t="s">
        <v>204</v>
      </c>
    </row>
    <row r="6665" spans="1:24" x14ac:dyDescent="0.3">
      <c r="A6665" t="s">
        <v>179</v>
      </c>
      <c r="B6665" t="s">
        <v>511</v>
      </c>
      <c r="C6665" t="s">
        <v>181</v>
      </c>
      <c r="D6665" t="s">
        <v>512</v>
      </c>
      <c r="E6665" t="s">
        <v>181</v>
      </c>
      <c r="F6665">
        <v>0</v>
      </c>
      <c r="G6665">
        <v>0</v>
      </c>
      <c r="H6665" t="s">
        <v>14904</v>
      </c>
      <c r="I6665">
        <v>0</v>
      </c>
      <c r="J6665">
        <v>0</v>
      </c>
      <c r="L6665">
        <v>0</v>
      </c>
      <c r="M6665">
        <v>3006.18</v>
      </c>
      <c r="N6665">
        <v>300</v>
      </c>
      <c r="O6665">
        <v>0</v>
      </c>
      <c r="P6665" t="s">
        <v>513</v>
      </c>
      <c r="Q6665">
        <v>0</v>
      </c>
      <c r="R6665">
        <v>0</v>
      </c>
      <c r="S6665">
        <v>0</v>
      </c>
      <c r="T6665" t="s">
        <v>181</v>
      </c>
      <c r="U6665">
        <v>0</v>
      </c>
      <c r="V6665" t="s">
        <v>181</v>
      </c>
      <c r="W6665">
        <v>0</v>
      </c>
      <c r="X6665" t="s">
        <v>204</v>
      </c>
    </row>
    <row r="6666" spans="1:24" x14ac:dyDescent="0.3">
      <c r="A6666" t="s">
        <v>179</v>
      </c>
      <c r="B6666" t="s">
        <v>488</v>
      </c>
      <c r="C6666" t="s">
        <v>181</v>
      </c>
      <c r="D6666" t="s">
        <v>489</v>
      </c>
      <c r="E6666" t="s">
        <v>181</v>
      </c>
      <c r="F6666">
        <v>0</v>
      </c>
      <c r="G6666">
        <v>0</v>
      </c>
      <c r="H6666" t="s">
        <v>14904</v>
      </c>
      <c r="I6666">
        <v>0</v>
      </c>
      <c r="J6666">
        <v>0</v>
      </c>
      <c r="L6666">
        <v>0</v>
      </c>
      <c r="M6666">
        <v>0</v>
      </c>
      <c r="N6666">
        <v>0</v>
      </c>
      <c r="O6666">
        <v>0</v>
      </c>
      <c r="P6666" t="s">
        <v>183</v>
      </c>
      <c r="Q6666">
        <v>0</v>
      </c>
      <c r="R6666">
        <v>0</v>
      </c>
      <c r="S6666">
        <v>0</v>
      </c>
      <c r="T6666" t="s">
        <v>181</v>
      </c>
      <c r="U6666">
        <v>0</v>
      </c>
      <c r="V6666" t="s">
        <v>181</v>
      </c>
      <c r="W6666">
        <v>0</v>
      </c>
      <c r="X6666" t="s">
        <v>204</v>
      </c>
    </row>
    <row r="6667" spans="1:24" x14ac:dyDescent="0.3">
      <c r="A6667" t="s">
        <v>179</v>
      </c>
      <c r="B6667" t="s">
        <v>1199</v>
      </c>
      <c r="C6667" t="s">
        <v>181</v>
      </c>
      <c r="D6667" t="s">
        <v>1200</v>
      </c>
      <c r="E6667" t="s">
        <v>181</v>
      </c>
      <c r="F6667">
        <v>0</v>
      </c>
      <c r="G6667">
        <v>0</v>
      </c>
      <c r="H6667" t="s">
        <v>14904</v>
      </c>
      <c r="I6667">
        <v>0</v>
      </c>
      <c r="J6667">
        <v>0</v>
      </c>
      <c r="L6667">
        <v>0</v>
      </c>
      <c r="M6667">
        <v>0</v>
      </c>
      <c r="N6667">
        <v>0</v>
      </c>
      <c r="O6667">
        <v>0</v>
      </c>
      <c r="P6667" t="s">
        <v>183</v>
      </c>
      <c r="Q6667">
        <v>0</v>
      </c>
      <c r="R6667">
        <v>0</v>
      </c>
      <c r="S6667">
        <v>0</v>
      </c>
      <c r="T6667" t="s">
        <v>181</v>
      </c>
      <c r="U6667">
        <v>0</v>
      </c>
      <c r="V6667" t="s">
        <v>181</v>
      </c>
      <c r="W6667">
        <v>0</v>
      </c>
      <c r="X6667" t="s">
        <v>204</v>
      </c>
    </row>
    <row r="6668" spans="1:24" x14ac:dyDescent="0.3">
      <c r="A6668" t="s">
        <v>179</v>
      </c>
      <c r="B6668" t="s">
        <v>1347</v>
      </c>
      <c r="C6668" t="s">
        <v>181</v>
      </c>
      <c r="D6668" t="s">
        <v>1348</v>
      </c>
      <c r="E6668" t="s">
        <v>181</v>
      </c>
      <c r="F6668">
        <v>0</v>
      </c>
      <c r="G6668">
        <v>0</v>
      </c>
      <c r="H6668" t="s">
        <v>15128</v>
      </c>
      <c r="I6668">
        <v>0</v>
      </c>
      <c r="J6668">
        <v>0</v>
      </c>
      <c r="L6668">
        <v>0</v>
      </c>
      <c r="M6668">
        <v>0</v>
      </c>
      <c r="N6668">
        <v>0</v>
      </c>
      <c r="O6668">
        <v>0</v>
      </c>
      <c r="P6668" t="s">
        <v>183</v>
      </c>
      <c r="Q6668">
        <v>0</v>
      </c>
      <c r="R6668">
        <v>0</v>
      </c>
      <c r="S6668">
        <v>0</v>
      </c>
      <c r="T6668" t="s">
        <v>181</v>
      </c>
      <c r="U6668">
        <v>0</v>
      </c>
      <c r="V6668" t="s">
        <v>181</v>
      </c>
      <c r="W6668">
        <v>0</v>
      </c>
      <c r="X6668" t="s">
        <v>204</v>
      </c>
    </row>
    <row r="6669" spans="1:24" x14ac:dyDescent="0.3">
      <c r="A6669" t="s">
        <v>179</v>
      </c>
      <c r="B6669" t="s">
        <v>326</v>
      </c>
      <c r="C6669" t="s">
        <v>181</v>
      </c>
      <c r="D6669" t="s">
        <v>327</v>
      </c>
      <c r="E6669" t="s">
        <v>181</v>
      </c>
      <c r="F6669">
        <v>0</v>
      </c>
      <c r="G6669">
        <v>0</v>
      </c>
      <c r="H6669" t="s">
        <v>14978</v>
      </c>
      <c r="I6669">
        <v>0</v>
      </c>
      <c r="J6669">
        <v>0</v>
      </c>
      <c r="L6669">
        <v>0</v>
      </c>
      <c r="M6669">
        <v>0</v>
      </c>
      <c r="N6669">
        <v>0</v>
      </c>
      <c r="O6669">
        <v>0</v>
      </c>
      <c r="P6669" t="s">
        <v>183</v>
      </c>
      <c r="Q6669">
        <v>0</v>
      </c>
      <c r="R6669">
        <v>0</v>
      </c>
      <c r="S6669">
        <v>0</v>
      </c>
      <c r="T6669" t="s">
        <v>181</v>
      </c>
      <c r="U6669">
        <v>0</v>
      </c>
      <c r="V6669" t="s">
        <v>181</v>
      </c>
      <c r="W6669">
        <v>0</v>
      </c>
      <c r="X6669" t="s">
        <v>204</v>
      </c>
    </row>
    <row r="6670" spans="1:24" x14ac:dyDescent="0.3">
      <c r="A6670" t="s">
        <v>179</v>
      </c>
      <c r="B6670" t="s">
        <v>1426</v>
      </c>
      <c r="C6670" t="s">
        <v>181</v>
      </c>
      <c r="D6670" t="s">
        <v>1427</v>
      </c>
      <c r="E6670" t="s">
        <v>181</v>
      </c>
      <c r="F6670">
        <v>0</v>
      </c>
      <c r="G6670">
        <v>0</v>
      </c>
      <c r="H6670" t="s">
        <v>14978</v>
      </c>
      <c r="I6670">
        <v>0</v>
      </c>
      <c r="J6670">
        <v>0</v>
      </c>
      <c r="L6670">
        <v>0</v>
      </c>
      <c r="M6670">
        <v>0</v>
      </c>
      <c r="N6670">
        <v>0</v>
      </c>
      <c r="O6670">
        <v>0</v>
      </c>
      <c r="P6670" t="s">
        <v>183</v>
      </c>
      <c r="Q6670">
        <v>0</v>
      </c>
      <c r="R6670">
        <v>0</v>
      </c>
      <c r="S6670">
        <v>0</v>
      </c>
      <c r="T6670" t="s">
        <v>181</v>
      </c>
      <c r="U6670">
        <v>0</v>
      </c>
      <c r="V6670" t="s">
        <v>181</v>
      </c>
      <c r="W6670">
        <v>0</v>
      </c>
      <c r="X6670" t="s">
        <v>204</v>
      </c>
    </row>
    <row r="6671" spans="1:24" x14ac:dyDescent="0.3">
      <c r="A6671" t="s">
        <v>179</v>
      </c>
      <c r="B6671" t="s">
        <v>213</v>
      </c>
      <c r="C6671" t="s">
        <v>181</v>
      </c>
      <c r="D6671" t="s">
        <v>214</v>
      </c>
      <c r="E6671" t="s">
        <v>181</v>
      </c>
      <c r="F6671">
        <v>0</v>
      </c>
      <c r="G6671">
        <v>0</v>
      </c>
      <c r="H6671" t="s">
        <v>14978</v>
      </c>
      <c r="I6671">
        <v>0</v>
      </c>
      <c r="J6671">
        <v>0</v>
      </c>
      <c r="L6671">
        <v>0</v>
      </c>
      <c r="M6671">
        <v>406.1</v>
      </c>
      <c r="N6671">
        <v>44</v>
      </c>
      <c r="O6671">
        <v>0</v>
      </c>
      <c r="P6671" t="s">
        <v>3616</v>
      </c>
      <c r="Q6671">
        <v>0</v>
      </c>
      <c r="R6671">
        <v>0</v>
      </c>
      <c r="S6671">
        <v>0</v>
      </c>
      <c r="T6671" t="s">
        <v>181</v>
      </c>
      <c r="U6671">
        <v>0</v>
      </c>
      <c r="V6671" t="s">
        <v>181</v>
      </c>
      <c r="W6671">
        <v>0</v>
      </c>
      <c r="X6671" t="s">
        <v>204</v>
      </c>
    </row>
    <row r="6672" spans="1:24" x14ac:dyDescent="0.3">
      <c r="A6672" t="s">
        <v>179</v>
      </c>
      <c r="B6672" t="s">
        <v>5107</v>
      </c>
      <c r="C6672" t="s">
        <v>181</v>
      </c>
      <c r="D6672" t="s">
        <v>5108</v>
      </c>
      <c r="E6672" t="s">
        <v>7</v>
      </c>
      <c r="F6672">
        <v>0</v>
      </c>
      <c r="G6672">
        <v>0</v>
      </c>
      <c r="H6672" t="s">
        <v>14978</v>
      </c>
      <c r="I6672">
        <v>0</v>
      </c>
      <c r="J6672">
        <v>0</v>
      </c>
      <c r="L6672">
        <v>0</v>
      </c>
      <c r="M6672">
        <v>0</v>
      </c>
      <c r="N6672">
        <v>0</v>
      </c>
      <c r="O6672">
        <v>0</v>
      </c>
      <c r="P6672" t="s">
        <v>183</v>
      </c>
      <c r="Q6672">
        <v>0</v>
      </c>
      <c r="R6672">
        <v>0</v>
      </c>
      <c r="S6672">
        <v>0</v>
      </c>
      <c r="T6672" t="s">
        <v>181</v>
      </c>
      <c r="U6672">
        <v>0</v>
      </c>
      <c r="V6672" t="s">
        <v>181</v>
      </c>
      <c r="W6672">
        <v>0</v>
      </c>
      <c r="X6672" t="s">
        <v>204</v>
      </c>
    </row>
    <row r="6673" spans="1:24" x14ac:dyDescent="0.3">
      <c r="A6673" t="s">
        <v>179</v>
      </c>
      <c r="B6673" t="s">
        <v>1886</v>
      </c>
      <c r="C6673" t="s">
        <v>181</v>
      </c>
      <c r="D6673" t="s">
        <v>1887</v>
      </c>
      <c r="E6673" t="s">
        <v>181</v>
      </c>
      <c r="F6673">
        <v>0</v>
      </c>
      <c r="G6673">
        <v>0</v>
      </c>
      <c r="H6673" t="s">
        <v>16911</v>
      </c>
      <c r="I6673">
        <v>0</v>
      </c>
      <c r="J6673">
        <v>0</v>
      </c>
      <c r="L6673">
        <v>0</v>
      </c>
      <c r="M6673">
        <v>0</v>
      </c>
      <c r="N6673">
        <v>0</v>
      </c>
      <c r="O6673">
        <v>0</v>
      </c>
      <c r="P6673" t="s">
        <v>183</v>
      </c>
      <c r="Q6673">
        <v>0</v>
      </c>
      <c r="R6673">
        <v>0</v>
      </c>
      <c r="S6673">
        <v>0</v>
      </c>
      <c r="T6673" t="s">
        <v>181</v>
      </c>
      <c r="U6673">
        <v>0</v>
      </c>
      <c r="V6673" t="s">
        <v>181</v>
      </c>
      <c r="W6673">
        <v>0</v>
      </c>
      <c r="X6673" t="s">
        <v>204</v>
      </c>
    </row>
    <row r="6674" spans="1:24" x14ac:dyDescent="0.3">
      <c r="A6674" t="s">
        <v>179</v>
      </c>
      <c r="B6674" t="s">
        <v>482</v>
      </c>
      <c r="C6674" t="s">
        <v>181</v>
      </c>
      <c r="D6674" t="s">
        <v>483</v>
      </c>
      <c r="E6674" t="s">
        <v>181</v>
      </c>
      <c r="F6674">
        <v>0</v>
      </c>
      <c r="G6674">
        <v>0</v>
      </c>
      <c r="H6674" t="s">
        <v>14947</v>
      </c>
      <c r="I6674">
        <v>0</v>
      </c>
      <c r="J6674">
        <v>0</v>
      </c>
      <c r="L6674">
        <v>0</v>
      </c>
      <c r="M6674">
        <v>0</v>
      </c>
      <c r="N6674">
        <v>0</v>
      </c>
      <c r="O6674">
        <v>0</v>
      </c>
      <c r="P6674" t="s">
        <v>183</v>
      </c>
      <c r="Q6674">
        <v>0</v>
      </c>
      <c r="R6674">
        <v>0</v>
      </c>
      <c r="S6674">
        <v>0</v>
      </c>
      <c r="T6674" t="s">
        <v>181</v>
      </c>
      <c r="U6674">
        <v>0</v>
      </c>
      <c r="V6674" t="s">
        <v>181</v>
      </c>
      <c r="W6674">
        <v>0</v>
      </c>
      <c r="X6674" t="s">
        <v>204</v>
      </c>
    </row>
    <row r="6675" spans="1:24" x14ac:dyDescent="0.3">
      <c r="A6675" t="s">
        <v>179</v>
      </c>
      <c r="B6675" t="s">
        <v>2353</v>
      </c>
      <c r="C6675" t="s">
        <v>181</v>
      </c>
      <c r="D6675" t="s">
        <v>2354</v>
      </c>
      <c r="E6675" t="s">
        <v>181</v>
      </c>
      <c r="F6675">
        <v>0</v>
      </c>
      <c r="G6675">
        <v>0</v>
      </c>
      <c r="H6675" t="s">
        <v>14947</v>
      </c>
      <c r="I6675">
        <v>0</v>
      </c>
      <c r="J6675">
        <v>0</v>
      </c>
      <c r="L6675">
        <v>0</v>
      </c>
      <c r="M6675">
        <v>0</v>
      </c>
      <c r="N6675">
        <v>0</v>
      </c>
      <c r="O6675">
        <v>0</v>
      </c>
      <c r="P6675" t="s">
        <v>183</v>
      </c>
      <c r="Q6675">
        <v>0</v>
      </c>
      <c r="R6675">
        <v>0</v>
      </c>
      <c r="S6675">
        <v>0</v>
      </c>
      <c r="T6675" t="s">
        <v>181</v>
      </c>
      <c r="U6675">
        <v>0</v>
      </c>
      <c r="V6675" t="s">
        <v>181</v>
      </c>
      <c r="W6675">
        <v>0</v>
      </c>
      <c r="X6675" t="s">
        <v>204</v>
      </c>
    </row>
    <row r="6676" spans="1:24" x14ac:dyDescent="0.3">
      <c r="A6676" t="s">
        <v>179</v>
      </c>
      <c r="B6676" t="s">
        <v>1280</v>
      </c>
      <c r="C6676" t="s">
        <v>181</v>
      </c>
      <c r="D6676" t="s">
        <v>1281</v>
      </c>
      <c r="E6676" t="s">
        <v>181</v>
      </c>
      <c r="F6676">
        <v>0</v>
      </c>
      <c r="G6676">
        <v>0</v>
      </c>
      <c r="H6676" t="s">
        <v>15128</v>
      </c>
      <c r="I6676">
        <v>0</v>
      </c>
      <c r="J6676">
        <v>0</v>
      </c>
      <c r="L6676">
        <v>0</v>
      </c>
      <c r="M6676">
        <v>0</v>
      </c>
      <c r="N6676">
        <v>0</v>
      </c>
      <c r="O6676">
        <v>0</v>
      </c>
      <c r="P6676" t="s">
        <v>183</v>
      </c>
      <c r="Q6676">
        <v>0</v>
      </c>
      <c r="R6676">
        <v>0</v>
      </c>
      <c r="S6676">
        <v>0</v>
      </c>
      <c r="T6676" t="s">
        <v>181</v>
      </c>
      <c r="U6676">
        <v>0</v>
      </c>
      <c r="V6676" t="s">
        <v>181</v>
      </c>
      <c r="W6676">
        <v>0</v>
      </c>
      <c r="X6676" t="s">
        <v>204</v>
      </c>
    </row>
    <row r="6677" spans="1:24" x14ac:dyDescent="0.3">
      <c r="A6677" t="s">
        <v>179</v>
      </c>
      <c r="B6677" t="s">
        <v>494</v>
      </c>
      <c r="C6677" t="s">
        <v>181</v>
      </c>
      <c r="D6677" t="s">
        <v>495</v>
      </c>
      <c r="E6677" t="s">
        <v>181</v>
      </c>
      <c r="F6677">
        <v>0</v>
      </c>
      <c r="G6677">
        <v>0</v>
      </c>
      <c r="H6677" t="s">
        <v>14921</v>
      </c>
      <c r="I6677">
        <v>0</v>
      </c>
      <c r="J6677">
        <v>0</v>
      </c>
      <c r="L6677">
        <v>0</v>
      </c>
      <c r="M6677">
        <v>464.11</v>
      </c>
      <c r="N6677">
        <v>48</v>
      </c>
      <c r="O6677">
        <v>0</v>
      </c>
      <c r="P6677" t="s">
        <v>550</v>
      </c>
      <c r="Q6677">
        <v>0</v>
      </c>
      <c r="R6677">
        <v>0</v>
      </c>
      <c r="S6677">
        <v>0</v>
      </c>
      <c r="T6677" t="s">
        <v>181</v>
      </c>
      <c r="U6677">
        <v>0</v>
      </c>
      <c r="V6677" t="s">
        <v>181</v>
      </c>
      <c r="W6677">
        <v>0</v>
      </c>
      <c r="X6677" t="s">
        <v>204</v>
      </c>
    </row>
    <row r="6678" spans="1:24" x14ac:dyDescent="0.3">
      <c r="A6678" t="s">
        <v>179</v>
      </c>
      <c r="B6678" t="s">
        <v>1458</v>
      </c>
      <c r="C6678" t="s">
        <v>181</v>
      </c>
      <c r="D6678" t="s">
        <v>1459</v>
      </c>
      <c r="E6678" t="s">
        <v>181</v>
      </c>
      <c r="F6678">
        <v>0</v>
      </c>
      <c r="G6678">
        <v>0</v>
      </c>
      <c r="H6678" t="s">
        <v>14921</v>
      </c>
      <c r="I6678">
        <v>0</v>
      </c>
      <c r="J6678">
        <v>0</v>
      </c>
      <c r="L6678">
        <v>0</v>
      </c>
      <c r="M6678">
        <v>0</v>
      </c>
      <c r="N6678">
        <v>0</v>
      </c>
      <c r="O6678">
        <v>0</v>
      </c>
      <c r="P6678" t="s">
        <v>183</v>
      </c>
      <c r="Q6678">
        <v>0</v>
      </c>
      <c r="R6678">
        <v>0</v>
      </c>
      <c r="S6678">
        <v>0</v>
      </c>
      <c r="T6678" t="s">
        <v>181</v>
      </c>
      <c r="U6678">
        <v>0</v>
      </c>
      <c r="V6678" t="s">
        <v>181</v>
      </c>
      <c r="W6678">
        <v>0</v>
      </c>
      <c r="X6678" t="s">
        <v>204</v>
      </c>
    </row>
    <row r="6679" spans="1:24" x14ac:dyDescent="0.3">
      <c r="A6679" t="s">
        <v>179</v>
      </c>
      <c r="B6679" t="s">
        <v>1666</v>
      </c>
      <c r="C6679" t="s">
        <v>181</v>
      </c>
      <c r="D6679" t="s">
        <v>1667</v>
      </c>
      <c r="E6679" t="s">
        <v>181</v>
      </c>
      <c r="F6679">
        <v>0</v>
      </c>
      <c r="G6679">
        <v>0</v>
      </c>
      <c r="H6679" t="s">
        <v>14921</v>
      </c>
      <c r="I6679">
        <v>0</v>
      </c>
      <c r="J6679">
        <v>0</v>
      </c>
      <c r="L6679">
        <v>0</v>
      </c>
      <c r="M6679">
        <v>0</v>
      </c>
      <c r="N6679">
        <v>0</v>
      </c>
      <c r="O6679">
        <v>0</v>
      </c>
      <c r="P6679" t="s">
        <v>183</v>
      </c>
      <c r="Q6679">
        <v>0</v>
      </c>
      <c r="R6679">
        <v>0</v>
      </c>
      <c r="S6679">
        <v>0</v>
      </c>
      <c r="T6679" t="s">
        <v>181</v>
      </c>
      <c r="U6679">
        <v>0</v>
      </c>
      <c r="V6679" t="s">
        <v>181</v>
      </c>
      <c r="W6679">
        <v>0</v>
      </c>
      <c r="X6679" t="s">
        <v>204</v>
      </c>
    </row>
    <row r="6680" spans="1:24" x14ac:dyDescent="0.3">
      <c r="A6680" t="s">
        <v>179</v>
      </c>
      <c r="B6680" t="s">
        <v>492</v>
      </c>
      <c r="C6680" t="s">
        <v>181</v>
      </c>
      <c r="D6680" t="s">
        <v>493</v>
      </c>
      <c r="E6680" t="s">
        <v>181</v>
      </c>
      <c r="F6680">
        <v>0</v>
      </c>
      <c r="G6680">
        <v>0</v>
      </c>
      <c r="H6680" t="s">
        <v>14921</v>
      </c>
      <c r="I6680">
        <v>0</v>
      </c>
      <c r="J6680">
        <v>0</v>
      </c>
      <c r="L6680">
        <v>0</v>
      </c>
      <c r="M6680">
        <v>0</v>
      </c>
      <c r="N6680">
        <v>0</v>
      </c>
      <c r="O6680">
        <v>0</v>
      </c>
      <c r="P6680" t="s">
        <v>183</v>
      </c>
      <c r="Q6680">
        <v>0</v>
      </c>
      <c r="R6680">
        <v>0</v>
      </c>
      <c r="S6680">
        <v>0</v>
      </c>
      <c r="T6680" t="s">
        <v>181</v>
      </c>
      <c r="U6680">
        <v>0</v>
      </c>
      <c r="V6680" t="s">
        <v>181</v>
      </c>
      <c r="W6680">
        <v>0</v>
      </c>
      <c r="X6680" t="s">
        <v>204</v>
      </c>
    </row>
    <row r="6681" spans="1:24" x14ac:dyDescent="0.3">
      <c r="A6681" t="s">
        <v>179</v>
      </c>
      <c r="B6681" t="s">
        <v>202</v>
      </c>
      <c r="C6681" t="s">
        <v>181</v>
      </c>
      <c r="D6681" t="s">
        <v>203</v>
      </c>
      <c r="E6681" t="s">
        <v>181</v>
      </c>
      <c r="F6681">
        <v>0</v>
      </c>
      <c r="G6681">
        <v>0</v>
      </c>
      <c r="H6681" t="s">
        <v>13888</v>
      </c>
      <c r="I6681">
        <v>0</v>
      </c>
      <c r="J6681">
        <v>0</v>
      </c>
      <c r="L6681">
        <v>0</v>
      </c>
      <c r="M6681">
        <v>0</v>
      </c>
      <c r="N6681">
        <v>0</v>
      </c>
      <c r="O6681">
        <v>0</v>
      </c>
      <c r="P6681" t="s">
        <v>183</v>
      </c>
      <c r="Q6681">
        <v>240</v>
      </c>
      <c r="R6681">
        <v>-240</v>
      </c>
      <c r="S6681">
        <v>240</v>
      </c>
      <c r="T6681" t="s">
        <v>181</v>
      </c>
      <c r="U6681">
        <v>0</v>
      </c>
      <c r="V6681" t="s">
        <v>181</v>
      </c>
      <c r="W6681">
        <v>0</v>
      </c>
      <c r="X6681" t="s">
        <v>204</v>
      </c>
    </row>
    <row r="6682" spans="1:24" x14ac:dyDescent="0.3">
      <c r="A6682" t="s">
        <v>179</v>
      </c>
      <c r="B6682" t="s">
        <v>2515</v>
      </c>
      <c r="C6682" t="s">
        <v>181</v>
      </c>
      <c r="D6682" t="s">
        <v>2516</v>
      </c>
      <c r="E6682" t="s">
        <v>181</v>
      </c>
      <c r="F6682">
        <v>0</v>
      </c>
      <c r="G6682">
        <v>0</v>
      </c>
      <c r="H6682" t="s">
        <v>12462</v>
      </c>
      <c r="I6682">
        <v>0</v>
      </c>
      <c r="J6682">
        <v>0</v>
      </c>
      <c r="L6682">
        <v>0</v>
      </c>
      <c r="M6682">
        <v>0</v>
      </c>
      <c r="N6682">
        <v>0</v>
      </c>
      <c r="O6682">
        <v>0</v>
      </c>
      <c r="P6682" t="s">
        <v>183</v>
      </c>
      <c r="Q6682">
        <v>0</v>
      </c>
      <c r="R6682">
        <v>0</v>
      </c>
      <c r="S6682">
        <v>0</v>
      </c>
      <c r="T6682" t="s">
        <v>181</v>
      </c>
      <c r="U6682">
        <v>0</v>
      </c>
      <c r="V6682" t="s">
        <v>181</v>
      </c>
      <c r="W6682">
        <v>0</v>
      </c>
      <c r="X6682" t="s">
        <v>204</v>
      </c>
    </row>
    <row r="6683" spans="1:24" x14ac:dyDescent="0.3">
      <c r="A6683" t="s">
        <v>179</v>
      </c>
      <c r="B6683" t="s">
        <v>538</v>
      </c>
      <c r="C6683" t="s">
        <v>181</v>
      </c>
      <c r="D6683" t="s">
        <v>539</v>
      </c>
      <c r="E6683" t="s">
        <v>181</v>
      </c>
      <c r="F6683">
        <v>0</v>
      </c>
      <c r="G6683">
        <v>0</v>
      </c>
      <c r="H6683" t="s">
        <v>16912</v>
      </c>
      <c r="I6683">
        <v>0</v>
      </c>
      <c r="J6683">
        <v>0</v>
      </c>
      <c r="L6683">
        <v>0</v>
      </c>
      <c r="M6683">
        <v>0</v>
      </c>
      <c r="N6683">
        <v>0</v>
      </c>
      <c r="O6683">
        <v>0</v>
      </c>
      <c r="P6683" t="s">
        <v>183</v>
      </c>
      <c r="Q6683">
        <v>0</v>
      </c>
      <c r="R6683">
        <v>0</v>
      </c>
      <c r="S6683">
        <v>0</v>
      </c>
      <c r="T6683" t="s">
        <v>181</v>
      </c>
      <c r="U6683">
        <v>0</v>
      </c>
      <c r="V6683" t="s">
        <v>181</v>
      </c>
      <c r="W6683">
        <v>0</v>
      </c>
      <c r="X6683" t="s">
        <v>204</v>
      </c>
    </row>
    <row r="6684" spans="1:24" x14ac:dyDescent="0.3">
      <c r="A6684" t="s">
        <v>179</v>
      </c>
      <c r="B6684" t="s">
        <v>1452</v>
      </c>
      <c r="C6684" t="s">
        <v>181</v>
      </c>
      <c r="D6684" t="s">
        <v>1453</v>
      </c>
      <c r="E6684" t="s">
        <v>181</v>
      </c>
      <c r="F6684">
        <v>0</v>
      </c>
      <c r="G6684">
        <v>0</v>
      </c>
      <c r="H6684" t="s">
        <v>13502</v>
      </c>
      <c r="I6684">
        <v>0</v>
      </c>
      <c r="J6684">
        <v>0</v>
      </c>
      <c r="L6684">
        <v>0</v>
      </c>
      <c r="M6684">
        <v>0</v>
      </c>
      <c r="N6684">
        <v>0</v>
      </c>
      <c r="O6684">
        <v>0</v>
      </c>
      <c r="P6684" t="s">
        <v>183</v>
      </c>
      <c r="Q6684">
        <v>0</v>
      </c>
      <c r="R6684">
        <v>0</v>
      </c>
      <c r="S6684">
        <v>0</v>
      </c>
      <c r="T6684" t="s">
        <v>181</v>
      </c>
      <c r="U6684">
        <v>0</v>
      </c>
      <c r="V6684" t="s">
        <v>181</v>
      </c>
      <c r="W6684">
        <v>0</v>
      </c>
      <c r="X6684" t="s">
        <v>204</v>
      </c>
    </row>
    <row r="6685" spans="1:24" x14ac:dyDescent="0.3">
      <c r="A6685" t="s">
        <v>179</v>
      </c>
      <c r="B6685" t="s">
        <v>2552</v>
      </c>
      <c r="C6685" t="s">
        <v>181</v>
      </c>
      <c r="D6685" t="s">
        <v>2553</v>
      </c>
      <c r="E6685" t="s">
        <v>181</v>
      </c>
      <c r="F6685">
        <v>0</v>
      </c>
      <c r="G6685">
        <v>0</v>
      </c>
      <c r="H6685" t="s">
        <v>13502</v>
      </c>
      <c r="I6685">
        <v>0</v>
      </c>
      <c r="J6685">
        <v>0</v>
      </c>
      <c r="L6685">
        <v>0</v>
      </c>
      <c r="M6685">
        <v>0</v>
      </c>
      <c r="N6685">
        <v>0</v>
      </c>
      <c r="O6685">
        <v>0</v>
      </c>
      <c r="P6685" t="s">
        <v>183</v>
      </c>
      <c r="Q6685">
        <v>0</v>
      </c>
      <c r="R6685">
        <v>0</v>
      </c>
      <c r="S6685">
        <v>0</v>
      </c>
      <c r="T6685" t="s">
        <v>181</v>
      </c>
      <c r="U6685">
        <v>0</v>
      </c>
      <c r="V6685" t="s">
        <v>181</v>
      </c>
      <c r="W6685">
        <v>0</v>
      </c>
      <c r="X6685" t="s">
        <v>204</v>
      </c>
    </row>
    <row r="6686" spans="1:24" x14ac:dyDescent="0.3">
      <c r="A6686" t="s">
        <v>179</v>
      </c>
      <c r="B6686" t="s">
        <v>1892</v>
      </c>
      <c r="C6686" t="s">
        <v>181</v>
      </c>
      <c r="D6686" t="s">
        <v>1893</v>
      </c>
      <c r="E6686" t="s">
        <v>181</v>
      </c>
      <c r="F6686">
        <v>0</v>
      </c>
      <c r="G6686">
        <v>0</v>
      </c>
      <c r="H6686" t="s">
        <v>12705</v>
      </c>
      <c r="I6686">
        <v>0</v>
      </c>
      <c r="J6686">
        <v>0</v>
      </c>
      <c r="L6686">
        <v>0</v>
      </c>
      <c r="M6686">
        <v>0</v>
      </c>
      <c r="N6686">
        <v>0</v>
      </c>
      <c r="O6686">
        <v>0</v>
      </c>
      <c r="P6686" t="s">
        <v>183</v>
      </c>
      <c r="Q6686">
        <v>0</v>
      </c>
      <c r="R6686">
        <v>0</v>
      </c>
      <c r="S6686">
        <v>0</v>
      </c>
      <c r="T6686" t="s">
        <v>181</v>
      </c>
      <c r="U6686">
        <v>0</v>
      </c>
      <c r="V6686" t="s">
        <v>181</v>
      </c>
      <c r="W6686">
        <v>0</v>
      </c>
      <c r="X6686" t="s">
        <v>204</v>
      </c>
    </row>
    <row r="6687" spans="1:24" x14ac:dyDescent="0.3">
      <c r="A6687" t="s">
        <v>179</v>
      </c>
      <c r="B6687" t="s">
        <v>3217</v>
      </c>
      <c r="C6687" t="s">
        <v>181</v>
      </c>
      <c r="D6687" t="s">
        <v>3218</v>
      </c>
      <c r="E6687" t="s">
        <v>181</v>
      </c>
      <c r="F6687">
        <v>0</v>
      </c>
      <c r="G6687">
        <v>0</v>
      </c>
      <c r="H6687" t="s">
        <v>16913</v>
      </c>
      <c r="I6687">
        <v>0</v>
      </c>
      <c r="J6687">
        <v>0</v>
      </c>
      <c r="L6687">
        <v>0</v>
      </c>
      <c r="M6687">
        <v>0</v>
      </c>
      <c r="N6687">
        <v>0</v>
      </c>
      <c r="O6687">
        <v>0</v>
      </c>
      <c r="P6687" t="s">
        <v>183</v>
      </c>
      <c r="Q6687">
        <v>0</v>
      </c>
      <c r="R6687">
        <v>0</v>
      </c>
      <c r="S6687">
        <v>0</v>
      </c>
      <c r="T6687" t="s">
        <v>181</v>
      </c>
      <c r="U6687">
        <v>0</v>
      </c>
      <c r="V6687" t="s">
        <v>181</v>
      </c>
      <c r="W6687">
        <v>0</v>
      </c>
      <c r="X6687" t="s">
        <v>204</v>
      </c>
    </row>
    <row r="6688" spans="1:24" x14ac:dyDescent="0.3">
      <c r="A6688" t="s">
        <v>179</v>
      </c>
      <c r="B6688" t="s">
        <v>4662</v>
      </c>
      <c r="C6688" t="s">
        <v>181</v>
      </c>
      <c r="D6688" t="s">
        <v>4663</v>
      </c>
      <c r="E6688" t="s">
        <v>7</v>
      </c>
      <c r="F6688">
        <v>0</v>
      </c>
      <c r="G6688">
        <v>0</v>
      </c>
      <c r="H6688" t="s">
        <v>16914</v>
      </c>
      <c r="I6688">
        <v>0</v>
      </c>
      <c r="J6688">
        <v>0</v>
      </c>
      <c r="L6688">
        <v>0</v>
      </c>
      <c r="M6688">
        <v>0</v>
      </c>
      <c r="N6688">
        <v>0</v>
      </c>
      <c r="O6688">
        <v>0</v>
      </c>
      <c r="P6688" t="s">
        <v>183</v>
      </c>
      <c r="Q6688">
        <v>0</v>
      </c>
      <c r="R6688">
        <v>0</v>
      </c>
      <c r="S6688">
        <v>0</v>
      </c>
      <c r="T6688" t="s">
        <v>181</v>
      </c>
      <c r="U6688">
        <v>0</v>
      </c>
      <c r="V6688" t="s">
        <v>181</v>
      </c>
      <c r="W6688">
        <v>0</v>
      </c>
      <c r="X6688" t="s">
        <v>204</v>
      </c>
    </row>
    <row r="6689" spans="1:24" x14ac:dyDescent="0.3">
      <c r="A6689" t="s">
        <v>179</v>
      </c>
      <c r="B6689" t="s">
        <v>1278</v>
      </c>
      <c r="C6689" t="s">
        <v>181</v>
      </c>
      <c r="D6689" t="s">
        <v>1279</v>
      </c>
      <c r="E6689" t="s">
        <v>181</v>
      </c>
      <c r="F6689">
        <v>0</v>
      </c>
      <c r="G6689">
        <v>0</v>
      </c>
      <c r="H6689" t="s">
        <v>16915</v>
      </c>
      <c r="I6689">
        <v>0</v>
      </c>
      <c r="J6689">
        <v>0</v>
      </c>
      <c r="L6689">
        <v>0</v>
      </c>
      <c r="M6689">
        <v>0</v>
      </c>
      <c r="N6689">
        <v>0</v>
      </c>
      <c r="O6689">
        <v>0</v>
      </c>
      <c r="P6689" t="s">
        <v>183</v>
      </c>
      <c r="Q6689">
        <v>0</v>
      </c>
      <c r="R6689">
        <v>0</v>
      </c>
      <c r="S6689">
        <v>0</v>
      </c>
      <c r="T6689" t="s">
        <v>181</v>
      </c>
      <c r="U6689">
        <v>0</v>
      </c>
      <c r="V6689" t="s">
        <v>181</v>
      </c>
      <c r="W6689">
        <v>0</v>
      </c>
      <c r="X6689" t="s">
        <v>204</v>
      </c>
    </row>
    <row r="6690" spans="1:24" x14ac:dyDescent="0.3">
      <c r="A6690" t="s">
        <v>179</v>
      </c>
      <c r="B6690" t="s">
        <v>2160</v>
      </c>
      <c r="C6690" t="s">
        <v>181</v>
      </c>
      <c r="D6690" t="s">
        <v>2161</v>
      </c>
      <c r="E6690" t="s">
        <v>181</v>
      </c>
      <c r="F6690">
        <v>0</v>
      </c>
      <c r="G6690">
        <v>0</v>
      </c>
      <c r="H6690" t="s">
        <v>13169</v>
      </c>
      <c r="I6690">
        <v>0</v>
      </c>
      <c r="J6690">
        <v>0</v>
      </c>
      <c r="L6690">
        <v>0</v>
      </c>
      <c r="M6690">
        <v>0</v>
      </c>
      <c r="N6690">
        <v>0</v>
      </c>
      <c r="O6690">
        <v>0</v>
      </c>
      <c r="P6690" t="s">
        <v>183</v>
      </c>
      <c r="Q6690">
        <v>0</v>
      </c>
      <c r="R6690">
        <v>0</v>
      </c>
      <c r="S6690">
        <v>0</v>
      </c>
      <c r="T6690" t="s">
        <v>181</v>
      </c>
      <c r="U6690">
        <v>0</v>
      </c>
      <c r="V6690" t="s">
        <v>181</v>
      </c>
      <c r="W6690">
        <v>0</v>
      </c>
      <c r="X6690" t="s">
        <v>204</v>
      </c>
    </row>
    <row r="6691" spans="1:24" x14ac:dyDescent="0.3">
      <c r="A6691" t="s">
        <v>179</v>
      </c>
      <c r="B6691" t="s">
        <v>2125</v>
      </c>
      <c r="C6691" t="s">
        <v>181</v>
      </c>
      <c r="D6691" t="s">
        <v>2126</v>
      </c>
      <c r="E6691" t="s">
        <v>181</v>
      </c>
      <c r="F6691">
        <v>0</v>
      </c>
      <c r="G6691">
        <v>0</v>
      </c>
      <c r="H6691" t="s">
        <v>13169</v>
      </c>
      <c r="I6691">
        <v>0</v>
      </c>
      <c r="J6691">
        <v>0</v>
      </c>
      <c r="L6691">
        <v>0</v>
      </c>
      <c r="M6691">
        <v>25.84</v>
      </c>
      <c r="N6691">
        <v>28</v>
      </c>
      <c r="O6691">
        <v>0</v>
      </c>
      <c r="P6691" t="s">
        <v>2127</v>
      </c>
      <c r="Q6691">
        <v>0</v>
      </c>
      <c r="R6691">
        <v>0</v>
      </c>
      <c r="S6691">
        <v>0</v>
      </c>
      <c r="T6691" t="s">
        <v>181</v>
      </c>
      <c r="U6691">
        <v>0</v>
      </c>
      <c r="V6691" t="s">
        <v>181</v>
      </c>
      <c r="W6691">
        <v>0</v>
      </c>
      <c r="X6691" t="s">
        <v>204</v>
      </c>
    </row>
    <row r="6692" spans="1:24" x14ac:dyDescent="0.3">
      <c r="A6692" t="s">
        <v>179</v>
      </c>
      <c r="B6692" t="s">
        <v>2745</v>
      </c>
      <c r="C6692" t="s">
        <v>181</v>
      </c>
      <c r="D6692" t="s">
        <v>2746</v>
      </c>
      <c r="E6692" t="s">
        <v>181</v>
      </c>
      <c r="F6692">
        <v>0</v>
      </c>
      <c r="G6692">
        <v>0</v>
      </c>
      <c r="H6692" t="s">
        <v>14978</v>
      </c>
      <c r="I6692">
        <v>0</v>
      </c>
      <c r="J6692">
        <v>0</v>
      </c>
      <c r="L6692">
        <v>0</v>
      </c>
      <c r="M6692">
        <v>0</v>
      </c>
      <c r="N6692">
        <v>0</v>
      </c>
      <c r="O6692">
        <v>0</v>
      </c>
      <c r="P6692" t="s">
        <v>183</v>
      </c>
      <c r="Q6692">
        <v>0</v>
      </c>
      <c r="R6692">
        <v>0</v>
      </c>
      <c r="S6692">
        <v>0</v>
      </c>
      <c r="T6692" t="s">
        <v>181</v>
      </c>
      <c r="U6692">
        <v>0</v>
      </c>
      <c r="V6692" t="s">
        <v>181</v>
      </c>
      <c r="W6692">
        <v>0</v>
      </c>
      <c r="X6692" t="s">
        <v>204</v>
      </c>
    </row>
    <row r="6693" spans="1:24" x14ac:dyDescent="0.3">
      <c r="A6693" t="s">
        <v>179</v>
      </c>
      <c r="B6693" t="s">
        <v>1656</v>
      </c>
      <c r="C6693" t="s">
        <v>181</v>
      </c>
      <c r="D6693" t="s">
        <v>1657</v>
      </c>
      <c r="E6693" t="s">
        <v>181</v>
      </c>
      <c r="F6693">
        <v>0</v>
      </c>
      <c r="G6693">
        <v>0</v>
      </c>
      <c r="H6693" t="s">
        <v>16916</v>
      </c>
      <c r="I6693">
        <v>0</v>
      </c>
      <c r="J6693">
        <v>0</v>
      </c>
      <c r="L6693">
        <v>0</v>
      </c>
      <c r="M6693">
        <v>0</v>
      </c>
      <c r="N6693">
        <v>0</v>
      </c>
      <c r="O6693">
        <v>0</v>
      </c>
      <c r="P6693" t="s">
        <v>183</v>
      </c>
      <c r="Q6693">
        <v>0</v>
      </c>
      <c r="R6693">
        <v>0</v>
      </c>
      <c r="S6693">
        <v>0</v>
      </c>
      <c r="T6693" t="s">
        <v>181</v>
      </c>
      <c r="U6693">
        <v>0</v>
      </c>
      <c r="V6693" t="s">
        <v>181</v>
      </c>
      <c r="W6693">
        <v>0</v>
      </c>
      <c r="X6693" t="s">
        <v>204</v>
      </c>
    </row>
    <row r="6694" spans="1:24" x14ac:dyDescent="0.3">
      <c r="A6694" t="s">
        <v>179</v>
      </c>
      <c r="B6694" t="s">
        <v>1460</v>
      </c>
      <c r="C6694" t="s">
        <v>181</v>
      </c>
      <c r="D6694" t="s">
        <v>1461</v>
      </c>
      <c r="E6694" t="s">
        <v>181</v>
      </c>
      <c r="F6694">
        <v>0</v>
      </c>
      <c r="G6694">
        <v>0</v>
      </c>
      <c r="H6694" t="s">
        <v>14921</v>
      </c>
      <c r="I6694">
        <v>0</v>
      </c>
      <c r="J6694">
        <v>0</v>
      </c>
      <c r="L6694">
        <v>0</v>
      </c>
      <c r="M6694">
        <v>0</v>
      </c>
      <c r="N6694">
        <v>0</v>
      </c>
      <c r="O6694">
        <v>0</v>
      </c>
      <c r="P6694" t="s">
        <v>183</v>
      </c>
      <c r="Q6694">
        <v>0</v>
      </c>
      <c r="R6694">
        <v>0</v>
      </c>
      <c r="S6694">
        <v>0</v>
      </c>
      <c r="T6694" t="s">
        <v>181</v>
      </c>
      <c r="U6694">
        <v>0</v>
      </c>
      <c r="V6694" t="s">
        <v>181</v>
      </c>
      <c r="W6694">
        <v>0</v>
      </c>
      <c r="X6694" t="s">
        <v>204</v>
      </c>
    </row>
    <row r="6695" spans="1:24" x14ac:dyDescent="0.3">
      <c r="A6695" t="s">
        <v>179</v>
      </c>
      <c r="B6695" t="s">
        <v>1402</v>
      </c>
      <c r="C6695" t="s">
        <v>181</v>
      </c>
      <c r="D6695" t="s">
        <v>1403</v>
      </c>
      <c r="E6695" t="s">
        <v>181</v>
      </c>
      <c r="F6695">
        <v>0</v>
      </c>
      <c r="G6695">
        <v>0</v>
      </c>
      <c r="H6695" t="s">
        <v>16917</v>
      </c>
      <c r="I6695">
        <v>0</v>
      </c>
      <c r="J6695">
        <v>0</v>
      </c>
      <c r="L6695">
        <v>0</v>
      </c>
      <c r="M6695">
        <v>413.95</v>
      </c>
      <c r="N6695">
        <v>55</v>
      </c>
      <c r="O6695">
        <v>0</v>
      </c>
      <c r="P6695" t="s">
        <v>2759</v>
      </c>
      <c r="Q6695">
        <v>0</v>
      </c>
      <c r="R6695">
        <v>0</v>
      </c>
      <c r="S6695">
        <v>0</v>
      </c>
      <c r="T6695" t="s">
        <v>181</v>
      </c>
      <c r="U6695">
        <v>0</v>
      </c>
      <c r="V6695" t="s">
        <v>181</v>
      </c>
      <c r="W6695">
        <v>0</v>
      </c>
      <c r="X6695" t="s">
        <v>201</v>
      </c>
    </row>
    <row r="6696" spans="1:24" x14ac:dyDescent="0.3">
      <c r="A6696" t="s">
        <v>179</v>
      </c>
      <c r="B6696" t="s">
        <v>3254</v>
      </c>
      <c r="C6696" t="s">
        <v>181</v>
      </c>
      <c r="D6696" t="s">
        <v>3255</v>
      </c>
      <c r="E6696" t="s">
        <v>181</v>
      </c>
      <c r="F6696">
        <v>0</v>
      </c>
      <c r="G6696">
        <v>0</v>
      </c>
      <c r="H6696" t="s">
        <v>16917</v>
      </c>
      <c r="I6696">
        <v>0</v>
      </c>
      <c r="J6696">
        <v>0</v>
      </c>
      <c r="L6696">
        <v>0</v>
      </c>
      <c r="M6696">
        <v>1264.44</v>
      </c>
      <c r="N6696">
        <v>168</v>
      </c>
      <c r="O6696">
        <v>0</v>
      </c>
      <c r="P6696" t="s">
        <v>2861</v>
      </c>
      <c r="Q6696">
        <v>0</v>
      </c>
      <c r="R6696">
        <v>0</v>
      </c>
      <c r="S6696">
        <v>0</v>
      </c>
      <c r="T6696" t="s">
        <v>181</v>
      </c>
      <c r="U6696">
        <v>0</v>
      </c>
      <c r="V6696" t="s">
        <v>181</v>
      </c>
      <c r="W6696">
        <v>0</v>
      </c>
      <c r="X6696" t="s">
        <v>201</v>
      </c>
    </row>
    <row r="6697" spans="1:24" x14ac:dyDescent="0.3">
      <c r="A6697" t="s">
        <v>179</v>
      </c>
      <c r="B6697" t="s">
        <v>1121</v>
      </c>
      <c r="C6697" t="s">
        <v>181</v>
      </c>
      <c r="D6697" t="s">
        <v>1122</v>
      </c>
      <c r="E6697" t="s">
        <v>181</v>
      </c>
      <c r="F6697">
        <v>0</v>
      </c>
      <c r="G6697">
        <v>0</v>
      </c>
      <c r="H6697" t="s">
        <v>16918</v>
      </c>
      <c r="I6697">
        <v>0</v>
      </c>
      <c r="J6697">
        <v>0</v>
      </c>
      <c r="L6697">
        <v>0</v>
      </c>
      <c r="M6697">
        <v>0</v>
      </c>
      <c r="N6697">
        <v>0</v>
      </c>
      <c r="O6697">
        <v>0</v>
      </c>
      <c r="P6697" t="s">
        <v>183</v>
      </c>
      <c r="Q6697">
        <v>0</v>
      </c>
      <c r="R6697">
        <v>0</v>
      </c>
      <c r="S6697">
        <v>0</v>
      </c>
      <c r="T6697" t="s">
        <v>181</v>
      </c>
      <c r="U6697">
        <v>0</v>
      </c>
      <c r="V6697" t="s">
        <v>181</v>
      </c>
      <c r="W6697">
        <v>0</v>
      </c>
      <c r="X6697" t="s">
        <v>201</v>
      </c>
    </row>
    <row r="6698" spans="1:24" x14ac:dyDescent="0.3">
      <c r="A6698" t="s">
        <v>179</v>
      </c>
      <c r="B6698" t="s">
        <v>16919</v>
      </c>
      <c r="C6698" t="s">
        <v>181</v>
      </c>
      <c r="D6698" t="s">
        <v>16920</v>
      </c>
      <c r="E6698" t="s">
        <v>7</v>
      </c>
      <c r="F6698">
        <v>0</v>
      </c>
      <c r="G6698">
        <v>0</v>
      </c>
      <c r="H6698" t="s">
        <v>13533</v>
      </c>
      <c r="I6698">
        <v>0</v>
      </c>
      <c r="J6698">
        <v>0</v>
      </c>
      <c r="L6698">
        <v>0</v>
      </c>
      <c r="M6698">
        <v>0</v>
      </c>
      <c r="N6698">
        <v>0</v>
      </c>
      <c r="O6698">
        <v>0</v>
      </c>
      <c r="P6698" t="s">
        <v>183</v>
      </c>
      <c r="Q6698">
        <v>0</v>
      </c>
      <c r="R6698">
        <v>0</v>
      </c>
      <c r="S6698">
        <v>0</v>
      </c>
      <c r="T6698" t="s">
        <v>181</v>
      </c>
      <c r="U6698">
        <v>0</v>
      </c>
      <c r="V6698" t="s">
        <v>181</v>
      </c>
      <c r="W6698">
        <v>0</v>
      </c>
      <c r="X6698" t="s">
        <v>201</v>
      </c>
    </row>
    <row r="6699" spans="1:24" x14ac:dyDescent="0.3">
      <c r="A6699" t="s">
        <v>179</v>
      </c>
      <c r="B6699" t="s">
        <v>16923</v>
      </c>
      <c r="C6699" t="s">
        <v>181</v>
      </c>
      <c r="D6699" t="s">
        <v>18563</v>
      </c>
      <c r="E6699" t="s">
        <v>7</v>
      </c>
      <c r="F6699">
        <v>0</v>
      </c>
      <c r="G6699">
        <v>0</v>
      </c>
      <c r="H6699" t="s">
        <v>16515</v>
      </c>
      <c r="I6699">
        <v>0</v>
      </c>
      <c r="J6699">
        <v>0</v>
      </c>
      <c r="L6699">
        <v>0</v>
      </c>
      <c r="M6699">
        <v>0</v>
      </c>
      <c r="N6699">
        <v>0</v>
      </c>
      <c r="O6699">
        <v>0</v>
      </c>
      <c r="P6699" t="s">
        <v>183</v>
      </c>
      <c r="Q6699">
        <v>0</v>
      </c>
      <c r="R6699">
        <v>0</v>
      </c>
      <c r="S6699">
        <v>0</v>
      </c>
      <c r="T6699" t="s">
        <v>181</v>
      </c>
      <c r="U6699">
        <v>0</v>
      </c>
      <c r="V6699" t="s">
        <v>181</v>
      </c>
      <c r="W6699">
        <v>0</v>
      </c>
      <c r="X6699" t="s">
        <v>201</v>
      </c>
    </row>
    <row r="6700" spans="1:24" x14ac:dyDescent="0.3">
      <c r="A6700" t="s">
        <v>179</v>
      </c>
      <c r="B6700" t="s">
        <v>3263</v>
      </c>
      <c r="C6700" t="s">
        <v>181</v>
      </c>
      <c r="D6700" t="s">
        <v>3264</v>
      </c>
      <c r="E6700" t="s">
        <v>181</v>
      </c>
      <c r="F6700">
        <v>0</v>
      </c>
      <c r="G6700">
        <v>0</v>
      </c>
      <c r="H6700" t="s">
        <v>16921</v>
      </c>
      <c r="I6700">
        <v>0</v>
      </c>
      <c r="J6700">
        <v>0</v>
      </c>
      <c r="L6700">
        <v>0</v>
      </c>
      <c r="M6700">
        <v>1083.8</v>
      </c>
      <c r="N6700">
        <v>48</v>
      </c>
      <c r="O6700">
        <v>0</v>
      </c>
      <c r="P6700" t="s">
        <v>550</v>
      </c>
      <c r="Q6700">
        <v>32</v>
      </c>
      <c r="R6700">
        <v>0</v>
      </c>
      <c r="S6700">
        <v>0</v>
      </c>
      <c r="T6700" t="s">
        <v>181</v>
      </c>
      <c r="U6700">
        <v>0</v>
      </c>
      <c r="V6700" t="s">
        <v>181</v>
      </c>
      <c r="W6700">
        <v>0</v>
      </c>
      <c r="X6700" t="s">
        <v>201</v>
      </c>
    </row>
    <row r="6701" spans="1:24" x14ac:dyDescent="0.3">
      <c r="A6701" t="s">
        <v>179</v>
      </c>
      <c r="B6701" t="s">
        <v>3455</v>
      </c>
      <c r="C6701" t="s">
        <v>181</v>
      </c>
      <c r="D6701" t="s">
        <v>3456</v>
      </c>
      <c r="E6701" t="s">
        <v>181</v>
      </c>
      <c r="F6701">
        <v>0</v>
      </c>
      <c r="G6701">
        <v>0</v>
      </c>
      <c r="H6701" t="s">
        <v>16922</v>
      </c>
      <c r="I6701">
        <v>0</v>
      </c>
      <c r="J6701">
        <v>0</v>
      </c>
      <c r="L6701">
        <v>0</v>
      </c>
      <c r="M6701">
        <v>335.66</v>
      </c>
      <c r="N6701">
        <v>16</v>
      </c>
      <c r="O6701">
        <v>0</v>
      </c>
      <c r="P6701" t="s">
        <v>1261</v>
      </c>
      <c r="Q6701">
        <v>0</v>
      </c>
      <c r="R6701">
        <v>0</v>
      </c>
      <c r="S6701">
        <v>0</v>
      </c>
      <c r="T6701" t="s">
        <v>181</v>
      </c>
      <c r="U6701">
        <v>0</v>
      </c>
      <c r="V6701" t="s">
        <v>181</v>
      </c>
      <c r="W6701">
        <v>0</v>
      </c>
      <c r="X6701" t="s">
        <v>201</v>
      </c>
    </row>
    <row r="6702" spans="1:24" x14ac:dyDescent="0.3">
      <c r="A6702" t="s">
        <v>179</v>
      </c>
      <c r="B6702" t="s">
        <v>6761</v>
      </c>
      <c r="C6702" t="s">
        <v>181</v>
      </c>
      <c r="D6702" t="s">
        <v>6762</v>
      </c>
      <c r="E6702" t="s">
        <v>7</v>
      </c>
      <c r="F6702">
        <v>0</v>
      </c>
      <c r="G6702">
        <v>0</v>
      </c>
      <c r="H6702" t="s">
        <v>16924</v>
      </c>
      <c r="I6702">
        <v>0</v>
      </c>
      <c r="J6702">
        <v>0</v>
      </c>
      <c r="L6702">
        <v>0</v>
      </c>
      <c r="M6702">
        <v>0</v>
      </c>
      <c r="N6702">
        <v>0</v>
      </c>
      <c r="O6702">
        <v>0</v>
      </c>
      <c r="P6702" t="s">
        <v>183</v>
      </c>
      <c r="Q6702">
        <v>0</v>
      </c>
      <c r="R6702">
        <v>0</v>
      </c>
      <c r="S6702">
        <v>0</v>
      </c>
      <c r="T6702" t="s">
        <v>181</v>
      </c>
      <c r="U6702">
        <v>0</v>
      </c>
      <c r="V6702" t="s">
        <v>181</v>
      </c>
      <c r="W6702">
        <v>0</v>
      </c>
      <c r="X6702" t="s">
        <v>201</v>
      </c>
    </row>
    <row r="6703" spans="1:24" x14ac:dyDescent="0.3">
      <c r="A6703" t="s">
        <v>179</v>
      </c>
      <c r="B6703" t="s">
        <v>6783</v>
      </c>
      <c r="C6703" t="s">
        <v>181</v>
      </c>
      <c r="D6703" t="s">
        <v>6784</v>
      </c>
      <c r="E6703" t="s">
        <v>7</v>
      </c>
      <c r="F6703">
        <v>0</v>
      </c>
      <c r="G6703">
        <v>0</v>
      </c>
      <c r="H6703" t="s">
        <v>16924</v>
      </c>
      <c r="I6703">
        <v>0</v>
      </c>
      <c r="J6703">
        <v>0</v>
      </c>
      <c r="L6703">
        <v>0</v>
      </c>
      <c r="M6703">
        <v>0</v>
      </c>
      <c r="N6703">
        <v>0</v>
      </c>
      <c r="O6703">
        <v>0</v>
      </c>
      <c r="P6703" t="s">
        <v>183</v>
      </c>
      <c r="Q6703">
        <v>0</v>
      </c>
      <c r="R6703">
        <v>0</v>
      </c>
      <c r="S6703">
        <v>0</v>
      </c>
      <c r="T6703" t="s">
        <v>181</v>
      </c>
      <c r="U6703">
        <v>0</v>
      </c>
      <c r="V6703" t="s">
        <v>181</v>
      </c>
      <c r="W6703">
        <v>0</v>
      </c>
      <c r="X6703" t="s">
        <v>201</v>
      </c>
    </row>
    <row r="6704" spans="1:24" x14ac:dyDescent="0.3">
      <c r="A6704" t="s">
        <v>179</v>
      </c>
      <c r="B6704" t="s">
        <v>6763</v>
      </c>
      <c r="C6704" t="s">
        <v>181</v>
      </c>
      <c r="D6704" t="s">
        <v>6764</v>
      </c>
      <c r="E6704" t="s">
        <v>7</v>
      </c>
      <c r="F6704">
        <v>0</v>
      </c>
      <c r="G6704">
        <v>0</v>
      </c>
      <c r="H6704" t="s">
        <v>16924</v>
      </c>
      <c r="I6704">
        <v>0</v>
      </c>
      <c r="J6704">
        <v>0</v>
      </c>
      <c r="L6704">
        <v>0</v>
      </c>
      <c r="M6704">
        <v>0</v>
      </c>
      <c r="N6704">
        <v>0</v>
      </c>
      <c r="O6704">
        <v>0</v>
      </c>
      <c r="P6704" t="s">
        <v>183</v>
      </c>
      <c r="Q6704">
        <v>0</v>
      </c>
      <c r="R6704">
        <v>0</v>
      </c>
      <c r="S6704">
        <v>0</v>
      </c>
      <c r="T6704" t="s">
        <v>181</v>
      </c>
      <c r="U6704">
        <v>0</v>
      </c>
      <c r="V6704" t="s">
        <v>181</v>
      </c>
      <c r="W6704">
        <v>0</v>
      </c>
      <c r="X6704" t="s">
        <v>201</v>
      </c>
    </row>
    <row r="6705" spans="1:24" x14ac:dyDescent="0.3">
      <c r="A6705" t="s">
        <v>179</v>
      </c>
      <c r="B6705" t="s">
        <v>505</v>
      </c>
      <c r="C6705" t="s">
        <v>181</v>
      </c>
      <c r="D6705" t="s">
        <v>506</v>
      </c>
      <c r="E6705" t="s">
        <v>181</v>
      </c>
      <c r="F6705">
        <v>0</v>
      </c>
      <c r="G6705">
        <v>0</v>
      </c>
      <c r="H6705" t="s">
        <v>16925</v>
      </c>
      <c r="I6705">
        <v>0</v>
      </c>
      <c r="J6705">
        <v>0</v>
      </c>
      <c r="L6705">
        <v>0</v>
      </c>
      <c r="M6705">
        <v>0</v>
      </c>
      <c r="N6705">
        <v>0</v>
      </c>
      <c r="O6705">
        <v>0</v>
      </c>
      <c r="P6705" t="s">
        <v>183</v>
      </c>
      <c r="Q6705">
        <v>0</v>
      </c>
      <c r="R6705">
        <v>0</v>
      </c>
      <c r="S6705">
        <v>0</v>
      </c>
      <c r="T6705" t="s">
        <v>181</v>
      </c>
      <c r="U6705">
        <v>0</v>
      </c>
      <c r="V6705" t="s">
        <v>181</v>
      </c>
      <c r="W6705">
        <v>0</v>
      </c>
      <c r="X6705" t="s">
        <v>201</v>
      </c>
    </row>
    <row r="6706" spans="1:24" x14ac:dyDescent="0.3">
      <c r="A6706" t="s">
        <v>179</v>
      </c>
      <c r="B6706" t="s">
        <v>5811</v>
      </c>
      <c r="C6706" t="s">
        <v>181</v>
      </c>
      <c r="D6706" t="s">
        <v>5812</v>
      </c>
      <c r="E6706" t="s">
        <v>7</v>
      </c>
      <c r="F6706">
        <v>0</v>
      </c>
      <c r="G6706">
        <v>0</v>
      </c>
      <c r="H6706" t="s">
        <v>16925</v>
      </c>
      <c r="I6706">
        <v>0</v>
      </c>
      <c r="J6706">
        <v>0</v>
      </c>
      <c r="L6706">
        <v>0</v>
      </c>
      <c r="M6706">
        <v>0</v>
      </c>
      <c r="N6706">
        <v>0</v>
      </c>
      <c r="O6706">
        <v>0</v>
      </c>
      <c r="P6706" t="s">
        <v>183</v>
      </c>
      <c r="Q6706">
        <v>0</v>
      </c>
      <c r="R6706">
        <v>0</v>
      </c>
      <c r="S6706">
        <v>0</v>
      </c>
      <c r="T6706" t="s">
        <v>181</v>
      </c>
      <c r="U6706">
        <v>0</v>
      </c>
      <c r="V6706" t="s">
        <v>181</v>
      </c>
      <c r="W6706">
        <v>0</v>
      </c>
      <c r="X6706" t="s">
        <v>201</v>
      </c>
    </row>
    <row r="6707" spans="1:24" x14ac:dyDescent="0.3">
      <c r="A6707" t="s">
        <v>179</v>
      </c>
      <c r="B6707" t="s">
        <v>5809</v>
      </c>
      <c r="C6707" t="s">
        <v>181</v>
      </c>
      <c r="D6707" t="s">
        <v>5810</v>
      </c>
      <c r="E6707" t="s">
        <v>7</v>
      </c>
      <c r="F6707">
        <v>0</v>
      </c>
      <c r="G6707">
        <v>0</v>
      </c>
      <c r="H6707" t="s">
        <v>12508</v>
      </c>
      <c r="I6707">
        <v>0</v>
      </c>
      <c r="J6707">
        <v>0</v>
      </c>
      <c r="L6707">
        <v>0</v>
      </c>
      <c r="M6707">
        <v>234.96</v>
      </c>
      <c r="N6707">
        <v>48</v>
      </c>
      <c r="O6707">
        <v>0</v>
      </c>
      <c r="P6707" t="s">
        <v>550</v>
      </c>
      <c r="Q6707">
        <v>0</v>
      </c>
      <c r="R6707">
        <v>0</v>
      </c>
      <c r="S6707">
        <v>0</v>
      </c>
      <c r="T6707" t="s">
        <v>181</v>
      </c>
      <c r="U6707">
        <v>0</v>
      </c>
      <c r="V6707" t="s">
        <v>181</v>
      </c>
      <c r="W6707">
        <v>0</v>
      </c>
      <c r="X6707" t="s">
        <v>201</v>
      </c>
    </row>
    <row r="6708" spans="1:24" x14ac:dyDescent="0.3">
      <c r="A6708" t="s">
        <v>179</v>
      </c>
      <c r="B6708" t="s">
        <v>3015</v>
      </c>
      <c r="C6708" t="s">
        <v>181</v>
      </c>
      <c r="D6708" t="s">
        <v>3016</v>
      </c>
      <c r="E6708" t="s">
        <v>181</v>
      </c>
      <c r="F6708">
        <v>0</v>
      </c>
      <c r="G6708">
        <v>0</v>
      </c>
      <c r="H6708" t="s">
        <v>12508</v>
      </c>
      <c r="I6708">
        <v>0</v>
      </c>
      <c r="J6708">
        <v>0</v>
      </c>
      <c r="L6708">
        <v>0</v>
      </c>
      <c r="M6708">
        <v>0</v>
      </c>
      <c r="N6708">
        <v>0</v>
      </c>
      <c r="O6708">
        <v>0</v>
      </c>
      <c r="P6708" t="s">
        <v>183</v>
      </c>
      <c r="Q6708">
        <v>0</v>
      </c>
      <c r="R6708">
        <v>0</v>
      </c>
      <c r="S6708">
        <v>0</v>
      </c>
      <c r="T6708" t="s">
        <v>181</v>
      </c>
      <c r="U6708">
        <v>0</v>
      </c>
      <c r="V6708" t="s">
        <v>181</v>
      </c>
      <c r="W6708">
        <v>0</v>
      </c>
      <c r="X6708" t="s">
        <v>201</v>
      </c>
    </row>
    <row r="6709" spans="1:24" x14ac:dyDescent="0.3">
      <c r="A6709" t="s">
        <v>179</v>
      </c>
      <c r="B6709" t="s">
        <v>503</v>
      </c>
      <c r="C6709" t="s">
        <v>181</v>
      </c>
      <c r="D6709" t="s">
        <v>504</v>
      </c>
      <c r="E6709" t="s">
        <v>181</v>
      </c>
      <c r="F6709">
        <v>0</v>
      </c>
      <c r="G6709">
        <v>0</v>
      </c>
      <c r="H6709" t="s">
        <v>12508</v>
      </c>
      <c r="I6709">
        <v>0</v>
      </c>
      <c r="J6709">
        <v>0</v>
      </c>
      <c r="L6709">
        <v>0</v>
      </c>
      <c r="M6709">
        <v>293.70999999999998</v>
      </c>
      <c r="N6709">
        <v>60</v>
      </c>
      <c r="O6709">
        <v>0</v>
      </c>
      <c r="P6709" t="s">
        <v>496</v>
      </c>
      <c r="Q6709">
        <v>0</v>
      </c>
      <c r="R6709">
        <v>0</v>
      </c>
      <c r="S6709">
        <v>0</v>
      </c>
      <c r="T6709" t="s">
        <v>181</v>
      </c>
      <c r="U6709">
        <v>0</v>
      </c>
      <c r="V6709" t="s">
        <v>181</v>
      </c>
      <c r="W6709">
        <v>0</v>
      </c>
      <c r="X6709" t="s">
        <v>201</v>
      </c>
    </row>
    <row r="6710" spans="1:24" x14ac:dyDescent="0.3">
      <c r="A6710" t="s">
        <v>179</v>
      </c>
      <c r="B6710" t="s">
        <v>5586</v>
      </c>
      <c r="C6710" t="s">
        <v>181</v>
      </c>
      <c r="D6710" t="s">
        <v>5587</v>
      </c>
      <c r="E6710" t="s">
        <v>7</v>
      </c>
      <c r="F6710">
        <v>0</v>
      </c>
      <c r="G6710">
        <v>0</v>
      </c>
      <c r="H6710" t="s">
        <v>16917</v>
      </c>
      <c r="I6710">
        <v>0</v>
      </c>
      <c r="J6710">
        <v>0</v>
      </c>
      <c r="L6710">
        <v>0</v>
      </c>
      <c r="M6710">
        <v>0</v>
      </c>
      <c r="N6710">
        <v>0</v>
      </c>
      <c r="O6710">
        <v>0</v>
      </c>
      <c r="P6710" t="s">
        <v>183</v>
      </c>
      <c r="Q6710">
        <v>0</v>
      </c>
      <c r="R6710">
        <v>0</v>
      </c>
      <c r="S6710">
        <v>0</v>
      </c>
      <c r="T6710" t="s">
        <v>181</v>
      </c>
      <c r="U6710">
        <v>0</v>
      </c>
      <c r="V6710" t="s">
        <v>181</v>
      </c>
      <c r="W6710">
        <v>0</v>
      </c>
      <c r="X6710" t="s">
        <v>201</v>
      </c>
    </row>
    <row r="6711" spans="1:24" x14ac:dyDescent="0.3">
      <c r="A6711" t="s">
        <v>179</v>
      </c>
      <c r="B6711" t="s">
        <v>5376</v>
      </c>
      <c r="C6711" t="s">
        <v>181</v>
      </c>
      <c r="D6711" t="s">
        <v>5377</v>
      </c>
      <c r="E6711" t="s">
        <v>7</v>
      </c>
      <c r="F6711">
        <v>0</v>
      </c>
      <c r="G6711">
        <v>0</v>
      </c>
      <c r="H6711" t="s">
        <v>16917</v>
      </c>
      <c r="I6711">
        <v>0</v>
      </c>
      <c r="J6711">
        <v>0</v>
      </c>
      <c r="L6711">
        <v>0</v>
      </c>
      <c r="M6711">
        <v>0</v>
      </c>
      <c r="N6711">
        <v>0</v>
      </c>
      <c r="O6711">
        <v>0</v>
      </c>
      <c r="P6711" t="s">
        <v>183</v>
      </c>
      <c r="Q6711">
        <v>1449</v>
      </c>
      <c r="R6711">
        <v>-1449</v>
      </c>
      <c r="S6711">
        <v>5052</v>
      </c>
      <c r="T6711" t="s">
        <v>181</v>
      </c>
      <c r="U6711">
        <v>0</v>
      </c>
      <c r="V6711" t="s">
        <v>181</v>
      </c>
      <c r="W6711">
        <v>0</v>
      </c>
      <c r="X6711" t="s">
        <v>201</v>
      </c>
    </row>
    <row r="6712" spans="1:24" x14ac:dyDescent="0.3">
      <c r="A6712" t="s">
        <v>179</v>
      </c>
      <c r="B6712" t="s">
        <v>3155</v>
      </c>
      <c r="C6712" t="s">
        <v>181</v>
      </c>
      <c r="D6712" t="s">
        <v>3156</v>
      </c>
      <c r="E6712" t="s">
        <v>181</v>
      </c>
      <c r="F6712">
        <v>0</v>
      </c>
      <c r="G6712">
        <v>0</v>
      </c>
      <c r="H6712" t="s">
        <v>16917</v>
      </c>
      <c r="I6712">
        <v>0</v>
      </c>
      <c r="J6712">
        <v>0</v>
      </c>
      <c r="L6712">
        <v>0</v>
      </c>
      <c r="M6712">
        <v>3447.09</v>
      </c>
      <c r="N6712">
        <v>458</v>
      </c>
      <c r="O6712">
        <v>0</v>
      </c>
      <c r="P6712" t="s">
        <v>18564</v>
      </c>
      <c r="Q6712">
        <v>128</v>
      </c>
      <c r="R6712">
        <v>0</v>
      </c>
      <c r="S6712">
        <v>0</v>
      </c>
      <c r="T6712" t="s">
        <v>181</v>
      </c>
      <c r="U6712">
        <v>0</v>
      </c>
      <c r="V6712" t="s">
        <v>181</v>
      </c>
      <c r="W6712">
        <v>0</v>
      </c>
      <c r="X6712" t="s">
        <v>201</v>
      </c>
    </row>
    <row r="6713" spans="1:24" x14ac:dyDescent="0.3">
      <c r="A6713" t="s">
        <v>179</v>
      </c>
      <c r="B6713" t="s">
        <v>2841</v>
      </c>
      <c r="C6713" t="s">
        <v>181</v>
      </c>
      <c r="D6713" t="s">
        <v>2842</v>
      </c>
      <c r="E6713" t="s">
        <v>181</v>
      </c>
      <c r="F6713">
        <v>0</v>
      </c>
      <c r="G6713">
        <v>0</v>
      </c>
      <c r="H6713" t="s">
        <v>16917</v>
      </c>
      <c r="I6713">
        <v>0</v>
      </c>
      <c r="J6713">
        <v>0</v>
      </c>
      <c r="L6713">
        <v>0</v>
      </c>
      <c r="M6713">
        <v>0</v>
      </c>
      <c r="N6713">
        <v>0</v>
      </c>
      <c r="O6713">
        <v>0</v>
      </c>
      <c r="P6713" t="s">
        <v>183</v>
      </c>
      <c r="Q6713">
        <v>0</v>
      </c>
      <c r="R6713">
        <v>0</v>
      </c>
      <c r="S6713">
        <v>0</v>
      </c>
      <c r="T6713" t="s">
        <v>181</v>
      </c>
      <c r="U6713">
        <v>0</v>
      </c>
      <c r="V6713" t="s">
        <v>181</v>
      </c>
      <c r="W6713">
        <v>0</v>
      </c>
      <c r="X6713" t="s">
        <v>201</v>
      </c>
    </row>
    <row r="6714" spans="1:24" x14ac:dyDescent="0.3">
      <c r="A6714" t="s">
        <v>179</v>
      </c>
      <c r="B6714" t="s">
        <v>16926</v>
      </c>
      <c r="C6714" t="s">
        <v>181</v>
      </c>
      <c r="D6714" t="s">
        <v>16927</v>
      </c>
      <c r="E6714" t="s">
        <v>7</v>
      </c>
      <c r="F6714">
        <v>0</v>
      </c>
      <c r="G6714">
        <v>0</v>
      </c>
      <c r="H6714" t="s">
        <v>13556</v>
      </c>
      <c r="I6714">
        <v>0</v>
      </c>
      <c r="J6714">
        <v>0</v>
      </c>
      <c r="L6714">
        <v>0</v>
      </c>
      <c r="M6714">
        <v>0</v>
      </c>
      <c r="N6714">
        <v>0</v>
      </c>
      <c r="O6714">
        <v>0</v>
      </c>
      <c r="P6714" t="s">
        <v>183</v>
      </c>
      <c r="Q6714">
        <v>0</v>
      </c>
      <c r="R6714">
        <v>0</v>
      </c>
      <c r="S6714">
        <v>0</v>
      </c>
      <c r="T6714" t="s">
        <v>181</v>
      </c>
      <c r="U6714">
        <v>0</v>
      </c>
      <c r="V6714" t="s">
        <v>181</v>
      </c>
      <c r="W6714">
        <v>0</v>
      </c>
      <c r="X6714" t="s">
        <v>201</v>
      </c>
    </row>
    <row r="6715" spans="1:24" x14ac:dyDescent="0.3">
      <c r="A6715" t="s">
        <v>179</v>
      </c>
      <c r="B6715" t="s">
        <v>5392</v>
      </c>
      <c r="C6715" t="s">
        <v>181</v>
      </c>
      <c r="D6715" t="s">
        <v>5393</v>
      </c>
      <c r="E6715" t="s">
        <v>7</v>
      </c>
      <c r="F6715">
        <v>0</v>
      </c>
      <c r="G6715">
        <v>0</v>
      </c>
      <c r="H6715" t="s">
        <v>16918</v>
      </c>
      <c r="I6715">
        <v>0</v>
      </c>
      <c r="J6715">
        <v>0</v>
      </c>
      <c r="L6715">
        <v>0</v>
      </c>
      <c r="M6715">
        <v>27.97</v>
      </c>
      <c r="N6715">
        <v>4</v>
      </c>
      <c r="O6715">
        <v>0</v>
      </c>
      <c r="P6715" t="s">
        <v>3101</v>
      </c>
      <c r="Q6715">
        <v>0</v>
      </c>
      <c r="R6715">
        <v>0</v>
      </c>
      <c r="S6715">
        <v>0</v>
      </c>
      <c r="T6715" t="s">
        <v>181</v>
      </c>
      <c r="U6715">
        <v>0</v>
      </c>
      <c r="V6715" t="s">
        <v>181</v>
      </c>
      <c r="W6715">
        <v>0</v>
      </c>
      <c r="X6715" t="s">
        <v>201</v>
      </c>
    </row>
    <row r="6716" spans="1:24" x14ac:dyDescent="0.3">
      <c r="A6716" t="s">
        <v>179</v>
      </c>
      <c r="B6716" t="s">
        <v>5546</v>
      </c>
      <c r="C6716" t="s">
        <v>181</v>
      </c>
      <c r="D6716" t="s">
        <v>5393</v>
      </c>
      <c r="E6716" t="s">
        <v>7</v>
      </c>
      <c r="F6716">
        <v>0</v>
      </c>
      <c r="G6716">
        <v>0</v>
      </c>
      <c r="H6716" t="s">
        <v>16918</v>
      </c>
      <c r="I6716">
        <v>0</v>
      </c>
      <c r="J6716">
        <v>0</v>
      </c>
      <c r="L6716">
        <v>0</v>
      </c>
      <c r="M6716">
        <v>0</v>
      </c>
      <c r="N6716">
        <v>0</v>
      </c>
      <c r="O6716">
        <v>0</v>
      </c>
      <c r="P6716" t="s">
        <v>183</v>
      </c>
      <c r="Q6716">
        <v>0</v>
      </c>
      <c r="R6716">
        <v>0</v>
      </c>
      <c r="S6716">
        <v>0</v>
      </c>
      <c r="T6716" t="s">
        <v>181</v>
      </c>
      <c r="U6716">
        <v>0</v>
      </c>
      <c r="V6716" t="s">
        <v>181</v>
      </c>
      <c r="W6716">
        <v>0</v>
      </c>
      <c r="X6716" t="s">
        <v>201</v>
      </c>
    </row>
    <row r="6717" spans="1:24" x14ac:dyDescent="0.3">
      <c r="A6717" t="s">
        <v>179</v>
      </c>
      <c r="B6717" t="s">
        <v>2496</v>
      </c>
      <c r="C6717" t="s">
        <v>181</v>
      </c>
      <c r="D6717" t="s">
        <v>2497</v>
      </c>
      <c r="E6717" t="s">
        <v>181</v>
      </c>
      <c r="F6717">
        <v>0</v>
      </c>
      <c r="G6717">
        <v>0</v>
      </c>
      <c r="H6717" t="s">
        <v>16918</v>
      </c>
      <c r="I6717">
        <v>0</v>
      </c>
      <c r="J6717">
        <v>0</v>
      </c>
      <c r="L6717">
        <v>0</v>
      </c>
      <c r="M6717">
        <v>0</v>
      </c>
      <c r="N6717">
        <v>0</v>
      </c>
      <c r="O6717">
        <v>0</v>
      </c>
      <c r="P6717" t="s">
        <v>183</v>
      </c>
      <c r="Q6717">
        <v>0</v>
      </c>
      <c r="R6717">
        <v>0</v>
      </c>
      <c r="S6717">
        <v>0</v>
      </c>
      <c r="T6717" t="s">
        <v>181</v>
      </c>
      <c r="U6717">
        <v>0</v>
      </c>
      <c r="V6717" t="s">
        <v>181</v>
      </c>
      <c r="W6717">
        <v>0</v>
      </c>
      <c r="X6717" t="s">
        <v>201</v>
      </c>
    </row>
    <row r="6718" spans="1:24" x14ac:dyDescent="0.3">
      <c r="A6718" t="s">
        <v>179</v>
      </c>
      <c r="B6718" t="s">
        <v>3158</v>
      </c>
      <c r="C6718" t="s">
        <v>181</v>
      </c>
      <c r="D6718" t="s">
        <v>3159</v>
      </c>
      <c r="E6718" t="s">
        <v>181</v>
      </c>
      <c r="F6718">
        <v>0</v>
      </c>
      <c r="G6718">
        <v>0</v>
      </c>
      <c r="H6718" t="s">
        <v>16918</v>
      </c>
      <c r="I6718">
        <v>0</v>
      </c>
      <c r="J6718">
        <v>0</v>
      </c>
      <c r="L6718">
        <v>0</v>
      </c>
      <c r="M6718">
        <v>1538.46</v>
      </c>
      <c r="N6718">
        <v>220</v>
      </c>
      <c r="O6718">
        <v>0</v>
      </c>
      <c r="P6718" t="s">
        <v>4167</v>
      </c>
      <c r="Q6718">
        <v>0</v>
      </c>
      <c r="R6718">
        <v>0</v>
      </c>
      <c r="S6718">
        <v>0</v>
      </c>
      <c r="T6718" t="s">
        <v>181</v>
      </c>
      <c r="U6718">
        <v>0</v>
      </c>
      <c r="V6718" t="s">
        <v>181</v>
      </c>
      <c r="W6718">
        <v>0</v>
      </c>
      <c r="X6718" t="s">
        <v>201</v>
      </c>
    </row>
    <row r="6719" spans="1:24" x14ac:dyDescent="0.3">
      <c r="A6719" t="s">
        <v>179</v>
      </c>
      <c r="B6719" t="s">
        <v>6557</v>
      </c>
      <c r="C6719" t="s">
        <v>181</v>
      </c>
      <c r="D6719" t="s">
        <v>6558</v>
      </c>
      <c r="E6719" t="s">
        <v>7</v>
      </c>
      <c r="F6719">
        <v>0</v>
      </c>
      <c r="G6719">
        <v>0</v>
      </c>
      <c r="H6719" t="s">
        <v>13556</v>
      </c>
      <c r="I6719">
        <v>0</v>
      </c>
      <c r="J6719">
        <v>0</v>
      </c>
      <c r="L6719">
        <v>0</v>
      </c>
      <c r="M6719">
        <v>0</v>
      </c>
      <c r="N6719">
        <v>0</v>
      </c>
      <c r="O6719">
        <v>0</v>
      </c>
      <c r="P6719" t="s">
        <v>183</v>
      </c>
      <c r="Q6719">
        <v>0</v>
      </c>
      <c r="R6719">
        <v>0</v>
      </c>
      <c r="S6719">
        <v>0</v>
      </c>
      <c r="T6719" t="s">
        <v>181</v>
      </c>
      <c r="U6719">
        <v>0</v>
      </c>
      <c r="V6719" t="s">
        <v>181</v>
      </c>
      <c r="W6719">
        <v>0</v>
      </c>
      <c r="X6719" t="s">
        <v>201</v>
      </c>
    </row>
    <row r="6720" spans="1:24" x14ac:dyDescent="0.3">
      <c r="A6720" t="s">
        <v>179</v>
      </c>
      <c r="B6720" t="s">
        <v>808</v>
      </c>
      <c r="C6720" t="s">
        <v>181</v>
      </c>
      <c r="D6720" t="s">
        <v>809</v>
      </c>
      <c r="E6720" t="s">
        <v>181</v>
      </c>
      <c r="F6720">
        <v>0</v>
      </c>
      <c r="G6720">
        <v>0</v>
      </c>
      <c r="H6720" t="s">
        <v>16928</v>
      </c>
      <c r="I6720">
        <v>0</v>
      </c>
      <c r="J6720">
        <v>0</v>
      </c>
      <c r="L6720">
        <v>0</v>
      </c>
      <c r="M6720">
        <v>0</v>
      </c>
      <c r="N6720">
        <v>0</v>
      </c>
      <c r="O6720">
        <v>0</v>
      </c>
      <c r="P6720" t="s">
        <v>183</v>
      </c>
      <c r="Q6720">
        <v>0</v>
      </c>
      <c r="R6720">
        <v>0</v>
      </c>
      <c r="S6720">
        <v>0</v>
      </c>
      <c r="T6720" t="s">
        <v>181</v>
      </c>
      <c r="U6720">
        <v>0</v>
      </c>
      <c r="V6720" t="s">
        <v>181</v>
      </c>
      <c r="W6720">
        <v>0</v>
      </c>
      <c r="X6720" t="s">
        <v>201</v>
      </c>
    </row>
    <row r="6721" spans="1:24" x14ac:dyDescent="0.3">
      <c r="A6721" t="s">
        <v>179</v>
      </c>
      <c r="B6721" t="s">
        <v>7086</v>
      </c>
      <c r="C6721" t="s">
        <v>181</v>
      </c>
      <c r="D6721" t="s">
        <v>7087</v>
      </c>
      <c r="E6721" t="s">
        <v>7</v>
      </c>
      <c r="F6721">
        <v>0</v>
      </c>
      <c r="G6721">
        <v>0</v>
      </c>
      <c r="H6721" t="s">
        <v>13556</v>
      </c>
      <c r="I6721">
        <v>0</v>
      </c>
      <c r="J6721">
        <v>0</v>
      </c>
      <c r="L6721">
        <v>0</v>
      </c>
      <c r="M6721">
        <v>165.89</v>
      </c>
      <c r="N6721">
        <v>24</v>
      </c>
      <c r="O6721">
        <v>24</v>
      </c>
      <c r="P6721" t="s">
        <v>183</v>
      </c>
      <c r="Q6721">
        <v>0</v>
      </c>
      <c r="R6721">
        <v>0</v>
      </c>
      <c r="S6721">
        <v>0</v>
      </c>
      <c r="T6721" t="s">
        <v>181</v>
      </c>
      <c r="U6721">
        <v>0</v>
      </c>
      <c r="V6721" t="s">
        <v>181</v>
      </c>
      <c r="W6721">
        <v>0</v>
      </c>
      <c r="X6721" t="s">
        <v>201</v>
      </c>
    </row>
    <row r="6722" spans="1:24" x14ac:dyDescent="0.3">
      <c r="A6722" t="s">
        <v>179</v>
      </c>
      <c r="B6722" t="s">
        <v>3405</v>
      </c>
      <c r="C6722" t="s">
        <v>181</v>
      </c>
      <c r="D6722" t="s">
        <v>3406</v>
      </c>
      <c r="E6722" t="s">
        <v>181</v>
      </c>
      <c r="F6722">
        <v>0</v>
      </c>
      <c r="G6722">
        <v>0</v>
      </c>
      <c r="H6722" t="s">
        <v>16917</v>
      </c>
      <c r="I6722">
        <v>0</v>
      </c>
      <c r="J6722">
        <v>0</v>
      </c>
      <c r="L6722">
        <v>0</v>
      </c>
      <c r="M6722">
        <v>0</v>
      </c>
      <c r="N6722">
        <v>0</v>
      </c>
      <c r="O6722">
        <v>0</v>
      </c>
      <c r="P6722" t="s">
        <v>183</v>
      </c>
      <c r="Q6722">
        <v>0</v>
      </c>
      <c r="R6722">
        <v>0</v>
      </c>
      <c r="S6722">
        <v>0</v>
      </c>
      <c r="T6722" t="s">
        <v>181</v>
      </c>
      <c r="U6722">
        <v>0</v>
      </c>
      <c r="V6722" t="s">
        <v>181</v>
      </c>
      <c r="W6722">
        <v>0</v>
      </c>
      <c r="X6722" t="s">
        <v>201</v>
      </c>
    </row>
    <row r="6723" spans="1:24" x14ac:dyDescent="0.3">
      <c r="A6723" t="s">
        <v>179</v>
      </c>
      <c r="B6723" t="s">
        <v>5921</v>
      </c>
      <c r="C6723" t="s">
        <v>181</v>
      </c>
      <c r="D6723" t="s">
        <v>5922</v>
      </c>
      <c r="E6723" t="s">
        <v>7</v>
      </c>
      <c r="F6723">
        <v>0</v>
      </c>
      <c r="G6723">
        <v>0</v>
      </c>
      <c r="H6723" t="s">
        <v>16917</v>
      </c>
      <c r="I6723">
        <v>0</v>
      </c>
      <c r="J6723">
        <v>0</v>
      </c>
      <c r="L6723">
        <v>0</v>
      </c>
      <c r="M6723">
        <v>0</v>
      </c>
      <c r="N6723">
        <v>0</v>
      </c>
      <c r="O6723">
        <v>0</v>
      </c>
      <c r="P6723" t="s">
        <v>183</v>
      </c>
      <c r="Q6723">
        <v>0</v>
      </c>
      <c r="R6723">
        <v>0</v>
      </c>
      <c r="S6723">
        <v>0</v>
      </c>
      <c r="T6723" t="s">
        <v>181</v>
      </c>
      <c r="U6723">
        <v>0</v>
      </c>
      <c r="V6723" t="s">
        <v>181</v>
      </c>
      <c r="W6723">
        <v>0</v>
      </c>
      <c r="X6723" t="s">
        <v>201</v>
      </c>
    </row>
    <row r="6724" spans="1:24" x14ac:dyDescent="0.3">
      <c r="A6724" t="s">
        <v>179</v>
      </c>
      <c r="B6724" t="s">
        <v>2621</v>
      </c>
      <c r="C6724" t="s">
        <v>181</v>
      </c>
      <c r="D6724" t="s">
        <v>2622</v>
      </c>
      <c r="E6724" t="s">
        <v>181</v>
      </c>
      <c r="F6724">
        <v>0</v>
      </c>
      <c r="G6724">
        <v>0</v>
      </c>
      <c r="H6724" t="s">
        <v>15513</v>
      </c>
      <c r="I6724">
        <v>0</v>
      </c>
      <c r="J6724">
        <v>0</v>
      </c>
      <c r="L6724">
        <v>0</v>
      </c>
      <c r="M6724">
        <v>0</v>
      </c>
      <c r="N6724">
        <v>0</v>
      </c>
      <c r="O6724">
        <v>0</v>
      </c>
      <c r="P6724" t="s">
        <v>183</v>
      </c>
      <c r="Q6724">
        <v>0</v>
      </c>
      <c r="R6724">
        <v>0</v>
      </c>
      <c r="S6724">
        <v>0</v>
      </c>
      <c r="T6724" t="s">
        <v>181</v>
      </c>
      <c r="U6724">
        <v>0</v>
      </c>
      <c r="V6724" t="s">
        <v>181</v>
      </c>
      <c r="W6724">
        <v>0</v>
      </c>
      <c r="X6724" t="s">
        <v>201</v>
      </c>
    </row>
    <row r="6725" spans="1:24" x14ac:dyDescent="0.3">
      <c r="A6725" t="s">
        <v>179</v>
      </c>
      <c r="B6725" t="s">
        <v>16929</v>
      </c>
      <c r="C6725" t="s">
        <v>181</v>
      </c>
      <c r="D6725" t="s">
        <v>16930</v>
      </c>
      <c r="E6725" t="s">
        <v>7</v>
      </c>
      <c r="F6725">
        <v>0</v>
      </c>
      <c r="G6725">
        <v>0</v>
      </c>
      <c r="H6725" t="s">
        <v>13533</v>
      </c>
      <c r="I6725">
        <v>0</v>
      </c>
      <c r="J6725">
        <v>0</v>
      </c>
      <c r="L6725">
        <v>0</v>
      </c>
      <c r="M6725">
        <v>0</v>
      </c>
      <c r="N6725">
        <v>0</v>
      </c>
      <c r="O6725">
        <v>0</v>
      </c>
      <c r="P6725" t="s">
        <v>183</v>
      </c>
      <c r="Q6725">
        <v>0</v>
      </c>
      <c r="R6725">
        <v>0</v>
      </c>
      <c r="S6725">
        <v>0</v>
      </c>
      <c r="T6725" t="s">
        <v>181</v>
      </c>
      <c r="U6725">
        <v>0</v>
      </c>
      <c r="V6725" t="s">
        <v>181</v>
      </c>
      <c r="W6725">
        <v>0</v>
      </c>
      <c r="X6725" t="s">
        <v>201</v>
      </c>
    </row>
    <row r="6726" spans="1:24" x14ac:dyDescent="0.3">
      <c r="A6726" t="s">
        <v>179</v>
      </c>
      <c r="B6726" t="s">
        <v>16931</v>
      </c>
      <c r="C6726" t="s">
        <v>181</v>
      </c>
      <c r="D6726" t="s">
        <v>16932</v>
      </c>
      <c r="E6726" t="s">
        <v>7</v>
      </c>
      <c r="F6726">
        <v>0</v>
      </c>
      <c r="G6726">
        <v>0</v>
      </c>
      <c r="H6726" t="s">
        <v>13533</v>
      </c>
      <c r="I6726">
        <v>0</v>
      </c>
      <c r="J6726">
        <v>0</v>
      </c>
      <c r="L6726">
        <v>0</v>
      </c>
      <c r="M6726">
        <v>0</v>
      </c>
      <c r="N6726">
        <v>0</v>
      </c>
      <c r="O6726">
        <v>0</v>
      </c>
      <c r="P6726" t="s">
        <v>183</v>
      </c>
      <c r="Q6726">
        <v>0</v>
      </c>
      <c r="R6726">
        <v>0</v>
      </c>
      <c r="S6726">
        <v>0</v>
      </c>
      <c r="T6726" t="s">
        <v>181</v>
      </c>
      <c r="U6726">
        <v>0</v>
      </c>
      <c r="V6726" t="s">
        <v>181</v>
      </c>
      <c r="W6726">
        <v>0</v>
      </c>
      <c r="X6726" t="s">
        <v>201</v>
      </c>
    </row>
    <row r="6727" spans="1:24" x14ac:dyDescent="0.3">
      <c r="A6727" t="s">
        <v>179</v>
      </c>
      <c r="B6727" t="s">
        <v>3116</v>
      </c>
      <c r="C6727" t="s">
        <v>181</v>
      </c>
      <c r="D6727" t="s">
        <v>3117</v>
      </c>
      <c r="E6727" t="s">
        <v>181</v>
      </c>
      <c r="F6727">
        <v>0</v>
      </c>
      <c r="G6727">
        <v>0</v>
      </c>
      <c r="H6727" t="s">
        <v>12705</v>
      </c>
      <c r="I6727">
        <v>0</v>
      </c>
      <c r="J6727">
        <v>0</v>
      </c>
      <c r="L6727">
        <v>0</v>
      </c>
      <c r="M6727">
        <v>0</v>
      </c>
      <c r="N6727">
        <v>0</v>
      </c>
      <c r="O6727">
        <v>0</v>
      </c>
      <c r="P6727" t="s">
        <v>183</v>
      </c>
      <c r="Q6727">
        <v>0</v>
      </c>
      <c r="R6727">
        <v>0</v>
      </c>
      <c r="S6727">
        <v>0</v>
      </c>
      <c r="T6727" t="s">
        <v>181</v>
      </c>
      <c r="U6727">
        <v>0</v>
      </c>
      <c r="V6727" t="s">
        <v>181</v>
      </c>
      <c r="W6727">
        <v>0</v>
      </c>
      <c r="X6727" t="s">
        <v>201</v>
      </c>
    </row>
    <row r="6728" spans="1:24" x14ac:dyDescent="0.3">
      <c r="A6728" t="s">
        <v>179</v>
      </c>
      <c r="B6728" t="s">
        <v>3271</v>
      </c>
      <c r="C6728" t="s">
        <v>181</v>
      </c>
      <c r="D6728" t="s">
        <v>3272</v>
      </c>
      <c r="E6728" t="s">
        <v>181</v>
      </c>
      <c r="F6728">
        <v>0</v>
      </c>
      <c r="G6728">
        <v>0</v>
      </c>
      <c r="H6728" t="s">
        <v>12705</v>
      </c>
      <c r="I6728">
        <v>0</v>
      </c>
      <c r="J6728">
        <v>0</v>
      </c>
      <c r="L6728">
        <v>0</v>
      </c>
      <c r="M6728">
        <v>0</v>
      </c>
      <c r="N6728">
        <v>0</v>
      </c>
      <c r="O6728">
        <v>0</v>
      </c>
      <c r="P6728" t="s">
        <v>183</v>
      </c>
      <c r="Q6728">
        <v>0</v>
      </c>
      <c r="R6728">
        <v>0</v>
      </c>
      <c r="S6728">
        <v>0</v>
      </c>
      <c r="T6728" t="s">
        <v>181</v>
      </c>
      <c r="U6728">
        <v>0</v>
      </c>
      <c r="V6728" t="s">
        <v>181</v>
      </c>
      <c r="W6728">
        <v>0</v>
      </c>
      <c r="X6728" t="s">
        <v>201</v>
      </c>
    </row>
    <row r="6729" spans="1:24" x14ac:dyDescent="0.3">
      <c r="A6729" t="s">
        <v>179</v>
      </c>
      <c r="B6729" t="s">
        <v>3223</v>
      </c>
      <c r="C6729" t="s">
        <v>181</v>
      </c>
      <c r="D6729" t="s">
        <v>3224</v>
      </c>
      <c r="E6729" t="s">
        <v>181</v>
      </c>
      <c r="F6729">
        <v>0</v>
      </c>
      <c r="G6729">
        <v>0</v>
      </c>
      <c r="H6729" t="s">
        <v>16933</v>
      </c>
      <c r="I6729">
        <v>0</v>
      </c>
      <c r="J6729">
        <v>0</v>
      </c>
      <c r="L6729">
        <v>0</v>
      </c>
      <c r="M6729">
        <v>22.38</v>
      </c>
      <c r="N6729">
        <v>3</v>
      </c>
      <c r="O6729">
        <v>0</v>
      </c>
      <c r="P6729" t="s">
        <v>3701</v>
      </c>
      <c r="Q6729">
        <v>0</v>
      </c>
      <c r="R6729">
        <v>0</v>
      </c>
      <c r="S6729">
        <v>0</v>
      </c>
      <c r="T6729" t="s">
        <v>181</v>
      </c>
      <c r="U6729">
        <v>0</v>
      </c>
      <c r="V6729" t="s">
        <v>181</v>
      </c>
      <c r="W6729">
        <v>0</v>
      </c>
      <c r="X6729" t="s">
        <v>201</v>
      </c>
    </row>
    <row r="6730" spans="1:24" x14ac:dyDescent="0.3">
      <c r="A6730" t="s">
        <v>179</v>
      </c>
      <c r="B6730" t="s">
        <v>3191</v>
      </c>
      <c r="C6730" t="s">
        <v>181</v>
      </c>
      <c r="D6730" t="s">
        <v>3192</v>
      </c>
      <c r="E6730" t="s">
        <v>181</v>
      </c>
      <c r="F6730">
        <v>0</v>
      </c>
      <c r="G6730" t="s">
        <v>15894</v>
      </c>
      <c r="H6730" t="s">
        <v>16933</v>
      </c>
      <c r="I6730">
        <v>13248.96</v>
      </c>
      <c r="J6730">
        <v>0</v>
      </c>
      <c r="L6730">
        <v>0</v>
      </c>
      <c r="M6730">
        <v>1074.1199999999999</v>
      </c>
      <c r="N6730">
        <v>144</v>
      </c>
      <c r="O6730">
        <v>0</v>
      </c>
      <c r="P6730" t="s">
        <v>1363</v>
      </c>
      <c r="Q6730">
        <v>1920</v>
      </c>
      <c r="R6730">
        <v>-1776</v>
      </c>
      <c r="S6730">
        <v>0</v>
      </c>
      <c r="T6730" t="s">
        <v>181</v>
      </c>
      <c r="U6730">
        <v>0</v>
      </c>
      <c r="V6730" t="s">
        <v>181</v>
      </c>
      <c r="W6730">
        <v>0</v>
      </c>
      <c r="X6730" t="s">
        <v>201</v>
      </c>
    </row>
    <row r="6731" spans="1:24" x14ac:dyDescent="0.3">
      <c r="A6731" t="s">
        <v>179</v>
      </c>
      <c r="B6731" t="s">
        <v>486</v>
      </c>
      <c r="C6731" t="s">
        <v>181</v>
      </c>
      <c r="D6731" t="s">
        <v>487</v>
      </c>
      <c r="E6731" t="s">
        <v>181</v>
      </c>
      <c r="F6731">
        <v>0</v>
      </c>
      <c r="G6731">
        <v>0</v>
      </c>
      <c r="H6731" t="s">
        <v>16934</v>
      </c>
      <c r="I6731">
        <v>0</v>
      </c>
      <c r="J6731">
        <v>0</v>
      </c>
      <c r="L6731">
        <v>0</v>
      </c>
      <c r="M6731">
        <v>0</v>
      </c>
      <c r="N6731">
        <v>0</v>
      </c>
      <c r="O6731">
        <v>0</v>
      </c>
      <c r="P6731" t="s">
        <v>183</v>
      </c>
      <c r="Q6731">
        <v>0</v>
      </c>
      <c r="R6731">
        <v>0</v>
      </c>
      <c r="S6731">
        <v>0</v>
      </c>
      <c r="T6731" t="s">
        <v>181</v>
      </c>
      <c r="U6731">
        <v>0</v>
      </c>
      <c r="V6731" t="s">
        <v>181</v>
      </c>
      <c r="W6731">
        <v>0</v>
      </c>
      <c r="X6731" t="s">
        <v>201</v>
      </c>
    </row>
    <row r="6732" spans="1:24" x14ac:dyDescent="0.3">
      <c r="A6732" t="s">
        <v>179</v>
      </c>
      <c r="B6732" t="s">
        <v>6730</v>
      </c>
      <c r="C6732" t="s">
        <v>181</v>
      </c>
      <c r="D6732" t="s">
        <v>6731</v>
      </c>
      <c r="E6732" t="s">
        <v>7</v>
      </c>
      <c r="F6732">
        <v>0</v>
      </c>
      <c r="G6732">
        <v>0</v>
      </c>
      <c r="H6732" t="s">
        <v>15192</v>
      </c>
      <c r="I6732">
        <v>0</v>
      </c>
      <c r="J6732">
        <v>0</v>
      </c>
      <c r="L6732">
        <v>0</v>
      </c>
      <c r="M6732">
        <v>0</v>
      </c>
      <c r="N6732">
        <v>0</v>
      </c>
      <c r="O6732">
        <v>0</v>
      </c>
      <c r="P6732" t="s">
        <v>183</v>
      </c>
      <c r="Q6732">
        <v>0</v>
      </c>
      <c r="R6732">
        <v>0</v>
      </c>
      <c r="S6732">
        <v>0</v>
      </c>
      <c r="T6732" t="s">
        <v>181</v>
      </c>
      <c r="U6732">
        <v>0</v>
      </c>
      <c r="V6732" t="s">
        <v>181</v>
      </c>
      <c r="W6732">
        <v>0</v>
      </c>
      <c r="X6732" t="s">
        <v>201</v>
      </c>
    </row>
    <row r="6733" spans="1:24" x14ac:dyDescent="0.3">
      <c r="A6733" t="s">
        <v>179</v>
      </c>
      <c r="B6733" t="s">
        <v>4977</v>
      </c>
      <c r="C6733" t="s">
        <v>181</v>
      </c>
      <c r="D6733" t="s">
        <v>4978</v>
      </c>
      <c r="E6733" t="s">
        <v>7</v>
      </c>
      <c r="F6733">
        <v>0</v>
      </c>
      <c r="G6733">
        <v>0</v>
      </c>
      <c r="H6733" t="s">
        <v>12705</v>
      </c>
      <c r="I6733">
        <v>0</v>
      </c>
      <c r="J6733">
        <v>0</v>
      </c>
      <c r="L6733">
        <v>0</v>
      </c>
      <c r="M6733">
        <v>0</v>
      </c>
      <c r="N6733">
        <v>0</v>
      </c>
      <c r="O6733">
        <v>0</v>
      </c>
      <c r="P6733" t="s">
        <v>183</v>
      </c>
      <c r="Q6733">
        <v>0</v>
      </c>
      <c r="R6733">
        <v>0</v>
      </c>
      <c r="S6733">
        <v>0</v>
      </c>
      <c r="T6733" t="s">
        <v>181</v>
      </c>
      <c r="U6733">
        <v>0</v>
      </c>
      <c r="V6733" t="s">
        <v>181</v>
      </c>
      <c r="W6733">
        <v>0</v>
      </c>
      <c r="X6733" t="s">
        <v>201</v>
      </c>
    </row>
    <row r="6734" spans="1:24" x14ac:dyDescent="0.3">
      <c r="A6734" t="s">
        <v>179</v>
      </c>
      <c r="B6734" t="s">
        <v>16935</v>
      </c>
      <c r="C6734" t="s">
        <v>181</v>
      </c>
      <c r="D6734" t="s">
        <v>16936</v>
      </c>
      <c r="E6734" t="s">
        <v>7</v>
      </c>
      <c r="F6734">
        <v>0</v>
      </c>
      <c r="G6734">
        <v>0</v>
      </c>
      <c r="H6734" t="s">
        <v>16937</v>
      </c>
      <c r="I6734">
        <v>0</v>
      </c>
      <c r="J6734">
        <v>0</v>
      </c>
      <c r="L6734">
        <v>0</v>
      </c>
      <c r="M6734">
        <v>0</v>
      </c>
      <c r="N6734">
        <v>0</v>
      </c>
      <c r="O6734">
        <v>0</v>
      </c>
      <c r="P6734" t="s">
        <v>183</v>
      </c>
      <c r="Q6734">
        <v>0</v>
      </c>
      <c r="R6734">
        <v>0</v>
      </c>
      <c r="S6734">
        <v>0</v>
      </c>
      <c r="T6734" t="s">
        <v>181</v>
      </c>
      <c r="U6734">
        <v>0</v>
      </c>
      <c r="V6734" t="s">
        <v>181</v>
      </c>
      <c r="W6734">
        <v>0</v>
      </c>
      <c r="X6734" t="s">
        <v>201</v>
      </c>
    </row>
    <row r="6735" spans="1:24" x14ac:dyDescent="0.3">
      <c r="A6735" t="s">
        <v>179</v>
      </c>
      <c r="B6735" t="s">
        <v>16938</v>
      </c>
      <c r="C6735" t="s">
        <v>181</v>
      </c>
      <c r="D6735" t="s">
        <v>16939</v>
      </c>
      <c r="E6735" t="s">
        <v>7</v>
      </c>
      <c r="F6735">
        <v>0</v>
      </c>
      <c r="G6735">
        <v>0</v>
      </c>
      <c r="H6735" t="s">
        <v>15699</v>
      </c>
      <c r="I6735">
        <v>0</v>
      </c>
      <c r="J6735">
        <v>0</v>
      </c>
      <c r="L6735">
        <v>0</v>
      </c>
      <c r="M6735">
        <v>0</v>
      </c>
      <c r="N6735">
        <v>0</v>
      </c>
      <c r="O6735">
        <v>0</v>
      </c>
      <c r="P6735" t="s">
        <v>183</v>
      </c>
      <c r="Q6735">
        <v>0</v>
      </c>
      <c r="R6735">
        <v>0</v>
      </c>
      <c r="S6735">
        <v>0</v>
      </c>
      <c r="T6735" t="s">
        <v>181</v>
      </c>
      <c r="U6735">
        <v>0</v>
      </c>
      <c r="V6735" t="s">
        <v>181</v>
      </c>
      <c r="W6735">
        <v>0</v>
      </c>
      <c r="X6735" t="s">
        <v>201</v>
      </c>
    </row>
    <row r="6736" spans="1:24" x14ac:dyDescent="0.3">
      <c r="A6736" t="s">
        <v>179</v>
      </c>
      <c r="B6736" t="s">
        <v>5428</v>
      </c>
      <c r="C6736" t="s">
        <v>181</v>
      </c>
      <c r="D6736" t="s">
        <v>5429</v>
      </c>
      <c r="E6736" t="s">
        <v>7</v>
      </c>
      <c r="F6736">
        <v>0</v>
      </c>
      <c r="G6736">
        <v>0</v>
      </c>
      <c r="H6736" t="s">
        <v>15323</v>
      </c>
      <c r="I6736">
        <v>0</v>
      </c>
      <c r="J6736">
        <v>0</v>
      </c>
      <c r="L6736">
        <v>0</v>
      </c>
      <c r="M6736">
        <v>0</v>
      </c>
      <c r="N6736">
        <v>0</v>
      </c>
      <c r="O6736">
        <v>0</v>
      </c>
      <c r="P6736" t="s">
        <v>183</v>
      </c>
      <c r="Q6736">
        <v>0</v>
      </c>
      <c r="R6736">
        <v>0</v>
      </c>
      <c r="S6736">
        <v>0</v>
      </c>
      <c r="T6736" t="s">
        <v>181</v>
      </c>
      <c r="U6736">
        <v>0</v>
      </c>
      <c r="V6736" t="s">
        <v>181</v>
      </c>
      <c r="W6736">
        <v>0</v>
      </c>
      <c r="X6736" t="s">
        <v>201</v>
      </c>
    </row>
    <row r="6737" spans="1:24" x14ac:dyDescent="0.3">
      <c r="A6737" t="s">
        <v>179</v>
      </c>
      <c r="B6737" t="s">
        <v>5964</v>
      </c>
      <c r="C6737" t="s">
        <v>181</v>
      </c>
      <c r="D6737" t="s">
        <v>16940</v>
      </c>
      <c r="E6737" t="s">
        <v>7</v>
      </c>
      <c r="F6737">
        <v>0</v>
      </c>
      <c r="G6737">
        <v>0</v>
      </c>
      <c r="H6737" t="s">
        <v>15323</v>
      </c>
      <c r="I6737">
        <v>0</v>
      </c>
      <c r="J6737">
        <v>0</v>
      </c>
      <c r="L6737">
        <v>0</v>
      </c>
      <c r="M6737">
        <v>0</v>
      </c>
      <c r="N6737">
        <v>0</v>
      </c>
      <c r="O6737">
        <v>0</v>
      </c>
      <c r="P6737" t="s">
        <v>183</v>
      </c>
      <c r="Q6737">
        <v>0</v>
      </c>
      <c r="R6737">
        <v>0</v>
      </c>
      <c r="S6737">
        <v>0</v>
      </c>
      <c r="T6737" t="s">
        <v>181</v>
      </c>
      <c r="U6737">
        <v>0</v>
      </c>
      <c r="V6737" t="s">
        <v>181</v>
      </c>
      <c r="W6737">
        <v>0</v>
      </c>
      <c r="X6737" t="s">
        <v>201</v>
      </c>
    </row>
    <row r="6738" spans="1:24" x14ac:dyDescent="0.3">
      <c r="A6738" t="s">
        <v>179</v>
      </c>
      <c r="B6738" t="s">
        <v>1110</v>
      </c>
      <c r="C6738" t="s">
        <v>181</v>
      </c>
      <c r="D6738" t="s">
        <v>1111</v>
      </c>
      <c r="E6738" t="s">
        <v>181</v>
      </c>
      <c r="F6738">
        <v>0</v>
      </c>
      <c r="G6738">
        <v>0</v>
      </c>
      <c r="H6738" t="s">
        <v>16941</v>
      </c>
      <c r="I6738">
        <v>0</v>
      </c>
      <c r="J6738">
        <v>0</v>
      </c>
      <c r="L6738">
        <v>0</v>
      </c>
      <c r="M6738">
        <v>0</v>
      </c>
      <c r="N6738">
        <v>0</v>
      </c>
      <c r="O6738">
        <v>0</v>
      </c>
      <c r="P6738" t="s">
        <v>183</v>
      </c>
      <c r="Q6738">
        <v>0</v>
      </c>
      <c r="R6738">
        <v>0</v>
      </c>
      <c r="S6738">
        <v>0</v>
      </c>
      <c r="T6738" t="s">
        <v>181</v>
      </c>
      <c r="U6738">
        <v>0</v>
      </c>
      <c r="V6738" t="s">
        <v>181</v>
      </c>
      <c r="W6738">
        <v>0</v>
      </c>
      <c r="X6738" t="s">
        <v>201</v>
      </c>
    </row>
    <row r="6739" spans="1:24" x14ac:dyDescent="0.3">
      <c r="A6739" t="s">
        <v>179</v>
      </c>
      <c r="B6739" t="s">
        <v>3211</v>
      </c>
      <c r="C6739" t="s">
        <v>181</v>
      </c>
      <c r="D6739" t="s">
        <v>3212</v>
      </c>
      <c r="E6739" t="s">
        <v>181</v>
      </c>
      <c r="F6739">
        <v>0</v>
      </c>
      <c r="G6739">
        <v>0</v>
      </c>
      <c r="H6739" t="s">
        <v>16921</v>
      </c>
      <c r="I6739">
        <v>0</v>
      </c>
      <c r="J6739">
        <v>0</v>
      </c>
      <c r="L6739">
        <v>0</v>
      </c>
      <c r="M6739">
        <v>0</v>
      </c>
      <c r="N6739">
        <v>0</v>
      </c>
      <c r="O6739">
        <v>0</v>
      </c>
      <c r="P6739" t="s">
        <v>183</v>
      </c>
      <c r="Q6739">
        <v>0</v>
      </c>
      <c r="R6739">
        <v>0</v>
      </c>
      <c r="S6739">
        <v>0</v>
      </c>
      <c r="T6739" t="s">
        <v>181</v>
      </c>
      <c r="U6739">
        <v>0</v>
      </c>
      <c r="V6739" t="s">
        <v>181</v>
      </c>
      <c r="W6739">
        <v>0</v>
      </c>
      <c r="X6739" t="s">
        <v>201</v>
      </c>
    </row>
    <row r="6740" spans="1:24" x14ac:dyDescent="0.3">
      <c r="A6740" t="s">
        <v>179</v>
      </c>
      <c r="B6740" t="s">
        <v>524</v>
      </c>
      <c r="C6740" t="s">
        <v>181</v>
      </c>
      <c r="D6740" t="s">
        <v>525</v>
      </c>
      <c r="E6740" t="s">
        <v>181</v>
      </c>
      <c r="F6740">
        <v>0</v>
      </c>
      <c r="G6740">
        <v>0</v>
      </c>
      <c r="H6740" t="s">
        <v>16921</v>
      </c>
      <c r="I6740">
        <v>0</v>
      </c>
      <c r="J6740">
        <v>0</v>
      </c>
      <c r="L6740">
        <v>0</v>
      </c>
      <c r="M6740">
        <v>0</v>
      </c>
      <c r="N6740">
        <v>0</v>
      </c>
      <c r="O6740">
        <v>0</v>
      </c>
      <c r="P6740" t="s">
        <v>183</v>
      </c>
      <c r="Q6740">
        <v>0</v>
      </c>
      <c r="R6740">
        <v>0</v>
      </c>
      <c r="S6740">
        <v>0</v>
      </c>
      <c r="T6740" t="s">
        <v>181</v>
      </c>
      <c r="U6740">
        <v>0</v>
      </c>
      <c r="V6740" t="s">
        <v>181</v>
      </c>
      <c r="W6740">
        <v>0</v>
      </c>
      <c r="X6740" t="s">
        <v>201</v>
      </c>
    </row>
    <row r="6741" spans="1:24" x14ac:dyDescent="0.3">
      <c r="A6741" t="s">
        <v>179</v>
      </c>
      <c r="B6741" t="s">
        <v>1284</v>
      </c>
      <c r="C6741" t="s">
        <v>181</v>
      </c>
      <c r="D6741" t="s">
        <v>1285</v>
      </c>
      <c r="E6741" t="s">
        <v>181</v>
      </c>
      <c r="F6741">
        <v>0</v>
      </c>
      <c r="G6741">
        <v>0</v>
      </c>
      <c r="H6741" t="s">
        <v>16922</v>
      </c>
      <c r="I6741">
        <v>0</v>
      </c>
      <c r="J6741">
        <v>0</v>
      </c>
      <c r="L6741">
        <v>0</v>
      </c>
      <c r="M6741">
        <v>0</v>
      </c>
      <c r="N6741">
        <v>0</v>
      </c>
      <c r="O6741">
        <v>0</v>
      </c>
      <c r="P6741" t="s">
        <v>183</v>
      </c>
      <c r="Q6741">
        <v>0</v>
      </c>
      <c r="R6741">
        <v>0</v>
      </c>
      <c r="S6741">
        <v>0</v>
      </c>
      <c r="T6741" t="s">
        <v>181</v>
      </c>
      <c r="U6741">
        <v>0</v>
      </c>
      <c r="V6741" t="s">
        <v>181</v>
      </c>
      <c r="W6741">
        <v>0</v>
      </c>
      <c r="X6741" t="s">
        <v>201</v>
      </c>
    </row>
    <row r="6742" spans="1:24" x14ac:dyDescent="0.3">
      <c r="A6742" t="s">
        <v>179</v>
      </c>
      <c r="B6742" t="s">
        <v>6247</v>
      </c>
      <c r="C6742" t="s">
        <v>181</v>
      </c>
      <c r="D6742" t="s">
        <v>6248</v>
      </c>
      <c r="E6742" t="s">
        <v>7</v>
      </c>
      <c r="F6742">
        <v>0</v>
      </c>
      <c r="G6742">
        <v>0</v>
      </c>
      <c r="H6742" t="s">
        <v>16924</v>
      </c>
      <c r="I6742">
        <v>0</v>
      </c>
      <c r="J6742">
        <v>0</v>
      </c>
      <c r="L6742">
        <v>0</v>
      </c>
      <c r="M6742">
        <v>0</v>
      </c>
      <c r="N6742">
        <v>0</v>
      </c>
      <c r="O6742">
        <v>0</v>
      </c>
      <c r="P6742" t="s">
        <v>183</v>
      </c>
      <c r="Q6742">
        <v>0</v>
      </c>
      <c r="R6742">
        <v>0</v>
      </c>
      <c r="S6742">
        <v>0</v>
      </c>
      <c r="T6742" t="s">
        <v>181</v>
      </c>
      <c r="U6742">
        <v>0</v>
      </c>
      <c r="V6742" t="s">
        <v>181</v>
      </c>
      <c r="W6742">
        <v>0</v>
      </c>
      <c r="X6742" t="s">
        <v>201</v>
      </c>
    </row>
    <row r="6743" spans="1:24" x14ac:dyDescent="0.3">
      <c r="A6743" t="s">
        <v>179</v>
      </c>
      <c r="B6743" t="s">
        <v>3320</v>
      </c>
      <c r="C6743" t="s">
        <v>181</v>
      </c>
      <c r="D6743" t="s">
        <v>3321</v>
      </c>
      <c r="E6743" t="s">
        <v>181</v>
      </c>
      <c r="F6743">
        <v>0</v>
      </c>
      <c r="G6743">
        <v>0</v>
      </c>
      <c r="H6743" t="s">
        <v>16917</v>
      </c>
      <c r="I6743">
        <v>0</v>
      </c>
      <c r="J6743">
        <v>0</v>
      </c>
      <c r="L6743">
        <v>0</v>
      </c>
      <c r="M6743">
        <v>541.9</v>
      </c>
      <c r="N6743">
        <v>72</v>
      </c>
      <c r="O6743">
        <v>0</v>
      </c>
      <c r="P6743" t="s">
        <v>1346</v>
      </c>
      <c r="Q6743">
        <v>0</v>
      </c>
      <c r="R6743">
        <v>0</v>
      </c>
      <c r="S6743">
        <v>0</v>
      </c>
      <c r="T6743" t="s">
        <v>181</v>
      </c>
      <c r="U6743">
        <v>0</v>
      </c>
      <c r="V6743" t="s">
        <v>181</v>
      </c>
      <c r="W6743">
        <v>0</v>
      </c>
      <c r="X6743" t="s">
        <v>201</v>
      </c>
    </row>
    <row r="6744" spans="1:24" x14ac:dyDescent="0.3">
      <c r="A6744" t="s">
        <v>179</v>
      </c>
      <c r="B6744" t="s">
        <v>1055</v>
      </c>
      <c r="C6744" t="s">
        <v>181</v>
      </c>
      <c r="D6744" t="s">
        <v>1056</v>
      </c>
      <c r="E6744" t="s">
        <v>181</v>
      </c>
      <c r="F6744">
        <v>0</v>
      </c>
      <c r="G6744">
        <v>0</v>
      </c>
      <c r="H6744" t="s">
        <v>16917</v>
      </c>
      <c r="I6744">
        <v>0</v>
      </c>
      <c r="J6744">
        <v>0</v>
      </c>
      <c r="L6744">
        <v>0</v>
      </c>
      <c r="M6744">
        <v>1806.34</v>
      </c>
      <c r="N6744">
        <v>240</v>
      </c>
      <c r="O6744">
        <v>0</v>
      </c>
      <c r="P6744" t="s">
        <v>1376</v>
      </c>
      <c r="Q6744">
        <v>0</v>
      </c>
      <c r="R6744">
        <v>0</v>
      </c>
      <c r="S6744">
        <v>0</v>
      </c>
      <c r="T6744" t="s">
        <v>181</v>
      </c>
      <c r="U6744">
        <v>0</v>
      </c>
      <c r="V6744" t="s">
        <v>181</v>
      </c>
      <c r="W6744">
        <v>0</v>
      </c>
      <c r="X6744" t="s">
        <v>201</v>
      </c>
    </row>
    <row r="6745" spans="1:24" x14ac:dyDescent="0.3">
      <c r="A6745" t="s">
        <v>179</v>
      </c>
      <c r="B6745" t="s">
        <v>16942</v>
      </c>
      <c r="C6745" t="s">
        <v>181</v>
      </c>
      <c r="D6745" t="s">
        <v>16943</v>
      </c>
      <c r="E6745" t="s">
        <v>7</v>
      </c>
      <c r="F6745">
        <v>0</v>
      </c>
      <c r="G6745">
        <v>0</v>
      </c>
      <c r="H6745" t="s">
        <v>13556</v>
      </c>
      <c r="I6745">
        <v>0</v>
      </c>
      <c r="J6745">
        <v>0</v>
      </c>
      <c r="L6745">
        <v>0</v>
      </c>
      <c r="M6745">
        <v>0</v>
      </c>
      <c r="N6745">
        <v>0</v>
      </c>
      <c r="O6745">
        <v>0</v>
      </c>
      <c r="P6745" t="s">
        <v>183</v>
      </c>
      <c r="Q6745">
        <v>0</v>
      </c>
      <c r="R6745">
        <v>0</v>
      </c>
      <c r="S6745">
        <v>0</v>
      </c>
      <c r="T6745" t="s">
        <v>181</v>
      </c>
      <c r="U6745">
        <v>0</v>
      </c>
      <c r="V6745" t="s">
        <v>181</v>
      </c>
      <c r="W6745">
        <v>0</v>
      </c>
      <c r="X6745" t="s">
        <v>201</v>
      </c>
    </row>
    <row r="6746" spans="1:24" x14ac:dyDescent="0.3">
      <c r="A6746" t="s">
        <v>179</v>
      </c>
      <c r="B6746" t="s">
        <v>3318</v>
      </c>
      <c r="C6746" t="s">
        <v>181</v>
      </c>
      <c r="D6746" t="s">
        <v>3319</v>
      </c>
      <c r="E6746" t="s">
        <v>181</v>
      </c>
      <c r="F6746">
        <v>0</v>
      </c>
      <c r="G6746">
        <v>0</v>
      </c>
      <c r="H6746" t="s">
        <v>16918</v>
      </c>
      <c r="I6746">
        <v>0</v>
      </c>
      <c r="J6746">
        <v>0</v>
      </c>
      <c r="L6746">
        <v>0</v>
      </c>
      <c r="M6746">
        <v>2685.31</v>
      </c>
      <c r="N6746">
        <v>384</v>
      </c>
      <c r="O6746">
        <v>0</v>
      </c>
      <c r="P6746" t="s">
        <v>1926</v>
      </c>
      <c r="Q6746">
        <v>0</v>
      </c>
      <c r="R6746">
        <v>0</v>
      </c>
      <c r="S6746">
        <v>0</v>
      </c>
      <c r="T6746" t="s">
        <v>181</v>
      </c>
      <c r="U6746">
        <v>0</v>
      </c>
      <c r="V6746" t="s">
        <v>181</v>
      </c>
      <c r="W6746">
        <v>0</v>
      </c>
      <c r="X6746" t="s">
        <v>201</v>
      </c>
    </row>
    <row r="6747" spans="1:24" x14ac:dyDescent="0.3">
      <c r="A6747" t="s">
        <v>179</v>
      </c>
      <c r="B6747" t="s">
        <v>1368</v>
      </c>
      <c r="C6747" t="s">
        <v>181</v>
      </c>
      <c r="D6747" t="s">
        <v>1369</v>
      </c>
      <c r="E6747" t="s">
        <v>181</v>
      </c>
      <c r="F6747">
        <v>0</v>
      </c>
      <c r="G6747">
        <v>0</v>
      </c>
      <c r="H6747" t="s">
        <v>16918</v>
      </c>
      <c r="I6747">
        <v>0</v>
      </c>
      <c r="J6747">
        <v>0</v>
      </c>
      <c r="L6747">
        <v>0</v>
      </c>
      <c r="M6747">
        <v>1986.01</v>
      </c>
      <c r="N6747">
        <v>284</v>
      </c>
      <c r="O6747">
        <v>0</v>
      </c>
      <c r="P6747" t="s">
        <v>17136</v>
      </c>
      <c r="Q6747">
        <v>0</v>
      </c>
      <c r="R6747">
        <v>0</v>
      </c>
      <c r="S6747">
        <v>0</v>
      </c>
      <c r="T6747" t="s">
        <v>181</v>
      </c>
      <c r="U6747">
        <v>0</v>
      </c>
      <c r="V6747" t="s">
        <v>181</v>
      </c>
      <c r="W6747">
        <v>0</v>
      </c>
      <c r="X6747" t="s">
        <v>201</v>
      </c>
    </row>
    <row r="6748" spans="1:24" x14ac:dyDescent="0.3">
      <c r="A6748" t="s">
        <v>179</v>
      </c>
      <c r="B6748" t="s">
        <v>2820</v>
      </c>
      <c r="C6748" t="s">
        <v>181</v>
      </c>
      <c r="D6748" t="s">
        <v>2821</v>
      </c>
      <c r="E6748" t="s">
        <v>181</v>
      </c>
      <c r="F6748">
        <v>0</v>
      </c>
      <c r="G6748">
        <v>0</v>
      </c>
      <c r="H6748" t="s">
        <v>16917</v>
      </c>
      <c r="I6748">
        <v>0</v>
      </c>
      <c r="J6748">
        <v>0</v>
      </c>
      <c r="L6748">
        <v>0</v>
      </c>
      <c r="M6748">
        <v>0</v>
      </c>
      <c r="N6748">
        <v>0</v>
      </c>
      <c r="O6748">
        <v>0</v>
      </c>
      <c r="P6748" t="s">
        <v>183</v>
      </c>
      <c r="Q6748">
        <v>0</v>
      </c>
      <c r="R6748">
        <v>0</v>
      </c>
      <c r="S6748">
        <v>0</v>
      </c>
      <c r="T6748" t="s">
        <v>181</v>
      </c>
      <c r="U6748">
        <v>0</v>
      </c>
      <c r="V6748" t="s">
        <v>181</v>
      </c>
      <c r="W6748">
        <v>0</v>
      </c>
      <c r="X6748" t="s">
        <v>201</v>
      </c>
    </row>
    <row r="6749" spans="1:24" x14ac:dyDescent="0.3">
      <c r="A6749" t="s">
        <v>179</v>
      </c>
      <c r="B6749" t="s">
        <v>16944</v>
      </c>
      <c r="C6749" t="s">
        <v>181</v>
      </c>
      <c r="D6749" t="s">
        <v>16945</v>
      </c>
      <c r="E6749" t="s">
        <v>7</v>
      </c>
      <c r="F6749">
        <v>0</v>
      </c>
      <c r="G6749">
        <v>0</v>
      </c>
      <c r="H6749" t="s">
        <v>13533</v>
      </c>
      <c r="I6749">
        <v>0</v>
      </c>
      <c r="J6749">
        <v>0</v>
      </c>
      <c r="L6749">
        <v>0</v>
      </c>
      <c r="M6749">
        <v>0</v>
      </c>
      <c r="N6749">
        <v>0</v>
      </c>
      <c r="O6749">
        <v>0</v>
      </c>
      <c r="P6749" t="s">
        <v>183</v>
      </c>
      <c r="Q6749">
        <v>0</v>
      </c>
      <c r="R6749">
        <v>0</v>
      </c>
      <c r="S6749">
        <v>0</v>
      </c>
      <c r="T6749" t="s">
        <v>181</v>
      </c>
      <c r="U6749">
        <v>0</v>
      </c>
      <c r="V6749" t="s">
        <v>181</v>
      </c>
      <c r="W6749">
        <v>0</v>
      </c>
      <c r="X6749" t="s">
        <v>201</v>
      </c>
    </row>
    <row r="6750" spans="1:24" x14ac:dyDescent="0.3">
      <c r="A6750" t="s">
        <v>179</v>
      </c>
      <c r="B6750" t="s">
        <v>16946</v>
      </c>
      <c r="C6750" t="s">
        <v>181</v>
      </c>
      <c r="D6750" t="s">
        <v>16947</v>
      </c>
      <c r="E6750" t="s">
        <v>7</v>
      </c>
      <c r="F6750">
        <v>0</v>
      </c>
      <c r="G6750">
        <v>0</v>
      </c>
      <c r="H6750" t="s">
        <v>13549</v>
      </c>
      <c r="I6750">
        <v>0</v>
      </c>
      <c r="J6750">
        <v>0</v>
      </c>
      <c r="L6750">
        <v>0</v>
      </c>
      <c r="M6750">
        <v>0</v>
      </c>
      <c r="N6750">
        <v>0</v>
      </c>
      <c r="O6750">
        <v>0</v>
      </c>
      <c r="P6750" t="s">
        <v>183</v>
      </c>
      <c r="Q6750">
        <v>0</v>
      </c>
      <c r="R6750">
        <v>0</v>
      </c>
      <c r="S6750">
        <v>0</v>
      </c>
      <c r="T6750" t="s">
        <v>181</v>
      </c>
      <c r="U6750">
        <v>0</v>
      </c>
      <c r="V6750" t="s">
        <v>181</v>
      </c>
      <c r="W6750">
        <v>0</v>
      </c>
      <c r="X6750" t="s">
        <v>201</v>
      </c>
    </row>
    <row r="6751" spans="1:24" x14ac:dyDescent="0.3">
      <c r="A6751" t="s">
        <v>179</v>
      </c>
      <c r="B6751" t="s">
        <v>2525</v>
      </c>
      <c r="C6751" t="s">
        <v>181</v>
      </c>
      <c r="D6751" t="s">
        <v>2526</v>
      </c>
      <c r="E6751" t="s">
        <v>181</v>
      </c>
      <c r="F6751">
        <v>0</v>
      </c>
      <c r="G6751">
        <v>0</v>
      </c>
      <c r="H6751" t="s">
        <v>16918</v>
      </c>
      <c r="I6751">
        <v>0</v>
      </c>
      <c r="J6751">
        <v>0</v>
      </c>
      <c r="L6751">
        <v>0</v>
      </c>
      <c r="M6751">
        <v>0</v>
      </c>
      <c r="N6751">
        <v>0</v>
      </c>
      <c r="O6751">
        <v>0</v>
      </c>
      <c r="P6751" t="s">
        <v>183</v>
      </c>
      <c r="Q6751">
        <v>0</v>
      </c>
      <c r="R6751">
        <v>0</v>
      </c>
      <c r="S6751">
        <v>0</v>
      </c>
      <c r="T6751" t="s">
        <v>181</v>
      </c>
      <c r="U6751">
        <v>0</v>
      </c>
      <c r="V6751" t="s">
        <v>181</v>
      </c>
      <c r="W6751">
        <v>0</v>
      </c>
      <c r="X6751" t="s">
        <v>201</v>
      </c>
    </row>
    <row r="6752" spans="1:24" x14ac:dyDescent="0.3">
      <c r="A6752" t="s">
        <v>179</v>
      </c>
      <c r="B6752" t="s">
        <v>5701</v>
      </c>
      <c r="C6752" t="s">
        <v>181</v>
      </c>
      <c r="D6752" t="s">
        <v>5702</v>
      </c>
      <c r="E6752" t="s">
        <v>7</v>
      </c>
      <c r="F6752">
        <v>0</v>
      </c>
      <c r="G6752">
        <v>0</v>
      </c>
      <c r="H6752" t="s">
        <v>16917</v>
      </c>
      <c r="I6752">
        <v>0</v>
      </c>
      <c r="J6752">
        <v>0</v>
      </c>
      <c r="L6752">
        <v>0</v>
      </c>
      <c r="M6752">
        <v>0</v>
      </c>
      <c r="N6752">
        <v>0</v>
      </c>
      <c r="O6752">
        <v>0</v>
      </c>
      <c r="P6752" t="s">
        <v>183</v>
      </c>
      <c r="Q6752">
        <v>0</v>
      </c>
      <c r="R6752">
        <v>0</v>
      </c>
      <c r="S6752">
        <v>0</v>
      </c>
      <c r="T6752" t="s">
        <v>181</v>
      </c>
      <c r="U6752">
        <v>0</v>
      </c>
      <c r="V6752" t="s">
        <v>181</v>
      </c>
      <c r="W6752">
        <v>0</v>
      </c>
      <c r="X6752" t="s">
        <v>201</v>
      </c>
    </row>
    <row r="6753" spans="1:24" x14ac:dyDescent="0.3">
      <c r="A6753" t="s">
        <v>179</v>
      </c>
      <c r="B6753" t="s">
        <v>6829</v>
      </c>
      <c r="C6753" t="s">
        <v>181</v>
      </c>
      <c r="D6753" t="s">
        <v>6830</v>
      </c>
      <c r="E6753" t="s">
        <v>7</v>
      </c>
      <c r="F6753">
        <v>0</v>
      </c>
      <c r="G6753">
        <v>0</v>
      </c>
      <c r="H6753" t="s">
        <v>13549</v>
      </c>
      <c r="I6753">
        <v>0</v>
      </c>
      <c r="J6753">
        <v>0</v>
      </c>
      <c r="L6753">
        <v>0</v>
      </c>
      <c r="M6753">
        <v>0</v>
      </c>
      <c r="N6753">
        <v>0</v>
      </c>
      <c r="O6753">
        <v>0</v>
      </c>
      <c r="P6753" t="s">
        <v>183</v>
      </c>
      <c r="Q6753">
        <v>0</v>
      </c>
      <c r="R6753">
        <v>0</v>
      </c>
      <c r="S6753">
        <v>0</v>
      </c>
      <c r="T6753" t="s">
        <v>181</v>
      </c>
      <c r="U6753">
        <v>0</v>
      </c>
      <c r="V6753" t="s">
        <v>181</v>
      </c>
      <c r="W6753">
        <v>0</v>
      </c>
      <c r="X6753" t="s">
        <v>201</v>
      </c>
    </row>
    <row r="6754" spans="1:24" x14ac:dyDescent="0.3">
      <c r="A6754" t="s">
        <v>179</v>
      </c>
      <c r="B6754" t="s">
        <v>1896</v>
      </c>
      <c r="C6754" t="s">
        <v>181</v>
      </c>
      <c r="D6754" t="s">
        <v>1897</v>
      </c>
      <c r="E6754" t="s">
        <v>181</v>
      </c>
      <c r="F6754">
        <v>0</v>
      </c>
      <c r="G6754">
        <v>0</v>
      </c>
      <c r="H6754" t="s">
        <v>16922</v>
      </c>
      <c r="I6754">
        <v>0</v>
      </c>
      <c r="J6754">
        <v>0</v>
      </c>
      <c r="L6754">
        <v>0</v>
      </c>
      <c r="M6754">
        <v>0</v>
      </c>
      <c r="N6754">
        <v>0</v>
      </c>
      <c r="O6754">
        <v>0</v>
      </c>
      <c r="P6754" t="s">
        <v>183</v>
      </c>
      <c r="Q6754">
        <v>0</v>
      </c>
      <c r="R6754">
        <v>0</v>
      </c>
      <c r="S6754">
        <v>0</v>
      </c>
      <c r="T6754" t="s">
        <v>181</v>
      </c>
      <c r="U6754">
        <v>0</v>
      </c>
      <c r="V6754" t="s">
        <v>181</v>
      </c>
      <c r="W6754">
        <v>0</v>
      </c>
      <c r="X6754" t="s">
        <v>201</v>
      </c>
    </row>
    <row r="6755" spans="1:24" x14ac:dyDescent="0.3">
      <c r="A6755" t="s">
        <v>179</v>
      </c>
      <c r="B6755" t="s">
        <v>5755</v>
      </c>
      <c r="C6755" t="s">
        <v>181</v>
      </c>
      <c r="D6755" t="s">
        <v>5756</v>
      </c>
      <c r="E6755" t="s">
        <v>7</v>
      </c>
      <c r="F6755">
        <v>0</v>
      </c>
      <c r="G6755">
        <v>0</v>
      </c>
      <c r="H6755" t="s">
        <v>16917</v>
      </c>
      <c r="I6755">
        <v>0</v>
      </c>
      <c r="J6755">
        <v>0</v>
      </c>
      <c r="L6755">
        <v>0</v>
      </c>
      <c r="M6755">
        <v>90.32</v>
      </c>
      <c r="N6755">
        <v>12</v>
      </c>
      <c r="O6755">
        <v>0</v>
      </c>
      <c r="P6755" t="s">
        <v>3077</v>
      </c>
      <c r="Q6755">
        <v>0</v>
      </c>
      <c r="R6755">
        <v>0</v>
      </c>
      <c r="S6755">
        <v>0</v>
      </c>
      <c r="T6755" t="s">
        <v>181</v>
      </c>
      <c r="U6755">
        <v>0</v>
      </c>
      <c r="V6755" t="s">
        <v>181</v>
      </c>
      <c r="W6755">
        <v>0</v>
      </c>
      <c r="X6755" t="s">
        <v>201</v>
      </c>
    </row>
    <row r="6756" spans="1:24" x14ac:dyDescent="0.3">
      <c r="A6756" t="s">
        <v>179</v>
      </c>
      <c r="B6756" t="s">
        <v>4513</v>
      </c>
      <c r="C6756" t="s">
        <v>181</v>
      </c>
      <c r="D6756" t="s">
        <v>4514</v>
      </c>
      <c r="E6756" t="s">
        <v>7</v>
      </c>
      <c r="F6756">
        <v>0</v>
      </c>
      <c r="G6756">
        <v>0</v>
      </c>
      <c r="H6756" t="s">
        <v>16921</v>
      </c>
      <c r="I6756">
        <v>0</v>
      </c>
      <c r="J6756">
        <v>0</v>
      </c>
      <c r="L6756">
        <v>0</v>
      </c>
      <c r="M6756">
        <v>1806.34</v>
      </c>
      <c r="N6756">
        <v>80</v>
      </c>
      <c r="O6756">
        <v>0</v>
      </c>
      <c r="P6756" t="s">
        <v>2644</v>
      </c>
      <c r="Q6756">
        <v>0</v>
      </c>
      <c r="R6756">
        <v>0</v>
      </c>
      <c r="S6756">
        <v>0</v>
      </c>
      <c r="T6756" t="s">
        <v>181</v>
      </c>
      <c r="U6756">
        <v>0</v>
      </c>
      <c r="V6756" t="s">
        <v>181</v>
      </c>
      <c r="W6756">
        <v>0</v>
      </c>
      <c r="X6756" t="s">
        <v>201</v>
      </c>
    </row>
    <row r="6757" spans="1:24" x14ac:dyDescent="0.3">
      <c r="A6757" t="s">
        <v>179</v>
      </c>
      <c r="B6757" t="s">
        <v>4509</v>
      </c>
      <c r="C6757" t="s">
        <v>181</v>
      </c>
      <c r="D6757" t="s">
        <v>4510</v>
      </c>
      <c r="E6757" t="s">
        <v>7</v>
      </c>
      <c r="F6757">
        <v>0</v>
      </c>
      <c r="G6757">
        <v>0</v>
      </c>
      <c r="H6757" t="s">
        <v>16922</v>
      </c>
      <c r="I6757">
        <v>0</v>
      </c>
      <c r="J6757">
        <v>0</v>
      </c>
      <c r="L6757">
        <v>0</v>
      </c>
      <c r="M6757">
        <v>503.5</v>
      </c>
      <c r="N6757">
        <v>24</v>
      </c>
      <c r="O6757">
        <v>0</v>
      </c>
      <c r="P6757" t="s">
        <v>2020</v>
      </c>
      <c r="Q6757">
        <v>0</v>
      </c>
      <c r="R6757">
        <v>0</v>
      </c>
      <c r="S6757">
        <v>0</v>
      </c>
      <c r="T6757" t="s">
        <v>181</v>
      </c>
      <c r="U6757">
        <v>0</v>
      </c>
      <c r="V6757" t="s">
        <v>181</v>
      </c>
      <c r="W6757">
        <v>0</v>
      </c>
      <c r="X6757" t="s">
        <v>201</v>
      </c>
    </row>
    <row r="6758" spans="1:24" x14ac:dyDescent="0.3">
      <c r="A6758" t="s">
        <v>179</v>
      </c>
      <c r="B6758" t="s">
        <v>4511</v>
      </c>
      <c r="C6758" t="s">
        <v>181</v>
      </c>
      <c r="D6758" t="s">
        <v>4512</v>
      </c>
      <c r="E6758" t="s">
        <v>7</v>
      </c>
      <c r="F6758">
        <v>0</v>
      </c>
      <c r="G6758">
        <v>0</v>
      </c>
      <c r="H6758" t="s">
        <v>16921</v>
      </c>
      <c r="I6758">
        <v>0</v>
      </c>
      <c r="J6758">
        <v>0</v>
      </c>
      <c r="L6758">
        <v>0</v>
      </c>
      <c r="M6758">
        <v>1896.65</v>
      </c>
      <c r="N6758">
        <v>84</v>
      </c>
      <c r="O6758">
        <v>0</v>
      </c>
      <c r="P6758" t="s">
        <v>3160</v>
      </c>
      <c r="Q6758">
        <v>0</v>
      </c>
      <c r="R6758">
        <v>0</v>
      </c>
      <c r="S6758">
        <v>0</v>
      </c>
      <c r="T6758" t="s">
        <v>181</v>
      </c>
      <c r="U6758">
        <v>0</v>
      </c>
      <c r="V6758" t="s">
        <v>181</v>
      </c>
      <c r="W6758">
        <v>0</v>
      </c>
      <c r="X6758" t="s">
        <v>201</v>
      </c>
    </row>
    <row r="6759" spans="1:24" x14ac:dyDescent="0.3">
      <c r="A6759" t="s">
        <v>179</v>
      </c>
      <c r="B6759" t="s">
        <v>1239</v>
      </c>
      <c r="C6759" t="s">
        <v>181</v>
      </c>
      <c r="D6759" t="s">
        <v>1240</v>
      </c>
      <c r="E6759" t="s">
        <v>181</v>
      </c>
      <c r="F6759">
        <v>0</v>
      </c>
      <c r="G6759">
        <v>0</v>
      </c>
      <c r="H6759" t="s">
        <v>15019</v>
      </c>
      <c r="I6759">
        <v>0</v>
      </c>
      <c r="J6759">
        <v>0</v>
      </c>
      <c r="L6759">
        <v>0</v>
      </c>
      <c r="M6759">
        <v>0</v>
      </c>
      <c r="N6759">
        <v>0</v>
      </c>
      <c r="O6759">
        <v>0</v>
      </c>
      <c r="P6759" t="s">
        <v>183</v>
      </c>
      <c r="Q6759">
        <v>0</v>
      </c>
      <c r="R6759">
        <v>0</v>
      </c>
      <c r="S6759">
        <v>0</v>
      </c>
      <c r="T6759" t="s">
        <v>181</v>
      </c>
      <c r="U6759">
        <v>0</v>
      </c>
      <c r="V6759" t="s">
        <v>181</v>
      </c>
      <c r="W6759">
        <v>0</v>
      </c>
      <c r="X6759" t="s">
        <v>201</v>
      </c>
    </row>
    <row r="6760" spans="1:24" x14ac:dyDescent="0.3">
      <c r="A6760" t="s">
        <v>179</v>
      </c>
      <c r="B6760" t="s">
        <v>1237</v>
      </c>
      <c r="C6760" t="s">
        <v>181</v>
      </c>
      <c r="D6760" t="s">
        <v>1238</v>
      </c>
      <c r="E6760" t="s">
        <v>181</v>
      </c>
      <c r="F6760">
        <v>0</v>
      </c>
      <c r="G6760">
        <v>0</v>
      </c>
      <c r="H6760" t="s">
        <v>16365</v>
      </c>
      <c r="I6760">
        <v>0</v>
      </c>
      <c r="J6760">
        <v>0</v>
      </c>
      <c r="L6760">
        <v>0</v>
      </c>
      <c r="M6760">
        <v>0</v>
      </c>
      <c r="N6760">
        <v>0</v>
      </c>
      <c r="O6760">
        <v>0</v>
      </c>
      <c r="P6760" t="s">
        <v>183</v>
      </c>
      <c r="Q6760">
        <v>0</v>
      </c>
      <c r="R6760">
        <v>0</v>
      </c>
      <c r="S6760">
        <v>0</v>
      </c>
      <c r="T6760" t="s">
        <v>181</v>
      </c>
      <c r="U6760">
        <v>0</v>
      </c>
      <c r="V6760" t="s">
        <v>181</v>
      </c>
      <c r="W6760">
        <v>0</v>
      </c>
      <c r="X6760" t="s">
        <v>201</v>
      </c>
    </row>
    <row r="6761" spans="1:24" x14ac:dyDescent="0.3">
      <c r="A6761" t="s">
        <v>179</v>
      </c>
      <c r="B6761" t="s">
        <v>2419</v>
      </c>
      <c r="C6761" t="s">
        <v>181</v>
      </c>
      <c r="D6761" t="s">
        <v>2420</v>
      </c>
      <c r="E6761" t="s">
        <v>181</v>
      </c>
      <c r="F6761">
        <v>0</v>
      </c>
      <c r="G6761">
        <v>0</v>
      </c>
      <c r="H6761" t="s">
        <v>16917</v>
      </c>
      <c r="I6761">
        <v>0</v>
      </c>
      <c r="J6761">
        <v>0</v>
      </c>
      <c r="L6761">
        <v>0</v>
      </c>
      <c r="M6761">
        <v>0</v>
      </c>
      <c r="N6761">
        <v>0</v>
      </c>
      <c r="O6761">
        <v>0</v>
      </c>
      <c r="P6761" t="s">
        <v>183</v>
      </c>
      <c r="Q6761">
        <v>0</v>
      </c>
      <c r="R6761">
        <v>0</v>
      </c>
      <c r="S6761">
        <v>0</v>
      </c>
      <c r="T6761" t="s">
        <v>181</v>
      </c>
      <c r="U6761">
        <v>0</v>
      </c>
      <c r="V6761" t="s">
        <v>181</v>
      </c>
      <c r="W6761">
        <v>0</v>
      </c>
      <c r="X6761" t="s">
        <v>201</v>
      </c>
    </row>
    <row r="6762" spans="1:24" x14ac:dyDescent="0.3">
      <c r="A6762" t="s">
        <v>179</v>
      </c>
      <c r="B6762" t="s">
        <v>816</v>
      </c>
      <c r="C6762" t="s">
        <v>181</v>
      </c>
      <c r="D6762" t="s">
        <v>817</v>
      </c>
      <c r="E6762" t="s">
        <v>181</v>
      </c>
      <c r="F6762">
        <v>0</v>
      </c>
      <c r="G6762">
        <v>0</v>
      </c>
      <c r="H6762" t="s">
        <v>16918</v>
      </c>
      <c r="I6762">
        <v>0</v>
      </c>
      <c r="J6762">
        <v>0</v>
      </c>
      <c r="L6762">
        <v>0</v>
      </c>
      <c r="M6762">
        <v>0</v>
      </c>
      <c r="N6762">
        <v>0</v>
      </c>
      <c r="O6762">
        <v>0</v>
      </c>
      <c r="P6762" t="s">
        <v>183</v>
      </c>
      <c r="Q6762">
        <v>0</v>
      </c>
      <c r="R6762">
        <v>0</v>
      </c>
      <c r="S6762">
        <v>0</v>
      </c>
      <c r="T6762" t="s">
        <v>181</v>
      </c>
      <c r="U6762">
        <v>0</v>
      </c>
      <c r="V6762" t="s">
        <v>181</v>
      </c>
      <c r="W6762">
        <v>0</v>
      </c>
      <c r="X6762" t="s">
        <v>201</v>
      </c>
    </row>
    <row r="6763" spans="1:24" x14ac:dyDescent="0.3">
      <c r="A6763" t="s">
        <v>179</v>
      </c>
      <c r="B6763" t="s">
        <v>818</v>
      </c>
      <c r="C6763" t="s">
        <v>181</v>
      </c>
      <c r="D6763" t="s">
        <v>819</v>
      </c>
      <c r="E6763" t="s">
        <v>181</v>
      </c>
      <c r="F6763">
        <v>0</v>
      </c>
      <c r="G6763">
        <v>0</v>
      </c>
      <c r="H6763" t="s">
        <v>16917</v>
      </c>
      <c r="I6763">
        <v>0</v>
      </c>
      <c r="J6763">
        <v>0</v>
      </c>
      <c r="L6763">
        <v>0</v>
      </c>
      <c r="M6763">
        <v>0</v>
      </c>
      <c r="N6763">
        <v>0</v>
      </c>
      <c r="O6763">
        <v>0</v>
      </c>
      <c r="P6763" t="s">
        <v>183</v>
      </c>
      <c r="Q6763">
        <v>0</v>
      </c>
      <c r="R6763">
        <v>0</v>
      </c>
      <c r="S6763">
        <v>0</v>
      </c>
      <c r="T6763" t="s">
        <v>181</v>
      </c>
      <c r="U6763">
        <v>0</v>
      </c>
      <c r="V6763" t="s">
        <v>181</v>
      </c>
      <c r="W6763">
        <v>0</v>
      </c>
      <c r="X6763" t="s">
        <v>201</v>
      </c>
    </row>
    <row r="6764" spans="1:24" x14ac:dyDescent="0.3">
      <c r="A6764" t="s">
        <v>179</v>
      </c>
      <c r="B6764" t="s">
        <v>1250</v>
      </c>
      <c r="C6764" t="s">
        <v>181</v>
      </c>
      <c r="D6764" t="s">
        <v>1251</v>
      </c>
      <c r="E6764" t="s">
        <v>181</v>
      </c>
      <c r="F6764">
        <v>0</v>
      </c>
      <c r="G6764">
        <v>0</v>
      </c>
      <c r="H6764" t="s">
        <v>16921</v>
      </c>
      <c r="I6764">
        <v>0</v>
      </c>
      <c r="J6764">
        <v>0</v>
      </c>
      <c r="L6764">
        <v>0</v>
      </c>
      <c r="M6764">
        <v>0</v>
      </c>
      <c r="N6764">
        <v>0</v>
      </c>
      <c r="O6764">
        <v>0</v>
      </c>
      <c r="P6764" t="s">
        <v>183</v>
      </c>
      <c r="Q6764">
        <v>0</v>
      </c>
      <c r="R6764">
        <v>0</v>
      </c>
      <c r="S6764">
        <v>0</v>
      </c>
      <c r="T6764" t="s">
        <v>181</v>
      </c>
      <c r="U6764">
        <v>0</v>
      </c>
      <c r="V6764" t="s">
        <v>181</v>
      </c>
      <c r="W6764">
        <v>0</v>
      </c>
      <c r="X6764" t="s">
        <v>201</v>
      </c>
    </row>
    <row r="6765" spans="1:24" x14ac:dyDescent="0.3">
      <c r="A6765" t="s">
        <v>179</v>
      </c>
      <c r="B6765" t="s">
        <v>1372</v>
      </c>
      <c r="C6765" t="s">
        <v>181</v>
      </c>
      <c r="D6765" t="s">
        <v>1373</v>
      </c>
      <c r="E6765" t="s">
        <v>181</v>
      </c>
      <c r="F6765">
        <v>0</v>
      </c>
      <c r="G6765">
        <v>0</v>
      </c>
      <c r="H6765" t="s">
        <v>16922</v>
      </c>
      <c r="I6765">
        <v>0</v>
      </c>
      <c r="J6765">
        <v>0</v>
      </c>
      <c r="L6765">
        <v>0</v>
      </c>
      <c r="M6765">
        <v>0</v>
      </c>
      <c r="N6765">
        <v>0</v>
      </c>
      <c r="O6765">
        <v>0</v>
      </c>
      <c r="P6765" t="s">
        <v>183</v>
      </c>
      <c r="Q6765">
        <v>0</v>
      </c>
      <c r="R6765">
        <v>0</v>
      </c>
      <c r="S6765">
        <v>0</v>
      </c>
      <c r="T6765" t="s">
        <v>181</v>
      </c>
      <c r="U6765">
        <v>0</v>
      </c>
      <c r="V6765" t="s">
        <v>181</v>
      </c>
      <c r="W6765">
        <v>0</v>
      </c>
      <c r="X6765" t="s">
        <v>201</v>
      </c>
    </row>
    <row r="6766" spans="1:24" x14ac:dyDescent="0.3">
      <c r="A6766" t="s">
        <v>179</v>
      </c>
      <c r="B6766" t="s">
        <v>16948</v>
      </c>
      <c r="C6766" t="s">
        <v>181</v>
      </c>
      <c r="D6766" t="s">
        <v>16949</v>
      </c>
      <c r="E6766" t="s">
        <v>7</v>
      </c>
      <c r="F6766">
        <v>0</v>
      </c>
      <c r="G6766">
        <v>0</v>
      </c>
      <c r="H6766" t="s">
        <v>13702</v>
      </c>
      <c r="I6766">
        <v>0</v>
      </c>
      <c r="J6766">
        <v>0</v>
      </c>
      <c r="L6766">
        <v>0</v>
      </c>
      <c r="M6766">
        <v>0</v>
      </c>
      <c r="N6766">
        <v>0</v>
      </c>
      <c r="O6766">
        <v>0</v>
      </c>
      <c r="P6766" t="s">
        <v>183</v>
      </c>
      <c r="Q6766">
        <v>0</v>
      </c>
      <c r="R6766">
        <v>0</v>
      </c>
      <c r="S6766">
        <v>0</v>
      </c>
      <c r="T6766" t="s">
        <v>181</v>
      </c>
      <c r="U6766">
        <v>0</v>
      </c>
      <c r="V6766" t="s">
        <v>181</v>
      </c>
      <c r="W6766">
        <v>0</v>
      </c>
      <c r="X6766" t="s">
        <v>201</v>
      </c>
    </row>
    <row r="6767" spans="1:24" x14ac:dyDescent="0.3">
      <c r="A6767" t="s">
        <v>179</v>
      </c>
      <c r="B6767" t="s">
        <v>16950</v>
      </c>
      <c r="C6767" t="s">
        <v>181</v>
      </c>
      <c r="D6767" t="s">
        <v>16951</v>
      </c>
      <c r="E6767" t="s">
        <v>7</v>
      </c>
      <c r="F6767">
        <v>0</v>
      </c>
      <c r="G6767">
        <v>0</v>
      </c>
      <c r="H6767" t="s">
        <v>16941</v>
      </c>
      <c r="I6767">
        <v>0</v>
      </c>
      <c r="J6767">
        <v>0</v>
      </c>
      <c r="L6767">
        <v>0</v>
      </c>
      <c r="M6767">
        <v>0</v>
      </c>
      <c r="N6767">
        <v>0</v>
      </c>
      <c r="O6767">
        <v>0</v>
      </c>
      <c r="P6767" t="s">
        <v>183</v>
      </c>
      <c r="Q6767">
        <v>0</v>
      </c>
      <c r="R6767">
        <v>0</v>
      </c>
      <c r="S6767">
        <v>0</v>
      </c>
      <c r="T6767" t="s">
        <v>181</v>
      </c>
      <c r="U6767">
        <v>0</v>
      </c>
      <c r="V6767" t="s">
        <v>181</v>
      </c>
      <c r="W6767">
        <v>0</v>
      </c>
      <c r="X6767" t="s">
        <v>201</v>
      </c>
    </row>
    <row r="6768" spans="1:24" x14ac:dyDescent="0.3">
      <c r="A6768" t="s">
        <v>179</v>
      </c>
      <c r="B6768" t="s">
        <v>1878</v>
      </c>
      <c r="C6768" t="s">
        <v>181</v>
      </c>
      <c r="D6768" t="s">
        <v>1879</v>
      </c>
      <c r="E6768" t="s">
        <v>181</v>
      </c>
      <c r="F6768">
        <v>0</v>
      </c>
      <c r="G6768">
        <v>0</v>
      </c>
      <c r="H6768" t="s">
        <v>16917</v>
      </c>
      <c r="I6768">
        <v>0</v>
      </c>
      <c r="J6768">
        <v>0</v>
      </c>
      <c r="L6768">
        <v>0</v>
      </c>
      <c r="M6768">
        <v>0</v>
      </c>
      <c r="N6768">
        <v>0</v>
      </c>
      <c r="O6768">
        <v>0</v>
      </c>
      <c r="P6768" t="s">
        <v>183</v>
      </c>
      <c r="Q6768">
        <v>0</v>
      </c>
      <c r="R6768">
        <v>0</v>
      </c>
      <c r="S6768">
        <v>0</v>
      </c>
      <c r="T6768" t="s">
        <v>181</v>
      </c>
      <c r="U6768">
        <v>0</v>
      </c>
      <c r="V6768" t="s">
        <v>181</v>
      </c>
      <c r="W6768">
        <v>0</v>
      </c>
      <c r="X6768" t="s">
        <v>201</v>
      </c>
    </row>
    <row r="6769" spans="1:24" x14ac:dyDescent="0.3">
      <c r="A6769" t="s">
        <v>179</v>
      </c>
      <c r="B6769" t="s">
        <v>6243</v>
      </c>
      <c r="C6769" t="s">
        <v>181</v>
      </c>
      <c r="D6769" t="s">
        <v>6244</v>
      </c>
      <c r="E6769" t="s">
        <v>7</v>
      </c>
      <c r="F6769">
        <v>0</v>
      </c>
      <c r="G6769">
        <v>0</v>
      </c>
      <c r="H6769" t="s">
        <v>13549</v>
      </c>
      <c r="I6769">
        <v>0</v>
      </c>
      <c r="J6769">
        <v>0</v>
      </c>
      <c r="L6769">
        <v>0</v>
      </c>
      <c r="M6769">
        <v>0</v>
      </c>
      <c r="N6769">
        <v>0</v>
      </c>
      <c r="O6769">
        <v>0</v>
      </c>
      <c r="P6769" t="s">
        <v>183</v>
      </c>
      <c r="Q6769">
        <v>0</v>
      </c>
      <c r="R6769">
        <v>0</v>
      </c>
      <c r="S6769">
        <v>0</v>
      </c>
      <c r="T6769" t="s">
        <v>181</v>
      </c>
      <c r="U6769">
        <v>0</v>
      </c>
      <c r="V6769" t="s">
        <v>181</v>
      </c>
      <c r="W6769">
        <v>0</v>
      </c>
      <c r="X6769" t="s">
        <v>201</v>
      </c>
    </row>
    <row r="6770" spans="1:24" x14ac:dyDescent="0.3">
      <c r="A6770" t="s">
        <v>179</v>
      </c>
      <c r="B6770" t="s">
        <v>6315</v>
      </c>
      <c r="C6770" t="s">
        <v>181</v>
      </c>
      <c r="D6770" t="s">
        <v>6316</v>
      </c>
      <c r="E6770" t="s">
        <v>7</v>
      </c>
      <c r="F6770">
        <v>0</v>
      </c>
      <c r="G6770">
        <v>0</v>
      </c>
      <c r="H6770" t="s">
        <v>16952</v>
      </c>
      <c r="I6770">
        <v>0</v>
      </c>
      <c r="J6770">
        <v>0</v>
      </c>
      <c r="L6770">
        <v>0</v>
      </c>
      <c r="M6770">
        <v>0</v>
      </c>
      <c r="N6770">
        <v>0</v>
      </c>
      <c r="O6770">
        <v>0</v>
      </c>
      <c r="P6770" t="s">
        <v>183</v>
      </c>
      <c r="Q6770">
        <v>0</v>
      </c>
      <c r="R6770">
        <v>0</v>
      </c>
      <c r="S6770">
        <v>0</v>
      </c>
      <c r="T6770" t="s">
        <v>181</v>
      </c>
      <c r="U6770">
        <v>0</v>
      </c>
      <c r="V6770" t="s">
        <v>181</v>
      </c>
      <c r="W6770">
        <v>0</v>
      </c>
      <c r="X6770" t="s">
        <v>201</v>
      </c>
    </row>
    <row r="6771" spans="1:24" x14ac:dyDescent="0.3">
      <c r="A6771" t="s">
        <v>179</v>
      </c>
      <c r="B6771" t="s">
        <v>1824</v>
      </c>
      <c r="C6771" t="s">
        <v>181</v>
      </c>
      <c r="D6771" t="s">
        <v>1825</v>
      </c>
      <c r="E6771" t="s">
        <v>181</v>
      </c>
      <c r="F6771">
        <v>0</v>
      </c>
      <c r="G6771">
        <v>0</v>
      </c>
      <c r="H6771" t="s">
        <v>16953</v>
      </c>
      <c r="I6771">
        <v>0</v>
      </c>
      <c r="J6771">
        <v>0</v>
      </c>
      <c r="L6771">
        <v>0</v>
      </c>
      <c r="M6771">
        <v>0</v>
      </c>
      <c r="N6771">
        <v>0</v>
      </c>
      <c r="O6771">
        <v>0</v>
      </c>
      <c r="P6771" t="s">
        <v>183</v>
      </c>
      <c r="Q6771">
        <v>0</v>
      </c>
      <c r="R6771">
        <v>0</v>
      </c>
      <c r="S6771">
        <v>0</v>
      </c>
      <c r="T6771" t="s">
        <v>181</v>
      </c>
      <c r="U6771">
        <v>0</v>
      </c>
      <c r="V6771" t="s">
        <v>181</v>
      </c>
      <c r="W6771">
        <v>0</v>
      </c>
      <c r="X6771" t="s">
        <v>201</v>
      </c>
    </row>
    <row r="6772" spans="1:24" x14ac:dyDescent="0.3">
      <c r="A6772" t="s">
        <v>179</v>
      </c>
      <c r="B6772" t="s">
        <v>16954</v>
      </c>
      <c r="C6772" t="s">
        <v>181</v>
      </c>
      <c r="D6772" t="s">
        <v>16955</v>
      </c>
      <c r="E6772" t="s">
        <v>7</v>
      </c>
      <c r="F6772">
        <v>0</v>
      </c>
      <c r="G6772">
        <v>0</v>
      </c>
      <c r="H6772" t="s">
        <v>16515</v>
      </c>
      <c r="I6772">
        <v>0</v>
      </c>
      <c r="J6772">
        <v>0</v>
      </c>
      <c r="L6772">
        <v>0</v>
      </c>
      <c r="M6772">
        <v>0</v>
      </c>
      <c r="N6772">
        <v>0</v>
      </c>
      <c r="O6772">
        <v>0</v>
      </c>
      <c r="P6772" t="s">
        <v>183</v>
      </c>
      <c r="Q6772">
        <v>0</v>
      </c>
      <c r="R6772">
        <v>0</v>
      </c>
      <c r="S6772">
        <v>0</v>
      </c>
      <c r="T6772" t="s">
        <v>181</v>
      </c>
      <c r="U6772">
        <v>0</v>
      </c>
      <c r="V6772" t="s">
        <v>181</v>
      </c>
      <c r="W6772">
        <v>0</v>
      </c>
      <c r="X6772" t="s">
        <v>201</v>
      </c>
    </row>
    <row r="6773" spans="1:24" x14ac:dyDescent="0.3">
      <c r="A6773" t="s">
        <v>179</v>
      </c>
      <c r="B6773" t="s">
        <v>16956</v>
      </c>
      <c r="C6773" t="s">
        <v>181</v>
      </c>
      <c r="D6773" t="s">
        <v>16957</v>
      </c>
      <c r="E6773" t="s">
        <v>7</v>
      </c>
      <c r="F6773">
        <v>0</v>
      </c>
      <c r="G6773">
        <v>0</v>
      </c>
      <c r="H6773" t="s">
        <v>16515</v>
      </c>
      <c r="I6773">
        <v>0</v>
      </c>
      <c r="J6773">
        <v>0</v>
      </c>
      <c r="L6773">
        <v>0</v>
      </c>
      <c r="M6773">
        <v>0</v>
      </c>
      <c r="N6773">
        <v>0</v>
      </c>
      <c r="O6773">
        <v>0</v>
      </c>
      <c r="P6773" t="s">
        <v>183</v>
      </c>
      <c r="Q6773">
        <v>0</v>
      </c>
      <c r="R6773">
        <v>0</v>
      </c>
      <c r="S6773">
        <v>0</v>
      </c>
      <c r="T6773" t="s">
        <v>181</v>
      </c>
      <c r="U6773">
        <v>0</v>
      </c>
      <c r="V6773" t="s">
        <v>181</v>
      </c>
      <c r="W6773">
        <v>0</v>
      </c>
      <c r="X6773" t="s">
        <v>201</v>
      </c>
    </row>
    <row r="6774" spans="1:24" x14ac:dyDescent="0.3">
      <c r="A6774" t="s">
        <v>179</v>
      </c>
      <c r="B6774" t="s">
        <v>6939</v>
      </c>
      <c r="C6774" t="s">
        <v>181</v>
      </c>
      <c r="D6774" t="s">
        <v>6940</v>
      </c>
      <c r="E6774" t="s">
        <v>7</v>
      </c>
      <c r="F6774">
        <v>0</v>
      </c>
      <c r="G6774">
        <v>0</v>
      </c>
      <c r="H6774" t="s">
        <v>16958</v>
      </c>
      <c r="I6774">
        <v>0</v>
      </c>
      <c r="J6774">
        <v>0</v>
      </c>
      <c r="L6774">
        <v>0</v>
      </c>
      <c r="M6774">
        <v>0</v>
      </c>
      <c r="N6774">
        <v>0</v>
      </c>
      <c r="O6774">
        <v>0</v>
      </c>
      <c r="P6774" t="s">
        <v>183</v>
      </c>
      <c r="Q6774">
        <v>0</v>
      </c>
      <c r="R6774">
        <v>0</v>
      </c>
      <c r="S6774">
        <v>0</v>
      </c>
      <c r="T6774" t="s">
        <v>181</v>
      </c>
      <c r="U6774">
        <v>0</v>
      </c>
      <c r="V6774" t="s">
        <v>181</v>
      </c>
      <c r="W6774">
        <v>0</v>
      </c>
      <c r="X6774" t="s">
        <v>201</v>
      </c>
    </row>
    <row r="6775" spans="1:24" x14ac:dyDescent="0.3">
      <c r="A6775" t="s">
        <v>179</v>
      </c>
      <c r="B6775" t="s">
        <v>1908</v>
      </c>
      <c r="C6775" t="s">
        <v>181</v>
      </c>
      <c r="D6775" t="s">
        <v>1909</v>
      </c>
      <c r="E6775" t="s">
        <v>181</v>
      </c>
      <c r="F6775">
        <v>0</v>
      </c>
      <c r="G6775">
        <v>0</v>
      </c>
      <c r="H6775" t="s">
        <v>15009</v>
      </c>
      <c r="I6775">
        <v>0</v>
      </c>
      <c r="J6775">
        <v>0</v>
      </c>
      <c r="L6775">
        <v>0</v>
      </c>
      <c r="M6775">
        <v>0</v>
      </c>
      <c r="N6775">
        <v>0</v>
      </c>
      <c r="O6775">
        <v>0</v>
      </c>
      <c r="P6775" t="s">
        <v>183</v>
      </c>
      <c r="Q6775">
        <v>-12</v>
      </c>
      <c r="R6775">
        <v>0</v>
      </c>
      <c r="S6775">
        <v>0</v>
      </c>
      <c r="T6775" t="s">
        <v>181</v>
      </c>
      <c r="U6775">
        <v>0</v>
      </c>
      <c r="V6775" t="s">
        <v>181</v>
      </c>
      <c r="W6775">
        <v>0</v>
      </c>
      <c r="X6775" t="s">
        <v>201</v>
      </c>
    </row>
    <row r="6776" spans="1:24" x14ac:dyDescent="0.3">
      <c r="A6776" t="s">
        <v>179</v>
      </c>
      <c r="B6776" t="s">
        <v>2936</v>
      </c>
      <c r="C6776" t="s">
        <v>181</v>
      </c>
      <c r="D6776" t="s">
        <v>2937</v>
      </c>
      <c r="E6776" t="s">
        <v>181</v>
      </c>
      <c r="F6776">
        <v>0</v>
      </c>
      <c r="G6776">
        <v>0</v>
      </c>
      <c r="H6776" t="s">
        <v>14989</v>
      </c>
      <c r="I6776">
        <v>0</v>
      </c>
      <c r="J6776">
        <v>0</v>
      </c>
      <c r="L6776">
        <v>0</v>
      </c>
      <c r="M6776">
        <v>0</v>
      </c>
      <c r="N6776">
        <v>0</v>
      </c>
      <c r="O6776">
        <v>0</v>
      </c>
      <c r="P6776" t="s">
        <v>183</v>
      </c>
      <c r="Q6776">
        <v>0</v>
      </c>
      <c r="R6776">
        <v>0</v>
      </c>
      <c r="S6776">
        <v>0</v>
      </c>
      <c r="T6776" t="s">
        <v>181</v>
      </c>
      <c r="U6776">
        <v>0</v>
      </c>
      <c r="V6776" t="s">
        <v>181</v>
      </c>
      <c r="W6776">
        <v>0</v>
      </c>
      <c r="X6776" t="s">
        <v>201</v>
      </c>
    </row>
    <row r="6777" spans="1:24" x14ac:dyDescent="0.3">
      <c r="A6777" t="s">
        <v>179</v>
      </c>
      <c r="B6777" t="s">
        <v>16959</v>
      </c>
      <c r="C6777" t="s">
        <v>181</v>
      </c>
      <c r="D6777" t="s">
        <v>16960</v>
      </c>
      <c r="E6777" t="s">
        <v>7</v>
      </c>
      <c r="F6777">
        <v>0</v>
      </c>
      <c r="G6777">
        <v>0</v>
      </c>
      <c r="H6777" t="s">
        <v>16515</v>
      </c>
      <c r="I6777">
        <v>0</v>
      </c>
      <c r="J6777">
        <v>0</v>
      </c>
      <c r="L6777">
        <v>0</v>
      </c>
      <c r="M6777">
        <v>0</v>
      </c>
      <c r="N6777">
        <v>0</v>
      </c>
      <c r="O6777">
        <v>0</v>
      </c>
      <c r="P6777" t="s">
        <v>183</v>
      </c>
      <c r="Q6777">
        <v>0</v>
      </c>
      <c r="R6777">
        <v>0</v>
      </c>
      <c r="S6777">
        <v>0</v>
      </c>
      <c r="T6777" t="s">
        <v>181</v>
      </c>
      <c r="U6777">
        <v>0</v>
      </c>
      <c r="V6777" t="s">
        <v>181</v>
      </c>
      <c r="W6777">
        <v>0</v>
      </c>
      <c r="X6777" t="s">
        <v>201</v>
      </c>
    </row>
    <row r="6778" spans="1:24" x14ac:dyDescent="0.3">
      <c r="A6778" t="s">
        <v>179</v>
      </c>
      <c r="B6778" t="s">
        <v>2930</v>
      </c>
      <c r="C6778" t="s">
        <v>181</v>
      </c>
      <c r="D6778" t="s">
        <v>2931</v>
      </c>
      <c r="E6778" t="s">
        <v>181</v>
      </c>
      <c r="F6778">
        <v>0</v>
      </c>
      <c r="G6778">
        <v>0</v>
      </c>
      <c r="H6778" t="s">
        <v>12819</v>
      </c>
      <c r="I6778">
        <v>0</v>
      </c>
      <c r="J6778">
        <v>0</v>
      </c>
      <c r="L6778">
        <v>0</v>
      </c>
      <c r="M6778">
        <v>0</v>
      </c>
      <c r="N6778">
        <v>0</v>
      </c>
      <c r="O6778">
        <v>0</v>
      </c>
      <c r="P6778" t="s">
        <v>183</v>
      </c>
      <c r="Q6778">
        <v>0</v>
      </c>
      <c r="R6778">
        <v>0</v>
      </c>
      <c r="S6778">
        <v>0</v>
      </c>
      <c r="T6778" t="s">
        <v>181</v>
      </c>
      <c r="U6778">
        <v>0</v>
      </c>
      <c r="V6778" t="s">
        <v>181</v>
      </c>
      <c r="W6778">
        <v>0</v>
      </c>
      <c r="X6778" t="s">
        <v>201</v>
      </c>
    </row>
    <row r="6779" spans="1:24" x14ac:dyDescent="0.3">
      <c r="A6779" t="s">
        <v>179</v>
      </c>
      <c r="B6779" t="s">
        <v>2540</v>
      </c>
      <c r="C6779" t="s">
        <v>181</v>
      </c>
      <c r="D6779" t="s">
        <v>2541</v>
      </c>
      <c r="E6779" t="s">
        <v>181</v>
      </c>
      <c r="F6779">
        <v>0</v>
      </c>
      <c r="G6779">
        <v>0</v>
      </c>
      <c r="H6779" t="s">
        <v>12819</v>
      </c>
      <c r="I6779">
        <v>0</v>
      </c>
      <c r="J6779">
        <v>0</v>
      </c>
      <c r="L6779">
        <v>0</v>
      </c>
      <c r="M6779">
        <v>0</v>
      </c>
      <c r="N6779">
        <v>0</v>
      </c>
      <c r="O6779">
        <v>0</v>
      </c>
      <c r="P6779" t="s">
        <v>183</v>
      </c>
      <c r="Q6779">
        <v>0</v>
      </c>
      <c r="R6779">
        <v>0</v>
      </c>
      <c r="S6779">
        <v>0</v>
      </c>
      <c r="T6779" t="s">
        <v>181</v>
      </c>
      <c r="U6779">
        <v>0</v>
      </c>
      <c r="V6779" t="s">
        <v>181</v>
      </c>
      <c r="W6779">
        <v>0</v>
      </c>
      <c r="X6779" t="s">
        <v>201</v>
      </c>
    </row>
    <row r="6780" spans="1:24" x14ac:dyDescent="0.3">
      <c r="A6780" t="s">
        <v>179</v>
      </c>
      <c r="B6780" t="s">
        <v>4268</v>
      </c>
      <c r="C6780" t="s">
        <v>181</v>
      </c>
      <c r="D6780" t="s">
        <v>4269</v>
      </c>
      <c r="E6780" t="s">
        <v>7</v>
      </c>
      <c r="F6780">
        <v>0</v>
      </c>
      <c r="G6780">
        <v>0</v>
      </c>
      <c r="H6780" t="s">
        <v>16961</v>
      </c>
      <c r="I6780">
        <v>0</v>
      </c>
      <c r="J6780">
        <v>0</v>
      </c>
      <c r="L6780">
        <v>0</v>
      </c>
      <c r="M6780">
        <v>0</v>
      </c>
      <c r="N6780">
        <v>0</v>
      </c>
      <c r="O6780">
        <v>0</v>
      </c>
      <c r="P6780" t="s">
        <v>183</v>
      </c>
      <c r="Q6780">
        <v>0</v>
      </c>
      <c r="R6780">
        <v>0</v>
      </c>
      <c r="S6780">
        <v>0</v>
      </c>
      <c r="T6780" t="s">
        <v>181</v>
      </c>
      <c r="U6780">
        <v>0</v>
      </c>
      <c r="V6780" t="s">
        <v>181</v>
      </c>
      <c r="W6780">
        <v>0</v>
      </c>
      <c r="X6780" t="s">
        <v>201</v>
      </c>
    </row>
    <row r="6781" spans="1:24" x14ac:dyDescent="0.3">
      <c r="A6781" t="s">
        <v>179</v>
      </c>
      <c r="B6781" t="s">
        <v>5350</v>
      </c>
      <c r="C6781" t="s">
        <v>181</v>
      </c>
      <c r="D6781" t="s">
        <v>5351</v>
      </c>
      <c r="E6781" t="s">
        <v>7</v>
      </c>
      <c r="F6781">
        <v>0</v>
      </c>
      <c r="G6781">
        <v>0</v>
      </c>
      <c r="H6781" t="s">
        <v>12819</v>
      </c>
      <c r="I6781">
        <v>0</v>
      </c>
      <c r="J6781">
        <v>0</v>
      </c>
      <c r="L6781">
        <v>0</v>
      </c>
      <c r="M6781">
        <v>3793.31</v>
      </c>
      <c r="N6781">
        <v>480</v>
      </c>
      <c r="O6781">
        <v>480</v>
      </c>
      <c r="P6781" t="s">
        <v>183</v>
      </c>
      <c r="Q6781">
        <v>0</v>
      </c>
      <c r="R6781">
        <v>0</v>
      </c>
      <c r="S6781">
        <v>0</v>
      </c>
      <c r="T6781" t="s">
        <v>181</v>
      </c>
      <c r="U6781">
        <v>0</v>
      </c>
      <c r="V6781" t="s">
        <v>181</v>
      </c>
      <c r="W6781">
        <v>0</v>
      </c>
      <c r="X6781" t="s">
        <v>201</v>
      </c>
    </row>
    <row r="6782" spans="1:24" x14ac:dyDescent="0.3">
      <c r="A6782" t="s">
        <v>179</v>
      </c>
      <c r="B6782" t="s">
        <v>1573</v>
      </c>
      <c r="C6782" t="s">
        <v>181</v>
      </c>
      <c r="D6782" t="s">
        <v>1574</v>
      </c>
      <c r="E6782" t="s">
        <v>181</v>
      </c>
      <c r="F6782">
        <v>0</v>
      </c>
      <c r="G6782">
        <v>0</v>
      </c>
      <c r="H6782" t="s">
        <v>12819</v>
      </c>
      <c r="I6782">
        <v>0</v>
      </c>
      <c r="J6782">
        <v>0</v>
      </c>
      <c r="L6782">
        <v>0</v>
      </c>
      <c r="M6782">
        <v>5784.79</v>
      </c>
      <c r="N6782">
        <v>732</v>
      </c>
      <c r="O6782">
        <v>0</v>
      </c>
      <c r="P6782" t="s">
        <v>18468</v>
      </c>
      <c r="Q6782">
        <v>0</v>
      </c>
      <c r="R6782">
        <v>0</v>
      </c>
      <c r="S6782">
        <v>0</v>
      </c>
      <c r="T6782" t="s">
        <v>181</v>
      </c>
      <c r="U6782">
        <v>0</v>
      </c>
      <c r="V6782" t="s">
        <v>181</v>
      </c>
      <c r="W6782">
        <v>0</v>
      </c>
      <c r="X6782" t="s">
        <v>201</v>
      </c>
    </row>
    <row r="6783" spans="1:24" x14ac:dyDescent="0.3">
      <c r="A6783" t="s">
        <v>179</v>
      </c>
      <c r="B6783" t="s">
        <v>2259</v>
      </c>
      <c r="C6783" t="s">
        <v>181</v>
      </c>
      <c r="D6783" t="s">
        <v>2260</v>
      </c>
      <c r="E6783" t="s">
        <v>181</v>
      </c>
      <c r="F6783">
        <v>0</v>
      </c>
      <c r="G6783">
        <v>0</v>
      </c>
      <c r="H6783" t="s">
        <v>12819</v>
      </c>
      <c r="I6783">
        <v>0</v>
      </c>
      <c r="J6783">
        <v>0</v>
      </c>
      <c r="L6783">
        <v>0</v>
      </c>
      <c r="M6783">
        <v>3508.81</v>
      </c>
      <c r="N6783">
        <v>444</v>
      </c>
      <c r="O6783">
        <v>0</v>
      </c>
      <c r="P6783" t="s">
        <v>8464</v>
      </c>
      <c r="Q6783">
        <v>0</v>
      </c>
      <c r="R6783">
        <v>0</v>
      </c>
      <c r="S6783">
        <v>0</v>
      </c>
      <c r="T6783" t="s">
        <v>181</v>
      </c>
      <c r="U6783">
        <v>0</v>
      </c>
      <c r="V6783" t="s">
        <v>181</v>
      </c>
      <c r="W6783">
        <v>0</v>
      </c>
      <c r="X6783" t="s">
        <v>201</v>
      </c>
    </row>
    <row r="6784" spans="1:24" x14ac:dyDescent="0.3">
      <c r="A6784" t="s">
        <v>179</v>
      </c>
      <c r="B6784" t="s">
        <v>5065</v>
      </c>
      <c r="C6784" t="s">
        <v>181</v>
      </c>
      <c r="D6784" t="s">
        <v>5066</v>
      </c>
      <c r="E6784" t="s">
        <v>7</v>
      </c>
      <c r="F6784">
        <v>0</v>
      </c>
      <c r="G6784">
        <v>0</v>
      </c>
      <c r="H6784" t="s">
        <v>16961</v>
      </c>
      <c r="I6784">
        <v>0</v>
      </c>
      <c r="J6784">
        <v>0</v>
      </c>
      <c r="L6784">
        <v>0</v>
      </c>
      <c r="M6784">
        <v>0</v>
      </c>
      <c r="N6784">
        <v>0</v>
      </c>
      <c r="O6784">
        <v>0</v>
      </c>
      <c r="P6784" t="s">
        <v>183</v>
      </c>
      <c r="Q6784">
        <v>0</v>
      </c>
      <c r="R6784">
        <v>0</v>
      </c>
      <c r="S6784">
        <v>0</v>
      </c>
      <c r="T6784" t="s">
        <v>181</v>
      </c>
      <c r="U6784">
        <v>0</v>
      </c>
      <c r="V6784" t="s">
        <v>181</v>
      </c>
      <c r="W6784">
        <v>0</v>
      </c>
      <c r="X6784" t="s">
        <v>201</v>
      </c>
    </row>
    <row r="6785" spans="1:24" x14ac:dyDescent="0.3">
      <c r="A6785" t="s">
        <v>179</v>
      </c>
      <c r="B6785" t="s">
        <v>3376</v>
      </c>
      <c r="C6785" t="s">
        <v>181</v>
      </c>
      <c r="D6785" t="s">
        <v>3377</v>
      </c>
      <c r="E6785" t="s">
        <v>181</v>
      </c>
      <c r="F6785">
        <v>0</v>
      </c>
      <c r="G6785">
        <v>0</v>
      </c>
      <c r="H6785" t="s">
        <v>12819</v>
      </c>
      <c r="I6785">
        <v>0</v>
      </c>
      <c r="J6785">
        <v>0</v>
      </c>
      <c r="L6785">
        <v>0</v>
      </c>
      <c r="M6785">
        <v>0</v>
      </c>
      <c r="N6785">
        <v>0</v>
      </c>
      <c r="O6785">
        <v>0</v>
      </c>
      <c r="P6785" t="s">
        <v>183</v>
      </c>
      <c r="Q6785">
        <v>0</v>
      </c>
      <c r="R6785">
        <v>0</v>
      </c>
      <c r="S6785">
        <v>0</v>
      </c>
      <c r="T6785" t="s">
        <v>181</v>
      </c>
      <c r="U6785">
        <v>0</v>
      </c>
      <c r="V6785" t="s">
        <v>181</v>
      </c>
      <c r="W6785">
        <v>0</v>
      </c>
      <c r="X6785" t="s">
        <v>201</v>
      </c>
    </row>
    <row r="6786" spans="1:24" x14ac:dyDescent="0.3">
      <c r="A6786" t="s">
        <v>179</v>
      </c>
      <c r="B6786" t="s">
        <v>7016</v>
      </c>
      <c r="C6786" t="s">
        <v>181</v>
      </c>
      <c r="D6786" t="s">
        <v>7017</v>
      </c>
      <c r="E6786" t="s">
        <v>7</v>
      </c>
      <c r="F6786">
        <v>0</v>
      </c>
      <c r="G6786">
        <v>0</v>
      </c>
      <c r="H6786" t="s">
        <v>12819</v>
      </c>
      <c r="I6786">
        <v>0</v>
      </c>
      <c r="J6786">
        <v>0</v>
      </c>
      <c r="L6786">
        <v>0</v>
      </c>
      <c r="M6786">
        <v>0</v>
      </c>
      <c r="N6786">
        <v>0</v>
      </c>
      <c r="O6786">
        <v>0</v>
      </c>
      <c r="P6786" t="s">
        <v>183</v>
      </c>
      <c r="Q6786">
        <v>0</v>
      </c>
      <c r="R6786">
        <v>0</v>
      </c>
      <c r="S6786">
        <v>0</v>
      </c>
      <c r="T6786" t="s">
        <v>181</v>
      </c>
      <c r="U6786">
        <v>0</v>
      </c>
      <c r="V6786" t="s">
        <v>181</v>
      </c>
      <c r="W6786">
        <v>0</v>
      </c>
      <c r="X6786" t="s">
        <v>201</v>
      </c>
    </row>
    <row r="6787" spans="1:24" x14ac:dyDescent="0.3">
      <c r="A6787" t="s">
        <v>179</v>
      </c>
      <c r="B6787" t="s">
        <v>3150</v>
      </c>
      <c r="C6787" t="s">
        <v>181</v>
      </c>
      <c r="D6787" t="s">
        <v>3151</v>
      </c>
      <c r="E6787" t="s">
        <v>181</v>
      </c>
      <c r="F6787">
        <v>0</v>
      </c>
      <c r="G6787">
        <v>0</v>
      </c>
      <c r="H6787" t="s">
        <v>16961</v>
      </c>
      <c r="I6787">
        <v>0</v>
      </c>
      <c r="J6787">
        <v>0</v>
      </c>
      <c r="L6787">
        <v>0</v>
      </c>
      <c r="M6787">
        <v>2590.96</v>
      </c>
      <c r="N6787">
        <v>306</v>
      </c>
      <c r="O6787">
        <v>0</v>
      </c>
      <c r="P6787" t="s">
        <v>12703</v>
      </c>
      <c r="Q6787">
        <v>0</v>
      </c>
      <c r="R6787">
        <v>0</v>
      </c>
      <c r="S6787">
        <v>0</v>
      </c>
      <c r="T6787" t="s">
        <v>181</v>
      </c>
      <c r="U6787">
        <v>0</v>
      </c>
      <c r="V6787" t="s">
        <v>181</v>
      </c>
      <c r="W6787">
        <v>0</v>
      </c>
      <c r="X6787" t="s">
        <v>201</v>
      </c>
    </row>
    <row r="6788" spans="1:24" x14ac:dyDescent="0.3">
      <c r="A6788" t="s">
        <v>179</v>
      </c>
      <c r="B6788" t="s">
        <v>16962</v>
      </c>
      <c r="C6788" t="s">
        <v>181</v>
      </c>
      <c r="D6788" t="s">
        <v>16963</v>
      </c>
      <c r="E6788" t="s">
        <v>7</v>
      </c>
      <c r="F6788">
        <v>0</v>
      </c>
      <c r="G6788">
        <v>0</v>
      </c>
      <c r="H6788" t="s">
        <v>12850</v>
      </c>
      <c r="I6788">
        <v>0</v>
      </c>
      <c r="J6788">
        <v>0</v>
      </c>
      <c r="L6788">
        <v>0</v>
      </c>
      <c r="M6788">
        <v>151.05000000000001</v>
      </c>
      <c r="N6788">
        <v>24</v>
      </c>
      <c r="O6788">
        <v>0</v>
      </c>
      <c r="P6788" t="s">
        <v>2020</v>
      </c>
      <c r="Q6788">
        <v>0</v>
      </c>
      <c r="R6788">
        <v>0</v>
      </c>
      <c r="S6788">
        <v>0</v>
      </c>
      <c r="T6788" t="s">
        <v>181</v>
      </c>
      <c r="U6788">
        <v>0</v>
      </c>
      <c r="V6788" t="s">
        <v>181</v>
      </c>
      <c r="W6788">
        <v>0</v>
      </c>
      <c r="X6788" t="s">
        <v>201</v>
      </c>
    </row>
    <row r="6789" spans="1:24" x14ac:dyDescent="0.3">
      <c r="A6789" t="s">
        <v>179</v>
      </c>
      <c r="B6789" t="s">
        <v>6644</v>
      </c>
      <c r="C6789" t="s">
        <v>181</v>
      </c>
      <c r="D6789" t="s">
        <v>6645</v>
      </c>
      <c r="E6789" t="s">
        <v>7</v>
      </c>
      <c r="F6789">
        <v>0</v>
      </c>
      <c r="G6789">
        <v>0</v>
      </c>
      <c r="H6789" t="s">
        <v>12850</v>
      </c>
      <c r="I6789">
        <v>0</v>
      </c>
      <c r="J6789">
        <v>0</v>
      </c>
      <c r="L6789">
        <v>0</v>
      </c>
      <c r="M6789">
        <v>0</v>
      </c>
      <c r="N6789">
        <v>0</v>
      </c>
      <c r="O6789">
        <v>0</v>
      </c>
      <c r="P6789" t="s">
        <v>183</v>
      </c>
      <c r="Q6789">
        <v>0</v>
      </c>
      <c r="R6789">
        <v>0</v>
      </c>
      <c r="S6789">
        <v>36</v>
      </c>
      <c r="T6789" t="s">
        <v>181</v>
      </c>
      <c r="U6789">
        <v>0</v>
      </c>
      <c r="V6789" t="s">
        <v>181</v>
      </c>
      <c r="W6789">
        <v>0</v>
      </c>
      <c r="X6789" t="s">
        <v>201</v>
      </c>
    </row>
    <row r="6790" spans="1:24" x14ac:dyDescent="0.3">
      <c r="A6790" t="s">
        <v>179</v>
      </c>
      <c r="B6790" t="s">
        <v>4205</v>
      </c>
      <c r="C6790" t="s">
        <v>181</v>
      </c>
      <c r="D6790" t="s">
        <v>4206</v>
      </c>
      <c r="E6790" t="s">
        <v>7</v>
      </c>
      <c r="F6790">
        <v>0</v>
      </c>
      <c r="G6790">
        <v>0</v>
      </c>
      <c r="H6790" t="s">
        <v>13006</v>
      </c>
      <c r="I6790">
        <v>0</v>
      </c>
      <c r="J6790">
        <v>0</v>
      </c>
      <c r="L6790">
        <v>0</v>
      </c>
      <c r="M6790">
        <v>1850.35</v>
      </c>
      <c r="N6790">
        <v>252</v>
      </c>
      <c r="O6790">
        <v>0</v>
      </c>
      <c r="P6790" t="s">
        <v>4590</v>
      </c>
      <c r="Q6790">
        <v>0</v>
      </c>
      <c r="R6790">
        <v>0</v>
      </c>
      <c r="S6790">
        <v>0</v>
      </c>
      <c r="T6790" t="s">
        <v>181</v>
      </c>
      <c r="U6790">
        <v>0</v>
      </c>
      <c r="V6790" t="s">
        <v>181</v>
      </c>
      <c r="W6790">
        <v>0</v>
      </c>
      <c r="X6790" t="s">
        <v>201</v>
      </c>
    </row>
    <row r="6791" spans="1:24" x14ac:dyDescent="0.3">
      <c r="A6791" t="s">
        <v>179</v>
      </c>
      <c r="B6791" t="s">
        <v>16964</v>
      </c>
      <c r="C6791" t="s">
        <v>181</v>
      </c>
      <c r="D6791" t="s">
        <v>4206</v>
      </c>
      <c r="E6791" t="s">
        <v>7</v>
      </c>
      <c r="F6791">
        <v>0</v>
      </c>
      <c r="G6791">
        <v>0</v>
      </c>
      <c r="H6791" t="s">
        <v>12850</v>
      </c>
      <c r="I6791">
        <v>0</v>
      </c>
      <c r="J6791">
        <v>0</v>
      </c>
      <c r="L6791">
        <v>0</v>
      </c>
      <c r="M6791">
        <v>151.05000000000001</v>
      </c>
      <c r="N6791">
        <v>24</v>
      </c>
      <c r="O6791">
        <v>0</v>
      </c>
      <c r="P6791" t="s">
        <v>2020</v>
      </c>
      <c r="Q6791">
        <v>0</v>
      </c>
      <c r="R6791">
        <v>0</v>
      </c>
      <c r="S6791">
        <v>0</v>
      </c>
      <c r="T6791" t="s">
        <v>181</v>
      </c>
      <c r="U6791">
        <v>0</v>
      </c>
      <c r="V6791" t="s">
        <v>181</v>
      </c>
      <c r="W6791">
        <v>0</v>
      </c>
      <c r="X6791" t="s">
        <v>201</v>
      </c>
    </row>
    <row r="6792" spans="1:24" x14ac:dyDescent="0.3">
      <c r="A6792" t="s">
        <v>179</v>
      </c>
      <c r="B6792" t="s">
        <v>16965</v>
      </c>
      <c r="C6792" t="s">
        <v>181</v>
      </c>
      <c r="D6792" t="s">
        <v>16966</v>
      </c>
      <c r="E6792" t="s">
        <v>7</v>
      </c>
      <c r="F6792">
        <v>0</v>
      </c>
      <c r="G6792">
        <v>0</v>
      </c>
      <c r="H6792" t="s">
        <v>16515</v>
      </c>
      <c r="I6792">
        <v>0</v>
      </c>
      <c r="J6792">
        <v>0</v>
      </c>
      <c r="L6792">
        <v>0</v>
      </c>
      <c r="M6792">
        <v>0</v>
      </c>
      <c r="N6792">
        <v>0</v>
      </c>
      <c r="O6792">
        <v>0</v>
      </c>
      <c r="P6792" t="s">
        <v>183</v>
      </c>
      <c r="Q6792">
        <v>900</v>
      </c>
      <c r="R6792">
        <v>-900</v>
      </c>
      <c r="S6792">
        <v>900</v>
      </c>
      <c r="T6792" t="s">
        <v>181</v>
      </c>
      <c r="U6792">
        <v>0</v>
      </c>
      <c r="V6792" t="s">
        <v>181</v>
      </c>
      <c r="W6792">
        <v>0</v>
      </c>
      <c r="X6792" t="s">
        <v>201</v>
      </c>
    </row>
    <row r="6793" spans="1:24" x14ac:dyDescent="0.3">
      <c r="A6793" t="s">
        <v>179</v>
      </c>
      <c r="B6793" t="s">
        <v>4733</v>
      </c>
      <c r="C6793" t="s">
        <v>181</v>
      </c>
      <c r="D6793" t="s">
        <v>4734</v>
      </c>
      <c r="E6793" t="s">
        <v>7</v>
      </c>
      <c r="F6793">
        <v>0</v>
      </c>
      <c r="G6793">
        <v>0</v>
      </c>
      <c r="H6793" t="s">
        <v>12819</v>
      </c>
      <c r="I6793">
        <v>0</v>
      </c>
      <c r="J6793">
        <v>0</v>
      </c>
      <c r="L6793">
        <v>0</v>
      </c>
      <c r="M6793">
        <v>0</v>
      </c>
      <c r="N6793">
        <v>0</v>
      </c>
      <c r="O6793">
        <v>0</v>
      </c>
      <c r="P6793" t="s">
        <v>183</v>
      </c>
      <c r="Q6793">
        <v>0</v>
      </c>
      <c r="R6793">
        <v>0</v>
      </c>
      <c r="S6793">
        <v>0</v>
      </c>
      <c r="T6793" t="s">
        <v>181</v>
      </c>
      <c r="U6793">
        <v>0</v>
      </c>
      <c r="V6793" t="s">
        <v>181</v>
      </c>
      <c r="W6793">
        <v>0</v>
      </c>
      <c r="X6793" t="s">
        <v>201</v>
      </c>
    </row>
    <row r="6794" spans="1:24" x14ac:dyDescent="0.3">
      <c r="A6794" t="s">
        <v>179</v>
      </c>
      <c r="B6794" t="s">
        <v>7018</v>
      </c>
      <c r="C6794" t="s">
        <v>181</v>
      </c>
      <c r="D6794" t="s">
        <v>7019</v>
      </c>
      <c r="E6794" t="s">
        <v>7</v>
      </c>
      <c r="F6794">
        <v>0</v>
      </c>
      <c r="G6794">
        <v>0</v>
      </c>
      <c r="H6794" t="s">
        <v>12819</v>
      </c>
      <c r="I6794">
        <v>0</v>
      </c>
      <c r="J6794">
        <v>0</v>
      </c>
      <c r="L6794">
        <v>0</v>
      </c>
      <c r="M6794">
        <v>0</v>
      </c>
      <c r="N6794">
        <v>0</v>
      </c>
      <c r="O6794">
        <v>0</v>
      </c>
      <c r="P6794" t="s">
        <v>183</v>
      </c>
      <c r="Q6794">
        <v>0</v>
      </c>
      <c r="R6794">
        <v>0</v>
      </c>
      <c r="S6794">
        <v>0</v>
      </c>
      <c r="T6794" t="s">
        <v>181</v>
      </c>
      <c r="U6794">
        <v>0</v>
      </c>
      <c r="V6794" t="s">
        <v>181</v>
      </c>
      <c r="W6794">
        <v>0</v>
      </c>
      <c r="X6794" t="s">
        <v>201</v>
      </c>
    </row>
    <row r="6795" spans="1:24" x14ac:dyDescent="0.3">
      <c r="A6795" t="s">
        <v>179</v>
      </c>
      <c r="B6795" t="s">
        <v>16967</v>
      </c>
      <c r="C6795" t="s">
        <v>181</v>
      </c>
      <c r="D6795" t="s">
        <v>16968</v>
      </c>
      <c r="E6795" t="s">
        <v>7</v>
      </c>
      <c r="F6795">
        <v>0</v>
      </c>
      <c r="G6795">
        <v>0</v>
      </c>
      <c r="H6795" t="s">
        <v>16969</v>
      </c>
      <c r="I6795">
        <v>0</v>
      </c>
      <c r="J6795">
        <v>0</v>
      </c>
      <c r="L6795">
        <v>0</v>
      </c>
      <c r="M6795">
        <v>0</v>
      </c>
      <c r="N6795">
        <v>0</v>
      </c>
      <c r="O6795">
        <v>0</v>
      </c>
      <c r="P6795" t="s">
        <v>183</v>
      </c>
      <c r="Q6795">
        <v>0</v>
      </c>
      <c r="R6795">
        <v>0</v>
      </c>
      <c r="S6795">
        <v>0</v>
      </c>
      <c r="T6795" t="s">
        <v>181</v>
      </c>
      <c r="U6795">
        <v>0</v>
      </c>
      <c r="V6795" t="s">
        <v>181</v>
      </c>
      <c r="W6795">
        <v>0</v>
      </c>
      <c r="X6795" t="s">
        <v>201</v>
      </c>
    </row>
    <row r="6796" spans="1:24" x14ac:dyDescent="0.3">
      <c r="A6796" t="s">
        <v>179</v>
      </c>
      <c r="B6796" t="s">
        <v>4199</v>
      </c>
      <c r="C6796" t="s">
        <v>181</v>
      </c>
      <c r="D6796" t="s">
        <v>4200</v>
      </c>
      <c r="E6796" t="s">
        <v>7</v>
      </c>
      <c r="F6796">
        <v>0</v>
      </c>
      <c r="G6796">
        <v>0</v>
      </c>
      <c r="H6796" t="s">
        <v>12819</v>
      </c>
      <c r="I6796">
        <v>0</v>
      </c>
      <c r="J6796">
        <v>0</v>
      </c>
      <c r="L6796">
        <v>0</v>
      </c>
      <c r="M6796">
        <v>948.33</v>
      </c>
      <c r="N6796">
        <v>120</v>
      </c>
      <c r="O6796">
        <v>0</v>
      </c>
      <c r="P6796" t="s">
        <v>2423</v>
      </c>
      <c r="Q6796">
        <v>0</v>
      </c>
      <c r="R6796">
        <v>0</v>
      </c>
      <c r="S6796">
        <v>0</v>
      </c>
      <c r="T6796" t="s">
        <v>181</v>
      </c>
      <c r="U6796">
        <v>0</v>
      </c>
      <c r="V6796" t="s">
        <v>181</v>
      </c>
      <c r="W6796">
        <v>0</v>
      </c>
      <c r="X6796" t="s">
        <v>201</v>
      </c>
    </row>
    <row r="6797" spans="1:24" x14ac:dyDescent="0.3">
      <c r="A6797" t="s">
        <v>179</v>
      </c>
      <c r="B6797" t="s">
        <v>6941</v>
      </c>
      <c r="C6797" t="s">
        <v>181</v>
      </c>
      <c r="D6797" t="s">
        <v>6942</v>
      </c>
      <c r="E6797" t="s">
        <v>7</v>
      </c>
      <c r="F6797">
        <v>0</v>
      </c>
      <c r="G6797">
        <v>0</v>
      </c>
      <c r="H6797" t="s">
        <v>16969</v>
      </c>
      <c r="I6797">
        <v>0</v>
      </c>
      <c r="J6797">
        <v>0</v>
      </c>
      <c r="L6797">
        <v>0</v>
      </c>
      <c r="M6797">
        <v>0</v>
      </c>
      <c r="N6797">
        <v>0</v>
      </c>
      <c r="O6797">
        <v>0</v>
      </c>
      <c r="P6797" t="s">
        <v>183</v>
      </c>
      <c r="Q6797">
        <v>48</v>
      </c>
      <c r="R6797">
        <v>-48</v>
      </c>
      <c r="S6797">
        <v>48</v>
      </c>
      <c r="T6797" t="s">
        <v>181</v>
      </c>
      <c r="U6797">
        <v>0</v>
      </c>
      <c r="V6797" t="s">
        <v>181</v>
      </c>
      <c r="W6797">
        <v>0</v>
      </c>
      <c r="X6797" t="s">
        <v>201</v>
      </c>
    </row>
    <row r="6798" spans="1:24" x14ac:dyDescent="0.3">
      <c r="A6798" t="s">
        <v>179</v>
      </c>
      <c r="B6798" t="s">
        <v>16970</v>
      </c>
      <c r="C6798" t="s">
        <v>181</v>
      </c>
      <c r="D6798" t="s">
        <v>16971</v>
      </c>
      <c r="E6798" t="s">
        <v>7</v>
      </c>
      <c r="F6798">
        <v>0</v>
      </c>
      <c r="G6798">
        <v>0</v>
      </c>
      <c r="H6798" t="s">
        <v>16969</v>
      </c>
      <c r="I6798">
        <v>0</v>
      </c>
      <c r="J6798">
        <v>0</v>
      </c>
      <c r="L6798">
        <v>0</v>
      </c>
      <c r="M6798">
        <v>0</v>
      </c>
      <c r="N6798">
        <v>0</v>
      </c>
      <c r="O6798">
        <v>0</v>
      </c>
      <c r="P6798" t="s">
        <v>183</v>
      </c>
      <c r="Q6798">
        <v>0</v>
      </c>
      <c r="R6798">
        <v>0</v>
      </c>
      <c r="S6798">
        <v>0</v>
      </c>
      <c r="T6798" t="s">
        <v>181</v>
      </c>
      <c r="U6798">
        <v>0</v>
      </c>
      <c r="V6798" t="s">
        <v>181</v>
      </c>
      <c r="W6798">
        <v>0</v>
      </c>
      <c r="X6798" t="s">
        <v>201</v>
      </c>
    </row>
    <row r="6799" spans="1:24" x14ac:dyDescent="0.3">
      <c r="A6799" t="s">
        <v>179</v>
      </c>
      <c r="B6799" t="s">
        <v>16972</v>
      </c>
      <c r="C6799" t="s">
        <v>181</v>
      </c>
      <c r="D6799" t="s">
        <v>16973</v>
      </c>
      <c r="E6799" t="s">
        <v>7</v>
      </c>
      <c r="F6799">
        <v>0</v>
      </c>
      <c r="G6799">
        <v>0</v>
      </c>
      <c r="H6799" t="s">
        <v>16969</v>
      </c>
      <c r="I6799">
        <v>0</v>
      </c>
      <c r="J6799">
        <v>0</v>
      </c>
      <c r="L6799">
        <v>0</v>
      </c>
      <c r="M6799">
        <v>0</v>
      </c>
      <c r="N6799">
        <v>0</v>
      </c>
      <c r="O6799">
        <v>0</v>
      </c>
      <c r="P6799" t="s">
        <v>183</v>
      </c>
      <c r="Q6799">
        <v>0</v>
      </c>
      <c r="R6799">
        <v>0</v>
      </c>
      <c r="S6799">
        <v>0</v>
      </c>
      <c r="T6799" t="s">
        <v>181</v>
      </c>
      <c r="U6799">
        <v>0</v>
      </c>
      <c r="V6799" t="s">
        <v>181</v>
      </c>
      <c r="W6799">
        <v>0</v>
      </c>
      <c r="X6799" t="s">
        <v>201</v>
      </c>
    </row>
    <row r="6800" spans="1:24" x14ac:dyDescent="0.3">
      <c r="A6800" t="s">
        <v>179</v>
      </c>
      <c r="B6800" t="s">
        <v>6356</v>
      </c>
      <c r="C6800" t="s">
        <v>181</v>
      </c>
      <c r="D6800" t="s">
        <v>6357</v>
      </c>
      <c r="E6800" t="s">
        <v>7</v>
      </c>
      <c r="F6800">
        <v>0</v>
      </c>
      <c r="G6800">
        <v>0</v>
      </c>
      <c r="H6800" t="s">
        <v>16515</v>
      </c>
      <c r="I6800">
        <v>0</v>
      </c>
      <c r="J6800">
        <v>0</v>
      </c>
      <c r="L6800">
        <v>0</v>
      </c>
      <c r="M6800">
        <v>0</v>
      </c>
      <c r="N6800">
        <v>0</v>
      </c>
      <c r="O6800">
        <v>0</v>
      </c>
      <c r="P6800" t="s">
        <v>183</v>
      </c>
      <c r="Q6800">
        <v>0</v>
      </c>
      <c r="R6800">
        <v>0</v>
      </c>
      <c r="S6800">
        <v>0</v>
      </c>
      <c r="T6800" t="s">
        <v>181</v>
      </c>
      <c r="U6800">
        <v>0</v>
      </c>
      <c r="V6800" t="s">
        <v>181</v>
      </c>
      <c r="W6800">
        <v>0</v>
      </c>
      <c r="X6800" t="s">
        <v>201</v>
      </c>
    </row>
    <row r="6801" spans="1:24" x14ac:dyDescent="0.3">
      <c r="A6801" t="s">
        <v>179</v>
      </c>
      <c r="B6801" t="s">
        <v>5944</v>
      </c>
      <c r="C6801" t="s">
        <v>181</v>
      </c>
      <c r="D6801" t="s">
        <v>5945</v>
      </c>
      <c r="E6801" t="s">
        <v>7</v>
      </c>
      <c r="F6801">
        <v>0</v>
      </c>
      <c r="G6801">
        <v>0</v>
      </c>
      <c r="H6801" t="s">
        <v>12819</v>
      </c>
      <c r="I6801">
        <v>0</v>
      </c>
      <c r="J6801">
        <v>0</v>
      </c>
      <c r="L6801">
        <v>0</v>
      </c>
      <c r="M6801">
        <v>0</v>
      </c>
      <c r="N6801">
        <v>0</v>
      </c>
      <c r="O6801">
        <v>0</v>
      </c>
      <c r="P6801" t="s">
        <v>183</v>
      </c>
      <c r="Q6801">
        <v>0</v>
      </c>
      <c r="R6801">
        <v>0</v>
      </c>
      <c r="S6801">
        <v>0</v>
      </c>
      <c r="T6801" t="s">
        <v>181</v>
      </c>
      <c r="U6801">
        <v>0</v>
      </c>
      <c r="V6801" t="s">
        <v>181</v>
      </c>
      <c r="W6801">
        <v>0</v>
      </c>
      <c r="X6801" t="s">
        <v>201</v>
      </c>
    </row>
    <row r="6802" spans="1:24" x14ac:dyDescent="0.3">
      <c r="A6802" t="s">
        <v>179</v>
      </c>
      <c r="B6802" t="s">
        <v>16974</v>
      </c>
      <c r="C6802" t="s">
        <v>181</v>
      </c>
      <c r="D6802" t="s">
        <v>16975</v>
      </c>
      <c r="E6802" t="s">
        <v>7</v>
      </c>
      <c r="F6802">
        <v>0</v>
      </c>
      <c r="G6802">
        <v>0</v>
      </c>
      <c r="H6802" t="s">
        <v>16969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 t="s">
        <v>183</v>
      </c>
      <c r="Q6802">
        <v>0</v>
      </c>
      <c r="R6802">
        <v>0</v>
      </c>
      <c r="S6802">
        <v>0</v>
      </c>
      <c r="T6802" t="s">
        <v>181</v>
      </c>
      <c r="U6802">
        <v>0</v>
      </c>
      <c r="V6802" t="s">
        <v>181</v>
      </c>
      <c r="W6802">
        <v>0</v>
      </c>
      <c r="X6802" t="s">
        <v>201</v>
      </c>
    </row>
    <row r="6803" spans="1:24" x14ac:dyDescent="0.3">
      <c r="A6803" t="s">
        <v>179</v>
      </c>
      <c r="B6803" t="s">
        <v>2531</v>
      </c>
      <c r="C6803" t="s">
        <v>181</v>
      </c>
      <c r="D6803" t="s">
        <v>2532</v>
      </c>
      <c r="E6803" t="s">
        <v>181</v>
      </c>
      <c r="F6803">
        <v>0</v>
      </c>
      <c r="G6803">
        <v>0</v>
      </c>
      <c r="H6803" t="s">
        <v>12819</v>
      </c>
      <c r="I6803">
        <v>0</v>
      </c>
      <c r="J6803">
        <v>0</v>
      </c>
      <c r="L6803">
        <v>0</v>
      </c>
      <c r="M6803">
        <v>0</v>
      </c>
      <c r="N6803">
        <v>0</v>
      </c>
      <c r="O6803">
        <v>0</v>
      </c>
      <c r="P6803" t="s">
        <v>183</v>
      </c>
      <c r="Q6803">
        <v>0</v>
      </c>
      <c r="R6803">
        <v>0</v>
      </c>
      <c r="S6803">
        <v>0</v>
      </c>
      <c r="T6803" t="s">
        <v>181</v>
      </c>
      <c r="U6803">
        <v>0</v>
      </c>
      <c r="V6803" t="s">
        <v>181</v>
      </c>
      <c r="W6803">
        <v>0</v>
      </c>
      <c r="X6803" t="s">
        <v>201</v>
      </c>
    </row>
    <row r="6804" spans="1:24" x14ac:dyDescent="0.3">
      <c r="A6804" t="s">
        <v>179</v>
      </c>
      <c r="B6804" t="s">
        <v>2548</v>
      </c>
      <c r="C6804" t="s">
        <v>181</v>
      </c>
      <c r="D6804" t="s">
        <v>2549</v>
      </c>
      <c r="E6804" t="s">
        <v>181</v>
      </c>
      <c r="F6804">
        <v>0</v>
      </c>
      <c r="G6804">
        <v>0</v>
      </c>
      <c r="H6804" t="s">
        <v>12819</v>
      </c>
      <c r="I6804">
        <v>0</v>
      </c>
      <c r="J6804">
        <v>0</v>
      </c>
      <c r="L6804">
        <v>0</v>
      </c>
      <c r="M6804">
        <v>0</v>
      </c>
      <c r="N6804">
        <v>0</v>
      </c>
      <c r="O6804">
        <v>0</v>
      </c>
      <c r="P6804" t="s">
        <v>183</v>
      </c>
      <c r="Q6804">
        <v>0</v>
      </c>
      <c r="R6804">
        <v>0</v>
      </c>
      <c r="S6804">
        <v>0</v>
      </c>
      <c r="T6804" t="s">
        <v>181</v>
      </c>
      <c r="U6804">
        <v>0</v>
      </c>
      <c r="V6804" t="s">
        <v>181</v>
      </c>
      <c r="W6804">
        <v>0</v>
      </c>
      <c r="X6804" t="s">
        <v>201</v>
      </c>
    </row>
    <row r="6805" spans="1:24" x14ac:dyDescent="0.3">
      <c r="A6805" t="s">
        <v>179</v>
      </c>
      <c r="B6805" t="s">
        <v>16976</v>
      </c>
      <c r="C6805" t="s">
        <v>181</v>
      </c>
      <c r="D6805" t="s">
        <v>16977</v>
      </c>
      <c r="E6805" t="s">
        <v>7</v>
      </c>
      <c r="F6805">
        <v>0</v>
      </c>
      <c r="G6805">
        <v>0</v>
      </c>
      <c r="H6805" t="s">
        <v>16515</v>
      </c>
      <c r="I6805">
        <v>0</v>
      </c>
      <c r="J6805">
        <v>0</v>
      </c>
      <c r="L6805">
        <v>0</v>
      </c>
      <c r="M6805">
        <v>0</v>
      </c>
      <c r="N6805">
        <v>0</v>
      </c>
      <c r="O6805">
        <v>0</v>
      </c>
      <c r="P6805" t="s">
        <v>183</v>
      </c>
      <c r="Q6805">
        <v>0</v>
      </c>
      <c r="R6805">
        <v>0</v>
      </c>
      <c r="S6805">
        <v>0</v>
      </c>
      <c r="T6805" t="s">
        <v>181</v>
      </c>
      <c r="U6805">
        <v>0</v>
      </c>
      <c r="V6805" t="s">
        <v>181</v>
      </c>
      <c r="W6805">
        <v>0</v>
      </c>
      <c r="X6805" t="s">
        <v>201</v>
      </c>
    </row>
    <row r="6806" spans="1:24" x14ac:dyDescent="0.3">
      <c r="A6806" t="s">
        <v>179</v>
      </c>
      <c r="B6806" t="s">
        <v>16978</v>
      </c>
      <c r="C6806" t="s">
        <v>181</v>
      </c>
      <c r="D6806" t="s">
        <v>16979</v>
      </c>
      <c r="E6806" t="s">
        <v>7</v>
      </c>
      <c r="F6806">
        <v>0</v>
      </c>
      <c r="G6806">
        <v>0</v>
      </c>
      <c r="H6806" t="s">
        <v>16515</v>
      </c>
      <c r="I6806">
        <v>0</v>
      </c>
      <c r="J6806">
        <v>0</v>
      </c>
      <c r="L6806">
        <v>0</v>
      </c>
      <c r="M6806">
        <v>0</v>
      </c>
      <c r="N6806">
        <v>0</v>
      </c>
      <c r="O6806">
        <v>0</v>
      </c>
      <c r="P6806" t="s">
        <v>183</v>
      </c>
      <c r="Q6806">
        <v>0</v>
      </c>
      <c r="R6806">
        <v>0</v>
      </c>
      <c r="S6806">
        <v>0</v>
      </c>
      <c r="T6806" t="s">
        <v>181</v>
      </c>
      <c r="U6806">
        <v>0</v>
      </c>
      <c r="V6806" t="s">
        <v>181</v>
      </c>
      <c r="W6806">
        <v>0</v>
      </c>
      <c r="X6806" t="s">
        <v>201</v>
      </c>
    </row>
    <row r="6807" spans="1:24" x14ac:dyDescent="0.3">
      <c r="A6807" t="s">
        <v>179</v>
      </c>
      <c r="B6807" t="s">
        <v>16980</v>
      </c>
      <c r="C6807" t="s">
        <v>181</v>
      </c>
      <c r="D6807" t="s">
        <v>16981</v>
      </c>
      <c r="E6807" t="s">
        <v>7</v>
      </c>
      <c r="F6807">
        <v>0</v>
      </c>
      <c r="G6807">
        <v>0</v>
      </c>
      <c r="H6807" t="s">
        <v>16515</v>
      </c>
      <c r="I6807">
        <v>0</v>
      </c>
      <c r="J6807">
        <v>0</v>
      </c>
      <c r="L6807">
        <v>0</v>
      </c>
      <c r="M6807">
        <v>0</v>
      </c>
      <c r="N6807">
        <v>0</v>
      </c>
      <c r="O6807">
        <v>0</v>
      </c>
      <c r="P6807" t="s">
        <v>183</v>
      </c>
      <c r="Q6807">
        <v>0</v>
      </c>
      <c r="R6807">
        <v>0</v>
      </c>
      <c r="S6807">
        <v>0</v>
      </c>
      <c r="T6807" t="s">
        <v>181</v>
      </c>
      <c r="U6807">
        <v>0</v>
      </c>
      <c r="V6807" t="s">
        <v>181</v>
      </c>
      <c r="W6807">
        <v>0</v>
      </c>
      <c r="X6807" t="s">
        <v>201</v>
      </c>
    </row>
    <row r="6808" spans="1:24" x14ac:dyDescent="0.3">
      <c r="A6808" t="s">
        <v>179</v>
      </c>
      <c r="B6808" t="s">
        <v>16982</v>
      </c>
      <c r="C6808" t="s">
        <v>181</v>
      </c>
      <c r="D6808" t="s">
        <v>16983</v>
      </c>
      <c r="E6808" t="s">
        <v>7</v>
      </c>
      <c r="F6808">
        <v>0</v>
      </c>
      <c r="G6808">
        <v>0</v>
      </c>
      <c r="H6808" t="s">
        <v>16515</v>
      </c>
      <c r="I6808">
        <v>0</v>
      </c>
      <c r="J6808">
        <v>0</v>
      </c>
      <c r="L6808">
        <v>0</v>
      </c>
      <c r="M6808">
        <v>0</v>
      </c>
      <c r="N6808">
        <v>0</v>
      </c>
      <c r="O6808">
        <v>0</v>
      </c>
      <c r="P6808" t="s">
        <v>183</v>
      </c>
      <c r="Q6808">
        <v>0</v>
      </c>
      <c r="R6808">
        <v>0</v>
      </c>
      <c r="S6808">
        <v>0</v>
      </c>
      <c r="T6808" t="s">
        <v>181</v>
      </c>
      <c r="U6808">
        <v>0</v>
      </c>
      <c r="V6808" t="s">
        <v>181</v>
      </c>
      <c r="W6808">
        <v>0</v>
      </c>
      <c r="X6808" t="s">
        <v>201</v>
      </c>
    </row>
    <row r="6809" spans="1:24" x14ac:dyDescent="0.3">
      <c r="A6809" t="s">
        <v>179</v>
      </c>
      <c r="B6809" t="s">
        <v>6494</v>
      </c>
      <c r="C6809" t="s">
        <v>181</v>
      </c>
      <c r="D6809" t="s">
        <v>6495</v>
      </c>
      <c r="E6809" t="s">
        <v>7</v>
      </c>
      <c r="F6809">
        <v>0</v>
      </c>
      <c r="G6809">
        <v>0</v>
      </c>
      <c r="H6809" t="s">
        <v>12850</v>
      </c>
      <c r="I6809">
        <v>0</v>
      </c>
      <c r="J6809">
        <v>0</v>
      </c>
      <c r="L6809">
        <v>0</v>
      </c>
      <c r="M6809">
        <v>0</v>
      </c>
      <c r="N6809">
        <v>0</v>
      </c>
      <c r="O6809">
        <v>0</v>
      </c>
      <c r="P6809" t="s">
        <v>183</v>
      </c>
      <c r="Q6809">
        <v>0</v>
      </c>
      <c r="R6809">
        <v>0</v>
      </c>
      <c r="S6809">
        <v>0</v>
      </c>
      <c r="T6809" t="s">
        <v>181</v>
      </c>
      <c r="U6809">
        <v>0</v>
      </c>
      <c r="V6809" t="s">
        <v>181</v>
      </c>
      <c r="W6809">
        <v>0</v>
      </c>
      <c r="X6809" t="s">
        <v>201</v>
      </c>
    </row>
    <row r="6810" spans="1:24" x14ac:dyDescent="0.3">
      <c r="A6810" t="s">
        <v>179</v>
      </c>
      <c r="B6810" t="s">
        <v>16984</v>
      </c>
      <c r="C6810" t="s">
        <v>181</v>
      </c>
      <c r="D6810" t="s">
        <v>16985</v>
      </c>
      <c r="E6810" t="s">
        <v>7</v>
      </c>
      <c r="F6810">
        <v>0</v>
      </c>
      <c r="G6810">
        <v>0</v>
      </c>
      <c r="H6810" t="s">
        <v>16515</v>
      </c>
      <c r="I6810">
        <v>0</v>
      </c>
      <c r="J6810">
        <v>0</v>
      </c>
      <c r="L6810">
        <v>0</v>
      </c>
      <c r="M6810">
        <v>0</v>
      </c>
      <c r="N6810">
        <v>0</v>
      </c>
      <c r="O6810">
        <v>0</v>
      </c>
      <c r="P6810" t="s">
        <v>183</v>
      </c>
      <c r="Q6810">
        <v>0</v>
      </c>
      <c r="R6810">
        <v>0</v>
      </c>
      <c r="S6810">
        <v>0</v>
      </c>
      <c r="T6810" t="s">
        <v>181</v>
      </c>
      <c r="U6810">
        <v>0</v>
      </c>
      <c r="V6810" t="s">
        <v>181</v>
      </c>
      <c r="W6810">
        <v>0</v>
      </c>
      <c r="X6810" t="s">
        <v>201</v>
      </c>
    </row>
    <row r="6811" spans="1:24" x14ac:dyDescent="0.3">
      <c r="A6811" t="s">
        <v>179</v>
      </c>
      <c r="B6811" t="s">
        <v>5722</v>
      </c>
      <c r="C6811" t="s">
        <v>181</v>
      </c>
      <c r="D6811" t="s">
        <v>5723</v>
      </c>
      <c r="E6811" t="s">
        <v>7</v>
      </c>
      <c r="F6811">
        <v>0</v>
      </c>
      <c r="G6811">
        <v>0</v>
      </c>
      <c r="H6811" t="s">
        <v>12819</v>
      </c>
      <c r="I6811">
        <v>0</v>
      </c>
      <c r="J6811">
        <v>0</v>
      </c>
      <c r="L6811">
        <v>0</v>
      </c>
      <c r="M6811">
        <v>0</v>
      </c>
      <c r="N6811">
        <v>0</v>
      </c>
      <c r="O6811">
        <v>0</v>
      </c>
      <c r="P6811" t="s">
        <v>183</v>
      </c>
      <c r="Q6811">
        <v>0</v>
      </c>
      <c r="R6811">
        <v>0</v>
      </c>
      <c r="S6811">
        <v>0</v>
      </c>
      <c r="T6811" t="s">
        <v>181</v>
      </c>
      <c r="U6811">
        <v>0</v>
      </c>
      <c r="V6811" t="s">
        <v>181</v>
      </c>
      <c r="W6811">
        <v>0</v>
      </c>
      <c r="X6811" t="s">
        <v>201</v>
      </c>
    </row>
    <row r="6812" spans="1:24" x14ac:dyDescent="0.3">
      <c r="A6812" t="s">
        <v>179</v>
      </c>
      <c r="B6812" t="s">
        <v>16986</v>
      </c>
      <c r="C6812" t="s">
        <v>181</v>
      </c>
      <c r="D6812" t="s">
        <v>16987</v>
      </c>
      <c r="E6812" t="s">
        <v>7</v>
      </c>
      <c r="F6812">
        <v>0</v>
      </c>
      <c r="G6812">
        <v>0</v>
      </c>
      <c r="H6812" t="s">
        <v>16515</v>
      </c>
      <c r="I6812">
        <v>0</v>
      </c>
      <c r="J6812">
        <v>0</v>
      </c>
      <c r="L6812">
        <v>0</v>
      </c>
      <c r="M6812">
        <v>0</v>
      </c>
      <c r="N6812">
        <v>0</v>
      </c>
      <c r="O6812">
        <v>0</v>
      </c>
      <c r="P6812" t="s">
        <v>183</v>
      </c>
      <c r="Q6812">
        <v>0</v>
      </c>
      <c r="R6812">
        <v>0</v>
      </c>
      <c r="S6812">
        <v>0</v>
      </c>
      <c r="T6812" t="s">
        <v>181</v>
      </c>
      <c r="U6812">
        <v>0</v>
      </c>
      <c r="V6812" t="s">
        <v>181</v>
      </c>
      <c r="W6812">
        <v>0</v>
      </c>
      <c r="X6812" t="s">
        <v>201</v>
      </c>
    </row>
    <row r="6813" spans="1:24" x14ac:dyDescent="0.3">
      <c r="A6813" t="s">
        <v>179</v>
      </c>
      <c r="B6813" t="s">
        <v>6652</v>
      </c>
      <c r="C6813" t="s">
        <v>181</v>
      </c>
      <c r="D6813" t="s">
        <v>6653</v>
      </c>
      <c r="E6813" t="s">
        <v>7</v>
      </c>
      <c r="F6813">
        <v>0</v>
      </c>
      <c r="G6813">
        <v>0</v>
      </c>
      <c r="H6813" t="s">
        <v>16515</v>
      </c>
      <c r="I6813">
        <v>0</v>
      </c>
      <c r="J6813">
        <v>0</v>
      </c>
      <c r="L6813">
        <v>0</v>
      </c>
      <c r="M6813">
        <v>81.290000000000006</v>
      </c>
      <c r="N6813">
        <v>12</v>
      </c>
      <c r="O6813">
        <v>0</v>
      </c>
      <c r="P6813" t="s">
        <v>3077</v>
      </c>
      <c r="Q6813">
        <v>0</v>
      </c>
      <c r="R6813">
        <v>0</v>
      </c>
      <c r="S6813">
        <v>0</v>
      </c>
      <c r="T6813" t="s">
        <v>181</v>
      </c>
      <c r="U6813">
        <v>0</v>
      </c>
      <c r="V6813" t="s">
        <v>181</v>
      </c>
      <c r="W6813">
        <v>0</v>
      </c>
      <c r="X6813" t="s">
        <v>201</v>
      </c>
    </row>
    <row r="6814" spans="1:24" x14ac:dyDescent="0.3">
      <c r="A6814" t="s">
        <v>179</v>
      </c>
      <c r="B6814" t="s">
        <v>3141</v>
      </c>
      <c r="C6814" t="s">
        <v>181</v>
      </c>
      <c r="D6814" t="s">
        <v>3142</v>
      </c>
      <c r="E6814" t="s">
        <v>181</v>
      </c>
      <c r="F6814">
        <v>0</v>
      </c>
      <c r="G6814">
        <v>0</v>
      </c>
      <c r="H6814" t="s">
        <v>16988</v>
      </c>
      <c r="I6814">
        <v>0</v>
      </c>
      <c r="J6814">
        <v>0</v>
      </c>
      <c r="L6814">
        <v>0</v>
      </c>
      <c r="M6814">
        <v>0</v>
      </c>
      <c r="N6814">
        <v>0</v>
      </c>
      <c r="O6814">
        <v>0</v>
      </c>
      <c r="P6814" t="s">
        <v>183</v>
      </c>
      <c r="Q6814">
        <v>0</v>
      </c>
      <c r="R6814">
        <v>0</v>
      </c>
      <c r="S6814">
        <v>0</v>
      </c>
      <c r="T6814" t="s">
        <v>181</v>
      </c>
      <c r="U6814">
        <v>0</v>
      </c>
      <c r="V6814" t="s">
        <v>181</v>
      </c>
      <c r="W6814">
        <v>0</v>
      </c>
      <c r="X6814" t="s">
        <v>201</v>
      </c>
    </row>
    <row r="6815" spans="1:24" x14ac:dyDescent="0.3">
      <c r="A6815" t="s">
        <v>179</v>
      </c>
      <c r="B6815" t="s">
        <v>6728</v>
      </c>
      <c r="C6815" t="s">
        <v>181</v>
      </c>
      <c r="D6815" t="s">
        <v>6729</v>
      </c>
      <c r="E6815" t="s">
        <v>7</v>
      </c>
      <c r="F6815">
        <v>0</v>
      </c>
      <c r="G6815">
        <v>0</v>
      </c>
      <c r="H6815" t="s">
        <v>16989</v>
      </c>
      <c r="I6815">
        <v>0</v>
      </c>
      <c r="J6815">
        <v>0</v>
      </c>
      <c r="L6815">
        <v>0</v>
      </c>
      <c r="M6815">
        <v>0</v>
      </c>
      <c r="N6815">
        <v>0</v>
      </c>
      <c r="O6815">
        <v>0</v>
      </c>
      <c r="P6815" t="s">
        <v>183</v>
      </c>
      <c r="Q6815">
        <v>0</v>
      </c>
      <c r="R6815">
        <v>0</v>
      </c>
      <c r="S6815">
        <v>0</v>
      </c>
      <c r="T6815" t="s">
        <v>181</v>
      </c>
      <c r="U6815">
        <v>0</v>
      </c>
      <c r="V6815" t="s">
        <v>181</v>
      </c>
      <c r="W6815">
        <v>0</v>
      </c>
      <c r="X6815" t="s">
        <v>201</v>
      </c>
    </row>
    <row r="6816" spans="1:24" x14ac:dyDescent="0.3">
      <c r="A6816" t="s">
        <v>179</v>
      </c>
      <c r="B6816" t="s">
        <v>3203</v>
      </c>
      <c r="C6816" t="s">
        <v>181</v>
      </c>
      <c r="D6816" t="s">
        <v>3204</v>
      </c>
      <c r="E6816" t="s">
        <v>181</v>
      </c>
      <c r="F6816">
        <v>0</v>
      </c>
      <c r="G6816">
        <v>0</v>
      </c>
      <c r="H6816" t="s">
        <v>16990</v>
      </c>
      <c r="I6816">
        <v>0</v>
      </c>
      <c r="J6816">
        <v>0</v>
      </c>
      <c r="L6816">
        <v>0</v>
      </c>
      <c r="M6816">
        <v>0</v>
      </c>
      <c r="N6816">
        <v>0</v>
      </c>
      <c r="O6816">
        <v>0</v>
      </c>
      <c r="P6816" t="s">
        <v>183</v>
      </c>
      <c r="Q6816">
        <v>0</v>
      </c>
      <c r="R6816">
        <v>0</v>
      </c>
      <c r="S6816">
        <v>0</v>
      </c>
      <c r="T6816" t="s">
        <v>181</v>
      </c>
      <c r="U6816">
        <v>0</v>
      </c>
      <c r="V6816" t="s">
        <v>181</v>
      </c>
      <c r="W6816">
        <v>0</v>
      </c>
      <c r="X6816" t="s">
        <v>201</v>
      </c>
    </row>
    <row r="6817" spans="1:24" x14ac:dyDescent="0.3">
      <c r="A6817" t="s">
        <v>179</v>
      </c>
      <c r="B6817" t="s">
        <v>6893</v>
      </c>
      <c r="C6817" t="s">
        <v>181</v>
      </c>
      <c r="D6817" t="s">
        <v>6894</v>
      </c>
      <c r="E6817" t="s">
        <v>7</v>
      </c>
      <c r="F6817">
        <v>0</v>
      </c>
      <c r="G6817">
        <v>0</v>
      </c>
      <c r="H6817" t="s">
        <v>16991</v>
      </c>
      <c r="I6817">
        <v>0</v>
      </c>
      <c r="J6817">
        <v>0</v>
      </c>
      <c r="L6817">
        <v>0</v>
      </c>
      <c r="M6817">
        <v>0</v>
      </c>
      <c r="N6817">
        <v>0</v>
      </c>
      <c r="O6817">
        <v>0</v>
      </c>
      <c r="P6817" t="s">
        <v>183</v>
      </c>
      <c r="Q6817">
        <v>0</v>
      </c>
      <c r="R6817">
        <v>0</v>
      </c>
      <c r="S6817">
        <v>0</v>
      </c>
      <c r="T6817" t="s">
        <v>181</v>
      </c>
      <c r="U6817">
        <v>0</v>
      </c>
      <c r="V6817" t="s">
        <v>181</v>
      </c>
      <c r="W6817">
        <v>0</v>
      </c>
      <c r="X6817" t="s">
        <v>201</v>
      </c>
    </row>
    <row r="6818" spans="1:24" x14ac:dyDescent="0.3">
      <c r="A6818" t="s">
        <v>179</v>
      </c>
      <c r="B6818" t="s">
        <v>6726</v>
      </c>
      <c r="C6818" t="s">
        <v>181</v>
      </c>
      <c r="D6818" t="s">
        <v>6727</v>
      </c>
      <c r="E6818" t="s">
        <v>7</v>
      </c>
      <c r="F6818">
        <v>0</v>
      </c>
      <c r="G6818">
        <v>0</v>
      </c>
      <c r="H6818" t="s">
        <v>16989</v>
      </c>
      <c r="I6818">
        <v>0</v>
      </c>
      <c r="J6818">
        <v>0</v>
      </c>
      <c r="L6818">
        <v>0</v>
      </c>
      <c r="M6818">
        <v>173.41</v>
      </c>
      <c r="N6818">
        <v>24</v>
      </c>
      <c r="O6818">
        <v>0</v>
      </c>
      <c r="P6818" t="s">
        <v>2020</v>
      </c>
      <c r="Q6818">
        <v>0</v>
      </c>
      <c r="R6818">
        <v>0</v>
      </c>
      <c r="S6818">
        <v>0</v>
      </c>
      <c r="T6818" t="s">
        <v>181</v>
      </c>
      <c r="U6818">
        <v>0</v>
      </c>
      <c r="V6818" t="s">
        <v>181</v>
      </c>
      <c r="W6818">
        <v>0</v>
      </c>
      <c r="X6818" t="s">
        <v>201</v>
      </c>
    </row>
    <row r="6819" spans="1:24" x14ac:dyDescent="0.3">
      <c r="A6819" t="s">
        <v>179</v>
      </c>
      <c r="B6819" t="s">
        <v>6309</v>
      </c>
      <c r="C6819" t="s">
        <v>181</v>
      </c>
      <c r="D6819" t="s">
        <v>6310</v>
      </c>
      <c r="E6819" t="s">
        <v>7</v>
      </c>
      <c r="F6819">
        <v>0</v>
      </c>
      <c r="G6819">
        <v>0</v>
      </c>
      <c r="H6819" t="s">
        <v>12819</v>
      </c>
      <c r="I6819">
        <v>0</v>
      </c>
      <c r="J6819">
        <v>0</v>
      </c>
      <c r="L6819">
        <v>0</v>
      </c>
      <c r="M6819">
        <v>2568.38</v>
      </c>
      <c r="N6819">
        <v>325</v>
      </c>
      <c r="O6819">
        <v>0</v>
      </c>
      <c r="P6819" t="s">
        <v>17984</v>
      </c>
      <c r="Q6819">
        <v>544</v>
      </c>
      <c r="R6819">
        <v>-219</v>
      </c>
      <c r="S6819">
        <v>223</v>
      </c>
      <c r="T6819" t="s">
        <v>181</v>
      </c>
      <c r="U6819">
        <v>0</v>
      </c>
      <c r="V6819" t="s">
        <v>181</v>
      </c>
      <c r="W6819">
        <v>0</v>
      </c>
      <c r="X6819" t="s">
        <v>201</v>
      </c>
    </row>
    <row r="6820" spans="1:24" x14ac:dyDescent="0.3">
      <c r="A6820" t="s">
        <v>179</v>
      </c>
      <c r="B6820" t="s">
        <v>16992</v>
      </c>
      <c r="C6820" t="s">
        <v>181</v>
      </c>
      <c r="D6820" t="s">
        <v>16993</v>
      </c>
      <c r="E6820" t="s">
        <v>7</v>
      </c>
      <c r="F6820">
        <v>0</v>
      </c>
      <c r="G6820">
        <v>0</v>
      </c>
      <c r="H6820" t="s">
        <v>12927</v>
      </c>
      <c r="I6820">
        <v>0</v>
      </c>
      <c r="J6820">
        <v>0</v>
      </c>
      <c r="L6820">
        <v>0</v>
      </c>
      <c r="M6820">
        <v>0</v>
      </c>
      <c r="N6820">
        <v>0</v>
      </c>
      <c r="O6820">
        <v>0</v>
      </c>
      <c r="P6820" t="s">
        <v>183</v>
      </c>
      <c r="Q6820">
        <v>0</v>
      </c>
      <c r="R6820">
        <v>0</v>
      </c>
      <c r="S6820">
        <v>0</v>
      </c>
      <c r="T6820" t="s">
        <v>181</v>
      </c>
      <c r="U6820">
        <v>0</v>
      </c>
      <c r="V6820" t="s">
        <v>181</v>
      </c>
      <c r="W6820">
        <v>0</v>
      </c>
      <c r="X6820" t="s">
        <v>201</v>
      </c>
    </row>
    <row r="6821" spans="1:24" x14ac:dyDescent="0.3">
      <c r="A6821" t="s">
        <v>179</v>
      </c>
      <c r="B6821" t="s">
        <v>3328</v>
      </c>
      <c r="C6821" t="s">
        <v>181</v>
      </c>
      <c r="D6821" t="s">
        <v>3329</v>
      </c>
      <c r="E6821" t="s">
        <v>181</v>
      </c>
      <c r="F6821">
        <v>0</v>
      </c>
      <c r="G6821">
        <v>0</v>
      </c>
      <c r="H6821" t="s">
        <v>12921</v>
      </c>
      <c r="I6821">
        <v>0</v>
      </c>
      <c r="J6821">
        <v>0</v>
      </c>
      <c r="L6821">
        <v>0</v>
      </c>
      <c r="M6821">
        <v>0</v>
      </c>
      <c r="N6821">
        <v>0</v>
      </c>
      <c r="O6821">
        <v>0</v>
      </c>
      <c r="P6821" t="s">
        <v>183</v>
      </c>
      <c r="Q6821">
        <v>0</v>
      </c>
      <c r="R6821">
        <v>0</v>
      </c>
      <c r="S6821">
        <v>0</v>
      </c>
      <c r="T6821" t="s">
        <v>181</v>
      </c>
      <c r="U6821">
        <v>0</v>
      </c>
      <c r="V6821" t="s">
        <v>181</v>
      </c>
      <c r="W6821">
        <v>0</v>
      </c>
      <c r="X6821" t="s">
        <v>201</v>
      </c>
    </row>
    <row r="6822" spans="1:24" x14ac:dyDescent="0.3">
      <c r="A6822" t="s">
        <v>179</v>
      </c>
      <c r="B6822" t="s">
        <v>4769</v>
      </c>
      <c r="C6822" t="s">
        <v>181</v>
      </c>
      <c r="D6822" t="s">
        <v>4770</v>
      </c>
      <c r="E6822" t="s">
        <v>7</v>
      </c>
      <c r="F6822">
        <v>0</v>
      </c>
      <c r="G6822">
        <v>0</v>
      </c>
      <c r="H6822" t="s">
        <v>12921</v>
      </c>
      <c r="I6822">
        <v>0</v>
      </c>
      <c r="J6822">
        <v>0</v>
      </c>
      <c r="L6822">
        <v>0</v>
      </c>
      <c r="M6822">
        <v>142.25</v>
      </c>
      <c r="N6822">
        <v>12</v>
      </c>
      <c r="O6822">
        <v>0</v>
      </c>
      <c r="P6822" t="s">
        <v>3077</v>
      </c>
      <c r="Q6822">
        <v>0</v>
      </c>
      <c r="R6822">
        <v>0</v>
      </c>
      <c r="S6822">
        <v>0</v>
      </c>
      <c r="T6822" t="s">
        <v>181</v>
      </c>
      <c r="U6822">
        <v>0</v>
      </c>
      <c r="V6822" t="s">
        <v>181</v>
      </c>
      <c r="W6822">
        <v>0</v>
      </c>
      <c r="X6822" t="s">
        <v>201</v>
      </c>
    </row>
    <row r="6823" spans="1:24" x14ac:dyDescent="0.3">
      <c r="A6823" t="s">
        <v>179</v>
      </c>
      <c r="B6823" t="s">
        <v>4422</v>
      </c>
      <c r="C6823" t="s">
        <v>181</v>
      </c>
      <c r="D6823" t="s">
        <v>4423</v>
      </c>
      <c r="E6823" t="s">
        <v>7</v>
      </c>
      <c r="F6823">
        <v>0</v>
      </c>
      <c r="G6823">
        <v>0</v>
      </c>
      <c r="H6823" t="s">
        <v>14870</v>
      </c>
      <c r="I6823">
        <v>0</v>
      </c>
      <c r="J6823">
        <v>0</v>
      </c>
      <c r="L6823">
        <v>0</v>
      </c>
      <c r="M6823">
        <v>43.64</v>
      </c>
      <c r="N6823">
        <v>4</v>
      </c>
      <c r="O6823">
        <v>0</v>
      </c>
      <c r="P6823" t="s">
        <v>3101</v>
      </c>
      <c r="Q6823">
        <v>0</v>
      </c>
      <c r="R6823">
        <v>0</v>
      </c>
      <c r="S6823">
        <v>0</v>
      </c>
      <c r="T6823" t="s">
        <v>181</v>
      </c>
      <c r="U6823">
        <v>0</v>
      </c>
      <c r="V6823" t="s">
        <v>181</v>
      </c>
      <c r="W6823">
        <v>0</v>
      </c>
      <c r="X6823" t="s">
        <v>201</v>
      </c>
    </row>
    <row r="6824" spans="1:24" x14ac:dyDescent="0.3">
      <c r="A6824" t="s">
        <v>179</v>
      </c>
      <c r="B6824" t="s">
        <v>16994</v>
      </c>
      <c r="C6824" t="s">
        <v>181</v>
      </c>
      <c r="D6824" t="s">
        <v>16995</v>
      </c>
      <c r="E6824" t="s">
        <v>7</v>
      </c>
      <c r="F6824">
        <v>0</v>
      </c>
      <c r="G6824">
        <v>0</v>
      </c>
      <c r="H6824" t="s">
        <v>16996</v>
      </c>
      <c r="I6824">
        <v>0</v>
      </c>
      <c r="J6824">
        <v>0</v>
      </c>
      <c r="L6824">
        <v>0</v>
      </c>
      <c r="M6824">
        <v>0</v>
      </c>
      <c r="N6824">
        <v>0</v>
      </c>
      <c r="O6824">
        <v>0</v>
      </c>
      <c r="P6824" t="s">
        <v>183</v>
      </c>
      <c r="Q6824">
        <v>0</v>
      </c>
      <c r="R6824">
        <v>0</v>
      </c>
      <c r="S6824">
        <v>0</v>
      </c>
      <c r="T6824" t="s">
        <v>181</v>
      </c>
      <c r="U6824">
        <v>0</v>
      </c>
      <c r="V6824" t="s">
        <v>181</v>
      </c>
      <c r="W6824">
        <v>0</v>
      </c>
      <c r="X6824" t="s">
        <v>201</v>
      </c>
    </row>
    <row r="6825" spans="1:24" x14ac:dyDescent="0.3">
      <c r="A6825" t="s">
        <v>179</v>
      </c>
      <c r="B6825" t="s">
        <v>6855</v>
      </c>
      <c r="C6825" t="s">
        <v>181</v>
      </c>
      <c r="D6825" t="s">
        <v>6856</v>
      </c>
      <c r="E6825" t="s">
        <v>7</v>
      </c>
      <c r="F6825">
        <v>0</v>
      </c>
      <c r="G6825">
        <v>0</v>
      </c>
      <c r="H6825" t="s">
        <v>16997</v>
      </c>
      <c r="I6825">
        <v>0</v>
      </c>
      <c r="J6825">
        <v>0</v>
      </c>
      <c r="L6825">
        <v>0</v>
      </c>
      <c r="M6825">
        <v>0</v>
      </c>
      <c r="N6825">
        <v>0</v>
      </c>
      <c r="O6825">
        <v>0</v>
      </c>
      <c r="P6825" t="s">
        <v>183</v>
      </c>
      <c r="Q6825">
        <v>0</v>
      </c>
      <c r="R6825">
        <v>0</v>
      </c>
      <c r="S6825">
        <v>0</v>
      </c>
      <c r="T6825" t="s">
        <v>181</v>
      </c>
      <c r="U6825">
        <v>0</v>
      </c>
      <c r="V6825" t="s">
        <v>181</v>
      </c>
      <c r="W6825">
        <v>0</v>
      </c>
      <c r="X6825" t="s">
        <v>201</v>
      </c>
    </row>
    <row r="6826" spans="1:24" x14ac:dyDescent="0.3">
      <c r="A6826" t="s">
        <v>179</v>
      </c>
      <c r="B6826" t="s">
        <v>6426</v>
      </c>
      <c r="C6826" t="s">
        <v>181</v>
      </c>
      <c r="D6826" t="s">
        <v>6427</v>
      </c>
      <c r="E6826" t="s">
        <v>7</v>
      </c>
      <c r="F6826">
        <v>0</v>
      </c>
      <c r="G6826">
        <v>0</v>
      </c>
      <c r="H6826" t="s">
        <v>16998</v>
      </c>
      <c r="I6826">
        <v>0</v>
      </c>
      <c r="J6826">
        <v>0</v>
      </c>
      <c r="L6826">
        <v>0</v>
      </c>
      <c r="M6826">
        <v>0</v>
      </c>
      <c r="N6826">
        <v>0</v>
      </c>
      <c r="O6826">
        <v>0</v>
      </c>
      <c r="P6826" t="s">
        <v>183</v>
      </c>
      <c r="Q6826">
        <v>0</v>
      </c>
      <c r="R6826">
        <v>0</v>
      </c>
      <c r="S6826">
        <v>0</v>
      </c>
      <c r="T6826" t="s">
        <v>181</v>
      </c>
      <c r="U6826">
        <v>0</v>
      </c>
      <c r="V6826" t="s">
        <v>181</v>
      </c>
      <c r="W6826">
        <v>0</v>
      </c>
      <c r="X6826" t="s">
        <v>201</v>
      </c>
    </row>
    <row r="6827" spans="1:24" x14ac:dyDescent="0.3">
      <c r="A6827" t="s">
        <v>179</v>
      </c>
      <c r="B6827" t="s">
        <v>2946</v>
      </c>
      <c r="C6827" t="s">
        <v>181</v>
      </c>
      <c r="D6827" t="s">
        <v>2947</v>
      </c>
      <c r="E6827" t="s">
        <v>181</v>
      </c>
      <c r="F6827">
        <v>0</v>
      </c>
      <c r="G6827">
        <v>0</v>
      </c>
      <c r="H6827" t="s">
        <v>12921</v>
      </c>
      <c r="I6827">
        <v>0</v>
      </c>
      <c r="J6827">
        <v>0</v>
      </c>
      <c r="L6827">
        <v>0</v>
      </c>
      <c r="M6827">
        <v>0</v>
      </c>
      <c r="N6827">
        <v>0</v>
      </c>
      <c r="O6827">
        <v>0</v>
      </c>
      <c r="P6827" t="s">
        <v>183</v>
      </c>
      <c r="Q6827">
        <v>0</v>
      </c>
      <c r="R6827">
        <v>0</v>
      </c>
      <c r="S6827">
        <v>0</v>
      </c>
      <c r="T6827" t="s">
        <v>181</v>
      </c>
      <c r="U6827">
        <v>0</v>
      </c>
      <c r="V6827" t="s">
        <v>181</v>
      </c>
      <c r="W6827">
        <v>0</v>
      </c>
      <c r="X6827" t="s">
        <v>201</v>
      </c>
    </row>
    <row r="6828" spans="1:24" x14ac:dyDescent="0.3">
      <c r="A6828" t="s">
        <v>179</v>
      </c>
      <c r="B6828" t="s">
        <v>2656</v>
      </c>
      <c r="C6828" t="s">
        <v>181</v>
      </c>
      <c r="D6828" t="s">
        <v>2657</v>
      </c>
      <c r="E6828" t="s">
        <v>181</v>
      </c>
      <c r="F6828">
        <v>0</v>
      </c>
      <c r="G6828">
        <v>0</v>
      </c>
      <c r="H6828" t="s">
        <v>16999</v>
      </c>
      <c r="I6828">
        <v>0</v>
      </c>
      <c r="J6828">
        <v>0</v>
      </c>
      <c r="L6828">
        <v>0</v>
      </c>
      <c r="M6828">
        <v>0</v>
      </c>
      <c r="N6828">
        <v>0</v>
      </c>
      <c r="O6828">
        <v>0</v>
      </c>
      <c r="P6828" t="s">
        <v>183</v>
      </c>
      <c r="Q6828">
        <v>0</v>
      </c>
      <c r="R6828">
        <v>0</v>
      </c>
      <c r="S6828">
        <v>0</v>
      </c>
      <c r="T6828" t="s">
        <v>181</v>
      </c>
      <c r="U6828">
        <v>0</v>
      </c>
      <c r="V6828" t="s">
        <v>181</v>
      </c>
      <c r="W6828">
        <v>0</v>
      </c>
      <c r="X6828" t="s">
        <v>201</v>
      </c>
    </row>
    <row r="6829" spans="1:24" x14ac:dyDescent="0.3">
      <c r="A6829" t="s">
        <v>179</v>
      </c>
      <c r="B6829" t="s">
        <v>7053</v>
      </c>
      <c r="C6829" t="s">
        <v>181</v>
      </c>
      <c r="D6829" t="s">
        <v>7054</v>
      </c>
      <c r="E6829" t="s">
        <v>7</v>
      </c>
      <c r="F6829">
        <v>0</v>
      </c>
      <c r="G6829">
        <v>0</v>
      </c>
      <c r="H6829" t="s">
        <v>16884</v>
      </c>
      <c r="I6829">
        <v>0</v>
      </c>
      <c r="J6829">
        <v>0</v>
      </c>
      <c r="L6829">
        <v>0</v>
      </c>
      <c r="M6829">
        <v>73.430000000000007</v>
      </c>
      <c r="N6829">
        <v>5</v>
      </c>
      <c r="O6829">
        <v>0</v>
      </c>
      <c r="P6829" t="s">
        <v>3526</v>
      </c>
      <c r="Q6829">
        <v>0</v>
      </c>
      <c r="R6829">
        <v>0</v>
      </c>
      <c r="S6829">
        <v>0</v>
      </c>
      <c r="T6829" t="s">
        <v>181</v>
      </c>
      <c r="U6829">
        <v>0</v>
      </c>
      <c r="V6829" t="s">
        <v>181</v>
      </c>
      <c r="W6829">
        <v>0</v>
      </c>
      <c r="X6829" t="s">
        <v>201</v>
      </c>
    </row>
    <row r="6830" spans="1:24" x14ac:dyDescent="0.3">
      <c r="A6830" t="s">
        <v>179</v>
      </c>
      <c r="B6830" t="s">
        <v>5386</v>
      </c>
      <c r="C6830" t="s">
        <v>181</v>
      </c>
      <c r="D6830" t="s">
        <v>5387</v>
      </c>
      <c r="E6830" t="s">
        <v>7</v>
      </c>
      <c r="F6830">
        <v>0</v>
      </c>
      <c r="G6830">
        <v>0</v>
      </c>
      <c r="H6830" t="s">
        <v>16999</v>
      </c>
      <c r="I6830">
        <v>0</v>
      </c>
      <c r="J6830">
        <v>0</v>
      </c>
      <c r="L6830">
        <v>0</v>
      </c>
      <c r="M6830">
        <v>0</v>
      </c>
      <c r="N6830">
        <v>0</v>
      </c>
      <c r="O6830">
        <v>0</v>
      </c>
      <c r="P6830" t="s">
        <v>183</v>
      </c>
      <c r="Q6830">
        <v>0</v>
      </c>
      <c r="R6830">
        <v>0</v>
      </c>
      <c r="S6830">
        <v>0</v>
      </c>
      <c r="T6830" t="s">
        <v>181</v>
      </c>
      <c r="U6830">
        <v>0</v>
      </c>
      <c r="V6830" t="s">
        <v>181</v>
      </c>
      <c r="W6830">
        <v>0</v>
      </c>
      <c r="X6830" t="s">
        <v>201</v>
      </c>
    </row>
    <row r="6831" spans="1:24" x14ac:dyDescent="0.3">
      <c r="A6831" t="s">
        <v>179</v>
      </c>
      <c r="B6831" t="s">
        <v>5255</v>
      </c>
      <c r="C6831" t="s">
        <v>181</v>
      </c>
      <c r="D6831" t="s">
        <v>5256</v>
      </c>
      <c r="E6831" t="s">
        <v>7</v>
      </c>
      <c r="F6831">
        <v>0</v>
      </c>
      <c r="G6831">
        <v>0</v>
      </c>
      <c r="H6831" t="s">
        <v>16999</v>
      </c>
      <c r="I6831">
        <v>0</v>
      </c>
      <c r="J6831">
        <v>0</v>
      </c>
      <c r="L6831">
        <v>0</v>
      </c>
      <c r="M6831">
        <v>0</v>
      </c>
      <c r="N6831">
        <v>0</v>
      </c>
      <c r="O6831">
        <v>0</v>
      </c>
      <c r="P6831" t="s">
        <v>183</v>
      </c>
      <c r="Q6831">
        <v>0</v>
      </c>
      <c r="R6831">
        <v>0</v>
      </c>
      <c r="S6831">
        <v>0</v>
      </c>
      <c r="T6831" t="s">
        <v>181</v>
      </c>
      <c r="U6831">
        <v>0</v>
      </c>
      <c r="V6831" t="s">
        <v>181</v>
      </c>
      <c r="W6831">
        <v>0</v>
      </c>
      <c r="X6831" t="s">
        <v>201</v>
      </c>
    </row>
    <row r="6832" spans="1:24" x14ac:dyDescent="0.3">
      <c r="A6832" t="s">
        <v>179</v>
      </c>
      <c r="B6832" t="s">
        <v>1816</v>
      </c>
      <c r="C6832" t="s">
        <v>181</v>
      </c>
      <c r="D6832" t="s">
        <v>1817</v>
      </c>
      <c r="E6832" t="s">
        <v>181</v>
      </c>
      <c r="F6832">
        <v>0</v>
      </c>
      <c r="G6832">
        <v>0</v>
      </c>
      <c r="H6832" t="s">
        <v>15187</v>
      </c>
      <c r="I6832">
        <v>0</v>
      </c>
      <c r="J6832">
        <v>0</v>
      </c>
      <c r="L6832">
        <v>0</v>
      </c>
      <c r="M6832">
        <v>0</v>
      </c>
      <c r="N6832">
        <v>0</v>
      </c>
      <c r="O6832">
        <v>0</v>
      </c>
      <c r="P6832" t="s">
        <v>183</v>
      </c>
      <c r="Q6832">
        <v>0</v>
      </c>
      <c r="R6832">
        <v>0</v>
      </c>
      <c r="S6832">
        <v>0</v>
      </c>
      <c r="T6832" t="s">
        <v>181</v>
      </c>
      <c r="U6832">
        <v>0</v>
      </c>
      <c r="V6832" t="s">
        <v>181</v>
      </c>
      <c r="W6832">
        <v>0</v>
      </c>
      <c r="X6832" t="s">
        <v>201</v>
      </c>
    </row>
    <row r="6833" spans="1:24" x14ac:dyDescent="0.3">
      <c r="A6833" t="s">
        <v>179</v>
      </c>
      <c r="B6833" t="s">
        <v>4494</v>
      </c>
      <c r="C6833" t="s">
        <v>181</v>
      </c>
      <c r="D6833" t="s">
        <v>4495</v>
      </c>
      <c r="E6833" t="s">
        <v>7</v>
      </c>
      <c r="F6833">
        <v>0</v>
      </c>
      <c r="G6833">
        <v>0</v>
      </c>
      <c r="H6833" t="s">
        <v>17000</v>
      </c>
      <c r="I6833">
        <v>0</v>
      </c>
      <c r="J6833">
        <v>0</v>
      </c>
      <c r="L6833">
        <v>0</v>
      </c>
      <c r="M6833">
        <v>0</v>
      </c>
      <c r="N6833">
        <v>0</v>
      </c>
      <c r="O6833">
        <v>0</v>
      </c>
      <c r="P6833" t="s">
        <v>183</v>
      </c>
      <c r="Q6833">
        <v>0</v>
      </c>
      <c r="R6833">
        <v>0</v>
      </c>
      <c r="S6833">
        <v>0</v>
      </c>
      <c r="T6833" t="s">
        <v>181</v>
      </c>
      <c r="U6833">
        <v>0</v>
      </c>
      <c r="V6833" t="s">
        <v>181</v>
      </c>
      <c r="W6833">
        <v>0</v>
      </c>
      <c r="X6833" t="s">
        <v>201</v>
      </c>
    </row>
    <row r="6834" spans="1:24" x14ac:dyDescent="0.3">
      <c r="A6834" t="s">
        <v>179</v>
      </c>
      <c r="B6834" t="s">
        <v>738</v>
      </c>
      <c r="C6834" t="s">
        <v>181</v>
      </c>
      <c r="D6834" t="s">
        <v>739</v>
      </c>
      <c r="E6834" t="s">
        <v>181</v>
      </c>
      <c r="F6834">
        <v>0</v>
      </c>
      <c r="G6834">
        <v>0</v>
      </c>
      <c r="H6834" t="s">
        <v>17001</v>
      </c>
      <c r="I6834">
        <v>0</v>
      </c>
      <c r="J6834">
        <v>0</v>
      </c>
      <c r="L6834">
        <v>0</v>
      </c>
      <c r="M6834">
        <v>0</v>
      </c>
      <c r="N6834">
        <v>0</v>
      </c>
      <c r="O6834">
        <v>0</v>
      </c>
      <c r="P6834" t="s">
        <v>183</v>
      </c>
      <c r="Q6834">
        <v>0</v>
      </c>
      <c r="R6834">
        <v>0</v>
      </c>
      <c r="S6834">
        <v>0</v>
      </c>
      <c r="T6834" t="s">
        <v>181</v>
      </c>
      <c r="U6834">
        <v>0</v>
      </c>
      <c r="V6834" t="s">
        <v>181</v>
      </c>
      <c r="W6834">
        <v>0</v>
      </c>
      <c r="X6834" t="s">
        <v>201</v>
      </c>
    </row>
    <row r="6835" spans="1:24" x14ac:dyDescent="0.3">
      <c r="A6835" t="s">
        <v>179</v>
      </c>
      <c r="B6835" t="s">
        <v>199</v>
      </c>
      <c r="C6835" t="s">
        <v>181</v>
      </c>
      <c r="D6835" t="s">
        <v>200</v>
      </c>
      <c r="E6835" t="s">
        <v>181</v>
      </c>
      <c r="F6835">
        <v>0</v>
      </c>
      <c r="G6835">
        <v>0</v>
      </c>
      <c r="H6835" t="s">
        <v>15187</v>
      </c>
      <c r="I6835">
        <v>0</v>
      </c>
      <c r="J6835">
        <v>0</v>
      </c>
      <c r="L6835">
        <v>0</v>
      </c>
      <c r="M6835">
        <v>0</v>
      </c>
      <c r="N6835">
        <v>0</v>
      </c>
      <c r="O6835">
        <v>0</v>
      </c>
      <c r="P6835" t="s">
        <v>183</v>
      </c>
      <c r="Q6835">
        <v>0</v>
      </c>
      <c r="R6835">
        <v>0</v>
      </c>
      <c r="S6835">
        <v>0</v>
      </c>
      <c r="T6835" t="s">
        <v>181</v>
      </c>
      <c r="U6835">
        <v>0</v>
      </c>
      <c r="V6835" t="s">
        <v>181</v>
      </c>
      <c r="W6835">
        <v>0</v>
      </c>
      <c r="X6835" t="s">
        <v>201</v>
      </c>
    </row>
    <row r="6836" spans="1:24" x14ac:dyDescent="0.3">
      <c r="A6836" t="s">
        <v>179</v>
      </c>
      <c r="B6836" t="s">
        <v>6534</v>
      </c>
      <c r="C6836" t="s">
        <v>181</v>
      </c>
      <c r="D6836" t="s">
        <v>6535</v>
      </c>
      <c r="E6836" t="s">
        <v>7</v>
      </c>
      <c r="F6836">
        <v>0</v>
      </c>
      <c r="G6836">
        <v>0</v>
      </c>
      <c r="H6836" t="s">
        <v>17002</v>
      </c>
      <c r="I6836">
        <v>0</v>
      </c>
      <c r="J6836">
        <v>0</v>
      </c>
      <c r="L6836">
        <v>0</v>
      </c>
      <c r="M6836">
        <v>435.46</v>
      </c>
      <c r="N6836">
        <v>20</v>
      </c>
      <c r="O6836">
        <v>0</v>
      </c>
      <c r="P6836" t="s">
        <v>3777</v>
      </c>
      <c r="Q6836">
        <v>0</v>
      </c>
      <c r="R6836">
        <v>0</v>
      </c>
      <c r="S6836">
        <v>0</v>
      </c>
      <c r="T6836" t="s">
        <v>181</v>
      </c>
      <c r="U6836">
        <v>0</v>
      </c>
      <c r="V6836" t="s">
        <v>181</v>
      </c>
      <c r="W6836">
        <v>0</v>
      </c>
      <c r="X6836" t="s">
        <v>201</v>
      </c>
    </row>
    <row r="6837" spans="1:24" x14ac:dyDescent="0.3">
      <c r="A6837" t="s">
        <v>179</v>
      </c>
      <c r="B6837" t="s">
        <v>6280</v>
      </c>
      <c r="C6837" t="s">
        <v>181</v>
      </c>
      <c r="D6837" t="s">
        <v>6281</v>
      </c>
      <c r="E6837" t="s">
        <v>7</v>
      </c>
      <c r="F6837">
        <v>0</v>
      </c>
      <c r="G6837">
        <v>0</v>
      </c>
      <c r="H6837" t="s">
        <v>17002</v>
      </c>
      <c r="I6837">
        <v>0</v>
      </c>
      <c r="J6837">
        <v>0</v>
      </c>
      <c r="L6837">
        <v>0</v>
      </c>
      <c r="M6837">
        <v>174.18</v>
      </c>
      <c r="N6837">
        <v>8</v>
      </c>
      <c r="O6837">
        <v>0</v>
      </c>
      <c r="P6837" t="s">
        <v>1703</v>
      </c>
      <c r="Q6837">
        <v>0</v>
      </c>
      <c r="R6837">
        <v>0</v>
      </c>
      <c r="S6837">
        <v>0</v>
      </c>
      <c r="T6837" t="s">
        <v>181</v>
      </c>
      <c r="U6837">
        <v>0</v>
      </c>
      <c r="V6837" t="s">
        <v>181</v>
      </c>
      <c r="W6837">
        <v>0</v>
      </c>
      <c r="X6837" t="s">
        <v>201</v>
      </c>
    </row>
    <row r="6838" spans="1:24" x14ac:dyDescent="0.3">
      <c r="A6838" t="s">
        <v>179</v>
      </c>
      <c r="B6838" t="s">
        <v>6245</v>
      </c>
      <c r="C6838" t="s">
        <v>181</v>
      </c>
      <c r="D6838" t="s">
        <v>6246</v>
      </c>
      <c r="E6838" t="s">
        <v>7</v>
      </c>
      <c r="F6838">
        <v>0</v>
      </c>
      <c r="G6838">
        <v>0</v>
      </c>
      <c r="H6838" t="s">
        <v>17003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0</v>
      </c>
      <c r="P6838" t="s">
        <v>183</v>
      </c>
      <c r="Q6838">
        <v>-8</v>
      </c>
      <c r="R6838">
        <v>0</v>
      </c>
      <c r="S6838">
        <v>0</v>
      </c>
      <c r="T6838" t="s">
        <v>181</v>
      </c>
      <c r="U6838">
        <v>0</v>
      </c>
      <c r="V6838" t="s">
        <v>181</v>
      </c>
      <c r="W6838">
        <v>0</v>
      </c>
      <c r="X6838" t="s">
        <v>201</v>
      </c>
    </row>
    <row r="6839" spans="1:24" x14ac:dyDescent="0.3">
      <c r="A6839" t="s">
        <v>179</v>
      </c>
      <c r="B6839" t="s">
        <v>2144</v>
      </c>
      <c r="C6839" t="s">
        <v>181</v>
      </c>
      <c r="D6839" t="s">
        <v>2145</v>
      </c>
      <c r="E6839" t="s">
        <v>181</v>
      </c>
      <c r="F6839">
        <v>0</v>
      </c>
      <c r="G6839">
        <v>0</v>
      </c>
      <c r="H6839" t="s">
        <v>15187</v>
      </c>
      <c r="I6839">
        <v>0</v>
      </c>
      <c r="J6839">
        <v>0</v>
      </c>
      <c r="L6839">
        <v>0</v>
      </c>
      <c r="M6839">
        <v>4931.3</v>
      </c>
      <c r="N6839">
        <v>208</v>
      </c>
      <c r="O6839">
        <v>0</v>
      </c>
      <c r="P6839" t="s">
        <v>2146</v>
      </c>
      <c r="Q6839">
        <v>0</v>
      </c>
      <c r="R6839">
        <v>0</v>
      </c>
      <c r="S6839">
        <v>0</v>
      </c>
      <c r="T6839" t="s">
        <v>181</v>
      </c>
      <c r="U6839">
        <v>0</v>
      </c>
      <c r="V6839" t="s">
        <v>181</v>
      </c>
      <c r="W6839">
        <v>0</v>
      </c>
      <c r="X6839" t="s">
        <v>201</v>
      </c>
    </row>
    <row r="6840" spans="1:24" x14ac:dyDescent="0.3">
      <c r="A6840" t="s">
        <v>179</v>
      </c>
      <c r="B6840" t="s">
        <v>4218</v>
      </c>
      <c r="C6840" t="s">
        <v>181</v>
      </c>
      <c r="D6840" t="s">
        <v>4219</v>
      </c>
      <c r="E6840" t="s">
        <v>7</v>
      </c>
      <c r="F6840">
        <v>0</v>
      </c>
      <c r="G6840">
        <v>0</v>
      </c>
      <c r="H6840" t="s">
        <v>12819</v>
      </c>
      <c r="I6840">
        <v>0</v>
      </c>
      <c r="J6840">
        <v>0</v>
      </c>
      <c r="L6840">
        <v>0</v>
      </c>
      <c r="M6840">
        <v>0</v>
      </c>
      <c r="N6840">
        <v>0</v>
      </c>
      <c r="O6840">
        <v>0</v>
      </c>
      <c r="P6840" t="s">
        <v>183</v>
      </c>
      <c r="Q6840">
        <v>0</v>
      </c>
      <c r="R6840">
        <v>0</v>
      </c>
      <c r="S6840">
        <v>0</v>
      </c>
      <c r="T6840" t="s">
        <v>181</v>
      </c>
      <c r="U6840">
        <v>0</v>
      </c>
      <c r="V6840" t="s">
        <v>181</v>
      </c>
      <c r="W6840">
        <v>0</v>
      </c>
      <c r="X6840" t="s">
        <v>201</v>
      </c>
    </row>
    <row r="6841" spans="1:24" x14ac:dyDescent="0.3">
      <c r="A6841" t="s">
        <v>179</v>
      </c>
      <c r="B6841" t="s">
        <v>5144</v>
      </c>
      <c r="C6841" t="s">
        <v>181</v>
      </c>
      <c r="D6841" t="s">
        <v>5145</v>
      </c>
      <c r="E6841" t="s">
        <v>7</v>
      </c>
      <c r="F6841">
        <v>0</v>
      </c>
      <c r="G6841">
        <v>0</v>
      </c>
      <c r="H6841" t="s">
        <v>12819</v>
      </c>
      <c r="I6841">
        <v>0</v>
      </c>
      <c r="J6841">
        <v>0</v>
      </c>
      <c r="L6841">
        <v>0</v>
      </c>
      <c r="M6841">
        <v>0</v>
      </c>
      <c r="N6841">
        <v>0</v>
      </c>
      <c r="O6841">
        <v>0</v>
      </c>
      <c r="P6841" t="s">
        <v>183</v>
      </c>
      <c r="Q6841">
        <v>0</v>
      </c>
      <c r="R6841">
        <v>0</v>
      </c>
      <c r="S6841">
        <v>0</v>
      </c>
      <c r="T6841" t="s">
        <v>181</v>
      </c>
      <c r="U6841">
        <v>0</v>
      </c>
      <c r="V6841" t="s">
        <v>181</v>
      </c>
      <c r="W6841">
        <v>0</v>
      </c>
      <c r="X6841" t="s">
        <v>201</v>
      </c>
    </row>
    <row r="6842" spans="1:24" x14ac:dyDescent="0.3">
      <c r="A6842" t="s">
        <v>179</v>
      </c>
      <c r="B6842" t="s">
        <v>4300</v>
      </c>
      <c r="C6842" t="s">
        <v>181</v>
      </c>
      <c r="D6842" t="s">
        <v>4301</v>
      </c>
      <c r="E6842" t="s">
        <v>7</v>
      </c>
      <c r="F6842">
        <v>0</v>
      </c>
      <c r="G6842">
        <v>0</v>
      </c>
      <c r="H6842" t="s">
        <v>12819</v>
      </c>
      <c r="I6842">
        <v>0</v>
      </c>
      <c r="J6842">
        <v>0</v>
      </c>
      <c r="L6842">
        <v>0</v>
      </c>
      <c r="M6842">
        <v>0</v>
      </c>
      <c r="N6842">
        <v>0</v>
      </c>
      <c r="O6842">
        <v>0</v>
      </c>
      <c r="P6842" t="s">
        <v>183</v>
      </c>
      <c r="Q6842">
        <v>0</v>
      </c>
      <c r="R6842">
        <v>0</v>
      </c>
      <c r="S6842">
        <v>0</v>
      </c>
      <c r="T6842" t="s">
        <v>181</v>
      </c>
      <c r="U6842">
        <v>0</v>
      </c>
      <c r="V6842" t="s">
        <v>181</v>
      </c>
      <c r="W6842">
        <v>0</v>
      </c>
      <c r="X6842" t="s">
        <v>201</v>
      </c>
    </row>
    <row r="6843" spans="1:24" x14ac:dyDescent="0.3">
      <c r="A6843" t="s">
        <v>179</v>
      </c>
      <c r="B6843" t="s">
        <v>3118</v>
      </c>
      <c r="C6843" t="s">
        <v>181</v>
      </c>
      <c r="D6843" t="s">
        <v>3119</v>
      </c>
      <c r="E6843" t="s">
        <v>181</v>
      </c>
      <c r="F6843">
        <v>0</v>
      </c>
      <c r="G6843">
        <v>0</v>
      </c>
      <c r="H6843" t="s">
        <v>12819</v>
      </c>
      <c r="I6843">
        <v>0</v>
      </c>
      <c r="J6843">
        <v>0</v>
      </c>
      <c r="L6843">
        <v>0</v>
      </c>
      <c r="M6843">
        <v>0</v>
      </c>
      <c r="N6843">
        <v>0</v>
      </c>
      <c r="O6843">
        <v>0</v>
      </c>
      <c r="P6843" t="s">
        <v>183</v>
      </c>
      <c r="Q6843">
        <v>48</v>
      </c>
      <c r="R6843">
        <v>-48</v>
      </c>
      <c r="S6843">
        <v>48</v>
      </c>
      <c r="T6843" t="s">
        <v>181</v>
      </c>
      <c r="U6843">
        <v>0</v>
      </c>
      <c r="V6843" t="s">
        <v>181</v>
      </c>
      <c r="W6843">
        <v>0</v>
      </c>
      <c r="X6843" t="s">
        <v>201</v>
      </c>
    </row>
    <row r="6844" spans="1:24" x14ac:dyDescent="0.3">
      <c r="A6844" t="s">
        <v>179</v>
      </c>
      <c r="B6844" t="s">
        <v>3423</v>
      </c>
      <c r="C6844" t="s">
        <v>181</v>
      </c>
      <c r="D6844" t="s">
        <v>3424</v>
      </c>
      <c r="E6844" t="s">
        <v>181</v>
      </c>
      <c r="F6844">
        <v>0</v>
      </c>
      <c r="G6844">
        <v>0</v>
      </c>
      <c r="H6844" t="s">
        <v>12819</v>
      </c>
      <c r="I6844">
        <v>0</v>
      </c>
      <c r="J6844">
        <v>0</v>
      </c>
      <c r="L6844">
        <v>0</v>
      </c>
      <c r="M6844">
        <v>1517.32</v>
      </c>
      <c r="N6844">
        <v>192</v>
      </c>
      <c r="O6844">
        <v>0</v>
      </c>
      <c r="P6844" t="s">
        <v>2478</v>
      </c>
      <c r="Q6844">
        <v>0</v>
      </c>
      <c r="R6844">
        <v>0</v>
      </c>
      <c r="S6844">
        <v>0</v>
      </c>
      <c r="T6844" t="s">
        <v>181</v>
      </c>
      <c r="U6844">
        <v>0</v>
      </c>
      <c r="V6844" t="s">
        <v>181</v>
      </c>
      <c r="W6844">
        <v>0</v>
      </c>
      <c r="X6844" t="s">
        <v>201</v>
      </c>
    </row>
    <row r="6845" spans="1:24" x14ac:dyDescent="0.3">
      <c r="A6845" t="s">
        <v>179</v>
      </c>
      <c r="B6845" t="s">
        <v>6798</v>
      </c>
      <c r="C6845" t="s">
        <v>181</v>
      </c>
      <c r="D6845" t="s">
        <v>6799</v>
      </c>
      <c r="E6845" t="s">
        <v>7</v>
      </c>
      <c r="F6845">
        <v>0</v>
      </c>
      <c r="G6845">
        <v>0</v>
      </c>
      <c r="H6845" t="s">
        <v>12850</v>
      </c>
      <c r="I6845">
        <v>0</v>
      </c>
      <c r="J6845">
        <v>0</v>
      </c>
      <c r="L6845">
        <v>0</v>
      </c>
      <c r="M6845">
        <v>0</v>
      </c>
      <c r="N6845">
        <v>0</v>
      </c>
      <c r="O6845">
        <v>0</v>
      </c>
      <c r="P6845" t="s">
        <v>183</v>
      </c>
      <c r="Q6845">
        <v>300</v>
      </c>
      <c r="R6845">
        <v>-300</v>
      </c>
      <c r="S6845">
        <v>300</v>
      </c>
      <c r="T6845" t="s">
        <v>181</v>
      </c>
      <c r="U6845">
        <v>0</v>
      </c>
      <c r="V6845" t="s">
        <v>181</v>
      </c>
      <c r="W6845">
        <v>0</v>
      </c>
      <c r="X6845" t="s">
        <v>201</v>
      </c>
    </row>
    <row r="6846" spans="1:24" x14ac:dyDescent="0.3">
      <c r="A6846" t="s">
        <v>179</v>
      </c>
      <c r="B6846" t="s">
        <v>17004</v>
      </c>
      <c r="C6846" t="s">
        <v>181</v>
      </c>
      <c r="D6846" t="s">
        <v>17005</v>
      </c>
      <c r="E6846" t="s">
        <v>7</v>
      </c>
      <c r="F6846">
        <v>0</v>
      </c>
      <c r="G6846">
        <v>0</v>
      </c>
      <c r="H6846" t="s">
        <v>16515</v>
      </c>
      <c r="I6846">
        <v>0</v>
      </c>
      <c r="J6846">
        <v>0</v>
      </c>
      <c r="L6846">
        <v>0</v>
      </c>
      <c r="M6846">
        <v>0</v>
      </c>
      <c r="N6846">
        <v>0</v>
      </c>
      <c r="O6846">
        <v>0</v>
      </c>
      <c r="P6846" t="s">
        <v>183</v>
      </c>
      <c r="Q6846">
        <v>0</v>
      </c>
      <c r="R6846">
        <v>0</v>
      </c>
      <c r="S6846">
        <v>0</v>
      </c>
      <c r="T6846" t="s">
        <v>181</v>
      </c>
      <c r="U6846">
        <v>0</v>
      </c>
      <c r="V6846" t="s">
        <v>181</v>
      </c>
      <c r="W6846">
        <v>0</v>
      </c>
      <c r="X6846" t="s">
        <v>201</v>
      </c>
    </row>
    <row r="6847" spans="1:24" x14ac:dyDescent="0.3">
      <c r="A6847" t="s">
        <v>179</v>
      </c>
      <c r="B6847" t="s">
        <v>5190</v>
      </c>
      <c r="C6847" t="s">
        <v>181</v>
      </c>
      <c r="D6847" t="s">
        <v>5191</v>
      </c>
      <c r="E6847" t="s">
        <v>7</v>
      </c>
      <c r="F6847">
        <v>0</v>
      </c>
      <c r="G6847">
        <v>0</v>
      </c>
      <c r="H6847" t="s">
        <v>12819</v>
      </c>
      <c r="I6847">
        <v>0</v>
      </c>
      <c r="J6847">
        <v>0</v>
      </c>
      <c r="L6847">
        <v>0</v>
      </c>
      <c r="M6847">
        <v>569</v>
      </c>
      <c r="N6847">
        <v>72</v>
      </c>
      <c r="O6847">
        <v>0</v>
      </c>
      <c r="P6847" t="s">
        <v>1346</v>
      </c>
      <c r="Q6847">
        <v>0</v>
      </c>
      <c r="R6847">
        <v>0</v>
      </c>
      <c r="S6847">
        <v>0</v>
      </c>
      <c r="T6847" t="s">
        <v>181</v>
      </c>
      <c r="U6847">
        <v>0</v>
      </c>
      <c r="V6847" t="s">
        <v>181</v>
      </c>
      <c r="W6847">
        <v>0</v>
      </c>
      <c r="X6847" t="s">
        <v>201</v>
      </c>
    </row>
    <row r="6848" spans="1:24" x14ac:dyDescent="0.3">
      <c r="A6848" t="s">
        <v>179</v>
      </c>
      <c r="B6848" t="s">
        <v>4745</v>
      </c>
      <c r="C6848" t="s">
        <v>181</v>
      </c>
      <c r="D6848" t="s">
        <v>4746</v>
      </c>
      <c r="E6848" t="s">
        <v>7</v>
      </c>
      <c r="F6848">
        <v>0</v>
      </c>
      <c r="G6848">
        <v>0</v>
      </c>
      <c r="H6848" t="s">
        <v>12819</v>
      </c>
      <c r="I6848">
        <v>0</v>
      </c>
      <c r="J6848">
        <v>0</v>
      </c>
      <c r="L6848">
        <v>0</v>
      </c>
      <c r="M6848">
        <v>0</v>
      </c>
      <c r="N6848">
        <v>0</v>
      </c>
      <c r="O6848">
        <v>0</v>
      </c>
      <c r="P6848" t="s">
        <v>183</v>
      </c>
      <c r="Q6848">
        <v>0</v>
      </c>
      <c r="R6848">
        <v>0</v>
      </c>
      <c r="S6848">
        <v>0</v>
      </c>
      <c r="T6848" t="s">
        <v>181</v>
      </c>
      <c r="U6848">
        <v>0</v>
      </c>
      <c r="V6848" t="s">
        <v>181</v>
      </c>
      <c r="W6848">
        <v>0</v>
      </c>
      <c r="X6848" t="s">
        <v>201</v>
      </c>
    </row>
    <row r="6849" spans="1:24" x14ac:dyDescent="0.3">
      <c r="A6849" t="s">
        <v>179</v>
      </c>
      <c r="B6849" t="s">
        <v>4302</v>
      </c>
      <c r="C6849" t="s">
        <v>181</v>
      </c>
      <c r="D6849" t="s">
        <v>4303</v>
      </c>
      <c r="E6849" t="s">
        <v>7</v>
      </c>
      <c r="F6849">
        <v>0</v>
      </c>
      <c r="G6849">
        <v>0</v>
      </c>
      <c r="H6849" t="s">
        <v>12819</v>
      </c>
      <c r="I6849">
        <v>0</v>
      </c>
      <c r="J6849">
        <v>0</v>
      </c>
      <c r="L6849">
        <v>0</v>
      </c>
      <c r="M6849">
        <v>0</v>
      </c>
      <c r="N6849">
        <v>0</v>
      </c>
      <c r="O6849">
        <v>0</v>
      </c>
      <c r="P6849" t="s">
        <v>183</v>
      </c>
      <c r="Q6849">
        <v>0</v>
      </c>
      <c r="R6849">
        <v>0</v>
      </c>
      <c r="S6849">
        <v>0</v>
      </c>
      <c r="T6849" t="s">
        <v>181</v>
      </c>
      <c r="U6849">
        <v>0</v>
      </c>
      <c r="V6849" t="s">
        <v>181</v>
      </c>
      <c r="W6849">
        <v>0</v>
      </c>
      <c r="X6849" t="s">
        <v>201</v>
      </c>
    </row>
    <row r="6850" spans="1:24" x14ac:dyDescent="0.3">
      <c r="A6850" t="s">
        <v>179</v>
      </c>
      <c r="B6850" t="s">
        <v>5218</v>
      </c>
      <c r="C6850" t="s">
        <v>181</v>
      </c>
      <c r="D6850" t="s">
        <v>5219</v>
      </c>
      <c r="E6850" t="s">
        <v>7</v>
      </c>
      <c r="F6850">
        <v>0</v>
      </c>
      <c r="G6850">
        <v>0</v>
      </c>
      <c r="H6850" t="s">
        <v>12819</v>
      </c>
      <c r="I6850">
        <v>0</v>
      </c>
      <c r="J6850">
        <v>0</v>
      </c>
      <c r="L6850">
        <v>0</v>
      </c>
      <c r="M6850">
        <v>0</v>
      </c>
      <c r="N6850">
        <v>0</v>
      </c>
      <c r="O6850">
        <v>0</v>
      </c>
      <c r="P6850" t="s">
        <v>183</v>
      </c>
      <c r="Q6850">
        <v>0</v>
      </c>
      <c r="R6850">
        <v>0</v>
      </c>
      <c r="S6850">
        <v>0</v>
      </c>
      <c r="T6850" t="s">
        <v>181</v>
      </c>
      <c r="U6850">
        <v>0</v>
      </c>
      <c r="V6850" t="s">
        <v>181</v>
      </c>
      <c r="W6850">
        <v>0</v>
      </c>
      <c r="X6850" t="s">
        <v>201</v>
      </c>
    </row>
    <row r="6851" spans="1:24" x14ac:dyDescent="0.3">
      <c r="A6851" t="s">
        <v>179</v>
      </c>
      <c r="B6851" t="s">
        <v>3124</v>
      </c>
      <c r="C6851" t="s">
        <v>181</v>
      </c>
      <c r="D6851" t="s">
        <v>3125</v>
      </c>
      <c r="E6851" t="s">
        <v>181</v>
      </c>
      <c r="F6851">
        <v>0</v>
      </c>
      <c r="G6851">
        <v>0</v>
      </c>
      <c r="H6851" t="s">
        <v>16988</v>
      </c>
      <c r="I6851">
        <v>0</v>
      </c>
      <c r="J6851">
        <v>0</v>
      </c>
      <c r="L6851">
        <v>0</v>
      </c>
      <c r="M6851">
        <v>0</v>
      </c>
      <c r="N6851">
        <v>0</v>
      </c>
      <c r="O6851">
        <v>0</v>
      </c>
      <c r="P6851" t="s">
        <v>183</v>
      </c>
      <c r="Q6851">
        <v>0</v>
      </c>
      <c r="R6851">
        <v>0</v>
      </c>
      <c r="S6851">
        <v>0</v>
      </c>
      <c r="T6851" t="s">
        <v>181</v>
      </c>
      <c r="U6851">
        <v>0</v>
      </c>
      <c r="V6851" t="s">
        <v>181</v>
      </c>
      <c r="W6851">
        <v>0</v>
      </c>
      <c r="X6851" t="s">
        <v>201</v>
      </c>
    </row>
    <row r="6852" spans="1:24" x14ac:dyDescent="0.3">
      <c r="A6852" t="s">
        <v>179</v>
      </c>
      <c r="B6852" t="s">
        <v>4224</v>
      </c>
      <c r="C6852" t="s">
        <v>181</v>
      </c>
      <c r="D6852" t="s">
        <v>4225</v>
      </c>
      <c r="E6852" t="s">
        <v>7</v>
      </c>
      <c r="F6852">
        <v>0</v>
      </c>
      <c r="G6852">
        <v>0</v>
      </c>
      <c r="H6852" t="s">
        <v>17006</v>
      </c>
      <c r="I6852">
        <v>0</v>
      </c>
      <c r="J6852">
        <v>0</v>
      </c>
      <c r="L6852">
        <v>0</v>
      </c>
      <c r="M6852">
        <v>0</v>
      </c>
      <c r="N6852">
        <v>0</v>
      </c>
      <c r="O6852">
        <v>0</v>
      </c>
      <c r="P6852" t="s">
        <v>183</v>
      </c>
      <c r="Q6852">
        <v>0</v>
      </c>
      <c r="R6852">
        <v>0</v>
      </c>
      <c r="S6852">
        <v>0</v>
      </c>
      <c r="T6852" t="s">
        <v>181</v>
      </c>
      <c r="U6852">
        <v>0</v>
      </c>
      <c r="V6852" t="s">
        <v>181</v>
      </c>
      <c r="W6852">
        <v>0</v>
      </c>
      <c r="X6852" t="s">
        <v>201</v>
      </c>
    </row>
    <row r="6853" spans="1:24" x14ac:dyDescent="0.3">
      <c r="A6853" t="s">
        <v>179</v>
      </c>
      <c r="B6853" t="s">
        <v>3143</v>
      </c>
      <c r="C6853" t="s">
        <v>181</v>
      </c>
      <c r="D6853" t="s">
        <v>3144</v>
      </c>
      <c r="E6853" t="s">
        <v>181</v>
      </c>
      <c r="F6853">
        <v>0</v>
      </c>
      <c r="G6853">
        <v>0</v>
      </c>
      <c r="H6853" t="s">
        <v>13094</v>
      </c>
      <c r="I6853">
        <v>0</v>
      </c>
      <c r="J6853">
        <v>0</v>
      </c>
      <c r="L6853">
        <v>0</v>
      </c>
      <c r="M6853">
        <v>0</v>
      </c>
      <c r="N6853">
        <v>0</v>
      </c>
      <c r="O6853">
        <v>0</v>
      </c>
      <c r="P6853" t="s">
        <v>183</v>
      </c>
      <c r="Q6853">
        <v>0</v>
      </c>
      <c r="R6853">
        <v>0</v>
      </c>
      <c r="S6853">
        <v>0</v>
      </c>
      <c r="T6853" t="s">
        <v>181</v>
      </c>
      <c r="U6853">
        <v>0</v>
      </c>
      <c r="V6853" t="s">
        <v>181</v>
      </c>
      <c r="W6853">
        <v>0</v>
      </c>
      <c r="X6853" t="s">
        <v>201</v>
      </c>
    </row>
    <row r="6854" spans="1:24" x14ac:dyDescent="0.3">
      <c r="A6854" t="s">
        <v>179</v>
      </c>
      <c r="B6854" t="s">
        <v>4191</v>
      </c>
      <c r="C6854" t="s">
        <v>181</v>
      </c>
      <c r="D6854" t="s">
        <v>4192</v>
      </c>
      <c r="E6854" t="s">
        <v>7</v>
      </c>
      <c r="F6854">
        <v>0</v>
      </c>
      <c r="G6854">
        <v>0</v>
      </c>
      <c r="H6854" t="s">
        <v>17001</v>
      </c>
      <c r="I6854">
        <v>0</v>
      </c>
      <c r="J6854">
        <v>0</v>
      </c>
      <c r="L6854">
        <v>0</v>
      </c>
      <c r="M6854">
        <v>304.82</v>
      </c>
      <c r="N6854">
        <v>12</v>
      </c>
      <c r="O6854">
        <v>0</v>
      </c>
      <c r="P6854" t="s">
        <v>3077</v>
      </c>
      <c r="Q6854">
        <v>0</v>
      </c>
      <c r="R6854">
        <v>0</v>
      </c>
      <c r="S6854">
        <v>0</v>
      </c>
      <c r="T6854" t="s">
        <v>181</v>
      </c>
      <c r="U6854">
        <v>0</v>
      </c>
      <c r="V6854" t="s">
        <v>181</v>
      </c>
      <c r="W6854">
        <v>0</v>
      </c>
      <c r="X6854" t="s">
        <v>201</v>
      </c>
    </row>
    <row r="6855" spans="1:24" x14ac:dyDescent="0.3">
      <c r="A6855" t="s">
        <v>179</v>
      </c>
      <c r="B6855" t="s">
        <v>3397</v>
      </c>
      <c r="C6855" t="s">
        <v>181</v>
      </c>
      <c r="D6855" t="s">
        <v>3398</v>
      </c>
      <c r="E6855" t="s">
        <v>181</v>
      </c>
      <c r="F6855">
        <v>0</v>
      </c>
      <c r="G6855">
        <v>0</v>
      </c>
      <c r="H6855" t="s">
        <v>17007</v>
      </c>
      <c r="I6855">
        <v>0</v>
      </c>
      <c r="J6855">
        <v>0</v>
      </c>
      <c r="L6855">
        <v>0</v>
      </c>
      <c r="M6855">
        <v>0</v>
      </c>
      <c r="N6855">
        <v>0</v>
      </c>
      <c r="O6855">
        <v>0</v>
      </c>
      <c r="P6855" t="s">
        <v>183</v>
      </c>
      <c r="Q6855">
        <v>0</v>
      </c>
      <c r="R6855">
        <v>0</v>
      </c>
      <c r="S6855">
        <v>0</v>
      </c>
      <c r="T6855" t="s">
        <v>181</v>
      </c>
      <c r="U6855">
        <v>0</v>
      </c>
      <c r="V6855" t="s">
        <v>181</v>
      </c>
      <c r="W6855">
        <v>0</v>
      </c>
      <c r="X6855" t="s">
        <v>201</v>
      </c>
    </row>
    <row r="6856" spans="1:24" x14ac:dyDescent="0.3">
      <c r="A6856" t="s">
        <v>179</v>
      </c>
      <c r="B6856" t="s">
        <v>4997</v>
      </c>
      <c r="C6856" t="s">
        <v>181</v>
      </c>
      <c r="D6856" t="s">
        <v>4998</v>
      </c>
      <c r="E6856" t="s">
        <v>7</v>
      </c>
      <c r="F6856">
        <v>0</v>
      </c>
      <c r="G6856">
        <v>0</v>
      </c>
      <c r="H6856" t="s">
        <v>15187</v>
      </c>
      <c r="I6856">
        <v>0</v>
      </c>
      <c r="J6856">
        <v>0</v>
      </c>
      <c r="L6856">
        <v>0</v>
      </c>
      <c r="M6856">
        <v>379.33</v>
      </c>
      <c r="N6856">
        <v>16</v>
      </c>
      <c r="O6856">
        <v>0</v>
      </c>
      <c r="P6856" t="s">
        <v>1261</v>
      </c>
      <c r="Q6856">
        <v>0</v>
      </c>
      <c r="R6856">
        <v>0</v>
      </c>
      <c r="S6856">
        <v>0</v>
      </c>
      <c r="T6856" t="s">
        <v>181</v>
      </c>
      <c r="U6856">
        <v>0</v>
      </c>
      <c r="V6856" t="s">
        <v>181</v>
      </c>
      <c r="W6856">
        <v>0</v>
      </c>
      <c r="X6856" t="s">
        <v>201</v>
      </c>
    </row>
    <row r="6857" spans="1:24" x14ac:dyDescent="0.3">
      <c r="A6857" t="s">
        <v>179</v>
      </c>
      <c r="B6857" t="s">
        <v>3356</v>
      </c>
      <c r="C6857" t="s">
        <v>181</v>
      </c>
      <c r="D6857" t="s">
        <v>3357</v>
      </c>
      <c r="E6857" t="s">
        <v>181</v>
      </c>
      <c r="F6857">
        <v>0</v>
      </c>
      <c r="G6857">
        <v>0</v>
      </c>
      <c r="H6857" t="s">
        <v>15187</v>
      </c>
      <c r="I6857">
        <v>0</v>
      </c>
      <c r="J6857">
        <v>0</v>
      </c>
      <c r="L6857">
        <v>0</v>
      </c>
      <c r="M6857">
        <v>0</v>
      </c>
      <c r="N6857">
        <v>0</v>
      </c>
      <c r="O6857">
        <v>0</v>
      </c>
      <c r="P6857" t="s">
        <v>183</v>
      </c>
      <c r="Q6857">
        <v>0</v>
      </c>
      <c r="R6857">
        <v>0</v>
      </c>
      <c r="S6857">
        <v>0</v>
      </c>
      <c r="T6857" t="s">
        <v>181</v>
      </c>
      <c r="U6857">
        <v>0</v>
      </c>
      <c r="V6857" t="s">
        <v>181</v>
      </c>
      <c r="W6857">
        <v>0</v>
      </c>
      <c r="X6857" t="s">
        <v>201</v>
      </c>
    </row>
    <row r="6858" spans="1:24" x14ac:dyDescent="0.3">
      <c r="A6858" t="s">
        <v>179</v>
      </c>
      <c r="B6858" t="s">
        <v>3407</v>
      </c>
      <c r="C6858" t="s">
        <v>181</v>
      </c>
      <c r="D6858" t="s">
        <v>3408</v>
      </c>
      <c r="E6858" t="s">
        <v>181</v>
      </c>
      <c r="F6858">
        <v>0</v>
      </c>
      <c r="G6858">
        <v>0</v>
      </c>
      <c r="H6858" t="s">
        <v>17008</v>
      </c>
      <c r="I6858">
        <v>0</v>
      </c>
      <c r="J6858">
        <v>0</v>
      </c>
      <c r="L6858">
        <v>0</v>
      </c>
      <c r="M6858">
        <v>13363.62</v>
      </c>
      <c r="N6858">
        <v>546</v>
      </c>
      <c r="O6858">
        <v>0</v>
      </c>
      <c r="P6858" t="s">
        <v>15171</v>
      </c>
      <c r="Q6858">
        <v>-16</v>
      </c>
      <c r="R6858">
        <v>0</v>
      </c>
      <c r="S6858">
        <v>0</v>
      </c>
      <c r="T6858" t="s">
        <v>181</v>
      </c>
      <c r="U6858">
        <v>0</v>
      </c>
      <c r="V6858" t="s">
        <v>181</v>
      </c>
      <c r="W6858">
        <v>0</v>
      </c>
      <c r="X6858" t="s">
        <v>201</v>
      </c>
    </row>
    <row r="6859" spans="1:24" x14ac:dyDescent="0.3">
      <c r="A6859" t="s">
        <v>179</v>
      </c>
      <c r="B6859" t="s">
        <v>6835</v>
      </c>
      <c r="C6859" t="s">
        <v>181</v>
      </c>
      <c r="D6859" t="s">
        <v>6836</v>
      </c>
      <c r="E6859" t="s">
        <v>7</v>
      </c>
      <c r="F6859">
        <v>0</v>
      </c>
      <c r="G6859">
        <v>0</v>
      </c>
      <c r="H6859" t="s">
        <v>16921</v>
      </c>
      <c r="I6859">
        <v>0</v>
      </c>
      <c r="J6859">
        <v>0</v>
      </c>
      <c r="L6859">
        <v>0</v>
      </c>
      <c r="M6859">
        <v>0</v>
      </c>
      <c r="N6859">
        <v>0</v>
      </c>
      <c r="O6859">
        <v>0</v>
      </c>
      <c r="P6859" t="s">
        <v>183</v>
      </c>
      <c r="Q6859">
        <v>0</v>
      </c>
      <c r="R6859">
        <v>0</v>
      </c>
      <c r="S6859">
        <v>0</v>
      </c>
      <c r="T6859" t="s">
        <v>181</v>
      </c>
      <c r="U6859">
        <v>0</v>
      </c>
      <c r="V6859" t="s">
        <v>181</v>
      </c>
      <c r="W6859">
        <v>0</v>
      </c>
      <c r="X6859" t="s">
        <v>201</v>
      </c>
    </row>
    <row r="6860" spans="1:24" x14ac:dyDescent="0.3">
      <c r="A6860" t="s">
        <v>179</v>
      </c>
      <c r="B6860" t="s">
        <v>3434</v>
      </c>
      <c r="C6860" t="s">
        <v>181</v>
      </c>
      <c r="D6860" t="s">
        <v>3435</v>
      </c>
      <c r="E6860" t="s">
        <v>181</v>
      </c>
      <c r="F6860">
        <v>0</v>
      </c>
      <c r="G6860">
        <v>0</v>
      </c>
      <c r="H6860" t="s">
        <v>17009</v>
      </c>
      <c r="I6860">
        <v>0</v>
      </c>
      <c r="J6860">
        <v>0</v>
      </c>
      <c r="L6860">
        <v>0</v>
      </c>
      <c r="M6860">
        <v>0</v>
      </c>
      <c r="N6860">
        <v>0</v>
      </c>
      <c r="O6860">
        <v>0</v>
      </c>
      <c r="P6860" t="s">
        <v>183</v>
      </c>
      <c r="Q6860">
        <v>0</v>
      </c>
      <c r="R6860">
        <v>0</v>
      </c>
      <c r="S6860">
        <v>0</v>
      </c>
      <c r="T6860" t="s">
        <v>181</v>
      </c>
      <c r="U6860">
        <v>0</v>
      </c>
      <c r="V6860" t="s">
        <v>181</v>
      </c>
      <c r="W6860">
        <v>0</v>
      </c>
      <c r="X6860" t="s">
        <v>201</v>
      </c>
    </row>
    <row r="6861" spans="1:24" x14ac:dyDescent="0.3">
      <c r="A6861" t="s">
        <v>179</v>
      </c>
      <c r="B6861" t="s">
        <v>1965</v>
      </c>
      <c r="C6861" t="s">
        <v>181</v>
      </c>
      <c r="D6861" t="s">
        <v>1966</v>
      </c>
      <c r="E6861" t="s">
        <v>181</v>
      </c>
      <c r="F6861">
        <v>0</v>
      </c>
      <c r="G6861">
        <v>0</v>
      </c>
      <c r="H6861" t="s">
        <v>17000</v>
      </c>
      <c r="I6861">
        <v>0</v>
      </c>
      <c r="J6861">
        <v>0</v>
      </c>
      <c r="L6861">
        <v>0</v>
      </c>
      <c r="M6861">
        <v>0</v>
      </c>
      <c r="N6861">
        <v>0</v>
      </c>
      <c r="O6861">
        <v>0</v>
      </c>
      <c r="P6861" t="s">
        <v>183</v>
      </c>
      <c r="Q6861">
        <v>0</v>
      </c>
      <c r="R6861">
        <v>0</v>
      </c>
      <c r="S6861">
        <v>0</v>
      </c>
      <c r="T6861" t="s">
        <v>181</v>
      </c>
      <c r="U6861">
        <v>0</v>
      </c>
      <c r="V6861" t="s">
        <v>181</v>
      </c>
      <c r="W6861">
        <v>0</v>
      </c>
      <c r="X6861" t="s">
        <v>201</v>
      </c>
    </row>
    <row r="6862" spans="1:24" x14ac:dyDescent="0.3">
      <c r="A6862" t="s">
        <v>179</v>
      </c>
      <c r="B6862" t="s">
        <v>820</v>
      </c>
      <c r="C6862" t="s">
        <v>181</v>
      </c>
      <c r="D6862" t="s">
        <v>821</v>
      </c>
      <c r="E6862" t="s">
        <v>181</v>
      </c>
      <c r="F6862">
        <v>0</v>
      </c>
      <c r="G6862">
        <v>0</v>
      </c>
      <c r="H6862" t="s">
        <v>12819</v>
      </c>
      <c r="I6862">
        <v>0</v>
      </c>
      <c r="J6862">
        <v>0</v>
      </c>
      <c r="L6862">
        <v>0</v>
      </c>
      <c r="M6862">
        <v>2275.98</v>
      </c>
      <c r="N6862">
        <v>288</v>
      </c>
      <c r="O6862">
        <v>0</v>
      </c>
      <c r="P6862" t="s">
        <v>822</v>
      </c>
      <c r="Q6862">
        <v>0</v>
      </c>
      <c r="R6862">
        <v>0</v>
      </c>
      <c r="S6862">
        <v>0</v>
      </c>
      <c r="T6862" t="s">
        <v>181</v>
      </c>
      <c r="U6862">
        <v>0</v>
      </c>
      <c r="V6862" t="s">
        <v>181</v>
      </c>
      <c r="W6862">
        <v>0</v>
      </c>
      <c r="X6862" t="s">
        <v>201</v>
      </c>
    </row>
    <row r="6863" spans="1:24" x14ac:dyDescent="0.3">
      <c r="A6863" t="s">
        <v>10161</v>
      </c>
      <c r="B6863" t="s">
        <v>17010</v>
      </c>
      <c r="C6863" t="s">
        <v>181</v>
      </c>
      <c r="D6863" t="s">
        <v>17011</v>
      </c>
      <c r="E6863" t="s">
        <v>181</v>
      </c>
      <c r="F6863">
        <v>0</v>
      </c>
      <c r="G6863">
        <v>0</v>
      </c>
      <c r="H6863" t="s">
        <v>15379</v>
      </c>
      <c r="I6863">
        <v>0</v>
      </c>
      <c r="J6863">
        <v>0</v>
      </c>
      <c r="L6863">
        <v>0</v>
      </c>
      <c r="M6863">
        <v>0</v>
      </c>
      <c r="N6863">
        <v>0</v>
      </c>
      <c r="O6863">
        <v>0</v>
      </c>
      <c r="P6863" t="s">
        <v>183</v>
      </c>
      <c r="Q6863">
        <v>0</v>
      </c>
      <c r="R6863">
        <v>0</v>
      </c>
      <c r="S6863">
        <v>0</v>
      </c>
      <c r="T6863" t="s">
        <v>181</v>
      </c>
      <c r="U6863">
        <v>0</v>
      </c>
      <c r="V6863" t="s">
        <v>181</v>
      </c>
      <c r="W6863">
        <v>0</v>
      </c>
      <c r="X6863" t="s">
        <v>201</v>
      </c>
    </row>
    <row r="6864" spans="1:24" x14ac:dyDescent="0.3">
      <c r="A6864" t="s">
        <v>179</v>
      </c>
      <c r="B6864" t="s">
        <v>6978</v>
      </c>
      <c r="C6864" t="s">
        <v>181</v>
      </c>
      <c r="D6864" t="s">
        <v>17012</v>
      </c>
      <c r="E6864" t="s">
        <v>7</v>
      </c>
      <c r="F6864">
        <v>0</v>
      </c>
      <c r="G6864">
        <v>0</v>
      </c>
      <c r="H6864" t="s">
        <v>17013</v>
      </c>
      <c r="I6864">
        <v>0</v>
      </c>
      <c r="J6864">
        <v>0</v>
      </c>
      <c r="L6864">
        <v>0</v>
      </c>
      <c r="M6864">
        <v>0</v>
      </c>
      <c r="N6864">
        <v>0</v>
      </c>
      <c r="O6864">
        <v>0</v>
      </c>
      <c r="P6864" t="s">
        <v>183</v>
      </c>
      <c r="Q6864">
        <v>0</v>
      </c>
      <c r="R6864">
        <v>0</v>
      </c>
      <c r="S6864">
        <v>0</v>
      </c>
      <c r="T6864" t="s">
        <v>181</v>
      </c>
      <c r="U6864">
        <v>0</v>
      </c>
      <c r="V6864" t="s">
        <v>181</v>
      </c>
      <c r="W6864">
        <v>0</v>
      </c>
      <c r="X6864" t="s">
        <v>201</v>
      </c>
    </row>
    <row r="6865" spans="1:24" x14ac:dyDescent="0.3">
      <c r="A6865" t="s">
        <v>179</v>
      </c>
      <c r="B6865" t="s">
        <v>6977</v>
      </c>
      <c r="C6865" t="s">
        <v>181</v>
      </c>
      <c r="D6865" t="s">
        <v>17014</v>
      </c>
      <c r="E6865" t="s">
        <v>7</v>
      </c>
      <c r="F6865">
        <v>0</v>
      </c>
      <c r="G6865">
        <v>0</v>
      </c>
      <c r="H6865" t="s">
        <v>17013</v>
      </c>
      <c r="I6865">
        <v>0</v>
      </c>
      <c r="J6865">
        <v>0</v>
      </c>
      <c r="L6865">
        <v>0</v>
      </c>
      <c r="M6865">
        <v>0</v>
      </c>
      <c r="N6865">
        <v>0</v>
      </c>
      <c r="O6865">
        <v>0</v>
      </c>
      <c r="P6865" t="s">
        <v>183</v>
      </c>
      <c r="Q6865">
        <v>0</v>
      </c>
      <c r="R6865">
        <v>0</v>
      </c>
      <c r="S6865">
        <v>0</v>
      </c>
      <c r="T6865" t="s">
        <v>181</v>
      </c>
      <c r="U6865">
        <v>0</v>
      </c>
      <c r="V6865" t="s">
        <v>181</v>
      </c>
      <c r="W6865">
        <v>0</v>
      </c>
      <c r="X6865" t="s">
        <v>201</v>
      </c>
    </row>
    <row r="6866" spans="1:24" x14ac:dyDescent="0.3">
      <c r="A6866" t="s">
        <v>179</v>
      </c>
      <c r="B6866" t="s">
        <v>477</v>
      </c>
      <c r="C6866" t="s">
        <v>181</v>
      </c>
      <c r="D6866" t="s">
        <v>478</v>
      </c>
      <c r="E6866" t="s">
        <v>181</v>
      </c>
      <c r="F6866">
        <v>0</v>
      </c>
      <c r="G6866">
        <v>0</v>
      </c>
      <c r="H6866" t="s">
        <v>17015</v>
      </c>
      <c r="I6866">
        <v>0</v>
      </c>
      <c r="J6866">
        <v>0</v>
      </c>
      <c r="L6866">
        <v>0</v>
      </c>
      <c r="M6866">
        <v>827.9</v>
      </c>
      <c r="N6866">
        <v>100</v>
      </c>
      <c r="O6866">
        <v>0</v>
      </c>
      <c r="P6866" t="s">
        <v>479</v>
      </c>
      <c r="Q6866">
        <v>0</v>
      </c>
      <c r="R6866">
        <v>0</v>
      </c>
      <c r="S6866">
        <v>0</v>
      </c>
      <c r="T6866" t="s">
        <v>181</v>
      </c>
      <c r="U6866">
        <v>0</v>
      </c>
      <c r="V6866" t="s">
        <v>181</v>
      </c>
      <c r="W6866">
        <v>0</v>
      </c>
      <c r="X6866" t="s">
        <v>201</v>
      </c>
    </row>
    <row r="6867" spans="1:24" x14ac:dyDescent="0.3">
      <c r="A6867" t="s">
        <v>179</v>
      </c>
      <c r="B6867" t="s">
        <v>612</v>
      </c>
      <c r="C6867" t="s">
        <v>181</v>
      </c>
      <c r="D6867" t="s">
        <v>613</v>
      </c>
      <c r="E6867" t="s">
        <v>181</v>
      </c>
      <c r="F6867">
        <v>0</v>
      </c>
      <c r="G6867">
        <v>0</v>
      </c>
      <c r="H6867" t="s">
        <v>17015</v>
      </c>
      <c r="I6867">
        <v>0</v>
      </c>
      <c r="J6867">
        <v>0</v>
      </c>
      <c r="L6867">
        <v>0</v>
      </c>
      <c r="M6867">
        <v>0</v>
      </c>
      <c r="N6867">
        <v>0</v>
      </c>
      <c r="O6867">
        <v>0</v>
      </c>
      <c r="P6867" t="s">
        <v>183</v>
      </c>
      <c r="Q6867">
        <v>0</v>
      </c>
      <c r="R6867">
        <v>0</v>
      </c>
      <c r="S6867">
        <v>0</v>
      </c>
      <c r="T6867" t="s">
        <v>181</v>
      </c>
      <c r="U6867">
        <v>0</v>
      </c>
      <c r="V6867" t="s">
        <v>181</v>
      </c>
      <c r="W6867">
        <v>0</v>
      </c>
      <c r="X6867" t="s">
        <v>201</v>
      </c>
    </row>
    <row r="6868" spans="1:24" x14ac:dyDescent="0.3">
      <c r="A6868" t="s">
        <v>179</v>
      </c>
      <c r="B6868" t="s">
        <v>1447</v>
      </c>
      <c r="C6868" t="s">
        <v>181</v>
      </c>
      <c r="D6868" t="s">
        <v>1448</v>
      </c>
      <c r="E6868" t="s">
        <v>181</v>
      </c>
      <c r="F6868">
        <v>0</v>
      </c>
      <c r="G6868">
        <v>0</v>
      </c>
      <c r="H6868" t="s">
        <v>17015</v>
      </c>
      <c r="I6868">
        <v>0</v>
      </c>
      <c r="J6868">
        <v>0</v>
      </c>
      <c r="L6868">
        <v>0</v>
      </c>
      <c r="M6868">
        <v>0</v>
      </c>
      <c r="N6868">
        <v>0</v>
      </c>
      <c r="O6868">
        <v>0</v>
      </c>
      <c r="P6868" t="s">
        <v>183</v>
      </c>
      <c r="Q6868">
        <v>0</v>
      </c>
      <c r="R6868">
        <v>0</v>
      </c>
      <c r="S6868">
        <v>0</v>
      </c>
      <c r="T6868" t="s">
        <v>181</v>
      </c>
      <c r="U6868">
        <v>0</v>
      </c>
      <c r="V6868" t="s">
        <v>181</v>
      </c>
      <c r="W6868">
        <v>0</v>
      </c>
      <c r="X6868" t="s">
        <v>201</v>
      </c>
    </row>
    <row r="6869" spans="1:24" x14ac:dyDescent="0.3">
      <c r="A6869" t="s">
        <v>179</v>
      </c>
      <c r="B6869" t="s">
        <v>548</v>
      </c>
      <c r="C6869" t="s">
        <v>181</v>
      </c>
      <c r="D6869" t="s">
        <v>549</v>
      </c>
      <c r="E6869" t="s">
        <v>181</v>
      </c>
      <c r="F6869">
        <v>0</v>
      </c>
      <c r="G6869">
        <v>0</v>
      </c>
      <c r="H6869" t="s">
        <v>17015</v>
      </c>
      <c r="I6869">
        <v>0</v>
      </c>
      <c r="J6869">
        <v>0</v>
      </c>
      <c r="L6869">
        <v>0</v>
      </c>
      <c r="M6869">
        <v>1175.6199999999999</v>
      </c>
      <c r="N6869">
        <v>142</v>
      </c>
      <c r="O6869">
        <v>0</v>
      </c>
      <c r="P6869" t="s">
        <v>4477</v>
      </c>
      <c r="Q6869">
        <v>-24</v>
      </c>
      <c r="R6869">
        <v>0</v>
      </c>
      <c r="S6869">
        <v>0</v>
      </c>
      <c r="T6869" t="s">
        <v>181</v>
      </c>
      <c r="U6869">
        <v>0</v>
      </c>
      <c r="V6869" t="s">
        <v>181</v>
      </c>
      <c r="W6869">
        <v>0</v>
      </c>
      <c r="X6869" t="s">
        <v>201</v>
      </c>
    </row>
    <row r="6870" spans="1:24" x14ac:dyDescent="0.3">
      <c r="A6870" t="s">
        <v>179</v>
      </c>
      <c r="B6870" t="s">
        <v>3313</v>
      </c>
      <c r="C6870" t="s">
        <v>181</v>
      </c>
      <c r="D6870" t="s">
        <v>3314</v>
      </c>
      <c r="E6870" t="s">
        <v>181</v>
      </c>
      <c r="F6870">
        <v>0</v>
      </c>
      <c r="G6870">
        <v>0</v>
      </c>
      <c r="H6870" t="s">
        <v>17015</v>
      </c>
      <c r="I6870">
        <v>0</v>
      </c>
      <c r="J6870">
        <v>0</v>
      </c>
      <c r="L6870">
        <v>0</v>
      </c>
      <c r="M6870">
        <v>2897.66</v>
      </c>
      <c r="N6870">
        <v>350</v>
      </c>
      <c r="O6870">
        <v>0</v>
      </c>
      <c r="P6870" t="s">
        <v>1767</v>
      </c>
      <c r="Q6870">
        <v>0</v>
      </c>
      <c r="R6870">
        <v>0</v>
      </c>
      <c r="S6870">
        <v>0</v>
      </c>
      <c r="T6870" t="s">
        <v>181</v>
      </c>
      <c r="U6870">
        <v>0</v>
      </c>
      <c r="V6870" t="s">
        <v>181</v>
      </c>
      <c r="W6870">
        <v>0</v>
      </c>
      <c r="X6870" t="s">
        <v>201</v>
      </c>
    </row>
    <row r="6871" spans="1:24" x14ac:dyDescent="0.3">
      <c r="A6871" t="s">
        <v>179</v>
      </c>
      <c r="B6871" t="s">
        <v>6321</v>
      </c>
      <c r="C6871" t="s">
        <v>181</v>
      </c>
      <c r="D6871" t="s">
        <v>6322</v>
      </c>
      <c r="E6871" t="s">
        <v>7</v>
      </c>
      <c r="F6871">
        <v>0</v>
      </c>
      <c r="G6871">
        <v>0</v>
      </c>
      <c r="H6871" t="s">
        <v>15610</v>
      </c>
      <c r="I6871">
        <v>0</v>
      </c>
      <c r="J6871">
        <v>0</v>
      </c>
      <c r="L6871">
        <v>0</v>
      </c>
      <c r="M6871">
        <v>1094.8599999999999</v>
      </c>
      <c r="N6871">
        <v>144</v>
      </c>
      <c r="O6871">
        <v>0</v>
      </c>
      <c r="P6871" t="s">
        <v>1363</v>
      </c>
      <c r="Q6871">
        <v>0</v>
      </c>
      <c r="R6871">
        <v>0</v>
      </c>
      <c r="S6871">
        <v>0</v>
      </c>
      <c r="T6871" t="s">
        <v>181</v>
      </c>
      <c r="U6871">
        <v>0</v>
      </c>
      <c r="V6871" t="s">
        <v>181</v>
      </c>
      <c r="W6871">
        <v>0</v>
      </c>
      <c r="X6871" t="s">
        <v>201</v>
      </c>
    </row>
    <row r="6872" spans="1:24" x14ac:dyDescent="0.3">
      <c r="A6872" t="s">
        <v>179</v>
      </c>
      <c r="B6872" t="s">
        <v>4226</v>
      </c>
      <c r="C6872" t="s">
        <v>181</v>
      </c>
      <c r="D6872" t="s">
        <v>4227</v>
      </c>
      <c r="E6872" t="s">
        <v>7</v>
      </c>
      <c r="F6872">
        <v>0</v>
      </c>
      <c r="G6872">
        <v>0</v>
      </c>
      <c r="H6872" t="s">
        <v>15522</v>
      </c>
      <c r="I6872">
        <v>0</v>
      </c>
      <c r="J6872">
        <v>0</v>
      </c>
      <c r="L6872">
        <v>0</v>
      </c>
      <c r="M6872">
        <v>0</v>
      </c>
      <c r="N6872">
        <v>0</v>
      </c>
      <c r="O6872">
        <v>0</v>
      </c>
      <c r="P6872" t="s">
        <v>183</v>
      </c>
      <c r="Q6872">
        <v>0</v>
      </c>
      <c r="R6872">
        <v>0</v>
      </c>
      <c r="S6872">
        <v>0</v>
      </c>
      <c r="T6872" t="s">
        <v>181</v>
      </c>
      <c r="U6872">
        <v>0</v>
      </c>
      <c r="V6872" t="s">
        <v>181</v>
      </c>
      <c r="W6872">
        <v>0</v>
      </c>
      <c r="X6872" t="s">
        <v>201</v>
      </c>
    </row>
    <row r="6873" spans="1:24" x14ac:dyDescent="0.3">
      <c r="A6873" t="s">
        <v>179</v>
      </c>
      <c r="B6873" t="s">
        <v>3315</v>
      </c>
      <c r="C6873" t="s">
        <v>181</v>
      </c>
      <c r="D6873" t="s">
        <v>3316</v>
      </c>
      <c r="E6873" t="s">
        <v>181</v>
      </c>
      <c r="F6873">
        <v>0</v>
      </c>
      <c r="G6873">
        <v>0</v>
      </c>
      <c r="H6873" t="s">
        <v>15513</v>
      </c>
      <c r="I6873">
        <v>0</v>
      </c>
      <c r="J6873">
        <v>0</v>
      </c>
      <c r="L6873">
        <v>0</v>
      </c>
      <c r="M6873">
        <v>5992.3</v>
      </c>
      <c r="N6873">
        <v>779</v>
      </c>
      <c r="O6873">
        <v>0</v>
      </c>
      <c r="P6873" t="s">
        <v>13584</v>
      </c>
      <c r="Q6873">
        <v>0</v>
      </c>
      <c r="R6873">
        <v>0</v>
      </c>
      <c r="S6873">
        <v>0</v>
      </c>
      <c r="T6873" t="s">
        <v>181</v>
      </c>
      <c r="U6873">
        <v>0</v>
      </c>
      <c r="V6873" t="s">
        <v>181</v>
      </c>
      <c r="W6873">
        <v>0</v>
      </c>
      <c r="X6873" t="s">
        <v>201</v>
      </c>
    </row>
    <row r="6874" spans="1:24" x14ac:dyDescent="0.3">
      <c r="A6874" t="s">
        <v>179</v>
      </c>
      <c r="B6874" t="s">
        <v>1118</v>
      </c>
      <c r="C6874" t="s">
        <v>181</v>
      </c>
      <c r="D6874" t="s">
        <v>1119</v>
      </c>
      <c r="E6874" t="s">
        <v>181</v>
      </c>
      <c r="F6874">
        <v>0</v>
      </c>
      <c r="G6874">
        <v>0</v>
      </c>
      <c r="H6874" t="s">
        <v>15513</v>
      </c>
      <c r="I6874">
        <v>0</v>
      </c>
      <c r="J6874">
        <v>0</v>
      </c>
      <c r="L6874">
        <v>0</v>
      </c>
      <c r="M6874">
        <v>1384.61</v>
      </c>
      <c r="N6874">
        <v>180</v>
      </c>
      <c r="O6874">
        <v>0</v>
      </c>
      <c r="P6874" t="s">
        <v>1120</v>
      </c>
      <c r="Q6874">
        <v>0</v>
      </c>
      <c r="R6874">
        <v>0</v>
      </c>
      <c r="S6874">
        <v>0</v>
      </c>
      <c r="T6874" t="s">
        <v>181</v>
      </c>
      <c r="U6874">
        <v>0</v>
      </c>
      <c r="V6874" t="s">
        <v>181</v>
      </c>
      <c r="W6874">
        <v>0</v>
      </c>
      <c r="X6874" t="s">
        <v>201</v>
      </c>
    </row>
    <row r="6875" spans="1:24" x14ac:dyDescent="0.3">
      <c r="A6875" t="s">
        <v>179</v>
      </c>
      <c r="B6875" t="s">
        <v>17017</v>
      </c>
      <c r="C6875" t="s">
        <v>181</v>
      </c>
      <c r="D6875" t="s">
        <v>17018</v>
      </c>
      <c r="E6875" t="s">
        <v>7</v>
      </c>
      <c r="F6875">
        <v>0</v>
      </c>
      <c r="G6875">
        <v>0</v>
      </c>
      <c r="H6875" t="s">
        <v>15610</v>
      </c>
      <c r="I6875">
        <v>0</v>
      </c>
      <c r="J6875">
        <v>0</v>
      </c>
      <c r="L6875">
        <v>0</v>
      </c>
      <c r="M6875">
        <v>0</v>
      </c>
      <c r="N6875">
        <v>0</v>
      </c>
      <c r="O6875">
        <v>0</v>
      </c>
      <c r="P6875" t="s">
        <v>183</v>
      </c>
      <c r="Q6875">
        <v>0</v>
      </c>
      <c r="R6875">
        <v>0</v>
      </c>
      <c r="S6875">
        <v>0</v>
      </c>
      <c r="T6875" t="s">
        <v>181</v>
      </c>
      <c r="U6875">
        <v>0</v>
      </c>
      <c r="V6875" t="s">
        <v>181</v>
      </c>
      <c r="W6875">
        <v>0</v>
      </c>
      <c r="X6875" t="s">
        <v>201</v>
      </c>
    </row>
    <row r="6876" spans="1:24" x14ac:dyDescent="0.3">
      <c r="A6876" t="s">
        <v>179</v>
      </c>
      <c r="B6876" t="s">
        <v>6669</v>
      </c>
      <c r="C6876" t="s">
        <v>181</v>
      </c>
      <c r="D6876" t="s">
        <v>6670</v>
      </c>
      <c r="E6876" t="s">
        <v>7</v>
      </c>
      <c r="F6876">
        <v>0</v>
      </c>
      <c r="G6876">
        <v>0</v>
      </c>
      <c r="H6876" t="s">
        <v>15610</v>
      </c>
      <c r="I6876">
        <v>0</v>
      </c>
      <c r="J6876">
        <v>0</v>
      </c>
      <c r="L6876">
        <v>0</v>
      </c>
      <c r="M6876">
        <v>0</v>
      </c>
      <c r="N6876">
        <v>0</v>
      </c>
      <c r="O6876">
        <v>0</v>
      </c>
      <c r="P6876" t="s">
        <v>183</v>
      </c>
      <c r="Q6876">
        <v>0</v>
      </c>
      <c r="R6876">
        <v>0</v>
      </c>
      <c r="S6876">
        <v>0</v>
      </c>
      <c r="T6876" t="s">
        <v>181</v>
      </c>
      <c r="U6876">
        <v>0</v>
      </c>
      <c r="V6876" t="s">
        <v>181</v>
      </c>
      <c r="W6876">
        <v>0</v>
      </c>
      <c r="X6876" t="s">
        <v>201</v>
      </c>
    </row>
    <row r="6877" spans="1:24" x14ac:dyDescent="0.3">
      <c r="A6877" t="s">
        <v>179</v>
      </c>
      <c r="B6877" t="s">
        <v>4999</v>
      </c>
      <c r="C6877" t="s">
        <v>181</v>
      </c>
      <c r="D6877" t="s">
        <v>5000</v>
      </c>
      <c r="E6877" t="s">
        <v>7</v>
      </c>
      <c r="F6877">
        <v>0</v>
      </c>
      <c r="G6877">
        <v>0</v>
      </c>
      <c r="H6877" t="s">
        <v>17015</v>
      </c>
      <c r="I6877">
        <v>0</v>
      </c>
      <c r="J6877">
        <v>0</v>
      </c>
      <c r="L6877">
        <v>0</v>
      </c>
      <c r="M6877">
        <v>0</v>
      </c>
      <c r="N6877">
        <v>0</v>
      </c>
      <c r="O6877">
        <v>0</v>
      </c>
      <c r="P6877" t="s">
        <v>183</v>
      </c>
      <c r="Q6877">
        <v>0</v>
      </c>
      <c r="R6877">
        <v>0</v>
      </c>
      <c r="S6877">
        <v>0</v>
      </c>
      <c r="T6877" t="s">
        <v>181</v>
      </c>
      <c r="U6877">
        <v>0</v>
      </c>
      <c r="V6877" t="s">
        <v>181</v>
      </c>
      <c r="W6877">
        <v>0</v>
      </c>
      <c r="X6877" t="s">
        <v>201</v>
      </c>
    </row>
    <row r="6878" spans="1:24" x14ac:dyDescent="0.3">
      <c r="A6878" t="s">
        <v>179</v>
      </c>
      <c r="B6878" t="s">
        <v>7058</v>
      </c>
      <c r="C6878" t="s">
        <v>181</v>
      </c>
      <c r="D6878" t="s">
        <v>7059</v>
      </c>
      <c r="E6878" t="s">
        <v>7</v>
      </c>
      <c r="F6878">
        <v>0</v>
      </c>
      <c r="G6878">
        <v>0</v>
      </c>
      <c r="H6878" t="s">
        <v>15522</v>
      </c>
      <c r="I6878">
        <v>0</v>
      </c>
      <c r="J6878">
        <v>0</v>
      </c>
      <c r="L6878">
        <v>0</v>
      </c>
      <c r="M6878">
        <v>0</v>
      </c>
      <c r="N6878">
        <v>0</v>
      </c>
      <c r="O6878">
        <v>0</v>
      </c>
      <c r="P6878" t="s">
        <v>183</v>
      </c>
      <c r="Q6878">
        <v>0</v>
      </c>
      <c r="R6878">
        <v>0</v>
      </c>
      <c r="S6878">
        <v>0</v>
      </c>
      <c r="T6878" t="s">
        <v>181</v>
      </c>
      <c r="U6878">
        <v>0</v>
      </c>
      <c r="V6878" t="s">
        <v>181</v>
      </c>
      <c r="W6878">
        <v>0</v>
      </c>
      <c r="X6878" t="s">
        <v>201</v>
      </c>
    </row>
    <row r="6879" spans="1:24" x14ac:dyDescent="0.3">
      <c r="A6879" t="s">
        <v>179</v>
      </c>
      <c r="B6879" t="s">
        <v>6630</v>
      </c>
      <c r="C6879" t="s">
        <v>181</v>
      </c>
      <c r="D6879" t="s">
        <v>6631</v>
      </c>
      <c r="E6879" t="s">
        <v>7</v>
      </c>
      <c r="F6879">
        <v>0</v>
      </c>
      <c r="G6879">
        <v>0</v>
      </c>
      <c r="H6879" t="s">
        <v>13342</v>
      </c>
      <c r="I6879">
        <v>0</v>
      </c>
      <c r="J6879">
        <v>0</v>
      </c>
      <c r="L6879">
        <v>0</v>
      </c>
      <c r="M6879">
        <v>766.4</v>
      </c>
      <c r="N6879">
        <v>108</v>
      </c>
      <c r="O6879">
        <v>0</v>
      </c>
      <c r="P6879" t="s">
        <v>2225</v>
      </c>
      <c r="Q6879">
        <v>0</v>
      </c>
      <c r="R6879">
        <v>0</v>
      </c>
      <c r="S6879">
        <v>0</v>
      </c>
      <c r="T6879" t="s">
        <v>181</v>
      </c>
      <c r="U6879">
        <v>0</v>
      </c>
      <c r="V6879" t="s">
        <v>181</v>
      </c>
      <c r="W6879">
        <v>0</v>
      </c>
      <c r="X6879" t="s">
        <v>201</v>
      </c>
    </row>
    <row r="6880" spans="1:24" x14ac:dyDescent="0.3">
      <c r="A6880" t="s">
        <v>179</v>
      </c>
      <c r="B6880" t="s">
        <v>6094</v>
      </c>
      <c r="C6880" t="s">
        <v>181</v>
      </c>
      <c r="D6880" t="s">
        <v>6095</v>
      </c>
      <c r="E6880" t="s">
        <v>7</v>
      </c>
      <c r="F6880">
        <v>0</v>
      </c>
      <c r="G6880">
        <v>0</v>
      </c>
      <c r="H6880" t="s">
        <v>17015</v>
      </c>
      <c r="I6880">
        <v>0</v>
      </c>
      <c r="J6880">
        <v>0</v>
      </c>
      <c r="L6880">
        <v>0</v>
      </c>
      <c r="M6880">
        <v>0</v>
      </c>
      <c r="N6880">
        <v>0</v>
      </c>
      <c r="O6880">
        <v>0</v>
      </c>
      <c r="P6880" t="s">
        <v>183</v>
      </c>
      <c r="Q6880">
        <v>0</v>
      </c>
      <c r="R6880">
        <v>0</v>
      </c>
      <c r="S6880">
        <v>0</v>
      </c>
      <c r="T6880" t="s">
        <v>181</v>
      </c>
      <c r="U6880">
        <v>0</v>
      </c>
      <c r="V6880" t="s">
        <v>181</v>
      </c>
      <c r="W6880">
        <v>0</v>
      </c>
      <c r="X6880" t="s">
        <v>201</v>
      </c>
    </row>
    <row r="6881" spans="1:24" x14ac:dyDescent="0.3">
      <c r="A6881" t="s">
        <v>179</v>
      </c>
      <c r="B6881" t="s">
        <v>217</v>
      </c>
      <c r="C6881" t="s">
        <v>181</v>
      </c>
      <c r="D6881" t="s">
        <v>218</v>
      </c>
      <c r="E6881" t="s">
        <v>181</v>
      </c>
      <c r="F6881">
        <v>0</v>
      </c>
      <c r="G6881">
        <v>0</v>
      </c>
      <c r="H6881" t="s">
        <v>17019</v>
      </c>
      <c r="I6881">
        <v>0</v>
      </c>
      <c r="J6881">
        <v>0</v>
      </c>
      <c r="L6881">
        <v>0</v>
      </c>
      <c r="M6881">
        <v>0</v>
      </c>
      <c r="N6881">
        <v>0</v>
      </c>
      <c r="O6881">
        <v>0</v>
      </c>
      <c r="P6881" t="s">
        <v>183</v>
      </c>
      <c r="Q6881">
        <v>0</v>
      </c>
      <c r="R6881">
        <v>0</v>
      </c>
      <c r="S6881">
        <v>0</v>
      </c>
      <c r="T6881" t="s">
        <v>181</v>
      </c>
      <c r="U6881">
        <v>0</v>
      </c>
      <c r="V6881" t="s">
        <v>181</v>
      </c>
      <c r="W6881">
        <v>0</v>
      </c>
      <c r="X6881" t="s">
        <v>201</v>
      </c>
    </row>
    <row r="6882" spans="1:24" x14ac:dyDescent="0.3">
      <c r="A6882" t="s">
        <v>179</v>
      </c>
      <c r="B6882" t="s">
        <v>3091</v>
      </c>
      <c r="C6882" t="s">
        <v>181</v>
      </c>
      <c r="D6882" t="s">
        <v>3092</v>
      </c>
      <c r="E6882" t="s">
        <v>181</v>
      </c>
      <c r="F6882">
        <v>0</v>
      </c>
      <c r="G6882">
        <v>0</v>
      </c>
      <c r="H6882" t="s">
        <v>16564</v>
      </c>
      <c r="I6882">
        <v>0</v>
      </c>
      <c r="J6882">
        <v>0</v>
      </c>
      <c r="L6882">
        <v>0</v>
      </c>
      <c r="M6882">
        <v>847.77</v>
      </c>
      <c r="N6882">
        <v>96</v>
      </c>
      <c r="O6882">
        <v>0</v>
      </c>
      <c r="P6882" t="s">
        <v>876</v>
      </c>
      <c r="Q6882">
        <v>0</v>
      </c>
      <c r="R6882">
        <v>0</v>
      </c>
      <c r="S6882">
        <v>0</v>
      </c>
      <c r="T6882" t="s">
        <v>181</v>
      </c>
      <c r="U6882">
        <v>0</v>
      </c>
      <c r="V6882" t="s">
        <v>181</v>
      </c>
      <c r="W6882">
        <v>0</v>
      </c>
      <c r="X6882" t="s">
        <v>201</v>
      </c>
    </row>
    <row r="6883" spans="1:24" x14ac:dyDescent="0.3">
      <c r="A6883" t="s">
        <v>179</v>
      </c>
      <c r="B6883" t="s">
        <v>1310</v>
      </c>
      <c r="C6883" t="s">
        <v>181</v>
      </c>
      <c r="D6883" t="s">
        <v>1311</v>
      </c>
      <c r="E6883" t="s">
        <v>181</v>
      </c>
      <c r="F6883">
        <v>0</v>
      </c>
      <c r="G6883">
        <v>0</v>
      </c>
      <c r="H6883" t="s">
        <v>17020</v>
      </c>
      <c r="I6883">
        <v>0</v>
      </c>
      <c r="J6883">
        <v>0</v>
      </c>
      <c r="L6883">
        <v>0</v>
      </c>
      <c r="M6883">
        <v>0</v>
      </c>
      <c r="N6883">
        <v>0</v>
      </c>
      <c r="O6883">
        <v>0</v>
      </c>
      <c r="P6883" t="s">
        <v>183</v>
      </c>
      <c r="Q6883">
        <v>0</v>
      </c>
      <c r="R6883">
        <v>0</v>
      </c>
      <c r="S6883">
        <v>0</v>
      </c>
      <c r="T6883" t="s">
        <v>181</v>
      </c>
      <c r="U6883">
        <v>0</v>
      </c>
      <c r="V6883" t="s">
        <v>181</v>
      </c>
      <c r="W6883">
        <v>0</v>
      </c>
      <c r="X6883" t="s">
        <v>201</v>
      </c>
    </row>
    <row r="6884" spans="1:24" x14ac:dyDescent="0.3">
      <c r="A6884" t="s">
        <v>179</v>
      </c>
      <c r="B6884" t="s">
        <v>4644</v>
      </c>
      <c r="C6884" t="s">
        <v>181</v>
      </c>
      <c r="D6884" t="s">
        <v>4645</v>
      </c>
      <c r="E6884" t="s">
        <v>7</v>
      </c>
      <c r="F6884">
        <v>0</v>
      </c>
      <c r="G6884">
        <v>0</v>
      </c>
      <c r="H6884" t="s">
        <v>17019</v>
      </c>
      <c r="I6884">
        <v>0</v>
      </c>
      <c r="J6884">
        <v>0</v>
      </c>
      <c r="L6884">
        <v>0</v>
      </c>
      <c r="M6884">
        <v>0</v>
      </c>
      <c r="N6884">
        <v>0</v>
      </c>
      <c r="O6884">
        <v>0</v>
      </c>
      <c r="P6884" t="s">
        <v>183</v>
      </c>
      <c r="Q6884">
        <v>0</v>
      </c>
      <c r="R6884">
        <v>0</v>
      </c>
      <c r="S6884">
        <v>0</v>
      </c>
      <c r="T6884" t="s">
        <v>181</v>
      </c>
      <c r="U6884">
        <v>0</v>
      </c>
      <c r="V6884" t="s">
        <v>181</v>
      </c>
      <c r="W6884">
        <v>0</v>
      </c>
      <c r="X6884" t="s">
        <v>201</v>
      </c>
    </row>
    <row r="6885" spans="1:24" x14ac:dyDescent="0.3">
      <c r="A6885" t="s">
        <v>179</v>
      </c>
      <c r="B6885" t="s">
        <v>3163</v>
      </c>
      <c r="C6885" t="s">
        <v>181</v>
      </c>
      <c r="D6885" t="s">
        <v>3164</v>
      </c>
      <c r="E6885" t="s">
        <v>181</v>
      </c>
      <c r="F6885">
        <v>0</v>
      </c>
      <c r="G6885">
        <v>0</v>
      </c>
      <c r="H6885" t="s">
        <v>17019</v>
      </c>
      <c r="I6885">
        <v>0</v>
      </c>
      <c r="J6885">
        <v>0</v>
      </c>
      <c r="L6885">
        <v>0</v>
      </c>
      <c r="M6885">
        <v>16.41</v>
      </c>
      <c r="N6885">
        <v>2</v>
      </c>
      <c r="O6885">
        <v>0</v>
      </c>
      <c r="P6885" t="s">
        <v>3787</v>
      </c>
      <c r="Q6885">
        <v>0</v>
      </c>
      <c r="R6885">
        <v>0</v>
      </c>
      <c r="S6885">
        <v>0</v>
      </c>
      <c r="T6885" t="s">
        <v>181</v>
      </c>
      <c r="U6885">
        <v>0</v>
      </c>
      <c r="V6885" t="s">
        <v>181</v>
      </c>
      <c r="W6885">
        <v>0</v>
      </c>
      <c r="X6885" t="s">
        <v>201</v>
      </c>
    </row>
    <row r="6886" spans="1:24" x14ac:dyDescent="0.3">
      <c r="A6886" t="s">
        <v>179</v>
      </c>
      <c r="B6886" t="s">
        <v>6907</v>
      </c>
      <c r="C6886" t="s">
        <v>181</v>
      </c>
      <c r="D6886" t="s">
        <v>6908</v>
      </c>
      <c r="E6886" t="s">
        <v>7</v>
      </c>
      <c r="F6886">
        <v>0</v>
      </c>
      <c r="G6886">
        <v>0</v>
      </c>
      <c r="H6886" t="s">
        <v>16604</v>
      </c>
      <c r="I6886">
        <v>0</v>
      </c>
      <c r="J6886">
        <v>0</v>
      </c>
      <c r="L6886">
        <v>0</v>
      </c>
      <c r="M6886">
        <v>0</v>
      </c>
      <c r="N6886">
        <v>0</v>
      </c>
      <c r="O6886">
        <v>0</v>
      </c>
      <c r="P6886" t="s">
        <v>183</v>
      </c>
      <c r="Q6886">
        <v>0</v>
      </c>
      <c r="R6886">
        <v>0</v>
      </c>
      <c r="S6886">
        <v>0</v>
      </c>
      <c r="T6886" t="s">
        <v>181</v>
      </c>
      <c r="U6886">
        <v>0</v>
      </c>
      <c r="V6886" t="s">
        <v>181</v>
      </c>
      <c r="W6886">
        <v>0</v>
      </c>
      <c r="X6886" t="s">
        <v>201</v>
      </c>
    </row>
    <row r="6887" spans="1:24" x14ac:dyDescent="0.3">
      <c r="A6887" t="s">
        <v>179</v>
      </c>
      <c r="B6887" t="s">
        <v>6748</v>
      </c>
      <c r="C6887" t="s">
        <v>181</v>
      </c>
      <c r="D6887" t="s">
        <v>6749</v>
      </c>
      <c r="E6887" t="s">
        <v>7</v>
      </c>
      <c r="F6887">
        <v>0</v>
      </c>
      <c r="G6887">
        <v>0</v>
      </c>
      <c r="H6887" t="s">
        <v>16604</v>
      </c>
      <c r="I6887">
        <v>0</v>
      </c>
      <c r="J6887">
        <v>0</v>
      </c>
      <c r="L6887">
        <v>0</v>
      </c>
      <c r="M6887">
        <v>0</v>
      </c>
      <c r="N6887">
        <v>0</v>
      </c>
      <c r="O6887">
        <v>0</v>
      </c>
      <c r="P6887" t="s">
        <v>183</v>
      </c>
      <c r="Q6887">
        <v>0</v>
      </c>
      <c r="R6887">
        <v>0</v>
      </c>
      <c r="S6887">
        <v>0</v>
      </c>
      <c r="T6887" t="s">
        <v>181</v>
      </c>
      <c r="U6887">
        <v>0</v>
      </c>
      <c r="V6887" t="s">
        <v>181</v>
      </c>
      <c r="W6887">
        <v>0</v>
      </c>
      <c r="X6887" t="s">
        <v>201</v>
      </c>
    </row>
    <row r="6888" spans="1:24" x14ac:dyDescent="0.3">
      <c r="A6888" t="s">
        <v>179</v>
      </c>
      <c r="B6888" t="s">
        <v>3193</v>
      </c>
      <c r="C6888" t="s">
        <v>181</v>
      </c>
      <c r="D6888" t="s">
        <v>3194</v>
      </c>
      <c r="E6888" t="s">
        <v>181</v>
      </c>
      <c r="F6888">
        <v>0</v>
      </c>
      <c r="G6888">
        <v>0</v>
      </c>
      <c r="H6888" t="s">
        <v>13182</v>
      </c>
      <c r="I6888">
        <v>0</v>
      </c>
      <c r="J6888">
        <v>0</v>
      </c>
      <c r="L6888">
        <v>0</v>
      </c>
      <c r="M6888">
        <v>0</v>
      </c>
      <c r="N6888">
        <v>0</v>
      </c>
      <c r="O6888">
        <v>0</v>
      </c>
      <c r="P6888" t="s">
        <v>183</v>
      </c>
      <c r="Q6888">
        <v>0</v>
      </c>
      <c r="R6888">
        <v>0</v>
      </c>
      <c r="S6888">
        <v>0</v>
      </c>
      <c r="T6888" t="s">
        <v>181</v>
      </c>
      <c r="U6888">
        <v>0</v>
      </c>
      <c r="V6888" t="s">
        <v>181</v>
      </c>
      <c r="W6888">
        <v>0</v>
      </c>
      <c r="X6888" t="s">
        <v>201</v>
      </c>
    </row>
    <row r="6889" spans="1:24" x14ac:dyDescent="0.3">
      <c r="A6889" t="s">
        <v>179</v>
      </c>
      <c r="B6889" t="s">
        <v>5549</v>
      </c>
      <c r="C6889" t="s">
        <v>181</v>
      </c>
      <c r="D6889" t="s">
        <v>3194</v>
      </c>
      <c r="E6889" t="s">
        <v>7</v>
      </c>
      <c r="F6889">
        <v>0</v>
      </c>
      <c r="G6889">
        <v>0</v>
      </c>
      <c r="H6889" t="s">
        <v>13182</v>
      </c>
      <c r="I6889">
        <v>0</v>
      </c>
      <c r="J6889">
        <v>0</v>
      </c>
      <c r="L6889">
        <v>0</v>
      </c>
      <c r="M6889">
        <v>0</v>
      </c>
      <c r="N6889">
        <v>0</v>
      </c>
      <c r="O6889">
        <v>0</v>
      </c>
      <c r="P6889" t="s">
        <v>183</v>
      </c>
      <c r="Q6889">
        <v>0</v>
      </c>
      <c r="R6889">
        <v>0</v>
      </c>
      <c r="S6889">
        <v>0</v>
      </c>
      <c r="T6889" t="s">
        <v>181</v>
      </c>
      <c r="U6889">
        <v>0</v>
      </c>
      <c r="V6889" t="s">
        <v>181</v>
      </c>
      <c r="W6889">
        <v>0</v>
      </c>
      <c r="X6889" t="s">
        <v>201</v>
      </c>
    </row>
    <row r="6890" spans="1:24" x14ac:dyDescent="0.3">
      <c r="A6890" t="s">
        <v>179</v>
      </c>
      <c r="B6890" t="s">
        <v>3099</v>
      </c>
      <c r="C6890" t="s">
        <v>181</v>
      </c>
      <c r="D6890" t="s">
        <v>3100</v>
      </c>
      <c r="E6890" t="s">
        <v>181</v>
      </c>
      <c r="F6890">
        <v>0</v>
      </c>
      <c r="G6890">
        <v>0</v>
      </c>
      <c r="H6890" t="s">
        <v>17021</v>
      </c>
      <c r="I6890">
        <v>0</v>
      </c>
      <c r="J6890">
        <v>0</v>
      </c>
      <c r="L6890">
        <v>0</v>
      </c>
      <c r="M6890">
        <v>198.7</v>
      </c>
      <c r="N6890">
        <v>8</v>
      </c>
      <c r="O6890">
        <v>0</v>
      </c>
      <c r="P6890" t="s">
        <v>1703</v>
      </c>
      <c r="Q6890">
        <v>0</v>
      </c>
      <c r="R6890">
        <v>0</v>
      </c>
      <c r="S6890">
        <v>0</v>
      </c>
      <c r="T6890" t="s">
        <v>181</v>
      </c>
      <c r="U6890">
        <v>0</v>
      </c>
      <c r="V6890" t="s">
        <v>181</v>
      </c>
      <c r="W6890">
        <v>0</v>
      </c>
      <c r="X6890" t="s">
        <v>201</v>
      </c>
    </row>
    <row r="6891" spans="1:24" x14ac:dyDescent="0.3">
      <c r="A6891" t="s">
        <v>179</v>
      </c>
      <c r="B6891" t="s">
        <v>6325</v>
      </c>
      <c r="C6891" t="s">
        <v>181</v>
      </c>
      <c r="D6891" t="s">
        <v>6326</v>
      </c>
      <c r="E6891" t="s">
        <v>7</v>
      </c>
      <c r="F6891">
        <v>0</v>
      </c>
      <c r="G6891">
        <v>0</v>
      </c>
      <c r="H6891" t="s">
        <v>17022</v>
      </c>
      <c r="I6891">
        <v>0</v>
      </c>
      <c r="J6891">
        <v>0</v>
      </c>
      <c r="L6891">
        <v>0</v>
      </c>
      <c r="M6891">
        <v>0</v>
      </c>
      <c r="N6891">
        <v>0</v>
      </c>
      <c r="O6891">
        <v>0</v>
      </c>
      <c r="P6891" t="s">
        <v>183</v>
      </c>
      <c r="Q6891">
        <v>0</v>
      </c>
      <c r="R6891">
        <v>0</v>
      </c>
      <c r="S6891">
        <v>0</v>
      </c>
      <c r="T6891" t="s">
        <v>181</v>
      </c>
      <c r="U6891">
        <v>0</v>
      </c>
      <c r="V6891" t="s">
        <v>181</v>
      </c>
      <c r="W6891">
        <v>0</v>
      </c>
      <c r="X6891" t="s">
        <v>201</v>
      </c>
    </row>
    <row r="6892" spans="1:24" x14ac:dyDescent="0.3">
      <c r="A6892" t="s">
        <v>179</v>
      </c>
      <c r="B6892" t="s">
        <v>17023</v>
      </c>
      <c r="C6892" t="s">
        <v>181</v>
      </c>
      <c r="D6892" t="s">
        <v>17024</v>
      </c>
      <c r="E6892" t="s">
        <v>7</v>
      </c>
      <c r="F6892">
        <v>0</v>
      </c>
      <c r="G6892">
        <v>0</v>
      </c>
      <c r="H6892" t="s">
        <v>17025</v>
      </c>
      <c r="I6892">
        <v>0</v>
      </c>
      <c r="J6892">
        <v>0</v>
      </c>
      <c r="L6892">
        <v>0</v>
      </c>
      <c r="M6892">
        <v>0</v>
      </c>
      <c r="N6892">
        <v>0</v>
      </c>
      <c r="O6892">
        <v>0</v>
      </c>
      <c r="P6892" t="s">
        <v>183</v>
      </c>
      <c r="Q6892">
        <v>0</v>
      </c>
      <c r="R6892">
        <v>0</v>
      </c>
      <c r="S6892">
        <v>0</v>
      </c>
      <c r="T6892" t="s">
        <v>181</v>
      </c>
      <c r="U6892">
        <v>0</v>
      </c>
      <c r="V6892" t="s">
        <v>181</v>
      </c>
      <c r="W6892">
        <v>0</v>
      </c>
      <c r="X6892" t="s">
        <v>201</v>
      </c>
    </row>
    <row r="6893" spans="1:24" x14ac:dyDescent="0.3">
      <c r="A6893" t="s">
        <v>179</v>
      </c>
      <c r="B6893" t="s">
        <v>7055</v>
      </c>
      <c r="C6893" t="s">
        <v>181</v>
      </c>
      <c r="D6893" t="s">
        <v>7056</v>
      </c>
      <c r="E6893" t="s">
        <v>7</v>
      </c>
      <c r="F6893">
        <v>0</v>
      </c>
      <c r="G6893">
        <v>0</v>
      </c>
      <c r="H6893" t="s">
        <v>17025</v>
      </c>
      <c r="I6893">
        <v>0</v>
      </c>
      <c r="J6893">
        <v>0</v>
      </c>
      <c r="L6893">
        <v>0</v>
      </c>
      <c r="M6893">
        <v>3284.58</v>
      </c>
      <c r="N6893">
        <v>144</v>
      </c>
      <c r="O6893">
        <v>0</v>
      </c>
      <c r="P6893" t="s">
        <v>1363</v>
      </c>
      <c r="Q6893">
        <v>0</v>
      </c>
      <c r="R6893">
        <v>0</v>
      </c>
      <c r="S6893">
        <v>0</v>
      </c>
      <c r="T6893" t="s">
        <v>181</v>
      </c>
      <c r="U6893">
        <v>0</v>
      </c>
      <c r="V6893" t="s">
        <v>181</v>
      </c>
      <c r="W6893">
        <v>0</v>
      </c>
      <c r="X6893" t="s">
        <v>201</v>
      </c>
    </row>
    <row r="6894" spans="1:24" x14ac:dyDescent="0.3">
      <c r="A6894" t="s">
        <v>179</v>
      </c>
      <c r="B6894" t="s">
        <v>5559</v>
      </c>
      <c r="C6894" t="s">
        <v>181</v>
      </c>
      <c r="D6894" t="s">
        <v>5560</v>
      </c>
      <c r="E6894" t="s">
        <v>7</v>
      </c>
      <c r="F6894">
        <v>0</v>
      </c>
      <c r="G6894">
        <v>0</v>
      </c>
      <c r="H6894" t="s">
        <v>17026</v>
      </c>
      <c r="I6894">
        <v>0</v>
      </c>
      <c r="J6894">
        <v>0</v>
      </c>
      <c r="L6894">
        <v>0</v>
      </c>
      <c r="M6894">
        <v>276.92</v>
      </c>
      <c r="N6894">
        <v>12</v>
      </c>
      <c r="O6894">
        <v>0</v>
      </c>
      <c r="P6894" t="s">
        <v>3077</v>
      </c>
      <c r="Q6894">
        <v>0</v>
      </c>
      <c r="R6894">
        <v>0</v>
      </c>
      <c r="S6894">
        <v>0</v>
      </c>
      <c r="T6894" t="s">
        <v>181</v>
      </c>
      <c r="U6894">
        <v>0</v>
      </c>
      <c r="V6894" t="s">
        <v>181</v>
      </c>
      <c r="W6894">
        <v>0</v>
      </c>
      <c r="X6894" t="s">
        <v>201</v>
      </c>
    </row>
    <row r="6895" spans="1:24" x14ac:dyDescent="0.3">
      <c r="A6895" t="s">
        <v>179</v>
      </c>
      <c r="B6895" t="s">
        <v>3288</v>
      </c>
      <c r="C6895" t="s">
        <v>181</v>
      </c>
      <c r="D6895" t="s">
        <v>3289</v>
      </c>
      <c r="E6895" t="s">
        <v>181</v>
      </c>
      <c r="F6895">
        <v>0</v>
      </c>
      <c r="G6895">
        <v>0</v>
      </c>
      <c r="H6895" t="s">
        <v>17026</v>
      </c>
      <c r="I6895">
        <v>0</v>
      </c>
      <c r="J6895">
        <v>0</v>
      </c>
      <c r="L6895">
        <v>0</v>
      </c>
      <c r="M6895">
        <v>923.08</v>
      </c>
      <c r="N6895">
        <v>40</v>
      </c>
      <c r="O6895">
        <v>0</v>
      </c>
      <c r="P6895" t="s">
        <v>3696</v>
      </c>
      <c r="Q6895">
        <v>0</v>
      </c>
      <c r="R6895">
        <v>0</v>
      </c>
      <c r="S6895">
        <v>0</v>
      </c>
      <c r="T6895" t="s">
        <v>181</v>
      </c>
      <c r="U6895">
        <v>0</v>
      </c>
      <c r="V6895" t="s">
        <v>181</v>
      </c>
      <c r="W6895">
        <v>0</v>
      </c>
      <c r="X6895" t="s">
        <v>201</v>
      </c>
    </row>
    <row r="6896" spans="1:24" x14ac:dyDescent="0.3">
      <c r="A6896" t="s">
        <v>179</v>
      </c>
      <c r="B6896" t="s">
        <v>2064</v>
      </c>
      <c r="C6896" t="s">
        <v>181</v>
      </c>
      <c r="D6896" t="s">
        <v>2065</v>
      </c>
      <c r="E6896" t="s">
        <v>181</v>
      </c>
      <c r="F6896">
        <v>0</v>
      </c>
      <c r="G6896">
        <v>0</v>
      </c>
      <c r="H6896" t="s">
        <v>17027</v>
      </c>
      <c r="I6896">
        <v>0</v>
      </c>
      <c r="J6896">
        <v>0</v>
      </c>
      <c r="L6896">
        <v>0</v>
      </c>
      <c r="M6896">
        <v>0</v>
      </c>
      <c r="N6896">
        <v>0</v>
      </c>
      <c r="O6896">
        <v>0</v>
      </c>
      <c r="P6896" t="s">
        <v>183</v>
      </c>
      <c r="Q6896">
        <v>0</v>
      </c>
      <c r="R6896">
        <v>0</v>
      </c>
      <c r="S6896">
        <v>0</v>
      </c>
      <c r="T6896" t="s">
        <v>181</v>
      </c>
      <c r="U6896">
        <v>0</v>
      </c>
      <c r="V6896" t="s">
        <v>181</v>
      </c>
      <c r="W6896">
        <v>0</v>
      </c>
      <c r="X6896" t="s">
        <v>201</v>
      </c>
    </row>
    <row r="6897" spans="1:24" x14ac:dyDescent="0.3">
      <c r="A6897" t="s">
        <v>179</v>
      </c>
      <c r="B6897" t="s">
        <v>6667</v>
      </c>
      <c r="C6897" t="s">
        <v>181</v>
      </c>
      <c r="D6897" t="s">
        <v>6668</v>
      </c>
      <c r="E6897" t="s">
        <v>7</v>
      </c>
      <c r="F6897">
        <v>0</v>
      </c>
      <c r="G6897">
        <v>0</v>
      </c>
      <c r="H6897" t="s">
        <v>17025</v>
      </c>
      <c r="I6897">
        <v>0</v>
      </c>
      <c r="J6897">
        <v>0</v>
      </c>
      <c r="L6897">
        <v>0</v>
      </c>
      <c r="M6897">
        <v>0</v>
      </c>
      <c r="N6897">
        <v>0</v>
      </c>
      <c r="O6897">
        <v>0</v>
      </c>
      <c r="P6897" t="s">
        <v>183</v>
      </c>
      <c r="Q6897">
        <v>0</v>
      </c>
      <c r="R6897">
        <v>0</v>
      </c>
      <c r="S6897">
        <v>0</v>
      </c>
      <c r="T6897" t="s">
        <v>181</v>
      </c>
      <c r="U6897">
        <v>0</v>
      </c>
      <c r="V6897" t="s">
        <v>181</v>
      </c>
      <c r="W6897">
        <v>0</v>
      </c>
      <c r="X6897" t="s">
        <v>201</v>
      </c>
    </row>
    <row r="6898" spans="1:24" x14ac:dyDescent="0.3">
      <c r="A6898" t="s">
        <v>179</v>
      </c>
      <c r="B6898" t="s">
        <v>4228</v>
      </c>
      <c r="C6898" t="s">
        <v>181</v>
      </c>
      <c r="D6898" t="s">
        <v>4229</v>
      </c>
      <c r="E6898" t="s">
        <v>7</v>
      </c>
      <c r="F6898">
        <v>0</v>
      </c>
      <c r="G6898">
        <v>0</v>
      </c>
      <c r="H6898" t="s">
        <v>17021</v>
      </c>
      <c r="I6898">
        <v>0</v>
      </c>
      <c r="J6898">
        <v>0</v>
      </c>
      <c r="L6898">
        <v>0</v>
      </c>
      <c r="M6898">
        <v>0</v>
      </c>
      <c r="N6898">
        <v>0</v>
      </c>
      <c r="O6898">
        <v>0</v>
      </c>
      <c r="P6898" t="s">
        <v>183</v>
      </c>
      <c r="Q6898">
        <v>0</v>
      </c>
      <c r="R6898">
        <v>0</v>
      </c>
      <c r="S6898">
        <v>0</v>
      </c>
      <c r="T6898" t="s">
        <v>181</v>
      </c>
      <c r="U6898">
        <v>0</v>
      </c>
      <c r="V6898" t="s">
        <v>181</v>
      </c>
      <c r="W6898">
        <v>0</v>
      </c>
      <c r="X6898" t="s">
        <v>201</v>
      </c>
    </row>
    <row r="6899" spans="1:24" x14ac:dyDescent="0.3">
      <c r="A6899" t="s">
        <v>179</v>
      </c>
      <c r="B6899" t="s">
        <v>7060</v>
      </c>
      <c r="C6899" t="s">
        <v>181</v>
      </c>
      <c r="D6899" t="s">
        <v>7061</v>
      </c>
      <c r="E6899" t="s">
        <v>7</v>
      </c>
      <c r="F6899">
        <v>0</v>
      </c>
      <c r="G6899">
        <v>0</v>
      </c>
      <c r="H6899" t="s">
        <v>17025</v>
      </c>
      <c r="I6899">
        <v>0</v>
      </c>
      <c r="J6899">
        <v>0</v>
      </c>
      <c r="L6899">
        <v>0</v>
      </c>
      <c r="M6899">
        <v>0</v>
      </c>
      <c r="N6899">
        <v>0</v>
      </c>
      <c r="O6899">
        <v>0</v>
      </c>
      <c r="P6899" t="s">
        <v>183</v>
      </c>
      <c r="Q6899">
        <v>0</v>
      </c>
      <c r="R6899">
        <v>0</v>
      </c>
      <c r="S6899">
        <v>0</v>
      </c>
      <c r="T6899" t="s">
        <v>181</v>
      </c>
      <c r="U6899">
        <v>0</v>
      </c>
      <c r="V6899" t="s">
        <v>181</v>
      </c>
      <c r="W6899">
        <v>0</v>
      </c>
      <c r="X6899" t="s">
        <v>201</v>
      </c>
    </row>
    <row r="6900" spans="1:24" x14ac:dyDescent="0.3">
      <c r="A6900" t="s">
        <v>179</v>
      </c>
      <c r="B6900" t="s">
        <v>6632</v>
      </c>
      <c r="C6900" t="s">
        <v>181</v>
      </c>
      <c r="D6900" t="s">
        <v>6633</v>
      </c>
      <c r="E6900" t="s">
        <v>7</v>
      </c>
      <c r="F6900">
        <v>0</v>
      </c>
      <c r="G6900">
        <v>0</v>
      </c>
      <c r="H6900" t="s">
        <v>17022</v>
      </c>
      <c r="I6900">
        <v>0</v>
      </c>
      <c r="J6900">
        <v>0</v>
      </c>
      <c r="L6900">
        <v>0</v>
      </c>
      <c r="M6900">
        <v>0</v>
      </c>
      <c r="N6900">
        <v>0</v>
      </c>
      <c r="O6900">
        <v>0</v>
      </c>
      <c r="P6900" t="s">
        <v>183</v>
      </c>
      <c r="Q6900">
        <v>0</v>
      </c>
      <c r="R6900">
        <v>0</v>
      </c>
      <c r="S6900">
        <v>0</v>
      </c>
      <c r="T6900" t="s">
        <v>181</v>
      </c>
      <c r="U6900">
        <v>0</v>
      </c>
      <c r="V6900" t="s">
        <v>181</v>
      </c>
      <c r="W6900">
        <v>0</v>
      </c>
      <c r="X6900" t="s">
        <v>201</v>
      </c>
    </row>
    <row r="6901" spans="1:24" x14ac:dyDescent="0.3">
      <c r="A6901" t="s">
        <v>179</v>
      </c>
      <c r="B6901" t="s">
        <v>2203</v>
      </c>
      <c r="C6901" t="s">
        <v>181</v>
      </c>
      <c r="D6901" t="s">
        <v>2204</v>
      </c>
      <c r="E6901" t="s">
        <v>181</v>
      </c>
      <c r="F6901">
        <v>0</v>
      </c>
      <c r="G6901">
        <v>0</v>
      </c>
      <c r="H6901" t="s">
        <v>17015</v>
      </c>
      <c r="I6901">
        <v>0</v>
      </c>
      <c r="J6901">
        <v>0</v>
      </c>
      <c r="L6901">
        <v>0</v>
      </c>
      <c r="M6901">
        <v>0</v>
      </c>
      <c r="N6901">
        <v>0</v>
      </c>
      <c r="O6901">
        <v>0</v>
      </c>
      <c r="P6901" t="s">
        <v>183</v>
      </c>
      <c r="Q6901">
        <v>0</v>
      </c>
      <c r="R6901">
        <v>0</v>
      </c>
      <c r="S6901">
        <v>0</v>
      </c>
      <c r="T6901" t="s">
        <v>181</v>
      </c>
      <c r="U6901">
        <v>0</v>
      </c>
      <c r="V6901" t="s">
        <v>181</v>
      </c>
      <c r="W6901">
        <v>0</v>
      </c>
      <c r="X6901" t="s">
        <v>201</v>
      </c>
    </row>
    <row r="6902" spans="1:24" x14ac:dyDescent="0.3">
      <c r="A6902" t="s">
        <v>179</v>
      </c>
      <c r="B6902" t="s">
        <v>2912</v>
      </c>
      <c r="C6902" t="s">
        <v>181</v>
      </c>
      <c r="D6902" t="s">
        <v>2913</v>
      </c>
      <c r="E6902" t="s">
        <v>181</v>
      </c>
      <c r="F6902">
        <v>0</v>
      </c>
      <c r="G6902">
        <v>0</v>
      </c>
      <c r="H6902" t="s">
        <v>15513</v>
      </c>
      <c r="I6902">
        <v>0</v>
      </c>
      <c r="J6902">
        <v>0</v>
      </c>
      <c r="L6902">
        <v>0</v>
      </c>
      <c r="M6902">
        <v>0</v>
      </c>
      <c r="N6902">
        <v>0</v>
      </c>
      <c r="O6902">
        <v>0</v>
      </c>
      <c r="P6902" t="s">
        <v>183</v>
      </c>
      <c r="Q6902">
        <v>0</v>
      </c>
      <c r="R6902">
        <v>0</v>
      </c>
      <c r="S6902">
        <v>0</v>
      </c>
      <c r="T6902" t="s">
        <v>181</v>
      </c>
      <c r="U6902">
        <v>0</v>
      </c>
      <c r="V6902" t="s">
        <v>181</v>
      </c>
      <c r="W6902">
        <v>0</v>
      </c>
      <c r="X6902" t="s">
        <v>201</v>
      </c>
    </row>
    <row r="6903" spans="1:24" x14ac:dyDescent="0.3">
      <c r="A6903" t="s">
        <v>179</v>
      </c>
      <c r="B6903" t="s">
        <v>1539</v>
      </c>
      <c r="C6903" t="s">
        <v>181</v>
      </c>
      <c r="D6903" t="s">
        <v>1540</v>
      </c>
      <c r="E6903" t="s">
        <v>181</v>
      </c>
      <c r="F6903">
        <v>0</v>
      </c>
      <c r="G6903">
        <v>0</v>
      </c>
      <c r="H6903" t="s">
        <v>16564</v>
      </c>
      <c r="I6903">
        <v>0</v>
      </c>
      <c r="J6903">
        <v>0</v>
      </c>
      <c r="L6903">
        <v>0</v>
      </c>
      <c r="M6903">
        <v>0</v>
      </c>
      <c r="N6903">
        <v>0</v>
      </c>
      <c r="O6903">
        <v>0</v>
      </c>
      <c r="P6903" t="s">
        <v>183</v>
      </c>
      <c r="Q6903">
        <v>0</v>
      </c>
      <c r="R6903">
        <v>0</v>
      </c>
      <c r="S6903">
        <v>0</v>
      </c>
      <c r="T6903" t="s">
        <v>181</v>
      </c>
      <c r="U6903">
        <v>0</v>
      </c>
      <c r="V6903" t="s">
        <v>181</v>
      </c>
      <c r="W6903">
        <v>0</v>
      </c>
      <c r="X6903" t="s">
        <v>201</v>
      </c>
    </row>
    <row r="6904" spans="1:24" x14ac:dyDescent="0.3">
      <c r="A6904" t="s">
        <v>179</v>
      </c>
      <c r="B6904" t="s">
        <v>1474</v>
      </c>
      <c r="C6904" t="s">
        <v>181</v>
      </c>
      <c r="D6904" t="s">
        <v>1475</v>
      </c>
      <c r="E6904" t="s">
        <v>181</v>
      </c>
      <c r="F6904">
        <v>0</v>
      </c>
      <c r="G6904">
        <v>0</v>
      </c>
      <c r="H6904" t="s">
        <v>16564</v>
      </c>
      <c r="I6904">
        <v>0</v>
      </c>
      <c r="J6904">
        <v>0</v>
      </c>
      <c r="L6904">
        <v>0</v>
      </c>
      <c r="M6904">
        <v>0</v>
      </c>
      <c r="N6904">
        <v>0</v>
      </c>
      <c r="O6904">
        <v>0</v>
      </c>
      <c r="P6904" t="s">
        <v>183</v>
      </c>
      <c r="Q6904">
        <v>0</v>
      </c>
      <c r="R6904">
        <v>0</v>
      </c>
      <c r="S6904">
        <v>0</v>
      </c>
      <c r="T6904" t="s">
        <v>181</v>
      </c>
      <c r="U6904">
        <v>0</v>
      </c>
      <c r="V6904" t="s">
        <v>181</v>
      </c>
      <c r="W6904">
        <v>0</v>
      </c>
      <c r="X6904" t="s">
        <v>201</v>
      </c>
    </row>
    <row r="6905" spans="1:24" x14ac:dyDescent="0.3">
      <c r="A6905" t="s">
        <v>179</v>
      </c>
      <c r="B6905" t="s">
        <v>1515</v>
      </c>
      <c r="C6905" t="s">
        <v>181</v>
      </c>
      <c r="D6905" t="s">
        <v>1516</v>
      </c>
      <c r="E6905" t="s">
        <v>181</v>
      </c>
      <c r="F6905">
        <v>0</v>
      </c>
      <c r="G6905">
        <v>0</v>
      </c>
      <c r="H6905" t="s">
        <v>17019</v>
      </c>
      <c r="I6905">
        <v>0</v>
      </c>
      <c r="J6905">
        <v>0</v>
      </c>
      <c r="L6905">
        <v>0</v>
      </c>
      <c r="M6905">
        <v>0</v>
      </c>
      <c r="N6905">
        <v>0</v>
      </c>
      <c r="O6905">
        <v>0</v>
      </c>
      <c r="P6905" t="s">
        <v>183</v>
      </c>
      <c r="Q6905">
        <v>0</v>
      </c>
      <c r="R6905">
        <v>0</v>
      </c>
      <c r="S6905">
        <v>0</v>
      </c>
      <c r="T6905" t="s">
        <v>181</v>
      </c>
      <c r="U6905">
        <v>0</v>
      </c>
      <c r="V6905" t="s">
        <v>181</v>
      </c>
      <c r="W6905">
        <v>0</v>
      </c>
      <c r="X6905" t="s">
        <v>201</v>
      </c>
    </row>
    <row r="6906" spans="1:24" x14ac:dyDescent="0.3">
      <c r="A6906" t="s">
        <v>179</v>
      </c>
      <c r="B6906" t="s">
        <v>1472</v>
      </c>
      <c r="C6906" t="s">
        <v>181</v>
      </c>
      <c r="D6906" t="s">
        <v>1473</v>
      </c>
      <c r="E6906" t="s">
        <v>181</v>
      </c>
      <c r="F6906">
        <v>0</v>
      </c>
      <c r="G6906">
        <v>0</v>
      </c>
      <c r="H6906" t="s">
        <v>17019</v>
      </c>
      <c r="I6906">
        <v>0</v>
      </c>
      <c r="J6906">
        <v>0</v>
      </c>
      <c r="L6906">
        <v>0</v>
      </c>
      <c r="M6906">
        <v>0</v>
      </c>
      <c r="N6906">
        <v>0</v>
      </c>
      <c r="O6906">
        <v>0</v>
      </c>
      <c r="P6906" t="s">
        <v>183</v>
      </c>
      <c r="Q6906">
        <v>720</v>
      </c>
      <c r="R6906">
        <v>-720</v>
      </c>
      <c r="S6906">
        <v>720</v>
      </c>
      <c r="T6906" t="s">
        <v>181</v>
      </c>
      <c r="U6906">
        <v>0</v>
      </c>
      <c r="V6906" t="s">
        <v>181</v>
      </c>
      <c r="W6906">
        <v>0</v>
      </c>
      <c r="X6906" t="s">
        <v>201</v>
      </c>
    </row>
    <row r="6907" spans="1:24" x14ac:dyDescent="0.3">
      <c r="A6907" t="s">
        <v>179</v>
      </c>
      <c r="B6907" t="s">
        <v>2039</v>
      </c>
      <c r="C6907" t="s">
        <v>181</v>
      </c>
      <c r="D6907" t="s">
        <v>2040</v>
      </c>
      <c r="E6907" t="s">
        <v>181</v>
      </c>
      <c r="F6907">
        <v>0</v>
      </c>
      <c r="G6907">
        <v>0</v>
      </c>
      <c r="H6907" t="s">
        <v>17020</v>
      </c>
      <c r="I6907">
        <v>0</v>
      </c>
      <c r="J6907">
        <v>0</v>
      </c>
      <c r="L6907">
        <v>0</v>
      </c>
      <c r="M6907">
        <v>0</v>
      </c>
      <c r="N6907">
        <v>0</v>
      </c>
      <c r="O6907">
        <v>0</v>
      </c>
      <c r="P6907" t="s">
        <v>183</v>
      </c>
      <c r="Q6907">
        <v>0</v>
      </c>
      <c r="R6907">
        <v>0</v>
      </c>
      <c r="S6907">
        <v>0</v>
      </c>
      <c r="T6907" t="s">
        <v>181</v>
      </c>
      <c r="U6907">
        <v>0</v>
      </c>
      <c r="V6907" t="s">
        <v>181</v>
      </c>
      <c r="W6907">
        <v>0</v>
      </c>
      <c r="X6907" t="s">
        <v>201</v>
      </c>
    </row>
    <row r="6908" spans="1:24" x14ac:dyDescent="0.3">
      <c r="A6908" t="s">
        <v>179</v>
      </c>
      <c r="B6908" t="s">
        <v>3440</v>
      </c>
      <c r="C6908" t="s">
        <v>181</v>
      </c>
      <c r="D6908" t="s">
        <v>3441</v>
      </c>
      <c r="E6908" t="s">
        <v>181</v>
      </c>
      <c r="F6908">
        <v>0</v>
      </c>
      <c r="G6908">
        <v>0</v>
      </c>
      <c r="H6908" t="s">
        <v>17021</v>
      </c>
      <c r="I6908">
        <v>0</v>
      </c>
      <c r="J6908">
        <v>0</v>
      </c>
      <c r="L6908">
        <v>0</v>
      </c>
      <c r="M6908">
        <v>0</v>
      </c>
      <c r="N6908">
        <v>0</v>
      </c>
      <c r="O6908">
        <v>0</v>
      </c>
      <c r="P6908" t="s">
        <v>183</v>
      </c>
      <c r="Q6908">
        <v>0</v>
      </c>
      <c r="R6908">
        <v>0</v>
      </c>
      <c r="S6908">
        <v>0</v>
      </c>
      <c r="T6908" t="s">
        <v>181</v>
      </c>
      <c r="U6908">
        <v>0</v>
      </c>
      <c r="V6908" t="s">
        <v>181</v>
      </c>
      <c r="W6908">
        <v>0</v>
      </c>
      <c r="X6908" t="s">
        <v>201</v>
      </c>
    </row>
    <row r="6909" spans="1:24" x14ac:dyDescent="0.3">
      <c r="A6909" t="s">
        <v>179</v>
      </c>
      <c r="B6909" t="s">
        <v>990</v>
      </c>
      <c r="C6909" t="s">
        <v>181</v>
      </c>
      <c r="D6909" t="s">
        <v>991</v>
      </c>
      <c r="E6909" t="s">
        <v>181</v>
      </c>
      <c r="F6909">
        <v>0</v>
      </c>
      <c r="G6909">
        <v>0</v>
      </c>
      <c r="H6909" t="s">
        <v>17015</v>
      </c>
      <c r="I6909">
        <v>0</v>
      </c>
      <c r="J6909">
        <v>0</v>
      </c>
      <c r="L6909">
        <v>0</v>
      </c>
      <c r="M6909">
        <v>0</v>
      </c>
      <c r="N6909">
        <v>0</v>
      </c>
      <c r="O6909">
        <v>0</v>
      </c>
      <c r="P6909" t="s">
        <v>183</v>
      </c>
      <c r="Q6909">
        <v>0</v>
      </c>
      <c r="R6909">
        <v>0</v>
      </c>
      <c r="S6909">
        <v>0</v>
      </c>
      <c r="T6909" t="s">
        <v>181</v>
      </c>
      <c r="U6909">
        <v>0</v>
      </c>
      <c r="V6909" t="s">
        <v>181</v>
      </c>
      <c r="W6909">
        <v>0</v>
      </c>
      <c r="X6909" t="s">
        <v>201</v>
      </c>
    </row>
    <row r="6910" spans="1:24" x14ac:dyDescent="0.3">
      <c r="A6910" t="s">
        <v>179</v>
      </c>
      <c r="B6910" t="s">
        <v>6979</v>
      </c>
      <c r="C6910" t="s">
        <v>181</v>
      </c>
      <c r="D6910" t="s">
        <v>6980</v>
      </c>
      <c r="E6910" t="s">
        <v>7</v>
      </c>
      <c r="F6910">
        <v>0</v>
      </c>
      <c r="G6910">
        <v>0</v>
      </c>
      <c r="H6910" t="s">
        <v>17013</v>
      </c>
      <c r="I6910">
        <v>0</v>
      </c>
      <c r="J6910">
        <v>0</v>
      </c>
      <c r="L6910">
        <v>0</v>
      </c>
      <c r="M6910">
        <v>0</v>
      </c>
      <c r="N6910">
        <v>0</v>
      </c>
      <c r="O6910">
        <v>0</v>
      </c>
      <c r="P6910" t="s">
        <v>183</v>
      </c>
      <c r="Q6910">
        <v>0</v>
      </c>
      <c r="R6910">
        <v>0</v>
      </c>
      <c r="S6910">
        <v>0</v>
      </c>
      <c r="T6910" t="s">
        <v>181</v>
      </c>
      <c r="U6910">
        <v>0</v>
      </c>
      <c r="V6910" t="s">
        <v>181</v>
      </c>
      <c r="W6910">
        <v>0</v>
      </c>
      <c r="X6910" t="s">
        <v>201</v>
      </c>
    </row>
    <row r="6911" spans="1:24" x14ac:dyDescent="0.3">
      <c r="A6911" t="s">
        <v>179</v>
      </c>
      <c r="B6911" t="s">
        <v>2678</v>
      </c>
      <c r="C6911" t="s">
        <v>181</v>
      </c>
      <c r="D6911" t="s">
        <v>2679</v>
      </c>
      <c r="E6911" t="s">
        <v>181</v>
      </c>
      <c r="F6911">
        <v>0</v>
      </c>
      <c r="G6911">
        <v>0</v>
      </c>
      <c r="H6911" t="s">
        <v>17028</v>
      </c>
      <c r="I6911">
        <v>0</v>
      </c>
      <c r="J6911">
        <v>0</v>
      </c>
      <c r="L6911">
        <v>0</v>
      </c>
      <c r="M6911">
        <v>111.28</v>
      </c>
      <c r="N6911">
        <v>6</v>
      </c>
      <c r="O6911">
        <v>0</v>
      </c>
      <c r="P6911" t="s">
        <v>3594</v>
      </c>
      <c r="Q6911">
        <v>0</v>
      </c>
      <c r="R6911">
        <v>0</v>
      </c>
      <c r="S6911">
        <v>0</v>
      </c>
      <c r="T6911" t="s">
        <v>181</v>
      </c>
      <c r="U6911">
        <v>0</v>
      </c>
      <c r="V6911" t="s">
        <v>181</v>
      </c>
      <c r="W6911">
        <v>0</v>
      </c>
      <c r="X6911" t="s">
        <v>201</v>
      </c>
    </row>
    <row r="6912" spans="1:24" x14ac:dyDescent="0.3">
      <c r="A6912" t="s">
        <v>179</v>
      </c>
      <c r="B6912" t="s">
        <v>2213</v>
      </c>
      <c r="C6912" t="s">
        <v>181</v>
      </c>
      <c r="D6912" t="s">
        <v>2214</v>
      </c>
      <c r="E6912" t="s">
        <v>181</v>
      </c>
      <c r="F6912">
        <v>0</v>
      </c>
      <c r="G6912">
        <v>0</v>
      </c>
      <c r="H6912" t="s">
        <v>17028</v>
      </c>
      <c r="I6912">
        <v>0</v>
      </c>
      <c r="J6912">
        <v>0</v>
      </c>
      <c r="L6912">
        <v>0</v>
      </c>
      <c r="M6912">
        <v>0</v>
      </c>
      <c r="N6912">
        <v>0</v>
      </c>
      <c r="O6912">
        <v>0</v>
      </c>
      <c r="P6912" t="s">
        <v>183</v>
      </c>
      <c r="Q6912">
        <v>0</v>
      </c>
      <c r="R6912">
        <v>0</v>
      </c>
      <c r="S6912">
        <v>0</v>
      </c>
      <c r="T6912" t="s">
        <v>181</v>
      </c>
      <c r="U6912">
        <v>0</v>
      </c>
      <c r="V6912" t="s">
        <v>181</v>
      </c>
      <c r="W6912">
        <v>0</v>
      </c>
      <c r="X6912" t="s">
        <v>201</v>
      </c>
    </row>
    <row r="6913" spans="1:24" x14ac:dyDescent="0.3">
      <c r="A6913" t="s">
        <v>179</v>
      </c>
      <c r="B6913" t="s">
        <v>2681</v>
      </c>
      <c r="C6913" t="s">
        <v>181</v>
      </c>
      <c r="D6913" t="s">
        <v>2682</v>
      </c>
      <c r="E6913" t="s">
        <v>181</v>
      </c>
      <c r="F6913">
        <v>0</v>
      </c>
      <c r="G6913">
        <v>0</v>
      </c>
      <c r="H6913" t="s">
        <v>17028</v>
      </c>
      <c r="I6913">
        <v>0</v>
      </c>
      <c r="J6913">
        <v>0</v>
      </c>
      <c r="L6913">
        <v>0</v>
      </c>
      <c r="M6913">
        <v>352.4</v>
      </c>
      <c r="N6913">
        <v>19</v>
      </c>
      <c r="O6913">
        <v>0</v>
      </c>
      <c r="P6913" t="s">
        <v>3636</v>
      </c>
      <c r="Q6913">
        <v>0</v>
      </c>
      <c r="R6913">
        <v>0</v>
      </c>
      <c r="S6913">
        <v>0</v>
      </c>
      <c r="T6913" t="s">
        <v>181</v>
      </c>
      <c r="U6913">
        <v>0</v>
      </c>
      <c r="V6913" t="s">
        <v>181</v>
      </c>
      <c r="W6913">
        <v>0</v>
      </c>
      <c r="X6913" t="s">
        <v>201</v>
      </c>
    </row>
    <row r="6914" spans="1:24" x14ac:dyDescent="0.3">
      <c r="A6914" t="s">
        <v>179</v>
      </c>
      <c r="B6914" t="s">
        <v>2210</v>
      </c>
      <c r="C6914" t="s">
        <v>181</v>
      </c>
      <c r="D6914" t="s">
        <v>2211</v>
      </c>
      <c r="E6914" t="s">
        <v>181</v>
      </c>
      <c r="F6914">
        <v>0</v>
      </c>
      <c r="G6914">
        <v>0</v>
      </c>
      <c r="H6914" t="s">
        <v>17028</v>
      </c>
      <c r="I6914">
        <v>0</v>
      </c>
      <c r="J6914">
        <v>0</v>
      </c>
      <c r="L6914">
        <v>0</v>
      </c>
      <c r="M6914">
        <v>2374.04</v>
      </c>
      <c r="N6914">
        <v>128</v>
      </c>
      <c r="O6914">
        <v>0</v>
      </c>
      <c r="P6914" t="s">
        <v>4292</v>
      </c>
      <c r="Q6914">
        <v>0</v>
      </c>
      <c r="R6914">
        <v>0</v>
      </c>
      <c r="S6914">
        <v>0</v>
      </c>
      <c r="T6914" t="s">
        <v>181</v>
      </c>
      <c r="U6914">
        <v>0</v>
      </c>
      <c r="V6914" t="s">
        <v>181</v>
      </c>
      <c r="W6914">
        <v>0</v>
      </c>
      <c r="X6914" t="s">
        <v>201</v>
      </c>
    </row>
    <row r="6915" spans="1:24" x14ac:dyDescent="0.3">
      <c r="A6915" t="s">
        <v>179</v>
      </c>
      <c r="B6915" t="s">
        <v>2207</v>
      </c>
      <c r="C6915" t="s">
        <v>181</v>
      </c>
      <c r="D6915" t="s">
        <v>2208</v>
      </c>
      <c r="E6915" t="s">
        <v>181</v>
      </c>
      <c r="F6915">
        <v>0</v>
      </c>
      <c r="G6915">
        <v>0</v>
      </c>
      <c r="H6915" t="s">
        <v>16630</v>
      </c>
      <c r="I6915">
        <v>0</v>
      </c>
      <c r="J6915">
        <v>0</v>
      </c>
      <c r="L6915">
        <v>0</v>
      </c>
      <c r="M6915">
        <v>0</v>
      </c>
      <c r="N6915">
        <v>0</v>
      </c>
      <c r="O6915">
        <v>0</v>
      </c>
      <c r="P6915" t="s">
        <v>183</v>
      </c>
      <c r="Q6915">
        <v>0</v>
      </c>
      <c r="R6915">
        <v>0</v>
      </c>
      <c r="S6915">
        <v>0</v>
      </c>
      <c r="T6915" t="s">
        <v>181</v>
      </c>
      <c r="U6915">
        <v>0</v>
      </c>
      <c r="V6915" t="s">
        <v>181</v>
      </c>
      <c r="W6915">
        <v>0</v>
      </c>
      <c r="X6915" t="s">
        <v>201</v>
      </c>
    </row>
    <row r="6916" spans="1:24" x14ac:dyDescent="0.3">
      <c r="A6916" t="s">
        <v>179</v>
      </c>
      <c r="B6916" t="s">
        <v>5509</v>
      </c>
      <c r="C6916" t="s">
        <v>181</v>
      </c>
      <c r="D6916" t="s">
        <v>5510</v>
      </c>
      <c r="E6916" t="s">
        <v>7</v>
      </c>
      <c r="F6916">
        <v>0</v>
      </c>
      <c r="G6916">
        <v>0</v>
      </c>
      <c r="H6916" t="s">
        <v>15078</v>
      </c>
      <c r="I6916">
        <v>0</v>
      </c>
      <c r="J6916">
        <v>0</v>
      </c>
      <c r="L6916">
        <v>0</v>
      </c>
      <c r="M6916">
        <v>0</v>
      </c>
      <c r="N6916">
        <v>0</v>
      </c>
      <c r="O6916">
        <v>0</v>
      </c>
      <c r="P6916" t="s">
        <v>183</v>
      </c>
      <c r="Q6916">
        <v>0</v>
      </c>
      <c r="R6916">
        <v>0</v>
      </c>
      <c r="S6916">
        <v>0</v>
      </c>
      <c r="T6916" t="s">
        <v>181</v>
      </c>
      <c r="U6916">
        <v>0</v>
      </c>
      <c r="V6916" t="s">
        <v>181</v>
      </c>
      <c r="W6916">
        <v>0</v>
      </c>
      <c r="X6916" t="s">
        <v>201</v>
      </c>
    </row>
    <row r="6917" spans="1:24" x14ac:dyDescent="0.3">
      <c r="A6917" t="s">
        <v>179</v>
      </c>
      <c r="B6917" t="s">
        <v>5511</v>
      </c>
      <c r="C6917" t="s">
        <v>181</v>
      </c>
      <c r="D6917" t="s">
        <v>5512</v>
      </c>
      <c r="E6917" t="s">
        <v>7</v>
      </c>
      <c r="F6917">
        <v>0</v>
      </c>
      <c r="G6917">
        <v>0</v>
      </c>
      <c r="H6917" t="s">
        <v>13874</v>
      </c>
      <c r="I6917">
        <v>0</v>
      </c>
      <c r="J6917">
        <v>0</v>
      </c>
      <c r="L6917">
        <v>0</v>
      </c>
      <c r="M6917">
        <v>0</v>
      </c>
      <c r="N6917">
        <v>0</v>
      </c>
      <c r="O6917">
        <v>0</v>
      </c>
      <c r="P6917" t="s">
        <v>183</v>
      </c>
      <c r="Q6917">
        <v>0</v>
      </c>
      <c r="R6917">
        <v>0</v>
      </c>
      <c r="S6917">
        <v>0</v>
      </c>
      <c r="T6917" t="s">
        <v>181</v>
      </c>
      <c r="U6917">
        <v>0</v>
      </c>
      <c r="V6917" t="s">
        <v>181</v>
      </c>
      <c r="W6917">
        <v>0</v>
      </c>
      <c r="X6917" t="s">
        <v>201</v>
      </c>
    </row>
    <row r="6918" spans="1:24" x14ac:dyDescent="0.3">
      <c r="A6918" t="s">
        <v>179</v>
      </c>
      <c r="B6918" t="s">
        <v>5914</v>
      </c>
      <c r="C6918" t="s">
        <v>181</v>
      </c>
      <c r="D6918" t="s">
        <v>5915</v>
      </c>
      <c r="E6918" t="s">
        <v>7</v>
      </c>
      <c r="F6918">
        <v>0</v>
      </c>
      <c r="G6918">
        <v>0</v>
      </c>
      <c r="H6918" t="s">
        <v>13115</v>
      </c>
      <c r="I6918">
        <v>0</v>
      </c>
      <c r="J6918">
        <v>0</v>
      </c>
      <c r="L6918">
        <v>0</v>
      </c>
      <c r="M6918">
        <v>0</v>
      </c>
      <c r="N6918">
        <v>0</v>
      </c>
      <c r="O6918">
        <v>0</v>
      </c>
      <c r="P6918" t="s">
        <v>183</v>
      </c>
      <c r="Q6918">
        <v>0</v>
      </c>
      <c r="R6918">
        <v>0</v>
      </c>
      <c r="S6918">
        <v>0</v>
      </c>
      <c r="T6918" t="s">
        <v>181</v>
      </c>
      <c r="U6918">
        <v>0</v>
      </c>
      <c r="V6918" t="s">
        <v>181</v>
      </c>
      <c r="W6918">
        <v>0</v>
      </c>
      <c r="X6918" t="s">
        <v>201</v>
      </c>
    </row>
    <row r="6919" spans="1:24" x14ac:dyDescent="0.3">
      <c r="A6919" t="s">
        <v>179</v>
      </c>
      <c r="B6919" t="s">
        <v>5503</v>
      </c>
      <c r="C6919" t="s">
        <v>181</v>
      </c>
      <c r="D6919" t="s">
        <v>5504</v>
      </c>
      <c r="E6919" t="s">
        <v>7</v>
      </c>
      <c r="F6919">
        <v>0</v>
      </c>
      <c r="G6919">
        <v>0</v>
      </c>
      <c r="H6919" t="s">
        <v>12773</v>
      </c>
      <c r="I6919">
        <v>0</v>
      </c>
      <c r="J6919">
        <v>0</v>
      </c>
      <c r="L6919">
        <v>0</v>
      </c>
      <c r="M6919">
        <v>0</v>
      </c>
      <c r="N6919">
        <v>0</v>
      </c>
      <c r="O6919">
        <v>0</v>
      </c>
      <c r="P6919" t="s">
        <v>183</v>
      </c>
      <c r="Q6919">
        <v>0</v>
      </c>
      <c r="R6919">
        <v>0</v>
      </c>
      <c r="S6919">
        <v>0</v>
      </c>
      <c r="T6919" t="s">
        <v>181</v>
      </c>
      <c r="U6919">
        <v>0</v>
      </c>
      <c r="V6919" t="s">
        <v>181</v>
      </c>
      <c r="W6919">
        <v>0</v>
      </c>
      <c r="X6919" t="s">
        <v>201</v>
      </c>
    </row>
    <row r="6920" spans="1:24" x14ac:dyDescent="0.3">
      <c r="A6920" t="s">
        <v>179</v>
      </c>
      <c r="B6920" t="s">
        <v>5927</v>
      </c>
      <c r="C6920" t="s">
        <v>181</v>
      </c>
      <c r="D6920" t="s">
        <v>5928</v>
      </c>
      <c r="E6920" t="s">
        <v>7</v>
      </c>
      <c r="F6920">
        <v>0</v>
      </c>
      <c r="G6920">
        <v>0</v>
      </c>
      <c r="H6920" t="s">
        <v>17029</v>
      </c>
      <c r="I6920">
        <v>0</v>
      </c>
      <c r="J6920">
        <v>0</v>
      </c>
      <c r="L6920">
        <v>0</v>
      </c>
      <c r="M6920">
        <v>0</v>
      </c>
      <c r="N6920">
        <v>0</v>
      </c>
      <c r="O6920">
        <v>0</v>
      </c>
      <c r="P6920" t="s">
        <v>183</v>
      </c>
      <c r="Q6920">
        <v>0</v>
      </c>
      <c r="R6920">
        <v>0</v>
      </c>
      <c r="S6920">
        <v>0</v>
      </c>
      <c r="T6920" t="s">
        <v>181</v>
      </c>
      <c r="U6920">
        <v>0</v>
      </c>
      <c r="V6920" t="s">
        <v>181</v>
      </c>
      <c r="W6920">
        <v>0</v>
      </c>
      <c r="X6920" t="s">
        <v>201</v>
      </c>
    </row>
    <row r="6921" spans="1:24" x14ac:dyDescent="0.3">
      <c r="A6921" t="s">
        <v>179</v>
      </c>
      <c r="B6921" t="s">
        <v>5925</v>
      </c>
      <c r="C6921" t="s">
        <v>181</v>
      </c>
      <c r="D6921" t="s">
        <v>5926</v>
      </c>
      <c r="E6921" t="s">
        <v>7</v>
      </c>
      <c r="F6921">
        <v>0</v>
      </c>
      <c r="G6921">
        <v>0</v>
      </c>
      <c r="H6921" t="s">
        <v>13565</v>
      </c>
      <c r="I6921">
        <v>0</v>
      </c>
      <c r="J6921">
        <v>0</v>
      </c>
      <c r="L6921">
        <v>0</v>
      </c>
      <c r="M6921">
        <v>0</v>
      </c>
      <c r="N6921">
        <v>0</v>
      </c>
      <c r="O6921">
        <v>0</v>
      </c>
      <c r="P6921" t="s">
        <v>183</v>
      </c>
      <c r="Q6921">
        <v>0</v>
      </c>
      <c r="R6921">
        <v>0</v>
      </c>
      <c r="S6921">
        <v>0</v>
      </c>
      <c r="T6921" t="s">
        <v>181</v>
      </c>
      <c r="U6921">
        <v>0</v>
      </c>
      <c r="V6921" t="s">
        <v>181</v>
      </c>
      <c r="W6921">
        <v>0</v>
      </c>
      <c r="X6921" t="s">
        <v>201</v>
      </c>
    </row>
    <row r="6922" spans="1:24" x14ac:dyDescent="0.3">
      <c r="A6922" t="s">
        <v>179</v>
      </c>
      <c r="B6922" t="s">
        <v>6400</v>
      </c>
      <c r="C6922" t="s">
        <v>181</v>
      </c>
      <c r="D6922" t="s">
        <v>6401</v>
      </c>
      <c r="E6922" t="s">
        <v>7</v>
      </c>
      <c r="F6922">
        <v>0</v>
      </c>
      <c r="G6922">
        <v>0</v>
      </c>
      <c r="H6922" t="s">
        <v>15832</v>
      </c>
      <c r="I6922">
        <v>0</v>
      </c>
      <c r="J6922">
        <v>0</v>
      </c>
      <c r="L6922">
        <v>0</v>
      </c>
      <c r="M6922">
        <v>0</v>
      </c>
      <c r="N6922">
        <v>0</v>
      </c>
      <c r="O6922">
        <v>0</v>
      </c>
      <c r="P6922" t="s">
        <v>183</v>
      </c>
      <c r="Q6922">
        <v>0</v>
      </c>
      <c r="R6922">
        <v>0</v>
      </c>
      <c r="S6922">
        <v>0</v>
      </c>
      <c r="T6922" t="s">
        <v>181</v>
      </c>
      <c r="U6922">
        <v>0</v>
      </c>
      <c r="V6922" t="s">
        <v>181</v>
      </c>
      <c r="W6922">
        <v>0</v>
      </c>
      <c r="X6922" t="s">
        <v>201</v>
      </c>
    </row>
    <row r="6923" spans="1:24" x14ac:dyDescent="0.3">
      <c r="A6923" t="s">
        <v>179</v>
      </c>
      <c r="B6923" t="s">
        <v>4727</v>
      </c>
      <c r="C6923" t="s">
        <v>181</v>
      </c>
      <c r="D6923" t="s">
        <v>4728</v>
      </c>
      <c r="E6923" t="s">
        <v>7</v>
      </c>
      <c r="F6923">
        <v>0</v>
      </c>
      <c r="G6923">
        <v>0</v>
      </c>
      <c r="H6923" t="s">
        <v>12605</v>
      </c>
      <c r="I6923">
        <v>0</v>
      </c>
      <c r="J6923">
        <v>0</v>
      </c>
      <c r="L6923">
        <v>0</v>
      </c>
      <c r="M6923">
        <v>0</v>
      </c>
      <c r="N6923">
        <v>0</v>
      </c>
      <c r="O6923">
        <v>0</v>
      </c>
      <c r="P6923" t="s">
        <v>183</v>
      </c>
      <c r="Q6923">
        <v>0</v>
      </c>
      <c r="R6923">
        <v>0</v>
      </c>
      <c r="S6923">
        <v>0</v>
      </c>
      <c r="T6923" t="s">
        <v>181</v>
      </c>
      <c r="U6923">
        <v>0</v>
      </c>
      <c r="V6923" t="s">
        <v>181</v>
      </c>
      <c r="W6923">
        <v>0</v>
      </c>
      <c r="X6923" t="s">
        <v>201</v>
      </c>
    </row>
    <row r="6924" spans="1:24" x14ac:dyDescent="0.3">
      <c r="A6924" t="s">
        <v>179</v>
      </c>
      <c r="B6924" t="s">
        <v>4806</v>
      </c>
      <c r="C6924" t="s">
        <v>181</v>
      </c>
      <c r="D6924" t="s">
        <v>4807</v>
      </c>
      <c r="E6924" t="s">
        <v>7</v>
      </c>
      <c r="F6924">
        <v>0</v>
      </c>
      <c r="G6924">
        <v>0</v>
      </c>
      <c r="H6924" t="s">
        <v>12605</v>
      </c>
      <c r="I6924">
        <v>0</v>
      </c>
      <c r="J6924">
        <v>0</v>
      </c>
      <c r="L6924">
        <v>0</v>
      </c>
      <c r="M6924">
        <v>738.46</v>
      </c>
      <c r="N6924">
        <v>192</v>
      </c>
      <c r="O6924">
        <v>0</v>
      </c>
      <c r="P6924" t="s">
        <v>2478</v>
      </c>
      <c r="Q6924">
        <v>0</v>
      </c>
      <c r="R6924">
        <v>0</v>
      </c>
      <c r="S6924">
        <v>0</v>
      </c>
      <c r="T6924" t="s">
        <v>181</v>
      </c>
      <c r="U6924">
        <v>0</v>
      </c>
      <c r="V6924" t="s">
        <v>181</v>
      </c>
      <c r="W6924">
        <v>0</v>
      </c>
      <c r="X6924" t="s">
        <v>201</v>
      </c>
    </row>
    <row r="6925" spans="1:24" x14ac:dyDescent="0.3">
      <c r="A6925" t="s">
        <v>179</v>
      </c>
      <c r="B6925" t="s">
        <v>2605</v>
      </c>
      <c r="C6925" t="s">
        <v>181</v>
      </c>
      <c r="D6925" t="s">
        <v>2606</v>
      </c>
      <c r="E6925" t="s">
        <v>181</v>
      </c>
      <c r="F6925">
        <v>0</v>
      </c>
      <c r="G6925">
        <v>0</v>
      </c>
      <c r="H6925" t="s">
        <v>15078</v>
      </c>
      <c r="I6925">
        <v>0</v>
      </c>
      <c r="J6925">
        <v>0</v>
      </c>
      <c r="L6925">
        <v>0</v>
      </c>
      <c r="M6925">
        <v>27.1</v>
      </c>
      <c r="N6925">
        <v>6</v>
      </c>
      <c r="O6925">
        <v>0</v>
      </c>
      <c r="P6925" t="s">
        <v>3594</v>
      </c>
      <c r="Q6925">
        <v>0</v>
      </c>
      <c r="R6925">
        <v>0</v>
      </c>
      <c r="S6925">
        <v>0</v>
      </c>
      <c r="T6925" t="s">
        <v>181</v>
      </c>
      <c r="U6925">
        <v>0</v>
      </c>
      <c r="V6925" t="s">
        <v>181</v>
      </c>
      <c r="W6925">
        <v>0</v>
      </c>
      <c r="X6925" t="s">
        <v>201</v>
      </c>
    </row>
    <row r="6926" spans="1:24" x14ac:dyDescent="0.3">
      <c r="A6926" t="s">
        <v>179</v>
      </c>
      <c r="B6926" t="s">
        <v>4886</v>
      </c>
      <c r="C6926" t="s">
        <v>181</v>
      </c>
      <c r="D6926" t="s">
        <v>4887</v>
      </c>
      <c r="E6926" t="s">
        <v>7</v>
      </c>
      <c r="F6926">
        <v>0</v>
      </c>
      <c r="G6926">
        <v>0</v>
      </c>
      <c r="H6926" t="s">
        <v>13115</v>
      </c>
      <c r="I6926">
        <v>0</v>
      </c>
      <c r="J6926">
        <v>0</v>
      </c>
      <c r="L6926">
        <v>0</v>
      </c>
      <c r="M6926">
        <v>0</v>
      </c>
      <c r="N6926">
        <v>0</v>
      </c>
      <c r="O6926">
        <v>0</v>
      </c>
      <c r="P6926" t="s">
        <v>183</v>
      </c>
      <c r="Q6926">
        <v>0</v>
      </c>
      <c r="R6926">
        <v>0</v>
      </c>
      <c r="S6926">
        <v>0</v>
      </c>
      <c r="T6926" t="s">
        <v>181</v>
      </c>
      <c r="U6926">
        <v>0</v>
      </c>
      <c r="V6926" t="s">
        <v>181</v>
      </c>
      <c r="W6926">
        <v>0</v>
      </c>
      <c r="X6926" t="s">
        <v>201</v>
      </c>
    </row>
    <row r="6927" spans="1:24" x14ac:dyDescent="0.3">
      <c r="A6927" t="s">
        <v>179</v>
      </c>
      <c r="B6927" t="s">
        <v>4876</v>
      </c>
      <c r="C6927" t="s">
        <v>181</v>
      </c>
      <c r="D6927" t="s">
        <v>4877</v>
      </c>
      <c r="E6927" t="s">
        <v>7</v>
      </c>
      <c r="F6927">
        <v>0</v>
      </c>
      <c r="G6927">
        <v>0</v>
      </c>
      <c r="H6927" t="s">
        <v>13115</v>
      </c>
      <c r="I6927">
        <v>0</v>
      </c>
      <c r="J6927">
        <v>0</v>
      </c>
      <c r="L6927">
        <v>0</v>
      </c>
      <c r="M6927">
        <v>0</v>
      </c>
      <c r="N6927">
        <v>0</v>
      </c>
      <c r="O6927">
        <v>0</v>
      </c>
      <c r="P6927" t="s">
        <v>183</v>
      </c>
      <c r="Q6927">
        <v>0</v>
      </c>
      <c r="R6927">
        <v>0</v>
      </c>
      <c r="S6927">
        <v>0</v>
      </c>
      <c r="T6927" t="s">
        <v>181</v>
      </c>
      <c r="U6927">
        <v>0</v>
      </c>
      <c r="V6927" t="s">
        <v>181</v>
      </c>
      <c r="W6927">
        <v>0</v>
      </c>
      <c r="X6927" t="s">
        <v>201</v>
      </c>
    </row>
    <row r="6928" spans="1:24" x14ac:dyDescent="0.3">
      <c r="A6928" t="s">
        <v>179</v>
      </c>
      <c r="B6928" t="s">
        <v>6994</v>
      </c>
      <c r="C6928" t="s">
        <v>181</v>
      </c>
      <c r="D6928" t="s">
        <v>6995</v>
      </c>
      <c r="E6928" t="s">
        <v>7</v>
      </c>
      <c r="F6928">
        <v>0</v>
      </c>
      <c r="G6928">
        <v>0</v>
      </c>
      <c r="H6928" t="s">
        <v>17030</v>
      </c>
      <c r="I6928">
        <v>0</v>
      </c>
      <c r="J6928">
        <v>0</v>
      </c>
      <c r="L6928">
        <v>0</v>
      </c>
      <c r="M6928">
        <v>0</v>
      </c>
      <c r="N6928">
        <v>0</v>
      </c>
      <c r="O6928">
        <v>0</v>
      </c>
      <c r="P6928" t="s">
        <v>183</v>
      </c>
      <c r="Q6928">
        <v>0</v>
      </c>
      <c r="R6928">
        <v>0</v>
      </c>
      <c r="S6928">
        <v>0</v>
      </c>
      <c r="T6928" t="s">
        <v>181</v>
      </c>
      <c r="U6928">
        <v>0</v>
      </c>
      <c r="V6928" t="s">
        <v>181</v>
      </c>
      <c r="W6928">
        <v>0</v>
      </c>
      <c r="X6928" t="s">
        <v>201</v>
      </c>
    </row>
    <row r="6929" spans="1:24" x14ac:dyDescent="0.3">
      <c r="A6929" t="s">
        <v>179</v>
      </c>
      <c r="B6929" t="s">
        <v>4543</v>
      </c>
      <c r="C6929" t="s">
        <v>181</v>
      </c>
      <c r="D6929" t="s">
        <v>4544</v>
      </c>
      <c r="E6929" t="s">
        <v>7</v>
      </c>
      <c r="F6929">
        <v>0</v>
      </c>
      <c r="G6929">
        <v>0</v>
      </c>
      <c r="H6929" t="s">
        <v>13874</v>
      </c>
      <c r="I6929">
        <v>0</v>
      </c>
      <c r="J6929">
        <v>0</v>
      </c>
      <c r="L6929">
        <v>0</v>
      </c>
      <c r="M6929">
        <v>0</v>
      </c>
      <c r="N6929">
        <v>0</v>
      </c>
      <c r="O6929">
        <v>0</v>
      </c>
      <c r="P6929" t="s">
        <v>183</v>
      </c>
      <c r="Q6929">
        <v>0</v>
      </c>
      <c r="R6929">
        <v>0</v>
      </c>
      <c r="S6929">
        <v>0</v>
      </c>
      <c r="T6929" t="s">
        <v>181</v>
      </c>
      <c r="U6929">
        <v>0</v>
      </c>
      <c r="V6929" t="s">
        <v>181</v>
      </c>
      <c r="W6929">
        <v>0</v>
      </c>
      <c r="X6929" t="s">
        <v>201</v>
      </c>
    </row>
    <row r="6930" spans="1:24" x14ac:dyDescent="0.3">
      <c r="A6930" t="s">
        <v>179</v>
      </c>
      <c r="B6930" t="s">
        <v>5827</v>
      </c>
      <c r="C6930" t="s">
        <v>181</v>
      </c>
      <c r="D6930" t="s">
        <v>5828</v>
      </c>
      <c r="E6930" t="s">
        <v>7</v>
      </c>
      <c r="F6930">
        <v>0</v>
      </c>
      <c r="G6930">
        <v>0</v>
      </c>
      <c r="H6930" t="s">
        <v>12819</v>
      </c>
      <c r="I6930">
        <v>0</v>
      </c>
      <c r="J6930">
        <v>0</v>
      </c>
      <c r="L6930">
        <v>0</v>
      </c>
      <c r="M6930">
        <v>853.49</v>
      </c>
      <c r="N6930">
        <v>108</v>
      </c>
      <c r="O6930">
        <v>0</v>
      </c>
      <c r="P6930" t="s">
        <v>2225</v>
      </c>
      <c r="Q6930">
        <v>0</v>
      </c>
      <c r="R6930">
        <v>0</v>
      </c>
      <c r="S6930">
        <v>0</v>
      </c>
      <c r="T6930" t="s">
        <v>181</v>
      </c>
      <c r="U6930">
        <v>0</v>
      </c>
      <c r="V6930" t="s">
        <v>181</v>
      </c>
      <c r="W6930">
        <v>0</v>
      </c>
      <c r="X6930" t="s">
        <v>201</v>
      </c>
    </row>
    <row r="6931" spans="1:24" x14ac:dyDescent="0.3">
      <c r="A6931" t="s">
        <v>179</v>
      </c>
      <c r="B6931" t="s">
        <v>1197</v>
      </c>
      <c r="C6931" t="s">
        <v>181</v>
      </c>
      <c r="D6931" t="s">
        <v>1198</v>
      </c>
      <c r="E6931" t="s">
        <v>181</v>
      </c>
      <c r="F6931">
        <v>0</v>
      </c>
      <c r="G6931">
        <v>0</v>
      </c>
      <c r="H6931" t="s">
        <v>16925</v>
      </c>
      <c r="I6931">
        <v>0</v>
      </c>
      <c r="J6931">
        <v>0</v>
      </c>
      <c r="L6931">
        <v>0</v>
      </c>
      <c r="M6931">
        <v>0</v>
      </c>
      <c r="N6931">
        <v>0</v>
      </c>
      <c r="O6931">
        <v>0</v>
      </c>
      <c r="P6931" t="s">
        <v>183</v>
      </c>
      <c r="Q6931">
        <v>0</v>
      </c>
      <c r="R6931">
        <v>0</v>
      </c>
      <c r="S6931">
        <v>0</v>
      </c>
      <c r="T6931" t="s">
        <v>181</v>
      </c>
      <c r="U6931">
        <v>0</v>
      </c>
      <c r="V6931" t="s">
        <v>181</v>
      </c>
      <c r="W6931">
        <v>0</v>
      </c>
      <c r="X6931" t="s">
        <v>201</v>
      </c>
    </row>
    <row r="6932" spans="1:24" x14ac:dyDescent="0.3">
      <c r="A6932" t="s">
        <v>179</v>
      </c>
      <c r="B6932" t="s">
        <v>4773</v>
      </c>
      <c r="C6932" t="s">
        <v>181</v>
      </c>
      <c r="D6932" t="s">
        <v>4774</v>
      </c>
      <c r="E6932" t="s">
        <v>7</v>
      </c>
      <c r="F6932">
        <v>0</v>
      </c>
      <c r="G6932">
        <v>0</v>
      </c>
      <c r="H6932" t="s">
        <v>16925</v>
      </c>
      <c r="I6932">
        <v>0</v>
      </c>
      <c r="J6932">
        <v>0</v>
      </c>
      <c r="L6932">
        <v>0</v>
      </c>
      <c r="M6932">
        <v>0</v>
      </c>
      <c r="N6932">
        <v>0</v>
      </c>
      <c r="O6932">
        <v>0</v>
      </c>
      <c r="P6932" t="s">
        <v>183</v>
      </c>
      <c r="Q6932">
        <v>0</v>
      </c>
      <c r="R6932">
        <v>0</v>
      </c>
      <c r="S6932">
        <v>0</v>
      </c>
      <c r="T6932" t="s">
        <v>181</v>
      </c>
      <c r="U6932">
        <v>0</v>
      </c>
      <c r="V6932" t="s">
        <v>181</v>
      </c>
      <c r="W6932">
        <v>0</v>
      </c>
      <c r="X6932" t="s">
        <v>201</v>
      </c>
    </row>
    <row r="6933" spans="1:24" x14ac:dyDescent="0.3">
      <c r="A6933" t="s">
        <v>179</v>
      </c>
      <c r="B6933" t="s">
        <v>1361</v>
      </c>
      <c r="C6933" t="s">
        <v>181</v>
      </c>
      <c r="D6933" t="s">
        <v>1362</v>
      </c>
      <c r="E6933" t="s">
        <v>181</v>
      </c>
      <c r="F6933">
        <v>0</v>
      </c>
      <c r="G6933">
        <v>0</v>
      </c>
      <c r="H6933" t="s">
        <v>16925</v>
      </c>
      <c r="I6933">
        <v>0</v>
      </c>
      <c r="J6933">
        <v>0</v>
      </c>
      <c r="L6933">
        <v>0</v>
      </c>
      <c r="M6933">
        <v>252.89</v>
      </c>
      <c r="N6933">
        <v>48</v>
      </c>
      <c r="O6933">
        <v>0</v>
      </c>
      <c r="P6933" t="s">
        <v>550</v>
      </c>
      <c r="Q6933">
        <v>216</v>
      </c>
      <c r="R6933">
        <v>-168</v>
      </c>
      <c r="S6933">
        <v>168</v>
      </c>
      <c r="T6933" t="s">
        <v>181</v>
      </c>
      <c r="U6933">
        <v>0</v>
      </c>
      <c r="V6933" t="s">
        <v>181</v>
      </c>
      <c r="W6933">
        <v>0</v>
      </c>
      <c r="X6933" t="s">
        <v>201</v>
      </c>
    </row>
    <row r="6934" spans="1:24" x14ac:dyDescent="0.3">
      <c r="A6934" t="s">
        <v>179</v>
      </c>
      <c r="B6934" t="s">
        <v>1973</v>
      </c>
      <c r="C6934" t="s">
        <v>181</v>
      </c>
      <c r="D6934" t="s">
        <v>1974</v>
      </c>
      <c r="E6934" t="s">
        <v>181</v>
      </c>
      <c r="F6934">
        <v>0</v>
      </c>
      <c r="G6934">
        <v>0</v>
      </c>
      <c r="H6934" t="s">
        <v>17031</v>
      </c>
      <c r="I6934">
        <v>0</v>
      </c>
      <c r="J6934">
        <v>0</v>
      </c>
      <c r="L6934">
        <v>0</v>
      </c>
      <c r="M6934">
        <v>203.21</v>
      </c>
      <c r="N6934">
        <v>36</v>
      </c>
      <c r="O6934">
        <v>0</v>
      </c>
      <c r="P6934" t="s">
        <v>1975</v>
      </c>
      <c r="Q6934">
        <v>0</v>
      </c>
      <c r="R6934">
        <v>0</v>
      </c>
      <c r="S6934">
        <v>0</v>
      </c>
      <c r="T6934" t="s">
        <v>181</v>
      </c>
      <c r="U6934">
        <v>0</v>
      </c>
      <c r="V6934" t="s">
        <v>181</v>
      </c>
      <c r="W6934">
        <v>0</v>
      </c>
      <c r="X6934" t="s">
        <v>201</v>
      </c>
    </row>
    <row r="6935" spans="1:24" x14ac:dyDescent="0.3">
      <c r="A6935" t="s">
        <v>179</v>
      </c>
      <c r="B6935" t="s">
        <v>5800</v>
      </c>
      <c r="C6935" t="s">
        <v>181</v>
      </c>
      <c r="D6935" t="s">
        <v>5801</v>
      </c>
      <c r="E6935" t="s">
        <v>7</v>
      </c>
      <c r="F6935">
        <v>0</v>
      </c>
      <c r="G6935" t="s">
        <v>2423</v>
      </c>
      <c r="H6935" t="s">
        <v>12508</v>
      </c>
      <c r="I6935">
        <v>588</v>
      </c>
      <c r="J6935">
        <v>0</v>
      </c>
      <c r="L6935">
        <v>0</v>
      </c>
      <c r="M6935">
        <v>0</v>
      </c>
      <c r="N6935">
        <v>0</v>
      </c>
      <c r="O6935">
        <v>0</v>
      </c>
      <c r="P6935" t="s">
        <v>183</v>
      </c>
      <c r="Q6935">
        <v>120</v>
      </c>
      <c r="R6935">
        <v>-120</v>
      </c>
      <c r="S6935">
        <v>0</v>
      </c>
      <c r="T6935" t="s">
        <v>181</v>
      </c>
      <c r="U6935">
        <v>0</v>
      </c>
      <c r="V6935" t="s">
        <v>181</v>
      </c>
      <c r="W6935">
        <v>0</v>
      </c>
      <c r="X6935" t="s">
        <v>201</v>
      </c>
    </row>
    <row r="6936" spans="1:24" x14ac:dyDescent="0.3">
      <c r="A6936" t="s">
        <v>179</v>
      </c>
      <c r="B6936" t="s">
        <v>5513</v>
      </c>
      <c r="C6936" t="s">
        <v>181</v>
      </c>
      <c r="D6936" t="s">
        <v>5514</v>
      </c>
      <c r="E6936" t="s">
        <v>7</v>
      </c>
      <c r="F6936">
        <v>0</v>
      </c>
      <c r="G6936">
        <v>0</v>
      </c>
      <c r="H6936" t="s">
        <v>17031</v>
      </c>
      <c r="I6936">
        <v>0</v>
      </c>
      <c r="J6936">
        <v>0</v>
      </c>
      <c r="L6936">
        <v>0</v>
      </c>
      <c r="M6936">
        <v>0</v>
      </c>
      <c r="N6936">
        <v>0</v>
      </c>
      <c r="O6936">
        <v>0</v>
      </c>
      <c r="P6936" t="s">
        <v>183</v>
      </c>
      <c r="Q6936">
        <v>0</v>
      </c>
      <c r="R6936">
        <v>0</v>
      </c>
      <c r="S6936">
        <v>0</v>
      </c>
      <c r="T6936" t="s">
        <v>181</v>
      </c>
      <c r="U6936">
        <v>0</v>
      </c>
      <c r="V6936" t="s">
        <v>181</v>
      </c>
      <c r="W6936">
        <v>0</v>
      </c>
      <c r="X6936" t="s">
        <v>201</v>
      </c>
    </row>
    <row r="6937" spans="1:24" x14ac:dyDescent="0.3">
      <c r="A6937" t="s">
        <v>179</v>
      </c>
      <c r="B6937" t="s">
        <v>2783</v>
      </c>
      <c r="C6937" t="s">
        <v>181</v>
      </c>
      <c r="D6937" t="s">
        <v>2784</v>
      </c>
      <c r="E6937" t="s">
        <v>181</v>
      </c>
      <c r="F6937">
        <v>0</v>
      </c>
      <c r="G6937">
        <v>0</v>
      </c>
      <c r="H6937" t="s">
        <v>12508</v>
      </c>
      <c r="I6937">
        <v>0</v>
      </c>
      <c r="J6937">
        <v>0</v>
      </c>
      <c r="L6937">
        <v>0</v>
      </c>
      <c r="M6937">
        <v>0</v>
      </c>
      <c r="N6937">
        <v>0</v>
      </c>
      <c r="O6937">
        <v>0</v>
      </c>
      <c r="P6937" t="s">
        <v>183</v>
      </c>
      <c r="Q6937">
        <v>0</v>
      </c>
      <c r="R6937">
        <v>0</v>
      </c>
      <c r="S6937">
        <v>0</v>
      </c>
      <c r="T6937" t="s">
        <v>181</v>
      </c>
      <c r="U6937">
        <v>0</v>
      </c>
      <c r="V6937" t="s">
        <v>181</v>
      </c>
      <c r="W6937">
        <v>0</v>
      </c>
      <c r="X6937" t="s">
        <v>201</v>
      </c>
    </row>
    <row r="6938" spans="1:24" x14ac:dyDescent="0.3">
      <c r="A6938" t="s">
        <v>179</v>
      </c>
      <c r="B6938" t="s">
        <v>5788</v>
      </c>
      <c r="C6938" t="s">
        <v>181</v>
      </c>
      <c r="D6938" t="s">
        <v>5789</v>
      </c>
      <c r="E6938" t="s">
        <v>7</v>
      </c>
      <c r="F6938">
        <v>0</v>
      </c>
      <c r="G6938">
        <v>0</v>
      </c>
      <c r="H6938" t="s">
        <v>12819</v>
      </c>
      <c r="I6938">
        <v>0</v>
      </c>
      <c r="J6938">
        <v>0</v>
      </c>
      <c r="L6938">
        <v>0</v>
      </c>
      <c r="M6938">
        <v>189.67</v>
      </c>
      <c r="N6938">
        <v>24</v>
      </c>
      <c r="O6938">
        <v>0</v>
      </c>
      <c r="P6938" t="s">
        <v>2020</v>
      </c>
      <c r="Q6938">
        <v>0</v>
      </c>
      <c r="R6938">
        <v>0</v>
      </c>
      <c r="S6938">
        <v>0</v>
      </c>
      <c r="T6938" t="s">
        <v>181</v>
      </c>
      <c r="U6938">
        <v>0</v>
      </c>
      <c r="V6938" t="s">
        <v>181</v>
      </c>
      <c r="W6938">
        <v>0</v>
      </c>
      <c r="X6938" t="s">
        <v>201</v>
      </c>
    </row>
    <row r="6939" spans="1:24" x14ac:dyDescent="0.3">
      <c r="A6939" t="s">
        <v>179</v>
      </c>
      <c r="B6939" t="s">
        <v>5388</v>
      </c>
      <c r="C6939" t="s">
        <v>181</v>
      </c>
      <c r="D6939" t="s">
        <v>5389</v>
      </c>
      <c r="E6939" t="s">
        <v>7</v>
      </c>
      <c r="F6939">
        <v>0</v>
      </c>
      <c r="G6939">
        <v>0</v>
      </c>
      <c r="H6939" t="s">
        <v>13006</v>
      </c>
      <c r="I6939">
        <v>0</v>
      </c>
      <c r="J6939">
        <v>0</v>
      </c>
      <c r="L6939">
        <v>0</v>
      </c>
      <c r="M6939">
        <v>0</v>
      </c>
      <c r="N6939">
        <v>0</v>
      </c>
      <c r="O6939">
        <v>0</v>
      </c>
      <c r="P6939" t="s">
        <v>183</v>
      </c>
      <c r="Q6939">
        <v>0</v>
      </c>
      <c r="R6939">
        <v>0</v>
      </c>
      <c r="S6939">
        <v>0</v>
      </c>
      <c r="T6939" t="s">
        <v>181</v>
      </c>
      <c r="U6939">
        <v>0</v>
      </c>
      <c r="V6939" t="s">
        <v>181</v>
      </c>
      <c r="W6939">
        <v>0</v>
      </c>
      <c r="X6939" t="s">
        <v>201</v>
      </c>
    </row>
    <row r="6940" spans="1:24" x14ac:dyDescent="0.3">
      <c r="A6940" t="s">
        <v>179</v>
      </c>
      <c r="B6940" t="s">
        <v>17032</v>
      </c>
      <c r="C6940" t="s">
        <v>181</v>
      </c>
      <c r="D6940" t="s">
        <v>17033</v>
      </c>
      <c r="E6940" t="s">
        <v>7</v>
      </c>
      <c r="F6940">
        <v>0</v>
      </c>
      <c r="G6940">
        <v>0</v>
      </c>
      <c r="H6940" t="s">
        <v>17034</v>
      </c>
      <c r="I6940">
        <v>0</v>
      </c>
      <c r="J6940">
        <v>0</v>
      </c>
      <c r="L6940">
        <v>0</v>
      </c>
      <c r="M6940">
        <v>3413.98</v>
      </c>
      <c r="N6940">
        <v>252</v>
      </c>
      <c r="O6940">
        <v>0</v>
      </c>
      <c r="P6940" t="s">
        <v>4590</v>
      </c>
      <c r="Q6940">
        <v>0</v>
      </c>
      <c r="R6940">
        <v>0</v>
      </c>
      <c r="S6940">
        <v>0</v>
      </c>
      <c r="T6940" t="s">
        <v>181</v>
      </c>
      <c r="U6940">
        <v>0</v>
      </c>
      <c r="V6940" t="s">
        <v>181</v>
      </c>
      <c r="W6940">
        <v>0</v>
      </c>
      <c r="X6940" t="s">
        <v>201</v>
      </c>
    </row>
    <row r="6941" spans="1:24" x14ac:dyDescent="0.3">
      <c r="A6941" t="s">
        <v>179</v>
      </c>
      <c r="B6941" t="s">
        <v>1629</v>
      </c>
      <c r="C6941" t="s">
        <v>181</v>
      </c>
      <c r="D6941" t="s">
        <v>1630</v>
      </c>
      <c r="E6941" t="s">
        <v>181</v>
      </c>
      <c r="F6941">
        <v>0</v>
      </c>
      <c r="G6941">
        <v>0</v>
      </c>
      <c r="H6941" t="s">
        <v>16925</v>
      </c>
      <c r="I6941">
        <v>0</v>
      </c>
      <c r="J6941">
        <v>0</v>
      </c>
      <c r="L6941">
        <v>0</v>
      </c>
      <c r="M6941">
        <v>184.4</v>
      </c>
      <c r="N6941">
        <v>35</v>
      </c>
      <c r="O6941">
        <v>0</v>
      </c>
      <c r="P6941" t="s">
        <v>3571</v>
      </c>
      <c r="Q6941">
        <v>0</v>
      </c>
      <c r="R6941">
        <v>0</v>
      </c>
      <c r="S6941">
        <v>0</v>
      </c>
      <c r="T6941" t="s">
        <v>181</v>
      </c>
      <c r="U6941">
        <v>0</v>
      </c>
      <c r="V6941" t="s">
        <v>181</v>
      </c>
      <c r="W6941">
        <v>0</v>
      </c>
      <c r="X6941" t="s">
        <v>201</v>
      </c>
    </row>
    <row r="6942" spans="1:24" x14ac:dyDescent="0.3">
      <c r="A6942" t="s">
        <v>179</v>
      </c>
      <c r="B6942" t="s">
        <v>2306</v>
      </c>
      <c r="C6942" t="s">
        <v>181</v>
      </c>
      <c r="D6942" t="s">
        <v>2307</v>
      </c>
      <c r="E6942" t="s">
        <v>181</v>
      </c>
      <c r="F6942">
        <v>0</v>
      </c>
      <c r="G6942">
        <v>0</v>
      </c>
      <c r="H6942" t="s">
        <v>12508</v>
      </c>
      <c r="I6942">
        <v>0</v>
      </c>
      <c r="J6942">
        <v>0</v>
      </c>
      <c r="L6942">
        <v>0</v>
      </c>
      <c r="M6942">
        <v>0</v>
      </c>
      <c r="N6942">
        <v>0</v>
      </c>
      <c r="O6942">
        <v>0</v>
      </c>
      <c r="P6942" t="s">
        <v>183</v>
      </c>
      <c r="Q6942">
        <v>0</v>
      </c>
      <c r="R6942">
        <v>0</v>
      </c>
      <c r="S6942">
        <v>0</v>
      </c>
      <c r="T6942" t="s">
        <v>181</v>
      </c>
      <c r="U6942">
        <v>0</v>
      </c>
      <c r="V6942" t="s">
        <v>181</v>
      </c>
      <c r="W6942">
        <v>0</v>
      </c>
      <c r="X6942" t="s">
        <v>201</v>
      </c>
    </row>
    <row r="6943" spans="1:24" x14ac:dyDescent="0.3">
      <c r="A6943" t="s">
        <v>179</v>
      </c>
      <c r="B6943" t="s">
        <v>17035</v>
      </c>
      <c r="C6943" t="s">
        <v>181</v>
      </c>
      <c r="D6943" t="s">
        <v>17036</v>
      </c>
      <c r="E6943" t="s">
        <v>7</v>
      </c>
      <c r="F6943">
        <v>0</v>
      </c>
      <c r="G6943">
        <v>0</v>
      </c>
      <c r="H6943" t="s">
        <v>17037</v>
      </c>
      <c r="I6943">
        <v>0</v>
      </c>
      <c r="J6943">
        <v>0</v>
      </c>
      <c r="L6943">
        <v>0</v>
      </c>
      <c r="M6943">
        <v>0</v>
      </c>
      <c r="N6943">
        <v>0</v>
      </c>
      <c r="O6943">
        <v>0</v>
      </c>
      <c r="P6943" t="s">
        <v>183</v>
      </c>
      <c r="Q6943">
        <v>0</v>
      </c>
      <c r="R6943">
        <v>0</v>
      </c>
      <c r="S6943">
        <v>0</v>
      </c>
      <c r="T6943" t="s">
        <v>181</v>
      </c>
      <c r="U6943">
        <v>0</v>
      </c>
      <c r="V6943" t="s">
        <v>181</v>
      </c>
      <c r="W6943">
        <v>0</v>
      </c>
      <c r="X6943" t="s">
        <v>201</v>
      </c>
    </row>
    <row r="6944" spans="1:24" x14ac:dyDescent="0.3">
      <c r="A6944" t="s">
        <v>179</v>
      </c>
      <c r="B6944" t="s">
        <v>17038</v>
      </c>
      <c r="C6944" t="s">
        <v>181</v>
      </c>
      <c r="D6944" t="s">
        <v>17039</v>
      </c>
      <c r="E6944" t="s">
        <v>7</v>
      </c>
      <c r="F6944">
        <v>0</v>
      </c>
      <c r="G6944">
        <v>0</v>
      </c>
      <c r="H6944" t="s">
        <v>17040</v>
      </c>
      <c r="I6944">
        <v>0</v>
      </c>
      <c r="J6944">
        <v>0</v>
      </c>
      <c r="L6944">
        <v>0</v>
      </c>
      <c r="M6944">
        <v>0</v>
      </c>
      <c r="N6944">
        <v>0</v>
      </c>
      <c r="O6944">
        <v>0</v>
      </c>
      <c r="P6944" t="s">
        <v>183</v>
      </c>
      <c r="Q6944">
        <v>0</v>
      </c>
      <c r="R6944">
        <v>0</v>
      </c>
      <c r="S6944">
        <v>0</v>
      </c>
      <c r="T6944" t="s">
        <v>181</v>
      </c>
      <c r="U6944">
        <v>0</v>
      </c>
      <c r="V6944" t="s">
        <v>181</v>
      </c>
      <c r="W6944">
        <v>0</v>
      </c>
      <c r="X6944" t="s">
        <v>201</v>
      </c>
    </row>
    <row r="6945" spans="1:24" x14ac:dyDescent="0.3">
      <c r="A6945" t="s">
        <v>179</v>
      </c>
      <c r="B6945" t="s">
        <v>1227</v>
      </c>
      <c r="C6945" t="s">
        <v>181</v>
      </c>
      <c r="D6945" t="s">
        <v>18565</v>
      </c>
      <c r="E6945" t="s">
        <v>7</v>
      </c>
      <c r="F6945">
        <v>0</v>
      </c>
      <c r="G6945">
        <v>0</v>
      </c>
      <c r="H6945" t="s">
        <v>17041</v>
      </c>
      <c r="I6945">
        <v>0</v>
      </c>
      <c r="J6945">
        <v>0</v>
      </c>
      <c r="L6945">
        <v>0</v>
      </c>
      <c r="M6945">
        <v>0</v>
      </c>
      <c r="N6945">
        <v>0</v>
      </c>
      <c r="O6945">
        <v>0</v>
      </c>
      <c r="P6945" t="s">
        <v>183</v>
      </c>
      <c r="Q6945">
        <v>0</v>
      </c>
      <c r="R6945">
        <v>0</v>
      </c>
      <c r="S6945">
        <v>0</v>
      </c>
      <c r="T6945" t="s">
        <v>181</v>
      </c>
      <c r="U6945">
        <v>0</v>
      </c>
      <c r="V6945" t="s">
        <v>181</v>
      </c>
      <c r="W6945">
        <v>0</v>
      </c>
      <c r="X6945" t="s">
        <v>201</v>
      </c>
    </row>
    <row r="6946" spans="1:24" x14ac:dyDescent="0.3">
      <c r="A6946" t="s">
        <v>179</v>
      </c>
      <c r="B6946" t="s">
        <v>1228</v>
      </c>
      <c r="C6946" t="s">
        <v>181</v>
      </c>
      <c r="D6946" t="s">
        <v>18566</v>
      </c>
      <c r="E6946" t="s">
        <v>7</v>
      </c>
      <c r="F6946">
        <v>0</v>
      </c>
      <c r="G6946">
        <v>0</v>
      </c>
      <c r="H6946" t="s">
        <v>13166</v>
      </c>
      <c r="I6946">
        <v>0</v>
      </c>
      <c r="J6946">
        <v>0</v>
      </c>
      <c r="L6946">
        <v>0</v>
      </c>
      <c r="M6946">
        <v>0</v>
      </c>
      <c r="N6946">
        <v>0</v>
      </c>
      <c r="O6946">
        <v>0</v>
      </c>
      <c r="P6946" t="s">
        <v>183</v>
      </c>
      <c r="Q6946">
        <v>0</v>
      </c>
      <c r="R6946">
        <v>0</v>
      </c>
      <c r="S6946">
        <v>0</v>
      </c>
      <c r="T6946" t="s">
        <v>181</v>
      </c>
      <c r="U6946">
        <v>0</v>
      </c>
      <c r="V6946" t="s">
        <v>181</v>
      </c>
      <c r="W6946">
        <v>0</v>
      </c>
      <c r="X6946" t="s">
        <v>201</v>
      </c>
    </row>
    <row r="6947" spans="1:24" x14ac:dyDescent="0.3">
      <c r="A6947" t="s">
        <v>179</v>
      </c>
      <c r="B6947" t="s">
        <v>2700</v>
      </c>
      <c r="C6947" t="s">
        <v>181</v>
      </c>
      <c r="D6947" t="s">
        <v>2701</v>
      </c>
      <c r="E6947" t="s">
        <v>181</v>
      </c>
      <c r="F6947">
        <v>0</v>
      </c>
      <c r="G6947">
        <v>0</v>
      </c>
      <c r="H6947" t="s">
        <v>17042</v>
      </c>
      <c r="I6947">
        <v>0</v>
      </c>
      <c r="J6947">
        <v>0</v>
      </c>
      <c r="L6947">
        <v>0</v>
      </c>
      <c r="M6947">
        <v>0</v>
      </c>
      <c r="N6947">
        <v>0</v>
      </c>
      <c r="O6947">
        <v>0</v>
      </c>
      <c r="P6947" t="s">
        <v>183</v>
      </c>
      <c r="Q6947">
        <v>0</v>
      </c>
      <c r="R6947">
        <v>0</v>
      </c>
      <c r="S6947">
        <v>0</v>
      </c>
      <c r="T6947" t="s">
        <v>181</v>
      </c>
      <c r="U6947">
        <v>0</v>
      </c>
      <c r="V6947" t="s">
        <v>181</v>
      </c>
      <c r="W6947">
        <v>0</v>
      </c>
      <c r="X6947" t="s">
        <v>201</v>
      </c>
    </row>
    <row r="6948" spans="1:24" x14ac:dyDescent="0.3">
      <c r="A6948" t="s">
        <v>179</v>
      </c>
      <c r="B6948" t="s">
        <v>1070</v>
      </c>
      <c r="C6948" t="s">
        <v>181</v>
      </c>
      <c r="D6948" t="s">
        <v>1071</v>
      </c>
      <c r="E6948" t="s">
        <v>181</v>
      </c>
      <c r="F6948">
        <v>0</v>
      </c>
      <c r="G6948">
        <v>0</v>
      </c>
      <c r="H6948" t="s">
        <v>17031</v>
      </c>
      <c r="I6948">
        <v>0</v>
      </c>
      <c r="J6948">
        <v>0</v>
      </c>
      <c r="L6948">
        <v>0</v>
      </c>
      <c r="M6948">
        <v>101.61</v>
      </c>
      <c r="N6948">
        <v>18</v>
      </c>
      <c r="O6948">
        <v>0</v>
      </c>
      <c r="P6948" t="s">
        <v>3667</v>
      </c>
      <c r="Q6948">
        <v>0</v>
      </c>
      <c r="R6948">
        <v>0</v>
      </c>
      <c r="S6948">
        <v>0</v>
      </c>
      <c r="T6948" t="s">
        <v>181</v>
      </c>
      <c r="U6948">
        <v>0</v>
      </c>
      <c r="V6948" t="s">
        <v>181</v>
      </c>
      <c r="W6948">
        <v>0</v>
      </c>
      <c r="X6948" t="s">
        <v>201</v>
      </c>
    </row>
    <row r="6949" spans="1:24" x14ac:dyDescent="0.3">
      <c r="A6949" t="s">
        <v>179</v>
      </c>
      <c r="B6949" t="s">
        <v>2427</v>
      </c>
      <c r="C6949" t="s">
        <v>181</v>
      </c>
      <c r="D6949" t="s">
        <v>2428</v>
      </c>
      <c r="E6949" t="s">
        <v>181</v>
      </c>
      <c r="F6949">
        <v>0</v>
      </c>
      <c r="G6949">
        <v>0</v>
      </c>
      <c r="H6949" t="s">
        <v>16917</v>
      </c>
      <c r="I6949">
        <v>0</v>
      </c>
      <c r="J6949">
        <v>0</v>
      </c>
      <c r="L6949">
        <v>0</v>
      </c>
      <c r="M6949">
        <v>67.739999999999995</v>
      </c>
      <c r="N6949">
        <v>9</v>
      </c>
      <c r="O6949">
        <v>0</v>
      </c>
      <c r="P6949" t="s">
        <v>3520</v>
      </c>
      <c r="Q6949">
        <v>288</v>
      </c>
      <c r="R6949">
        <v>-279</v>
      </c>
      <c r="S6949">
        <v>279</v>
      </c>
      <c r="T6949" t="s">
        <v>181</v>
      </c>
      <c r="U6949">
        <v>0</v>
      </c>
      <c r="V6949" t="s">
        <v>181</v>
      </c>
      <c r="W6949">
        <v>0</v>
      </c>
      <c r="X6949" t="s">
        <v>201</v>
      </c>
    </row>
    <row r="6950" spans="1:24" x14ac:dyDescent="0.3">
      <c r="A6950" t="s">
        <v>179</v>
      </c>
      <c r="B6950" t="s">
        <v>903</v>
      </c>
      <c r="C6950" t="s">
        <v>181</v>
      </c>
      <c r="D6950" t="s">
        <v>904</v>
      </c>
      <c r="E6950" t="s">
        <v>181</v>
      </c>
      <c r="F6950">
        <v>0</v>
      </c>
      <c r="G6950">
        <v>0</v>
      </c>
      <c r="H6950" t="s">
        <v>17043</v>
      </c>
      <c r="I6950">
        <v>0</v>
      </c>
      <c r="J6950">
        <v>0</v>
      </c>
      <c r="L6950">
        <v>0</v>
      </c>
      <c r="M6950">
        <v>880.59</v>
      </c>
      <c r="N6950">
        <v>52</v>
      </c>
      <c r="O6950">
        <v>0</v>
      </c>
      <c r="P6950" t="s">
        <v>905</v>
      </c>
      <c r="Q6950">
        <v>0</v>
      </c>
      <c r="R6950">
        <v>0</v>
      </c>
      <c r="S6950">
        <v>0</v>
      </c>
      <c r="T6950" t="s">
        <v>181</v>
      </c>
      <c r="U6950">
        <v>0</v>
      </c>
      <c r="V6950" t="s">
        <v>181</v>
      </c>
      <c r="W6950">
        <v>0</v>
      </c>
      <c r="X6950" t="s">
        <v>201</v>
      </c>
    </row>
    <row r="6951" spans="1:24" x14ac:dyDescent="0.3">
      <c r="A6951" t="s">
        <v>179</v>
      </c>
      <c r="B6951" t="s">
        <v>1894</v>
      </c>
      <c r="C6951" t="s">
        <v>181</v>
      </c>
      <c r="D6951" t="s">
        <v>1895</v>
      </c>
      <c r="E6951" t="s">
        <v>181</v>
      </c>
      <c r="F6951">
        <v>0</v>
      </c>
      <c r="G6951">
        <v>0</v>
      </c>
      <c r="H6951" t="s">
        <v>17044</v>
      </c>
      <c r="I6951">
        <v>0</v>
      </c>
      <c r="J6951">
        <v>0</v>
      </c>
      <c r="L6951">
        <v>0</v>
      </c>
      <c r="M6951">
        <v>0</v>
      </c>
      <c r="N6951">
        <v>0</v>
      </c>
      <c r="O6951">
        <v>0</v>
      </c>
      <c r="P6951" t="s">
        <v>183</v>
      </c>
      <c r="Q6951">
        <v>0</v>
      </c>
      <c r="R6951">
        <v>0</v>
      </c>
      <c r="S6951">
        <v>0</v>
      </c>
      <c r="T6951" t="s">
        <v>181</v>
      </c>
      <c r="U6951">
        <v>0</v>
      </c>
      <c r="V6951" t="s">
        <v>181</v>
      </c>
      <c r="W6951">
        <v>0</v>
      </c>
      <c r="X6951" t="s">
        <v>201</v>
      </c>
    </row>
    <row r="6952" spans="1:24" x14ac:dyDescent="0.3">
      <c r="A6952" t="s">
        <v>179</v>
      </c>
      <c r="B6952" t="s">
        <v>17045</v>
      </c>
      <c r="C6952" t="s">
        <v>181</v>
      </c>
      <c r="D6952" t="s">
        <v>17046</v>
      </c>
      <c r="E6952" t="s">
        <v>7</v>
      </c>
      <c r="F6952">
        <v>0</v>
      </c>
      <c r="G6952">
        <v>0</v>
      </c>
      <c r="H6952" t="s">
        <v>17047</v>
      </c>
      <c r="I6952">
        <v>0</v>
      </c>
      <c r="J6952">
        <v>0</v>
      </c>
      <c r="L6952">
        <v>0</v>
      </c>
      <c r="M6952">
        <v>0</v>
      </c>
      <c r="N6952">
        <v>0</v>
      </c>
      <c r="O6952">
        <v>0</v>
      </c>
      <c r="P6952" t="s">
        <v>183</v>
      </c>
      <c r="Q6952">
        <v>0</v>
      </c>
      <c r="R6952">
        <v>0</v>
      </c>
      <c r="S6952">
        <v>0</v>
      </c>
      <c r="T6952" t="s">
        <v>181</v>
      </c>
      <c r="U6952">
        <v>0</v>
      </c>
      <c r="V6952" t="s">
        <v>181</v>
      </c>
      <c r="W6952">
        <v>0</v>
      </c>
      <c r="X6952" t="s">
        <v>201</v>
      </c>
    </row>
    <row r="6953" spans="1:24" x14ac:dyDescent="0.3">
      <c r="A6953" t="s">
        <v>179</v>
      </c>
      <c r="B6953" t="s">
        <v>5130</v>
      </c>
      <c r="C6953" t="s">
        <v>181</v>
      </c>
      <c r="D6953" t="s">
        <v>5131</v>
      </c>
      <c r="E6953" t="s">
        <v>7</v>
      </c>
      <c r="F6953">
        <v>0</v>
      </c>
      <c r="G6953">
        <v>0</v>
      </c>
      <c r="H6953" t="s">
        <v>17031</v>
      </c>
      <c r="I6953">
        <v>0</v>
      </c>
      <c r="J6953">
        <v>0</v>
      </c>
      <c r="L6953">
        <v>0</v>
      </c>
      <c r="M6953">
        <v>0</v>
      </c>
      <c r="N6953">
        <v>0</v>
      </c>
      <c r="O6953">
        <v>0</v>
      </c>
      <c r="P6953" t="s">
        <v>183</v>
      </c>
      <c r="Q6953">
        <v>0</v>
      </c>
      <c r="R6953">
        <v>0</v>
      </c>
      <c r="S6953">
        <v>0</v>
      </c>
      <c r="T6953" t="s">
        <v>181</v>
      </c>
      <c r="U6953">
        <v>0</v>
      </c>
      <c r="V6953" t="s">
        <v>181</v>
      </c>
      <c r="W6953">
        <v>0</v>
      </c>
      <c r="X6953" t="s">
        <v>201</v>
      </c>
    </row>
    <row r="6954" spans="1:24" x14ac:dyDescent="0.3">
      <c r="A6954" t="s">
        <v>179</v>
      </c>
      <c r="B6954" t="s">
        <v>5214</v>
      </c>
      <c r="C6954" t="s">
        <v>181</v>
      </c>
      <c r="D6954" t="s">
        <v>5215</v>
      </c>
      <c r="E6954" t="s">
        <v>7</v>
      </c>
      <c r="F6954">
        <v>0</v>
      </c>
      <c r="G6954">
        <v>0</v>
      </c>
      <c r="H6954" t="s">
        <v>17031</v>
      </c>
      <c r="I6954">
        <v>0</v>
      </c>
      <c r="J6954">
        <v>0</v>
      </c>
      <c r="L6954">
        <v>0</v>
      </c>
      <c r="M6954">
        <v>0</v>
      </c>
      <c r="N6954">
        <v>0</v>
      </c>
      <c r="O6954">
        <v>0</v>
      </c>
      <c r="P6954" t="s">
        <v>183</v>
      </c>
      <c r="Q6954">
        <v>0</v>
      </c>
      <c r="R6954">
        <v>0</v>
      </c>
      <c r="S6954">
        <v>0</v>
      </c>
      <c r="T6954" t="s">
        <v>181</v>
      </c>
      <c r="U6954">
        <v>0</v>
      </c>
      <c r="V6954" t="s">
        <v>181</v>
      </c>
      <c r="W6954">
        <v>0</v>
      </c>
      <c r="X6954" t="s">
        <v>201</v>
      </c>
    </row>
    <row r="6955" spans="1:24" x14ac:dyDescent="0.3">
      <c r="A6955" t="s">
        <v>179</v>
      </c>
      <c r="B6955" t="s">
        <v>4399</v>
      </c>
      <c r="C6955" t="s">
        <v>181</v>
      </c>
      <c r="D6955" t="s">
        <v>4400</v>
      </c>
      <c r="E6955" t="s">
        <v>7</v>
      </c>
      <c r="F6955">
        <v>0</v>
      </c>
      <c r="G6955">
        <v>0</v>
      </c>
      <c r="H6955" t="s">
        <v>17042</v>
      </c>
      <c r="I6955">
        <v>0</v>
      </c>
      <c r="J6955">
        <v>0</v>
      </c>
      <c r="L6955">
        <v>0</v>
      </c>
      <c r="M6955">
        <v>0</v>
      </c>
      <c r="N6955">
        <v>0</v>
      </c>
      <c r="O6955">
        <v>0</v>
      </c>
      <c r="P6955" t="s">
        <v>183</v>
      </c>
      <c r="Q6955">
        <v>0</v>
      </c>
      <c r="R6955">
        <v>0</v>
      </c>
      <c r="S6955">
        <v>0</v>
      </c>
      <c r="T6955" t="s">
        <v>181</v>
      </c>
      <c r="U6955">
        <v>0</v>
      </c>
      <c r="V6955" t="s">
        <v>181</v>
      </c>
      <c r="W6955">
        <v>0</v>
      </c>
      <c r="X6955" t="s">
        <v>201</v>
      </c>
    </row>
    <row r="6956" spans="1:24" x14ac:dyDescent="0.3">
      <c r="A6956" t="s">
        <v>179</v>
      </c>
      <c r="B6956" t="s">
        <v>2984</v>
      </c>
      <c r="C6956" t="s">
        <v>181</v>
      </c>
      <c r="D6956" t="s">
        <v>2985</v>
      </c>
      <c r="E6956" t="s">
        <v>181</v>
      </c>
      <c r="F6956">
        <v>0</v>
      </c>
      <c r="G6956">
        <v>0</v>
      </c>
      <c r="H6956" t="s">
        <v>17042</v>
      </c>
      <c r="I6956">
        <v>0</v>
      </c>
      <c r="J6956">
        <v>0</v>
      </c>
      <c r="L6956">
        <v>0</v>
      </c>
      <c r="M6956">
        <v>41.96</v>
      </c>
      <c r="N6956">
        <v>8</v>
      </c>
      <c r="O6956">
        <v>0</v>
      </c>
      <c r="P6956" t="s">
        <v>1703</v>
      </c>
      <c r="Q6956">
        <v>0</v>
      </c>
      <c r="R6956">
        <v>0</v>
      </c>
      <c r="S6956">
        <v>0</v>
      </c>
      <c r="T6956" t="s">
        <v>181</v>
      </c>
      <c r="U6956">
        <v>0</v>
      </c>
      <c r="V6956" t="s">
        <v>181</v>
      </c>
      <c r="W6956">
        <v>0</v>
      </c>
      <c r="X6956" t="s">
        <v>201</v>
      </c>
    </row>
    <row r="6957" spans="1:24" x14ac:dyDescent="0.3">
      <c r="A6957" t="s">
        <v>179</v>
      </c>
      <c r="B6957" t="s">
        <v>1282</v>
      </c>
      <c r="C6957" t="s">
        <v>181</v>
      </c>
      <c r="D6957" t="s">
        <v>1283</v>
      </c>
      <c r="E6957" t="s">
        <v>181</v>
      </c>
      <c r="F6957">
        <v>0</v>
      </c>
      <c r="G6957">
        <v>0</v>
      </c>
      <c r="H6957" t="s">
        <v>17048</v>
      </c>
      <c r="I6957">
        <v>0</v>
      </c>
      <c r="J6957">
        <v>0</v>
      </c>
      <c r="L6957">
        <v>0</v>
      </c>
      <c r="M6957">
        <v>0</v>
      </c>
      <c r="N6957">
        <v>0</v>
      </c>
      <c r="O6957">
        <v>0</v>
      </c>
      <c r="P6957" t="s">
        <v>183</v>
      </c>
      <c r="Q6957">
        <v>0</v>
      </c>
      <c r="R6957">
        <v>0</v>
      </c>
      <c r="S6957">
        <v>0</v>
      </c>
      <c r="T6957" t="s">
        <v>181</v>
      </c>
      <c r="U6957">
        <v>0</v>
      </c>
      <c r="V6957" t="s">
        <v>181</v>
      </c>
      <c r="W6957">
        <v>0</v>
      </c>
      <c r="X6957" t="s">
        <v>201</v>
      </c>
    </row>
    <row r="6958" spans="1:24" x14ac:dyDescent="0.3">
      <c r="A6958" t="s">
        <v>179</v>
      </c>
      <c r="B6958" t="s">
        <v>5014</v>
      </c>
      <c r="C6958" t="s">
        <v>181</v>
      </c>
      <c r="D6958" t="s">
        <v>5015</v>
      </c>
      <c r="E6958" t="s">
        <v>7</v>
      </c>
      <c r="F6958">
        <v>0</v>
      </c>
      <c r="G6958">
        <v>0</v>
      </c>
      <c r="H6958" t="s">
        <v>17044</v>
      </c>
      <c r="I6958">
        <v>0</v>
      </c>
      <c r="J6958">
        <v>0</v>
      </c>
      <c r="L6958">
        <v>0</v>
      </c>
      <c r="M6958">
        <v>0</v>
      </c>
      <c r="N6958">
        <v>0</v>
      </c>
      <c r="O6958">
        <v>0</v>
      </c>
      <c r="P6958" t="s">
        <v>183</v>
      </c>
      <c r="Q6958">
        <v>0</v>
      </c>
      <c r="R6958">
        <v>0</v>
      </c>
      <c r="S6958">
        <v>0</v>
      </c>
      <c r="T6958" t="s">
        <v>181</v>
      </c>
      <c r="U6958">
        <v>0</v>
      </c>
      <c r="V6958" t="s">
        <v>181</v>
      </c>
      <c r="W6958">
        <v>0</v>
      </c>
      <c r="X6958" t="s">
        <v>201</v>
      </c>
    </row>
    <row r="6959" spans="1:24" x14ac:dyDescent="0.3">
      <c r="A6959" t="s">
        <v>179</v>
      </c>
      <c r="B6959" t="s">
        <v>2442</v>
      </c>
      <c r="C6959" t="s">
        <v>181</v>
      </c>
      <c r="D6959" t="s">
        <v>2443</v>
      </c>
      <c r="E6959" t="s">
        <v>181</v>
      </c>
      <c r="F6959">
        <v>0</v>
      </c>
      <c r="G6959">
        <v>0</v>
      </c>
      <c r="H6959" t="s">
        <v>17031</v>
      </c>
      <c r="I6959">
        <v>0</v>
      </c>
      <c r="J6959">
        <v>0</v>
      </c>
      <c r="L6959">
        <v>0</v>
      </c>
      <c r="M6959">
        <v>0</v>
      </c>
      <c r="N6959">
        <v>0</v>
      </c>
      <c r="O6959">
        <v>0</v>
      </c>
      <c r="P6959" t="s">
        <v>183</v>
      </c>
      <c r="Q6959">
        <v>0</v>
      </c>
      <c r="R6959">
        <v>0</v>
      </c>
      <c r="S6959">
        <v>0</v>
      </c>
      <c r="T6959" t="s">
        <v>181</v>
      </c>
      <c r="U6959">
        <v>0</v>
      </c>
      <c r="V6959" t="s">
        <v>181</v>
      </c>
      <c r="W6959">
        <v>0</v>
      </c>
      <c r="X6959" t="s">
        <v>201</v>
      </c>
    </row>
    <row r="6960" spans="1:24" x14ac:dyDescent="0.3">
      <c r="A6960" t="s">
        <v>179</v>
      </c>
      <c r="B6960" t="s">
        <v>507</v>
      </c>
      <c r="C6960" t="s">
        <v>181</v>
      </c>
      <c r="D6960" t="s">
        <v>508</v>
      </c>
      <c r="E6960" t="s">
        <v>181</v>
      </c>
      <c r="F6960">
        <v>0</v>
      </c>
      <c r="G6960">
        <v>0</v>
      </c>
      <c r="H6960" t="s">
        <v>16529</v>
      </c>
      <c r="I6960">
        <v>0</v>
      </c>
      <c r="J6960">
        <v>0</v>
      </c>
      <c r="L6960">
        <v>0</v>
      </c>
      <c r="M6960">
        <v>0</v>
      </c>
      <c r="N6960">
        <v>0</v>
      </c>
      <c r="O6960">
        <v>0</v>
      </c>
      <c r="P6960" t="s">
        <v>183</v>
      </c>
      <c r="Q6960">
        <v>0</v>
      </c>
      <c r="R6960">
        <v>0</v>
      </c>
      <c r="S6960">
        <v>0</v>
      </c>
      <c r="T6960" t="s">
        <v>181</v>
      </c>
      <c r="U6960">
        <v>0</v>
      </c>
      <c r="V6960" t="s">
        <v>181</v>
      </c>
      <c r="W6960">
        <v>0</v>
      </c>
      <c r="X6960" t="s">
        <v>201</v>
      </c>
    </row>
    <row r="6961" spans="1:24" x14ac:dyDescent="0.3">
      <c r="A6961" t="s">
        <v>179</v>
      </c>
      <c r="B6961" t="s">
        <v>509</v>
      </c>
      <c r="C6961" t="s">
        <v>181</v>
      </c>
      <c r="D6961" t="s">
        <v>510</v>
      </c>
      <c r="E6961" t="s">
        <v>181</v>
      </c>
      <c r="F6961">
        <v>0</v>
      </c>
      <c r="G6961">
        <v>0</v>
      </c>
      <c r="H6961" t="s">
        <v>15072</v>
      </c>
      <c r="I6961">
        <v>0</v>
      </c>
      <c r="J6961">
        <v>0</v>
      </c>
      <c r="L6961">
        <v>0</v>
      </c>
      <c r="M6961">
        <v>0</v>
      </c>
      <c r="N6961">
        <v>0</v>
      </c>
      <c r="O6961">
        <v>0</v>
      </c>
      <c r="P6961" t="s">
        <v>183</v>
      </c>
      <c r="Q6961">
        <v>0</v>
      </c>
      <c r="R6961">
        <v>0</v>
      </c>
      <c r="S6961">
        <v>0</v>
      </c>
      <c r="T6961" t="s">
        <v>181</v>
      </c>
      <c r="U6961">
        <v>0</v>
      </c>
      <c r="V6961" t="s">
        <v>181</v>
      </c>
      <c r="W6961">
        <v>0</v>
      </c>
      <c r="X6961" t="s">
        <v>201</v>
      </c>
    </row>
    <row r="6962" spans="1:24" x14ac:dyDescent="0.3">
      <c r="A6962" t="s">
        <v>179</v>
      </c>
      <c r="B6962" t="s">
        <v>3322</v>
      </c>
      <c r="C6962" t="s">
        <v>181</v>
      </c>
      <c r="D6962" t="s">
        <v>3323</v>
      </c>
      <c r="E6962" t="s">
        <v>181</v>
      </c>
      <c r="F6962">
        <v>0</v>
      </c>
      <c r="G6962">
        <v>0</v>
      </c>
      <c r="H6962" t="s">
        <v>17031</v>
      </c>
      <c r="I6962">
        <v>0</v>
      </c>
      <c r="J6962">
        <v>0</v>
      </c>
      <c r="L6962">
        <v>0</v>
      </c>
      <c r="M6962">
        <v>1721.66</v>
      </c>
      <c r="N6962">
        <v>305</v>
      </c>
      <c r="O6962">
        <v>216</v>
      </c>
      <c r="P6962" t="s">
        <v>4235</v>
      </c>
      <c r="Q6962">
        <v>0</v>
      </c>
      <c r="R6962">
        <v>0</v>
      </c>
      <c r="S6962">
        <v>0</v>
      </c>
      <c r="T6962" t="s">
        <v>181</v>
      </c>
      <c r="U6962">
        <v>0</v>
      </c>
      <c r="V6962" t="s">
        <v>181</v>
      </c>
      <c r="W6962">
        <v>0</v>
      </c>
      <c r="X6962" t="s">
        <v>201</v>
      </c>
    </row>
    <row r="6963" spans="1:24" x14ac:dyDescent="0.3">
      <c r="A6963" t="s">
        <v>179</v>
      </c>
      <c r="B6963" t="s">
        <v>3249</v>
      </c>
      <c r="C6963" t="s">
        <v>181</v>
      </c>
      <c r="D6963" t="s">
        <v>3250</v>
      </c>
      <c r="E6963" t="s">
        <v>181</v>
      </c>
      <c r="F6963">
        <v>0</v>
      </c>
      <c r="G6963">
        <v>0</v>
      </c>
      <c r="H6963" t="s">
        <v>17042</v>
      </c>
      <c r="I6963">
        <v>0</v>
      </c>
      <c r="J6963">
        <v>0</v>
      </c>
      <c r="L6963">
        <v>0</v>
      </c>
      <c r="M6963">
        <v>2381.12</v>
      </c>
      <c r="N6963">
        <v>454</v>
      </c>
      <c r="O6963">
        <v>360</v>
      </c>
      <c r="P6963" t="s">
        <v>3893</v>
      </c>
      <c r="Q6963">
        <v>360</v>
      </c>
      <c r="R6963">
        <v>-266</v>
      </c>
      <c r="S6963">
        <v>728</v>
      </c>
      <c r="T6963" t="s">
        <v>181</v>
      </c>
      <c r="U6963">
        <v>0</v>
      </c>
      <c r="V6963" t="s">
        <v>181</v>
      </c>
      <c r="W6963">
        <v>0</v>
      </c>
      <c r="X6963" t="s">
        <v>201</v>
      </c>
    </row>
    <row r="6964" spans="1:24" x14ac:dyDescent="0.3">
      <c r="A6964" t="s">
        <v>179</v>
      </c>
      <c r="B6964" t="s">
        <v>3247</v>
      </c>
      <c r="C6964" t="s">
        <v>181</v>
      </c>
      <c r="D6964" t="s">
        <v>3248</v>
      </c>
      <c r="E6964" t="s">
        <v>181</v>
      </c>
      <c r="F6964">
        <v>0</v>
      </c>
      <c r="G6964">
        <v>0</v>
      </c>
      <c r="H6964" t="s">
        <v>17043</v>
      </c>
      <c r="I6964">
        <v>0</v>
      </c>
      <c r="J6964">
        <v>0</v>
      </c>
      <c r="L6964">
        <v>0</v>
      </c>
      <c r="M6964">
        <v>10160.64</v>
      </c>
      <c r="N6964">
        <v>600</v>
      </c>
      <c r="O6964">
        <v>0</v>
      </c>
      <c r="P6964" t="s">
        <v>2263</v>
      </c>
      <c r="Q6964">
        <v>36</v>
      </c>
      <c r="R6964">
        <v>0</v>
      </c>
      <c r="S6964">
        <v>0</v>
      </c>
      <c r="T6964" t="s">
        <v>181</v>
      </c>
      <c r="U6964">
        <v>0</v>
      </c>
      <c r="V6964" t="s">
        <v>181</v>
      </c>
      <c r="W6964">
        <v>0</v>
      </c>
      <c r="X6964" t="s">
        <v>201</v>
      </c>
    </row>
    <row r="6965" spans="1:24" x14ac:dyDescent="0.3">
      <c r="A6965" t="s">
        <v>179</v>
      </c>
      <c r="B6965" t="s">
        <v>3252</v>
      </c>
      <c r="C6965" t="s">
        <v>181</v>
      </c>
      <c r="D6965" t="s">
        <v>3253</v>
      </c>
      <c r="E6965" t="s">
        <v>181</v>
      </c>
      <c r="F6965">
        <v>0</v>
      </c>
      <c r="G6965">
        <v>0</v>
      </c>
      <c r="H6965" t="s">
        <v>17044</v>
      </c>
      <c r="I6965">
        <v>0</v>
      </c>
      <c r="J6965">
        <v>0</v>
      </c>
      <c r="L6965">
        <v>0</v>
      </c>
      <c r="M6965">
        <v>377.62</v>
      </c>
      <c r="N6965">
        <v>24</v>
      </c>
      <c r="O6965">
        <v>24</v>
      </c>
      <c r="P6965" t="s">
        <v>183</v>
      </c>
      <c r="Q6965">
        <v>60</v>
      </c>
      <c r="R6965">
        <v>-60</v>
      </c>
      <c r="S6965">
        <v>60</v>
      </c>
      <c r="T6965" t="s">
        <v>181</v>
      </c>
      <c r="U6965">
        <v>0</v>
      </c>
      <c r="V6965" t="s">
        <v>181</v>
      </c>
      <c r="W6965">
        <v>0</v>
      </c>
      <c r="X6965" t="s">
        <v>201</v>
      </c>
    </row>
    <row r="6966" spans="1:24" x14ac:dyDescent="0.3">
      <c r="A6966" t="s">
        <v>179</v>
      </c>
      <c r="B6966" t="s">
        <v>1940</v>
      </c>
      <c r="C6966" t="s">
        <v>181</v>
      </c>
      <c r="D6966" t="s">
        <v>1941</v>
      </c>
      <c r="E6966" t="s">
        <v>181</v>
      </c>
      <c r="F6966">
        <v>0</v>
      </c>
      <c r="G6966">
        <v>0</v>
      </c>
      <c r="H6966" t="s">
        <v>17042</v>
      </c>
      <c r="I6966">
        <v>0</v>
      </c>
      <c r="J6966">
        <v>0</v>
      </c>
      <c r="L6966">
        <v>0</v>
      </c>
      <c r="M6966">
        <v>0</v>
      </c>
      <c r="N6966">
        <v>0</v>
      </c>
      <c r="O6966">
        <v>0</v>
      </c>
      <c r="P6966" t="s">
        <v>183</v>
      </c>
      <c r="Q6966">
        <v>0</v>
      </c>
      <c r="R6966">
        <v>0</v>
      </c>
      <c r="S6966">
        <v>0</v>
      </c>
      <c r="T6966" t="s">
        <v>181</v>
      </c>
      <c r="U6966">
        <v>0</v>
      </c>
      <c r="V6966" t="s">
        <v>181</v>
      </c>
      <c r="W6966">
        <v>0</v>
      </c>
      <c r="X6966" t="s">
        <v>201</v>
      </c>
    </row>
    <row r="6967" spans="1:24" x14ac:dyDescent="0.3">
      <c r="A6967" t="s">
        <v>179</v>
      </c>
      <c r="B6967" t="s">
        <v>6792</v>
      </c>
      <c r="C6967" t="s">
        <v>181</v>
      </c>
      <c r="D6967" t="s">
        <v>6793</v>
      </c>
      <c r="E6967" t="s">
        <v>7</v>
      </c>
      <c r="F6967">
        <v>0</v>
      </c>
      <c r="G6967">
        <v>0</v>
      </c>
      <c r="H6967" t="s">
        <v>17030</v>
      </c>
      <c r="I6967">
        <v>0</v>
      </c>
      <c r="J6967">
        <v>0</v>
      </c>
      <c r="L6967">
        <v>0</v>
      </c>
      <c r="M6967">
        <v>0</v>
      </c>
      <c r="N6967">
        <v>0</v>
      </c>
      <c r="O6967">
        <v>0</v>
      </c>
      <c r="P6967" t="s">
        <v>183</v>
      </c>
      <c r="Q6967">
        <v>0</v>
      </c>
      <c r="R6967">
        <v>0</v>
      </c>
      <c r="S6967">
        <v>0</v>
      </c>
      <c r="T6967" t="s">
        <v>181</v>
      </c>
      <c r="U6967">
        <v>0</v>
      </c>
      <c r="V6967" t="s">
        <v>181</v>
      </c>
      <c r="W6967">
        <v>0</v>
      </c>
      <c r="X6967" t="s">
        <v>201</v>
      </c>
    </row>
    <row r="6968" spans="1:24" x14ac:dyDescent="0.3">
      <c r="A6968" t="s">
        <v>179</v>
      </c>
      <c r="B6968" t="s">
        <v>926</v>
      </c>
      <c r="C6968" t="s">
        <v>181</v>
      </c>
      <c r="D6968" t="s">
        <v>927</v>
      </c>
      <c r="E6968" t="s">
        <v>181</v>
      </c>
      <c r="F6968">
        <v>0</v>
      </c>
      <c r="G6968">
        <v>0</v>
      </c>
      <c r="H6968" t="s">
        <v>12446</v>
      </c>
      <c r="I6968">
        <v>0</v>
      </c>
      <c r="J6968">
        <v>0</v>
      </c>
      <c r="L6968">
        <v>0</v>
      </c>
      <c r="M6968">
        <v>0</v>
      </c>
      <c r="N6968">
        <v>0</v>
      </c>
      <c r="O6968">
        <v>0</v>
      </c>
      <c r="P6968" t="s">
        <v>183</v>
      </c>
      <c r="Q6968">
        <v>0</v>
      </c>
      <c r="R6968">
        <v>0</v>
      </c>
      <c r="S6968">
        <v>0</v>
      </c>
      <c r="T6968" t="s">
        <v>181</v>
      </c>
      <c r="U6968">
        <v>0</v>
      </c>
      <c r="V6968" t="s">
        <v>181</v>
      </c>
      <c r="W6968">
        <v>0</v>
      </c>
      <c r="X6968" t="s">
        <v>201</v>
      </c>
    </row>
    <row r="6969" spans="1:24" x14ac:dyDescent="0.3">
      <c r="A6969" t="s">
        <v>179</v>
      </c>
      <c r="B6969" t="s">
        <v>5099</v>
      </c>
      <c r="C6969" t="s">
        <v>181</v>
      </c>
      <c r="D6969" t="s">
        <v>5100</v>
      </c>
      <c r="E6969" t="s">
        <v>7</v>
      </c>
      <c r="F6969">
        <v>0</v>
      </c>
      <c r="G6969">
        <v>0</v>
      </c>
      <c r="H6969" t="s">
        <v>17040</v>
      </c>
      <c r="I6969">
        <v>0</v>
      </c>
      <c r="J6969">
        <v>0</v>
      </c>
      <c r="L6969">
        <v>0</v>
      </c>
      <c r="M6969">
        <v>0</v>
      </c>
      <c r="N6969">
        <v>0</v>
      </c>
      <c r="O6969">
        <v>0</v>
      </c>
      <c r="P6969" t="s">
        <v>183</v>
      </c>
      <c r="Q6969">
        <v>132</v>
      </c>
      <c r="R6969">
        <v>-132</v>
      </c>
      <c r="S6969">
        <v>132</v>
      </c>
      <c r="T6969" t="s">
        <v>181</v>
      </c>
      <c r="U6969">
        <v>0</v>
      </c>
      <c r="V6969" t="s">
        <v>181</v>
      </c>
      <c r="W6969">
        <v>0</v>
      </c>
      <c r="X6969" t="s">
        <v>201</v>
      </c>
    </row>
    <row r="6970" spans="1:24" x14ac:dyDescent="0.3">
      <c r="A6970" t="s">
        <v>179</v>
      </c>
      <c r="B6970" t="s">
        <v>3169</v>
      </c>
      <c r="C6970" t="s">
        <v>181</v>
      </c>
      <c r="D6970" t="s">
        <v>3170</v>
      </c>
      <c r="E6970" t="s">
        <v>181</v>
      </c>
      <c r="F6970">
        <v>0</v>
      </c>
      <c r="G6970">
        <v>0</v>
      </c>
      <c r="H6970" t="s">
        <v>17049</v>
      </c>
      <c r="I6970">
        <v>0</v>
      </c>
      <c r="J6970">
        <v>0</v>
      </c>
      <c r="L6970">
        <v>0</v>
      </c>
      <c r="M6970">
        <v>0</v>
      </c>
      <c r="N6970">
        <v>0</v>
      </c>
      <c r="O6970">
        <v>0</v>
      </c>
      <c r="P6970" t="s">
        <v>183</v>
      </c>
      <c r="Q6970">
        <v>0</v>
      </c>
      <c r="R6970">
        <v>0</v>
      </c>
      <c r="S6970">
        <v>0</v>
      </c>
      <c r="T6970" t="s">
        <v>181</v>
      </c>
      <c r="U6970">
        <v>0</v>
      </c>
      <c r="V6970" t="s">
        <v>181</v>
      </c>
      <c r="W6970">
        <v>0</v>
      </c>
      <c r="X6970" t="s">
        <v>201</v>
      </c>
    </row>
    <row r="6971" spans="1:24" x14ac:dyDescent="0.3">
      <c r="A6971" t="s">
        <v>179</v>
      </c>
      <c r="B6971" t="s">
        <v>5668</v>
      </c>
      <c r="C6971" t="s">
        <v>181</v>
      </c>
      <c r="D6971" t="s">
        <v>5669</v>
      </c>
      <c r="E6971" t="s">
        <v>7</v>
      </c>
      <c r="F6971">
        <v>0</v>
      </c>
      <c r="G6971">
        <v>0</v>
      </c>
      <c r="H6971" t="s">
        <v>17050</v>
      </c>
      <c r="I6971">
        <v>0</v>
      </c>
      <c r="J6971">
        <v>0</v>
      </c>
      <c r="L6971">
        <v>0</v>
      </c>
      <c r="M6971">
        <v>0</v>
      </c>
      <c r="N6971">
        <v>0</v>
      </c>
      <c r="O6971">
        <v>0</v>
      </c>
      <c r="P6971" t="s">
        <v>183</v>
      </c>
      <c r="Q6971">
        <v>0</v>
      </c>
      <c r="R6971">
        <v>0</v>
      </c>
      <c r="S6971">
        <v>0</v>
      </c>
      <c r="T6971" t="s">
        <v>181</v>
      </c>
      <c r="U6971">
        <v>0</v>
      </c>
      <c r="V6971" t="s">
        <v>181</v>
      </c>
      <c r="W6971">
        <v>0</v>
      </c>
      <c r="X6971" t="s">
        <v>201</v>
      </c>
    </row>
    <row r="6972" spans="1:24" x14ac:dyDescent="0.3">
      <c r="A6972" t="s">
        <v>179</v>
      </c>
      <c r="B6972" t="s">
        <v>536</v>
      </c>
      <c r="C6972" t="s">
        <v>181</v>
      </c>
      <c r="D6972" t="s">
        <v>537</v>
      </c>
      <c r="E6972" t="s">
        <v>181</v>
      </c>
      <c r="F6972">
        <v>0</v>
      </c>
      <c r="G6972">
        <v>0</v>
      </c>
      <c r="H6972" t="s">
        <v>15407</v>
      </c>
      <c r="I6972">
        <v>0</v>
      </c>
      <c r="J6972">
        <v>0</v>
      </c>
      <c r="L6972">
        <v>0</v>
      </c>
      <c r="M6972">
        <v>0</v>
      </c>
      <c r="N6972">
        <v>0</v>
      </c>
      <c r="O6972">
        <v>0</v>
      </c>
      <c r="P6972" t="s">
        <v>183</v>
      </c>
      <c r="Q6972">
        <v>0</v>
      </c>
      <c r="R6972">
        <v>0</v>
      </c>
      <c r="S6972">
        <v>0</v>
      </c>
      <c r="T6972" t="s">
        <v>181</v>
      </c>
      <c r="U6972">
        <v>0</v>
      </c>
      <c r="V6972" t="s">
        <v>181</v>
      </c>
      <c r="W6972">
        <v>0</v>
      </c>
      <c r="X6972" t="s">
        <v>201</v>
      </c>
    </row>
    <row r="6973" spans="1:24" x14ac:dyDescent="0.3">
      <c r="A6973" t="s">
        <v>179</v>
      </c>
      <c r="B6973" t="s">
        <v>1924</v>
      </c>
      <c r="C6973" t="s">
        <v>181</v>
      </c>
      <c r="D6973" t="s">
        <v>1925</v>
      </c>
      <c r="E6973" t="s">
        <v>181</v>
      </c>
      <c r="F6973">
        <v>0</v>
      </c>
      <c r="G6973">
        <v>0</v>
      </c>
      <c r="H6973" t="s">
        <v>13278</v>
      </c>
      <c r="I6973">
        <v>0</v>
      </c>
      <c r="J6973">
        <v>0</v>
      </c>
      <c r="L6973">
        <v>0</v>
      </c>
      <c r="M6973">
        <v>2282.52</v>
      </c>
      <c r="N6973">
        <v>384</v>
      </c>
      <c r="O6973">
        <v>0</v>
      </c>
      <c r="P6973" t="s">
        <v>1926</v>
      </c>
      <c r="Q6973">
        <v>0</v>
      </c>
      <c r="R6973">
        <v>0</v>
      </c>
      <c r="S6973">
        <v>0</v>
      </c>
      <c r="T6973" t="s">
        <v>181</v>
      </c>
      <c r="U6973">
        <v>0</v>
      </c>
      <c r="V6973" t="s">
        <v>181</v>
      </c>
      <c r="W6973">
        <v>0</v>
      </c>
      <c r="X6973" t="s">
        <v>201</v>
      </c>
    </row>
    <row r="6974" spans="1:24" x14ac:dyDescent="0.3">
      <c r="A6974" t="s">
        <v>179</v>
      </c>
      <c r="B6974" t="s">
        <v>1482</v>
      </c>
      <c r="C6974" t="s">
        <v>181</v>
      </c>
      <c r="D6974" t="s">
        <v>1483</v>
      </c>
      <c r="E6974" t="s">
        <v>181</v>
      </c>
      <c r="F6974">
        <v>0</v>
      </c>
      <c r="G6974">
        <v>0</v>
      </c>
      <c r="H6974" t="s">
        <v>16515</v>
      </c>
      <c r="I6974">
        <v>0</v>
      </c>
      <c r="J6974">
        <v>0</v>
      </c>
      <c r="L6974">
        <v>0</v>
      </c>
      <c r="M6974">
        <v>2289.5300000000002</v>
      </c>
      <c r="N6974">
        <v>338</v>
      </c>
      <c r="O6974">
        <v>84</v>
      </c>
      <c r="P6974" t="s">
        <v>7291</v>
      </c>
      <c r="Q6974">
        <v>252</v>
      </c>
      <c r="R6974">
        <v>0</v>
      </c>
      <c r="S6974">
        <v>0</v>
      </c>
      <c r="T6974" t="s">
        <v>181</v>
      </c>
      <c r="U6974">
        <v>0</v>
      </c>
      <c r="V6974" t="s">
        <v>181</v>
      </c>
      <c r="W6974">
        <v>0</v>
      </c>
      <c r="X6974" t="s">
        <v>201</v>
      </c>
    </row>
    <row r="6975" spans="1:24" x14ac:dyDescent="0.3">
      <c r="A6975" t="s">
        <v>179</v>
      </c>
      <c r="B6975" t="s">
        <v>2130</v>
      </c>
      <c r="C6975" t="s">
        <v>181</v>
      </c>
      <c r="D6975" t="s">
        <v>2131</v>
      </c>
      <c r="E6975" t="s">
        <v>181</v>
      </c>
      <c r="F6975">
        <v>0</v>
      </c>
      <c r="G6975">
        <v>0</v>
      </c>
      <c r="H6975" t="s">
        <v>16515</v>
      </c>
      <c r="I6975">
        <v>0</v>
      </c>
      <c r="J6975">
        <v>0</v>
      </c>
      <c r="L6975">
        <v>0</v>
      </c>
      <c r="M6975">
        <v>0</v>
      </c>
      <c r="N6975">
        <v>0</v>
      </c>
      <c r="O6975">
        <v>0</v>
      </c>
      <c r="P6975" t="s">
        <v>183</v>
      </c>
      <c r="Q6975">
        <v>0</v>
      </c>
      <c r="R6975">
        <v>0</v>
      </c>
      <c r="S6975">
        <v>0</v>
      </c>
      <c r="T6975" t="s">
        <v>181</v>
      </c>
      <c r="U6975">
        <v>0</v>
      </c>
      <c r="V6975" t="s">
        <v>181</v>
      </c>
      <c r="W6975">
        <v>0</v>
      </c>
      <c r="X6975" t="s">
        <v>201</v>
      </c>
    </row>
    <row r="6976" spans="1:24" x14ac:dyDescent="0.3">
      <c r="A6976" t="s">
        <v>179</v>
      </c>
      <c r="B6976" t="s">
        <v>4290</v>
      </c>
      <c r="C6976" t="s">
        <v>181</v>
      </c>
      <c r="D6976" t="s">
        <v>4291</v>
      </c>
      <c r="E6976" t="s">
        <v>7</v>
      </c>
      <c r="F6976">
        <v>0</v>
      </c>
      <c r="G6976">
        <v>0</v>
      </c>
      <c r="H6976" t="s">
        <v>16515</v>
      </c>
      <c r="I6976">
        <v>0</v>
      </c>
      <c r="J6976">
        <v>0</v>
      </c>
      <c r="L6976">
        <v>0</v>
      </c>
      <c r="M6976">
        <v>196.44</v>
      </c>
      <c r="N6976">
        <v>29</v>
      </c>
      <c r="O6976">
        <v>16</v>
      </c>
      <c r="P6976" t="s">
        <v>1552</v>
      </c>
      <c r="Q6976">
        <v>0</v>
      </c>
      <c r="R6976">
        <v>0</v>
      </c>
      <c r="S6976">
        <v>0</v>
      </c>
      <c r="T6976" t="s">
        <v>181</v>
      </c>
      <c r="U6976">
        <v>0</v>
      </c>
      <c r="V6976" t="s">
        <v>181</v>
      </c>
      <c r="W6976">
        <v>0</v>
      </c>
      <c r="X6976" t="s">
        <v>201</v>
      </c>
    </row>
    <row r="6977" spans="1:24" x14ac:dyDescent="0.3">
      <c r="A6977" t="s">
        <v>179</v>
      </c>
      <c r="B6977" t="s">
        <v>5716</v>
      </c>
      <c r="C6977" t="s">
        <v>181</v>
      </c>
      <c r="D6977" t="s">
        <v>5717</v>
      </c>
      <c r="E6977" t="s">
        <v>7</v>
      </c>
      <c r="F6977">
        <v>0</v>
      </c>
      <c r="G6977">
        <v>0</v>
      </c>
      <c r="H6977" t="s">
        <v>16515</v>
      </c>
      <c r="I6977">
        <v>0</v>
      </c>
      <c r="J6977">
        <v>0</v>
      </c>
      <c r="L6977">
        <v>0</v>
      </c>
      <c r="M6977">
        <v>406.43</v>
      </c>
      <c r="N6977">
        <v>60</v>
      </c>
      <c r="O6977">
        <v>0</v>
      </c>
      <c r="P6977" t="s">
        <v>496</v>
      </c>
      <c r="Q6977">
        <v>0</v>
      </c>
      <c r="R6977">
        <v>0</v>
      </c>
      <c r="S6977">
        <v>0</v>
      </c>
      <c r="T6977" t="s">
        <v>181</v>
      </c>
      <c r="U6977">
        <v>0</v>
      </c>
      <c r="V6977" t="s">
        <v>181</v>
      </c>
      <c r="W6977">
        <v>0</v>
      </c>
      <c r="X6977" t="s">
        <v>201</v>
      </c>
    </row>
    <row r="6978" spans="1:24" x14ac:dyDescent="0.3">
      <c r="A6978" t="s">
        <v>179</v>
      </c>
      <c r="B6978" t="s">
        <v>17051</v>
      </c>
      <c r="C6978" t="s">
        <v>181</v>
      </c>
      <c r="D6978" t="s">
        <v>17052</v>
      </c>
      <c r="E6978" t="s">
        <v>7</v>
      </c>
      <c r="F6978">
        <v>0</v>
      </c>
      <c r="G6978">
        <v>0</v>
      </c>
      <c r="H6978" t="s">
        <v>16263</v>
      </c>
      <c r="I6978">
        <v>0</v>
      </c>
      <c r="J6978">
        <v>0</v>
      </c>
      <c r="L6978">
        <v>0</v>
      </c>
      <c r="M6978">
        <v>0</v>
      </c>
      <c r="N6978">
        <v>0</v>
      </c>
      <c r="O6978">
        <v>0</v>
      </c>
      <c r="P6978" t="s">
        <v>183</v>
      </c>
      <c r="Q6978">
        <v>0</v>
      </c>
      <c r="R6978">
        <v>0</v>
      </c>
      <c r="S6978">
        <v>0</v>
      </c>
      <c r="T6978" t="s">
        <v>181</v>
      </c>
      <c r="U6978">
        <v>0</v>
      </c>
      <c r="V6978" t="s">
        <v>181</v>
      </c>
      <c r="W6978">
        <v>0</v>
      </c>
      <c r="X6978" t="s">
        <v>201</v>
      </c>
    </row>
    <row r="6979" spans="1:24" x14ac:dyDescent="0.3">
      <c r="A6979" t="s">
        <v>179</v>
      </c>
      <c r="B6979" t="s">
        <v>3311</v>
      </c>
      <c r="C6979" t="s">
        <v>181</v>
      </c>
      <c r="D6979" t="s">
        <v>3312</v>
      </c>
      <c r="E6979" t="s">
        <v>181</v>
      </c>
      <c r="F6979">
        <v>0</v>
      </c>
      <c r="G6979">
        <v>0</v>
      </c>
      <c r="H6979" t="s">
        <v>12850</v>
      </c>
      <c r="I6979">
        <v>0</v>
      </c>
      <c r="J6979">
        <v>0</v>
      </c>
      <c r="L6979">
        <v>0</v>
      </c>
      <c r="M6979">
        <v>12.59</v>
      </c>
      <c r="N6979">
        <v>2</v>
      </c>
      <c r="O6979">
        <v>0</v>
      </c>
      <c r="P6979" t="s">
        <v>3787</v>
      </c>
      <c r="Q6979">
        <v>0</v>
      </c>
      <c r="R6979">
        <v>0</v>
      </c>
      <c r="S6979">
        <v>0</v>
      </c>
      <c r="T6979" t="s">
        <v>181</v>
      </c>
      <c r="U6979">
        <v>0</v>
      </c>
      <c r="V6979" t="s">
        <v>181</v>
      </c>
      <c r="W6979">
        <v>0</v>
      </c>
      <c r="X6979" t="s">
        <v>201</v>
      </c>
    </row>
    <row r="6980" spans="1:24" x14ac:dyDescent="0.3">
      <c r="A6980" t="s">
        <v>179</v>
      </c>
      <c r="B6980" t="s">
        <v>17053</v>
      </c>
      <c r="C6980" t="s">
        <v>181</v>
      </c>
      <c r="D6980" t="s">
        <v>17054</v>
      </c>
      <c r="E6980" t="s">
        <v>7</v>
      </c>
      <c r="F6980">
        <v>0</v>
      </c>
      <c r="G6980">
        <v>0</v>
      </c>
      <c r="H6980" t="s">
        <v>17055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0</v>
      </c>
      <c r="P6980" t="s">
        <v>183</v>
      </c>
      <c r="Q6980">
        <v>0</v>
      </c>
      <c r="R6980">
        <v>0</v>
      </c>
      <c r="S6980">
        <v>0</v>
      </c>
      <c r="T6980" t="s">
        <v>181</v>
      </c>
      <c r="U6980">
        <v>0</v>
      </c>
      <c r="V6980" t="s">
        <v>181</v>
      </c>
      <c r="W6980">
        <v>0</v>
      </c>
      <c r="X6980" t="s">
        <v>201</v>
      </c>
    </row>
    <row r="6981" spans="1:24" x14ac:dyDescent="0.3">
      <c r="A6981" t="s">
        <v>179</v>
      </c>
      <c r="B6981" t="s">
        <v>1211</v>
      </c>
      <c r="C6981" t="s">
        <v>181</v>
      </c>
      <c r="D6981" t="s">
        <v>1212</v>
      </c>
      <c r="E6981" t="s">
        <v>181</v>
      </c>
      <c r="F6981">
        <v>0</v>
      </c>
      <c r="G6981">
        <v>0</v>
      </c>
      <c r="H6981" t="s">
        <v>16515</v>
      </c>
      <c r="I6981">
        <v>0</v>
      </c>
      <c r="J6981">
        <v>0</v>
      </c>
      <c r="L6981">
        <v>0</v>
      </c>
      <c r="M6981">
        <v>0</v>
      </c>
      <c r="N6981">
        <v>0</v>
      </c>
      <c r="O6981">
        <v>0</v>
      </c>
      <c r="P6981" t="s">
        <v>183</v>
      </c>
      <c r="Q6981">
        <v>0</v>
      </c>
      <c r="R6981">
        <v>0</v>
      </c>
      <c r="S6981">
        <v>0</v>
      </c>
      <c r="T6981" t="s">
        <v>181</v>
      </c>
      <c r="U6981">
        <v>0</v>
      </c>
      <c r="V6981" t="s">
        <v>181</v>
      </c>
      <c r="W6981">
        <v>0</v>
      </c>
      <c r="X6981" t="s">
        <v>201</v>
      </c>
    </row>
    <row r="6982" spans="1:24" x14ac:dyDescent="0.3">
      <c r="A6982" t="s">
        <v>179</v>
      </c>
      <c r="B6982" t="s">
        <v>1433</v>
      </c>
      <c r="C6982" t="s">
        <v>181</v>
      </c>
      <c r="D6982" t="s">
        <v>1434</v>
      </c>
      <c r="E6982" t="s">
        <v>181</v>
      </c>
      <c r="F6982">
        <v>0</v>
      </c>
      <c r="G6982">
        <v>0</v>
      </c>
      <c r="H6982" t="s">
        <v>17056</v>
      </c>
      <c r="I6982">
        <v>0</v>
      </c>
      <c r="J6982">
        <v>0</v>
      </c>
      <c r="L6982">
        <v>0</v>
      </c>
      <c r="M6982">
        <v>5660.93</v>
      </c>
      <c r="N6982">
        <v>65</v>
      </c>
      <c r="O6982">
        <v>0</v>
      </c>
      <c r="P6982" t="s">
        <v>4248</v>
      </c>
      <c r="Q6982">
        <v>0</v>
      </c>
      <c r="R6982">
        <v>0</v>
      </c>
      <c r="S6982">
        <v>0</v>
      </c>
      <c r="T6982" t="s">
        <v>181</v>
      </c>
      <c r="U6982">
        <v>0</v>
      </c>
      <c r="V6982" t="s">
        <v>181</v>
      </c>
      <c r="W6982">
        <v>0</v>
      </c>
      <c r="X6982" t="s">
        <v>201</v>
      </c>
    </row>
    <row r="6983" spans="1:24" x14ac:dyDescent="0.3">
      <c r="A6983" t="s">
        <v>179</v>
      </c>
      <c r="B6983" t="s">
        <v>1436</v>
      </c>
      <c r="C6983" t="s">
        <v>181</v>
      </c>
      <c r="D6983" t="s">
        <v>1437</v>
      </c>
      <c r="E6983" t="s">
        <v>181</v>
      </c>
      <c r="F6983">
        <v>0</v>
      </c>
      <c r="G6983">
        <v>0</v>
      </c>
      <c r="H6983" t="s">
        <v>16969</v>
      </c>
      <c r="I6983">
        <v>0</v>
      </c>
      <c r="J6983">
        <v>0</v>
      </c>
      <c r="L6983">
        <v>0</v>
      </c>
      <c r="M6983">
        <v>696.73</v>
      </c>
      <c r="N6983">
        <v>96</v>
      </c>
      <c r="O6983">
        <v>0</v>
      </c>
      <c r="P6983" t="s">
        <v>876</v>
      </c>
      <c r="Q6983">
        <v>0</v>
      </c>
      <c r="R6983">
        <v>0</v>
      </c>
      <c r="S6983">
        <v>0</v>
      </c>
      <c r="T6983" t="s">
        <v>181</v>
      </c>
      <c r="U6983">
        <v>0</v>
      </c>
      <c r="V6983" t="s">
        <v>181</v>
      </c>
      <c r="W6983">
        <v>0</v>
      </c>
      <c r="X6983" t="s">
        <v>201</v>
      </c>
    </row>
    <row r="6984" spans="1:24" x14ac:dyDescent="0.3">
      <c r="A6984" t="s">
        <v>179</v>
      </c>
      <c r="B6984" t="s">
        <v>2132</v>
      </c>
      <c r="C6984" t="s">
        <v>181</v>
      </c>
      <c r="D6984" t="s">
        <v>2133</v>
      </c>
      <c r="E6984" t="s">
        <v>181</v>
      </c>
      <c r="F6984">
        <v>0</v>
      </c>
      <c r="G6984">
        <v>0</v>
      </c>
      <c r="H6984" t="s">
        <v>16515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0</v>
      </c>
      <c r="P6984" t="s">
        <v>183</v>
      </c>
      <c r="Q6984">
        <v>0</v>
      </c>
      <c r="R6984">
        <v>0</v>
      </c>
      <c r="S6984">
        <v>0</v>
      </c>
      <c r="T6984" t="s">
        <v>181</v>
      </c>
      <c r="U6984">
        <v>0</v>
      </c>
      <c r="V6984" t="s">
        <v>181</v>
      </c>
      <c r="W6984">
        <v>0</v>
      </c>
      <c r="X6984" t="s">
        <v>201</v>
      </c>
    </row>
    <row r="6985" spans="1:24" x14ac:dyDescent="0.3">
      <c r="A6985" t="s">
        <v>179</v>
      </c>
      <c r="B6985" t="s">
        <v>6555</v>
      </c>
      <c r="C6985" t="s">
        <v>181</v>
      </c>
      <c r="D6985" t="s">
        <v>6556</v>
      </c>
      <c r="E6985" t="s">
        <v>7</v>
      </c>
      <c r="F6985">
        <v>0</v>
      </c>
      <c r="G6985">
        <v>0</v>
      </c>
      <c r="H6985" t="s">
        <v>16263</v>
      </c>
      <c r="I6985">
        <v>0</v>
      </c>
      <c r="J6985">
        <v>0</v>
      </c>
      <c r="L6985">
        <v>0</v>
      </c>
      <c r="M6985">
        <v>0</v>
      </c>
      <c r="N6985">
        <v>0</v>
      </c>
      <c r="O6985">
        <v>0</v>
      </c>
      <c r="P6985" t="s">
        <v>183</v>
      </c>
      <c r="Q6985">
        <v>0</v>
      </c>
      <c r="R6985">
        <v>0</v>
      </c>
      <c r="S6985">
        <v>0</v>
      </c>
      <c r="T6985" t="s">
        <v>181</v>
      </c>
      <c r="U6985">
        <v>0</v>
      </c>
      <c r="V6985" t="s">
        <v>181</v>
      </c>
      <c r="W6985">
        <v>0</v>
      </c>
      <c r="X6985" t="s">
        <v>201</v>
      </c>
    </row>
    <row r="6986" spans="1:24" x14ac:dyDescent="0.3">
      <c r="A6986" t="s">
        <v>179</v>
      </c>
      <c r="B6986" t="s">
        <v>17057</v>
      </c>
      <c r="C6986" t="s">
        <v>181</v>
      </c>
      <c r="D6986" t="s">
        <v>17058</v>
      </c>
      <c r="E6986" t="s">
        <v>7</v>
      </c>
      <c r="F6986">
        <v>0</v>
      </c>
      <c r="G6986">
        <v>0</v>
      </c>
      <c r="H6986" t="s">
        <v>17059</v>
      </c>
      <c r="I6986">
        <v>0</v>
      </c>
      <c r="J6986">
        <v>0</v>
      </c>
      <c r="L6986">
        <v>0</v>
      </c>
      <c r="M6986">
        <v>0</v>
      </c>
      <c r="N6986">
        <v>0</v>
      </c>
      <c r="O6986">
        <v>0</v>
      </c>
      <c r="P6986" t="s">
        <v>183</v>
      </c>
      <c r="Q6986">
        <v>0</v>
      </c>
      <c r="R6986">
        <v>0</v>
      </c>
      <c r="S6986">
        <v>0</v>
      </c>
      <c r="T6986" t="s">
        <v>181</v>
      </c>
      <c r="U6986">
        <v>0</v>
      </c>
      <c r="V6986" t="s">
        <v>181</v>
      </c>
      <c r="W6986">
        <v>0</v>
      </c>
      <c r="X6986" t="s">
        <v>201</v>
      </c>
    </row>
    <row r="6987" spans="1:24" x14ac:dyDescent="0.3">
      <c r="A6987" t="s">
        <v>179</v>
      </c>
      <c r="B6987" t="s">
        <v>3083</v>
      </c>
      <c r="C6987" t="s">
        <v>181</v>
      </c>
      <c r="D6987" t="s">
        <v>3084</v>
      </c>
      <c r="E6987" t="s">
        <v>181</v>
      </c>
      <c r="F6987">
        <v>0</v>
      </c>
      <c r="G6987">
        <v>0</v>
      </c>
      <c r="H6987" t="s">
        <v>16989</v>
      </c>
      <c r="I6987">
        <v>0</v>
      </c>
      <c r="J6987">
        <v>0</v>
      </c>
      <c r="L6987">
        <v>0</v>
      </c>
      <c r="M6987">
        <v>0</v>
      </c>
      <c r="N6987">
        <v>0</v>
      </c>
      <c r="O6987">
        <v>0</v>
      </c>
      <c r="P6987" t="s">
        <v>183</v>
      </c>
      <c r="Q6987">
        <v>0</v>
      </c>
      <c r="R6987">
        <v>0</v>
      </c>
      <c r="S6987">
        <v>0</v>
      </c>
      <c r="T6987" t="s">
        <v>181</v>
      </c>
      <c r="U6987">
        <v>0</v>
      </c>
      <c r="V6987" t="s">
        <v>181</v>
      </c>
      <c r="W6987">
        <v>0</v>
      </c>
      <c r="X6987" t="s">
        <v>201</v>
      </c>
    </row>
    <row r="6988" spans="1:24" x14ac:dyDescent="0.3">
      <c r="A6988" t="s">
        <v>179</v>
      </c>
      <c r="B6988" t="s">
        <v>867</v>
      </c>
      <c r="C6988" t="s">
        <v>181</v>
      </c>
      <c r="D6988" t="s">
        <v>868</v>
      </c>
      <c r="E6988" t="s">
        <v>181</v>
      </c>
      <c r="F6988">
        <v>0</v>
      </c>
      <c r="G6988">
        <v>0</v>
      </c>
      <c r="H6988" t="s">
        <v>17060</v>
      </c>
      <c r="I6988">
        <v>0</v>
      </c>
      <c r="J6988">
        <v>0</v>
      </c>
      <c r="L6988">
        <v>0</v>
      </c>
      <c r="M6988">
        <v>1543.33</v>
      </c>
      <c r="N6988">
        <v>18</v>
      </c>
      <c r="O6988">
        <v>0</v>
      </c>
      <c r="P6988" t="s">
        <v>17061</v>
      </c>
      <c r="Q6988">
        <v>0</v>
      </c>
      <c r="R6988">
        <v>0</v>
      </c>
      <c r="S6988">
        <v>0</v>
      </c>
      <c r="T6988" t="s">
        <v>181</v>
      </c>
      <c r="U6988">
        <v>0</v>
      </c>
      <c r="V6988" t="s">
        <v>181</v>
      </c>
      <c r="W6988">
        <v>0</v>
      </c>
      <c r="X6988" t="s">
        <v>201</v>
      </c>
    </row>
    <row r="6989" spans="1:24" x14ac:dyDescent="0.3">
      <c r="A6989" t="s">
        <v>179</v>
      </c>
      <c r="B6989" t="s">
        <v>3381</v>
      </c>
      <c r="C6989" t="s">
        <v>181</v>
      </c>
      <c r="D6989" t="s">
        <v>3382</v>
      </c>
      <c r="E6989" t="s">
        <v>181</v>
      </c>
      <c r="F6989">
        <v>0</v>
      </c>
      <c r="G6989">
        <v>0</v>
      </c>
      <c r="H6989" t="s">
        <v>16989</v>
      </c>
      <c r="I6989">
        <v>0</v>
      </c>
      <c r="J6989">
        <v>0</v>
      </c>
      <c r="L6989">
        <v>0</v>
      </c>
      <c r="M6989">
        <v>0</v>
      </c>
      <c r="N6989">
        <v>0</v>
      </c>
      <c r="O6989">
        <v>0</v>
      </c>
      <c r="P6989" t="s">
        <v>183</v>
      </c>
      <c r="Q6989">
        <v>0</v>
      </c>
      <c r="R6989">
        <v>0</v>
      </c>
      <c r="S6989">
        <v>0</v>
      </c>
      <c r="T6989" t="s">
        <v>181</v>
      </c>
      <c r="U6989">
        <v>0</v>
      </c>
      <c r="V6989" t="s">
        <v>181</v>
      </c>
      <c r="W6989">
        <v>0</v>
      </c>
      <c r="X6989" t="s">
        <v>201</v>
      </c>
    </row>
    <row r="6990" spans="1:24" x14ac:dyDescent="0.3">
      <c r="A6990" t="s">
        <v>179</v>
      </c>
      <c r="B6990" t="s">
        <v>17062</v>
      </c>
      <c r="C6990" t="s">
        <v>181</v>
      </c>
      <c r="D6990" t="s">
        <v>17063</v>
      </c>
      <c r="E6990" t="s">
        <v>7</v>
      </c>
      <c r="F6990">
        <v>0</v>
      </c>
      <c r="G6990">
        <v>0</v>
      </c>
      <c r="H6990" t="s">
        <v>16515</v>
      </c>
      <c r="I6990">
        <v>0</v>
      </c>
      <c r="J6990">
        <v>0</v>
      </c>
      <c r="L6990">
        <v>0</v>
      </c>
      <c r="M6990">
        <v>0</v>
      </c>
      <c r="N6990">
        <v>0</v>
      </c>
      <c r="O6990">
        <v>0</v>
      </c>
      <c r="P6990" t="s">
        <v>183</v>
      </c>
      <c r="Q6990">
        <v>0</v>
      </c>
      <c r="R6990">
        <v>0</v>
      </c>
      <c r="S6990">
        <v>0</v>
      </c>
      <c r="T6990" t="s">
        <v>181</v>
      </c>
      <c r="U6990">
        <v>0</v>
      </c>
      <c r="V6990" t="s">
        <v>181</v>
      </c>
      <c r="W6990">
        <v>0</v>
      </c>
      <c r="X6990" t="s">
        <v>201</v>
      </c>
    </row>
    <row r="6991" spans="1:24" x14ac:dyDescent="0.3">
      <c r="A6991" t="s">
        <v>179</v>
      </c>
      <c r="B6991" t="s">
        <v>5485</v>
      </c>
      <c r="C6991" t="s">
        <v>181</v>
      </c>
      <c r="D6991" t="s">
        <v>5486</v>
      </c>
      <c r="E6991" t="s">
        <v>7</v>
      </c>
      <c r="F6991">
        <v>0</v>
      </c>
      <c r="G6991">
        <v>0</v>
      </c>
      <c r="H6991" t="s">
        <v>16997</v>
      </c>
      <c r="I6991">
        <v>0</v>
      </c>
      <c r="J6991">
        <v>0</v>
      </c>
      <c r="L6991">
        <v>0</v>
      </c>
      <c r="M6991">
        <v>0</v>
      </c>
      <c r="N6991">
        <v>0</v>
      </c>
      <c r="O6991">
        <v>0</v>
      </c>
      <c r="P6991" t="s">
        <v>183</v>
      </c>
      <c r="Q6991">
        <v>0</v>
      </c>
      <c r="R6991">
        <v>0</v>
      </c>
      <c r="S6991">
        <v>0</v>
      </c>
      <c r="T6991" t="s">
        <v>181</v>
      </c>
      <c r="U6991">
        <v>0</v>
      </c>
      <c r="V6991" t="s">
        <v>181</v>
      </c>
      <c r="W6991">
        <v>0</v>
      </c>
      <c r="X6991" t="s">
        <v>201</v>
      </c>
    </row>
    <row r="6992" spans="1:24" x14ac:dyDescent="0.3">
      <c r="A6992" t="s">
        <v>179</v>
      </c>
      <c r="B6992" t="s">
        <v>702</v>
      </c>
      <c r="C6992" t="s">
        <v>181</v>
      </c>
      <c r="D6992" t="s">
        <v>703</v>
      </c>
      <c r="E6992" t="s">
        <v>181</v>
      </c>
      <c r="F6992">
        <v>0</v>
      </c>
      <c r="G6992">
        <v>0</v>
      </c>
      <c r="H6992" t="s">
        <v>12732</v>
      </c>
      <c r="I6992">
        <v>0</v>
      </c>
      <c r="J6992">
        <v>0</v>
      </c>
      <c r="L6992">
        <v>0</v>
      </c>
      <c r="M6992">
        <v>1219.28</v>
      </c>
      <c r="N6992">
        <v>108</v>
      </c>
      <c r="O6992">
        <v>0</v>
      </c>
      <c r="P6992" t="s">
        <v>2225</v>
      </c>
      <c r="Q6992">
        <v>0</v>
      </c>
      <c r="R6992">
        <v>0</v>
      </c>
      <c r="S6992">
        <v>0</v>
      </c>
      <c r="T6992" t="s">
        <v>181</v>
      </c>
      <c r="U6992">
        <v>0</v>
      </c>
      <c r="V6992" t="s">
        <v>181</v>
      </c>
      <c r="W6992">
        <v>0</v>
      </c>
      <c r="X6992" t="s">
        <v>201</v>
      </c>
    </row>
    <row r="6993" spans="1:24" x14ac:dyDescent="0.3">
      <c r="A6993" t="s">
        <v>179</v>
      </c>
      <c r="B6993" t="s">
        <v>5718</v>
      </c>
      <c r="C6993" t="s">
        <v>181</v>
      </c>
      <c r="D6993" t="s">
        <v>5719</v>
      </c>
      <c r="E6993" t="s">
        <v>7</v>
      </c>
      <c r="F6993">
        <v>0</v>
      </c>
      <c r="G6993">
        <v>0</v>
      </c>
      <c r="H6993" t="s">
        <v>12807</v>
      </c>
      <c r="I6993">
        <v>0</v>
      </c>
      <c r="J6993">
        <v>0</v>
      </c>
      <c r="L6993">
        <v>0</v>
      </c>
      <c r="M6993">
        <v>1195.8</v>
      </c>
      <c r="N6993">
        <v>114</v>
      </c>
      <c r="O6993">
        <v>0</v>
      </c>
      <c r="P6993" t="s">
        <v>7277</v>
      </c>
      <c r="Q6993">
        <v>0</v>
      </c>
      <c r="R6993">
        <v>0</v>
      </c>
      <c r="S6993">
        <v>0</v>
      </c>
      <c r="T6993" t="s">
        <v>181</v>
      </c>
      <c r="U6993">
        <v>0</v>
      </c>
      <c r="V6993" t="s">
        <v>181</v>
      </c>
      <c r="W6993">
        <v>0</v>
      </c>
      <c r="X6993" t="s">
        <v>201</v>
      </c>
    </row>
    <row r="6994" spans="1:24" x14ac:dyDescent="0.3">
      <c r="A6994" t="s">
        <v>179</v>
      </c>
      <c r="B6994" t="s">
        <v>3437</v>
      </c>
      <c r="C6994" t="s">
        <v>181</v>
      </c>
      <c r="D6994" t="s">
        <v>3438</v>
      </c>
      <c r="E6994" t="s">
        <v>181</v>
      </c>
      <c r="F6994">
        <v>0</v>
      </c>
      <c r="G6994">
        <v>0</v>
      </c>
      <c r="H6994" t="s">
        <v>17003</v>
      </c>
      <c r="I6994">
        <v>0</v>
      </c>
      <c r="J6994">
        <v>0</v>
      </c>
      <c r="L6994">
        <v>0</v>
      </c>
      <c r="M6994">
        <v>934.78</v>
      </c>
      <c r="N6994">
        <v>46</v>
      </c>
      <c r="O6994">
        <v>0</v>
      </c>
      <c r="P6994" t="s">
        <v>3730</v>
      </c>
      <c r="Q6994">
        <v>0</v>
      </c>
      <c r="R6994">
        <v>0</v>
      </c>
      <c r="S6994">
        <v>0</v>
      </c>
      <c r="T6994" t="s">
        <v>181</v>
      </c>
      <c r="U6994">
        <v>0</v>
      </c>
      <c r="V6994" t="s">
        <v>181</v>
      </c>
      <c r="W6994">
        <v>0</v>
      </c>
      <c r="X6994" t="s">
        <v>201</v>
      </c>
    </row>
    <row r="6995" spans="1:24" x14ac:dyDescent="0.3">
      <c r="A6995" t="s">
        <v>179</v>
      </c>
      <c r="B6995" t="s">
        <v>6917</v>
      </c>
      <c r="C6995" t="s">
        <v>181</v>
      </c>
      <c r="D6995" t="s">
        <v>6918</v>
      </c>
      <c r="E6995" t="s">
        <v>7</v>
      </c>
      <c r="F6995">
        <v>0</v>
      </c>
      <c r="G6995">
        <v>0</v>
      </c>
      <c r="H6995" t="s">
        <v>17064</v>
      </c>
      <c r="I6995">
        <v>0</v>
      </c>
      <c r="J6995">
        <v>0</v>
      </c>
      <c r="L6995">
        <v>0</v>
      </c>
      <c r="M6995">
        <v>34.840000000000003</v>
      </c>
      <c r="N6995">
        <v>2</v>
      </c>
      <c r="O6995">
        <v>0</v>
      </c>
      <c r="P6995" t="s">
        <v>3787</v>
      </c>
      <c r="Q6995">
        <v>0</v>
      </c>
      <c r="R6995">
        <v>0</v>
      </c>
      <c r="S6995">
        <v>0</v>
      </c>
      <c r="T6995" t="s">
        <v>181</v>
      </c>
      <c r="U6995">
        <v>0</v>
      </c>
      <c r="V6995" t="s">
        <v>181</v>
      </c>
      <c r="W6995">
        <v>0</v>
      </c>
      <c r="X6995" t="s">
        <v>201</v>
      </c>
    </row>
    <row r="6996" spans="1:24" x14ac:dyDescent="0.3">
      <c r="A6996" t="s">
        <v>179</v>
      </c>
      <c r="B6996" t="s">
        <v>3451</v>
      </c>
      <c r="C6996" t="s">
        <v>181</v>
      </c>
      <c r="D6996" t="s">
        <v>3452</v>
      </c>
      <c r="E6996" t="s">
        <v>181</v>
      </c>
      <c r="F6996">
        <v>0</v>
      </c>
      <c r="G6996">
        <v>0</v>
      </c>
      <c r="H6996" t="s">
        <v>17002</v>
      </c>
      <c r="I6996">
        <v>0</v>
      </c>
      <c r="J6996">
        <v>0</v>
      </c>
      <c r="L6996">
        <v>0</v>
      </c>
      <c r="M6996">
        <v>1306.3699999999999</v>
      </c>
      <c r="N6996">
        <v>60</v>
      </c>
      <c r="O6996">
        <v>0</v>
      </c>
      <c r="P6996" t="s">
        <v>496</v>
      </c>
      <c r="Q6996">
        <v>0</v>
      </c>
      <c r="R6996">
        <v>0</v>
      </c>
      <c r="S6996">
        <v>0</v>
      </c>
      <c r="T6996" t="s">
        <v>181</v>
      </c>
      <c r="U6996">
        <v>0</v>
      </c>
      <c r="V6996" t="s">
        <v>181</v>
      </c>
      <c r="W6996">
        <v>0</v>
      </c>
      <c r="X6996" t="s">
        <v>201</v>
      </c>
    </row>
    <row r="6997" spans="1:24" x14ac:dyDescent="0.3">
      <c r="A6997" t="s">
        <v>179</v>
      </c>
      <c r="B6997" t="s">
        <v>6716</v>
      </c>
      <c r="C6997" t="s">
        <v>181</v>
      </c>
      <c r="D6997" t="s">
        <v>6717</v>
      </c>
      <c r="E6997" t="s">
        <v>7</v>
      </c>
      <c r="F6997">
        <v>0</v>
      </c>
      <c r="G6997">
        <v>0</v>
      </c>
      <c r="H6997" t="s">
        <v>17064</v>
      </c>
      <c r="I6997">
        <v>0</v>
      </c>
      <c r="J6997">
        <v>0</v>
      </c>
      <c r="L6997">
        <v>0</v>
      </c>
      <c r="M6997">
        <v>0</v>
      </c>
      <c r="N6997">
        <v>0</v>
      </c>
      <c r="O6997">
        <v>0</v>
      </c>
      <c r="P6997" t="s">
        <v>183</v>
      </c>
      <c r="Q6997">
        <v>0</v>
      </c>
      <c r="R6997">
        <v>0</v>
      </c>
      <c r="S6997">
        <v>0</v>
      </c>
      <c r="T6997" t="s">
        <v>181</v>
      </c>
      <c r="U6997">
        <v>0</v>
      </c>
      <c r="V6997" t="s">
        <v>181</v>
      </c>
      <c r="W6997">
        <v>0</v>
      </c>
      <c r="X6997" t="s">
        <v>201</v>
      </c>
    </row>
    <row r="6998" spans="1:24" x14ac:dyDescent="0.3">
      <c r="A6998" t="s">
        <v>179</v>
      </c>
      <c r="B6998" t="s">
        <v>17065</v>
      </c>
      <c r="C6998" t="s">
        <v>181</v>
      </c>
      <c r="D6998" t="s">
        <v>17066</v>
      </c>
      <c r="E6998" t="s">
        <v>7</v>
      </c>
      <c r="F6998">
        <v>0</v>
      </c>
      <c r="G6998">
        <v>0</v>
      </c>
      <c r="H6998" t="s">
        <v>15772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 t="s">
        <v>183</v>
      </c>
      <c r="Q6998">
        <v>0</v>
      </c>
      <c r="R6998">
        <v>0</v>
      </c>
      <c r="S6998">
        <v>0</v>
      </c>
      <c r="T6998" t="s">
        <v>181</v>
      </c>
      <c r="U6998">
        <v>0</v>
      </c>
      <c r="V6998" t="s">
        <v>181</v>
      </c>
      <c r="W6998">
        <v>0</v>
      </c>
      <c r="X6998" t="s">
        <v>201</v>
      </c>
    </row>
    <row r="6999" spans="1:24" x14ac:dyDescent="0.3">
      <c r="A6999" t="s">
        <v>179</v>
      </c>
      <c r="B6999" t="s">
        <v>2538</v>
      </c>
      <c r="C6999" t="s">
        <v>181</v>
      </c>
      <c r="D6999" t="s">
        <v>2539</v>
      </c>
      <c r="E6999" t="s">
        <v>181</v>
      </c>
      <c r="F6999">
        <v>0</v>
      </c>
      <c r="G6999">
        <v>0</v>
      </c>
      <c r="H6999" t="s">
        <v>16515</v>
      </c>
      <c r="I6999">
        <v>0</v>
      </c>
      <c r="J6999">
        <v>0</v>
      </c>
      <c r="L6999">
        <v>0</v>
      </c>
      <c r="M6999">
        <v>0</v>
      </c>
      <c r="N6999">
        <v>0</v>
      </c>
      <c r="O6999">
        <v>0</v>
      </c>
      <c r="P6999" t="s">
        <v>183</v>
      </c>
      <c r="Q6999">
        <v>0</v>
      </c>
      <c r="R6999">
        <v>0</v>
      </c>
      <c r="S6999">
        <v>0</v>
      </c>
      <c r="T6999" t="s">
        <v>181</v>
      </c>
      <c r="U6999">
        <v>0</v>
      </c>
      <c r="V6999" t="s">
        <v>181</v>
      </c>
      <c r="W6999">
        <v>0</v>
      </c>
      <c r="X6999" t="s">
        <v>201</v>
      </c>
    </row>
    <row r="7000" spans="1:24" x14ac:dyDescent="0.3">
      <c r="A7000" t="s">
        <v>179</v>
      </c>
      <c r="B7000" t="s">
        <v>1584</v>
      </c>
      <c r="C7000" t="s">
        <v>181</v>
      </c>
      <c r="D7000" t="s">
        <v>1585</v>
      </c>
      <c r="E7000" t="s">
        <v>181</v>
      </c>
      <c r="F7000">
        <v>0</v>
      </c>
      <c r="G7000">
        <v>0</v>
      </c>
      <c r="H7000" t="s">
        <v>16997</v>
      </c>
      <c r="I7000">
        <v>0</v>
      </c>
      <c r="J7000">
        <v>0</v>
      </c>
      <c r="L7000">
        <v>0</v>
      </c>
      <c r="M7000">
        <v>0</v>
      </c>
      <c r="N7000">
        <v>0</v>
      </c>
      <c r="O7000">
        <v>0</v>
      </c>
      <c r="P7000" t="s">
        <v>183</v>
      </c>
      <c r="Q7000">
        <v>0</v>
      </c>
      <c r="R7000">
        <v>0</v>
      </c>
      <c r="S7000">
        <v>0</v>
      </c>
      <c r="T7000" t="s">
        <v>181</v>
      </c>
      <c r="U7000">
        <v>0</v>
      </c>
      <c r="V7000" t="s">
        <v>181</v>
      </c>
      <c r="W7000">
        <v>0</v>
      </c>
      <c r="X7000" t="s">
        <v>201</v>
      </c>
    </row>
    <row r="7001" spans="1:24" x14ac:dyDescent="0.3">
      <c r="A7001" t="s">
        <v>179</v>
      </c>
      <c r="B7001" t="s">
        <v>6718</v>
      </c>
      <c r="C7001" t="s">
        <v>181</v>
      </c>
      <c r="D7001" t="s">
        <v>6719</v>
      </c>
      <c r="E7001" t="s">
        <v>7</v>
      </c>
      <c r="F7001">
        <v>0</v>
      </c>
      <c r="G7001">
        <v>0</v>
      </c>
      <c r="H7001" t="s">
        <v>17064</v>
      </c>
      <c r="I7001">
        <v>0</v>
      </c>
      <c r="J7001">
        <v>0</v>
      </c>
      <c r="L7001">
        <v>0</v>
      </c>
      <c r="M7001">
        <v>0</v>
      </c>
      <c r="N7001">
        <v>0</v>
      </c>
      <c r="O7001">
        <v>0</v>
      </c>
      <c r="P7001" t="s">
        <v>183</v>
      </c>
      <c r="Q7001">
        <v>0</v>
      </c>
      <c r="R7001">
        <v>0</v>
      </c>
      <c r="S7001">
        <v>0</v>
      </c>
      <c r="T7001" t="s">
        <v>181</v>
      </c>
      <c r="U7001">
        <v>0</v>
      </c>
      <c r="V7001" t="s">
        <v>181</v>
      </c>
      <c r="W7001">
        <v>0</v>
      </c>
      <c r="X7001" t="s">
        <v>201</v>
      </c>
    </row>
    <row r="7002" spans="1:24" x14ac:dyDescent="0.3">
      <c r="A7002" t="s">
        <v>179</v>
      </c>
      <c r="B7002" t="s">
        <v>1259</v>
      </c>
      <c r="C7002" t="s">
        <v>181</v>
      </c>
      <c r="D7002" t="s">
        <v>1260</v>
      </c>
      <c r="E7002" t="s">
        <v>181</v>
      </c>
      <c r="F7002">
        <v>0</v>
      </c>
      <c r="G7002">
        <v>0</v>
      </c>
      <c r="H7002" t="s">
        <v>17067</v>
      </c>
      <c r="I7002">
        <v>0</v>
      </c>
      <c r="J7002">
        <v>0</v>
      </c>
      <c r="L7002">
        <v>0</v>
      </c>
      <c r="M7002">
        <v>0</v>
      </c>
      <c r="N7002">
        <v>0</v>
      </c>
      <c r="O7002">
        <v>0</v>
      </c>
      <c r="P7002" t="s">
        <v>183</v>
      </c>
      <c r="Q7002">
        <v>0</v>
      </c>
      <c r="R7002">
        <v>0</v>
      </c>
      <c r="S7002">
        <v>0</v>
      </c>
      <c r="T7002" t="s">
        <v>181</v>
      </c>
      <c r="U7002">
        <v>0</v>
      </c>
      <c r="V7002" t="s">
        <v>181</v>
      </c>
      <c r="W7002">
        <v>0</v>
      </c>
      <c r="X7002" t="s">
        <v>201</v>
      </c>
    </row>
    <row r="7003" spans="1:24" x14ac:dyDescent="0.3">
      <c r="A7003" t="s">
        <v>179</v>
      </c>
      <c r="B7003" t="s">
        <v>5200</v>
      </c>
      <c r="C7003" t="s">
        <v>181</v>
      </c>
      <c r="D7003" t="s">
        <v>5201</v>
      </c>
      <c r="E7003" t="s">
        <v>17068</v>
      </c>
      <c r="F7003">
        <v>0</v>
      </c>
      <c r="G7003">
        <v>0</v>
      </c>
      <c r="H7003" t="s">
        <v>15688</v>
      </c>
      <c r="I7003">
        <v>0</v>
      </c>
      <c r="J7003">
        <v>0</v>
      </c>
      <c r="L7003">
        <v>0</v>
      </c>
      <c r="M7003">
        <v>0</v>
      </c>
      <c r="N7003">
        <v>0</v>
      </c>
      <c r="O7003">
        <v>0</v>
      </c>
      <c r="P7003" t="s">
        <v>183</v>
      </c>
      <c r="Q7003">
        <v>0</v>
      </c>
      <c r="R7003">
        <v>0</v>
      </c>
      <c r="S7003">
        <v>0</v>
      </c>
      <c r="T7003" t="s">
        <v>181</v>
      </c>
      <c r="U7003">
        <v>0</v>
      </c>
      <c r="V7003" t="s">
        <v>181</v>
      </c>
      <c r="W7003">
        <v>0</v>
      </c>
      <c r="X7003" t="s">
        <v>201</v>
      </c>
    </row>
    <row r="7004" spans="1:24" x14ac:dyDescent="0.3">
      <c r="A7004" t="s">
        <v>179</v>
      </c>
      <c r="B7004" t="s">
        <v>5194</v>
      </c>
      <c r="C7004" t="s">
        <v>181</v>
      </c>
      <c r="D7004" t="s">
        <v>5195</v>
      </c>
      <c r="E7004" t="s">
        <v>17068</v>
      </c>
      <c r="F7004">
        <v>0</v>
      </c>
      <c r="G7004">
        <v>0</v>
      </c>
      <c r="H7004" t="s">
        <v>15688</v>
      </c>
      <c r="I7004">
        <v>0</v>
      </c>
      <c r="J7004">
        <v>0</v>
      </c>
      <c r="L7004">
        <v>0</v>
      </c>
      <c r="M7004">
        <v>0</v>
      </c>
      <c r="N7004">
        <v>0</v>
      </c>
      <c r="O7004">
        <v>0</v>
      </c>
      <c r="P7004" t="s">
        <v>183</v>
      </c>
      <c r="Q7004">
        <v>0</v>
      </c>
      <c r="R7004">
        <v>0</v>
      </c>
      <c r="S7004">
        <v>0</v>
      </c>
      <c r="T7004" t="s">
        <v>181</v>
      </c>
      <c r="U7004">
        <v>0</v>
      </c>
      <c r="V7004" t="s">
        <v>181</v>
      </c>
      <c r="W7004">
        <v>0</v>
      </c>
      <c r="X7004" t="s">
        <v>201</v>
      </c>
    </row>
    <row r="7005" spans="1:24" x14ac:dyDescent="0.3">
      <c r="A7005" t="s">
        <v>179</v>
      </c>
      <c r="B7005" t="s">
        <v>1012</v>
      </c>
      <c r="C7005" t="s">
        <v>181</v>
      </c>
      <c r="D7005" t="s">
        <v>1013</v>
      </c>
      <c r="E7005" t="s">
        <v>181</v>
      </c>
      <c r="F7005">
        <v>0</v>
      </c>
      <c r="G7005">
        <v>0</v>
      </c>
      <c r="H7005" t="s">
        <v>17069</v>
      </c>
      <c r="I7005">
        <v>0</v>
      </c>
      <c r="J7005">
        <v>0</v>
      </c>
      <c r="L7005">
        <v>0</v>
      </c>
      <c r="M7005">
        <v>8055.94</v>
      </c>
      <c r="N7005">
        <v>480</v>
      </c>
      <c r="O7005">
        <v>0</v>
      </c>
      <c r="P7005" t="s">
        <v>1014</v>
      </c>
      <c r="Q7005">
        <v>0</v>
      </c>
      <c r="R7005">
        <v>0</v>
      </c>
      <c r="S7005">
        <v>0</v>
      </c>
      <c r="T7005" t="s">
        <v>181</v>
      </c>
      <c r="U7005">
        <v>0</v>
      </c>
      <c r="V7005" t="s">
        <v>181</v>
      </c>
      <c r="W7005">
        <v>0</v>
      </c>
      <c r="X7005" t="s">
        <v>201</v>
      </c>
    </row>
    <row r="7006" spans="1:24" x14ac:dyDescent="0.3">
      <c r="A7006" t="s">
        <v>179</v>
      </c>
      <c r="B7006" t="s">
        <v>6800</v>
      </c>
      <c r="C7006" t="s">
        <v>181</v>
      </c>
      <c r="D7006" t="s">
        <v>6801</v>
      </c>
      <c r="E7006" t="s">
        <v>7</v>
      </c>
      <c r="F7006">
        <v>0</v>
      </c>
      <c r="G7006">
        <v>0</v>
      </c>
      <c r="H7006" t="s">
        <v>13897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0</v>
      </c>
      <c r="P7006" t="s">
        <v>183</v>
      </c>
      <c r="Q7006">
        <v>0</v>
      </c>
      <c r="R7006">
        <v>0</v>
      </c>
      <c r="S7006">
        <v>0</v>
      </c>
      <c r="T7006" t="s">
        <v>181</v>
      </c>
      <c r="U7006">
        <v>0</v>
      </c>
      <c r="V7006" t="s">
        <v>181</v>
      </c>
      <c r="W7006">
        <v>0</v>
      </c>
      <c r="X7006" t="s">
        <v>204</v>
      </c>
    </row>
    <row r="7007" spans="1:24" x14ac:dyDescent="0.3">
      <c r="A7007" t="s">
        <v>179</v>
      </c>
      <c r="B7007" t="s">
        <v>5237</v>
      </c>
      <c r="C7007" t="s">
        <v>181</v>
      </c>
      <c r="D7007" t="s">
        <v>5238</v>
      </c>
      <c r="E7007" t="s">
        <v>7</v>
      </c>
      <c r="F7007">
        <v>0</v>
      </c>
      <c r="G7007">
        <v>0</v>
      </c>
      <c r="H7007" t="s">
        <v>17070</v>
      </c>
      <c r="I7007">
        <v>0</v>
      </c>
      <c r="J7007">
        <v>0</v>
      </c>
      <c r="L7007">
        <v>0</v>
      </c>
      <c r="M7007">
        <v>0</v>
      </c>
      <c r="N7007">
        <v>0</v>
      </c>
      <c r="O7007">
        <v>0</v>
      </c>
      <c r="P7007" t="s">
        <v>183</v>
      </c>
      <c r="Q7007">
        <v>0</v>
      </c>
      <c r="R7007">
        <v>0</v>
      </c>
      <c r="S7007">
        <v>0</v>
      </c>
      <c r="T7007" t="s">
        <v>181</v>
      </c>
      <c r="U7007">
        <v>0</v>
      </c>
      <c r="V7007" t="s">
        <v>181</v>
      </c>
      <c r="W7007">
        <v>0</v>
      </c>
      <c r="X7007" t="s">
        <v>204</v>
      </c>
    </row>
    <row r="7008" spans="1:24" x14ac:dyDescent="0.3">
      <c r="A7008" t="s">
        <v>179</v>
      </c>
      <c r="B7008" t="s">
        <v>17071</v>
      </c>
      <c r="C7008" t="s">
        <v>181</v>
      </c>
      <c r="D7008" t="s">
        <v>17072</v>
      </c>
      <c r="E7008" t="s">
        <v>7</v>
      </c>
      <c r="F7008">
        <v>0</v>
      </c>
      <c r="G7008">
        <v>0</v>
      </c>
      <c r="H7008" t="s">
        <v>17073</v>
      </c>
      <c r="I7008">
        <v>0</v>
      </c>
      <c r="J7008">
        <v>0</v>
      </c>
      <c r="L7008">
        <v>0</v>
      </c>
      <c r="M7008">
        <v>0</v>
      </c>
      <c r="N7008">
        <v>0</v>
      </c>
      <c r="O7008">
        <v>0</v>
      </c>
      <c r="P7008" t="s">
        <v>183</v>
      </c>
      <c r="Q7008">
        <v>0</v>
      </c>
      <c r="R7008">
        <v>0</v>
      </c>
      <c r="S7008">
        <v>0</v>
      </c>
      <c r="T7008" t="s">
        <v>181</v>
      </c>
      <c r="U7008">
        <v>0</v>
      </c>
      <c r="V7008" t="s">
        <v>181</v>
      </c>
      <c r="W7008">
        <v>0</v>
      </c>
      <c r="X7008" t="s">
        <v>204</v>
      </c>
    </row>
    <row r="7009" spans="1:24" x14ac:dyDescent="0.3">
      <c r="A7009" t="s">
        <v>179</v>
      </c>
      <c r="B7009" t="s">
        <v>17074</v>
      </c>
      <c r="C7009" t="s">
        <v>181</v>
      </c>
      <c r="D7009" t="s">
        <v>17075</v>
      </c>
      <c r="E7009" t="s">
        <v>7</v>
      </c>
      <c r="F7009">
        <v>0</v>
      </c>
      <c r="G7009">
        <v>0</v>
      </c>
      <c r="H7009" t="s">
        <v>14904</v>
      </c>
      <c r="I7009">
        <v>0</v>
      </c>
      <c r="J7009">
        <v>0</v>
      </c>
      <c r="L7009">
        <v>0</v>
      </c>
      <c r="M7009">
        <v>0</v>
      </c>
      <c r="N7009">
        <v>0</v>
      </c>
      <c r="O7009">
        <v>0</v>
      </c>
      <c r="P7009" t="s">
        <v>183</v>
      </c>
      <c r="Q7009">
        <v>0</v>
      </c>
      <c r="R7009">
        <v>0</v>
      </c>
      <c r="S7009">
        <v>0</v>
      </c>
      <c r="T7009" t="s">
        <v>181</v>
      </c>
      <c r="U7009">
        <v>0</v>
      </c>
      <c r="V7009" t="s">
        <v>181</v>
      </c>
      <c r="W7009">
        <v>0</v>
      </c>
      <c r="X7009" t="s">
        <v>204</v>
      </c>
    </row>
    <row r="7010" spans="1:24" x14ac:dyDescent="0.3">
      <c r="A7010" t="s">
        <v>179</v>
      </c>
      <c r="B7010" t="s">
        <v>2642</v>
      </c>
      <c r="C7010" t="s">
        <v>181</v>
      </c>
      <c r="D7010" t="s">
        <v>2643</v>
      </c>
      <c r="E7010" t="s">
        <v>181</v>
      </c>
      <c r="F7010">
        <v>0</v>
      </c>
      <c r="G7010">
        <v>0</v>
      </c>
      <c r="H7010" t="s">
        <v>14978</v>
      </c>
      <c r="I7010">
        <v>0</v>
      </c>
      <c r="J7010">
        <v>0</v>
      </c>
      <c r="L7010">
        <v>0</v>
      </c>
      <c r="M7010">
        <v>0</v>
      </c>
      <c r="N7010">
        <v>0</v>
      </c>
      <c r="O7010">
        <v>0</v>
      </c>
      <c r="P7010" t="s">
        <v>183</v>
      </c>
      <c r="Q7010">
        <v>0</v>
      </c>
      <c r="R7010">
        <v>0</v>
      </c>
      <c r="S7010">
        <v>0</v>
      </c>
      <c r="T7010" t="s">
        <v>181</v>
      </c>
      <c r="U7010">
        <v>0</v>
      </c>
      <c r="V7010" t="s">
        <v>181</v>
      </c>
      <c r="W7010">
        <v>0</v>
      </c>
      <c r="X7010" t="s">
        <v>204</v>
      </c>
    </row>
    <row r="7011" spans="1:24" x14ac:dyDescent="0.3">
      <c r="A7011" t="s">
        <v>179</v>
      </c>
      <c r="B7011" t="s">
        <v>17076</v>
      </c>
      <c r="C7011" t="s">
        <v>181</v>
      </c>
      <c r="D7011" t="s">
        <v>17077</v>
      </c>
      <c r="E7011" t="s">
        <v>7</v>
      </c>
      <c r="F7011">
        <v>0</v>
      </c>
      <c r="G7011">
        <v>0</v>
      </c>
      <c r="H7011" t="s">
        <v>14978</v>
      </c>
      <c r="I7011">
        <v>0</v>
      </c>
      <c r="J7011">
        <v>0</v>
      </c>
      <c r="L7011">
        <v>0</v>
      </c>
      <c r="M7011">
        <v>0</v>
      </c>
      <c r="N7011">
        <v>0</v>
      </c>
      <c r="O7011">
        <v>0</v>
      </c>
      <c r="P7011" t="s">
        <v>183</v>
      </c>
      <c r="Q7011">
        <v>0</v>
      </c>
      <c r="R7011">
        <v>0</v>
      </c>
      <c r="S7011">
        <v>0</v>
      </c>
      <c r="T7011" t="s">
        <v>181</v>
      </c>
      <c r="U7011">
        <v>0</v>
      </c>
      <c r="V7011" t="s">
        <v>181</v>
      </c>
      <c r="W7011">
        <v>0</v>
      </c>
      <c r="X7011" t="s">
        <v>204</v>
      </c>
    </row>
    <row r="7012" spans="1:24" x14ac:dyDescent="0.3">
      <c r="A7012" t="s">
        <v>179</v>
      </c>
      <c r="B7012" t="s">
        <v>2623</v>
      </c>
      <c r="C7012" t="s">
        <v>181</v>
      </c>
      <c r="D7012" t="s">
        <v>2624</v>
      </c>
      <c r="E7012" t="s">
        <v>181</v>
      </c>
      <c r="F7012">
        <v>0</v>
      </c>
      <c r="G7012">
        <v>0</v>
      </c>
      <c r="H7012" t="s">
        <v>14978</v>
      </c>
      <c r="I7012">
        <v>0</v>
      </c>
      <c r="J7012">
        <v>0</v>
      </c>
      <c r="L7012">
        <v>0</v>
      </c>
      <c r="M7012">
        <v>0</v>
      </c>
      <c r="N7012">
        <v>0</v>
      </c>
      <c r="O7012">
        <v>0</v>
      </c>
      <c r="P7012" t="s">
        <v>183</v>
      </c>
      <c r="Q7012">
        <v>0</v>
      </c>
      <c r="R7012">
        <v>0</v>
      </c>
      <c r="S7012">
        <v>0</v>
      </c>
      <c r="T7012" t="s">
        <v>181</v>
      </c>
      <c r="U7012">
        <v>0</v>
      </c>
      <c r="V7012" t="s">
        <v>181</v>
      </c>
      <c r="W7012">
        <v>0</v>
      </c>
      <c r="X7012" t="s">
        <v>204</v>
      </c>
    </row>
    <row r="7013" spans="1:24" x14ac:dyDescent="0.3">
      <c r="A7013" t="s">
        <v>179</v>
      </c>
      <c r="B7013" t="s">
        <v>5188</v>
      </c>
      <c r="C7013" t="s">
        <v>181</v>
      </c>
      <c r="D7013" t="s">
        <v>5189</v>
      </c>
      <c r="E7013" t="s">
        <v>7</v>
      </c>
      <c r="F7013">
        <v>0</v>
      </c>
      <c r="G7013">
        <v>0</v>
      </c>
      <c r="H7013" t="s">
        <v>17070</v>
      </c>
      <c r="I7013">
        <v>0</v>
      </c>
      <c r="J7013">
        <v>0</v>
      </c>
      <c r="L7013">
        <v>0</v>
      </c>
      <c r="M7013">
        <v>1063.24</v>
      </c>
      <c r="N7013">
        <v>108</v>
      </c>
      <c r="O7013">
        <v>0</v>
      </c>
      <c r="P7013" t="s">
        <v>2225</v>
      </c>
      <c r="Q7013">
        <v>0</v>
      </c>
      <c r="R7013">
        <v>0</v>
      </c>
      <c r="S7013">
        <v>0</v>
      </c>
      <c r="T7013" t="s">
        <v>181</v>
      </c>
      <c r="U7013">
        <v>0</v>
      </c>
      <c r="V7013" t="s">
        <v>181</v>
      </c>
      <c r="W7013">
        <v>0</v>
      </c>
      <c r="X7013" t="s">
        <v>204</v>
      </c>
    </row>
    <row r="7014" spans="1:24" x14ac:dyDescent="0.3">
      <c r="A7014" t="s">
        <v>179</v>
      </c>
      <c r="B7014" t="s">
        <v>17078</v>
      </c>
      <c r="C7014" t="s">
        <v>181</v>
      </c>
      <c r="D7014" t="s">
        <v>17079</v>
      </c>
      <c r="E7014" t="s">
        <v>7</v>
      </c>
      <c r="F7014">
        <v>0</v>
      </c>
      <c r="G7014">
        <v>0</v>
      </c>
      <c r="H7014" t="s">
        <v>14883</v>
      </c>
      <c r="I7014">
        <v>0</v>
      </c>
      <c r="J7014">
        <v>0</v>
      </c>
      <c r="L7014">
        <v>0</v>
      </c>
      <c r="M7014">
        <v>0</v>
      </c>
      <c r="N7014">
        <v>0</v>
      </c>
      <c r="O7014">
        <v>0</v>
      </c>
      <c r="P7014" t="s">
        <v>183</v>
      </c>
      <c r="Q7014">
        <v>0</v>
      </c>
      <c r="R7014">
        <v>0</v>
      </c>
      <c r="S7014">
        <v>0</v>
      </c>
      <c r="T7014" t="s">
        <v>181</v>
      </c>
      <c r="U7014">
        <v>0</v>
      </c>
      <c r="V7014" t="s">
        <v>181</v>
      </c>
      <c r="W7014">
        <v>0</v>
      </c>
      <c r="X7014" t="s">
        <v>204</v>
      </c>
    </row>
    <row r="7015" spans="1:24" x14ac:dyDescent="0.3">
      <c r="A7015" t="s">
        <v>179</v>
      </c>
      <c r="B7015" t="s">
        <v>6057</v>
      </c>
      <c r="C7015" t="s">
        <v>181</v>
      </c>
      <c r="D7015" t="s">
        <v>6058</v>
      </c>
      <c r="E7015" t="s">
        <v>7</v>
      </c>
      <c r="F7015">
        <v>0</v>
      </c>
      <c r="G7015">
        <v>0</v>
      </c>
      <c r="H7015" t="s">
        <v>16911</v>
      </c>
      <c r="I7015">
        <v>0</v>
      </c>
      <c r="J7015">
        <v>0</v>
      </c>
      <c r="L7015">
        <v>0</v>
      </c>
      <c r="M7015">
        <v>2658.1</v>
      </c>
      <c r="N7015">
        <v>192</v>
      </c>
      <c r="O7015">
        <v>0</v>
      </c>
      <c r="P7015" t="s">
        <v>2478</v>
      </c>
      <c r="Q7015">
        <v>0</v>
      </c>
      <c r="R7015">
        <v>0</v>
      </c>
      <c r="S7015">
        <v>0</v>
      </c>
      <c r="T7015" t="s">
        <v>181</v>
      </c>
      <c r="U7015">
        <v>0</v>
      </c>
      <c r="V7015" t="s">
        <v>181</v>
      </c>
      <c r="W7015">
        <v>0</v>
      </c>
      <c r="X7015" t="s">
        <v>204</v>
      </c>
    </row>
    <row r="7016" spans="1:24" x14ac:dyDescent="0.3">
      <c r="A7016" t="s">
        <v>179</v>
      </c>
      <c r="B7016" t="s">
        <v>17080</v>
      </c>
      <c r="C7016" t="s">
        <v>181</v>
      </c>
      <c r="D7016" t="s">
        <v>17081</v>
      </c>
      <c r="E7016" t="s">
        <v>7</v>
      </c>
      <c r="F7016">
        <v>0</v>
      </c>
      <c r="G7016">
        <v>0</v>
      </c>
      <c r="H7016" t="s">
        <v>14978</v>
      </c>
      <c r="I7016">
        <v>0</v>
      </c>
      <c r="J7016">
        <v>0</v>
      </c>
      <c r="L7016">
        <v>0</v>
      </c>
      <c r="M7016">
        <v>110.75</v>
      </c>
      <c r="N7016">
        <v>12</v>
      </c>
      <c r="O7016">
        <v>0</v>
      </c>
      <c r="P7016" t="s">
        <v>3077</v>
      </c>
      <c r="Q7016">
        <v>0</v>
      </c>
      <c r="R7016">
        <v>0</v>
      </c>
      <c r="S7016">
        <v>0</v>
      </c>
      <c r="T7016" t="s">
        <v>181</v>
      </c>
      <c r="U7016">
        <v>0</v>
      </c>
      <c r="V7016" t="s">
        <v>181</v>
      </c>
      <c r="W7016">
        <v>0</v>
      </c>
      <c r="X7016" t="s">
        <v>204</v>
      </c>
    </row>
    <row r="7017" spans="1:24" x14ac:dyDescent="0.3">
      <c r="A7017" t="s">
        <v>179</v>
      </c>
      <c r="B7017" t="s">
        <v>17082</v>
      </c>
      <c r="C7017" t="s">
        <v>181</v>
      </c>
      <c r="D7017" t="s">
        <v>17083</v>
      </c>
      <c r="E7017" t="s">
        <v>7</v>
      </c>
      <c r="F7017">
        <v>0</v>
      </c>
      <c r="G7017">
        <v>0</v>
      </c>
      <c r="H7017" t="s">
        <v>14978</v>
      </c>
      <c r="I7017">
        <v>0</v>
      </c>
      <c r="J7017">
        <v>0</v>
      </c>
      <c r="L7017">
        <v>0</v>
      </c>
      <c r="M7017">
        <v>0</v>
      </c>
      <c r="N7017">
        <v>0</v>
      </c>
      <c r="O7017">
        <v>0</v>
      </c>
      <c r="P7017" t="s">
        <v>183</v>
      </c>
      <c r="Q7017">
        <v>0</v>
      </c>
      <c r="R7017">
        <v>0</v>
      </c>
      <c r="S7017">
        <v>0</v>
      </c>
      <c r="T7017" t="s">
        <v>181</v>
      </c>
      <c r="U7017">
        <v>0</v>
      </c>
      <c r="V7017" t="s">
        <v>181</v>
      </c>
      <c r="W7017">
        <v>0</v>
      </c>
      <c r="X7017" t="s">
        <v>204</v>
      </c>
    </row>
    <row r="7018" spans="1:24" x14ac:dyDescent="0.3">
      <c r="A7018" t="s">
        <v>179</v>
      </c>
      <c r="B7018" t="s">
        <v>6901</v>
      </c>
      <c r="C7018" t="s">
        <v>181</v>
      </c>
      <c r="D7018" t="s">
        <v>6902</v>
      </c>
      <c r="E7018" t="s">
        <v>7</v>
      </c>
      <c r="F7018">
        <v>0</v>
      </c>
      <c r="G7018">
        <v>0</v>
      </c>
      <c r="H7018" t="s">
        <v>14947</v>
      </c>
      <c r="I7018">
        <v>0</v>
      </c>
      <c r="J7018">
        <v>0</v>
      </c>
      <c r="L7018">
        <v>0</v>
      </c>
      <c r="M7018">
        <v>0</v>
      </c>
      <c r="N7018">
        <v>0</v>
      </c>
      <c r="O7018">
        <v>0</v>
      </c>
      <c r="P7018" t="s">
        <v>183</v>
      </c>
      <c r="Q7018">
        <v>0</v>
      </c>
      <c r="R7018">
        <v>0</v>
      </c>
      <c r="S7018">
        <v>0</v>
      </c>
      <c r="T7018" t="s">
        <v>181</v>
      </c>
      <c r="U7018">
        <v>0</v>
      </c>
      <c r="V7018" t="s">
        <v>181</v>
      </c>
      <c r="W7018">
        <v>0</v>
      </c>
      <c r="X7018" t="s">
        <v>204</v>
      </c>
    </row>
    <row r="7019" spans="1:24" x14ac:dyDescent="0.3">
      <c r="A7019" t="s">
        <v>179</v>
      </c>
      <c r="B7019" t="s">
        <v>17084</v>
      </c>
      <c r="C7019" t="s">
        <v>181</v>
      </c>
      <c r="D7019" t="s">
        <v>17085</v>
      </c>
      <c r="E7019" t="s">
        <v>7</v>
      </c>
      <c r="F7019">
        <v>0</v>
      </c>
      <c r="G7019">
        <v>0</v>
      </c>
      <c r="H7019" t="s">
        <v>17086</v>
      </c>
      <c r="I7019">
        <v>0</v>
      </c>
      <c r="J7019">
        <v>0</v>
      </c>
      <c r="L7019">
        <v>0</v>
      </c>
      <c r="M7019">
        <v>0</v>
      </c>
      <c r="N7019">
        <v>0</v>
      </c>
      <c r="O7019">
        <v>0</v>
      </c>
      <c r="P7019" t="s">
        <v>183</v>
      </c>
      <c r="Q7019">
        <v>0</v>
      </c>
      <c r="R7019">
        <v>0</v>
      </c>
      <c r="S7019">
        <v>0</v>
      </c>
      <c r="T7019" t="s">
        <v>181</v>
      </c>
      <c r="U7019">
        <v>0</v>
      </c>
      <c r="V7019" t="s">
        <v>181</v>
      </c>
      <c r="W7019">
        <v>0</v>
      </c>
      <c r="X7019" t="s">
        <v>204</v>
      </c>
    </row>
    <row r="7020" spans="1:24" x14ac:dyDescent="0.3">
      <c r="A7020" t="s">
        <v>179</v>
      </c>
      <c r="B7020" t="s">
        <v>17087</v>
      </c>
      <c r="C7020" t="s">
        <v>181</v>
      </c>
      <c r="D7020" t="s">
        <v>17088</v>
      </c>
      <c r="E7020" t="s">
        <v>7</v>
      </c>
      <c r="F7020">
        <v>0</v>
      </c>
      <c r="G7020">
        <v>0</v>
      </c>
      <c r="H7020" t="s">
        <v>14953</v>
      </c>
      <c r="I7020">
        <v>0</v>
      </c>
      <c r="J7020">
        <v>0</v>
      </c>
      <c r="L7020">
        <v>0</v>
      </c>
      <c r="M7020">
        <v>0</v>
      </c>
      <c r="N7020">
        <v>0</v>
      </c>
      <c r="O7020">
        <v>0</v>
      </c>
      <c r="P7020" t="s">
        <v>183</v>
      </c>
      <c r="Q7020">
        <v>0</v>
      </c>
      <c r="R7020">
        <v>0</v>
      </c>
      <c r="S7020">
        <v>0</v>
      </c>
      <c r="T7020" t="s">
        <v>181</v>
      </c>
      <c r="U7020">
        <v>0</v>
      </c>
      <c r="V7020" t="s">
        <v>181</v>
      </c>
      <c r="W7020">
        <v>0</v>
      </c>
      <c r="X7020" t="s">
        <v>204</v>
      </c>
    </row>
    <row r="7021" spans="1:24" x14ac:dyDescent="0.3">
      <c r="A7021" t="s">
        <v>179</v>
      </c>
      <c r="B7021" t="s">
        <v>5552</v>
      </c>
      <c r="C7021" t="s">
        <v>181</v>
      </c>
      <c r="D7021" t="s">
        <v>5553</v>
      </c>
      <c r="E7021" t="s">
        <v>7</v>
      </c>
      <c r="F7021">
        <v>0</v>
      </c>
      <c r="G7021">
        <v>0</v>
      </c>
      <c r="H7021" t="s">
        <v>12492</v>
      </c>
      <c r="I7021">
        <v>0</v>
      </c>
      <c r="J7021">
        <v>0</v>
      </c>
      <c r="L7021">
        <v>0</v>
      </c>
      <c r="M7021">
        <v>0</v>
      </c>
      <c r="N7021">
        <v>0</v>
      </c>
      <c r="O7021">
        <v>0</v>
      </c>
      <c r="P7021" t="s">
        <v>183</v>
      </c>
      <c r="Q7021">
        <v>0</v>
      </c>
      <c r="R7021">
        <v>0</v>
      </c>
      <c r="S7021">
        <v>0</v>
      </c>
      <c r="T7021" t="s">
        <v>181</v>
      </c>
      <c r="U7021">
        <v>0</v>
      </c>
      <c r="V7021" t="s">
        <v>181</v>
      </c>
      <c r="W7021">
        <v>0</v>
      </c>
      <c r="X7021" t="s">
        <v>204</v>
      </c>
    </row>
    <row r="7022" spans="1:24" x14ac:dyDescent="0.3">
      <c r="A7022" t="s">
        <v>179</v>
      </c>
      <c r="B7022" t="s">
        <v>5948</v>
      </c>
      <c r="C7022" t="s">
        <v>181</v>
      </c>
      <c r="D7022" t="s">
        <v>5949</v>
      </c>
      <c r="E7022" t="s">
        <v>7</v>
      </c>
      <c r="F7022">
        <v>0</v>
      </c>
      <c r="G7022">
        <v>0</v>
      </c>
      <c r="H7022" t="s">
        <v>12497</v>
      </c>
      <c r="I7022">
        <v>0</v>
      </c>
      <c r="J7022">
        <v>0</v>
      </c>
      <c r="L7022">
        <v>0</v>
      </c>
      <c r="M7022">
        <v>0</v>
      </c>
      <c r="N7022">
        <v>0</v>
      </c>
      <c r="O7022">
        <v>0</v>
      </c>
      <c r="P7022" t="s">
        <v>183</v>
      </c>
      <c r="Q7022">
        <v>0</v>
      </c>
      <c r="R7022">
        <v>0</v>
      </c>
      <c r="S7022">
        <v>0</v>
      </c>
      <c r="T7022" t="s">
        <v>181</v>
      </c>
      <c r="U7022">
        <v>0</v>
      </c>
      <c r="V7022" t="s">
        <v>181</v>
      </c>
      <c r="W7022">
        <v>0</v>
      </c>
      <c r="X7022" t="s">
        <v>204</v>
      </c>
    </row>
    <row r="7023" spans="1:24" x14ac:dyDescent="0.3">
      <c r="A7023" t="s">
        <v>179</v>
      </c>
      <c r="B7023" t="s">
        <v>17089</v>
      </c>
      <c r="C7023" t="s">
        <v>181</v>
      </c>
      <c r="D7023" t="s">
        <v>17090</v>
      </c>
      <c r="E7023" t="s">
        <v>7</v>
      </c>
      <c r="F7023">
        <v>0</v>
      </c>
      <c r="G7023">
        <v>0</v>
      </c>
      <c r="H7023" t="s">
        <v>15193</v>
      </c>
      <c r="I7023">
        <v>0</v>
      </c>
      <c r="J7023">
        <v>0</v>
      </c>
      <c r="L7023">
        <v>0</v>
      </c>
      <c r="M7023">
        <v>0</v>
      </c>
      <c r="N7023">
        <v>0</v>
      </c>
      <c r="O7023">
        <v>0</v>
      </c>
      <c r="P7023" t="s">
        <v>183</v>
      </c>
      <c r="Q7023">
        <v>0</v>
      </c>
      <c r="R7023">
        <v>0</v>
      </c>
      <c r="S7023">
        <v>0</v>
      </c>
      <c r="T7023" t="s">
        <v>181</v>
      </c>
      <c r="U7023">
        <v>0</v>
      </c>
      <c r="V7023" t="s">
        <v>181</v>
      </c>
      <c r="W7023">
        <v>0</v>
      </c>
      <c r="X7023" t="s">
        <v>204</v>
      </c>
    </row>
    <row r="7024" spans="1:24" x14ac:dyDescent="0.3">
      <c r="A7024" t="s">
        <v>179</v>
      </c>
      <c r="B7024" t="s">
        <v>17091</v>
      </c>
      <c r="C7024" t="s">
        <v>181</v>
      </c>
      <c r="D7024" t="s">
        <v>17092</v>
      </c>
      <c r="E7024" t="s">
        <v>7</v>
      </c>
      <c r="F7024">
        <v>0</v>
      </c>
      <c r="G7024">
        <v>0</v>
      </c>
      <c r="H7024" t="s">
        <v>14904</v>
      </c>
      <c r="I7024">
        <v>0</v>
      </c>
      <c r="J7024">
        <v>0</v>
      </c>
      <c r="L7024">
        <v>0</v>
      </c>
      <c r="M7024">
        <v>0</v>
      </c>
      <c r="N7024">
        <v>0</v>
      </c>
      <c r="O7024">
        <v>0</v>
      </c>
      <c r="P7024" t="s">
        <v>183</v>
      </c>
      <c r="Q7024">
        <v>0</v>
      </c>
      <c r="R7024">
        <v>0</v>
      </c>
      <c r="S7024">
        <v>0</v>
      </c>
      <c r="T7024" t="s">
        <v>181</v>
      </c>
      <c r="U7024">
        <v>0</v>
      </c>
      <c r="V7024" t="s">
        <v>181</v>
      </c>
      <c r="W7024">
        <v>0</v>
      </c>
      <c r="X7024" t="s">
        <v>204</v>
      </c>
    </row>
    <row r="7025" spans="1:24" x14ac:dyDescent="0.3">
      <c r="A7025" t="s">
        <v>179</v>
      </c>
      <c r="B7025" t="s">
        <v>17093</v>
      </c>
      <c r="C7025" t="s">
        <v>181</v>
      </c>
      <c r="D7025" t="s">
        <v>17094</v>
      </c>
      <c r="E7025" t="s">
        <v>7</v>
      </c>
      <c r="F7025">
        <v>0</v>
      </c>
      <c r="G7025">
        <v>0</v>
      </c>
      <c r="H7025" t="s">
        <v>14904</v>
      </c>
      <c r="I7025">
        <v>0</v>
      </c>
      <c r="J7025">
        <v>0</v>
      </c>
      <c r="L7025">
        <v>0</v>
      </c>
      <c r="M7025">
        <v>0</v>
      </c>
      <c r="N7025">
        <v>0</v>
      </c>
      <c r="O7025">
        <v>0</v>
      </c>
      <c r="P7025" t="s">
        <v>183</v>
      </c>
      <c r="Q7025">
        <v>0</v>
      </c>
      <c r="R7025">
        <v>0</v>
      </c>
      <c r="S7025">
        <v>0</v>
      </c>
      <c r="T7025" t="s">
        <v>181</v>
      </c>
      <c r="U7025">
        <v>0</v>
      </c>
      <c r="V7025" t="s">
        <v>181</v>
      </c>
      <c r="W7025">
        <v>0</v>
      </c>
      <c r="X7025" t="s">
        <v>204</v>
      </c>
    </row>
    <row r="7026" spans="1:24" x14ac:dyDescent="0.3">
      <c r="A7026" t="s">
        <v>179</v>
      </c>
      <c r="B7026" t="s">
        <v>6685</v>
      </c>
      <c r="C7026" t="s">
        <v>181</v>
      </c>
      <c r="D7026" t="s">
        <v>6686</v>
      </c>
      <c r="E7026" t="s">
        <v>7</v>
      </c>
      <c r="F7026">
        <v>0</v>
      </c>
      <c r="G7026">
        <v>0</v>
      </c>
      <c r="H7026" t="s">
        <v>14978</v>
      </c>
      <c r="I7026">
        <v>0</v>
      </c>
      <c r="J7026">
        <v>0</v>
      </c>
      <c r="L7026">
        <v>0</v>
      </c>
      <c r="M7026">
        <v>0</v>
      </c>
      <c r="N7026">
        <v>0</v>
      </c>
      <c r="O7026">
        <v>0</v>
      </c>
      <c r="P7026" t="s">
        <v>183</v>
      </c>
      <c r="Q7026">
        <v>0</v>
      </c>
      <c r="R7026">
        <v>0</v>
      </c>
      <c r="S7026">
        <v>0</v>
      </c>
      <c r="T7026" t="s">
        <v>181</v>
      </c>
      <c r="U7026">
        <v>0</v>
      </c>
      <c r="V7026" t="s">
        <v>181</v>
      </c>
      <c r="W7026">
        <v>0</v>
      </c>
      <c r="X7026" t="s">
        <v>204</v>
      </c>
    </row>
    <row r="7027" spans="1:24" x14ac:dyDescent="0.3">
      <c r="A7027" t="s">
        <v>179</v>
      </c>
      <c r="B7027" t="s">
        <v>17095</v>
      </c>
      <c r="C7027" t="s">
        <v>181</v>
      </c>
      <c r="D7027" t="s">
        <v>17096</v>
      </c>
      <c r="E7027" t="s">
        <v>7</v>
      </c>
      <c r="F7027">
        <v>0</v>
      </c>
      <c r="G7027">
        <v>0</v>
      </c>
      <c r="H7027" t="s">
        <v>14897</v>
      </c>
      <c r="I7027">
        <v>0</v>
      </c>
      <c r="J7027">
        <v>0</v>
      </c>
      <c r="L7027">
        <v>0</v>
      </c>
      <c r="M7027">
        <v>0</v>
      </c>
      <c r="N7027">
        <v>0</v>
      </c>
      <c r="O7027">
        <v>0</v>
      </c>
      <c r="P7027" t="s">
        <v>183</v>
      </c>
      <c r="Q7027">
        <v>0</v>
      </c>
      <c r="R7027">
        <v>0</v>
      </c>
      <c r="S7027">
        <v>0</v>
      </c>
      <c r="T7027" t="s">
        <v>181</v>
      </c>
      <c r="U7027">
        <v>0</v>
      </c>
      <c r="V7027" t="s">
        <v>181</v>
      </c>
      <c r="W7027">
        <v>0</v>
      </c>
      <c r="X7027" t="s">
        <v>204</v>
      </c>
    </row>
    <row r="7028" spans="1:24" x14ac:dyDescent="0.3">
      <c r="A7028" t="s">
        <v>179</v>
      </c>
      <c r="B7028" t="s">
        <v>17097</v>
      </c>
      <c r="C7028" t="s">
        <v>181</v>
      </c>
      <c r="D7028" t="s">
        <v>17098</v>
      </c>
      <c r="E7028" t="s">
        <v>7</v>
      </c>
      <c r="F7028">
        <v>0</v>
      </c>
      <c r="G7028">
        <v>0</v>
      </c>
      <c r="H7028" t="s">
        <v>14897</v>
      </c>
      <c r="I7028">
        <v>0</v>
      </c>
      <c r="J7028">
        <v>0</v>
      </c>
      <c r="L7028">
        <v>0</v>
      </c>
      <c r="M7028">
        <v>585.41</v>
      </c>
      <c r="N7028">
        <v>60</v>
      </c>
      <c r="O7028">
        <v>0</v>
      </c>
      <c r="P7028" t="s">
        <v>496</v>
      </c>
      <c r="Q7028">
        <v>0</v>
      </c>
      <c r="R7028">
        <v>0</v>
      </c>
      <c r="S7028">
        <v>0</v>
      </c>
      <c r="T7028" t="s">
        <v>181</v>
      </c>
      <c r="U7028">
        <v>0</v>
      </c>
      <c r="V7028" t="s">
        <v>181</v>
      </c>
      <c r="W7028">
        <v>0</v>
      </c>
      <c r="X7028" t="s">
        <v>204</v>
      </c>
    </row>
    <row r="7029" spans="1:24" x14ac:dyDescent="0.3">
      <c r="A7029" t="s">
        <v>179</v>
      </c>
      <c r="B7029" t="s">
        <v>17099</v>
      </c>
      <c r="C7029" t="s">
        <v>181</v>
      </c>
      <c r="D7029" t="s">
        <v>17100</v>
      </c>
      <c r="E7029" t="s">
        <v>7</v>
      </c>
      <c r="F7029">
        <v>0</v>
      </c>
      <c r="G7029">
        <v>0</v>
      </c>
      <c r="H7029" t="s">
        <v>14916</v>
      </c>
      <c r="I7029">
        <v>0</v>
      </c>
      <c r="J7029">
        <v>0</v>
      </c>
      <c r="L7029">
        <v>0</v>
      </c>
      <c r="M7029">
        <v>0</v>
      </c>
      <c r="N7029">
        <v>0</v>
      </c>
      <c r="O7029">
        <v>0</v>
      </c>
      <c r="P7029" t="s">
        <v>183</v>
      </c>
      <c r="Q7029">
        <v>0</v>
      </c>
      <c r="R7029">
        <v>0</v>
      </c>
      <c r="S7029">
        <v>0</v>
      </c>
      <c r="T7029" t="s">
        <v>181</v>
      </c>
      <c r="U7029">
        <v>0</v>
      </c>
      <c r="V7029" t="s">
        <v>181</v>
      </c>
      <c r="W7029">
        <v>0</v>
      </c>
      <c r="X7029" t="s">
        <v>204</v>
      </c>
    </row>
    <row r="7030" spans="1:24" x14ac:dyDescent="0.3">
      <c r="A7030" t="s">
        <v>179</v>
      </c>
      <c r="B7030" t="s">
        <v>17101</v>
      </c>
      <c r="C7030" t="s">
        <v>181</v>
      </c>
      <c r="D7030" t="s">
        <v>17102</v>
      </c>
      <c r="E7030" t="s">
        <v>7</v>
      </c>
      <c r="F7030">
        <v>0</v>
      </c>
      <c r="G7030">
        <v>0</v>
      </c>
      <c r="H7030" t="s">
        <v>14916</v>
      </c>
      <c r="I7030">
        <v>0</v>
      </c>
      <c r="J7030">
        <v>0</v>
      </c>
      <c r="L7030">
        <v>0</v>
      </c>
      <c r="M7030">
        <v>0</v>
      </c>
      <c r="N7030">
        <v>0</v>
      </c>
      <c r="O7030">
        <v>0</v>
      </c>
      <c r="P7030" t="s">
        <v>183</v>
      </c>
      <c r="Q7030">
        <v>0</v>
      </c>
      <c r="R7030">
        <v>0</v>
      </c>
      <c r="S7030">
        <v>0</v>
      </c>
      <c r="T7030" t="s">
        <v>181</v>
      </c>
      <c r="U7030">
        <v>0</v>
      </c>
      <c r="V7030" t="s">
        <v>181</v>
      </c>
      <c r="W7030">
        <v>0</v>
      </c>
      <c r="X7030" t="s">
        <v>204</v>
      </c>
    </row>
    <row r="7031" spans="1:24" x14ac:dyDescent="0.3">
      <c r="A7031" t="s">
        <v>179</v>
      </c>
      <c r="B7031" t="s">
        <v>6360</v>
      </c>
      <c r="C7031" t="s">
        <v>181</v>
      </c>
      <c r="D7031" t="s">
        <v>6361</v>
      </c>
      <c r="E7031" t="s">
        <v>7</v>
      </c>
      <c r="F7031">
        <v>0</v>
      </c>
      <c r="G7031">
        <v>0</v>
      </c>
      <c r="H7031" t="s">
        <v>13897</v>
      </c>
      <c r="I7031">
        <v>0</v>
      </c>
      <c r="J7031">
        <v>0</v>
      </c>
      <c r="L7031">
        <v>0</v>
      </c>
      <c r="M7031">
        <v>105.48</v>
      </c>
      <c r="N7031">
        <v>12</v>
      </c>
      <c r="O7031">
        <v>0</v>
      </c>
      <c r="P7031" t="s">
        <v>3077</v>
      </c>
      <c r="Q7031">
        <v>0</v>
      </c>
      <c r="R7031">
        <v>0</v>
      </c>
      <c r="S7031">
        <v>0</v>
      </c>
      <c r="T7031" t="s">
        <v>181</v>
      </c>
      <c r="U7031">
        <v>0</v>
      </c>
      <c r="V7031" t="s">
        <v>181</v>
      </c>
      <c r="W7031">
        <v>0</v>
      </c>
      <c r="X7031" t="s">
        <v>204</v>
      </c>
    </row>
    <row r="7032" spans="1:24" x14ac:dyDescent="0.3">
      <c r="A7032" t="s">
        <v>179</v>
      </c>
      <c r="B7032" t="s">
        <v>17103</v>
      </c>
      <c r="C7032" t="s">
        <v>181</v>
      </c>
      <c r="D7032" t="s">
        <v>17104</v>
      </c>
      <c r="E7032" t="s">
        <v>7</v>
      </c>
      <c r="F7032">
        <v>0</v>
      </c>
      <c r="G7032">
        <v>0</v>
      </c>
      <c r="H7032" t="s">
        <v>15398</v>
      </c>
      <c r="I7032">
        <v>0</v>
      </c>
      <c r="J7032">
        <v>0</v>
      </c>
      <c r="L7032">
        <v>0</v>
      </c>
      <c r="M7032">
        <v>0</v>
      </c>
      <c r="N7032">
        <v>0</v>
      </c>
      <c r="O7032">
        <v>0</v>
      </c>
      <c r="P7032" t="s">
        <v>183</v>
      </c>
      <c r="Q7032">
        <v>0</v>
      </c>
      <c r="R7032">
        <v>0</v>
      </c>
      <c r="S7032">
        <v>0</v>
      </c>
      <c r="T7032" t="s">
        <v>181</v>
      </c>
      <c r="U7032">
        <v>0</v>
      </c>
      <c r="V7032" t="s">
        <v>181</v>
      </c>
      <c r="W7032">
        <v>0</v>
      </c>
      <c r="X7032" t="s">
        <v>201</v>
      </c>
    </row>
    <row r="7033" spans="1:24" x14ac:dyDescent="0.3">
      <c r="A7033" t="s">
        <v>179</v>
      </c>
      <c r="B7033" t="s">
        <v>17105</v>
      </c>
      <c r="C7033" t="s">
        <v>181</v>
      </c>
      <c r="D7033" t="s">
        <v>17106</v>
      </c>
      <c r="E7033" t="s">
        <v>7</v>
      </c>
      <c r="F7033">
        <v>0</v>
      </c>
      <c r="G7033">
        <v>0</v>
      </c>
      <c r="H7033" t="s">
        <v>15398</v>
      </c>
      <c r="I7033">
        <v>0</v>
      </c>
      <c r="J7033">
        <v>0</v>
      </c>
      <c r="L7033">
        <v>0</v>
      </c>
      <c r="M7033">
        <v>0</v>
      </c>
      <c r="N7033">
        <v>0</v>
      </c>
      <c r="O7033">
        <v>0</v>
      </c>
      <c r="P7033" t="s">
        <v>183</v>
      </c>
      <c r="Q7033">
        <v>0</v>
      </c>
      <c r="R7033">
        <v>0</v>
      </c>
      <c r="S7033">
        <v>0</v>
      </c>
      <c r="T7033" t="s">
        <v>181</v>
      </c>
      <c r="U7033">
        <v>0</v>
      </c>
      <c r="V7033" t="s">
        <v>181</v>
      </c>
      <c r="W7033">
        <v>0</v>
      </c>
      <c r="X7033" t="s">
        <v>201</v>
      </c>
    </row>
    <row r="7034" spans="1:24" x14ac:dyDescent="0.3">
      <c r="A7034" t="s">
        <v>179</v>
      </c>
      <c r="B7034" t="s">
        <v>1701</v>
      </c>
      <c r="C7034" t="s">
        <v>181</v>
      </c>
      <c r="D7034" t="s">
        <v>1702</v>
      </c>
      <c r="E7034" t="s">
        <v>181</v>
      </c>
      <c r="F7034">
        <v>0</v>
      </c>
      <c r="G7034">
        <v>0</v>
      </c>
      <c r="H7034" t="s">
        <v>17107</v>
      </c>
      <c r="I7034">
        <v>0</v>
      </c>
      <c r="J7034">
        <v>0</v>
      </c>
      <c r="L7034">
        <v>0</v>
      </c>
      <c r="M7034">
        <v>1625.7</v>
      </c>
      <c r="N7034">
        <v>10</v>
      </c>
      <c r="O7034">
        <v>0</v>
      </c>
      <c r="P7034" t="s">
        <v>3762</v>
      </c>
      <c r="Q7034">
        <v>0</v>
      </c>
      <c r="R7034">
        <v>0</v>
      </c>
      <c r="S7034">
        <v>0</v>
      </c>
      <c r="T7034" t="s">
        <v>181</v>
      </c>
      <c r="U7034">
        <v>0</v>
      </c>
      <c r="V7034" t="s">
        <v>181</v>
      </c>
      <c r="W7034">
        <v>0</v>
      </c>
      <c r="X7034" t="s">
        <v>201</v>
      </c>
    </row>
    <row r="7035" spans="1:24" x14ac:dyDescent="0.3">
      <c r="A7035" t="s">
        <v>179</v>
      </c>
      <c r="B7035" t="s">
        <v>2757</v>
      </c>
      <c r="C7035" t="s">
        <v>181</v>
      </c>
      <c r="D7035" t="s">
        <v>2758</v>
      </c>
      <c r="E7035" t="s">
        <v>181</v>
      </c>
      <c r="F7035">
        <v>0</v>
      </c>
      <c r="G7035">
        <v>0</v>
      </c>
      <c r="H7035" t="s">
        <v>17108</v>
      </c>
      <c r="I7035">
        <v>0</v>
      </c>
      <c r="J7035">
        <v>0</v>
      </c>
      <c r="L7035">
        <v>0</v>
      </c>
      <c r="M7035">
        <v>101906.32</v>
      </c>
      <c r="N7035">
        <v>914</v>
      </c>
      <c r="O7035">
        <v>2</v>
      </c>
      <c r="P7035" t="s">
        <v>582</v>
      </c>
      <c r="Q7035">
        <v>0</v>
      </c>
      <c r="R7035">
        <v>0</v>
      </c>
      <c r="S7035">
        <v>0</v>
      </c>
      <c r="T7035" t="s">
        <v>181</v>
      </c>
      <c r="U7035">
        <v>0</v>
      </c>
      <c r="V7035" t="s">
        <v>181</v>
      </c>
      <c r="W7035">
        <v>0</v>
      </c>
      <c r="X7035" t="s">
        <v>201</v>
      </c>
    </row>
    <row r="7036" spans="1:24" x14ac:dyDescent="0.3">
      <c r="A7036" t="s">
        <v>179</v>
      </c>
      <c r="B7036" t="s">
        <v>1698</v>
      </c>
      <c r="C7036" t="s">
        <v>181</v>
      </c>
      <c r="D7036" t="s">
        <v>1699</v>
      </c>
      <c r="E7036" t="s">
        <v>181</v>
      </c>
      <c r="F7036">
        <v>0</v>
      </c>
      <c r="G7036">
        <v>0</v>
      </c>
      <c r="H7036" t="s">
        <v>17108</v>
      </c>
      <c r="I7036">
        <v>0</v>
      </c>
      <c r="J7036">
        <v>0</v>
      </c>
      <c r="L7036">
        <v>0</v>
      </c>
      <c r="M7036">
        <v>83286.679999999993</v>
      </c>
      <c r="N7036">
        <v>747</v>
      </c>
      <c r="O7036">
        <v>4</v>
      </c>
      <c r="P7036" t="s">
        <v>12811</v>
      </c>
      <c r="Q7036">
        <v>0</v>
      </c>
      <c r="R7036">
        <v>0</v>
      </c>
      <c r="S7036">
        <v>1563</v>
      </c>
      <c r="T7036" t="s">
        <v>181</v>
      </c>
      <c r="U7036">
        <v>0</v>
      </c>
      <c r="V7036" t="s">
        <v>181</v>
      </c>
      <c r="W7036">
        <v>0</v>
      </c>
      <c r="X7036" t="s">
        <v>201</v>
      </c>
    </row>
    <row r="7037" spans="1:24" x14ac:dyDescent="0.3">
      <c r="A7037" t="s">
        <v>179</v>
      </c>
      <c r="B7037" t="s">
        <v>6969</v>
      </c>
      <c r="C7037" t="s">
        <v>181</v>
      </c>
      <c r="D7037" t="s">
        <v>6970</v>
      </c>
      <c r="E7037" t="s">
        <v>7</v>
      </c>
      <c r="F7037">
        <v>0</v>
      </c>
      <c r="G7037">
        <v>0</v>
      </c>
      <c r="H7037" t="s">
        <v>17109</v>
      </c>
      <c r="I7037">
        <v>0</v>
      </c>
      <c r="J7037">
        <v>0</v>
      </c>
      <c r="L7037">
        <v>0</v>
      </c>
      <c r="M7037">
        <v>3122.95</v>
      </c>
      <c r="N7037">
        <v>232</v>
      </c>
      <c r="O7037">
        <v>0</v>
      </c>
      <c r="P7037" t="s">
        <v>13732</v>
      </c>
      <c r="Q7037">
        <v>250</v>
      </c>
      <c r="R7037">
        <v>-18</v>
      </c>
      <c r="S7037">
        <v>850</v>
      </c>
      <c r="T7037" t="s">
        <v>181</v>
      </c>
      <c r="U7037">
        <v>0</v>
      </c>
      <c r="V7037" t="s">
        <v>181</v>
      </c>
      <c r="W7037">
        <v>0</v>
      </c>
      <c r="X7037" t="s">
        <v>201</v>
      </c>
    </row>
    <row r="7038" spans="1:24" x14ac:dyDescent="0.3">
      <c r="A7038" t="s">
        <v>179</v>
      </c>
      <c r="B7038" t="s">
        <v>6713</v>
      </c>
      <c r="C7038" t="s">
        <v>181</v>
      </c>
      <c r="D7038" t="s">
        <v>6714</v>
      </c>
      <c r="E7038" t="s">
        <v>7</v>
      </c>
      <c r="F7038">
        <v>0</v>
      </c>
      <c r="G7038">
        <v>0</v>
      </c>
      <c r="H7038" t="s">
        <v>17110</v>
      </c>
      <c r="I7038">
        <v>0</v>
      </c>
      <c r="J7038">
        <v>0</v>
      </c>
      <c r="L7038">
        <v>0</v>
      </c>
      <c r="M7038">
        <v>111189.78</v>
      </c>
      <c r="N7038">
        <v>8495</v>
      </c>
      <c r="O7038">
        <v>60</v>
      </c>
      <c r="P7038" t="s">
        <v>18567</v>
      </c>
      <c r="Q7038">
        <v>2340</v>
      </c>
      <c r="R7038">
        <v>0</v>
      </c>
      <c r="S7038">
        <v>3580</v>
      </c>
      <c r="T7038" t="s">
        <v>181</v>
      </c>
      <c r="U7038">
        <v>0</v>
      </c>
      <c r="V7038" t="s">
        <v>181</v>
      </c>
      <c r="W7038">
        <v>0</v>
      </c>
      <c r="X7038" t="s">
        <v>201</v>
      </c>
    </row>
    <row r="7039" spans="1:24" x14ac:dyDescent="0.3">
      <c r="A7039" t="s">
        <v>179</v>
      </c>
      <c r="B7039" t="s">
        <v>6794</v>
      </c>
      <c r="C7039" t="s">
        <v>181</v>
      </c>
      <c r="D7039" t="s">
        <v>6795</v>
      </c>
      <c r="E7039" t="s">
        <v>7</v>
      </c>
      <c r="F7039">
        <v>0</v>
      </c>
      <c r="G7039">
        <v>0</v>
      </c>
      <c r="H7039" t="s">
        <v>17111</v>
      </c>
      <c r="I7039">
        <v>0</v>
      </c>
      <c r="J7039">
        <v>0</v>
      </c>
      <c r="L7039">
        <v>0</v>
      </c>
      <c r="M7039">
        <v>33767.96</v>
      </c>
      <c r="N7039">
        <v>2317</v>
      </c>
      <c r="O7039">
        <v>0</v>
      </c>
      <c r="P7039" t="s">
        <v>18568</v>
      </c>
      <c r="Q7039">
        <v>446</v>
      </c>
      <c r="R7039">
        <v>0</v>
      </c>
      <c r="S7039">
        <v>0</v>
      </c>
      <c r="T7039" t="s">
        <v>181</v>
      </c>
      <c r="U7039">
        <v>0</v>
      </c>
      <c r="V7039" t="s">
        <v>181</v>
      </c>
      <c r="W7039">
        <v>0</v>
      </c>
      <c r="X7039" t="s">
        <v>201</v>
      </c>
    </row>
    <row r="7040" spans="1:24" x14ac:dyDescent="0.3">
      <c r="A7040" t="s">
        <v>179</v>
      </c>
      <c r="B7040" t="s">
        <v>4989</v>
      </c>
      <c r="C7040" t="s">
        <v>181</v>
      </c>
      <c r="D7040" t="s">
        <v>4990</v>
      </c>
      <c r="E7040" t="s">
        <v>7</v>
      </c>
      <c r="F7040">
        <v>0</v>
      </c>
      <c r="G7040">
        <v>0</v>
      </c>
      <c r="H7040" t="s">
        <v>12819</v>
      </c>
      <c r="I7040">
        <v>0</v>
      </c>
      <c r="J7040">
        <v>0</v>
      </c>
      <c r="L7040">
        <v>0</v>
      </c>
      <c r="M7040">
        <v>0</v>
      </c>
      <c r="N7040">
        <v>0</v>
      </c>
      <c r="O7040">
        <v>0</v>
      </c>
      <c r="P7040" t="s">
        <v>183</v>
      </c>
      <c r="Q7040">
        <v>0</v>
      </c>
      <c r="R7040">
        <v>0</v>
      </c>
      <c r="S7040">
        <v>0</v>
      </c>
      <c r="T7040" t="s">
        <v>181</v>
      </c>
      <c r="U7040">
        <v>0</v>
      </c>
      <c r="V7040" t="s">
        <v>181</v>
      </c>
      <c r="W7040">
        <v>0</v>
      </c>
      <c r="X7040" t="s">
        <v>201</v>
      </c>
    </row>
    <row r="7041" spans="1:24" x14ac:dyDescent="0.3">
      <c r="A7041" t="s">
        <v>1549</v>
      </c>
      <c r="B7041" t="s">
        <v>9114</v>
      </c>
      <c r="C7041" t="s">
        <v>181</v>
      </c>
      <c r="D7041" t="s">
        <v>9115</v>
      </c>
      <c r="E7041" t="s">
        <v>9042</v>
      </c>
      <c r="F7041">
        <v>3</v>
      </c>
      <c r="G7041">
        <v>0</v>
      </c>
      <c r="H7041" t="s">
        <v>12525</v>
      </c>
      <c r="I7041">
        <v>0</v>
      </c>
      <c r="J7041">
        <v>2</v>
      </c>
      <c r="K7041">
        <v>2</v>
      </c>
      <c r="L7041">
        <v>19.600000000000001</v>
      </c>
      <c r="M7041">
        <v>49</v>
      </c>
      <c r="N7041">
        <v>5</v>
      </c>
      <c r="O7041">
        <v>0</v>
      </c>
      <c r="P7041" t="s">
        <v>3526</v>
      </c>
      <c r="Q7041">
        <v>0</v>
      </c>
      <c r="R7041">
        <v>0</v>
      </c>
      <c r="S7041">
        <v>0</v>
      </c>
      <c r="T7041" t="s">
        <v>181</v>
      </c>
      <c r="U7041">
        <v>0</v>
      </c>
      <c r="V7041" t="s">
        <v>181</v>
      </c>
      <c r="W7041">
        <v>0.33333333333333298</v>
      </c>
      <c r="X7041" t="s">
        <v>3566</v>
      </c>
    </row>
    <row r="7042" spans="1:24" x14ac:dyDescent="0.3">
      <c r="A7042" t="s">
        <v>1549</v>
      </c>
      <c r="B7042" t="s">
        <v>9062</v>
      </c>
      <c r="C7042" t="s">
        <v>3592</v>
      </c>
      <c r="D7042" t="s">
        <v>9063</v>
      </c>
      <c r="E7042" t="s">
        <v>9042</v>
      </c>
      <c r="F7042">
        <v>18</v>
      </c>
      <c r="G7042">
        <v>0</v>
      </c>
      <c r="H7042" t="s">
        <v>17112</v>
      </c>
      <c r="I7042">
        <v>0</v>
      </c>
      <c r="J7042">
        <v>9</v>
      </c>
      <c r="K7042">
        <v>8</v>
      </c>
      <c r="L7042">
        <v>44.64</v>
      </c>
      <c r="M7042">
        <v>50.22</v>
      </c>
      <c r="N7042">
        <v>9</v>
      </c>
      <c r="O7042">
        <v>0</v>
      </c>
      <c r="P7042" t="s">
        <v>3520</v>
      </c>
      <c r="Q7042">
        <v>0</v>
      </c>
      <c r="R7042">
        <v>0</v>
      </c>
      <c r="S7042">
        <v>10</v>
      </c>
      <c r="T7042" t="s">
        <v>17663</v>
      </c>
      <c r="U7042">
        <v>5.58</v>
      </c>
      <c r="V7042" t="s">
        <v>17744</v>
      </c>
      <c r="W7042">
        <v>2.7</v>
      </c>
      <c r="X7042" t="s">
        <v>3566</v>
      </c>
    </row>
    <row r="7043" spans="1:24" x14ac:dyDescent="0.3">
      <c r="A7043" t="s">
        <v>1549</v>
      </c>
      <c r="B7043" t="s">
        <v>9060</v>
      </c>
      <c r="C7043" t="s">
        <v>3592</v>
      </c>
      <c r="D7043" t="s">
        <v>9061</v>
      </c>
      <c r="E7043" t="s">
        <v>9042</v>
      </c>
      <c r="F7043">
        <v>21</v>
      </c>
      <c r="G7043">
        <v>0</v>
      </c>
      <c r="H7043" t="s">
        <v>17113</v>
      </c>
      <c r="I7043">
        <v>0</v>
      </c>
      <c r="J7043">
        <v>11</v>
      </c>
      <c r="K7043">
        <v>10</v>
      </c>
      <c r="L7043">
        <v>57.5</v>
      </c>
      <c r="M7043">
        <v>80.5</v>
      </c>
      <c r="N7043">
        <v>14</v>
      </c>
      <c r="O7043">
        <v>0</v>
      </c>
      <c r="P7043" t="s">
        <v>3597</v>
      </c>
      <c r="Q7043">
        <v>0</v>
      </c>
      <c r="R7043">
        <v>0</v>
      </c>
      <c r="S7043">
        <v>10</v>
      </c>
      <c r="T7043" t="s">
        <v>17663</v>
      </c>
      <c r="U7043">
        <v>5.75</v>
      </c>
      <c r="V7043" t="s">
        <v>17744</v>
      </c>
      <c r="W7043">
        <v>5.1333333333333302</v>
      </c>
      <c r="X7043" t="s">
        <v>3566</v>
      </c>
    </row>
    <row r="7044" spans="1:24" x14ac:dyDescent="0.3">
      <c r="A7044" t="s">
        <v>1549</v>
      </c>
      <c r="B7044" t="s">
        <v>9120</v>
      </c>
      <c r="C7044" t="s">
        <v>181</v>
      </c>
      <c r="D7044" t="s">
        <v>9121</v>
      </c>
      <c r="E7044" t="s">
        <v>9042</v>
      </c>
      <c r="F7044">
        <v>3</v>
      </c>
      <c r="G7044">
        <v>0</v>
      </c>
      <c r="H7044" t="s">
        <v>12525</v>
      </c>
      <c r="I7044">
        <v>0</v>
      </c>
      <c r="J7044">
        <v>2</v>
      </c>
      <c r="K7044">
        <v>2</v>
      </c>
      <c r="L7044">
        <v>19.600000000000001</v>
      </c>
      <c r="M7044">
        <v>39.200000000000003</v>
      </c>
      <c r="N7044">
        <v>4</v>
      </c>
      <c r="O7044">
        <v>0</v>
      </c>
      <c r="P7044" t="s">
        <v>3101</v>
      </c>
      <c r="Q7044">
        <v>0</v>
      </c>
      <c r="R7044">
        <v>0</v>
      </c>
      <c r="S7044">
        <v>0</v>
      </c>
      <c r="T7044" t="s">
        <v>181</v>
      </c>
      <c r="U7044">
        <v>0</v>
      </c>
      <c r="V7044" t="s">
        <v>181</v>
      </c>
      <c r="W7044">
        <v>0.266666666666667</v>
      </c>
      <c r="X7044" t="s">
        <v>3566</v>
      </c>
    </row>
    <row r="7045" spans="1:24" x14ac:dyDescent="0.3">
      <c r="A7045" t="s">
        <v>179</v>
      </c>
      <c r="B7045" t="s">
        <v>587</v>
      </c>
      <c r="C7045" t="s">
        <v>181</v>
      </c>
      <c r="D7045" t="s">
        <v>588</v>
      </c>
      <c r="E7045" t="s">
        <v>181</v>
      </c>
      <c r="F7045">
        <v>0</v>
      </c>
      <c r="G7045">
        <v>0</v>
      </c>
      <c r="H7045" t="s">
        <v>17114</v>
      </c>
      <c r="I7045">
        <v>0</v>
      </c>
      <c r="J7045">
        <v>0</v>
      </c>
      <c r="L7045">
        <v>0</v>
      </c>
      <c r="M7045">
        <v>0</v>
      </c>
      <c r="N7045">
        <v>0</v>
      </c>
      <c r="O7045">
        <v>0</v>
      </c>
      <c r="P7045" t="s">
        <v>183</v>
      </c>
      <c r="Q7045">
        <v>0</v>
      </c>
      <c r="R7045">
        <v>0</v>
      </c>
      <c r="S7045">
        <v>0</v>
      </c>
      <c r="T7045" t="s">
        <v>181</v>
      </c>
      <c r="U7045">
        <v>0</v>
      </c>
      <c r="V7045" t="s">
        <v>181</v>
      </c>
      <c r="W7045">
        <v>0</v>
      </c>
      <c r="X7045" t="s">
        <v>201</v>
      </c>
    </row>
    <row r="7046" spans="1:24" x14ac:dyDescent="0.3">
      <c r="A7046" t="s">
        <v>179</v>
      </c>
      <c r="B7046" t="s">
        <v>630</v>
      </c>
      <c r="C7046" t="s">
        <v>181</v>
      </c>
      <c r="D7046" t="s">
        <v>631</v>
      </c>
      <c r="E7046" t="s">
        <v>181</v>
      </c>
      <c r="F7046">
        <v>0</v>
      </c>
      <c r="G7046">
        <v>0</v>
      </c>
      <c r="H7046" t="s">
        <v>14372</v>
      </c>
      <c r="I7046">
        <v>0</v>
      </c>
      <c r="J7046">
        <v>0</v>
      </c>
      <c r="L7046">
        <v>0</v>
      </c>
      <c r="M7046">
        <v>0</v>
      </c>
      <c r="N7046">
        <v>0</v>
      </c>
      <c r="O7046">
        <v>0</v>
      </c>
      <c r="P7046" t="s">
        <v>183</v>
      </c>
      <c r="Q7046">
        <v>0</v>
      </c>
      <c r="R7046">
        <v>0</v>
      </c>
      <c r="S7046">
        <v>0</v>
      </c>
      <c r="T7046" t="s">
        <v>181</v>
      </c>
      <c r="U7046">
        <v>0</v>
      </c>
      <c r="V7046" t="s">
        <v>181</v>
      </c>
      <c r="W7046">
        <v>0</v>
      </c>
      <c r="X7046" t="s">
        <v>201</v>
      </c>
    </row>
    <row r="7047" spans="1:24" x14ac:dyDescent="0.3">
      <c r="A7047" t="s">
        <v>179</v>
      </c>
      <c r="B7047" t="s">
        <v>585</v>
      </c>
      <c r="C7047" t="s">
        <v>181</v>
      </c>
      <c r="D7047" t="s">
        <v>586</v>
      </c>
      <c r="E7047" t="s">
        <v>181</v>
      </c>
      <c r="F7047">
        <v>0</v>
      </c>
      <c r="G7047">
        <v>0</v>
      </c>
      <c r="H7047" t="s">
        <v>17114</v>
      </c>
      <c r="I7047">
        <v>0</v>
      </c>
      <c r="J7047">
        <v>0</v>
      </c>
      <c r="L7047">
        <v>0</v>
      </c>
      <c r="M7047">
        <v>0</v>
      </c>
      <c r="N7047">
        <v>0</v>
      </c>
      <c r="O7047">
        <v>0</v>
      </c>
      <c r="P7047" t="s">
        <v>183</v>
      </c>
      <c r="Q7047">
        <v>0</v>
      </c>
      <c r="R7047">
        <v>0</v>
      </c>
      <c r="S7047">
        <v>0</v>
      </c>
      <c r="T7047" t="s">
        <v>181</v>
      </c>
      <c r="U7047">
        <v>0</v>
      </c>
      <c r="V7047" t="s">
        <v>181</v>
      </c>
      <c r="W7047">
        <v>0</v>
      </c>
      <c r="X7047" t="s">
        <v>201</v>
      </c>
    </row>
    <row r="7048" spans="1:24" x14ac:dyDescent="0.3">
      <c r="A7048" t="s">
        <v>179</v>
      </c>
      <c r="B7048" t="s">
        <v>7334</v>
      </c>
      <c r="C7048" t="s">
        <v>181</v>
      </c>
      <c r="D7048" t="s">
        <v>7335</v>
      </c>
      <c r="E7048" t="s">
        <v>7336</v>
      </c>
      <c r="F7048">
        <v>0</v>
      </c>
      <c r="G7048">
        <v>0</v>
      </c>
      <c r="H7048" t="s">
        <v>183</v>
      </c>
      <c r="I7048" t="e">
        <v>#VALUE!</v>
      </c>
      <c r="J7048">
        <v>0</v>
      </c>
      <c r="L7048" t="e">
        <v>#VALUE!</v>
      </c>
      <c r="M7048">
        <v>0</v>
      </c>
      <c r="N7048">
        <v>0</v>
      </c>
      <c r="O7048">
        <v>0</v>
      </c>
      <c r="P7048" t="s">
        <v>183</v>
      </c>
      <c r="Q7048">
        <v>0</v>
      </c>
      <c r="R7048">
        <v>0</v>
      </c>
      <c r="S7048">
        <v>0</v>
      </c>
      <c r="T7048" t="s">
        <v>181</v>
      </c>
      <c r="U7048">
        <v>0</v>
      </c>
      <c r="V7048" t="s">
        <v>181</v>
      </c>
      <c r="W7048">
        <v>0</v>
      </c>
      <c r="X7048" t="s">
        <v>6279</v>
      </c>
    </row>
    <row r="7049" spans="1:24" x14ac:dyDescent="0.3">
      <c r="A7049" t="s">
        <v>3502</v>
      </c>
      <c r="B7049" t="s">
        <v>18569</v>
      </c>
      <c r="C7049" t="s">
        <v>181</v>
      </c>
      <c r="D7049" t="s">
        <v>18570</v>
      </c>
      <c r="E7049" t="s">
        <v>4001</v>
      </c>
      <c r="F7049">
        <v>0</v>
      </c>
      <c r="G7049">
        <v>0</v>
      </c>
      <c r="H7049" t="s">
        <v>3733</v>
      </c>
      <c r="I7049">
        <v>0</v>
      </c>
      <c r="J7049">
        <v>0</v>
      </c>
      <c r="L7049">
        <v>0</v>
      </c>
      <c r="M7049">
        <v>84</v>
      </c>
      <c r="N7049">
        <v>4</v>
      </c>
      <c r="O7049">
        <v>0</v>
      </c>
      <c r="P7049" t="s">
        <v>3101</v>
      </c>
      <c r="Q7049">
        <v>4</v>
      </c>
      <c r="R7049">
        <v>0</v>
      </c>
      <c r="S7049">
        <v>0</v>
      </c>
      <c r="T7049" t="s">
        <v>181</v>
      </c>
      <c r="U7049">
        <v>0</v>
      </c>
      <c r="V7049" t="s">
        <v>181</v>
      </c>
      <c r="W7049">
        <v>0</v>
      </c>
      <c r="X7049" t="s">
        <v>3506</v>
      </c>
    </row>
    <row r="7050" spans="1:24" x14ac:dyDescent="0.3">
      <c r="A7050" t="s">
        <v>3894</v>
      </c>
      <c r="B7050" t="s">
        <v>7357</v>
      </c>
      <c r="C7050" t="s">
        <v>181</v>
      </c>
      <c r="D7050" t="s">
        <v>7358</v>
      </c>
      <c r="E7050" t="s">
        <v>7359</v>
      </c>
      <c r="F7050">
        <v>0</v>
      </c>
      <c r="G7050">
        <v>0</v>
      </c>
      <c r="H7050" t="s">
        <v>17115</v>
      </c>
      <c r="I7050">
        <v>0</v>
      </c>
      <c r="J7050">
        <v>0</v>
      </c>
      <c r="L7050">
        <v>0</v>
      </c>
      <c r="M7050">
        <v>606.76</v>
      </c>
      <c r="N7050">
        <v>106</v>
      </c>
      <c r="O7050">
        <v>0</v>
      </c>
      <c r="P7050" t="s">
        <v>4113</v>
      </c>
      <c r="Q7050">
        <v>0</v>
      </c>
      <c r="R7050">
        <v>0</v>
      </c>
      <c r="S7050">
        <v>0</v>
      </c>
      <c r="T7050" t="s">
        <v>181</v>
      </c>
      <c r="U7050">
        <v>0</v>
      </c>
      <c r="V7050" t="s">
        <v>181</v>
      </c>
      <c r="W7050">
        <v>0</v>
      </c>
      <c r="X7050" t="s">
        <v>7360</v>
      </c>
    </row>
    <row r="7051" spans="1:24" x14ac:dyDescent="0.3">
      <c r="A7051" t="s">
        <v>3502</v>
      </c>
      <c r="B7051" t="s">
        <v>9541</v>
      </c>
      <c r="C7051" t="s">
        <v>3592</v>
      </c>
      <c r="D7051" t="s">
        <v>9542</v>
      </c>
      <c r="E7051" t="s">
        <v>9543</v>
      </c>
      <c r="F7051">
        <v>157</v>
      </c>
      <c r="G7051">
        <v>0</v>
      </c>
      <c r="H7051" t="s">
        <v>4258</v>
      </c>
      <c r="I7051">
        <v>0</v>
      </c>
      <c r="J7051">
        <v>79</v>
      </c>
      <c r="K7051">
        <v>85</v>
      </c>
      <c r="L7051">
        <v>12750</v>
      </c>
      <c r="M7051">
        <v>38250</v>
      </c>
      <c r="N7051">
        <v>255</v>
      </c>
      <c r="O7051">
        <v>0</v>
      </c>
      <c r="P7051" t="s">
        <v>12180</v>
      </c>
      <c r="Q7051">
        <v>0</v>
      </c>
      <c r="R7051">
        <v>0</v>
      </c>
      <c r="S7051">
        <v>85</v>
      </c>
      <c r="T7051" t="s">
        <v>18540</v>
      </c>
      <c r="U7051">
        <v>150</v>
      </c>
      <c r="V7051" t="s">
        <v>18571</v>
      </c>
      <c r="W7051">
        <v>671.5</v>
      </c>
      <c r="X7051" t="s">
        <v>3566</v>
      </c>
    </row>
    <row r="7052" spans="1:24" x14ac:dyDescent="0.3">
      <c r="A7052" t="s">
        <v>3502</v>
      </c>
      <c r="B7052" t="s">
        <v>9544</v>
      </c>
      <c r="C7052" t="s">
        <v>3592</v>
      </c>
      <c r="D7052" t="s">
        <v>9545</v>
      </c>
      <c r="E7052" t="s">
        <v>9543</v>
      </c>
      <c r="F7052">
        <v>29</v>
      </c>
      <c r="G7052">
        <v>0</v>
      </c>
      <c r="H7052" t="s">
        <v>4258</v>
      </c>
      <c r="I7052">
        <v>0</v>
      </c>
      <c r="J7052">
        <v>15</v>
      </c>
      <c r="K7052">
        <v>16</v>
      </c>
      <c r="L7052">
        <v>2400</v>
      </c>
      <c r="M7052">
        <v>6600</v>
      </c>
      <c r="N7052">
        <v>44</v>
      </c>
      <c r="O7052">
        <v>0</v>
      </c>
      <c r="P7052" t="s">
        <v>3616</v>
      </c>
      <c r="Q7052">
        <v>0</v>
      </c>
      <c r="R7052">
        <v>0</v>
      </c>
      <c r="S7052">
        <v>15</v>
      </c>
      <c r="T7052" t="s">
        <v>18540</v>
      </c>
      <c r="U7052">
        <v>150</v>
      </c>
      <c r="V7052" t="s">
        <v>18571</v>
      </c>
      <c r="W7052">
        <v>22</v>
      </c>
      <c r="X7052" t="s">
        <v>3566</v>
      </c>
    </row>
    <row r="7053" spans="1:24" x14ac:dyDescent="0.3">
      <c r="A7053" t="s">
        <v>3502</v>
      </c>
      <c r="B7053" t="s">
        <v>17116</v>
      </c>
      <c r="C7053" t="s">
        <v>181</v>
      </c>
      <c r="D7053" t="s">
        <v>17117</v>
      </c>
      <c r="E7053" t="s">
        <v>9543</v>
      </c>
      <c r="F7053">
        <v>17</v>
      </c>
      <c r="G7053">
        <v>0</v>
      </c>
      <c r="H7053" t="s">
        <v>4190</v>
      </c>
      <c r="I7053">
        <v>0</v>
      </c>
      <c r="J7053">
        <v>9</v>
      </c>
      <c r="K7053">
        <v>11</v>
      </c>
      <c r="L7053">
        <v>1210</v>
      </c>
      <c r="M7053">
        <v>3960</v>
      </c>
      <c r="N7053">
        <v>36</v>
      </c>
      <c r="O7053">
        <v>0</v>
      </c>
      <c r="P7053" t="s">
        <v>1975</v>
      </c>
      <c r="Q7053">
        <v>0</v>
      </c>
      <c r="R7053">
        <v>0</v>
      </c>
      <c r="S7053">
        <v>15</v>
      </c>
      <c r="T7053" t="s">
        <v>18540</v>
      </c>
      <c r="U7053">
        <v>110</v>
      </c>
      <c r="V7053" t="s">
        <v>18571</v>
      </c>
      <c r="W7053">
        <v>10.8</v>
      </c>
      <c r="X7053" t="s">
        <v>16404</v>
      </c>
    </row>
    <row r="7054" spans="1:24" x14ac:dyDescent="0.3">
      <c r="A7054" t="s">
        <v>3502</v>
      </c>
      <c r="B7054" t="s">
        <v>17118</v>
      </c>
      <c r="C7054" t="s">
        <v>181</v>
      </c>
      <c r="D7054" t="s">
        <v>17119</v>
      </c>
      <c r="E7054" t="s">
        <v>9543</v>
      </c>
      <c r="F7054">
        <v>31</v>
      </c>
      <c r="G7054">
        <v>0</v>
      </c>
      <c r="H7054" t="s">
        <v>4167</v>
      </c>
      <c r="I7054">
        <v>0</v>
      </c>
      <c r="J7054">
        <v>16</v>
      </c>
      <c r="K7054">
        <v>19</v>
      </c>
      <c r="L7054">
        <v>4180</v>
      </c>
      <c r="M7054">
        <v>11660</v>
      </c>
      <c r="N7054">
        <v>53</v>
      </c>
      <c r="O7054">
        <v>0</v>
      </c>
      <c r="P7054" t="s">
        <v>3872</v>
      </c>
      <c r="Q7054">
        <v>0</v>
      </c>
      <c r="R7054">
        <v>0</v>
      </c>
      <c r="S7054">
        <v>20</v>
      </c>
      <c r="T7054" t="s">
        <v>18540</v>
      </c>
      <c r="U7054">
        <v>220</v>
      </c>
      <c r="V7054" t="s">
        <v>18571</v>
      </c>
      <c r="W7054">
        <v>28.266666666666701</v>
      </c>
      <c r="X7054" t="s">
        <v>16404</v>
      </c>
    </row>
    <row r="7055" spans="1:24" x14ac:dyDescent="0.3">
      <c r="A7055" t="s">
        <v>3502</v>
      </c>
      <c r="B7055" t="s">
        <v>3536</v>
      </c>
      <c r="C7055" t="s">
        <v>181</v>
      </c>
      <c r="D7055" t="s">
        <v>3537</v>
      </c>
      <c r="E7055" t="s">
        <v>3508</v>
      </c>
      <c r="F7055">
        <v>6</v>
      </c>
      <c r="G7055" t="s">
        <v>3535</v>
      </c>
      <c r="H7055" t="s">
        <v>17120</v>
      </c>
      <c r="I7055">
        <v>140.9</v>
      </c>
      <c r="J7055">
        <v>3</v>
      </c>
      <c r="K7055">
        <v>3</v>
      </c>
      <c r="L7055">
        <v>422.70000000000005</v>
      </c>
      <c r="M7055">
        <v>281.8</v>
      </c>
      <c r="N7055">
        <v>2</v>
      </c>
      <c r="O7055">
        <v>0</v>
      </c>
      <c r="P7055" t="s">
        <v>3787</v>
      </c>
      <c r="Q7055">
        <v>0</v>
      </c>
      <c r="R7055">
        <v>0</v>
      </c>
      <c r="S7055">
        <v>3</v>
      </c>
      <c r="T7055" t="s">
        <v>17663</v>
      </c>
      <c r="U7055">
        <v>190</v>
      </c>
      <c r="V7055" t="s">
        <v>18365</v>
      </c>
      <c r="W7055">
        <v>0.2</v>
      </c>
      <c r="X7055" t="s">
        <v>3566</v>
      </c>
    </row>
    <row r="7056" spans="1:24" x14ac:dyDescent="0.3">
      <c r="A7056" t="s">
        <v>3502</v>
      </c>
      <c r="B7056" t="s">
        <v>9546</v>
      </c>
      <c r="C7056" t="s">
        <v>181</v>
      </c>
      <c r="D7056" t="s">
        <v>9547</v>
      </c>
      <c r="E7056" t="s">
        <v>9543</v>
      </c>
      <c r="F7056">
        <v>3</v>
      </c>
      <c r="G7056">
        <v>0</v>
      </c>
      <c r="H7056" t="s">
        <v>17121</v>
      </c>
      <c r="I7056">
        <v>0</v>
      </c>
      <c r="J7056">
        <v>2</v>
      </c>
      <c r="K7056">
        <v>3</v>
      </c>
      <c r="L7056">
        <v>707.40000000000009</v>
      </c>
      <c r="M7056">
        <v>4480.2</v>
      </c>
      <c r="N7056">
        <v>19</v>
      </c>
      <c r="O7056">
        <v>0</v>
      </c>
      <c r="P7056" t="s">
        <v>3636</v>
      </c>
      <c r="Q7056">
        <v>0</v>
      </c>
      <c r="R7056">
        <v>0</v>
      </c>
      <c r="S7056">
        <v>0</v>
      </c>
      <c r="T7056" t="s">
        <v>181</v>
      </c>
      <c r="U7056">
        <v>0</v>
      </c>
      <c r="V7056" t="s">
        <v>181</v>
      </c>
      <c r="W7056">
        <v>1.2666666666666699</v>
      </c>
      <c r="X7056" t="s">
        <v>3566</v>
      </c>
    </row>
    <row r="7057" spans="1:24" x14ac:dyDescent="0.3">
      <c r="A7057" t="s">
        <v>1549</v>
      </c>
      <c r="B7057" t="s">
        <v>12047</v>
      </c>
      <c r="C7057" t="s">
        <v>181</v>
      </c>
      <c r="D7057" t="s">
        <v>17122</v>
      </c>
      <c r="E7057" t="s">
        <v>12034</v>
      </c>
      <c r="F7057">
        <v>0</v>
      </c>
      <c r="G7057">
        <v>0</v>
      </c>
      <c r="H7057" t="s">
        <v>13608</v>
      </c>
      <c r="I7057">
        <v>0</v>
      </c>
      <c r="J7057">
        <v>0</v>
      </c>
      <c r="L7057">
        <v>0</v>
      </c>
      <c r="M7057">
        <v>330.33</v>
      </c>
      <c r="N7057">
        <v>77</v>
      </c>
      <c r="O7057">
        <v>0</v>
      </c>
      <c r="P7057" t="s">
        <v>1435</v>
      </c>
      <c r="Q7057">
        <v>0</v>
      </c>
      <c r="R7057">
        <v>0</v>
      </c>
      <c r="S7057">
        <v>0</v>
      </c>
      <c r="T7057" t="s">
        <v>181</v>
      </c>
      <c r="U7057">
        <v>0</v>
      </c>
      <c r="V7057" t="s">
        <v>181</v>
      </c>
      <c r="W7057">
        <v>0</v>
      </c>
      <c r="X7057" t="s">
        <v>3674</v>
      </c>
    </row>
    <row r="7058" spans="1:24" x14ac:dyDescent="0.3">
      <c r="A7058" t="s">
        <v>3502</v>
      </c>
      <c r="B7058" t="s">
        <v>8322</v>
      </c>
      <c r="C7058" t="s">
        <v>181</v>
      </c>
      <c r="D7058" t="s">
        <v>8323</v>
      </c>
      <c r="E7058" t="s">
        <v>8307</v>
      </c>
      <c r="F7058">
        <v>0</v>
      </c>
      <c r="G7058">
        <v>0</v>
      </c>
      <c r="H7058" t="s">
        <v>17123</v>
      </c>
      <c r="I7058">
        <v>0</v>
      </c>
      <c r="J7058">
        <v>0</v>
      </c>
      <c r="L7058">
        <v>0</v>
      </c>
      <c r="M7058">
        <v>1470.84</v>
      </c>
      <c r="N7058">
        <v>51</v>
      </c>
      <c r="O7058">
        <v>0</v>
      </c>
      <c r="P7058" t="s">
        <v>3685</v>
      </c>
      <c r="Q7058">
        <v>0</v>
      </c>
      <c r="R7058">
        <v>0</v>
      </c>
      <c r="S7058">
        <v>0</v>
      </c>
      <c r="T7058" t="s">
        <v>181</v>
      </c>
      <c r="U7058">
        <v>0</v>
      </c>
      <c r="V7058" t="s">
        <v>181</v>
      </c>
      <c r="W7058">
        <v>0</v>
      </c>
      <c r="X7058" t="s">
        <v>3638</v>
      </c>
    </row>
    <row r="7059" spans="1:24" x14ac:dyDescent="0.3">
      <c r="A7059" t="s">
        <v>3502</v>
      </c>
      <c r="B7059" t="s">
        <v>8324</v>
      </c>
      <c r="C7059" t="s">
        <v>181</v>
      </c>
      <c r="D7059" t="s">
        <v>8325</v>
      </c>
      <c r="E7059" t="s">
        <v>8307</v>
      </c>
      <c r="F7059">
        <v>0</v>
      </c>
      <c r="G7059">
        <v>0</v>
      </c>
      <c r="H7059" t="s">
        <v>17123</v>
      </c>
      <c r="I7059">
        <v>0</v>
      </c>
      <c r="J7059">
        <v>0</v>
      </c>
      <c r="L7059">
        <v>0</v>
      </c>
      <c r="M7059">
        <v>346.08</v>
      </c>
      <c r="N7059">
        <v>12</v>
      </c>
      <c r="O7059">
        <v>0</v>
      </c>
      <c r="P7059" t="s">
        <v>3077</v>
      </c>
      <c r="Q7059">
        <v>0</v>
      </c>
      <c r="R7059">
        <v>0</v>
      </c>
      <c r="S7059">
        <v>0</v>
      </c>
      <c r="T7059" t="s">
        <v>181</v>
      </c>
      <c r="U7059">
        <v>0</v>
      </c>
      <c r="V7059" t="s">
        <v>181</v>
      </c>
      <c r="W7059">
        <v>0</v>
      </c>
      <c r="X7059" t="s">
        <v>3638</v>
      </c>
    </row>
    <row r="7060" spans="1:24" x14ac:dyDescent="0.3">
      <c r="A7060" t="s">
        <v>3502</v>
      </c>
      <c r="B7060" t="s">
        <v>8326</v>
      </c>
      <c r="C7060" t="s">
        <v>181</v>
      </c>
      <c r="D7060" t="s">
        <v>8327</v>
      </c>
      <c r="E7060" t="s">
        <v>8307</v>
      </c>
      <c r="F7060">
        <v>0</v>
      </c>
      <c r="G7060">
        <v>0</v>
      </c>
      <c r="H7060" t="s">
        <v>17123</v>
      </c>
      <c r="I7060">
        <v>0</v>
      </c>
      <c r="J7060">
        <v>0</v>
      </c>
      <c r="L7060">
        <v>0</v>
      </c>
      <c r="M7060">
        <v>288.39999999999998</v>
      </c>
      <c r="N7060">
        <v>10</v>
      </c>
      <c r="O7060">
        <v>0</v>
      </c>
      <c r="P7060" t="s">
        <v>3762</v>
      </c>
      <c r="Q7060">
        <v>0</v>
      </c>
      <c r="R7060">
        <v>0</v>
      </c>
      <c r="S7060">
        <v>0</v>
      </c>
      <c r="T7060" t="s">
        <v>181</v>
      </c>
      <c r="U7060">
        <v>0</v>
      </c>
      <c r="V7060" t="s">
        <v>181</v>
      </c>
      <c r="W7060">
        <v>0</v>
      </c>
      <c r="X7060" t="s">
        <v>3638</v>
      </c>
    </row>
    <row r="7061" spans="1:24" x14ac:dyDescent="0.3">
      <c r="A7061" t="s">
        <v>3502</v>
      </c>
      <c r="B7061" t="s">
        <v>8318</v>
      </c>
      <c r="C7061" t="s">
        <v>181</v>
      </c>
      <c r="D7061" t="s">
        <v>8319</v>
      </c>
      <c r="E7061" t="s">
        <v>8307</v>
      </c>
      <c r="F7061">
        <v>0</v>
      </c>
      <c r="G7061">
        <v>0</v>
      </c>
      <c r="H7061" t="s">
        <v>17123</v>
      </c>
      <c r="I7061">
        <v>0</v>
      </c>
      <c r="J7061">
        <v>0</v>
      </c>
      <c r="L7061">
        <v>0</v>
      </c>
      <c r="M7061">
        <v>288.39999999999998</v>
      </c>
      <c r="N7061">
        <v>10</v>
      </c>
      <c r="O7061">
        <v>0</v>
      </c>
      <c r="P7061" t="s">
        <v>3762</v>
      </c>
      <c r="Q7061">
        <v>0</v>
      </c>
      <c r="R7061">
        <v>0</v>
      </c>
      <c r="S7061">
        <v>0</v>
      </c>
      <c r="T7061" t="s">
        <v>181</v>
      </c>
      <c r="U7061">
        <v>0</v>
      </c>
      <c r="V7061" t="s">
        <v>181</v>
      </c>
      <c r="W7061">
        <v>0</v>
      </c>
      <c r="X7061" t="s">
        <v>3638</v>
      </c>
    </row>
    <row r="7062" spans="1:24" x14ac:dyDescent="0.3">
      <c r="A7062" t="s">
        <v>3502</v>
      </c>
      <c r="B7062" t="s">
        <v>8320</v>
      </c>
      <c r="C7062" t="s">
        <v>181</v>
      </c>
      <c r="D7062" t="s">
        <v>8321</v>
      </c>
      <c r="E7062" t="s">
        <v>8307</v>
      </c>
      <c r="F7062">
        <v>0</v>
      </c>
      <c r="G7062">
        <v>0</v>
      </c>
      <c r="H7062" t="s">
        <v>17123</v>
      </c>
      <c r="I7062">
        <v>0</v>
      </c>
      <c r="J7062">
        <v>0</v>
      </c>
      <c r="L7062">
        <v>0</v>
      </c>
      <c r="M7062">
        <v>115.36</v>
      </c>
      <c r="N7062">
        <v>4</v>
      </c>
      <c r="O7062">
        <v>0</v>
      </c>
      <c r="P7062" t="s">
        <v>3101</v>
      </c>
      <c r="Q7062">
        <v>0</v>
      </c>
      <c r="R7062">
        <v>0</v>
      </c>
      <c r="S7062">
        <v>0</v>
      </c>
      <c r="T7062" t="s">
        <v>181</v>
      </c>
      <c r="U7062">
        <v>0</v>
      </c>
      <c r="V7062" t="s">
        <v>181</v>
      </c>
      <c r="W7062">
        <v>0</v>
      </c>
      <c r="X7062" t="s">
        <v>3638</v>
      </c>
    </row>
    <row r="7063" spans="1:24" x14ac:dyDescent="0.3">
      <c r="A7063" t="s">
        <v>3560</v>
      </c>
      <c r="B7063" t="s">
        <v>145</v>
      </c>
      <c r="C7063" t="s">
        <v>3528</v>
      </c>
      <c r="D7063" t="s">
        <v>17124</v>
      </c>
      <c r="E7063" t="s">
        <v>14</v>
      </c>
      <c r="F7063">
        <v>0</v>
      </c>
      <c r="G7063">
        <v>0</v>
      </c>
      <c r="H7063" t="s">
        <v>13752</v>
      </c>
      <c r="I7063">
        <v>0</v>
      </c>
      <c r="J7063">
        <v>23</v>
      </c>
      <c r="K7063">
        <v>23</v>
      </c>
      <c r="L7063">
        <v>491.05</v>
      </c>
      <c r="M7063">
        <v>128.08000000000001</v>
      </c>
      <c r="N7063">
        <v>6</v>
      </c>
      <c r="O7063">
        <v>0</v>
      </c>
      <c r="P7063" t="s">
        <v>3594</v>
      </c>
      <c r="Q7063">
        <v>0</v>
      </c>
      <c r="R7063">
        <v>0</v>
      </c>
      <c r="S7063">
        <v>0</v>
      </c>
      <c r="T7063" t="s">
        <v>181</v>
      </c>
      <c r="U7063">
        <v>0</v>
      </c>
      <c r="V7063" t="s">
        <v>181</v>
      </c>
      <c r="W7063">
        <v>4.5999999999999996</v>
      </c>
      <c r="X7063" t="s">
        <v>3554</v>
      </c>
    </row>
    <row r="7064" spans="1:24" x14ac:dyDescent="0.3">
      <c r="A7064" t="s">
        <v>3560</v>
      </c>
      <c r="B7064" t="s">
        <v>7434</v>
      </c>
      <c r="C7064" t="s">
        <v>181</v>
      </c>
      <c r="D7064" t="s">
        <v>7435</v>
      </c>
      <c r="E7064" t="s">
        <v>7436</v>
      </c>
      <c r="F7064">
        <v>1935</v>
      </c>
      <c r="G7064">
        <v>0</v>
      </c>
      <c r="H7064" t="s">
        <v>17125</v>
      </c>
      <c r="I7064">
        <v>0</v>
      </c>
      <c r="J7064">
        <v>968</v>
      </c>
      <c r="K7064">
        <v>737</v>
      </c>
      <c r="L7064">
        <v>10229.560000000001</v>
      </c>
      <c r="M7064">
        <v>20311.41</v>
      </c>
      <c r="N7064">
        <v>1463</v>
      </c>
      <c r="O7064">
        <v>166</v>
      </c>
      <c r="P7064" t="s">
        <v>18572</v>
      </c>
      <c r="Q7064">
        <v>13</v>
      </c>
      <c r="R7064">
        <v>0</v>
      </c>
      <c r="S7064">
        <v>3000</v>
      </c>
      <c r="T7064" t="s">
        <v>17670</v>
      </c>
      <c r="U7064">
        <v>13.88</v>
      </c>
      <c r="V7064" t="s">
        <v>18331</v>
      </c>
      <c r="W7064">
        <v>41430.400000000001</v>
      </c>
      <c r="X7064" t="s">
        <v>3554</v>
      </c>
    </row>
    <row r="7065" spans="1:24" x14ac:dyDescent="0.3">
      <c r="A7065" t="s">
        <v>3560</v>
      </c>
      <c r="B7065" t="s">
        <v>7439</v>
      </c>
      <c r="C7065" t="s">
        <v>181</v>
      </c>
      <c r="D7065" t="s">
        <v>7440</v>
      </c>
      <c r="E7065" t="s">
        <v>7436</v>
      </c>
      <c r="F7065">
        <v>604</v>
      </c>
      <c r="G7065">
        <v>0</v>
      </c>
      <c r="H7065" t="s">
        <v>17126</v>
      </c>
      <c r="I7065">
        <v>0</v>
      </c>
      <c r="J7065">
        <v>302</v>
      </c>
      <c r="K7065">
        <v>276</v>
      </c>
      <c r="L7065">
        <v>14760.48</v>
      </c>
      <c r="M7065">
        <v>30751.58</v>
      </c>
      <c r="N7065">
        <v>575</v>
      </c>
      <c r="O7065">
        <v>45</v>
      </c>
      <c r="P7065" t="s">
        <v>11447</v>
      </c>
      <c r="Q7065">
        <v>29</v>
      </c>
      <c r="R7065">
        <v>0</v>
      </c>
      <c r="S7065">
        <v>1120</v>
      </c>
      <c r="T7065" t="s">
        <v>17670</v>
      </c>
      <c r="U7065">
        <v>53.48</v>
      </c>
      <c r="V7065" t="s">
        <v>18331</v>
      </c>
      <c r="W7065">
        <v>5043.3999999999996</v>
      </c>
      <c r="X7065" t="s">
        <v>3581</v>
      </c>
    </row>
    <row r="7066" spans="1:24" x14ac:dyDescent="0.3">
      <c r="A7066" t="s">
        <v>3560</v>
      </c>
      <c r="B7066" t="s">
        <v>10434</v>
      </c>
      <c r="C7066" t="s">
        <v>3528</v>
      </c>
      <c r="D7066" t="s">
        <v>10435</v>
      </c>
      <c r="E7066" t="s">
        <v>14</v>
      </c>
      <c r="F7066">
        <v>26</v>
      </c>
      <c r="G7066">
        <v>0</v>
      </c>
      <c r="H7066" t="s">
        <v>17127</v>
      </c>
      <c r="I7066">
        <v>0</v>
      </c>
      <c r="J7066">
        <v>13</v>
      </c>
      <c r="K7066">
        <v>16</v>
      </c>
      <c r="L7066">
        <v>969.44</v>
      </c>
      <c r="M7066">
        <v>17086.73</v>
      </c>
      <c r="N7066">
        <v>282</v>
      </c>
      <c r="O7066">
        <v>0</v>
      </c>
      <c r="P7066" t="s">
        <v>3140</v>
      </c>
      <c r="Q7066">
        <v>0</v>
      </c>
      <c r="R7066">
        <v>0</v>
      </c>
      <c r="S7066">
        <v>0</v>
      </c>
      <c r="T7066" t="s">
        <v>181</v>
      </c>
      <c r="U7066">
        <v>0</v>
      </c>
      <c r="V7066" t="s">
        <v>181</v>
      </c>
      <c r="W7066">
        <v>122.2</v>
      </c>
      <c r="X7066" t="s">
        <v>3581</v>
      </c>
    </row>
    <row r="7067" spans="1:24" x14ac:dyDescent="0.3">
      <c r="A7067" t="s">
        <v>3560</v>
      </c>
      <c r="B7067" t="s">
        <v>8797</v>
      </c>
      <c r="C7067" t="s">
        <v>3504</v>
      </c>
      <c r="D7067" t="s">
        <v>8798</v>
      </c>
      <c r="E7067" t="s">
        <v>8796</v>
      </c>
      <c r="F7067">
        <v>0</v>
      </c>
      <c r="G7067">
        <v>0</v>
      </c>
      <c r="H7067" t="s">
        <v>15751</v>
      </c>
      <c r="I7067">
        <v>0</v>
      </c>
      <c r="J7067">
        <v>1</v>
      </c>
      <c r="K7067">
        <v>2</v>
      </c>
      <c r="L7067">
        <v>37.799999999999997</v>
      </c>
      <c r="M7067">
        <v>1285.2</v>
      </c>
      <c r="N7067">
        <v>68</v>
      </c>
      <c r="O7067">
        <v>0</v>
      </c>
      <c r="P7067" t="s">
        <v>3542</v>
      </c>
      <c r="Q7067">
        <v>0</v>
      </c>
      <c r="R7067">
        <v>0</v>
      </c>
      <c r="S7067">
        <v>0</v>
      </c>
      <c r="T7067" t="s">
        <v>181</v>
      </c>
      <c r="U7067">
        <v>0</v>
      </c>
      <c r="V7067" t="s">
        <v>181</v>
      </c>
      <c r="W7067">
        <v>2.2666666666666702</v>
      </c>
      <c r="X7067" t="s">
        <v>3554</v>
      </c>
    </row>
    <row r="7068" spans="1:24" x14ac:dyDescent="0.3">
      <c r="A7068" t="s">
        <v>3560</v>
      </c>
      <c r="B7068" t="s">
        <v>17128</v>
      </c>
      <c r="C7068" t="s">
        <v>181</v>
      </c>
      <c r="D7068" t="s">
        <v>17129</v>
      </c>
      <c r="E7068" t="s">
        <v>14</v>
      </c>
      <c r="F7068">
        <v>3</v>
      </c>
      <c r="G7068">
        <v>0</v>
      </c>
      <c r="H7068" t="s">
        <v>17130</v>
      </c>
      <c r="I7068">
        <v>0</v>
      </c>
      <c r="J7068">
        <v>2</v>
      </c>
      <c r="L7068">
        <v>0</v>
      </c>
      <c r="M7068">
        <v>1632.15</v>
      </c>
      <c r="N7068">
        <v>25</v>
      </c>
      <c r="O7068">
        <v>3</v>
      </c>
      <c r="P7068" t="s">
        <v>1484</v>
      </c>
      <c r="Q7068">
        <v>0</v>
      </c>
      <c r="R7068">
        <v>0</v>
      </c>
      <c r="S7068">
        <v>0</v>
      </c>
      <c r="T7068" t="s">
        <v>181</v>
      </c>
      <c r="U7068">
        <v>0</v>
      </c>
      <c r="V7068" t="s">
        <v>181</v>
      </c>
      <c r="W7068">
        <v>1.4666666666666699</v>
      </c>
      <c r="X7068" t="s">
        <v>3554</v>
      </c>
    </row>
    <row r="7069" spans="1:24" x14ac:dyDescent="0.3">
      <c r="A7069" t="s">
        <v>3560</v>
      </c>
      <c r="B7069" t="s">
        <v>17131</v>
      </c>
      <c r="C7069" t="s">
        <v>181</v>
      </c>
      <c r="D7069" t="s">
        <v>17132</v>
      </c>
      <c r="E7069" t="s">
        <v>14</v>
      </c>
      <c r="F7069">
        <v>17</v>
      </c>
      <c r="G7069">
        <v>0</v>
      </c>
      <c r="H7069" t="s">
        <v>3973</v>
      </c>
      <c r="I7069">
        <v>0</v>
      </c>
      <c r="J7069">
        <v>9</v>
      </c>
      <c r="K7069">
        <v>9</v>
      </c>
      <c r="L7069">
        <v>306</v>
      </c>
      <c r="M7069">
        <v>5269.38</v>
      </c>
      <c r="N7069">
        <v>155</v>
      </c>
      <c r="O7069">
        <v>0</v>
      </c>
      <c r="P7069" t="s">
        <v>4034</v>
      </c>
      <c r="Q7069">
        <v>0</v>
      </c>
      <c r="R7069">
        <v>0</v>
      </c>
      <c r="S7069">
        <v>0</v>
      </c>
      <c r="T7069" t="s">
        <v>181</v>
      </c>
      <c r="U7069">
        <v>0</v>
      </c>
      <c r="V7069" t="s">
        <v>181</v>
      </c>
      <c r="W7069">
        <v>46.5</v>
      </c>
      <c r="X7069" t="s">
        <v>3554</v>
      </c>
    </row>
    <row r="7070" spans="1:24" x14ac:dyDescent="0.3">
      <c r="A7070" t="s">
        <v>3502</v>
      </c>
      <c r="B7070" t="s">
        <v>4064</v>
      </c>
      <c r="C7070" t="s">
        <v>181</v>
      </c>
      <c r="D7070" t="s">
        <v>4065</v>
      </c>
      <c r="E7070" t="s">
        <v>4056</v>
      </c>
      <c r="F7070">
        <v>521</v>
      </c>
      <c r="G7070">
        <v>0</v>
      </c>
      <c r="H7070" t="s">
        <v>13927</v>
      </c>
      <c r="I7070">
        <v>0</v>
      </c>
      <c r="J7070">
        <v>261</v>
      </c>
      <c r="K7070">
        <v>227</v>
      </c>
      <c r="L7070">
        <v>671.92</v>
      </c>
      <c r="M7070">
        <v>364.08</v>
      </c>
      <c r="N7070">
        <v>123</v>
      </c>
      <c r="O7070">
        <v>42</v>
      </c>
      <c r="P7070" t="s">
        <v>2683</v>
      </c>
      <c r="Q7070">
        <v>0</v>
      </c>
      <c r="R7070">
        <v>0</v>
      </c>
      <c r="S7070">
        <v>560</v>
      </c>
      <c r="T7070" t="s">
        <v>12699</v>
      </c>
      <c r="U7070">
        <v>2.96</v>
      </c>
      <c r="V7070" t="s">
        <v>18573</v>
      </c>
      <c r="W7070">
        <v>704.7</v>
      </c>
      <c r="X7070" t="s">
        <v>3638</v>
      </c>
    </row>
    <row r="7071" spans="1:24" x14ac:dyDescent="0.3">
      <c r="A7071" t="s">
        <v>3502</v>
      </c>
      <c r="B7071" t="s">
        <v>4070</v>
      </c>
      <c r="C7071" t="s">
        <v>181</v>
      </c>
      <c r="D7071" t="s">
        <v>4071</v>
      </c>
      <c r="E7071" t="s">
        <v>4056</v>
      </c>
      <c r="F7071">
        <v>557</v>
      </c>
      <c r="G7071">
        <v>0</v>
      </c>
      <c r="H7071" t="s">
        <v>15512</v>
      </c>
      <c r="I7071">
        <v>0</v>
      </c>
      <c r="J7071">
        <v>279</v>
      </c>
      <c r="K7071">
        <v>219</v>
      </c>
      <c r="L7071">
        <v>742.41000000000008</v>
      </c>
      <c r="M7071">
        <v>400.02</v>
      </c>
      <c r="N7071">
        <v>118</v>
      </c>
      <c r="O7071">
        <v>39</v>
      </c>
      <c r="P7071" t="s">
        <v>8592</v>
      </c>
      <c r="Q7071">
        <v>15</v>
      </c>
      <c r="R7071">
        <v>0</v>
      </c>
      <c r="S7071">
        <v>800</v>
      </c>
      <c r="T7071" t="s">
        <v>17133</v>
      </c>
      <c r="U7071">
        <v>3.39</v>
      </c>
      <c r="V7071" t="s">
        <v>17134</v>
      </c>
      <c r="W7071">
        <v>595.20000000000005</v>
      </c>
      <c r="X7071" t="s">
        <v>3638</v>
      </c>
    </row>
    <row r="7072" spans="1:24" x14ac:dyDescent="0.3">
      <c r="A7072" t="s">
        <v>3502</v>
      </c>
      <c r="B7072" t="s">
        <v>4058</v>
      </c>
      <c r="C7072" t="s">
        <v>181</v>
      </c>
      <c r="D7072" t="s">
        <v>4059</v>
      </c>
      <c r="E7072" t="s">
        <v>4056</v>
      </c>
      <c r="F7072">
        <v>277</v>
      </c>
      <c r="G7072">
        <v>0</v>
      </c>
      <c r="H7072" t="s">
        <v>12475</v>
      </c>
      <c r="I7072">
        <v>0</v>
      </c>
      <c r="J7072">
        <v>139</v>
      </c>
      <c r="K7072">
        <v>150</v>
      </c>
      <c r="L7072">
        <v>607.5</v>
      </c>
      <c r="M7072">
        <v>1360.8</v>
      </c>
      <c r="N7072">
        <v>336</v>
      </c>
      <c r="O7072">
        <v>5</v>
      </c>
      <c r="P7072" t="s">
        <v>8234</v>
      </c>
      <c r="Q7072">
        <v>0</v>
      </c>
      <c r="R7072">
        <v>0</v>
      </c>
      <c r="S7072">
        <v>0</v>
      </c>
      <c r="T7072" t="s">
        <v>181</v>
      </c>
      <c r="U7072">
        <v>0</v>
      </c>
      <c r="V7072" t="s">
        <v>181</v>
      </c>
      <c r="W7072">
        <v>1533.63333333333</v>
      </c>
      <c r="X7072" t="s">
        <v>3638</v>
      </c>
    </row>
    <row r="7073" spans="1:24" x14ac:dyDescent="0.3">
      <c r="A7073" t="s">
        <v>3502</v>
      </c>
      <c r="B7073" t="s">
        <v>4067</v>
      </c>
      <c r="C7073" t="s">
        <v>3504</v>
      </c>
      <c r="D7073" t="s">
        <v>4068</v>
      </c>
      <c r="E7073" t="s">
        <v>4056</v>
      </c>
      <c r="F7073">
        <v>345</v>
      </c>
      <c r="G7073">
        <v>0</v>
      </c>
      <c r="H7073" t="s">
        <v>17135</v>
      </c>
      <c r="I7073">
        <v>0</v>
      </c>
      <c r="J7073">
        <v>173</v>
      </c>
      <c r="K7073">
        <v>137</v>
      </c>
      <c r="L7073">
        <v>872.69</v>
      </c>
      <c r="M7073">
        <v>777.14</v>
      </c>
      <c r="N7073">
        <v>122</v>
      </c>
      <c r="O7073">
        <v>62</v>
      </c>
      <c r="P7073" t="s">
        <v>496</v>
      </c>
      <c r="Q7073">
        <v>0</v>
      </c>
      <c r="R7073">
        <v>0</v>
      </c>
      <c r="S7073">
        <v>300</v>
      </c>
      <c r="T7073" t="s">
        <v>12699</v>
      </c>
      <c r="U7073">
        <v>6.37</v>
      </c>
      <c r="V7073" t="s">
        <v>18573</v>
      </c>
      <c r="W7073">
        <v>346</v>
      </c>
      <c r="X7073" t="s">
        <v>3638</v>
      </c>
    </row>
    <row r="7074" spans="1:24" x14ac:dyDescent="0.3">
      <c r="A7074" t="s">
        <v>3502</v>
      </c>
      <c r="B7074" t="s">
        <v>4061</v>
      </c>
      <c r="C7074" t="s">
        <v>181</v>
      </c>
      <c r="D7074" t="s">
        <v>4062</v>
      </c>
      <c r="E7074" t="s">
        <v>4056</v>
      </c>
      <c r="F7074">
        <v>230</v>
      </c>
      <c r="G7074">
        <v>0</v>
      </c>
      <c r="H7074" t="s">
        <v>15321</v>
      </c>
      <c r="I7074">
        <v>0</v>
      </c>
      <c r="J7074">
        <v>129</v>
      </c>
      <c r="K7074">
        <v>112</v>
      </c>
      <c r="L7074">
        <v>160.16</v>
      </c>
      <c r="M7074">
        <v>244.53</v>
      </c>
      <c r="N7074">
        <v>171</v>
      </c>
      <c r="O7074">
        <v>131</v>
      </c>
      <c r="P7074" t="s">
        <v>3696</v>
      </c>
      <c r="Q7074">
        <v>0</v>
      </c>
      <c r="R7074">
        <v>0</v>
      </c>
      <c r="S7074">
        <v>200</v>
      </c>
      <c r="T7074" t="s">
        <v>17133</v>
      </c>
      <c r="U7074">
        <v>1.43</v>
      </c>
      <c r="V7074" t="s">
        <v>17134</v>
      </c>
      <c r="W7074">
        <v>172</v>
      </c>
      <c r="X7074" t="s">
        <v>3638</v>
      </c>
    </row>
    <row r="7075" spans="1:24" x14ac:dyDescent="0.3">
      <c r="A7075" t="s">
        <v>3502</v>
      </c>
      <c r="B7075" t="s">
        <v>4054</v>
      </c>
      <c r="C7075" t="s">
        <v>3504</v>
      </c>
      <c r="D7075" t="s">
        <v>4055</v>
      </c>
      <c r="E7075" t="s">
        <v>4056</v>
      </c>
      <c r="F7075">
        <v>537</v>
      </c>
      <c r="G7075">
        <v>0</v>
      </c>
      <c r="H7075" t="s">
        <v>12650</v>
      </c>
      <c r="I7075">
        <v>0</v>
      </c>
      <c r="J7075">
        <v>269</v>
      </c>
      <c r="K7075">
        <v>282</v>
      </c>
      <c r="L7075">
        <v>690.90000000000009</v>
      </c>
      <c r="M7075">
        <v>1266.6500000000001</v>
      </c>
      <c r="N7075">
        <v>517</v>
      </c>
      <c r="O7075">
        <v>1</v>
      </c>
      <c r="P7075" t="s">
        <v>8461</v>
      </c>
      <c r="Q7075">
        <v>0</v>
      </c>
      <c r="R7075">
        <v>0</v>
      </c>
      <c r="S7075">
        <v>150</v>
      </c>
      <c r="T7075" t="s">
        <v>12699</v>
      </c>
      <c r="U7075">
        <v>2.4500000000000002</v>
      </c>
      <c r="V7075" t="s">
        <v>18573</v>
      </c>
      <c r="W7075">
        <v>4626.8</v>
      </c>
      <c r="X7075" t="s">
        <v>3638</v>
      </c>
    </row>
    <row r="7076" spans="1:24" x14ac:dyDescent="0.3">
      <c r="A7076" t="s">
        <v>3502</v>
      </c>
      <c r="B7076" t="s">
        <v>7423</v>
      </c>
      <c r="C7076" t="s">
        <v>3954</v>
      </c>
      <c r="D7076" t="s">
        <v>7424</v>
      </c>
      <c r="E7076" t="s">
        <v>7425</v>
      </c>
      <c r="F7076">
        <v>0</v>
      </c>
      <c r="G7076">
        <v>0</v>
      </c>
      <c r="H7076" t="s">
        <v>13990</v>
      </c>
      <c r="I7076">
        <v>0</v>
      </c>
      <c r="J7076">
        <v>0</v>
      </c>
      <c r="L7076">
        <v>0</v>
      </c>
      <c r="M7076">
        <v>203.15</v>
      </c>
      <c r="N7076">
        <v>85</v>
      </c>
      <c r="O7076">
        <v>0</v>
      </c>
      <c r="P7076" t="s">
        <v>3521</v>
      </c>
      <c r="Q7076">
        <v>0</v>
      </c>
      <c r="R7076">
        <v>0</v>
      </c>
      <c r="S7076">
        <v>0</v>
      </c>
      <c r="T7076" t="s">
        <v>181</v>
      </c>
      <c r="U7076">
        <v>0</v>
      </c>
      <c r="V7076" t="s">
        <v>181</v>
      </c>
      <c r="W7076">
        <v>0</v>
      </c>
      <c r="X7076" t="s">
        <v>3576</v>
      </c>
    </row>
    <row r="7077" spans="1:24" x14ac:dyDescent="0.3">
      <c r="A7077" t="s">
        <v>1549</v>
      </c>
      <c r="B7077" t="s">
        <v>9046</v>
      </c>
      <c r="C7077" t="s">
        <v>3592</v>
      </c>
      <c r="D7077" t="s">
        <v>9047</v>
      </c>
      <c r="E7077" t="s">
        <v>9042</v>
      </c>
      <c r="F7077">
        <v>34</v>
      </c>
      <c r="G7077">
        <v>0</v>
      </c>
      <c r="H7077" t="s">
        <v>12470</v>
      </c>
      <c r="I7077">
        <v>0</v>
      </c>
      <c r="J7077">
        <v>17</v>
      </c>
      <c r="K7077">
        <v>19</v>
      </c>
      <c r="L7077">
        <v>68.400000000000006</v>
      </c>
      <c r="M7077">
        <v>90</v>
      </c>
      <c r="N7077">
        <v>25</v>
      </c>
      <c r="O7077">
        <v>0</v>
      </c>
      <c r="P7077" t="s">
        <v>4096</v>
      </c>
      <c r="Q7077">
        <v>0</v>
      </c>
      <c r="R7077">
        <v>0</v>
      </c>
      <c r="S7077">
        <v>15</v>
      </c>
      <c r="T7077" t="s">
        <v>17663</v>
      </c>
      <c r="U7077">
        <v>3.6</v>
      </c>
      <c r="V7077" t="s">
        <v>17744</v>
      </c>
      <c r="W7077">
        <v>14.1666666666667</v>
      </c>
      <c r="X7077" t="s">
        <v>3566</v>
      </c>
    </row>
    <row r="7078" spans="1:24" x14ac:dyDescent="0.3">
      <c r="A7078" t="s">
        <v>3560</v>
      </c>
      <c r="B7078" t="s">
        <v>17137</v>
      </c>
      <c r="C7078" t="s">
        <v>181</v>
      </c>
      <c r="D7078" t="s">
        <v>17138</v>
      </c>
      <c r="E7078" t="s">
        <v>17139</v>
      </c>
      <c r="F7078">
        <v>210</v>
      </c>
      <c r="G7078">
        <v>0</v>
      </c>
      <c r="H7078" t="s">
        <v>15220</v>
      </c>
      <c r="I7078">
        <v>0</v>
      </c>
      <c r="J7078">
        <v>105</v>
      </c>
      <c r="K7078">
        <v>81</v>
      </c>
      <c r="L7078">
        <v>7751.7</v>
      </c>
      <c r="M7078">
        <v>131590.25</v>
      </c>
      <c r="N7078">
        <v>1375</v>
      </c>
      <c r="O7078">
        <v>0</v>
      </c>
      <c r="P7078" t="s">
        <v>18574</v>
      </c>
      <c r="Q7078">
        <v>0</v>
      </c>
      <c r="R7078">
        <v>0</v>
      </c>
      <c r="S7078">
        <v>1680</v>
      </c>
      <c r="T7078" t="s">
        <v>17700</v>
      </c>
      <c r="U7078">
        <v>95.7</v>
      </c>
      <c r="V7078" t="s">
        <v>18575</v>
      </c>
      <c r="W7078">
        <v>4812.5</v>
      </c>
      <c r="X7078" t="s">
        <v>3566</v>
      </c>
    </row>
    <row r="7079" spans="1:24" x14ac:dyDescent="0.3">
      <c r="A7079" t="s">
        <v>3560</v>
      </c>
      <c r="B7079" t="s">
        <v>3899</v>
      </c>
      <c r="C7079" t="s">
        <v>3592</v>
      </c>
      <c r="D7079" t="s">
        <v>3900</v>
      </c>
      <c r="E7079" t="s">
        <v>17140</v>
      </c>
      <c r="F7079">
        <v>279</v>
      </c>
      <c r="G7079" t="s">
        <v>8263</v>
      </c>
      <c r="H7079" t="s">
        <v>17141</v>
      </c>
      <c r="I7079">
        <v>3635.1</v>
      </c>
      <c r="J7079">
        <v>140</v>
      </c>
      <c r="K7079">
        <v>262</v>
      </c>
      <c r="L7079">
        <v>10582.18</v>
      </c>
      <c r="M7079">
        <v>5290.83</v>
      </c>
      <c r="N7079">
        <v>131</v>
      </c>
      <c r="O7079">
        <v>32</v>
      </c>
      <c r="P7079" t="s">
        <v>9569</v>
      </c>
      <c r="Q7079">
        <v>10</v>
      </c>
      <c r="R7079">
        <v>0</v>
      </c>
      <c r="S7079">
        <v>100</v>
      </c>
      <c r="T7079" t="s">
        <v>17133</v>
      </c>
      <c r="U7079">
        <v>40.39</v>
      </c>
      <c r="V7079" t="s">
        <v>18576</v>
      </c>
      <c r="W7079">
        <v>415.33333333333297</v>
      </c>
      <c r="X7079" t="s">
        <v>3566</v>
      </c>
    </row>
    <row r="7080" spans="1:24" x14ac:dyDescent="0.3">
      <c r="A7080" t="s">
        <v>3560</v>
      </c>
      <c r="B7080" t="s">
        <v>3902</v>
      </c>
      <c r="C7080" t="s">
        <v>3592</v>
      </c>
      <c r="D7080" t="s">
        <v>3903</v>
      </c>
      <c r="E7080" t="s">
        <v>17140</v>
      </c>
      <c r="F7080">
        <v>0</v>
      </c>
      <c r="G7080">
        <v>0</v>
      </c>
      <c r="H7080" t="s">
        <v>17141</v>
      </c>
      <c r="I7080">
        <v>0</v>
      </c>
      <c r="J7080">
        <v>30</v>
      </c>
      <c r="K7080">
        <v>76</v>
      </c>
      <c r="L7080">
        <v>3069.64</v>
      </c>
      <c r="M7080">
        <v>80.78</v>
      </c>
      <c r="N7080">
        <v>2</v>
      </c>
      <c r="O7080">
        <v>1</v>
      </c>
      <c r="P7080" t="s">
        <v>3535</v>
      </c>
      <c r="Q7080">
        <v>0</v>
      </c>
      <c r="R7080">
        <v>0</v>
      </c>
      <c r="S7080">
        <v>0</v>
      </c>
      <c r="T7080" t="s">
        <v>181</v>
      </c>
      <c r="U7080">
        <v>0</v>
      </c>
      <c r="V7080" t="s">
        <v>181</v>
      </c>
      <c r="W7080">
        <v>1</v>
      </c>
      <c r="X7080" t="s">
        <v>3566</v>
      </c>
    </row>
    <row r="7081" spans="1:24" x14ac:dyDescent="0.3">
      <c r="A7081" t="s">
        <v>3560</v>
      </c>
      <c r="B7081" t="s">
        <v>17142</v>
      </c>
      <c r="C7081" t="s">
        <v>181</v>
      </c>
      <c r="D7081" t="s">
        <v>17143</v>
      </c>
      <c r="E7081" t="s">
        <v>11872</v>
      </c>
      <c r="F7081">
        <v>269</v>
      </c>
      <c r="G7081">
        <v>0</v>
      </c>
      <c r="H7081" t="s">
        <v>15525</v>
      </c>
      <c r="I7081">
        <v>0</v>
      </c>
      <c r="J7081">
        <v>135</v>
      </c>
      <c r="K7081">
        <v>225</v>
      </c>
      <c r="L7081">
        <v>1950.75</v>
      </c>
      <c r="M7081">
        <v>8384.1200000000008</v>
      </c>
      <c r="N7081">
        <v>967</v>
      </c>
      <c r="O7081">
        <v>0</v>
      </c>
      <c r="P7081" t="s">
        <v>18416</v>
      </c>
      <c r="Q7081">
        <v>0</v>
      </c>
      <c r="R7081">
        <v>0</v>
      </c>
      <c r="S7081">
        <v>250</v>
      </c>
      <c r="T7081" t="s">
        <v>18430</v>
      </c>
      <c r="U7081">
        <v>8.67</v>
      </c>
      <c r="V7081" t="s">
        <v>18577</v>
      </c>
      <c r="W7081">
        <v>4351.5</v>
      </c>
      <c r="X7081" t="s">
        <v>7413</v>
      </c>
    </row>
    <row r="7082" spans="1:24" x14ac:dyDescent="0.3">
      <c r="A7082" t="s">
        <v>3560</v>
      </c>
      <c r="B7082" t="s">
        <v>10277</v>
      </c>
      <c r="C7082" t="s">
        <v>3592</v>
      </c>
      <c r="D7082" t="s">
        <v>17144</v>
      </c>
      <c r="E7082" t="s">
        <v>10276</v>
      </c>
      <c r="F7082">
        <v>0</v>
      </c>
      <c r="G7082">
        <v>0</v>
      </c>
      <c r="H7082" t="s">
        <v>15705</v>
      </c>
      <c r="I7082">
        <v>0</v>
      </c>
      <c r="J7082">
        <v>0</v>
      </c>
      <c r="L7082">
        <v>0</v>
      </c>
      <c r="M7082">
        <v>351.31</v>
      </c>
      <c r="N7082">
        <v>33</v>
      </c>
      <c r="O7082">
        <v>0</v>
      </c>
      <c r="P7082" t="s">
        <v>3590</v>
      </c>
      <c r="Q7082">
        <v>0</v>
      </c>
      <c r="R7082">
        <v>0</v>
      </c>
      <c r="S7082">
        <v>0</v>
      </c>
      <c r="T7082" t="s">
        <v>181</v>
      </c>
      <c r="U7082">
        <v>0</v>
      </c>
      <c r="V7082" t="s">
        <v>181</v>
      </c>
      <c r="W7082">
        <v>0</v>
      </c>
      <c r="X7082" t="s">
        <v>7413</v>
      </c>
    </row>
    <row r="7083" spans="1:24" x14ac:dyDescent="0.3">
      <c r="A7083" t="s">
        <v>3560</v>
      </c>
      <c r="B7083" t="s">
        <v>17145</v>
      </c>
      <c r="C7083" t="s">
        <v>181</v>
      </c>
      <c r="D7083" t="s">
        <v>17146</v>
      </c>
      <c r="E7083" t="s">
        <v>17139</v>
      </c>
      <c r="F7083">
        <v>76</v>
      </c>
      <c r="G7083">
        <v>0</v>
      </c>
      <c r="H7083" t="s">
        <v>17147</v>
      </c>
      <c r="I7083">
        <v>0</v>
      </c>
      <c r="J7083">
        <v>38</v>
      </c>
      <c r="K7083">
        <v>23</v>
      </c>
      <c r="L7083">
        <v>2584.5100000000002</v>
      </c>
      <c r="M7083">
        <v>56407.28</v>
      </c>
      <c r="N7083">
        <v>502</v>
      </c>
      <c r="O7083">
        <v>0</v>
      </c>
      <c r="P7083" t="s">
        <v>9409</v>
      </c>
      <c r="Q7083">
        <v>0</v>
      </c>
      <c r="R7083">
        <v>0</v>
      </c>
      <c r="S7083">
        <v>400</v>
      </c>
      <c r="T7083" t="s">
        <v>17700</v>
      </c>
      <c r="U7083">
        <v>94.39</v>
      </c>
      <c r="V7083" t="s">
        <v>18575</v>
      </c>
      <c r="W7083">
        <v>635.86666666666702</v>
      </c>
      <c r="X7083" t="s">
        <v>3566</v>
      </c>
    </row>
    <row r="7084" spans="1:24" x14ac:dyDescent="0.3">
      <c r="A7084" t="s">
        <v>3560</v>
      </c>
      <c r="B7084" t="s">
        <v>146</v>
      </c>
      <c r="C7084" t="s">
        <v>3573</v>
      </c>
      <c r="D7084" t="s">
        <v>9323</v>
      </c>
      <c r="E7084" t="s">
        <v>9322</v>
      </c>
      <c r="F7084">
        <v>18</v>
      </c>
      <c r="G7084">
        <v>0</v>
      </c>
      <c r="H7084" t="s">
        <v>3688</v>
      </c>
      <c r="I7084">
        <v>0</v>
      </c>
      <c r="J7084">
        <v>9</v>
      </c>
      <c r="K7084">
        <v>21</v>
      </c>
      <c r="L7084">
        <v>945</v>
      </c>
      <c r="M7084">
        <v>6569.64</v>
      </c>
      <c r="N7084">
        <v>146</v>
      </c>
      <c r="O7084">
        <v>0</v>
      </c>
      <c r="P7084" t="s">
        <v>7197</v>
      </c>
      <c r="Q7084">
        <v>0</v>
      </c>
      <c r="R7084">
        <v>0</v>
      </c>
      <c r="S7084">
        <v>0</v>
      </c>
      <c r="T7084" t="s">
        <v>181</v>
      </c>
      <c r="U7084">
        <v>0</v>
      </c>
      <c r="V7084" t="s">
        <v>181</v>
      </c>
      <c r="W7084">
        <v>43.8</v>
      </c>
      <c r="X7084" t="s">
        <v>7413</v>
      </c>
    </row>
    <row r="7085" spans="1:24" x14ac:dyDescent="0.3">
      <c r="A7085" t="s">
        <v>3507</v>
      </c>
      <c r="B7085" t="s">
        <v>10460</v>
      </c>
      <c r="C7085" t="s">
        <v>3511</v>
      </c>
      <c r="D7085" t="s">
        <v>10461</v>
      </c>
      <c r="E7085" t="s">
        <v>10462</v>
      </c>
      <c r="F7085">
        <v>0</v>
      </c>
      <c r="G7085">
        <v>0</v>
      </c>
      <c r="H7085" t="s">
        <v>15598</v>
      </c>
      <c r="I7085">
        <v>0</v>
      </c>
      <c r="J7085">
        <v>0</v>
      </c>
      <c r="L7085">
        <v>0</v>
      </c>
      <c r="M7085">
        <v>9350</v>
      </c>
      <c r="N7085">
        <v>340</v>
      </c>
      <c r="O7085">
        <v>8</v>
      </c>
      <c r="P7085" t="s">
        <v>7659</v>
      </c>
      <c r="Q7085">
        <v>10</v>
      </c>
      <c r="R7085">
        <v>0</v>
      </c>
      <c r="S7085">
        <v>0</v>
      </c>
      <c r="T7085" t="s">
        <v>181</v>
      </c>
      <c r="U7085">
        <v>0</v>
      </c>
      <c r="V7085" t="s">
        <v>181</v>
      </c>
      <c r="W7085">
        <v>0</v>
      </c>
      <c r="X7085" t="s">
        <v>7513</v>
      </c>
    </row>
    <row r="7086" spans="1:24" x14ac:dyDescent="0.3">
      <c r="A7086" t="s">
        <v>3507</v>
      </c>
      <c r="B7086" t="s">
        <v>9983</v>
      </c>
      <c r="C7086" t="s">
        <v>3504</v>
      </c>
      <c r="D7086" t="s">
        <v>9984</v>
      </c>
      <c r="E7086" t="s">
        <v>9782</v>
      </c>
      <c r="F7086">
        <v>0</v>
      </c>
      <c r="G7086">
        <v>0</v>
      </c>
      <c r="H7086" t="s">
        <v>17149</v>
      </c>
      <c r="I7086">
        <v>0</v>
      </c>
      <c r="J7086">
        <v>0</v>
      </c>
      <c r="L7086">
        <v>0</v>
      </c>
      <c r="M7086">
        <v>907.58</v>
      </c>
      <c r="N7086">
        <v>23</v>
      </c>
      <c r="O7086">
        <v>0</v>
      </c>
      <c r="P7086" t="s">
        <v>3604</v>
      </c>
      <c r="Q7086">
        <v>0</v>
      </c>
      <c r="R7086">
        <v>0</v>
      </c>
      <c r="S7086">
        <v>0</v>
      </c>
      <c r="T7086" t="s">
        <v>181</v>
      </c>
      <c r="U7086">
        <v>0</v>
      </c>
      <c r="V7086" t="s">
        <v>181</v>
      </c>
      <c r="W7086">
        <v>0</v>
      </c>
      <c r="X7086" t="s">
        <v>7513</v>
      </c>
    </row>
    <row r="7087" spans="1:24" x14ac:dyDescent="0.3">
      <c r="A7087" t="s">
        <v>3507</v>
      </c>
      <c r="B7087" t="s">
        <v>17150</v>
      </c>
      <c r="C7087" t="s">
        <v>181</v>
      </c>
      <c r="D7087" t="s">
        <v>17151</v>
      </c>
      <c r="E7087" t="s">
        <v>7477</v>
      </c>
      <c r="F7087">
        <v>5113</v>
      </c>
      <c r="G7087">
        <v>0</v>
      </c>
      <c r="H7087" t="s">
        <v>13059</v>
      </c>
      <c r="I7087">
        <v>0</v>
      </c>
      <c r="J7087">
        <v>2557</v>
      </c>
      <c r="K7087">
        <v>2218</v>
      </c>
      <c r="L7087">
        <v>1752.22</v>
      </c>
      <c r="M7087">
        <v>18050.919999999998</v>
      </c>
      <c r="N7087">
        <v>22888</v>
      </c>
      <c r="O7087">
        <v>1105</v>
      </c>
      <c r="P7087" t="s">
        <v>18578</v>
      </c>
      <c r="Q7087">
        <v>0</v>
      </c>
      <c r="R7087">
        <v>0</v>
      </c>
      <c r="S7087">
        <v>0</v>
      </c>
      <c r="T7087" t="s">
        <v>181</v>
      </c>
      <c r="U7087">
        <v>0</v>
      </c>
      <c r="V7087" t="s">
        <v>181</v>
      </c>
      <c r="W7087">
        <v>1856637.7</v>
      </c>
      <c r="X7087" t="s">
        <v>7513</v>
      </c>
    </row>
    <row r="7088" spans="1:24" x14ac:dyDescent="0.3">
      <c r="A7088" t="s">
        <v>3507</v>
      </c>
      <c r="B7088" t="s">
        <v>9936</v>
      </c>
      <c r="C7088" t="s">
        <v>181</v>
      </c>
      <c r="D7088" t="s">
        <v>9937</v>
      </c>
      <c r="E7088" t="s">
        <v>9782</v>
      </c>
      <c r="F7088">
        <v>0</v>
      </c>
      <c r="G7088">
        <v>0</v>
      </c>
      <c r="H7088" t="s">
        <v>17152</v>
      </c>
      <c r="I7088">
        <v>0</v>
      </c>
      <c r="J7088">
        <v>0</v>
      </c>
      <c r="L7088">
        <v>0</v>
      </c>
      <c r="M7088">
        <v>108.11</v>
      </c>
      <c r="N7088">
        <v>5</v>
      </c>
      <c r="O7088">
        <v>0</v>
      </c>
      <c r="P7088" t="s">
        <v>3526</v>
      </c>
      <c r="Q7088">
        <v>0</v>
      </c>
      <c r="R7088">
        <v>0</v>
      </c>
      <c r="S7088">
        <v>0</v>
      </c>
      <c r="T7088" t="s">
        <v>181</v>
      </c>
      <c r="U7088">
        <v>0</v>
      </c>
      <c r="V7088" t="s">
        <v>181</v>
      </c>
      <c r="W7088">
        <v>0</v>
      </c>
      <c r="X7088" t="s">
        <v>7513</v>
      </c>
    </row>
    <row r="7089" spans="1:24" x14ac:dyDescent="0.3">
      <c r="A7089" t="s">
        <v>3507</v>
      </c>
      <c r="B7089" t="s">
        <v>8998</v>
      </c>
      <c r="C7089" t="s">
        <v>181</v>
      </c>
      <c r="D7089" t="s">
        <v>8999</v>
      </c>
      <c r="E7089" t="s">
        <v>9000</v>
      </c>
      <c r="F7089">
        <v>14</v>
      </c>
      <c r="G7089">
        <v>0</v>
      </c>
      <c r="H7089" t="s">
        <v>13405</v>
      </c>
      <c r="I7089">
        <v>0</v>
      </c>
      <c r="J7089">
        <v>7</v>
      </c>
      <c r="K7089">
        <v>28</v>
      </c>
      <c r="L7089">
        <v>40.879999999999995</v>
      </c>
      <c r="M7089">
        <v>148.57</v>
      </c>
      <c r="N7089">
        <v>102</v>
      </c>
      <c r="O7089">
        <v>3</v>
      </c>
      <c r="P7089" t="s">
        <v>9569</v>
      </c>
      <c r="Q7089">
        <v>0</v>
      </c>
      <c r="R7089">
        <v>0</v>
      </c>
      <c r="S7089">
        <v>0</v>
      </c>
      <c r="T7089" t="s">
        <v>181</v>
      </c>
      <c r="U7089">
        <v>0</v>
      </c>
      <c r="V7089" t="s">
        <v>181</v>
      </c>
      <c r="W7089">
        <v>23.1</v>
      </c>
      <c r="X7089" t="s">
        <v>7513</v>
      </c>
    </row>
    <row r="7090" spans="1:24" x14ac:dyDescent="0.3">
      <c r="A7090" t="s">
        <v>3507</v>
      </c>
      <c r="B7090" t="s">
        <v>9935</v>
      </c>
      <c r="C7090" t="s">
        <v>3588</v>
      </c>
      <c r="D7090" t="s">
        <v>9812</v>
      </c>
      <c r="E7090" t="s">
        <v>9782</v>
      </c>
      <c r="F7090">
        <v>128</v>
      </c>
      <c r="G7090" t="s">
        <v>1072</v>
      </c>
      <c r="H7090" t="s">
        <v>15317</v>
      </c>
      <c r="I7090">
        <v>71.28</v>
      </c>
      <c r="J7090">
        <v>64</v>
      </c>
      <c r="K7090">
        <v>71</v>
      </c>
      <c r="L7090">
        <v>76.680000000000007</v>
      </c>
      <c r="M7090">
        <v>639.98</v>
      </c>
      <c r="N7090">
        <v>592</v>
      </c>
      <c r="O7090">
        <v>0</v>
      </c>
      <c r="P7090" t="s">
        <v>18579</v>
      </c>
      <c r="Q7090">
        <v>530</v>
      </c>
      <c r="R7090">
        <v>0</v>
      </c>
      <c r="S7090">
        <v>0</v>
      </c>
      <c r="T7090" t="s">
        <v>181</v>
      </c>
      <c r="U7090">
        <v>0</v>
      </c>
      <c r="V7090" t="s">
        <v>181</v>
      </c>
      <c r="W7090">
        <v>132.26666666666699</v>
      </c>
      <c r="X7090" t="s">
        <v>7513</v>
      </c>
    </row>
    <row r="7091" spans="1:24" x14ac:dyDescent="0.3">
      <c r="A7091" t="s">
        <v>3507</v>
      </c>
      <c r="B7091" t="s">
        <v>9811</v>
      </c>
      <c r="C7091" t="s">
        <v>181</v>
      </c>
      <c r="D7091" t="s">
        <v>9812</v>
      </c>
      <c r="E7091" t="s">
        <v>9782</v>
      </c>
      <c r="F7091">
        <v>0</v>
      </c>
      <c r="G7091">
        <v>0</v>
      </c>
      <c r="H7091" t="s">
        <v>13726</v>
      </c>
      <c r="I7091">
        <v>0</v>
      </c>
      <c r="J7091">
        <v>0</v>
      </c>
      <c r="L7091">
        <v>0</v>
      </c>
      <c r="M7091">
        <v>51.63</v>
      </c>
      <c r="N7091">
        <v>53</v>
      </c>
      <c r="O7091">
        <v>0</v>
      </c>
      <c r="P7091" t="s">
        <v>3872</v>
      </c>
      <c r="Q7091">
        <v>0</v>
      </c>
      <c r="R7091">
        <v>0</v>
      </c>
      <c r="S7091">
        <v>0</v>
      </c>
      <c r="T7091" t="s">
        <v>181</v>
      </c>
      <c r="U7091">
        <v>0</v>
      </c>
      <c r="V7091" t="s">
        <v>181</v>
      </c>
      <c r="W7091">
        <v>0</v>
      </c>
      <c r="X7091" t="s">
        <v>7513</v>
      </c>
    </row>
    <row r="7092" spans="1:24" x14ac:dyDescent="0.3">
      <c r="A7092" t="s">
        <v>3507</v>
      </c>
      <c r="B7092" t="s">
        <v>9938</v>
      </c>
      <c r="C7092" t="s">
        <v>3504</v>
      </c>
      <c r="D7092" t="s">
        <v>9812</v>
      </c>
      <c r="E7092" t="s">
        <v>9782</v>
      </c>
      <c r="F7092">
        <v>66</v>
      </c>
      <c r="G7092" t="s">
        <v>3590</v>
      </c>
      <c r="H7092" t="s">
        <v>13869</v>
      </c>
      <c r="I7092">
        <v>29.04</v>
      </c>
      <c r="J7092">
        <v>33</v>
      </c>
      <c r="K7092">
        <v>63</v>
      </c>
      <c r="L7092">
        <v>55.44</v>
      </c>
      <c r="M7092">
        <v>29.17</v>
      </c>
      <c r="N7092">
        <v>33</v>
      </c>
      <c r="O7092">
        <v>0</v>
      </c>
      <c r="P7092" t="s">
        <v>3590</v>
      </c>
      <c r="Q7092">
        <v>0</v>
      </c>
      <c r="R7092">
        <v>0</v>
      </c>
      <c r="S7092">
        <v>0</v>
      </c>
      <c r="T7092" t="s">
        <v>181</v>
      </c>
      <c r="U7092">
        <v>0</v>
      </c>
      <c r="V7092" t="s">
        <v>181</v>
      </c>
      <c r="W7092">
        <v>36.299999999999997</v>
      </c>
      <c r="X7092" t="s">
        <v>7513</v>
      </c>
    </row>
    <row r="7093" spans="1:24" x14ac:dyDescent="0.3">
      <c r="A7093" t="s">
        <v>3507</v>
      </c>
      <c r="B7093" t="s">
        <v>10031</v>
      </c>
      <c r="C7093" t="s">
        <v>3504</v>
      </c>
      <c r="D7093" t="s">
        <v>10032</v>
      </c>
      <c r="E7093" t="s">
        <v>9782</v>
      </c>
      <c r="F7093">
        <v>0</v>
      </c>
      <c r="G7093">
        <v>0</v>
      </c>
      <c r="H7093" t="s">
        <v>16169</v>
      </c>
      <c r="I7093">
        <v>0</v>
      </c>
      <c r="J7093">
        <v>0</v>
      </c>
      <c r="L7093">
        <v>0</v>
      </c>
      <c r="M7093">
        <v>10.85</v>
      </c>
      <c r="N7093">
        <v>4</v>
      </c>
      <c r="O7093">
        <v>0</v>
      </c>
      <c r="P7093" t="s">
        <v>3101</v>
      </c>
      <c r="Q7093">
        <v>0</v>
      </c>
      <c r="R7093">
        <v>0</v>
      </c>
      <c r="S7093">
        <v>0</v>
      </c>
      <c r="T7093" t="s">
        <v>181</v>
      </c>
      <c r="U7093">
        <v>0</v>
      </c>
      <c r="V7093" t="s">
        <v>181</v>
      </c>
      <c r="W7093">
        <v>0</v>
      </c>
      <c r="X7093" t="s">
        <v>7513</v>
      </c>
    </row>
    <row r="7094" spans="1:24" x14ac:dyDescent="0.3">
      <c r="A7094" t="s">
        <v>3507</v>
      </c>
      <c r="B7094" t="s">
        <v>9803</v>
      </c>
      <c r="C7094" t="s">
        <v>181</v>
      </c>
      <c r="D7094" t="s">
        <v>9804</v>
      </c>
      <c r="E7094" t="s">
        <v>9782</v>
      </c>
      <c r="F7094">
        <v>0</v>
      </c>
      <c r="G7094">
        <v>0</v>
      </c>
      <c r="H7094" t="s">
        <v>13055</v>
      </c>
      <c r="I7094">
        <v>0</v>
      </c>
      <c r="J7094">
        <v>0</v>
      </c>
      <c r="L7094">
        <v>0</v>
      </c>
      <c r="M7094">
        <v>163.18</v>
      </c>
      <c r="N7094">
        <v>146</v>
      </c>
      <c r="O7094">
        <v>0</v>
      </c>
      <c r="P7094" t="s">
        <v>7197</v>
      </c>
      <c r="Q7094">
        <v>0</v>
      </c>
      <c r="R7094">
        <v>0</v>
      </c>
      <c r="S7094">
        <v>0</v>
      </c>
      <c r="T7094" t="s">
        <v>181</v>
      </c>
      <c r="U7094">
        <v>0</v>
      </c>
      <c r="V7094" t="s">
        <v>181</v>
      </c>
      <c r="W7094">
        <v>0</v>
      </c>
      <c r="X7094" t="s">
        <v>7513</v>
      </c>
    </row>
    <row r="7095" spans="1:24" x14ac:dyDescent="0.3">
      <c r="A7095" t="s">
        <v>3560</v>
      </c>
      <c r="B7095" t="s">
        <v>7874</v>
      </c>
      <c r="C7095" t="s">
        <v>3573</v>
      </c>
      <c r="D7095" t="s">
        <v>7875</v>
      </c>
      <c r="E7095" t="s">
        <v>7876</v>
      </c>
      <c r="F7095">
        <v>39</v>
      </c>
      <c r="G7095">
        <v>0</v>
      </c>
      <c r="H7095" t="s">
        <v>15705</v>
      </c>
      <c r="I7095">
        <v>0</v>
      </c>
      <c r="J7095">
        <v>20</v>
      </c>
      <c r="K7095">
        <v>33</v>
      </c>
      <c r="L7095">
        <v>351.45</v>
      </c>
      <c r="M7095">
        <v>1437.43</v>
      </c>
      <c r="N7095">
        <v>135</v>
      </c>
      <c r="O7095">
        <v>0</v>
      </c>
      <c r="P7095" t="s">
        <v>8355</v>
      </c>
      <c r="Q7095">
        <v>0</v>
      </c>
      <c r="R7095">
        <v>0</v>
      </c>
      <c r="S7095">
        <v>0</v>
      </c>
      <c r="T7095" t="s">
        <v>181</v>
      </c>
      <c r="U7095">
        <v>0</v>
      </c>
      <c r="V7095" t="s">
        <v>181</v>
      </c>
      <c r="W7095">
        <v>90</v>
      </c>
      <c r="X7095" t="s">
        <v>3566</v>
      </c>
    </row>
    <row r="7096" spans="1:24" x14ac:dyDescent="0.3">
      <c r="A7096" t="s">
        <v>3507</v>
      </c>
      <c r="B7096" t="s">
        <v>7706</v>
      </c>
      <c r="C7096" t="s">
        <v>3528</v>
      </c>
      <c r="D7096" t="s">
        <v>7707</v>
      </c>
      <c r="E7096" t="s">
        <v>7477</v>
      </c>
      <c r="F7096">
        <v>805</v>
      </c>
      <c r="G7096">
        <v>0</v>
      </c>
      <c r="H7096" t="s">
        <v>18580</v>
      </c>
      <c r="I7096">
        <v>0</v>
      </c>
      <c r="J7096">
        <v>403</v>
      </c>
      <c r="K7096">
        <v>423</v>
      </c>
      <c r="L7096">
        <v>913.68000000000006</v>
      </c>
      <c r="M7096">
        <v>2261.4699999999998</v>
      </c>
      <c r="N7096">
        <v>1045</v>
      </c>
      <c r="O7096">
        <v>2</v>
      </c>
      <c r="P7096" t="s">
        <v>18581</v>
      </c>
      <c r="Q7096">
        <v>0</v>
      </c>
      <c r="R7096">
        <v>0</v>
      </c>
      <c r="S7096">
        <v>480</v>
      </c>
      <c r="T7096" t="s">
        <v>17670</v>
      </c>
      <c r="U7096">
        <v>2.16</v>
      </c>
      <c r="V7096" t="s">
        <v>17716</v>
      </c>
      <c r="W7096">
        <v>14010.9666666667</v>
      </c>
      <c r="X7096" t="s">
        <v>7513</v>
      </c>
    </row>
    <row r="7097" spans="1:24" x14ac:dyDescent="0.3">
      <c r="A7097" t="s">
        <v>3507</v>
      </c>
      <c r="B7097" t="s">
        <v>7511</v>
      </c>
      <c r="C7097" t="s">
        <v>3592</v>
      </c>
      <c r="D7097" t="s">
        <v>7512</v>
      </c>
      <c r="E7097" t="s">
        <v>7477</v>
      </c>
      <c r="F7097">
        <v>27</v>
      </c>
      <c r="G7097">
        <v>0</v>
      </c>
      <c r="H7097" t="s">
        <v>16375</v>
      </c>
      <c r="I7097">
        <v>0</v>
      </c>
      <c r="J7097">
        <v>14</v>
      </c>
      <c r="K7097">
        <v>112</v>
      </c>
      <c r="L7097">
        <v>244.16000000000003</v>
      </c>
      <c r="M7097">
        <v>1949.55</v>
      </c>
      <c r="N7097">
        <v>896</v>
      </c>
      <c r="O7097">
        <v>1</v>
      </c>
      <c r="P7097" t="s">
        <v>11116</v>
      </c>
      <c r="Q7097">
        <v>0</v>
      </c>
      <c r="R7097">
        <v>0</v>
      </c>
      <c r="S7097">
        <v>0</v>
      </c>
      <c r="T7097" t="s">
        <v>181</v>
      </c>
      <c r="U7097">
        <v>0</v>
      </c>
      <c r="V7097" t="s">
        <v>181</v>
      </c>
      <c r="W7097">
        <v>417.66666666666703</v>
      </c>
      <c r="X7097" t="s">
        <v>7513</v>
      </c>
    </row>
    <row r="7098" spans="1:24" x14ac:dyDescent="0.3">
      <c r="A7098" t="s">
        <v>3507</v>
      </c>
      <c r="B7098" t="s">
        <v>11941</v>
      </c>
      <c r="C7098" t="s">
        <v>7164</v>
      </c>
      <c r="D7098" t="s">
        <v>11942</v>
      </c>
      <c r="E7098" t="s">
        <v>11938</v>
      </c>
      <c r="F7098">
        <v>53</v>
      </c>
      <c r="G7098">
        <v>0</v>
      </c>
      <c r="H7098" t="s">
        <v>17160</v>
      </c>
      <c r="I7098">
        <v>0</v>
      </c>
      <c r="J7098">
        <v>27</v>
      </c>
      <c r="K7098">
        <v>35</v>
      </c>
      <c r="L7098">
        <v>513.1</v>
      </c>
      <c r="M7098">
        <v>938.24</v>
      </c>
      <c r="N7098">
        <v>64</v>
      </c>
      <c r="O7098">
        <v>59</v>
      </c>
      <c r="P7098" t="s">
        <v>3526</v>
      </c>
      <c r="Q7098">
        <v>52</v>
      </c>
      <c r="R7098">
        <v>-47</v>
      </c>
      <c r="S7098">
        <v>300</v>
      </c>
      <c r="T7098" t="s">
        <v>17679</v>
      </c>
      <c r="U7098">
        <v>12.18</v>
      </c>
      <c r="V7098" t="s">
        <v>18582</v>
      </c>
      <c r="W7098">
        <v>-42.3</v>
      </c>
      <c r="X7098" t="s">
        <v>7513</v>
      </c>
    </row>
    <row r="7099" spans="1:24" x14ac:dyDescent="0.3">
      <c r="A7099" t="s">
        <v>3507</v>
      </c>
      <c r="B7099" t="s">
        <v>7596</v>
      </c>
      <c r="C7099" t="s">
        <v>3504</v>
      </c>
      <c r="D7099" t="s">
        <v>7597</v>
      </c>
      <c r="E7099" t="s">
        <v>7477</v>
      </c>
      <c r="F7099">
        <v>31</v>
      </c>
      <c r="G7099">
        <v>0</v>
      </c>
      <c r="H7099" t="s">
        <v>13565</v>
      </c>
      <c r="I7099">
        <v>0</v>
      </c>
      <c r="J7099">
        <v>16</v>
      </c>
      <c r="K7099">
        <v>15</v>
      </c>
      <c r="L7099">
        <v>56.4</v>
      </c>
      <c r="M7099">
        <v>443.17</v>
      </c>
      <c r="N7099">
        <v>118</v>
      </c>
      <c r="O7099">
        <v>2</v>
      </c>
      <c r="P7099" t="s">
        <v>1575</v>
      </c>
      <c r="Q7099">
        <v>0</v>
      </c>
      <c r="R7099">
        <v>0</v>
      </c>
      <c r="S7099">
        <v>0</v>
      </c>
      <c r="T7099" t="s">
        <v>181</v>
      </c>
      <c r="U7099">
        <v>0</v>
      </c>
      <c r="V7099" t="s">
        <v>181</v>
      </c>
      <c r="W7099">
        <v>61.866666666666703</v>
      </c>
      <c r="X7099" t="s">
        <v>7513</v>
      </c>
    </row>
    <row r="7100" spans="1:24" x14ac:dyDescent="0.3">
      <c r="A7100" t="s">
        <v>3507</v>
      </c>
      <c r="B7100" t="s">
        <v>17153</v>
      </c>
      <c r="C7100" t="s">
        <v>181</v>
      </c>
      <c r="D7100" t="s">
        <v>7597</v>
      </c>
      <c r="E7100" t="s">
        <v>11938</v>
      </c>
      <c r="F7100">
        <v>0</v>
      </c>
      <c r="G7100">
        <v>0</v>
      </c>
      <c r="H7100" t="s">
        <v>12519</v>
      </c>
      <c r="I7100">
        <v>0</v>
      </c>
      <c r="J7100">
        <v>0</v>
      </c>
      <c r="L7100">
        <v>0</v>
      </c>
      <c r="M7100">
        <v>0</v>
      </c>
      <c r="N7100">
        <v>0</v>
      </c>
      <c r="O7100">
        <v>0</v>
      </c>
      <c r="P7100" t="s">
        <v>183</v>
      </c>
      <c r="Q7100">
        <v>0</v>
      </c>
      <c r="R7100">
        <v>0</v>
      </c>
      <c r="S7100">
        <v>0</v>
      </c>
      <c r="T7100" t="s">
        <v>181</v>
      </c>
      <c r="U7100">
        <v>0</v>
      </c>
      <c r="V7100" t="s">
        <v>181</v>
      </c>
      <c r="W7100">
        <v>0</v>
      </c>
      <c r="X7100" t="s">
        <v>7513</v>
      </c>
    </row>
    <row r="7101" spans="1:24" x14ac:dyDescent="0.3">
      <c r="A7101" t="s">
        <v>3507</v>
      </c>
      <c r="B7101" t="s">
        <v>9939</v>
      </c>
      <c r="C7101" t="s">
        <v>3588</v>
      </c>
      <c r="D7101" t="s">
        <v>9940</v>
      </c>
      <c r="E7101" t="s">
        <v>9782</v>
      </c>
      <c r="F7101">
        <v>30</v>
      </c>
      <c r="G7101">
        <v>0</v>
      </c>
      <c r="H7101" t="s">
        <v>17154</v>
      </c>
      <c r="I7101">
        <v>0</v>
      </c>
      <c r="J7101">
        <v>15</v>
      </c>
      <c r="K7101">
        <v>29</v>
      </c>
      <c r="L7101">
        <v>117.74</v>
      </c>
      <c r="M7101">
        <v>3801.3</v>
      </c>
      <c r="N7101">
        <v>937</v>
      </c>
      <c r="O7101">
        <v>0</v>
      </c>
      <c r="P7101" t="s">
        <v>17155</v>
      </c>
      <c r="Q7101">
        <v>10</v>
      </c>
      <c r="R7101">
        <v>0</v>
      </c>
      <c r="S7101">
        <v>0</v>
      </c>
      <c r="T7101" t="s">
        <v>181</v>
      </c>
      <c r="U7101">
        <v>0</v>
      </c>
      <c r="V7101" t="s">
        <v>181</v>
      </c>
      <c r="W7101">
        <v>463.5</v>
      </c>
      <c r="X7101" t="s">
        <v>7513</v>
      </c>
    </row>
    <row r="7102" spans="1:24" x14ac:dyDescent="0.3">
      <c r="A7102" t="s">
        <v>3507</v>
      </c>
      <c r="B7102" t="s">
        <v>7594</v>
      </c>
      <c r="C7102" t="s">
        <v>3841</v>
      </c>
      <c r="D7102" t="s">
        <v>7595</v>
      </c>
      <c r="E7102" t="s">
        <v>7477</v>
      </c>
      <c r="F7102">
        <v>7866</v>
      </c>
      <c r="G7102">
        <v>0</v>
      </c>
      <c r="H7102" t="s">
        <v>15191</v>
      </c>
      <c r="I7102">
        <v>0</v>
      </c>
      <c r="J7102">
        <v>3933</v>
      </c>
      <c r="K7102">
        <v>3748</v>
      </c>
      <c r="L7102">
        <v>11618.800000000001</v>
      </c>
      <c r="M7102">
        <v>35419.279999999999</v>
      </c>
      <c r="N7102">
        <v>11441</v>
      </c>
      <c r="O7102">
        <v>611</v>
      </c>
      <c r="P7102" t="s">
        <v>18583</v>
      </c>
      <c r="Q7102">
        <v>84</v>
      </c>
      <c r="R7102">
        <v>0</v>
      </c>
      <c r="S7102">
        <v>3780</v>
      </c>
      <c r="T7102" t="s">
        <v>17670</v>
      </c>
      <c r="U7102">
        <v>3.1</v>
      </c>
      <c r="V7102" t="s">
        <v>17716</v>
      </c>
      <c r="W7102">
        <v>1408800.6</v>
      </c>
      <c r="X7102" t="s">
        <v>7513</v>
      </c>
    </row>
    <row r="7103" spans="1:24" x14ac:dyDescent="0.3">
      <c r="A7103" t="s">
        <v>3507</v>
      </c>
      <c r="B7103" t="s">
        <v>17156</v>
      </c>
      <c r="C7103" t="s">
        <v>3504</v>
      </c>
      <c r="D7103" t="s">
        <v>17157</v>
      </c>
      <c r="E7103" t="s">
        <v>7477</v>
      </c>
      <c r="F7103">
        <v>0</v>
      </c>
      <c r="G7103">
        <v>0</v>
      </c>
      <c r="H7103" t="s">
        <v>16442</v>
      </c>
      <c r="I7103">
        <v>0</v>
      </c>
      <c r="J7103">
        <v>0</v>
      </c>
      <c r="L7103">
        <v>0</v>
      </c>
      <c r="M7103">
        <v>737.63</v>
      </c>
      <c r="N7103">
        <v>121</v>
      </c>
      <c r="O7103">
        <v>0</v>
      </c>
      <c r="P7103" t="s">
        <v>3927</v>
      </c>
      <c r="Q7103">
        <v>0</v>
      </c>
      <c r="R7103">
        <v>0</v>
      </c>
      <c r="S7103">
        <v>0</v>
      </c>
      <c r="T7103" t="s">
        <v>181</v>
      </c>
      <c r="U7103">
        <v>0</v>
      </c>
      <c r="V7103" t="s">
        <v>181</v>
      </c>
      <c r="W7103">
        <v>0</v>
      </c>
      <c r="X7103" t="s">
        <v>7513</v>
      </c>
    </row>
    <row r="7104" spans="1:24" x14ac:dyDescent="0.3">
      <c r="A7104" t="s">
        <v>3507</v>
      </c>
      <c r="B7104" t="s">
        <v>3731</v>
      </c>
      <c r="C7104" t="s">
        <v>181</v>
      </c>
      <c r="D7104" t="s">
        <v>3732</v>
      </c>
      <c r="E7104" t="s">
        <v>3637</v>
      </c>
      <c r="F7104">
        <v>0</v>
      </c>
      <c r="G7104">
        <v>0</v>
      </c>
      <c r="H7104" t="s">
        <v>17158</v>
      </c>
      <c r="I7104">
        <v>0</v>
      </c>
      <c r="J7104">
        <v>0</v>
      </c>
      <c r="L7104">
        <v>0</v>
      </c>
      <c r="M7104">
        <v>749.25</v>
      </c>
      <c r="N7104">
        <v>37</v>
      </c>
      <c r="O7104">
        <v>0</v>
      </c>
      <c r="P7104" t="s">
        <v>3610</v>
      </c>
      <c r="Q7104">
        <v>0</v>
      </c>
      <c r="R7104">
        <v>0</v>
      </c>
      <c r="S7104">
        <v>0</v>
      </c>
      <c r="T7104" t="s">
        <v>181</v>
      </c>
      <c r="U7104">
        <v>0</v>
      </c>
      <c r="V7104" t="s">
        <v>181</v>
      </c>
      <c r="W7104">
        <v>0</v>
      </c>
      <c r="X7104" t="s">
        <v>3638</v>
      </c>
    </row>
    <row r="7105" spans="1:24" x14ac:dyDescent="0.3">
      <c r="A7105" t="s">
        <v>3507</v>
      </c>
      <c r="B7105" t="s">
        <v>17159</v>
      </c>
      <c r="C7105" t="s">
        <v>181</v>
      </c>
      <c r="D7105" t="s">
        <v>3732</v>
      </c>
      <c r="E7105" t="s">
        <v>11269</v>
      </c>
      <c r="F7105">
        <v>51</v>
      </c>
      <c r="G7105">
        <v>0</v>
      </c>
      <c r="H7105" t="s">
        <v>12698</v>
      </c>
      <c r="I7105">
        <v>0</v>
      </c>
      <c r="J7105">
        <v>26</v>
      </c>
      <c r="K7105">
        <v>24</v>
      </c>
      <c r="L7105">
        <v>294</v>
      </c>
      <c r="M7105">
        <v>232.7</v>
      </c>
      <c r="N7105">
        <v>19</v>
      </c>
      <c r="O7105">
        <v>6</v>
      </c>
      <c r="P7105" t="s">
        <v>1552</v>
      </c>
      <c r="Q7105">
        <v>0</v>
      </c>
      <c r="R7105">
        <v>0</v>
      </c>
      <c r="S7105">
        <v>48</v>
      </c>
      <c r="T7105" t="s">
        <v>17839</v>
      </c>
      <c r="U7105">
        <v>12.25</v>
      </c>
      <c r="V7105" t="s">
        <v>17960</v>
      </c>
      <c r="W7105">
        <v>11.266666666666699</v>
      </c>
      <c r="X7105" t="s">
        <v>3638</v>
      </c>
    </row>
    <row r="7106" spans="1:24" x14ac:dyDescent="0.3">
      <c r="A7106" t="s">
        <v>3507</v>
      </c>
      <c r="B7106" t="s">
        <v>3726</v>
      </c>
      <c r="C7106" t="s">
        <v>181</v>
      </c>
      <c r="D7106" t="s">
        <v>3727</v>
      </c>
      <c r="E7106" t="s">
        <v>3637</v>
      </c>
      <c r="F7106">
        <v>0</v>
      </c>
      <c r="G7106">
        <v>0</v>
      </c>
      <c r="H7106" t="s">
        <v>17160</v>
      </c>
      <c r="I7106">
        <v>0</v>
      </c>
      <c r="J7106">
        <v>0</v>
      </c>
      <c r="L7106">
        <v>0</v>
      </c>
      <c r="M7106">
        <v>542.24</v>
      </c>
      <c r="N7106">
        <v>37</v>
      </c>
      <c r="O7106">
        <v>0</v>
      </c>
      <c r="P7106" t="s">
        <v>3610</v>
      </c>
      <c r="Q7106">
        <v>0</v>
      </c>
      <c r="R7106">
        <v>0</v>
      </c>
      <c r="S7106">
        <v>0</v>
      </c>
      <c r="T7106" t="s">
        <v>181</v>
      </c>
      <c r="U7106">
        <v>0</v>
      </c>
      <c r="V7106" t="s">
        <v>181</v>
      </c>
      <c r="W7106">
        <v>0</v>
      </c>
      <c r="X7106" t="s">
        <v>3638</v>
      </c>
    </row>
    <row r="7107" spans="1:24" x14ac:dyDescent="0.3">
      <c r="A7107" t="s">
        <v>3507</v>
      </c>
      <c r="B7107" t="s">
        <v>3734</v>
      </c>
      <c r="C7107" t="s">
        <v>181</v>
      </c>
      <c r="D7107" t="s">
        <v>3735</v>
      </c>
      <c r="E7107" t="s">
        <v>3637</v>
      </c>
      <c r="F7107">
        <v>0</v>
      </c>
      <c r="G7107">
        <v>0</v>
      </c>
      <c r="H7107" t="s">
        <v>15756</v>
      </c>
      <c r="I7107">
        <v>0</v>
      </c>
      <c r="J7107">
        <v>0</v>
      </c>
      <c r="L7107">
        <v>0</v>
      </c>
      <c r="M7107">
        <v>1069.77</v>
      </c>
      <c r="N7107">
        <v>73</v>
      </c>
      <c r="O7107">
        <v>0</v>
      </c>
      <c r="P7107" t="s">
        <v>3817</v>
      </c>
      <c r="Q7107">
        <v>0</v>
      </c>
      <c r="R7107">
        <v>0</v>
      </c>
      <c r="S7107">
        <v>0</v>
      </c>
      <c r="T7107" t="s">
        <v>181</v>
      </c>
      <c r="U7107">
        <v>0</v>
      </c>
      <c r="V7107" t="s">
        <v>181</v>
      </c>
      <c r="W7107">
        <v>0</v>
      </c>
      <c r="X7107" t="s">
        <v>3638</v>
      </c>
    </row>
    <row r="7108" spans="1:24" x14ac:dyDescent="0.3">
      <c r="A7108" t="s">
        <v>3507</v>
      </c>
      <c r="B7108" t="s">
        <v>3728</v>
      </c>
      <c r="C7108" t="s">
        <v>181</v>
      </c>
      <c r="D7108" t="s">
        <v>3729</v>
      </c>
      <c r="E7108" t="s">
        <v>3637</v>
      </c>
      <c r="F7108">
        <v>0</v>
      </c>
      <c r="G7108">
        <v>0</v>
      </c>
      <c r="H7108" t="s">
        <v>15756</v>
      </c>
      <c r="I7108">
        <v>0</v>
      </c>
      <c r="J7108">
        <v>0</v>
      </c>
      <c r="L7108">
        <v>0</v>
      </c>
      <c r="M7108">
        <v>29.31</v>
      </c>
      <c r="N7108">
        <v>2</v>
      </c>
      <c r="O7108">
        <v>0</v>
      </c>
      <c r="P7108" t="s">
        <v>3787</v>
      </c>
      <c r="Q7108">
        <v>0</v>
      </c>
      <c r="R7108">
        <v>0</v>
      </c>
      <c r="S7108">
        <v>0</v>
      </c>
      <c r="T7108" t="s">
        <v>181</v>
      </c>
      <c r="U7108">
        <v>0</v>
      </c>
      <c r="V7108" t="s">
        <v>181</v>
      </c>
      <c r="W7108">
        <v>0</v>
      </c>
      <c r="X7108" t="s">
        <v>3638</v>
      </c>
    </row>
    <row r="7109" spans="1:24" x14ac:dyDescent="0.3">
      <c r="A7109" t="s">
        <v>3507</v>
      </c>
      <c r="B7109" t="s">
        <v>3709</v>
      </c>
      <c r="C7109" t="s">
        <v>181</v>
      </c>
      <c r="D7109" t="s">
        <v>3710</v>
      </c>
      <c r="E7109" t="s">
        <v>3637</v>
      </c>
      <c r="F7109">
        <v>167</v>
      </c>
      <c r="G7109">
        <v>0</v>
      </c>
      <c r="H7109" t="s">
        <v>17161</v>
      </c>
      <c r="I7109">
        <v>0</v>
      </c>
      <c r="J7109">
        <v>84</v>
      </c>
      <c r="K7109">
        <v>69</v>
      </c>
      <c r="L7109">
        <v>804.54</v>
      </c>
      <c r="M7109">
        <v>2425.64</v>
      </c>
      <c r="N7109">
        <v>208</v>
      </c>
      <c r="O7109">
        <v>41</v>
      </c>
      <c r="P7109" t="s">
        <v>8616</v>
      </c>
      <c r="Q7109">
        <v>0</v>
      </c>
      <c r="R7109">
        <v>0</v>
      </c>
      <c r="S7109">
        <v>0</v>
      </c>
      <c r="T7109" t="s">
        <v>181</v>
      </c>
      <c r="U7109">
        <v>0</v>
      </c>
      <c r="V7109" t="s">
        <v>181</v>
      </c>
      <c r="W7109">
        <v>467.6</v>
      </c>
      <c r="X7109" t="s">
        <v>3638</v>
      </c>
    </row>
    <row r="7110" spans="1:24" x14ac:dyDescent="0.3">
      <c r="A7110" t="s">
        <v>3507</v>
      </c>
      <c r="B7110" t="s">
        <v>3744</v>
      </c>
      <c r="C7110" t="s">
        <v>3504</v>
      </c>
      <c r="D7110" t="s">
        <v>3745</v>
      </c>
      <c r="E7110" t="s">
        <v>3637</v>
      </c>
      <c r="F7110">
        <v>0</v>
      </c>
      <c r="G7110">
        <v>0</v>
      </c>
      <c r="H7110" t="s">
        <v>17162</v>
      </c>
      <c r="I7110">
        <v>0</v>
      </c>
      <c r="J7110">
        <v>0</v>
      </c>
      <c r="L7110">
        <v>0</v>
      </c>
      <c r="M7110">
        <v>21.99</v>
      </c>
      <c r="N7110">
        <v>1</v>
      </c>
      <c r="O7110">
        <v>0</v>
      </c>
      <c r="P7110" t="s">
        <v>3535</v>
      </c>
      <c r="Q7110">
        <v>0</v>
      </c>
      <c r="R7110">
        <v>0</v>
      </c>
      <c r="S7110">
        <v>0</v>
      </c>
      <c r="T7110" t="s">
        <v>181</v>
      </c>
      <c r="U7110">
        <v>0</v>
      </c>
      <c r="V7110" t="s">
        <v>181</v>
      </c>
      <c r="W7110">
        <v>0</v>
      </c>
      <c r="X7110" t="s">
        <v>3638</v>
      </c>
    </row>
    <row r="7111" spans="1:24" x14ac:dyDescent="0.3">
      <c r="A7111" t="s">
        <v>3507</v>
      </c>
      <c r="B7111" t="s">
        <v>3746</v>
      </c>
      <c r="C7111" t="s">
        <v>3504</v>
      </c>
      <c r="D7111" t="s">
        <v>17163</v>
      </c>
      <c r="E7111" t="s">
        <v>3637</v>
      </c>
      <c r="F7111">
        <v>0</v>
      </c>
      <c r="G7111">
        <v>0</v>
      </c>
      <c r="H7111" t="s">
        <v>17164</v>
      </c>
      <c r="I7111">
        <v>0</v>
      </c>
      <c r="J7111">
        <v>0</v>
      </c>
      <c r="L7111">
        <v>0</v>
      </c>
      <c r="M7111">
        <v>29.75</v>
      </c>
      <c r="N7111">
        <v>1</v>
      </c>
      <c r="O7111">
        <v>0</v>
      </c>
      <c r="P7111" t="s">
        <v>3535</v>
      </c>
      <c r="Q7111">
        <v>0</v>
      </c>
      <c r="R7111">
        <v>0</v>
      </c>
      <c r="S7111">
        <v>0</v>
      </c>
      <c r="T7111" t="s">
        <v>181</v>
      </c>
      <c r="U7111">
        <v>0</v>
      </c>
      <c r="V7111" t="s">
        <v>181</v>
      </c>
      <c r="W7111">
        <v>0</v>
      </c>
      <c r="X7111" t="s">
        <v>3638</v>
      </c>
    </row>
    <row r="7112" spans="1:24" x14ac:dyDescent="0.3">
      <c r="A7112" t="s">
        <v>3507</v>
      </c>
      <c r="B7112" t="s">
        <v>3747</v>
      </c>
      <c r="C7112" t="s">
        <v>3504</v>
      </c>
      <c r="D7112" t="s">
        <v>3748</v>
      </c>
      <c r="E7112" t="s">
        <v>3637</v>
      </c>
      <c r="F7112">
        <v>0</v>
      </c>
      <c r="G7112">
        <v>0</v>
      </c>
      <c r="H7112" t="s">
        <v>18584</v>
      </c>
      <c r="I7112">
        <v>0</v>
      </c>
      <c r="J7112">
        <v>0</v>
      </c>
      <c r="L7112">
        <v>0</v>
      </c>
      <c r="M7112">
        <v>0</v>
      </c>
      <c r="N7112">
        <v>0</v>
      </c>
      <c r="O7112">
        <v>0</v>
      </c>
      <c r="P7112" t="s">
        <v>183</v>
      </c>
      <c r="Q7112">
        <v>0</v>
      </c>
      <c r="R7112">
        <v>0</v>
      </c>
      <c r="S7112">
        <v>0</v>
      </c>
      <c r="T7112" t="s">
        <v>181</v>
      </c>
      <c r="U7112">
        <v>0</v>
      </c>
      <c r="V7112" t="s">
        <v>181</v>
      </c>
      <c r="W7112">
        <v>0</v>
      </c>
      <c r="X7112" t="s">
        <v>3638</v>
      </c>
    </row>
    <row r="7113" spans="1:24" x14ac:dyDescent="0.3">
      <c r="A7113" t="s">
        <v>3507</v>
      </c>
      <c r="B7113" t="s">
        <v>3749</v>
      </c>
      <c r="C7113" t="s">
        <v>3504</v>
      </c>
      <c r="D7113" t="s">
        <v>3750</v>
      </c>
      <c r="E7113" t="s">
        <v>3637</v>
      </c>
      <c r="F7113">
        <v>0</v>
      </c>
      <c r="G7113">
        <v>0</v>
      </c>
      <c r="H7113" t="s">
        <v>17164</v>
      </c>
      <c r="I7113">
        <v>0</v>
      </c>
      <c r="J7113">
        <v>0</v>
      </c>
      <c r="L7113">
        <v>0</v>
      </c>
      <c r="M7113">
        <v>29.75</v>
      </c>
      <c r="N7113">
        <v>1</v>
      </c>
      <c r="O7113">
        <v>0</v>
      </c>
      <c r="P7113" t="s">
        <v>3535</v>
      </c>
      <c r="Q7113">
        <v>0</v>
      </c>
      <c r="R7113">
        <v>0</v>
      </c>
      <c r="S7113">
        <v>0</v>
      </c>
      <c r="T7113" t="s">
        <v>181</v>
      </c>
      <c r="U7113">
        <v>0</v>
      </c>
      <c r="V7113" t="s">
        <v>181</v>
      </c>
      <c r="W7113">
        <v>0</v>
      </c>
      <c r="X7113" t="s">
        <v>3638</v>
      </c>
    </row>
    <row r="7114" spans="1:24" x14ac:dyDescent="0.3">
      <c r="A7114" t="s">
        <v>3507</v>
      </c>
      <c r="B7114" t="s">
        <v>3742</v>
      </c>
      <c r="C7114" t="s">
        <v>3504</v>
      </c>
      <c r="D7114" t="s">
        <v>3743</v>
      </c>
      <c r="E7114" t="s">
        <v>3637</v>
      </c>
      <c r="F7114">
        <v>0</v>
      </c>
      <c r="G7114">
        <v>0</v>
      </c>
      <c r="H7114" t="s">
        <v>17164</v>
      </c>
      <c r="I7114">
        <v>0</v>
      </c>
      <c r="J7114">
        <v>0</v>
      </c>
      <c r="L7114">
        <v>0</v>
      </c>
      <c r="M7114">
        <v>0</v>
      </c>
      <c r="N7114">
        <v>0</v>
      </c>
      <c r="O7114">
        <v>0</v>
      </c>
      <c r="P7114" t="s">
        <v>183</v>
      </c>
      <c r="Q7114">
        <v>0</v>
      </c>
      <c r="R7114">
        <v>0</v>
      </c>
      <c r="S7114">
        <v>0</v>
      </c>
      <c r="T7114" t="s">
        <v>181</v>
      </c>
      <c r="U7114">
        <v>0</v>
      </c>
      <c r="V7114" t="s">
        <v>181</v>
      </c>
      <c r="W7114">
        <v>0</v>
      </c>
      <c r="X7114" t="s">
        <v>3638</v>
      </c>
    </row>
    <row r="7115" spans="1:24" x14ac:dyDescent="0.3">
      <c r="A7115" t="s">
        <v>3507</v>
      </c>
      <c r="B7115" t="s">
        <v>3751</v>
      </c>
      <c r="C7115" t="s">
        <v>3504</v>
      </c>
      <c r="D7115" t="s">
        <v>3752</v>
      </c>
      <c r="E7115" t="s">
        <v>3637</v>
      </c>
      <c r="F7115">
        <v>0</v>
      </c>
      <c r="G7115">
        <v>0</v>
      </c>
      <c r="H7115" t="s">
        <v>17164</v>
      </c>
      <c r="I7115">
        <v>0</v>
      </c>
      <c r="J7115">
        <v>0</v>
      </c>
      <c r="L7115">
        <v>0</v>
      </c>
      <c r="M7115">
        <v>29.75</v>
      </c>
      <c r="N7115">
        <v>1</v>
      </c>
      <c r="O7115">
        <v>0</v>
      </c>
      <c r="P7115" t="s">
        <v>3535</v>
      </c>
      <c r="Q7115">
        <v>0</v>
      </c>
      <c r="R7115">
        <v>0</v>
      </c>
      <c r="S7115">
        <v>0</v>
      </c>
      <c r="T7115" t="s">
        <v>181</v>
      </c>
      <c r="U7115">
        <v>0</v>
      </c>
      <c r="V7115" t="s">
        <v>181</v>
      </c>
      <c r="W7115">
        <v>0</v>
      </c>
      <c r="X7115" t="s">
        <v>3638</v>
      </c>
    </row>
    <row r="7116" spans="1:24" x14ac:dyDescent="0.3">
      <c r="A7116" t="s">
        <v>3507</v>
      </c>
      <c r="B7116" t="s">
        <v>3706</v>
      </c>
      <c r="C7116" t="s">
        <v>181</v>
      </c>
      <c r="D7116" t="s">
        <v>3707</v>
      </c>
      <c r="E7116" t="s">
        <v>3637</v>
      </c>
      <c r="F7116">
        <v>19</v>
      </c>
      <c r="G7116">
        <v>0</v>
      </c>
      <c r="H7116" t="s">
        <v>12450</v>
      </c>
      <c r="I7116">
        <v>0</v>
      </c>
      <c r="J7116">
        <v>10</v>
      </c>
      <c r="K7116">
        <v>10</v>
      </c>
      <c r="L7116">
        <v>36.6</v>
      </c>
      <c r="M7116">
        <v>424.77</v>
      </c>
      <c r="N7116">
        <v>116</v>
      </c>
      <c r="O7116">
        <v>1</v>
      </c>
      <c r="P7116" t="s">
        <v>4256</v>
      </c>
      <c r="Q7116">
        <v>0</v>
      </c>
      <c r="R7116">
        <v>0</v>
      </c>
      <c r="S7116">
        <v>0</v>
      </c>
      <c r="T7116" t="s">
        <v>181</v>
      </c>
      <c r="U7116">
        <v>0</v>
      </c>
      <c r="V7116" t="s">
        <v>181</v>
      </c>
      <c r="W7116">
        <v>38.3333333333333</v>
      </c>
      <c r="X7116" t="s">
        <v>3638</v>
      </c>
    </row>
    <row r="7117" spans="1:24" x14ac:dyDescent="0.3">
      <c r="A7117" t="s">
        <v>3507</v>
      </c>
      <c r="B7117" t="s">
        <v>3704</v>
      </c>
      <c r="C7117" t="s">
        <v>181</v>
      </c>
      <c r="D7117" t="s">
        <v>3705</v>
      </c>
      <c r="E7117" t="s">
        <v>3637</v>
      </c>
      <c r="F7117">
        <v>13</v>
      </c>
      <c r="G7117">
        <v>0</v>
      </c>
      <c r="H7117" t="s">
        <v>12450</v>
      </c>
      <c r="I7117">
        <v>0</v>
      </c>
      <c r="J7117">
        <v>7</v>
      </c>
      <c r="K7117">
        <v>8</v>
      </c>
      <c r="L7117">
        <v>29.28</v>
      </c>
      <c r="M7117">
        <v>274.64</v>
      </c>
      <c r="N7117">
        <v>75</v>
      </c>
      <c r="O7117">
        <v>1</v>
      </c>
      <c r="P7117" t="s">
        <v>7200</v>
      </c>
      <c r="Q7117">
        <v>0</v>
      </c>
      <c r="R7117">
        <v>0</v>
      </c>
      <c r="S7117">
        <v>0</v>
      </c>
      <c r="T7117" t="s">
        <v>181</v>
      </c>
      <c r="U7117">
        <v>0</v>
      </c>
      <c r="V7117" t="s">
        <v>181</v>
      </c>
      <c r="W7117">
        <v>17.266666666666701</v>
      </c>
      <c r="X7117" t="s">
        <v>3638</v>
      </c>
    </row>
    <row r="7118" spans="1:24" x14ac:dyDescent="0.3">
      <c r="A7118" t="s">
        <v>3507</v>
      </c>
      <c r="B7118" t="s">
        <v>3689</v>
      </c>
      <c r="C7118" t="s">
        <v>181</v>
      </c>
      <c r="D7118" t="s">
        <v>3690</v>
      </c>
      <c r="E7118" t="s">
        <v>3637</v>
      </c>
      <c r="F7118">
        <v>13</v>
      </c>
      <c r="G7118">
        <v>0</v>
      </c>
      <c r="H7118" t="s">
        <v>12450</v>
      </c>
      <c r="I7118">
        <v>0</v>
      </c>
      <c r="J7118">
        <v>7</v>
      </c>
      <c r="K7118">
        <v>10</v>
      </c>
      <c r="L7118">
        <v>36.6</v>
      </c>
      <c r="M7118">
        <v>432.09</v>
      </c>
      <c r="N7118">
        <v>118</v>
      </c>
      <c r="O7118">
        <v>2</v>
      </c>
      <c r="P7118" t="s">
        <v>1575</v>
      </c>
      <c r="Q7118">
        <v>0</v>
      </c>
      <c r="R7118">
        <v>0</v>
      </c>
      <c r="S7118">
        <v>0</v>
      </c>
      <c r="T7118" t="s">
        <v>181</v>
      </c>
      <c r="U7118">
        <v>0</v>
      </c>
      <c r="V7118" t="s">
        <v>181</v>
      </c>
      <c r="W7118">
        <v>27.066666666666698</v>
      </c>
      <c r="X7118" t="s">
        <v>3638</v>
      </c>
    </row>
    <row r="7119" spans="1:24" x14ac:dyDescent="0.3">
      <c r="A7119" t="s">
        <v>3507</v>
      </c>
      <c r="B7119" t="s">
        <v>3675</v>
      </c>
      <c r="C7119" t="s">
        <v>181</v>
      </c>
      <c r="D7119" t="s">
        <v>3676</v>
      </c>
      <c r="E7119" t="s">
        <v>3637</v>
      </c>
      <c r="F7119">
        <v>10</v>
      </c>
      <c r="G7119">
        <v>0</v>
      </c>
      <c r="H7119" t="s">
        <v>12450</v>
      </c>
      <c r="I7119">
        <v>0</v>
      </c>
      <c r="J7119">
        <v>5</v>
      </c>
      <c r="K7119">
        <v>5</v>
      </c>
      <c r="L7119">
        <v>18.3</v>
      </c>
      <c r="M7119">
        <v>285.62</v>
      </c>
      <c r="N7119">
        <v>78</v>
      </c>
      <c r="O7119">
        <v>1</v>
      </c>
      <c r="P7119" t="s">
        <v>1435</v>
      </c>
      <c r="Q7119">
        <v>0</v>
      </c>
      <c r="R7119">
        <v>0</v>
      </c>
      <c r="S7119">
        <v>0</v>
      </c>
      <c r="T7119" t="s">
        <v>181</v>
      </c>
      <c r="U7119">
        <v>0</v>
      </c>
      <c r="V7119" t="s">
        <v>181</v>
      </c>
      <c r="W7119">
        <v>12.8333333333333</v>
      </c>
      <c r="X7119" t="s">
        <v>3638</v>
      </c>
    </row>
    <row r="7120" spans="1:24" x14ac:dyDescent="0.3">
      <c r="A7120" t="s">
        <v>3507</v>
      </c>
      <c r="B7120" t="s">
        <v>3694</v>
      </c>
      <c r="C7120" t="s">
        <v>181</v>
      </c>
      <c r="D7120" t="s">
        <v>3695</v>
      </c>
      <c r="E7120" t="s">
        <v>3637</v>
      </c>
      <c r="F7120">
        <v>11</v>
      </c>
      <c r="G7120">
        <v>0</v>
      </c>
      <c r="H7120" t="s">
        <v>12450</v>
      </c>
      <c r="I7120">
        <v>0</v>
      </c>
      <c r="J7120">
        <v>6</v>
      </c>
      <c r="K7120">
        <v>7</v>
      </c>
      <c r="L7120">
        <v>25.62</v>
      </c>
      <c r="M7120">
        <v>589.54999999999995</v>
      </c>
      <c r="N7120">
        <v>161</v>
      </c>
      <c r="O7120">
        <v>3</v>
      </c>
      <c r="P7120" t="s">
        <v>7635</v>
      </c>
      <c r="Q7120">
        <v>0</v>
      </c>
      <c r="R7120">
        <v>0</v>
      </c>
      <c r="S7120">
        <v>0</v>
      </c>
      <c r="T7120" t="s">
        <v>181</v>
      </c>
      <c r="U7120">
        <v>0</v>
      </c>
      <c r="V7120" t="s">
        <v>181</v>
      </c>
      <c r="W7120">
        <v>31.6</v>
      </c>
      <c r="X7120" t="s">
        <v>3638</v>
      </c>
    </row>
    <row r="7121" spans="1:24" x14ac:dyDescent="0.3">
      <c r="A7121" t="s">
        <v>3507</v>
      </c>
      <c r="B7121" t="s">
        <v>3677</v>
      </c>
      <c r="C7121" t="s">
        <v>181</v>
      </c>
      <c r="D7121" t="s">
        <v>3678</v>
      </c>
      <c r="E7121" t="s">
        <v>3637</v>
      </c>
      <c r="F7121">
        <v>13</v>
      </c>
      <c r="G7121">
        <v>0</v>
      </c>
      <c r="H7121" t="s">
        <v>12450</v>
      </c>
      <c r="I7121">
        <v>0</v>
      </c>
      <c r="J7121">
        <v>7</v>
      </c>
      <c r="K7121">
        <v>6</v>
      </c>
      <c r="L7121">
        <v>21.96</v>
      </c>
      <c r="M7121">
        <v>534.63</v>
      </c>
      <c r="N7121">
        <v>146</v>
      </c>
      <c r="O7121">
        <v>2</v>
      </c>
      <c r="P7121" t="s">
        <v>1363</v>
      </c>
      <c r="Q7121">
        <v>0</v>
      </c>
      <c r="R7121">
        <v>0</v>
      </c>
      <c r="S7121">
        <v>0</v>
      </c>
      <c r="T7121" t="s">
        <v>181</v>
      </c>
      <c r="U7121">
        <v>0</v>
      </c>
      <c r="V7121" t="s">
        <v>181</v>
      </c>
      <c r="W7121">
        <v>33.6</v>
      </c>
      <c r="X7121" t="s">
        <v>3638</v>
      </c>
    </row>
    <row r="7122" spans="1:24" x14ac:dyDescent="0.3">
      <c r="A7122" t="s">
        <v>3507</v>
      </c>
      <c r="B7122" t="s">
        <v>3686</v>
      </c>
      <c r="C7122" t="s">
        <v>181</v>
      </c>
      <c r="D7122" t="s">
        <v>3687</v>
      </c>
      <c r="E7122" t="s">
        <v>3637</v>
      </c>
      <c r="F7122">
        <v>13</v>
      </c>
      <c r="G7122">
        <v>0</v>
      </c>
      <c r="H7122" t="s">
        <v>12450</v>
      </c>
      <c r="I7122">
        <v>0</v>
      </c>
      <c r="J7122">
        <v>7</v>
      </c>
      <c r="K7122">
        <v>7</v>
      </c>
      <c r="L7122">
        <v>25.62</v>
      </c>
      <c r="M7122">
        <v>219.71</v>
      </c>
      <c r="N7122">
        <v>60</v>
      </c>
      <c r="O7122">
        <v>1</v>
      </c>
      <c r="P7122" t="s">
        <v>3324</v>
      </c>
      <c r="Q7122">
        <v>0</v>
      </c>
      <c r="R7122">
        <v>0</v>
      </c>
      <c r="S7122">
        <v>0</v>
      </c>
      <c r="T7122" t="s">
        <v>181</v>
      </c>
      <c r="U7122">
        <v>0</v>
      </c>
      <c r="V7122" t="s">
        <v>181</v>
      </c>
      <c r="W7122">
        <v>13.766666666666699</v>
      </c>
      <c r="X7122" t="s">
        <v>3638</v>
      </c>
    </row>
    <row r="7123" spans="1:24" x14ac:dyDescent="0.3">
      <c r="A7123" t="s">
        <v>3507</v>
      </c>
      <c r="B7123" t="s">
        <v>3680</v>
      </c>
      <c r="C7123" t="s">
        <v>181</v>
      </c>
      <c r="D7123" t="s">
        <v>3681</v>
      </c>
      <c r="E7123" t="s">
        <v>3637</v>
      </c>
      <c r="F7123">
        <v>17</v>
      </c>
      <c r="G7123">
        <v>0</v>
      </c>
      <c r="H7123" t="s">
        <v>12450</v>
      </c>
      <c r="I7123">
        <v>0</v>
      </c>
      <c r="J7123">
        <v>9</v>
      </c>
      <c r="K7123">
        <v>8</v>
      </c>
      <c r="L7123">
        <v>29.28</v>
      </c>
      <c r="M7123">
        <v>238.02</v>
      </c>
      <c r="N7123">
        <v>65</v>
      </c>
      <c r="O7123">
        <v>1</v>
      </c>
      <c r="P7123" t="s">
        <v>1446</v>
      </c>
      <c r="Q7123">
        <v>0</v>
      </c>
      <c r="R7123">
        <v>0</v>
      </c>
      <c r="S7123">
        <v>0</v>
      </c>
      <c r="T7123" t="s">
        <v>181</v>
      </c>
      <c r="U7123">
        <v>0</v>
      </c>
      <c r="V7123" t="s">
        <v>181</v>
      </c>
      <c r="W7123">
        <v>19.2</v>
      </c>
      <c r="X7123" t="s">
        <v>3638</v>
      </c>
    </row>
    <row r="7124" spans="1:24" x14ac:dyDescent="0.3">
      <c r="A7124" t="s">
        <v>3507</v>
      </c>
      <c r="B7124" t="s">
        <v>3699</v>
      </c>
      <c r="C7124" t="s">
        <v>181</v>
      </c>
      <c r="D7124" t="s">
        <v>3700</v>
      </c>
      <c r="E7124" t="s">
        <v>3637</v>
      </c>
      <c r="F7124">
        <v>12</v>
      </c>
      <c r="G7124">
        <v>0</v>
      </c>
      <c r="H7124" t="s">
        <v>12450</v>
      </c>
      <c r="I7124">
        <v>0</v>
      </c>
      <c r="J7124">
        <v>6</v>
      </c>
      <c r="K7124">
        <v>5</v>
      </c>
      <c r="L7124">
        <v>18.3</v>
      </c>
      <c r="M7124">
        <v>303.93</v>
      </c>
      <c r="N7124">
        <v>83</v>
      </c>
      <c r="O7124">
        <v>2</v>
      </c>
      <c r="P7124" t="s">
        <v>2683</v>
      </c>
      <c r="Q7124">
        <v>0</v>
      </c>
      <c r="R7124">
        <v>0</v>
      </c>
      <c r="S7124">
        <v>0</v>
      </c>
      <c r="T7124" t="s">
        <v>181</v>
      </c>
      <c r="U7124">
        <v>0</v>
      </c>
      <c r="V7124" t="s">
        <v>181</v>
      </c>
      <c r="W7124">
        <v>16.2</v>
      </c>
      <c r="X7124" t="s">
        <v>3638</v>
      </c>
    </row>
    <row r="7125" spans="1:24" x14ac:dyDescent="0.3">
      <c r="A7125" t="s">
        <v>3507</v>
      </c>
      <c r="B7125" t="s">
        <v>3702</v>
      </c>
      <c r="C7125" t="s">
        <v>181</v>
      </c>
      <c r="D7125" t="s">
        <v>3703</v>
      </c>
      <c r="E7125" t="s">
        <v>3637</v>
      </c>
      <c r="F7125">
        <v>10</v>
      </c>
      <c r="G7125">
        <v>0</v>
      </c>
      <c r="H7125" t="s">
        <v>12450</v>
      </c>
      <c r="I7125">
        <v>0</v>
      </c>
      <c r="J7125">
        <v>5</v>
      </c>
      <c r="K7125">
        <v>5</v>
      </c>
      <c r="L7125">
        <v>18.3</v>
      </c>
      <c r="M7125">
        <v>259.99</v>
      </c>
      <c r="N7125">
        <v>71</v>
      </c>
      <c r="O7125">
        <v>1</v>
      </c>
      <c r="P7125" t="s">
        <v>6616</v>
      </c>
      <c r="Q7125">
        <v>0</v>
      </c>
      <c r="R7125">
        <v>0</v>
      </c>
      <c r="S7125">
        <v>0</v>
      </c>
      <c r="T7125" t="s">
        <v>181</v>
      </c>
      <c r="U7125">
        <v>0</v>
      </c>
      <c r="V7125" t="s">
        <v>181</v>
      </c>
      <c r="W7125">
        <v>11.6666666666667</v>
      </c>
      <c r="X7125" t="s">
        <v>3638</v>
      </c>
    </row>
    <row r="7126" spans="1:24" x14ac:dyDescent="0.3">
      <c r="A7126" t="s">
        <v>3507</v>
      </c>
      <c r="B7126" t="s">
        <v>3691</v>
      </c>
      <c r="C7126" t="s">
        <v>181</v>
      </c>
      <c r="D7126" t="s">
        <v>3692</v>
      </c>
      <c r="E7126" t="s">
        <v>3637</v>
      </c>
      <c r="F7126">
        <v>14</v>
      </c>
      <c r="G7126">
        <v>0</v>
      </c>
      <c r="H7126" t="s">
        <v>12450</v>
      </c>
      <c r="I7126">
        <v>0</v>
      </c>
      <c r="J7126">
        <v>7</v>
      </c>
      <c r="K7126">
        <v>10</v>
      </c>
      <c r="L7126">
        <v>36.6</v>
      </c>
      <c r="M7126">
        <v>450.41</v>
      </c>
      <c r="N7126">
        <v>123</v>
      </c>
      <c r="O7126">
        <v>2</v>
      </c>
      <c r="P7126" t="s">
        <v>3927</v>
      </c>
      <c r="Q7126">
        <v>0</v>
      </c>
      <c r="R7126">
        <v>0</v>
      </c>
      <c r="S7126">
        <v>0</v>
      </c>
      <c r="T7126" t="s">
        <v>181</v>
      </c>
      <c r="U7126">
        <v>0</v>
      </c>
      <c r="V7126" t="s">
        <v>181</v>
      </c>
      <c r="W7126">
        <v>28.233333333333299</v>
      </c>
      <c r="X7126" t="s">
        <v>3638</v>
      </c>
    </row>
    <row r="7127" spans="1:24" x14ac:dyDescent="0.3">
      <c r="A7127" t="s">
        <v>3507</v>
      </c>
      <c r="B7127" t="s">
        <v>3683</v>
      </c>
      <c r="C7127" t="s">
        <v>181</v>
      </c>
      <c r="D7127" t="s">
        <v>3684</v>
      </c>
      <c r="E7127" t="s">
        <v>3637</v>
      </c>
      <c r="F7127">
        <v>16</v>
      </c>
      <c r="G7127">
        <v>0</v>
      </c>
      <c r="H7127" t="s">
        <v>12450</v>
      </c>
      <c r="I7127">
        <v>0</v>
      </c>
      <c r="J7127">
        <v>8</v>
      </c>
      <c r="K7127">
        <v>9</v>
      </c>
      <c r="L7127">
        <v>32.94</v>
      </c>
      <c r="M7127">
        <v>366.19</v>
      </c>
      <c r="N7127">
        <v>100</v>
      </c>
      <c r="O7127">
        <v>2</v>
      </c>
      <c r="P7127" t="s">
        <v>3725</v>
      </c>
      <c r="Q7127">
        <v>0</v>
      </c>
      <c r="R7127">
        <v>0</v>
      </c>
      <c r="S7127">
        <v>0</v>
      </c>
      <c r="T7127" t="s">
        <v>181</v>
      </c>
      <c r="U7127">
        <v>0</v>
      </c>
      <c r="V7127" t="s">
        <v>181</v>
      </c>
      <c r="W7127">
        <v>26.133333333333301</v>
      </c>
      <c r="X7127" t="s">
        <v>3638</v>
      </c>
    </row>
    <row r="7128" spans="1:24" x14ac:dyDescent="0.3">
      <c r="A7128" t="s">
        <v>3507</v>
      </c>
      <c r="B7128" t="s">
        <v>3697</v>
      </c>
      <c r="C7128" t="s">
        <v>181</v>
      </c>
      <c r="D7128" t="s">
        <v>3698</v>
      </c>
      <c r="E7128" t="s">
        <v>3637</v>
      </c>
      <c r="F7128">
        <v>12</v>
      </c>
      <c r="G7128">
        <v>0</v>
      </c>
      <c r="H7128" t="s">
        <v>12450</v>
      </c>
      <c r="I7128">
        <v>0</v>
      </c>
      <c r="J7128">
        <v>6</v>
      </c>
      <c r="K7128">
        <v>9</v>
      </c>
      <c r="L7128">
        <v>32.94</v>
      </c>
      <c r="M7128">
        <v>783.63</v>
      </c>
      <c r="N7128">
        <v>214</v>
      </c>
      <c r="O7128">
        <v>1</v>
      </c>
      <c r="P7128" t="s">
        <v>10530</v>
      </c>
      <c r="Q7128">
        <v>0</v>
      </c>
      <c r="R7128">
        <v>0</v>
      </c>
      <c r="S7128">
        <v>0</v>
      </c>
      <c r="T7128" t="s">
        <v>181</v>
      </c>
      <c r="U7128">
        <v>0</v>
      </c>
      <c r="V7128" t="s">
        <v>181</v>
      </c>
      <c r="W7128">
        <v>42.6</v>
      </c>
      <c r="X7128" t="s">
        <v>3638</v>
      </c>
    </row>
    <row r="7129" spans="1:24" x14ac:dyDescent="0.3">
      <c r="A7129" t="s">
        <v>3507</v>
      </c>
      <c r="B7129" t="s">
        <v>3723</v>
      </c>
      <c r="C7129" t="s">
        <v>181</v>
      </c>
      <c r="D7129" t="s">
        <v>3724</v>
      </c>
      <c r="E7129" t="s">
        <v>3637</v>
      </c>
      <c r="F7129">
        <v>19</v>
      </c>
      <c r="G7129">
        <v>0</v>
      </c>
      <c r="H7129" t="s">
        <v>15269</v>
      </c>
      <c r="I7129">
        <v>0</v>
      </c>
      <c r="J7129">
        <v>10</v>
      </c>
      <c r="K7129">
        <v>10</v>
      </c>
      <c r="L7129">
        <v>39.4</v>
      </c>
      <c r="M7129">
        <v>394.05</v>
      </c>
      <c r="N7129">
        <v>100</v>
      </c>
      <c r="O7129">
        <v>0</v>
      </c>
      <c r="P7129" t="s">
        <v>479</v>
      </c>
      <c r="Q7129">
        <v>0</v>
      </c>
      <c r="R7129">
        <v>0</v>
      </c>
      <c r="S7129">
        <v>0</v>
      </c>
      <c r="T7129" t="s">
        <v>181</v>
      </c>
      <c r="U7129">
        <v>0</v>
      </c>
      <c r="V7129" t="s">
        <v>181</v>
      </c>
      <c r="W7129">
        <v>33.3333333333333</v>
      </c>
      <c r="X7129" t="s">
        <v>3638</v>
      </c>
    </row>
    <row r="7130" spans="1:24" x14ac:dyDescent="0.3">
      <c r="A7130" t="s">
        <v>3507</v>
      </c>
      <c r="B7130" t="s">
        <v>3712</v>
      </c>
      <c r="C7130" t="s">
        <v>181</v>
      </c>
      <c r="D7130" t="s">
        <v>3713</v>
      </c>
      <c r="E7130" t="s">
        <v>3637</v>
      </c>
      <c r="F7130">
        <v>14</v>
      </c>
      <c r="G7130">
        <v>0</v>
      </c>
      <c r="H7130" t="s">
        <v>15269</v>
      </c>
      <c r="I7130">
        <v>0</v>
      </c>
      <c r="J7130">
        <v>7</v>
      </c>
      <c r="K7130">
        <v>7</v>
      </c>
      <c r="L7130">
        <v>27.58</v>
      </c>
      <c r="M7130">
        <v>397.98</v>
      </c>
      <c r="N7130">
        <v>101</v>
      </c>
      <c r="O7130">
        <v>0</v>
      </c>
      <c r="P7130" t="s">
        <v>3846</v>
      </c>
      <c r="Q7130">
        <v>0</v>
      </c>
      <c r="R7130">
        <v>0</v>
      </c>
      <c r="S7130">
        <v>0</v>
      </c>
      <c r="T7130" t="s">
        <v>181</v>
      </c>
      <c r="U7130">
        <v>0</v>
      </c>
      <c r="V7130" t="s">
        <v>181</v>
      </c>
      <c r="W7130">
        <v>23.566666666666698</v>
      </c>
      <c r="X7130" t="s">
        <v>3638</v>
      </c>
    </row>
    <row r="7131" spans="1:24" x14ac:dyDescent="0.3">
      <c r="A7131" t="s">
        <v>3507</v>
      </c>
      <c r="B7131" t="s">
        <v>3721</v>
      </c>
      <c r="C7131" t="s">
        <v>181</v>
      </c>
      <c r="D7131" t="s">
        <v>3722</v>
      </c>
      <c r="E7131" t="s">
        <v>3637</v>
      </c>
      <c r="F7131">
        <v>16</v>
      </c>
      <c r="G7131">
        <v>0</v>
      </c>
      <c r="H7131" t="s">
        <v>15269</v>
      </c>
      <c r="I7131">
        <v>0</v>
      </c>
      <c r="J7131">
        <v>8</v>
      </c>
      <c r="K7131">
        <v>9</v>
      </c>
      <c r="L7131">
        <v>35.46</v>
      </c>
      <c r="M7131">
        <v>401.93</v>
      </c>
      <c r="N7131">
        <v>102</v>
      </c>
      <c r="O7131">
        <v>0</v>
      </c>
      <c r="P7131" t="s">
        <v>3949</v>
      </c>
      <c r="Q7131">
        <v>0</v>
      </c>
      <c r="R7131">
        <v>0</v>
      </c>
      <c r="S7131">
        <v>0</v>
      </c>
      <c r="T7131" t="s">
        <v>181</v>
      </c>
      <c r="U7131">
        <v>0</v>
      </c>
      <c r="V7131" t="s">
        <v>181</v>
      </c>
      <c r="W7131">
        <v>27.2</v>
      </c>
      <c r="X7131" t="s">
        <v>3638</v>
      </c>
    </row>
    <row r="7132" spans="1:24" x14ac:dyDescent="0.3">
      <c r="A7132" t="s">
        <v>3507</v>
      </c>
      <c r="B7132" t="s">
        <v>3719</v>
      </c>
      <c r="C7132" t="s">
        <v>181</v>
      </c>
      <c r="D7132" t="s">
        <v>3720</v>
      </c>
      <c r="E7132" t="s">
        <v>3637</v>
      </c>
      <c r="F7132">
        <v>19</v>
      </c>
      <c r="G7132">
        <v>0</v>
      </c>
      <c r="H7132" t="s">
        <v>15269</v>
      </c>
      <c r="I7132">
        <v>0</v>
      </c>
      <c r="J7132">
        <v>10</v>
      </c>
      <c r="K7132">
        <v>12</v>
      </c>
      <c r="L7132">
        <v>47.28</v>
      </c>
      <c r="M7132">
        <v>658.06</v>
      </c>
      <c r="N7132">
        <v>167</v>
      </c>
      <c r="O7132">
        <v>0</v>
      </c>
      <c r="P7132" t="s">
        <v>8616</v>
      </c>
      <c r="Q7132">
        <v>0</v>
      </c>
      <c r="R7132">
        <v>0</v>
      </c>
      <c r="S7132">
        <v>0</v>
      </c>
      <c r="T7132" t="s">
        <v>181</v>
      </c>
      <c r="U7132">
        <v>0</v>
      </c>
      <c r="V7132" t="s">
        <v>181</v>
      </c>
      <c r="W7132">
        <v>55.6666666666667</v>
      </c>
      <c r="X7132" t="s">
        <v>3638</v>
      </c>
    </row>
    <row r="7133" spans="1:24" x14ac:dyDescent="0.3">
      <c r="A7133" t="s">
        <v>3507</v>
      </c>
      <c r="B7133" t="s">
        <v>3714</v>
      </c>
      <c r="C7133" t="s">
        <v>181</v>
      </c>
      <c r="D7133" t="s">
        <v>3715</v>
      </c>
      <c r="E7133" t="s">
        <v>3637</v>
      </c>
      <c r="F7133">
        <v>23</v>
      </c>
      <c r="G7133" t="s">
        <v>3667</v>
      </c>
      <c r="H7133" t="s">
        <v>17165</v>
      </c>
      <c r="I7133">
        <v>99.899999999999991</v>
      </c>
      <c r="J7133">
        <v>12</v>
      </c>
      <c r="K7133">
        <v>13</v>
      </c>
      <c r="L7133">
        <v>72.149999999999991</v>
      </c>
      <c r="M7133">
        <v>27.77</v>
      </c>
      <c r="N7133">
        <v>5</v>
      </c>
      <c r="O7133">
        <v>0</v>
      </c>
      <c r="P7133" t="s">
        <v>3526</v>
      </c>
      <c r="Q7133">
        <v>0</v>
      </c>
      <c r="R7133">
        <v>0</v>
      </c>
      <c r="S7133">
        <v>0</v>
      </c>
      <c r="T7133" t="s">
        <v>181</v>
      </c>
      <c r="U7133">
        <v>0</v>
      </c>
      <c r="V7133" t="s">
        <v>181</v>
      </c>
      <c r="W7133">
        <v>2</v>
      </c>
      <c r="X7133" t="s">
        <v>3638</v>
      </c>
    </row>
    <row r="7134" spans="1:24" x14ac:dyDescent="0.3">
      <c r="A7134" t="s">
        <v>3507</v>
      </c>
      <c r="B7134" t="s">
        <v>3716</v>
      </c>
      <c r="C7134" t="s">
        <v>181</v>
      </c>
      <c r="D7134" t="s">
        <v>3717</v>
      </c>
      <c r="E7134" t="s">
        <v>3637</v>
      </c>
      <c r="F7134">
        <v>25</v>
      </c>
      <c r="G7134">
        <v>0</v>
      </c>
      <c r="H7134" t="s">
        <v>15269</v>
      </c>
      <c r="I7134">
        <v>0</v>
      </c>
      <c r="J7134">
        <v>13</v>
      </c>
      <c r="K7134">
        <v>16</v>
      </c>
      <c r="L7134">
        <v>63.04</v>
      </c>
      <c r="M7134">
        <v>157.62</v>
      </c>
      <c r="N7134">
        <v>40</v>
      </c>
      <c r="O7134">
        <v>0</v>
      </c>
      <c r="P7134" t="s">
        <v>3696</v>
      </c>
      <c r="Q7134">
        <v>0</v>
      </c>
      <c r="R7134">
        <v>0</v>
      </c>
      <c r="S7134">
        <v>0</v>
      </c>
      <c r="T7134" t="s">
        <v>181</v>
      </c>
      <c r="U7134">
        <v>0</v>
      </c>
      <c r="V7134" t="s">
        <v>181</v>
      </c>
      <c r="W7134">
        <v>17.3333333333333</v>
      </c>
      <c r="X7134" t="s">
        <v>3638</v>
      </c>
    </row>
    <row r="7135" spans="1:24" x14ac:dyDescent="0.3">
      <c r="A7135" t="s">
        <v>3560</v>
      </c>
      <c r="B7135" t="s">
        <v>7726</v>
      </c>
      <c r="C7135" t="s">
        <v>181</v>
      </c>
      <c r="D7135" t="s">
        <v>7727</v>
      </c>
      <c r="E7135" t="s">
        <v>7728</v>
      </c>
      <c r="F7135">
        <v>0</v>
      </c>
      <c r="G7135">
        <v>0</v>
      </c>
      <c r="H7135" t="s">
        <v>17166</v>
      </c>
      <c r="I7135">
        <v>0</v>
      </c>
      <c r="J7135">
        <v>0</v>
      </c>
      <c r="L7135">
        <v>0</v>
      </c>
      <c r="M7135">
        <v>1337.24</v>
      </c>
      <c r="N7135">
        <v>2</v>
      </c>
      <c r="O7135">
        <v>0</v>
      </c>
      <c r="P7135" t="s">
        <v>3787</v>
      </c>
      <c r="Q7135">
        <v>0</v>
      </c>
      <c r="R7135">
        <v>0</v>
      </c>
      <c r="S7135">
        <v>0</v>
      </c>
      <c r="T7135" t="s">
        <v>181</v>
      </c>
      <c r="U7135">
        <v>0</v>
      </c>
      <c r="V7135" t="s">
        <v>181</v>
      </c>
      <c r="W7135">
        <v>0</v>
      </c>
      <c r="X7135" t="s">
        <v>7729</v>
      </c>
    </row>
    <row r="7136" spans="1:24" x14ac:dyDescent="0.3">
      <c r="A7136" t="s">
        <v>3507</v>
      </c>
      <c r="B7136" t="s">
        <v>12387</v>
      </c>
      <c r="C7136" t="s">
        <v>181</v>
      </c>
      <c r="D7136" t="s">
        <v>12388</v>
      </c>
      <c r="E7136" t="s">
        <v>12389</v>
      </c>
      <c r="F7136">
        <v>337</v>
      </c>
      <c r="G7136" t="s">
        <v>12466</v>
      </c>
      <c r="H7136" t="s">
        <v>13342</v>
      </c>
      <c r="I7136">
        <v>965.59999999999991</v>
      </c>
      <c r="J7136">
        <v>169</v>
      </c>
      <c r="K7136">
        <v>155</v>
      </c>
      <c r="L7136">
        <v>1100.5</v>
      </c>
      <c r="M7136">
        <v>1711.1</v>
      </c>
      <c r="N7136">
        <v>241</v>
      </c>
      <c r="O7136">
        <v>40</v>
      </c>
      <c r="P7136" t="s">
        <v>4150</v>
      </c>
      <c r="Q7136">
        <v>0</v>
      </c>
      <c r="R7136">
        <v>0</v>
      </c>
      <c r="S7136">
        <v>0</v>
      </c>
      <c r="T7136" t="s">
        <v>181</v>
      </c>
      <c r="U7136">
        <v>0</v>
      </c>
      <c r="V7136" t="s">
        <v>181</v>
      </c>
      <c r="W7136">
        <v>1132.3</v>
      </c>
      <c r="X7136" t="s">
        <v>3638</v>
      </c>
    </row>
    <row r="7137" spans="1:24" x14ac:dyDescent="0.3">
      <c r="A7137" t="s">
        <v>3507</v>
      </c>
      <c r="B7137" t="s">
        <v>3668</v>
      </c>
      <c r="C7137" t="s">
        <v>3504</v>
      </c>
      <c r="D7137" t="s">
        <v>3669</v>
      </c>
      <c r="E7137" t="s">
        <v>3637</v>
      </c>
      <c r="F7137">
        <v>30</v>
      </c>
      <c r="G7137" t="s">
        <v>3701</v>
      </c>
      <c r="H7137" t="s">
        <v>15513</v>
      </c>
      <c r="I7137">
        <v>23.07</v>
      </c>
      <c r="J7137">
        <v>15</v>
      </c>
      <c r="K7137">
        <v>19</v>
      </c>
      <c r="L7137">
        <v>146.11000000000001</v>
      </c>
      <c r="M7137">
        <v>207.63</v>
      </c>
      <c r="N7137">
        <v>27</v>
      </c>
      <c r="O7137">
        <v>0</v>
      </c>
      <c r="P7137" t="s">
        <v>3670</v>
      </c>
      <c r="Q7137">
        <v>0</v>
      </c>
      <c r="R7137">
        <v>0</v>
      </c>
      <c r="S7137">
        <v>0</v>
      </c>
      <c r="T7137" t="s">
        <v>181</v>
      </c>
      <c r="U7137">
        <v>0</v>
      </c>
      <c r="V7137" t="s">
        <v>181</v>
      </c>
      <c r="W7137">
        <v>13.5</v>
      </c>
      <c r="X7137" t="s">
        <v>3638</v>
      </c>
    </row>
    <row r="7138" spans="1:24" x14ac:dyDescent="0.3">
      <c r="A7138" t="s">
        <v>3507</v>
      </c>
      <c r="B7138" t="s">
        <v>10732</v>
      </c>
      <c r="C7138" t="s">
        <v>181</v>
      </c>
      <c r="D7138" t="s">
        <v>10727</v>
      </c>
      <c r="E7138" t="s">
        <v>10711</v>
      </c>
      <c r="F7138">
        <v>2571</v>
      </c>
      <c r="G7138" t="s">
        <v>18106</v>
      </c>
      <c r="H7138" t="s">
        <v>16198</v>
      </c>
      <c r="I7138">
        <v>1680.8600000000001</v>
      </c>
      <c r="J7138">
        <v>1286</v>
      </c>
      <c r="K7138">
        <v>1110</v>
      </c>
      <c r="L7138">
        <v>2541.9</v>
      </c>
      <c r="M7138">
        <v>5030.59</v>
      </c>
      <c r="N7138">
        <v>2197</v>
      </c>
      <c r="O7138">
        <v>340</v>
      </c>
      <c r="P7138" t="s">
        <v>18585</v>
      </c>
      <c r="Q7138">
        <v>20</v>
      </c>
      <c r="R7138">
        <v>0</v>
      </c>
      <c r="S7138">
        <v>0</v>
      </c>
      <c r="T7138" t="s">
        <v>181</v>
      </c>
      <c r="U7138">
        <v>0</v>
      </c>
      <c r="V7138" t="s">
        <v>181</v>
      </c>
      <c r="W7138">
        <v>78746.066666666695</v>
      </c>
      <c r="X7138" t="s">
        <v>3638</v>
      </c>
    </row>
    <row r="7139" spans="1:24" x14ac:dyDescent="0.3">
      <c r="A7139" t="s">
        <v>3507</v>
      </c>
      <c r="B7139" t="s">
        <v>10726</v>
      </c>
      <c r="C7139" t="s">
        <v>3504</v>
      </c>
      <c r="D7139" t="s">
        <v>10727</v>
      </c>
      <c r="E7139" t="s">
        <v>10711</v>
      </c>
      <c r="F7139">
        <v>0</v>
      </c>
      <c r="G7139">
        <v>0</v>
      </c>
      <c r="H7139" t="s">
        <v>16195</v>
      </c>
      <c r="I7139">
        <v>0</v>
      </c>
      <c r="J7139">
        <v>0</v>
      </c>
      <c r="L7139">
        <v>0</v>
      </c>
      <c r="M7139">
        <v>59.64</v>
      </c>
      <c r="N7139">
        <v>28</v>
      </c>
      <c r="O7139">
        <v>0</v>
      </c>
      <c r="P7139" t="s">
        <v>2127</v>
      </c>
      <c r="Q7139">
        <v>0</v>
      </c>
      <c r="R7139">
        <v>0</v>
      </c>
      <c r="S7139">
        <v>0</v>
      </c>
      <c r="T7139" t="s">
        <v>181</v>
      </c>
      <c r="U7139">
        <v>0</v>
      </c>
      <c r="V7139" t="s">
        <v>181</v>
      </c>
      <c r="W7139">
        <v>0</v>
      </c>
      <c r="X7139" t="s">
        <v>3638</v>
      </c>
    </row>
    <row r="7140" spans="1:24" x14ac:dyDescent="0.3">
      <c r="A7140" t="s">
        <v>3507</v>
      </c>
      <c r="B7140" t="s">
        <v>3740</v>
      </c>
      <c r="C7140" t="s">
        <v>181</v>
      </c>
      <c r="D7140" t="s">
        <v>3741</v>
      </c>
      <c r="E7140" t="s">
        <v>3637</v>
      </c>
      <c r="F7140">
        <v>0</v>
      </c>
      <c r="G7140">
        <v>0</v>
      </c>
      <c r="H7140" t="s">
        <v>14405</v>
      </c>
      <c r="I7140">
        <v>0</v>
      </c>
      <c r="J7140">
        <v>0</v>
      </c>
      <c r="L7140">
        <v>0</v>
      </c>
      <c r="M7140">
        <v>6.7</v>
      </c>
      <c r="N7140">
        <v>1</v>
      </c>
      <c r="O7140">
        <v>0</v>
      </c>
      <c r="P7140" t="s">
        <v>3535</v>
      </c>
      <c r="Q7140">
        <v>0</v>
      </c>
      <c r="R7140">
        <v>0</v>
      </c>
      <c r="S7140">
        <v>0</v>
      </c>
      <c r="T7140" t="s">
        <v>181</v>
      </c>
      <c r="U7140">
        <v>0</v>
      </c>
      <c r="V7140" t="s">
        <v>181</v>
      </c>
      <c r="W7140">
        <v>0</v>
      </c>
      <c r="X7140" t="s">
        <v>3638</v>
      </c>
    </row>
    <row r="7141" spans="1:24" x14ac:dyDescent="0.3">
      <c r="A7141" t="s">
        <v>3507</v>
      </c>
      <c r="B7141" t="s">
        <v>17167</v>
      </c>
      <c r="C7141" t="s">
        <v>181</v>
      </c>
      <c r="D7141" t="s">
        <v>17168</v>
      </c>
      <c r="E7141" t="s">
        <v>10711</v>
      </c>
      <c r="F7141">
        <v>0</v>
      </c>
      <c r="G7141">
        <v>0</v>
      </c>
      <c r="H7141" t="s">
        <v>12914</v>
      </c>
      <c r="I7141">
        <v>0</v>
      </c>
      <c r="J7141">
        <v>0</v>
      </c>
      <c r="L7141">
        <v>0</v>
      </c>
      <c r="M7141">
        <v>0</v>
      </c>
      <c r="N7141">
        <v>0</v>
      </c>
      <c r="O7141">
        <v>0</v>
      </c>
      <c r="P7141" t="s">
        <v>183</v>
      </c>
      <c r="Q7141">
        <v>0</v>
      </c>
      <c r="R7141">
        <v>0</v>
      </c>
      <c r="S7141">
        <v>0</v>
      </c>
      <c r="T7141" t="s">
        <v>181</v>
      </c>
      <c r="U7141">
        <v>0</v>
      </c>
      <c r="V7141" t="s">
        <v>181</v>
      </c>
      <c r="W7141">
        <v>0</v>
      </c>
      <c r="X7141" t="s">
        <v>3638</v>
      </c>
    </row>
    <row r="7142" spans="1:24" x14ac:dyDescent="0.3">
      <c r="A7142" t="s">
        <v>3507</v>
      </c>
      <c r="B7142" t="s">
        <v>11314</v>
      </c>
      <c r="C7142" t="s">
        <v>181</v>
      </c>
      <c r="D7142" t="s">
        <v>11315</v>
      </c>
      <c r="E7142" t="s">
        <v>11269</v>
      </c>
      <c r="F7142">
        <v>0</v>
      </c>
      <c r="G7142">
        <v>0</v>
      </c>
      <c r="H7142" t="s">
        <v>15017</v>
      </c>
      <c r="I7142">
        <v>0</v>
      </c>
      <c r="J7142">
        <v>0</v>
      </c>
      <c r="L7142">
        <v>0</v>
      </c>
      <c r="M7142">
        <v>0</v>
      </c>
      <c r="N7142">
        <v>0</v>
      </c>
      <c r="O7142">
        <v>0</v>
      </c>
      <c r="P7142" t="s">
        <v>183</v>
      </c>
      <c r="Q7142">
        <v>0</v>
      </c>
      <c r="R7142">
        <v>0</v>
      </c>
      <c r="S7142">
        <v>0</v>
      </c>
      <c r="T7142" t="s">
        <v>181</v>
      </c>
      <c r="U7142">
        <v>0</v>
      </c>
      <c r="V7142" t="s">
        <v>181</v>
      </c>
      <c r="W7142">
        <v>0</v>
      </c>
      <c r="X7142" t="s">
        <v>3638</v>
      </c>
    </row>
    <row r="7143" spans="1:24" x14ac:dyDescent="0.3">
      <c r="A7143" t="s">
        <v>3507</v>
      </c>
      <c r="B7143" t="s">
        <v>10714</v>
      </c>
      <c r="C7143" t="s">
        <v>3504</v>
      </c>
      <c r="D7143" t="s">
        <v>10715</v>
      </c>
      <c r="E7143" t="s">
        <v>10711</v>
      </c>
      <c r="F7143">
        <v>452</v>
      </c>
      <c r="G7143" t="s">
        <v>9103</v>
      </c>
      <c r="H7143" t="s">
        <v>13608</v>
      </c>
      <c r="I7143">
        <v>712.14</v>
      </c>
      <c r="J7143">
        <v>226</v>
      </c>
      <c r="K7143">
        <v>214</v>
      </c>
      <c r="L7143">
        <v>918.06000000000006</v>
      </c>
      <c r="M7143">
        <v>1575.14</v>
      </c>
      <c r="N7143">
        <v>367</v>
      </c>
      <c r="O7143">
        <v>69</v>
      </c>
      <c r="P7143" t="s">
        <v>13497</v>
      </c>
      <c r="Q7143">
        <v>12</v>
      </c>
      <c r="R7143">
        <v>0</v>
      </c>
      <c r="S7143">
        <v>0</v>
      </c>
      <c r="T7143" t="s">
        <v>181</v>
      </c>
      <c r="U7143">
        <v>0</v>
      </c>
      <c r="V7143" t="s">
        <v>181</v>
      </c>
      <c r="W7143">
        <v>2154.5333333333301</v>
      </c>
      <c r="X7143" t="s">
        <v>3638</v>
      </c>
    </row>
    <row r="7144" spans="1:24" x14ac:dyDescent="0.3">
      <c r="A7144" t="s">
        <v>3507</v>
      </c>
      <c r="B7144" t="s">
        <v>17169</v>
      </c>
      <c r="C7144" t="s">
        <v>181</v>
      </c>
      <c r="D7144" t="s">
        <v>17170</v>
      </c>
      <c r="E7144" t="s">
        <v>10711</v>
      </c>
      <c r="F7144">
        <v>83</v>
      </c>
      <c r="G7144" t="s">
        <v>3733</v>
      </c>
      <c r="H7144" t="s">
        <v>17171</v>
      </c>
      <c r="I7144">
        <v>540.75</v>
      </c>
      <c r="J7144">
        <v>42</v>
      </c>
      <c r="K7144">
        <v>39</v>
      </c>
      <c r="L7144">
        <v>1004.25</v>
      </c>
      <c r="M7144">
        <v>1957.13</v>
      </c>
      <c r="N7144">
        <v>76</v>
      </c>
      <c r="O7144">
        <v>14</v>
      </c>
      <c r="P7144" t="s">
        <v>3800</v>
      </c>
      <c r="Q7144">
        <v>0</v>
      </c>
      <c r="R7144">
        <v>0</v>
      </c>
      <c r="S7144">
        <v>0</v>
      </c>
      <c r="T7144" t="s">
        <v>181</v>
      </c>
      <c r="U7144">
        <v>0</v>
      </c>
      <c r="V7144" t="s">
        <v>181</v>
      </c>
      <c r="W7144">
        <v>86.8</v>
      </c>
      <c r="X7144" t="s">
        <v>3638</v>
      </c>
    </row>
    <row r="7145" spans="1:24" x14ac:dyDescent="0.3">
      <c r="A7145" t="s">
        <v>3507</v>
      </c>
      <c r="B7145" t="s">
        <v>17172</v>
      </c>
      <c r="C7145" t="s">
        <v>181</v>
      </c>
      <c r="D7145" t="s">
        <v>17173</v>
      </c>
      <c r="E7145" t="s">
        <v>10711</v>
      </c>
      <c r="F7145">
        <v>97</v>
      </c>
      <c r="G7145" t="s">
        <v>1703</v>
      </c>
      <c r="H7145" t="s">
        <v>17171</v>
      </c>
      <c r="I7145">
        <v>206</v>
      </c>
      <c r="J7145">
        <v>49</v>
      </c>
      <c r="K7145">
        <v>42</v>
      </c>
      <c r="L7145">
        <v>1081.5</v>
      </c>
      <c r="M7145">
        <v>2497.91</v>
      </c>
      <c r="N7145">
        <v>97</v>
      </c>
      <c r="O7145">
        <v>8</v>
      </c>
      <c r="P7145" t="s">
        <v>4235</v>
      </c>
      <c r="Q7145">
        <v>0</v>
      </c>
      <c r="R7145">
        <v>0</v>
      </c>
      <c r="S7145">
        <v>0</v>
      </c>
      <c r="T7145" t="s">
        <v>181</v>
      </c>
      <c r="U7145">
        <v>0</v>
      </c>
      <c r="V7145" t="s">
        <v>181</v>
      </c>
      <c r="W7145">
        <v>145.36666666666699</v>
      </c>
      <c r="X7145" t="s">
        <v>3638</v>
      </c>
    </row>
    <row r="7146" spans="1:24" x14ac:dyDescent="0.3">
      <c r="A7146" t="s">
        <v>3507</v>
      </c>
      <c r="B7146" t="s">
        <v>11308</v>
      </c>
      <c r="C7146" t="s">
        <v>3504</v>
      </c>
      <c r="D7146" t="s">
        <v>11309</v>
      </c>
      <c r="E7146" t="s">
        <v>11269</v>
      </c>
      <c r="F7146">
        <v>12</v>
      </c>
      <c r="G7146">
        <v>0</v>
      </c>
      <c r="H7146" t="s">
        <v>17174</v>
      </c>
      <c r="I7146">
        <v>0</v>
      </c>
      <c r="J7146">
        <v>6</v>
      </c>
      <c r="K7146">
        <v>6</v>
      </c>
      <c r="L7146">
        <v>39.480000000000004</v>
      </c>
      <c r="M7146">
        <v>111.9</v>
      </c>
      <c r="N7146">
        <v>17</v>
      </c>
      <c r="O7146">
        <v>0</v>
      </c>
      <c r="P7146" t="s">
        <v>3960</v>
      </c>
      <c r="Q7146">
        <v>0</v>
      </c>
      <c r="R7146">
        <v>0</v>
      </c>
      <c r="S7146">
        <v>0</v>
      </c>
      <c r="T7146" t="s">
        <v>181</v>
      </c>
      <c r="U7146">
        <v>0</v>
      </c>
      <c r="V7146" t="s">
        <v>181</v>
      </c>
      <c r="W7146">
        <v>3.4</v>
      </c>
      <c r="X7146" t="s">
        <v>3638</v>
      </c>
    </row>
    <row r="7147" spans="1:24" x14ac:dyDescent="0.3">
      <c r="A7147" t="s">
        <v>3507</v>
      </c>
      <c r="B7147" t="s">
        <v>11306</v>
      </c>
      <c r="C7147" t="s">
        <v>181</v>
      </c>
      <c r="D7147" t="s">
        <v>11307</v>
      </c>
      <c r="E7147" t="s">
        <v>11269</v>
      </c>
      <c r="F7147">
        <v>0</v>
      </c>
      <c r="G7147">
        <v>0</v>
      </c>
      <c r="H7147" t="s">
        <v>15017</v>
      </c>
      <c r="I7147">
        <v>0</v>
      </c>
      <c r="J7147">
        <v>0</v>
      </c>
      <c r="L7147">
        <v>0</v>
      </c>
      <c r="M7147">
        <v>0</v>
      </c>
      <c r="N7147">
        <v>0</v>
      </c>
      <c r="O7147">
        <v>0</v>
      </c>
      <c r="P7147" t="s">
        <v>183</v>
      </c>
      <c r="Q7147">
        <v>0</v>
      </c>
      <c r="R7147">
        <v>0</v>
      </c>
      <c r="S7147">
        <v>0</v>
      </c>
      <c r="T7147" t="s">
        <v>181</v>
      </c>
      <c r="U7147">
        <v>0</v>
      </c>
      <c r="V7147" t="s">
        <v>181</v>
      </c>
      <c r="W7147">
        <v>0</v>
      </c>
      <c r="X7147" t="s">
        <v>3638</v>
      </c>
    </row>
    <row r="7148" spans="1:24" x14ac:dyDescent="0.3">
      <c r="A7148" t="s">
        <v>3507</v>
      </c>
      <c r="B7148" t="s">
        <v>10712</v>
      </c>
      <c r="C7148" t="s">
        <v>3504</v>
      </c>
      <c r="D7148" t="s">
        <v>10713</v>
      </c>
      <c r="E7148" t="s">
        <v>10711</v>
      </c>
      <c r="F7148">
        <v>472</v>
      </c>
      <c r="G7148" t="s">
        <v>9128</v>
      </c>
      <c r="H7148" t="s">
        <v>13608</v>
      </c>
      <c r="I7148">
        <v>669.24</v>
      </c>
      <c r="J7148">
        <v>236</v>
      </c>
      <c r="K7148">
        <v>218</v>
      </c>
      <c r="L7148">
        <v>935.22</v>
      </c>
      <c r="M7148">
        <v>1755.41</v>
      </c>
      <c r="N7148">
        <v>409</v>
      </c>
      <c r="O7148">
        <v>77</v>
      </c>
      <c r="P7148" t="s">
        <v>7659</v>
      </c>
      <c r="Q7148">
        <v>16</v>
      </c>
      <c r="R7148">
        <v>0</v>
      </c>
      <c r="S7148">
        <v>0</v>
      </c>
      <c r="T7148" t="s">
        <v>181</v>
      </c>
      <c r="U7148">
        <v>0</v>
      </c>
      <c r="V7148" t="s">
        <v>181</v>
      </c>
      <c r="W7148">
        <v>2485.86666666667</v>
      </c>
      <c r="X7148" t="s">
        <v>3638</v>
      </c>
    </row>
    <row r="7149" spans="1:24" x14ac:dyDescent="0.3">
      <c r="A7149" t="s">
        <v>3507</v>
      </c>
      <c r="B7149" t="s">
        <v>10716</v>
      </c>
      <c r="C7149" t="s">
        <v>3504</v>
      </c>
      <c r="D7149" t="s">
        <v>10717</v>
      </c>
      <c r="E7149" t="s">
        <v>10711</v>
      </c>
      <c r="F7149">
        <v>481</v>
      </c>
      <c r="G7149" t="s">
        <v>17964</v>
      </c>
      <c r="H7149" t="s">
        <v>13608</v>
      </c>
      <c r="I7149">
        <v>1939.08</v>
      </c>
      <c r="J7149">
        <v>241</v>
      </c>
      <c r="K7149">
        <v>220</v>
      </c>
      <c r="L7149">
        <v>943.8</v>
      </c>
      <c r="M7149">
        <v>519.32000000000005</v>
      </c>
      <c r="N7149">
        <v>121</v>
      </c>
      <c r="O7149">
        <v>77</v>
      </c>
      <c r="P7149" t="s">
        <v>3616</v>
      </c>
      <c r="Q7149">
        <v>15</v>
      </c>
      <c r="R7149">
        <v>0</v>
      </c>
      <c r="S7149">
        <v>0</v>
      </c>
      <c r="T7149" t="s">
        <v>181</v>
      </c>
      <c r="U7149">
        <v>0</v>
      </c>
      <c r="V7149" t="s">
        <v>181</v>
      </c>
      <c r="W7149">
        <v>232.96666666666701</v>
      </c>
      <c r="X7149" t="s">
        <v>3638</v>
      </c>
    </row>
    <row r="7150" spans="1:24" x14ac:dyDescent="0.3">
      <c r="A7150" t="s">
        <v>3507</v>
      </c>
      <c r="B7150" t="s">
        <v>10737</v>
      </c>
      <c r="C7150" t="s">
        <v>3504</v>
      </c>
      <c r="D7150" t="s">
        <v>10738</v>
      </c>
      <c r="E7150" t="s">
        <v>10711</v>
      </c>
      <c r="F7150">
        <v>9</v>
      </c>
      <c r="G7150">
        <v>0</v>
      </c>
      <c r="H7150" t="s">
        <v>13608</v>
      </c>
      <c r="I7150">
        <v>0</v>
      </c>
      <c r="J7150">
        <v>5</v>
      </c>
      <c r="K7150">
        <v>10</v>
      </c>
      <c r="L7150">
        <v>42.9</v>
      </c>
      <c r="M7150">
        <v>180.29</v>
      </c>
      <c r="N7150">
        <v>42</v>
      </c>
      <c r="O7150">
        <v>0</v>
      </c>
      <c r="P7150" t="s">
        <v>704</v>
      </c>
      <c r="Q7150">
        <v>10</v>
      </c>
      <c r="R7150">
        <v>0</v>
      </c>
      <c r="S7150">
        <v>0</v>
      </c>
      <c r="T7150" t="s">
        <v>181</v>
      </c>
      <c r="U7150">
        <v>0</v>
      </c>
      <c r="V7150" t="s">
        <v>181</v>
      </c>
      <c r="W7150">
        <v>5.3333333333333304</v>
      </c>
      <c r="X7150" t="s">
        <v>3638</v>
      </c>
    </row>
    <row r="7151" spans="1:24" x14ac:dyDescent="0.3">
      <c r="A7151" t="s">
        <v>3507</v>
      </c>
      <c r="B7151" t="s">
        <v>10728</v>
      </c>
      <c r="C7151" t="s">
        <v>3504</v>
      </c>
      <c r="D7151" t="s">
        <v>10729</v>
      </c>
      <c r="E7151" t="s">
        <v>10711</v>
      </c>
      <c r="F7151">
        <v>103</v>
      </c>
      <c r="G7151" t="s">
        <v>4019</v>
      </c>
      <c r="H7151" t="s">
        <v>17171</v>
      </c>
      <c r="I7151">
        <v>1055.75</v>
      </c>
      <c r="J7151">
        <v>52</v>
      </c>
      <c r="K7151">
        <v>47</v>
      </c>
      <c r="L7151">
        <v>1210.25</v>
      </c>
      <c r="M7151">
        <v>1828.38</v>
      </c>
      <c r="N7151">
        <v>71</v>
      </c>
      <c r="O7151">
        <v>9</v>
      </c>
      <c r="P7151" t="s">
        <v>3800</v>
      </c>
      <c r="Q7151">
        <v>0</v>
      </c>
      <c r="R7151">
        <v>0</v>
      </c>
      <c r="S7151">
        <v>0</v>
      </c>
      <c r="T7151" t="s">
        <v>181</v>
      </c>
      <c r="U7151">
        <v>0</v>
      </c>
      <c r="V7151" t="s">
        <v>181</v>
      </c>
      <c r="W7151">
        <v>107.466666666667</v>
      </c>
      <c r="X7151" t="s">
        <v>3638</v>
      </c>
    </row>
    <row r="7152" spans="1:24" x14ac:dyDescent="0.3">
      <c r="A7152" t="s">
        <v>3507</v>
      </c>
      <c r="B7152" t="s">
        <v>10735</v>
      </c>
      <c r="C7152" t="s">
        <v>3504</v>
      </c>
      <c r="D7152" t="s">
        <v>10736</v>
      </c>
      <c r="E7152" t="s">
        <v>10711</v>
      </c>
      <c r="F7152">
        <v>13</v>
      </c>
      <c r="G7152">
        <v>0</v>
      </c>
      <c r="H7152" t="s">
        <v>13608</v>
      </c>
      <c r="I7152">
        <v>0</v>
      </c>
      <c r="J7152">
        <v>7</v>
      </c>
      <c r="K7152">
        <v>11</v>
      </c>
      <c r="L7152">
        <v>47.19</v>
      </c>
      <c r="M7152">
        <v>184.54</v>
      </c>
      <c r="N7152">
        <v>43</v>
      </c>
      <c r="O7152">
        <v>0</v>
      </c>
      <c r="P7152" t="s">
        <v>3708</v>
      </c>
      <c r="Q7152">
        <v>10</v>
      </c>
      <c r="R7152">
        <v>0</v>
      </c>
      <c r="S7152">
        <v>0</v>
      </c>
      <c r="T7152" t="s">
        <v>181</v>
      </c>
      <c r="U7152">
        <v>0</v>
      </c>
      <c r="V7152" t="s">
        <v>181</v>
      </c>
      <c r="W7152">
        <v>7.7</v>
      </c>
      <c r="X7152" t="s">
        <v>3638</v>
      </c>
    </row>
    <row r="7153" spans="1:24" x14ac:dyDescent="0.3">
      <c r="A7153" t="s">
        <v>3507</v>
      </c>
      <c r="B7153" t="s">
        <v>10719</v>
      </c>
      <c r="C7153" t="s">
        <v>3504</v>
      </c>
      <c r="D7153" t="s">
        <v>10720</v>
      </c>
      <c r="E7153" t="s">
        <v>10711</v>
      </c>
      <c r="F7153">
        <v>539</v>
      </c>
      <c r="G7153" t="s">
        <v>9178</v>
      </c>
      <c r="H7153" t="s">
        <v>13608</v>
      </c>
      <c r="I7153">
        <v>1128.27</v>
      </c>
      <c r="J7153">
        <v>270</v>
      </c>
      <c r="K7153">
        <v>250</v>
      </c>
      <c r="L7153">
        <v>1072.5</v>
      </c>
      <c r="M7153">
        <v>1703.91</v>
      </c>
      <c r="N7153">
        <v>397</v>
      </c>
      <c r="O7153">
        <v>107</v>
      </c>
      <c r="P7153" t="s">
        <v>9259</v>
      </c>
      <c r="Q7153">
        <v>14</v>
      </c>
      <c r="R7153">
        <v>0</v>
      </c>
      <c r="S7153">
        <v>0</v>
      </c>
      <c r="T7153" t="s">
        <v>181</v>
      </c>
      <c r="U7153">
        <v>0</v>
      </c>
      <c r="V7153" t="s">
        <v>181</v>
      </c>
      <c r="W7153">
        <v>2484</v>
      </c>
      <c r="X7153" t="s">
        <v>3638</v>
      </c>
    </row>
    <row r="7154" spans="1:24" x14ac:dyDescent="0.3">
      <c r="A7154" t="s">
        <v>3507</v>
      </c>
      <c r="B7154" t="s">
        <v>10730</v>
      </c>
      <c r="C7154" t="s">
        <v>3504</v>
      </c>
      <c r="D7154" t="s">
        <v>10731</v>
      </c>
      <c r="E7154" t="s">
        <v>10711</v>
      </c>
      <c r="F7154">
        <v>13</v>
      </c>
      <c r="G7154">
        <v>0</v>
      </c>
      <c r="H7154" t="s">
        <v>13608</v>
      </c>
      <c r="I7154">
        <v>0</v>
      </c>
      <c r="J7154">
        <v>7</v>
      </c>
      <c r="K7154">
        <v>12</v>
      </c>
      <c r="L7154">
        <v>51.480000000000004</v>
      </c>
      <c r="M7154">
        <v>231.77</v>
      </c>
      <c r="N7154">
        <v>54</v>
      </c>
      <c r="O7154">
        <v>0</v>
      </c>
      <c r="P7154" t="s">
        <v>3553</v>
      </c>
      <c r="Q7154">
        <v>10</v>
      </c>
      <c r="R7154">
        <v>0</v>
      </c>
      <c r="S7154">
        <v>0</v>
      </c>
      <c r="T7154" t="s">
        <v>181</v>
      </c>
      <c r="U7154">
        <v>0</v>
      </c>
      <c r="V7154" t="s">
        <v>181</v>
      </c>
      <c r="W7154">
        <v>10.266666666666699</v>
      </c>
      <c r="X7154" t="s">
        <v>3638</v>
      </c>
    </row>
    <row r="7155" spans="1:24" x14ac:dyDescent="0.3">
      <c r="A7155" t="s">
        <v>3507</v>
      </c>
      <c r="B7155" t="s">
        <v>10723</v>
      </c>
      <c r="C7155" t="s">
        <v>3504</v>
      </c>
      <c r="D7155" t="s">
        <v>10724</v>
      </c>
      <c r="E7155" t="s">
        <v>10711</v>
      </c>
      <c r="F7155">
        <v>430</v>
      </c>
      <c r="G7155" t="s">
        <v>8680</v>
      </c>
      <c r="H7155" t="s">
        <v>13608</v>
      </c>
      <c r="I7155">
        <v>660.66</v>
      </c>
      <c r="J7155">
        <v>215</v>
      </c>
      <c r="K7155">
        <v>202</v>
      </c>
      <c r="L7155">
        <v>866.58</v>
      </c>
      <c r="M7155">
        <v>1467.85</v>
      </c>
      <c r="N7155">
        <v>342</v>
      </c>
      <c r="O7155">
        <v>51</v>
      </c>
      <c r="P7155" t="s">
        <v>9800</v>
      </c>
      <c r="Q7155">
        <v>15</v>
      </c>
      <c r="R7155">
        <v>0</v>
      </c>
      <c r="S7155">
        <v>0</v>
      </c>
      <c r="T7155" t="s">
        <v>181</v>
      </c>
      <c r="U7155">
        <v>0</v>
      </c>
      <c r="V7155" t="s">
        <v>181</v>
      </c>
      <c r="W7155">
        <v>1978</v>
      </c>
      <c r="X7155" t="s">
        <v>3638</v>
      </c>
    </row>
    <row r="7156" spans="1:24" x14ac:dyDescent="0.3">
      <c r="A7156" t="s">
        <v>3507</v>
      </c>
      <c r="B7156" t="s">
        <v>10721</v>
      </c>
      <c r="C7156" t="s">
        <v>3504</v>
      </c>
      <c r="D7156" t="s">
        <v>10722</v>
      </c>
      <c r="E7156" t="s">
        <v>10711</v>
      </c>
      <c r="F7156">
        <v>519</v>
      </c>
      <c r="G7156" t="s">
        <v>3317</v>
      </c>
      <c r="H7156" t="s">
        <v>13608</v>
      </c>
      <c r="I7156">
        <v>1437.15</v>
      </c>
      <c r="J7156">
        <v>260</v>
      </c>
      <c r="K7156">
        <v>238</v>
      </c>
      <c r="L7156">
        <v>1021.02</v>
      </c>
      <c r="M7156">
        <v>1188.8599999999999</v>
      </c>
      <c r="N7156">
        <v>277</v>
      </c>
      <c r="O7156">
        <v>77</v>
      </c>
      <c r="P7156" t="s">
        <v>1986</v>
      </c>
      <c r="Q7156">
        <v>16</v>
      </c>
      <c r="R7156">
        <v>0</v>
      </c>
      <c r="S7156">
        <v>0</v>
      </c>
      <c r="T7156" t="s">
        <v>181</v>
      </c>
      <c r="U7156">
        <v>0</v>
      </c>
      <c r="V7156" t="s">
        <v>181</v>
      </c>
      <c r="W7156">
        <v>1594.6666666666699</v>
      </c>
      <c r="X7156" t="s">
        <v>3638</v>
      </c>
    </row>
    <row r="7157" spans="1:24" x14ac:dyDescent="0.3">
      <c r="A7157" t="s">
        <v>3507</v>
      </c>
      <c r="B7157" t="s">
        <v>3753</v>
      </c>
      <c r="C7157" t="s">
        <v>181</v>
      </c>
      <c r="D7157" t="s">
        <v>3754</v>
      </c>
      <c r="E7157" t="s">
        <v>3637</v>
      </c>
      <c r="F7157">
        <v>0</v>
      </c>
      <c r="G7157">
        <v>0</v>
      </c>
      <c r="H7157" t="s">
        <v>12985</v>
      </c>
      <c r="I7157">
        <v>0</v>
      </c>
      <c r="J7157">
        <v>0</v>
      </c>
      <c r="L7157">
        <v>0</v>
      </c>
      <c r="M7157">
        <v>9.6</v>
      </c>
      <c r="N7157">
        <v>3</v>
      </c>
      <c r="O7157">
        <v>0</v>
      </c>
      <c r="P7157" t="s">
        <v>3701</v>
      </c>
      <c r="Q7157">
        <v>0</v>
      </c>
      <c r="R7157">
        <v>0</v>
      </c>
      <c r="S7157">
        <v>0</v>
      </c>
      <c r="T7157" t="s">
        <v>181</v>
      </c>
      <c r="U7157">
        <v>0</v>
      </c>
      <c r="V7157" t="s">
        <v>181</v>
      </c>
      <c r="W7157">
        <v>0</v>
      </c>
      <c r="X7157" t="s">
        <v>3638</v>
      </c>
    </row>
    <row r="7158" spans="1:24" x14ac:dyDescent="0.3">
      <c r="A7158" t="s">
        <v>3507</v>
      </c>
      <c r="B7158" t="s">
        <v>3639</v>
      </c>
      <c r="C7158" t="s">
        <v>3504</v>
      </c>
      <c r="D7158" t="s">
        <v>3640</v>
      </c>
      <c r="E7158" t="s">
        <v>3637</v>
      </c>
      <c r="F7158">
        <v>0</v>
      </c>
      <c r="G7158">
        <v>0</v>
      </c>
      <c r="H7158" t="s">
        <v>12479</v>
      </c>
      <c r="I7158">
        <v>0</v>
      </c>
      <c r="J7158">
        <v>0</v>
      </c>
      <c r="L7158">
        <v>0</v>
      </c>
      <c r="M7158">
        <v>28.89</v>
      </c>
      <c r="N7158">
        <v>9</v>
      </c>
      <c r="O7158">
        <v>0</v>
      </c>
      <c r="P7158" t="s">
        <v>3520</v>
      </c>
      <c r="Q7158">
        <v>0</v>
      </c>
      <c r="R7158">
        <v>0</v>
      </c>
      <c r="S7158">
        <v>0</v>
      </c>
      <c r="T7158" t="s">
        <v>181</v>
      </c>
      <c r="U7158">
        <v>0</v>
      </c>
      <c r="V7158" t="s">
        <v>181</v>
      </c>
      <c r="W7158">
        <v>0</v>
      </c>
      <c r="X7158" t="s">
        <v>3638</v>
      </c>
    </row>
    <row r="7159" spans="1:24" x14ac:dyDescent="0.3">
      <c r="A7159" t="s">
        <v>3507</v>
      </c>
      <c r="B7159" t="s">
        <v>3641</v>
      </c>
      <c r="C7159" t="s">
        <v>3504</v>
      </c>
      <c r="D7159" t="s">
        <v>3642</v>
      </c>
      <c r="E7159" t="s">
        <v>3637</v>
      </c>
      <c r="F7159">
        <v>0</v>
      </c>
      <c r="G7159">
        <v>0</v>
      </c>
      <c r="H7159" t="s">
        <v>12479</v>
      </c>
      <c r="I7159">
        <v>0</v>
      </c>
      <c r="J7159">
        <v>0</v>
      </c>
      <c r="L7159">
        <v>0</v>
      </c>
      <c r="M7159">
        <v>60.99</v>
      </c>
      <c r="N7159">
        <v>19</v>
      </c>
      <c r="O7159">
        <v>0</v>
      </c>
      <c r="P7159" t="s">
        <v>3636</v>
      </c>
      <c r="Q7159">
        <v>0</v>
      </c>
      <c r="R7159">
        <v>0</v>
      </c>
      <c r="S7159">
        <v>0</v>
      </c>
      <c r="T7159" t="s">
        <v>181</v>
      </c>
      <c r="U7159">
        <v>0</v>
      </c>
      <c r="V7159" t="s">
        <v>181</v>
      </c>
      <c r="W7159">
        <v>0</v>
      </c>
      <c r="X7159" t="s">
        <v>3638</v>
      </c>
    </row>
    <row r="7160" spans="1:24" x14ac:dyDescent="0.3">
      <c r="A7160" t="s">
        <v>3507</v>
      </c>
      <c r="B7160" t="s">
        <v>3643</v>
      </c>
      <c r="C7160" t="s">
        <v>3504</v>
      </c>
      <c r="D7160" t="s">
        <v>3644</v>
      </c>
      <c r="E7160" t="s">
        <v>3637</v>
      </c>
      <c r="F7160">
        <v>0</v>
      </c>
      <c r="G7160">
        <v>0</v>
      </c>
      <c r="H7160" t="s">
        <v>15321</v>
      </c>
      <c r="I7160">
        <v>0</v>
      </c>
      <c r="J7160">
        <v>0</v>
      </c>
      <c r="L7160">
        <v>0</v>
      </c>
      <c r="M7160">
        <v>10.01</v>
      </c>
      <c r="N7160">
        <v>7</v>
      </c>
      <c r="O7160">
        <v>0</v>
      </c>
      <c r="P7160" t="s">
        <v>3532</v>
      </c>
      <c r="Q7160">
        <v>0</v>
      </c>
      <c r="R7160">
        <v>0</v>
      </c>
      <c r="S7160">
        <v>0</v>
      </c>
      <c r="T7160" t="s">
        <v>181</v>
      </c>
      <c r="U7160">
        <v>0</v>
      </c>
      <c r="V7160" t="s">
        <v>181</v>
      </c>
      <c r="W7160">
        <v>0</v>
      </c>
      <c r="X7160" t="s">
        <v>3638</v>
      </c>
    </row>
    <row r="7161" spans="1:24" x14ac:dyDescent="0.3">
      <c r="A7161" t="s">
        <v>3507</v>
      </c>
      <c r="B7161" t="s">
        <v>3645</v>
      </c>
      <c r="C7161" t="s">
        <v>3504</v>
      </c>
      <c r="D7161" t="s">
        <v>3646</v>
      </c>
      <c r="E7161" t="s">
        <v>3637</v>
      </c>
      <c r="F7161">
        <v>0</v>
      </c>
      <c r="G7161">
        <v>0</v>
      </c>
      <c r="H7161" t="s">
        <v>12479</v>
      </c>
      <c r="I7161">
        <v>0</v>
      </c>
      <c r="J7161">
        <v>0</v>
      </c>
      <c r="L7161">
        <v>0</v>
      </c>
      <c r="M7161">
        <v>28.89</v>
      </c>
      <c r="N7161">
        <v>9</v>
      </c>
      <c r="O7161">
        <v>0</v>
      </c>
      <c r="P7161" t="s">
        <v>3520</v>
      </c>
      <c r="Q7161">
        <v>0</v>
      </c>
      <c r="R7161">
        <v>0</v>
      </c>
      <c r="S7161">
        <v>0</v>
      </c>
      <c r="T7161" t="s">
        <v>181</v>
      </c>
      <c r="U7161">
        <v>0</v>
      </c>
      <c r="V7161" t="s">
        <v>181</v>
      </c>
      <c r="W7161">
        <v>0</v>
      </c>
      <c r="X7161" t="s">
        <v>3638</v>
      </c>
    </row>
    <row r="7162" spans="1:24" x14ac:dyDescent="0.3">
      <c r="A7162" t="s">
        <v>3507</v>
      </c>
      <c r="B7162" t="s">
        <v>3647</v>
      </c>
      <c r="C7162" t="s">
        <v>3504</v>
      </c>
      <c r="D7162" t="s">
        <v>3648</v>
      </c>
      <c r="E7162" t="s">
        <v>3637</v>
      </c>
      <c r="F7162">
        <v>0</v>
      </c>
      <c r="G7162">
        <v>0</v>
      </c>
      <c r="H7162" t="s">
        <v>12479</v>
      </c>
      <c r="I7162">
        <v>0</v>
      </c>
      <c r="J7162">
        <v>0</v>
      </c>
      <c r="L7162">
        <v>0</v>
      </c>
      <c r="M7162">
        <v>48.15</v>
      </c>
      <c r="N7162">
        <v>15</v>
      </c>
      <c r="O7162">
        <v>0</v>
      </c>
      <c r="P7162" t="s">
        <v>3225</v>
      </c>
      <c r="Q7162">
        <v>0</v>
      </c>
      <c r="R7162">
        <v>0</v>
      </c>
      <c r="S7162">
        <v>0</v>
      </c>
      <c r="T7162" t="s">
        <v>181</v>
      </c>
      <c r="U7162">
        <v>0</v>
      </c>
      <c r="V7162" t="s">
        <v>181</v>
      </c>
      <c r="W7162">
        <v>0</v>
      </c>
      <c r="X7162" t="s">
        <v>3638</v>
      </c>
    </row>
    <row r="7163" spans="1:24" x14ac:dyDescent="0.3">
      <c r="A7163" t="s">
        <v>3507</v>
      </c>
      <c r="B7163" t="s">
        <v>3649</v>
      </c>
      <c r="C7163" t="s">
        <v>3504</v>
      </c>
      <c r="D7163" t="s">
        <v>3650</v>
      </c>
      <c r="E7163" t="s">
        <v>3637</v>
      </c>
      <c r="F7163">
        <v>0</v>
      </c>
      <c r="G7163">
        <v>0</v>
      </c>
      <c r="H7163" t="s">
        <v>12479</v>
      </c>
      <c r="I7163">
        <v>0</v>
      </c>
      <c r="J7163">
        <v>0</v>
      </c>
      <c r="L7163">
        <v>0</v>
      </c>
      <c r="M7163">
        <v>51.36</v>
      </c>
      <c r="N7163">
        <v>16</v>
      </c>
      <c r="O7163">
        <v>0</v>
      </c>
      <c r="P7163" t="s">
        <v>1261</v>
      </c>
      <c r="Q7163">
        <v>0</v>
      </c>
      <c r="R7163">
        <v>0</v>
      </c>
      <c r="S7163">
        <v>0</v>
      </c>
      <c r="T7163" t="s">
        <v>181</v>
      </c>
      <c r="U7163">
        <v>0</v>
      </c>
      <c r="V7163" t="s">
        <v>181</v>
      </c>
      <c r="W7163">
        <v>0</v>
      </c>
      <c r="X7163" t="s">
        <v>3638</v>
      </c>
    </row>
    <row r="7164" spans="1:24" x14ac:dyDescent="0.3">
      <c r="A7164" t="s">
        <v>3507</v>
      </c>
      <c r="B7164" t="s">
        <v>3651</v>
      </c>
      <c r="C7164" t="s">
        <v>3504</v>
      </c>
      <c r="D7164" t="s">
        <v>3652</v>
      </c>
      <c r="E7164" t="s">
        <v>3637</v>
      </c>
      <c r="F7164">
        <v>0</v>
      </c>
      <c r="G7164">
        <v>0</v>
      </c>
      <c r="H7164" t="s">
        <v>12479</v>
      </c>
      <c r="I7164">
        <v>0</v>
      </c>
      <c r="J7164">
        <v>0</v>
      </c>
      <c r="L7164">
        <v>0</v>
      </c>
      <c r="M7164">
        <v>48.15</v>
      </c>
      <c r="N7164">
        <v>15</v>
      </c>
      <c r="O7164">
        <v>0</v>
      </c>
      <c r="P7164" t="s">
        <v>3225</v>
      </c>
      <c r="Q7164">
        <v>0</v>
      </c>
      <c r="R7164">
        <v>0</v>
      </c>
      <c r="S7164">
        <v>0</v>
      </c>
      <c r="T7164" t="s">
        <v>181</v>
      </c>
      <c r="U7164">
        <v>0</v>
      </c>
      <c r="V7164" t="s">
        <v>181</v>
      </c>
      <c r="W7164">
        <v>0</v>
      </c>
      <c r="X7164" t="s">
        <v>3638</v>
      </c>
    </row>
    <row r="7165" spans="1:24" x14ac:dyDescent="0.3">
      <c r="A7165" t="s">
        <v>3507</v>
      </c>
      <c r="B7165" t="s">
        <v>3653</v>
      </c>
      <c r="C7165" t="s">
        <v>3504</v>
      </c>
      <c r="D7165" t="s">
        <v>3654</v>
      </c>
      <c r="E7165" t="s">
        <v>3637</v>
      </c>
      <c r="F7165">
        <v>0</v>
      </c>
      <c r="G7165">
        <v>0</v>
      </c>
      <c r="H7165" t="s">
        <v>17175</v>
      </c>
      <c r="I7165">
        <v>0</v>
      </c>
      <c r="J7165">
        <v>0</v>
      </c>
      <c r="L7165">
        <v>0</v>
      </c>
      <c r="M7165">
        <v>0</v>
      </c>
      <c r="N7165">
        <v>0</v>
      </c>
      <c r="O7165">
        <v>0</v>
      </c>
      <c r="P7165" t="s">
        <v>183</v>
      </c>
      <c r="Q7165">
        <v>0</v>
      </c>
      <c r="R7165">
        <v>0</v>
      </c>
      <c r="S7165">
        <v>0</v>
      </c>
      <c r="T7165" t="s">
        <v>181</v>
      </c>
      <c r="U7165">
        <v>0</v>
      </c>
      <c r="V7165" t="s">
        <v>181</v>
      </c>
      <c r="W7165">
        <v>0</v>
      </c>
      <c r="X7165" t="s">
        <v>3638</v>
      </c>
    </row>
    <row r="7166" spans="1:24" x14ac:dyDescent="0.3">
      <c r="A7166" t="s">
        <v>3507</v>
      </c>
      <c r="B7166" t="s">
        <v>3655</v>
      </c>
      <c r="C7166" t="s">
        <v>3504</v>
      </c>
      <c r="D7166" t="s">
        <v>3656</v>
      </c>
      <c r="E7166" t="s">
        <v>3637</v>
      </c>
      <c r="F7166">
        <v>0</v>
      </c>
      <c r="G7166">
        <v>0</v>
      </c>
      <c r="H7166" t="s">
        <v>12479</v>
      </c>
      <c r="I7166">
        <v>0</v>
      </c>
      <c r="J7166">
        <v>0</v>
      </c>
      <c r="L7166">
        <v>0</v>
      </c>
      <c r="M7166">
        <v>28.89</v>
      </c>
      <c r="N7166">
        <v>9</v>
      </c>
      <c r="O7166">
        <v>0</v>
      </c>
      <c r="P7166" t="s">
        <v>3520</v>
      </c>
      <c r="Q7166">
        <v>0</v>
      </c>
      <c r="R7166">
        <v>0</v>
      </c>
      <c r="S7166">
        <v>0</v>
      </c>
      <c r="T7166" t="s">
        <v>181</v>
      </c>
      <c r="U7166">
        <v>0</v>
      </c>
      <c r="V7166" t="s">
        <v>181</v>
      </c>
      <c r="W7166">
        <v>0</v>
      </c>
      <c r="X7166" t="s">
        <v>3638</v>
      </c>
    </row>
    <row r="7167" spans="1:24" x14ac:dyDescent="0.3">
      <c r="A7167" t="s">
        <v>3507</v>
      </c>
      <c r="B7167" t="s">
        <v>3657</v>
      </c>
      <c r="C7167" t="s">
        <v>3504</v>
      </c>
      <c r="D7167" t="s">
        <v>3658</v>
      </c>
      <c r="E7167" t="s">
        <v>3637</v>
      </c>
      <c r="F7167">
        <v>0</v>
      </c>
      <c r="G7167">
        <v>0</v>
      </c>
      <c r="H7167" t="s">
        <v>17175</v>
      </c>
      <c r="I7167">
        <v>0</v>
      </c>
      <c r="J7167">
        <v>0</v>
      </c>
      <c r="L7167">
        <v>0</v>
      </c>
      <c r="M7167">
        <v>14.25</v>
      </c>
      <c r="N7167">
        <v>4</v>
      </c>
      <c r="O7167">
        <v>0</v>
      </c>
      <c r="P7167" t="s">
        <v>3101</v>
      </c>
      <c r="Q7167">
        <v>0</v>
      </c>
      <c r="R7167">
        <v>0</v>
      </c>
      <c r="S7167">
        <v>0</v>
      </c>
      <c r="T7167" t="s">
        <v>181</v>
      </c>
      <c r="U7167">
        <v>0</v>
      </c>
      <c r="V7167" t="s">
        <v>181</v>
      </c>
      <c r="W7167">
        <v>0</v>
      </c>
      <c r="X7167" t="s">
        <v>3638</v>
      </c>
    </row>
    <row r="7168" spans="1:24" x14ac:dyDescent="0.3">
      <c r="A7168" t="s">
        <v>3507</v>
      </c>
      <c r="B7168" t="s">
        <v>3665</v>
      </c>
      <c r="C7168" t="s">
        <v>3504</v>
      </c>
      <c r="D7168" t="s">
        <v>3666</v>
      </c>
      <c r="E7168" t="s">
        <v>3637</v>
      </c>
      <c r="F7168">
        <v>0</v>
      </c>
      <c r="G7168">
        <v>0</v>
      </c>
      <c r="H7168" t="s">
        <v>12479</v>
      </c>
      <c r="I7168">
        <v>0</v>
      </c>
      <c r="J7168">
        <v>0</v>
      </c>
      <c r="L7168">
        <v>0</v>
      </c>
      <c r="M7168">
        <v>57.78</v>
      </c>
      <c r="N7168">
        <v>18</v>
      </c>
      <c r="O7168">
        <v>0</v>
      </c>
      <c r="P7168" t="s">
        <v>3667</v>
      </c>
      <c r="Q7168">
        <v>0</v>
      </c>
      <c r="R7168">
        <v>0</v>
      </c>
      <c r="S7168">
        <v>0</v>
      </c>
      <c r="T7168" t="s">
        <v>181</v>
      </c>
      <c r="U7168">
        <v>0</v>
      </c>
      <c r="V7168" t="s">
        <v>181</v>
      </c>
      <c r="W7168">
        <v>0</v>
      </c>
      <c r="X7168" t="s">
        <v>3638</v>
      </c>
    </row>
    <row r="7169" spans="1:24" x14ac:dyDescent="0.3">
      <c r="A7169" t="s">
        <v>3507</v>
      </c>
      <c r="B7169" t="s">
        <v>3659</v>
      </c>
      <c r="C7169" t="s">
        <v>3504</v>
      </c>
      <c r="D7169" t="s">
        <v>3660</v>
      </c>
      <c r="E7169" t="s">
        <v>3637</v>
      </c>
      <c r="F7169">
        <v>0</v>
      </c>
      <c r="G7169">
        <v>0</v>
      </c>
      <c r="H7169" t="s">
        <v>12479</v>
      </c>
      <c r="I7169">
        <v>0</v>
      </c>
      <c r="J7169">
        <v>0</v>
      </c>
      <c r="L7169">
        <v>0</v>
      </c>
      <c r="M7169">
        <v>70.62</v>
      </c>
      <c r="N7169">
        <v>22</v>
      </c>
      <c r="O7169">
        <v>0</v>
      </c>
      <c r="P7169" t="s">
        <v>1484</v>
      </c>
      <c r="Q7169">
        <v>0</v>
      </c>
      <c r="R7169">
        <v>0</v>
      </c>
      <c r="S7169">
        <v>0</v>
      </c>
      <c r="T7169" t="s">
        <v>181</v>
      </c>
      <c r="U7169">
        <v>0</v>
      </c>
      <c r="V7169" t="s">
        <v>181</v>
      </c>
      <c r="W7169">
        <v>0</v>
      </c>
      <c r="X7169" t="s">
        <v>3638</v>
      </c>
    </row>
    <row r="7170" spans="1:24" x14ac:dyDescent="0.3">
      <c r="A7170" t="s">
        <v>3507</v>
      </c>
      <c r="B7170" t="s">
        <v>3661</v>
      </c>
      <c r="C7170" t="s">
        <v>3504</v>
      </c>
      <c r="D7170" t="s">
        <v>3662</v>
      </c>
      <c r="E7170" t="s">
        <v>3637</v>
      </c>
      <c r="F7170">
        <v>0</v>
      </c>
      <c r="G7170">
        <v>0</v>
      </c>
      <c r="H7170" t="s">
        <v>17175</v>
      </c>
      <c r="I7170">
        <v>0</v>
      </c>
      <c r="J7170">
        <v>0</v>
      </c>
      <c r="L7170">
        <v>0</v>
      </c>
      <c r="M7170">
        <v>7.13</v>
      </c>
      <c r="N7170">
        <v>2</v>
      </c>
      <c r="O7170">
        <v>0</v>
      </c>
      <c r="P7170" t="s">
        <v>3787</v>
      </c>
      <c r="Q7170">
        <v>0</v>
      </c>
      <c r="R7170">
        <v>0</v>
      </c>
      <c r="S7170">
        <v>0</v>
      </c>
      <c r="T7170" t="s">
        <v>181</v>
      </c>
      <c r="U7170">
        <v>0</v>
      </c>
      <c r="V7170" t="s">
        <v>181</v>
      </c>
      <c r="W7170">
        <v>0</v>
      </c>
      <c r="X7170" t="s">
        <v>3638</v>
      </c>
    </row>
    <row r="7171" spans="1:24" x14ac:dyDescent="0.3">
      <c r="A7171" t="s">
        <v>3507</v>
      </c>
      <c r="B7171" t="s">
        <v>3663</v>
      </c>
      <c r="C7171" t="s">
        <v>3504</v>
      </c>
      <c r="D7171" t="s">
        <v>3664</v>
      </c>
      <c r="E7171" t="s">
        <v>3637</v>
      </c>
      <c r="F7171">
        <v>0</v>
      </c>
      <c r="G7171">
        <v>0</v>
      </c>
      <c r="H7171" t="s">
        <v>12479</v>
      </c>
      <c r="I7171">
        <v>0</v>
      </c>
      <c r="J7171">
        <v>0</v>
      </c>
      <c r="L7171">
        <v>0</v>
      </c>
      <c r="M7171">
        <v>51.36</v>
      </c>
      <c r="N7171">
        <v>16</v>
      </c>
      <c r="O7171">
        <v>0</v>
      </c>
      <c r="P7171" t="s">
        <v>1261</v>
      </c>
      <c r="Q7171">
        <v>0</v>
      </c>
      <c r="R7171">
        <v>0</v>
      </c>
      <c r="S7171">
        <v>0</v>
      </c>
      <c r="T7171" t="s">
        <v>181</v>
      </c>
      <c r="U7171">
        <v>0</v>
      </c>
      <c r="V7171" t="s">
        <v>181</v>
      </c>
      <c r="W7171">
        <v>0</v>
      </c>
      <c r="X7171" t="s">
        <v>3638</v>
      </c>
    </row>
    <row r="7172" spans="1:24" x14ac:dyDescent="0.3">
      <c r="A7172" t="s">
        <v>3502</v>
      </c>
      <c r="B7172" t="s">
        <v>7793</v>
      </c>
      <c r="C7172" t="s">
        <v>3592</v>
      </c>
      <c r="D7172" t="s">
        <v>7794</v>
      </c>
      <c r="E7172" t="s">
        <v>7779</v>
      </c>
      <c r="F7172">
        <v>153</v>
      </c>
      <c r="G7172">
        <v>0</v>
      </c>
      <c r="H7172" t="s">
        <v>15197</v>
      </c>
      <c r="I7172">
        <v>0</v>
      </c>
      <c r="J7172">
        <v>77</v>
      </c>
      <c r="K7172">
        <v>68</v>
      </c>
      <c r="L7172">
        <v>250.24</v>
      </c>
      <c r="M7172">
        <v>794.88</v>
      </c>
      <c r="N7172">
        <v>216</v>
      </c>
      <c r="O7172">
        <v>8</v>
      </c>
      <c r="P7172" t="s">
        <v>2146</v>
      </c>
      <c r="Q7172">
        <v>0</v>
      </c>
      <c r="R7172">
        <v>0</v>
      </c>
      <c r="S7172">
        <v>72</v>
      </c>
      <c r="T7172" t="s">
        <v>12699</v>
      </c>
      <c r="U7172">
        <v>3.68</v>
      </c>
      <c r="V7172" t="s">
        <v>18147</v>
      </c>
      <c r="W7172">
        <v>533.86666666666702</v>
      </c>
      <c r="X7172" t="s">
        <v>7780</v>
      </c>
    </row>
    <row r="7173" spans="1:24" x14ac:dyDescent="0.3">
      <c r="A7173" t="s">
        <v>3502</v>
      </c>
      <c r="B7173" t="s">
        <v>7797</v>
      </c>
      <c r="C7173" t="s">
        <v>3504</v>
      </c>
      <c r="D7173" t="s">
        <v>7798</v>
      </c>
      <c r="E7173" t="s">
        <v>7779</v>
      </c>
      <c r="F7173">
        <v>247</v>
      </c>
      <c r="G7173">
        <v>0</v>
      </c>
      <c r="H7173" t="s">
        <v>15197</v>
      </c>
      <c r="I7173">
        <v>0</v>
      </c>
      <c r="J7173">
        <v>124</v>
      </c>
      <c r="K7173">
        <v>96</v>
      </c>
      <c r="L7173">
        <v>353.28000000000003</v>
      </c>
      <c r="M7173">
        <v>1409.44</v>
      </c>
      <c r="N7173">
        <v>383</v>
      </c>
      <c r="O7173">
        <v>26</v>
      </c>
      <c r="P7173" t="s">
        <v>12892</v>
      </c>
      <c r="Q7173">
        <v>0</v>
      </c>
      <c r="R7173">
        <v>0</v>
      </c>
      <c r="S7173">
        <v>0</v>
      </c>
      <c r="T7173" t="s">
        <v>181</v>
      </c>
      <c r="U7173">
        <v>0</v>
      </c>
      <c r="V7173" t="s">
        <v>181</v>
      </c>
      <c r="W7173">
        <v>1475.6</v>
      </c>
      <c r="X7173" t="s">
        <v>7780</v>
      </c>
    </row>
    <row r="7174" spans="1:24" x14ac:dyDescent="0.3">
      <c r="A7174" t="s">
        <v>3502</v>
      </c>
      <c r="B7174" t="s">
        <v>7795</v>
      </c>
      <c r="C7174" t="s">
        <v>181</v>
      </c>
      <c r="D7174" t="s">
        <v>7796</v>
      </c>
      <c r="E7174" t="s">
        <v>7779</v>
      </c>
      <c r="F7174">
        <v>35</v>
      </c>
      <c r="G7174">
        <v>0</v>
      </c>
      <c r="H7174" t="s">
        <v>13739</v>
      </c>
      <c r="I7174">
        <v>0</v>
      </c>
      <c r="J7174">
        <v>18</v>
      </c>
      <c r="K7174">
        <v>13</v>
      </c>
      <c r="L7174">
        <v>32.24</v>
      </c>
      <c r="M7174">
        <v>109.12</v>
      </c>
      <c r="N7174">
        <v>44</v>
      </c>
      <c r="O7174">
        <v>2</v>
      </c>
      <c r="P7174" t="s">
        <v>704</v>
      </c>
      <c r="Q7174">
        <v>0</v>
      </c>
      <c r="R7174">
        <v>0</v>
      </c>
      <c r="S7174">
        <v>0</v>
      </c>
      <c r="T7174" t="s">
        <v>181</v>
      </c>
      <c r="U7174">
        <v>0</v>
      </c>
      <c r="V7174" t="s">
        <v>181</v>
      </c>
      <c r="W7174">
        <v>25.2</v>
      </c>
      <c r="X7174" t="s">
        <v>7780</v>
      </c>
    </row>
    <row r="7175" spans="1:24" x14ac:dyDescent="0.3">
      <c r="A7175" t="s">
        <v>3507</v>
      </c>
      <c r="B7175" t="s">
        <v>11731</v>
      </c>
      <c r="C7175" t="s">
        <v>7364</v>
      </c>
      <c r="D7175" t="s">
        <v>11732</v>
      </c>
      <c r="E7175" t="s">
        <v>11724</v>
      </c>
      <c r="F7175">
        <v>374</v>
      </c>
      <c r="G7175">
        <v>0</v>
      </c>
      <c r="H7175" t="s">
        <v>12774</v>
      </c>
      <c r="I7175">
        <v>0</v>
      </c>
      <c r="J7175">
        <v>187</v>
      </c>
      <c r="K7175">
        <v>200</v>
      </c>
      <c r="L7175">
        <v>364</v>
      </c>
      <c r="M7175">
        <v>889.98</v>
      </c>
      <c r="N7175">
        <v>489</v>
      </c>
      <c r="O7175">
        <v>0</v>
      </c>
      <c r="P7175" t="s">
        <v>18586</v>
      </c>
      <c r="Q7175">
        <v>2</v>
      </c>
      <c r="R7175">
        <v>0</v>
      </c>
      <c r="S7175">
        <v>240</v>
      </c>
      <c r="T7175" t="s">
        <v>17700</v>
      </c>
      <c r="U7175">
        <v>1.82</v>
      </c>
      <c r="V7175" t="s">
        <v>17701</v>
      </c>
      <c r="W7175">
        <v>3035.63333333333</v>
      </c>
      <c r="X7175" t="s">
        <v>7780</v>
      </c>
    </row>
    <row r="7176" spans="1:24" x14ac:dyDescent="0.3">
      <c r="A7176" t="s">
        <v>3507</v>
      </c>
      <c r="B7176" t="s">
        <v>11287</v>
      </c>
      <c r="C7176" t="s">
        <v>181</v>
      </c>
      <c r="D7176" t="s">
        <v>11288</v>
      </c>
      <c r="E7176" t="s">
        <v>11269</v>
      </c>
      <c r="F7176">
        <v>0</v>
      </c>
      <c r="G7176">
        <v>0</v>
      </c>
      <c r="H7176" t="s">
        <v>13552</v>
      </c>
      <c r="I7176">
        <v>0</v>
      </c>
      <c r="J7176">
        <v>0</v>
      </c>
      <c r="L7176">
        <v>0</v>
      </c>
      <c r="M7176">
        <v>40.81</v>
      </c>
      <c r="N7176">
        <v>33</v>
      </c>
      <c r="O7176">
        <v>0</v>
      </c>
      <c r="P7176" t="s">
        <v>3590</v>
      </c>
      <c r="Q7176">
        <v>0</v>
      </c>
      <c r="R7176">
        <v>0</v>
      </c>
      <c r="S7176">
        <v>0</v>
      </c>
      <c r="T7176" t="s">
        <v>181</v>
      </c>
      <c r="U7176">
        <v>0</v>
      </c>
      <c r="V7176" t="s">
        <v>181</v>
      </c>
      <c r="W7176">
        <v>0</v>
      </c>
      <c r="X7176" t="s">
        <v>7780</v>
      </c>
    </row>
    <row r="7177" spans="1:24" x14ac:dyDescent="0.3">
      <c r="A7177" t="s">
        <v>3507</v>
      </c>
      <c r="B7177" t="s">
        <v>11733</v>
      </c>
      <c r="C7177" t="s">
        <v>8347</v>
      </c>
      <c r="D7177" t="s">
        <v>11734</v>
      </c>
      <c r="E7177" t="s">
        <v>11724</v>
      </c>
      <c r="F7177">
        <v>746</v>
      </c>
      <c r="G7177">
        <v>0</v>
      </c>
      <c r="H7177" t="s">
        <v>12774</v>
      </c>
      <c r="I7177">
        <v>0</v>
      </c>
      <c r="J7177">
        <v>373</v>
      </c>
      <c r="K7177">
        <v>355</v>
      </c>
      <c r="L7177">
        <v>646.1</v>
      </c>
      <c r="M7177">
        <v>515.05999999999995</v>
      </c>
      <c r="N7177">
        <v>283</v>
      </c>
      <c r="O7177">
        <v>2</v>
      </c>
      <c r="P7177" t="s">
        <v>7557</v>
      </c>
      <c r="Q7177">
        <v>23</v>
      </c>
      <c r="R7177">
        <v>0</v>
      </c>
      <c r="S7177">
        <v>500</v>
      </c>
      <c r="T7177" t="s">
        <v>17706</v>
      </c>
      <c r="U7177">
        <v>1.82</v>
      </c>
      <c r="V7177" t="s">
        <v>17707</v>
      </c>
      <c r="W7177">
        <v>3207.8</v>
      </c>
      <c r="X7177" t="s">
        <v>7780</v>
      </c>
    </row>
    <row r="7178" spans="1:24" x14ac:dyDescent="0.3">
      <c r="A7178" t="s">
        <v>3507</v>
      </c>
      <c r="B7178" t="s">
        <v>11275</v>
      </c>
      <c r="C7178" t="s">
        <v>1296</v>
      </c>
      <c r="D7178" t="s">
        <v>11276</v>
      </c>
      <c r="E7178" t="s">
        <v>11269</v>
      </c>
      <c r="F7178">
        <v>0</v>
      </c>
      <c r="G7178">
        <v>0</v>
      </c>
      <c r="H7178" t="s">
        <v>15261</v>
      </c>
      <c r="I7178">
        <v>0</v>
      </c>
      <c r="J7178">
        <v>0</v>
      </c>
      <c r="L7178">
        <v>0</v>
      </c>
      <c r="M7178">
        <v>0</v>
      </c>
      <c r="N7178">
        <v>0</v>
      </c>
      <c r="O7178">
        <v>0</v>
      </c>
      <c r="P7178" t="s">
        <v>183</v>
      </c>
      <c r="Q7178">
        <v>0</v>
      </c>
      <c r="R7178">
        <v>0</v>
      </c>
      <c r="S7178">
        <v>0</v>
      </c>
      <c r="T7178" t="s">
        <v>181</v>
      </c>
      <c r="U7178">
        <v>0</v>
      </c>
      <c r="V7178" t="s">
        <v>181</v>
      </c>
      <c r="W7178">
        <v>0</v>
      </c>
      <c r="X7178" t="s">
        <v>7780</v>
      </c>
    </row>
    <row r="7179" spans="1:24" x14ac:dyDescent="0.3">
      <c r="A7179" t="s">
        <v>3507</v>
      </c>
      <c r="B7179" t="s">
        <v>11759</v>
      </c>
      <c r="C7179" t="s">
        <v>3954</v>
      </c>
      <c r="D7179" t="s">
        <v>11760</v>
      </c>
      <c r="E7179" t="s">
        <v>11724</v>
      </c>
      <c r="F7179">
        <v>7</v>
      </c>
      <c r="G7179">
        <v>0</v>
      </c>
      <c r="H7179" t="s">
        <v>12774</v>
      </c>
      <c r="I7179">
        <v>0</v>
      </c>
      <c r="J7179">
        <v>4</v>
      </c>
      <c r="K7179">
        <v>5</v>
      </c>
      <c r="L7179">
        <v>9.1</v>
      </c>
      <c r="M7179">
        <v>118.3</v>
      </c>
      <c r="N7179">
        <v>65</v>
      </c>
      <c r="O7179">
        <v>0</v>
      </c>
      <c r="P7179" t="s">
        <v>4248</v>
      </c>
      <c r="Q7179">
        <v>0</v>
      </c>
      <c r="R7179">
        <v>0</v>
      </c>
      <c r="S7179">
        <v>0</v>
      </c>
      <c r="T7179" t="s">
        <v>181</v>
      </c>
      <c r="U7179">
        <v>0</v>
      </c>
      <c r="V7179" t="s">
        <v>181</v>
      </c>
      <c r="W7179">
        <v>8.6666666666666696</v>
      </c>
      <c r="X7179" t="s">
        <v>7780</v>
      </c>
    </row>
    <row r="7180" spans="1:24" x14ac:dyDescent="0.3">
      <c r="A7180" t="s">
        <v>3507</v>
      </c>
      <c r="B7180" t="s">
        <v>11267</v>
      </c>
      <c r="C7180" t="s">
        <v>181</v>
      </c>
      <c r="D7180" t="s">
        <v>11268</v>
      </c>
      <c r="E7180" t="s">
        <v>11269</v>
      </c>
      <c r="F7180">
        <v>0</v>
      </c>
      <c r="G7180">
        <v>0</v>
      </c>
      <c r="H7180" t="s">
        <v>13657</v>
      </c>
      <c r="I7180">
        <v>0</v>
      </c>
      <c r="J7180">
        <v>0</v>
      </c>
      <c r="L7180">
        <v>0</v>
      </c>
      <c r="M7180">
        <v>0</v>
      </c>
      <c r="N7180">
        <v>0</v>
      </c>
      <c r="O7180">
        <v>0</v>
      </c>
      <c r="P7180" t="s">
        <v>183</v>
      </c>
      <c r="Q7180">
        <v>0</v>
      </c>
      <c r="R7180">
        <v>0</v>
      </c>
      <c r="S7180">
        <v>0</v>
      </c>
      <c r="T7180" t="s">
        <v>181</v>
      </c>
      <c r="U7180">
        <v>0</v>
      </c>
      <c r="V7180" t="s">
        <v>181</v>
      </c>
      <c r="W7180">
        <v>0</v>
      </c>
      <c r="X7180" t="s">
        <v>7780</v>
      </c>
    </row>
    <row r="7181" spans="1:24" x14ac:dyDescent="0.3">
      <c r="A7181" t="s">
        <v>3507</v>
      </c>
      <c r="B7181" t="s">
        <v>17176</v>
      </c>
      <c r="C7181" t="s">
        <v>181</v>
      </c>
      <c r="D7181" t="s">
        <v>17177</v>
      </c>
      <c r="E7181" t="s">
        <v>11269</v>
      </c>
      <c r="F7181">
        <v>57</v>
      </c>
      <c r="G7181">
        <v>0</v>
      </c>
      <c r="H7181" t="s">
        <v>12698</v>
      </c>
      <c r="I7181">
        <v>0</v>
      </c>
      <c r="J7181">
        <v>29</v>
      </c>
      <c r="K7181">
        <v>27</v>
      </c>
      <c r="L7181">
        <v>330.75</v>
      </c>
      <c r="M7181">
        <v>330.68</v>
      </c>
      <c r="N7181">
        <v>27</v>
      </c>
      <c r="O7181">
        <v>6</v>
      </c>
      <c r="P7181" t="s">
        <v>3733</v>
      </c>
      <c r="Q7181">
        <v>0</v>
      </c>
      <c r="R7181">
        <v>0</v>
      </c>
      <c r="S7181">
        <v>48</v>
      </c>
      <c r="T7181" t="s">
        <v>17839</v>
      </c>
      <c r="U7181">
        <v>12.25</v>
      </c>
      <c r="V7181" t="s">
        <v>17960</v>
      </c>
      <c r="W7181">
        <v>20.3</v>
      </c>
      <c r="X7181" t="s">
        <v>3638</v>
      </c>
    </row>
    <row r="7182" spans="1:24" x14ac:dyDescent="0.3">
      <c r="A7182" t="s">
        <v>3507</v>
      </c>
      <c r="B7182" t="s">
        <v>17178</v>
      </c>
      <c r="C7182" t="s">
        <v>181</v>
      </c>
      <c r="D7182" t="s">
        <v>17179</v>
      </c>
      <c r="E7182" t="s">
        <v>11269</v>
      </c>
      <c r="F7182">
        <v>26</v>
      </c>
      <c r="G7182">
        <v>0</v>
      </c>
      <c r="H7182" t="s">
        <v>12698</v>
      </c>
      <c r="I7182">
        <v>0</v>
      </c>
      <c r="J7182">
        <v>13</v>
      </c>
      <c r="K7182">
        <v>11</v>
      </c>
      <c r="L7182">
        <v>134.75</v>
      </c>
      <c r="M7182">
        <v>489.9</v>
      </c>
      <c r="N7182">
        <v>40</v>
      </c>
      <c r="O7182">
        <v>7</v>
      </c>
      <c r="P7182" t="s">
        <v>3590</v>
      </c>
      <c r="Q7182">
        <v>0</v>
      </c>
      <c r="R7182">
        <v>0</v>
      </c>
      <c r="S7182">
        <v>0</v>
      </c>
      <c r="T7182" t="s">
        <v>181</v>
      </c>
      <c r="U7182">
        <v>0</v>
      </c>
      <c r="V7182" t="s">
        <v>181</v>
      </c>
      <c r="W7182">
        <v>14.3</v>
      </c>
      <c r="X7182" t="s">
        <v>3638</v>
      </c>
    </row>
    <row r="7183" spans="1:24" x14ac:dyDescent="0.3">
      <c r="A7183" t="s">
        <v>3507</v>
      </c>
      <c r="B7183" t="s">
        <v>17180</v>
      </c>
      <c r="C7183" t="s">
        <v>181</v>
      </c>
      <c r="D7183" t="s">
        <v>17181</v>
      </c>
      <c r="E7183" t="s">
        <v>11269</v>
      </c>
      <c r="F7183">
        <v>53</v>
      </c>
      <c r="G7183">
        <v>0</v>
      </c>
      <c r="H7183" t="s">
        <v>12698</v>
      </c>
      <c r="I7183">
        <v>0</v>
      </c>
      <c r="J7183">
        <v>27</v>
      </c>
      <c r="K7183">
        <v>25</v>
      </c>
      <c r="L7183">
        <v>306.25</v>
      </c>
      <c r="M7183">
        <v>355.18</v>
      </c>
      <c r="N7183">
        <v>29</v>
      </c>
      <c r="O7183">
        <v>6</v>
      </c>
      <c r="P7183" t="s">
        <v>3604</v>
      </c>
      <c r="Q7183">
        <v>0</v>
      </c>
      <c r="R7183">
        <v>0</v>
      </c>
      <c r="S7183">
        <v>36</v>
      </c>
      <c r="T7183" t="s">
        <v>17839</v>
      </c>
      <c r="U7183">
        <v>12.25</v>
      </c>
      <c r="V7183" t="s">
        <v>17960</v>
      </c>
      <c r="W7183">
        <v>20.7</v>
      </c>
      <c r="X7183" t="s">
        <v>3638</v>
      </c>
    </row>
    <row r="7184" spans="1:24" x14ac:dyDescent="0.3">
      <c r="A7184" t="s">
        <v>3507</v>
      </c>
      <c r="B7184" t="s">
        <v>17182</v>
      </c>
      <c r="C7184" t="s">
        <v>181</v>
      </c>
      <c r="D7184" t="s">
        <v>17183</v>
      </c>
      <c r="E7184" t="s">
        <v>11724</v>
      </c>
      <c r="F7184">
        <v>260</v>
      </c>
      <c r="G7184">
        <v>0</v>
      </c>
      <c r="H7184" t="s">
        <v>12803</v>
      </c>
      <c r="I7184">
        <v>0</v>
      </c>
      <c r="J7184">
        <v>130</v>
      </c>
      <c r="K7184">
        <v>144</v>
      </c>
      <c r="L7184">
        <v>331.2</v>
      </c>
      <c r="M7184">
        <v>2212.6</v>
      </c>
      <c r="N7184">
        <v>962</v>
      </c>
      <c r="O7184">
        <v>26</v>
      </c>
      <c r="P7184" t="s">
        <v>18587</v>
      </c>
      <c r="Q7184">
        <v>36</v>
      </c>
      <c r="R7184">
        <v>0</v>
      </c>
      <c r="S7184">
        <v>0</v>
      </c>
      <c r="T7184" t="s">
        <v>181</v>
      </c>
      <c r="U7184">
        <v>0</v>
      </c>
      <c r="V7184" t="s">
        <v>181</v>
      </c>
      <c r="W7184">
        <v>3900</v>
      </c>
      <c r="X7184" t="s">
        <v>3522</v>
      </c>
    </row>
    <row r="7185" spans="1:24" x14ac:dyDescent="0.3">
      <c r="A7185" t="s">
        <v>3507</v>
      </c>
      <c r="B7185" t="s">
        <v>17184</v>
      </c>
      <c r="C7185" t="s">
        <v>181</v>
      </c>
      <c r="D7185" t="s">
        <v>17185</v>
      </c>
      <c r="E7185" t="s">
        <v>11724</v>
      </c>
      <c r="F7185">
        <v>256</v>
      </c>
      <c r="G7185">
        <v>0</v>
      </c>
      <c r="H7185" t="s">
        <v>12803</v>
      </c>
      <c r="I7185">
        <v>0</v>
      </c>
      <c r="J7185">
        <v>128</v>
      </c>
      <c r="K7185">
        <v>169</v>
      </c>
      <c r="L7185">
        <v>388.7</v>
      </c>
      <c r="M7185">
        <v>2488.6</v>
      </c>
      <c r="N7185">
        <v>1082</v>
      </c>
      <c r="O7185">
        <v>26</v>
      </c>
      <c r="P7185" t="s">
        <v>2151</v>
      </c>
      <c r="Q7185">
        <v>1</v>
      </c>
      <c r="R7185">
        <v>0</v>
      </c>
      <c r="S7185">
        <v>0</v>
      </c>
      <c r="T7185" t="s">
        <v>181</v>
      </c>
      <c r="U7185">
        <v>0</v>
      </c>
      <c r="V7185" t="s">
        <v>181</v>
      </c>
      <c r="W7185">
        <v>4501.3333333333303</v>
      </c>
      <c r="X7185" t="s">
        <v>3522</v>
      </c>
    </row>
    <row r="7186" spans="1:24" x14ac:dyDescent="0.3">
      <c r="A7186" t="s">
        <v>3507</v>
      </c>
      <c r="B7186" t="s">
        <v>17186</v>
      </c>
      <c r="C7186" t="s">
        <v>181</v>
      </c>
      <c r="D7186" t="s">
        <v>17187</v>
      </c>
      <c r="E7186" t="s">
        <v>11724</v>
      </c>
      <c r="F7186">
        <v>130</v>
      </c>
      <c r="G7186">
        <v>0</v>
      </c>
      <c r="H7186" t="s">
        <v>12803</v>
      </c>
      <c r="I7186">
        <v>0</v>
      </c>
      <c r="J7186">
        <v>65</v>
      </c>
      <c r="K7186">
        <v>84</v>
      </c>
      <c r="L7186">
        <v>193.2</v>
      </c>
      <c r="M7186">
        <v>2081.5</v>
      </c>
      <c r="N7186">
        <v>905</v>
      </c>
      <c r="O7186">
        <v>25</v>
      </c>
      <c r="P7186" t="s">
        <v>9100</v>
      </c>
      <c r="Q7186">
        <v>0</v>
      </c>
      <c r="R7186">
        <v>0</v>
      </c>
      <c r="S7186">
        <v>0</v>
      </c>
      <c r="T7186" t="s">
        <v>181</v>
      </c>
      <c r="U7186">
        <v>0</v>
      </c>
      <c r="V7186" t="s">
        <v>181</v>
      </c>
      <c r="W7186">
        <v>1906.6666666666699</v>
      </c>
      <c r="X7186" t="s">
        <v>3522</v>
      </c>
    </row>
    <row r="7187" spans="1:24" x14ac:dyDescent="0.3">
      <c r="A7187" t="s">
        <v>3507</v>
      </c>
      <c r="B7187" t="s">
        <v>10009</v>
      </c>
      <c r="C7187" t="s">
        <v>181</v>
      </c>
      <c r="D7187" t="s">
        <v>10010</v>
      </c>
      <c r="E7187" t="s">
        <v>9782</v>
      </c>
      <c r="F7187">
        <v>0</v>
      </c>
      <c r="G7187">
        <v>0</v>
      </c>
      <c r="H7187" t="s">
        <v>13138</v>
      </c>
      <c r="I7187">
        <v>0</v>
      </c>
      <c r="J7187">
        <v>0</v>
      </c>
      <c r="L7187">
        <v>0</v>
      </c>
      <c r="M7187">
        <v>0</v>
      </c>
      <c r="N7187">
        <v>0</v>
      </c>
      <c r="O7187">
        <v>0</v>
      </c>
      <c r="P7187" t="s">
        <v>183</v>
      </c>
      <c r="Q7187">
        <v>0</v>
      </c>
      <c r="R7187">
        <v>0</v>
      </c>
      <c r="S7187">
        <v>0</v>
      </c>
      <c r="T7187" t="s">
        <v>181</v>
      </c>
      <c r="U7187">
        <v>0</v>
      </c>
      <c r="V7187" t="s">
        <v>181</v>
      </c>
      <c r="W7187">
        <v>0</v>
      </c>
      <c r="X7187" t="s">
        <v>3522</v>
      </c>
    </row>
    <row r="7188" spans="1:24" x14ac:dyDescent="0.3">
      <c r="A7188" t="s">
        <v>3507</v>
      </c>
      <c r="B7188" t="s">
        <v>9378</v>
      </c>
      <c r="C7188" t="s">
        <v>3592</v>
      </c>
      <c r="D7188" t="s">
        <v>9379</v>
      </c>
      <c r="E7188" t="s">
        <v>7779</v>
      </c>
      <c r="F7188">
        <v>0</v>
      </c>
      <c r="G7188">
        <v>0</v>
      </c>
      <c r="H7188" t="s">
        <v>12992</v>
      </c>
      <c r="I7188">
        <v>0</v>
      </c>
      <c r="J7188">
        <v>0</v>
      </c>
      <c r="L7188">
        <v>0</v>
      </c>
      <c r="M7188">
        <v>117.5</v>
      </c>
      <c r="N7188">
        <v>47</v>
      </c>
      <c r="O7188">
        <v>0</v>
      </c>
      <c r="P7188" t="s">
        <v>3941</v>
      </c>
      <c r="Q7188">
        <v>0</v>
      </c>
      <c r="R7188">
        <v>0</v>
      </c>
      <c r="S7188">
        <v>0</v>
      </c>
      <c r="T7188" t="s">
        <v>181</v>
      </c>
      <c r="U7188">
        <v>0</v>
      </c>
      <c r="V7188" t="s">
        <v>181</v>
      </c>
      <c r="W7188">
        <v>0</v>
      </c>
      <c r="X7188" t="s">
        <v>3522</v>
      </c>
    </row>
    <row r="7189" spans="1:24" x14ac:dyDescent="0.3">
      <c r="A7189" t="s">
        <v>3507</v>
      </c>
      <c r="B7189" t="s">
        <v>9380</v>
      </c>
      <c r="C7189" t="s">
        <v>3592</v>
      </c>
      <c r="D7189" t="s">
        <v>9381</v>
      </c>
      <c r="E7189" t="s">
        <v>7779</v>
      </c>
      <c r="F7189">
        <v>0</v>
      </c>
      <c r="G7189">
        <v>0</v>
      </c>
      <c r="H7189" t="s">
        <v>12992</v>
      </c>
      <c r="I7189">
        <v>0</v>
      </c>
      <c r="J7189">
        <v>0</v>
      </c>
      <c r="L7189">
        <v>0</v>
      </c>
      <c r="M7189">
        <v>90</v>
      </c>
      <c r="N7189">
        <v>36</v>
      </c>
      <c r="O7189">
        <v>0</v>
      </c>
      <c r="P7189" t="s">
        <v>1975</v>
      </c>
      <c r="Q7189">
        <v>0</v>
      </c>
      <c r="R7189">
        <v>0</v>
      </c>
      <c r="S7189">
        <v>0</v>
      </c>
      <c r="T7189" t="s">
        <v>181</v>
      </c>
      <c r="U7189">
        <v>0</v>
      </c>
      <c r="V7189" t="s">
        <v>181</v>
      </c>
      <c r="W7189">
        <v>0</v>
      </c>
      <c r="X7189" t="s">
        <v>3522</v>
      </c>
    </row>
    <row r="7190" spans="1:24" x14ac:dyDescent="0.3">
      <c r="A7190" t="s">
        <v>3507</v>
      </c>
      <c r="B7190" t="s">
        <v>11289</v>
      </c>
      <c r="C7190" t="s">
        <v>3511</v>
      </c>
      <c r="D7190" t="s">
        <v>11290</v>
      </c>
      <c r="E7190" t="s">
        <v>11269</v>
      </c>
      <c r="F7190">
        <v>4</v>
      </c>
      <c r="G7190">
        <v>0</v>
      </c>
      <c r="H7190" t="s">
        <v>13874</v>
      </c>
      <c r="I7190">
        <v>0</v>
      </c>
      <c r="J7190">
        <v>2</v>
      </c>
      <c r="K7190">
        <v>2</v>
      </c>
      <c r="L7190">
        <v>8.4</v>
      </c>
      <c r="M7190">
        <v>29.43</v>
      </c>
      <c r="N7190">
        <v>7</v>
      </c>
      <c r="O7190">
        <v>0</v>
      </c>
      <c r="P7190" t="s">
        <v>3532</v>
      </c>
      <c r="Q7190">
        <v>0</v>
      </c>
      <c r="R7190">
        <v>0</v>
      </c>
      <c r="S7190">
        <v>0</v>
      </c>
      <c r="T7190" t="s">
        <v>181</v>
      </c>
      <c r="U7190">
        <v>0</v>
      </c>
      <c r="V7190" t="s">
        <v>181</v>
      </c>
      <c r="W7190">
        <v>0.46666666666666701</v>
      </c>
      <c r="X7190" t="s">
        <v>3522</v>
      </c>
    </row>
    <row r="7191" spans="1:24" x14ac:dyDescent="0.3">
      <c r="A7191" t="s">
        <v>3507</v>
      </c>
      <c r="B7191" t="s">
        <v>11285</v>
      </c>
      <c r="C7191" t="s">
        <v>3511</v>
      </c>
      <c r="D7191" t="s">
        <v>11286</v>
      </c>
      <c r="E7191" t="s">
        <v>11269</v>
      </c>
      <c r="F7191">
        <v>0</v>
      </c>
      <c r="G7191">
        <v>0</v>
      </c>
      <c r="H7191" t="s">
        <v>16379</v>
      </c>
      <c r="I7191">
        <v>0</v>
      </c>
      <c r="J7191">
        <v>0</v>
      </c>
      <c r="L7191">
        <v>0</v>
      </c>
      <c r="M7191">
        <v>0</v>
      </c>
      <c r="N7191">
        <v>0</v>
      </c>
      <c r="O7191">
        <v>0</v>
      </c>
      <c r="P7191" t="s">
        <v>183</v>
      </c>
      <c r="Q7191">
        <v>0</v>
      </c>
      <c r="R7191">
        <v>0</v>
      </c>
      <c r="S7191">
        <v>0</v>
      </c>
      <c r="T7191" t="s">
        <v>181</v>
      </c>
      <c r="U7191">
        <v>0</v>
      </c>
      <c r="V7191" t="s">
        <v>181</v>
      </c>
      <c r="W7191">
        <v>0</v>
      </c>
      <c r="X7191" t="s">
        <v>3522</v>
      </c>
    </row>
    <row r="7192" spans="1:24" x14ac:dyDescent="0.3">
      <c r="A7192" t="s">
        <v>3507</v>
      </c>
      <c r="B7192" t="s">
        <v>11291</v>
      </c>
      <c r="C7192" t="s">
        <v>3511</v>
      </c>
      <c r="D7192" t="s">
        <v>11292</v>
      </c>
      <c r="E7192" t="s">
        <v>11269</v>
      </c>
      <c r="F7192">
        <v>1</v>
      </c>
      <c r="G7192">
        <v>0</v>
      </c>
      <c r="H7192" t="s">
        <v>15165</v>
      </c>
      <c r="I7192">
        <v>0</v>
      </c>
      <c r="J7192">
        <v>1</v>
      </c>
      <c r="K7192">
        <v>2</v>
      </c>
      <c r="L7192">
        <v>9.5</v>
      </c>
      <c r="M7192">
        <v>513.11</v>
      </c>
      <c r="N7192">
        <v>108</v>
      </c>
      <c r="O7192">
        <v>0</v>
      </c>
      <c r="P7192" t="s">
        <v>2225</v>
      </c>
      <c r="Q7192">
        <v>0</v>
      </c>
      <c r="R7192">
        <v>0</v>
      </c>
      <c r="S7192">
        <v>0</v>
      </c>
      <c r="T7192" t="s">
        <v>181</v>
      </c>
      <c r="U7192">
        <v>0</v>
      </c>
      <c r="V7192" t="s">
        <v>181</v>
      </c>
      <c r="W7192">
        <v>3.6</v>
      </c>
      <c r="X7192" t="s">
        <v>3522</v>
      </c>
    </row>
    <row r="7193" spans="1:24" x14ac:dyDescent="0.3">
      <c r="A7193" t="s">
        <v>3507</v>
      </c>
      <c r="B7193" t="s">
        <v>11270</v>
      </c>
      <c r="C7193" t="s">
        <v>181</v>
      </c>
      <c r="D7193" t="s">
        <v>11271</v>
      </c>
      <c r="E7193" t="s">
        <v>11269</v>
      </c>
      <c r="F7193">
        <v>69</v>
      </c>
      <c r="G7193">
        <v>0</v>
      </c>
      <c r="H7193" t="s">
        <v>17188</v>
      </c>
      <c r="I7193">
        <v>0</v>
      </c>
      <c r="J7193">
        <v>35</v>
      </c>
      <c r="K7193">
        <v>32</v>
      </c>
      <c r="L7193">
        <v>98.88</v>
      </c>
      <c r="M7193">
        <v>237.87</v>
      </c>
      <c r="N7193">
        <v>77</v>
      </c>
      <c r="O7193">
        <v>14</v>
      </c>
      <c r="P7193" t="s">
        <v>3548</v>
      </c>
      <c r="Q7193">
        <v>0</v>
      </c>
      <c r="R7193">
        <v>0</v>
      </c>
      <c r="S7193">
        <v>12</v>
      </c>
      <c r="T7193" t="s">
        <v>17839</v>
      </c>
      <c r="U7193">
        <v>3.09</v>
      </c>
      <c r="V7193" t="s">
        <v>17960</v>
      </c>
      <c r="W7193">
        <v>73.5</v>
      </c>
      <c r="X7193" t="s">
        <v>3522</v>
      </c>
    </row>
    <row r="7194" spans="1:24" x14ac:dyDescent="0.3">
      <c r="A7194" t="s">
        <v>3507</v>
      </c>
      <c r="B7194" t="s">
        <v>11272</v>
      </c>
      <c r="C7194" t="s">
        <v>181</v>
      </c>
      <c r="D7194" t="s">
        <v>11273</v>
      </c>
      <c r="E7194" t="s">
        <v>11269</v>
      </c>
      <c r="F7194">
        <v>0</v>
      </c>
      <c r="G7194">
        <v>0</v>
      </c>
      <c r="H7194" t="s">
        <v>12741</v>
      </c>
      <c r="I7194">
        <v>0</v>
      </c>
      <c r="J7194">
        <v>0</v>
      </c>
      <c r="L7194">
        <v>0</v>
      </c>
      <c r="M7194">
        <v>0</v>
      </c>
      <c r="N7194">
        <v>0</v>
      </c>
      <c r="O7194">
        <v>0</v>
      </c>
      <c r="P7194" t="s">
        <v>183</v>
      </c>
      <c r="Q7194">
        <v>0</v>
      </c>
      <c r="R7194">
        <v>0</v>
      </c>
      <c r="S7194">
        <v>0</v>
      </c>
      <c r="T7194" t="s">
        <v>181</v>
      </c>
      <c r="U7194">
        <v>0</v>
      </c>
      <c r="V7194" t="s">
        <v>181</v>
      </c>
      <c r="W7194">
        <v>0</v>
      </c>
      <c r="X7194" t="s">
        <v>3522</v>
      </c>
    </row>
    <row r="7195" spans="1:24" x14ac:dyDescent="0.3">
      <c r="A7195" t="s">
        <v>3507</v>
      </c>
      <c r="B7195" t="s">
        <v>7636</v>
      </c>
      <c r="C7195" t="s">
        <v>3504</v>
      </c>
      <c r="D7195" t="s">
        <v>7637</v>
      </c>
      <c r="E7195" t="s">
        <v>7477</v>
      </c>
      <c r="F7195">
        <v>3693</v>
      </c>
      <c r="G7195">
        <v>0</v>
      </c>
      <c r="H7195" t="s">
        <v>16606</v>
      </c>
      <c r="I7195">
        <v>0</v>
      </c>
      <c r="J7195">
        <v>1847</v>
      </c>
      <c r="K7195">
        <v>1530</v>
      </c>
      <c r="L7195">
        <v>3105.8999999999996</v>
      </c>
      <c r="M7195">
        <v>9476.69</v>
      </c>
      <c r="N7195">
        <v>4675</v>
      </c>
      <c r="O7195">
        <v>426</v>
      </c>
      <c r="P7195" t="s">
        <v>18588</v>
      </c>
      <c r="Q7195">
        <v>0</v>
      </c>
      <c r="R7195">
        <v>0</v>
      </c>
      <c r="S7195">
        <v>1600</v>
      </c>
      <c r="T7195" t="s">
        <v>17670</v>
      </c>
      <c r="U7195">
        <v>2.0299999999999998</v>
      </c>
      <c r="V7195" t="s">
        <v>17716</v>
      </c>
      <c r="W7195">
        <v>261596.76666666701</v>
      </c>
      <c r="X7195" t="s">
        <v>3522</v>
      </c>
    </row>
    <row r="7196" spans="1:24" x14ac:dyDescent="0.3">
      <c r="A7196" t="s">
        <v>3507</v>
      </c>
      <c r="B7196" t="s">
        <v>7638</v>
      </c>
      <c r="C7196" t="s">
        <v>3504</v>
      </c>
      <c r="D7196" t="s">
        <v>7639</v>
      </c>
      <c r="E7196" t="s">
        <v>7477</v>
      </c>
      <c r="F7196">
        <v>2950</v>
      </c>
      <c r="G7196">
        <v>0</v>
      </c>
      <c r="H7196" t="s">
        <v>16606</v>
      </c>
      <c r="I7196">
        <v>0</v>
      </c>
      <c r="J7196">
        <v>1475</v>
      </c>
      <c r="K7196">
        <v>1225</v>
      </c>
      <c r="L7196">
        <v>2486.7499999999995</v>
      </c>
      <c r="M7196">
        <v>9547.99</v>
      </c>
      <c r="N7196">
        <v>4694</v>
      </c>
      <c r="O7196">
        <v>130</v>
      </c>
      <c r="P7196" t="s">
        <v>18589</v>
      </c>
      <c r="Q7196">
        <v>0</v>
      </c>
      <c r="R7196">
        <v>0</v>
      </c>
      <c r="S7196">
        <v>0</v>
      </c>
      <c r="T7196" t="s">
        <v>181</v>
      </c>
      <c r="U7196">
        <v>0</v>
      </c>
      <c r="V7196" t="s">
        <v>181</v>
      </c>
      <c r="W7196">
        <v>224396.66666666701</v>
      </c>
      <c r="X7196" t="s">
        <v>3522</v>
      </c>
    </row>
    <row r="7197" spans="1:24" x14ac:dyDescent="0.3">
      <c r="A7197" t="s">
        <v>3507</v>
      </c>
      <c r="B7197" t="s">
        <v>7590</v>
      </c>
      <c r="C7197" t="s">
        <v>3528</v>
      </c>
      <c r="D7197" t="s">
        <v>7591</v>
      </c>
      <c r="E7197" t="s">
        <v>7477</v>
      </c>
      <c r="F7197">
        <v>863</v>
      </c>
      <c r="G7197">
        <v>0</v>
      </c>
      <c r="H7197" t="s">
        <v>16606</v>
      </c>
      <c r="I7197">
        <v>0</v>
      </c>
      <c r="J7197">
        <v>432</v>
      </c>
      <c r="K7197">
        <v>337</v>
      </c>
      <c r="L7197">
        <v>684.1099999999999</v>
      </c>
      <c r="M7197">
        <v>2177.23</v>
      </c>
      <c r="N7197">
        <v>1072</v>
      </c>
      <c r="O7197">
        <v>44</v>
      </c>
      <c r="P7197" t="s">
        <v>7286</v>
      </c>
      <c r="Q7197">
        <v>0</v>
      </c>
      <c r="R7197">
        <v>0</v>
      </c>
      <c r="S7197">
        <v>408</v>
      </c>
      <c r="T7197" t="s">
        <v>17670</v>
      </c>
      <c r="U7197">
        <v>2.0299999999999998</v>
      </c>
      <c r="V7197" t="s">
        <v>17716</v>
      </c>
      <c r="W7197">
        <v>14803.2</v>
      </c>
      <c r="X7197" t="s">
        <v>3522</v>
      </c>
    </row>
    <row r="7198" spans="1:24" x14ac:dyDescent="0.3">
      <c r="A7198" t="s">
        <v>3507</v>
      </c>
      <c r="B7198" t="s">
        <v>7642</v>
      </c>
      <c r="C7198" t="s">
        <v>3504</v>
      </c>
      <c r="D7198" t="s">
        <v>7591</v>
      </c>
      <c r="E7198" t="s">
        <v>7477</v>
      </c>
      <c r="F7198">
        <v>3</v>
      </c>
      <c r="G7198">
        <v>0</v>
      </c>
      <c r="H7198" t="s">
        <v>12993</v>
      </c>
      <c r="I7198">
        <v>0</v>
      </c>
      <c r="J7198">
        <v>2</v>
      </c>
      <c r="K7198">
        <v>2</v>
      </c>
      <c r="L7198">
        <v>4.8</v>
      </c>
      <c r="M7198">
        <v>161.06</v>
      </c>
      <c r="N7198">
        <v>67</v>
      </c>
      <c r="O7198">
        <v>0</v>
      </c>
      <c r="P7198" t="s">
        <v>6628</v>
      </c>
      <c r="Q7198">
        <v>0</v>
      </c>
      <c r="R7198">
        <v>0</v>
      </c>
      <c r="S7198">
        <v>0</v>
      </c>
      <c r="T7198" t="s">
        <v>181</v>
      </c>
      <c r="U7198">
        <v>0</v>
      </c>
      <c r="V7198" t="s">
        <v>181</v>
      </c>
      <c r="W7198">
        <v>4.4666666666666703</v>
      </c>
      <c r="X7198" t="s">
        <v>3522</v>
      </c>
    </row>
    <row r="7199" spans="1:24" x14ac:dyDescent="0.3">
      <c r="A7199" t="s">
        <v>3507</v>
      </c>
      <c r="B7199" t="s">
        <v>7640</v>
      </c>
      <c r="C7199" t="s">
        <v>3504</v>
      </c>
      <c r="D7199" t="s">
        <v>7641</v>
      </c>
      <c r="E7199" t="s">
        <v>7477</v>
      </c>
      <c r="F7199">
        <v>2069</v>
      </c>
      <c r="G7199">
        <v>0</v>
      </c>
      <c r="H7199" t="s">
        <v>16606</v>
      </c>
      <c r="I7199">
        <v>0</v>
      </c>
      <c r="J7199">
        <v>1035</v>
      </c>
      <c r="K7199">
        <v>892</v>
      </c>
      <c r="L7199">
        <v>1810.7599999999998</v>
      </c>
      <c r="M7199">
        <v>6572.26</v>
      </c>
      <c r="N7199">
        <v>3236</v>
      </c>
      <c r="O7199">
        <v>184</v>
      </c>
      <c r="P7199" t="s">
        <v>18590</v>
      </c>
      <c r="Q7199">
        <v>0</v>
      </c>
      <c r="R7199">
        <v>0</v>
      </c>
      <c r="S7199">
        <v>900</v>
      </c>
      <c r="T7199" t="s">
        <v>17670</v>
      </c>
      <c r="U7199">
        <v>2.0299999999999998</v>
      </c>
      <c r="V7199" t="s">
        <v>17716</v>
      </c>
      <c r="W7199">
        <v>105294</v>
      </c>
      <c r="X7199" t="s">
        <v>3522</v>
      </c>
    </row>
    <row r="7200" spans="1:24" x14ac:dyDescent="0.3">
      <c r="A7200" t="s">
        <v>3507</v>
      </c>
      <c r="B7200" t="s">
        <v>11318</v>
      </c>
      <c r="C7200" t="s">
        <v>181</v>
      </c>
      <c r="D7200" t="s">
        <v>9382</v>
      </c>
      <c r="E7200" t="s">
        <v>11269</v>
      </c>
      <c r="F7200">
        <v>0</v>
      </c>
      <c r="G7200">
        <v>0</v>
      </c>
      <c r="H7200" t="s">
        <v>17189</v>
      </c>
      <c r="I7200">
        <v>0</v>
      </c>
      <c r="J7200">
        <v>0</v>
      </c>
      <c r="L7200">
        <v>0</v>
      </c>
      <c r="M7200">
        <v>0</v>
      </c>
      <c r="N7200">
        <v>0</v>
      </c>
      <c r="O7200">
        <v>0</v>
      </c>
      <c r="P7200" t="s">
        <v>183</v>
      </c>
      <c r="Q7200">
        <v>0</v>
      </c>
      <c r="R7200">
        <v>0</v>
      </c>
      <c r="S7200">
        <v>0</v>
      </c>
      <c r="T7200" t="s">
        <v>181</v>
      </c>
      <c r="U7200">
        <v>0</v>
      </c>
      <c r="V7200" t="s">
        <v>181</v>
      </c>
      <c r="W7200">
        <v>0</v>
      </c>
      <c r="X7200" t="s">
        <v>3522</v>
      </c>
    </row>
    <row r="7201" spans="1:24" x14ac:dyDescent="0.3">
      <c r="A7201" t="s">
        <v>3507</v>
      </c>
      <c r="B7201" t="s">
        <v>11319</v>
      </c>
      <c r="C7201" t="s">
        <v>181</v>
      </c>
      <c r="D7201" t="s">
        <v>9383</v>
      </c>
      <c r="E7201" t="s">
        <v>11269</v>
      </c>
      <c r="F7201">
        <v>0</v>
      </c>
      <c r="G7201">
        <v>0</v>
      </c>
      <c r="H7201" t="s">
        <v>17190</v>
      </c>
      <c r="I7201">
        <v>0</v>
      </c>
      <c r="J7201">
        <v>0</v>
      </c>
      <c r="L7201">
        <v>0</v>
      </c>
      <c r="M7201">
        <v>1310.99</v>
      </c>
      <c r="N7201">
        <v>234</v>
      </c>
      <c r="O7201">
        <v>0</v>
      </c>
      <c r="P7201" t="s">
        <v>3538</v>
      </c>
      <c r="Q7201">
        <v>0</v>
      </c>
      <c r="R7201">
        <v>0</v>
      </c>
      <c r="S7201">
        <v>0</v>
      </c>
      <c r="T7201" t="s">
        <v>181</v>
      </c>
      <c r="U7201">
        <v>0</v>
      </c>
      <c r="V7201" t="s">
        <v>181</v>
      </c>
      <c r="W7201">
        <v>0</v>
      </c>
      <c r="X7201" t="s">
        <v>3522</v>
      </c>
    </row>
    <row r="7202" spans="1:24" x14ac:dyDescent="0.3">
      <c r="A7202" t="s">
        <v>3507</v>
      </c>
      <c r="B7202" t="s">
        <v>9384</v>
      </c>
      <c r="C7202" t="s">
        <v>3844</v>
      </c>
      <c r="D7202" t="s">
        <v>9385</v>
      </c>
      <c r="E7202" t="s">
        <v>9377</v>
      </c>
      <c r="F7202">
        <v>0</v>
      </c>
      <c r="G7202">
        <v>0</v>
      </c>
      <c r="H7202" t="s">
        <v>17189</v>
      </c>
      <c r="I7202">
        <v>0</v>
      </c>
      <c r="J7202">
        <v>0</v>
      </c>
      <c r="L7202">
        <v>0</v>
      </c>
      <c r="M7202">
        <v>255.09</v>
      </c>
      <c r="N7202">
        <v>33</v>
      </c>
      <c r="O7202">
        <v>0</v>
      </c>
      <c r="P7202" t="s">
        <v>3590</v>
      </c>
      <c r="Q7202">
        <v>0</v>
      </c>
      <c r="R7202">
        <v>0</v>
      </c>
      <c r="S7202">
        <v>0</v>
      </c>
      <c r="T7202" t="s">
        <v>181</v>
      </c>
      <c r="U7202">
        <v>0</v>
      </c>
      <c r="V7202" t="s">
        <v>181</v>
      </c>
      <c r="W7202">
        <v>0</v>
      </c>
      <c r="X7202" t="s">
        <v>3522</v>
      </c>
    </row>
    <row r="7203" spans="1:24" x14ac:dyDescent="0.3">
      <c r="A7203" t="s">
        <v>3507</v>
      </c>
      <c r="B7203" t="s">
        <v>11321</v>
      </c>
      <c r="C7203" t="s">
        <v>181</v>
      </c>
      <c r="D7203" t="s">
        <v>9385</v>
      </c>
      <c r="E7203" t="s">
        <v>11269</v>
      </c>
      <c r="F7203">
        <v>0</v>
      </c>
      <c r="G7203">
        <v>0</v>
      </c>
      <c r="H7203" t="s">
        <v>17190</v>
      </c>
      <c r="I7203">
        <v>0</v>
      </c>
      <c r="J7203">
        <v>0</v>
      </c>
      <c r="L7203">
        <v>0</v>
      </c>
      <c r="M7203">
        <v>672.3</v>
      </c>
      <c r="N7203">
        <v>120</v>
      </c>
      <c r="O7203">
        <v>0</v>
      </c>
      <c r="P7203" t="s">
        <v>2423</v>
      </c>
      <c r="Q7203">
        <v>0</v>
      </c>
      <c r="R7203">
        <v>0</v>
      </c>
      <c r="S7203">
        <v>0</v>
      </c>
      <c r="T7203" t="s">
        <v>181</v>
      </c>
      <c r="U7203">
        <v>0</v>
      </c>
      <c r="V7203" t="s">
        <v>181</v>
      </c>
      <c r="W7203">
        <v>0</v>
      </c>
      <c r="X7203" t="s">
        <v>3522</v>
      </c>
    </row>
    <row r="7204" spans="1:24" x14ac:dyDescent="0.3">
      <c r="A7204" t="s">
        <v>3507</v>
      </c>
      <c r="B7204" t="s">
        <v>11320</v>
      </c>
      <c r="C7204" t="s">
        <v>181</v>
      </c>
      <c r="D7204" t="s">
        <v>9386</v>
      </c>
      <c r="E7204" t="s">
        <v>11269</v>
      </c>
      <c r="F7204">
        <v>0</v>
      </c>
      <c r="G7204">
        <v>0</v>
      </c>
      <c r="H7204" t="s">
        <v>12493</v>
      </c>
      <c r="I7204">
        <v>0</v>
      </c>
      <c r="J7204">
        <v>0</v>
      </c>
      <c r="L7204">
        <v>0</v>
      </c>
      <c r="M7204">
        <v>0</v>
      </c>
      <c r="N7204">
        <v>0</v>
      </c>
      <c r="O7204">
        <v>0</v>
      </c>
      <c r="P7204" t="s">
        <v>183</v>
      </c>
      <c r="Q7204">
        <v>0</v>
      </c>
      <c r="R7204">
        <v>0</v>
      </c>
      <c r="S7204">
        <v>0</v>
      </c>
      <c r="T7204" t="s">
        <v>181</v>
      </c>
      <c r="U7204">
        <v>0</v>
      </c>
      <c r="V7204" t="s">
        <v>181</v>
      </c>
      <c r="W7204">
        <v>0</v>
      </c>
      <c r="X7204" t="s">
        <v>3522</v>
      </c>
    </row>
    <row r="7205" spans="1:24" x14ac:dyDescent="0.3">
      <c r="A7205" t="s">
        <v>3507</v>
      </c>
      <c r="B7205" t="s">
        <v>11333</v>
      </c>
      <c r="C7205" t="s">
        <v>181</v>
      </c>
      <c r="D7205" t="s">
        <v>11334</v>
      </c>
      <c r="E7205" t="s">
        <v>11269</v>
      </c>
      <c r="F7205">
        <v>0</v>
      </c>
      <c r="G7205">
        <v>0</v>
      </c>
      <c r="H7205" t="s">
        <v>15632</v>
      </c>
      <c r="I7205">
        <v>0</v>
      </c>
      <c r="J7205">
        <v>0</v>
      </c>
      <c r="L7205">
        <v>0</v>
      </c>
      <c r="M7205">
        <v>31.87</v>
      </c>
      <c r="N7205">
        <v>7</v>
      </c>
      <c r="O7205">
        <v>0</v>
      </c>
      <c r="P7205" t="s">
        <v>3532</v>
      </c>
      <c r="Q7205">
        <v>0</v>
      </c>
      <c r="R7205">
        <v>0</v>
      </c>
      <c r="S7205">
        <v>0</v>
      </c>
      <c r="T7205" t="s">
        <v>181</v>
      </c>
      <c r="U7205">
        <v>0</v>
      </c>
      <c r="V7205" t="s">
        <v>181</v>
      </c>
      <c r="W7205">
        <v>0</v>
      </c>
      <c r="X7205" t="s">
        <v>3522</v>
      </c>
    </row>
    <row r="7206" spans="1:24" x14ac:dyDescent="0.3">
      <c r="A7206" t="s">
        <v>3507</v>
      </c>
      <c r="B7206" t="s">
        <v>11312</v>
      </c>
      <c r="C7206" t="s">
        <v>181</v>
      </c>
      <c r="D7206" t="s">
        <v>11313</v>
      </c>
      <c r="E7206" t="s">
        <v>11269</v>
      </c>
      <c r="F7206">
        <v>0</v>
      </c>
      <c r="G7206">
        <v>0</v>
      </c>
      <c r="H7206" t="s">
        <v>15632</v>
      </c>
      <c r="I7206">
        <v>0</v>
      </c>
      <c r="J7206">
        <v>0</v>
      </c>
      <c r="L7206">
        <v>0</v>
      </c>
      <c r="M7206">
        <v>300.47000000000003</v>
      </c>
      <c r="N7206">
        <v>66</v>
      </c>
      <c r="O7206">
        <v>0</v>
      </c>
      <c r="P7206" t="s">
        <v>1072</v>
      </c>
      <c r="Q7206">
        <v>0</v>
      </c>
      <c r="R7206">
        <v>0</v>
      </c>
      <c r="S7206">
        <v>0</v>
      </c>
      <c r="T7206" t="s">
        <v>181</v>
      </c>
      <c r="U7206">
        <v>0</v>
      </c>
      <c r="V7206" t="s">
        <v>181</v>
      </c>
      <c r="W7206">
        <v>0</v>
      </c>
      <c r="X7206" t="s">
        <v>3522</v>
      </c>
    </row>
    <row r="7207" spans="1:24" x14ac:dyDescent="0.3">
      <c r="A7207" t="s">
        <v>3507</v>
      </c>
      <c r="B7207" t="s">
        <v>11316</v>
      </c>
      <c r="C7207" t="s">
        <v>181</v>
      </c>
      <c r="D7207" t="s">
        <v>11317</v>
      </c>
      <c r="E7207" t="s">
        <v>11269</v>
      </c>
      <c r="F7207">
        <v>0</v>
      </c>
      <c r="G7207">
        <v>0</v>
      </c>
      <c r="H7207" t="s">
        <v>16517</v>
      </c>
      <c r="I7207">
        <v>0</v>
      </c>
      <c r="J7207">
        <v>0</v>
      </c>
      <c r="L7207">
        <v>0</v>
      </c>
      <c r="M7207">
        <v>272.39999999999998</v>
      </c>
      <c r="N7207">
        <v>68</v>
      </c>
      <c r="O7207">
        <v>0</v>
      </c>
      <c r="P7207" t="s">
        <v>3542</v>
      </c>
      <c r="Q7207">
        <v>0</v>
      </c>
      <c r="R7207">
        <v>0</v>
      </c>
      <c r="S7207">
        <v>0</v>
      </c>
      <c r="T7207" t="s">
        <v>181</v>
      </c>
      <c r="U7207">
        <v>0</v>
      </c>
      <c r="V7207" t="s">
        <v>181</v>
      </c>
      <c r="W7207">
        <v>0</v>
      </c>
      <c r="X7207" t="s">
        <v>3522</v>
      </c>
    </row>
    <row r="7208" spans="1:24" x14ac:dyDescent="0.3">
      <c r="A7208" t="s">
        <v>3507</v>
      </c>
      <c r="B7208" t="s">
        <v>11331</v>
      </c>
      <c r="C7208" t="s">
        <v>181</v>
      </c>
      <c r="D7208" t="s">
        <v>11332</v>
      </c>
      <c r="E7208" t="s">
        <v>11269</v>
      </c>
      <c r="F7208">
        <v>0</v>
      </c>
      <c r="G7208">
        <v>0</v>
      </c>
      <c r="H7208" t="s">
        <v>3526</v>
      </c>
      <c r="I7208">
        <v>0</v>
      </c>
      <c r="J7208">
        <v>0</v>
      </c>
      <c r="L7208">
        <v>0</v>
      </c>
      <c r="M7208">
        <v>139.9</v>
      </c>
      <c r="N7208">
        <v>28</v>
      </c>
      <c r="O7208">
        <v>0</v>
      </c>
      <c r="P7208" t="s">
        <v>2127</v>
      </c>
      <c r="Q7208">
        <v>0</v>
      </c>
      <c r="R7208">
        <v>0</v>
      </c>
      <c r="S7208">
        <v>0</v>
      </c>
      <c r="T7208" t="s">
        <v>181</v>
      </c>
      <c r="U7208">
        <v>0</v>
      </c>
      <c r="V7208" t="s">
        <v>181</v>
      </c>
      <c r="W7208">
        <v>0</v>
      </c>
      <c r="X7208" t="s">
        <v>3522</v>
      </c>
    </row>
    <row r="7209" spans="1:24" x14ac:dyDescent="0.3">
      <c r="A7209" t="s">
        <v>3502</v>
      </c>
      <c r="B7209" t="s">
        <v>9375</v>
      </c>
      <c r="C7209" t="s">
        <v>3592</v>
      </c>
      <c r="D7209" t="s">
        <v>9376</v>
      </c>
      <c r="E7209" t="s">
        <v>7779</v>
      </c>
      <c r="F7209">
        <v>23</v>
      </c>
      <c r="G7209">
        <v>0</v>
      </c>
      <c r="H7209" t="s">
        <v>12992</v>
      </c>
      <c r="I7209">
        <v>0</v>
      </c>
      <c r="J7209">
        <v>12</v>
      </c>
      <c r="K7209">
        <v>14</v>
      </c>
      <c r="L7209">
        <v>35</v>
      </c>
      <c r="M7209">
        <v>67.5</v>
      </c>
      <c r="N7209">
        <v>27</v>
      </c>
      <c r="O7209">
        <v>0</v>
      </c>
      <c r="P7209" t="s">
        <v>3670</v>
      </c>
      <c r="Q7209">
        <v>0</v>
      </c>
      <c r="R7209">
        <v>0</v>
      </c>
      <c r="S7209">
        <v>0</v>
      </c>
      <c r="T7209" t="s">
        <v>181</v>
      </c>
      <c r="U7209">
        <v>0</v>
      </c>
      <c r="V7209" t="s">
        <v>181</v>
      </c>
      <c r="W7209">
        <v>10.8</v>
      </c>
      <c r="X7209" t="s">
        <v>3522</v>
      </c>
    </row>
    <row r="7210" spans="1:24" x14ac:dyDescent="0.3">
      <c r="A7210" t="s">
        <v>3560</v>
      </c>
      <c r="B7210" t="s">
        <v>3567</v>
      </c>
      <c r="C7210" t="s">
        <v>181</v>
      </c>
      <c r="D7210" t="s">
        <v>3568</v>
      </c>
      <c r="E7210" t="s">
        <v>3563</v>
      </c>
      <c r="F7210">
        <v>1991</v>
      </c>
      <c r="G7210">
        <v>0</v>
      </c>
      <c r="H7210" t="s">
        <v>17191</v>
      </c>
      <c r="I7210">
        <v>0</v>
      </c>
      <c r="J7210">
        <v>996</v>
      </c>
      <c r="K7210">
        <v>1030</v>
      </c>
      <c r="L7210">
        <v>103370.8</v>
      </c>
      <c r="M7210">
        <v>259631.32</v>
      </c>
      <c r="N7210">
        <v>2587</v>
      </c>
      <c r="O7210">
        <v>0</v>
      </c>
      <c r="P7210" t="s">
        <v>17926</v>
      </c>
      <c r="Q7210">
        <v>0</v>
      </c>
      <c r="R7210">
        <v>0</v>
      </c>
      <c r="S7210">
        <v>0</v>
      </c>
      <c r="T7210" t="s">
        <v>181</v>
      </c>
      <c r="U7210">
        <v>0</v>
      </c>
      <c r="V7210" t="s">
        <v>181</v>
      </c>
      <c r="W7210">
        <v>85888.4</v>
      </c>
      <c r="X7210" t="s">
        <v>3566</v>
      </c>
    </row>
    <row r="7211" spans="1:24" x14ac:dyDescent="0.3">
      <c r="A7211" t="s">
        <v>3560</v>
      </c>
      <c r="B7211" t="s">
        <v>3561</v>
      </c>
      <c r="C7211" t="s">
        <v>181</v>
      </c>
      <c r="D7211" t="s">
        <v>3562</v>
      </c>
      <c r="E7211" t="s">
        <v>3563</v>
      </c>
      <c r="F7211">
        <v>0</v>
      </c>
      <c r="G7211">
        <v>0</v>
      </c>
      <c r="H7211" t="s">
        <v>17192</v>
      </c>
      <c r="I7211">
        <v>0</v>
      </c>
      <c r="J7211">
        <v>94</v>
      </c>
      <c r="K7211">
        <v>113</v>
      </c>
      <c r="L7211">
        <v>11398.310000000001</v>
      </c>
      <c r="M7211">
        <v>2824.36</v>
      </c>
      <c r="N7211">
        <v>28</v>
      </c>
      <c r="O7211">
        <v>1</v>
      </c>
      <c r="P7211" t="s">
        <v>3670</v>
      </c>
      <c r="Q7211">
        <v>0</v>
      </c>
      <c r="R7211">
        <v>0</v>
      </c>
      <c r="S7211">
        <v>0</v>
      </c>
      <c r="T7211" t="s">
        <v>181</v>
      </c>
      <c r="U7211">
        <v>0</v>
      </c>
      <c r="V7211" t="s">
        <v>181</v>
      </c>
      <c r="W7211">
        <v>84.6</v>
      </c>
      <c r="X7211" t="s">
        <v>3566</v>
      </c>
    </row>
    <row r="7212" spans="1:24" x14ac:dyDescent="0.3">
      <c r="A7212" t="s">
        <v>179</v>
      </c>
      <c r="B7212" t="s">
        <v>6201</v>
      </c>
      <c r="C7212" t="s">
        <v>181</v>
      </c>
      <c r="D7212" t="s">
        <v>6202</v>
      </c>
      <c r="E7212" t="s">
        <v>7</v>
      </c>
      <c r="F7212">
        <v>0</v>
      </c>
      <c r="G7212">
        <v>0</v>
      </c>
      <c r="H7212" t="s">
        <v>13279</v>
      </c>
      <c r="I7212">
        <v>0</v>
      </c>
      <c r="J7212">
        <v>0</v>
      </c>
      <c r="L7212">
        <v>0</v>
      </c>
      <c r="M7212">
        <v>0</v>
      </c>
      <c r="N7212">
        <v>0</v>
      </c>
      <c r="O7212">
        <v>0</v>
      </c>
      <c r="P7212" t="s">
        <v>183</v>
      </c>
      <c r="Q7212">
        <v>0</v>
      </c>
      <c r="R7212">
        <v>0</v>
      </c>
      <c r="S7212">
        <v>0</v>
      </c>
      <c r="T7212" t="s">
        <v>181</v>
      </c>
      <c r="U7212">
        <v>0</v>
      </c>
      <c r="V7212" t="s">
        <v>181</v>
      </c>
      <c r="W7212">
        <v>0</v>
      </c>
      <c r="X7212" t="s">
        <v>1570</v>
      </c>
    </row>
    <row r="7213" spans="1:24" x14ac:dyDescent="0.3">
      <c r="A7213" t="s">
        <v>3560</v>
      </c>
      <c r="B7213" t="s">
        <v>11463</v>
      </c>
      <c r="C7213" t="s">
        <v>3504</v>
      </c>
      <c r="D7213" t="s">
        <v>11464</v>
      </c>
      <c r="E7213" t="s">
        <v>17193</v>
      </c>
      <c r="F7213">
        <v>336</v>
      </c>
      <c r="G7213" t="s">
        <v>4019</v>
      </c>
      <c r="H7213" t="s">
        <v>17194</v>
      </c>
      <c r="I7213">
        <v>1467.8</v>
      </c>
      <c r="J7213">
        <v>168</v>
      </c>
      <c r="K7213">
        <v>143</v>
      </c>
      <c r="L7213">
        <v>5119.3999999999996</v>
      </c>
      <c r="M7213">
        <v>2577.6</v>
      </c>
      <c r="N7213">
        <v>72</v>
      </c>
      <c r="O7213">
        <v>46</v>
      </c>
      <c r="P7213" t="s">
        <v>3682</v>
      </c>
      <c r="Q7213">
        <v>1</v>
      </c>
      <c r="R7213">
        <v>0</v>
      </c>
      <c r="S7213">
        <v>270</v>
      </c>
      <c r="T7213" t="s">
        <v>17133</v>
      </c>
      <c r="U7213">
        <v>35.799999999999997</v>
      </c>
      <c r="V7213" t="s">
        <v>18591</v>
      </c>
      <c r="W7213">
        <v>140</v>
      </c>
      <c r="X7213" t="s">
        <v>3638</v>
      </c>
    </row>
    <row r="7214" spans="1:24" x14ac:dyDescent="0.3">
      <c r="A7214" t="s">
        <v>3560</v>
      </c>
      <c r="B7214" t="s">
        <v>11473</v>
      </c>
      <c r="C7214" t="s">
        <v>3504</v>
      </c>
      <c r="D7214" t="s">
        <v>11474</v>
      </c>
      <c r="E7214" t="s">
        <v>17193</v>
      </c>
      <c r="F7214">
        <v>403</v>
      </c>
      <c r="G7214" t="s">
        <v>4248</v>
      </c>
      <c r="H7214" t="s">
        <v>17194</v>
      </c>
      <c r="I7214">
        <v>2327</v>
      </c>
      <c r="J7214">
        <v>202</v>
      </c>
      <c r="K7214">
        <v>166</v>
      </c>
      <c r="L7214">
        <v>5942.7999999999993</v>
      </c>
      <c r="M7214">
        <v>3794.8</v>
      </c>
      <c r="N7214">
        <v>106</v>
      </c>
      <c r="O7214">
        <v>57</v>
      </c>
      <c r="P7214" t="s">
        <v>3970</v>
      </c>
      <c r="Q7214">
        <v>1</v>
      </c>
      <c r="R7214">
        <v>0</v>
      </c>
      <c r="S7214">
        <v>290</v>
      </c>
      <c r="T7214" t="s">
        <v>17133</v>
      </c>
      <c r="U7214">
        <v>35.799999999999997</v>
      </c>
      <c r="V7214" t="s">
        <v>18591</v>
      </c>
      <c r="W7214">
        <v>323.2</v>
      </c>
      <c r="X7214" t="s">
        <v>3638</v>
      </c>
    </row>
    <row r="7215" spans="1:24" x14ac:dyDescent="0.3">
      <c r="A7215" t="s">
        <v>3560</v>
      </c>
      <c r="B7215" t="s">
        <v>11465</v>
      </c>
      <c r="C7215" t="s">
        <v>3504</v>
      </c>
      <c r="D7215" t="s">
        <v>11466</v>
      </c>
      <c r="E7215" t="s">
        <v>17193</v>
      </c>
      <c r="F7215">
        <v>439</v>
      </c>
      <c r="G7215" t="s">
        <v>4248</v>
      </c>
      <c r="H7215" t="s">
        <v>17194</v>
      </c>
      <c r="I7215">
        <v>2327</v>
      </c>
      <c r="J7215">
        <v>220</v>
      </c>
      <c r="K7215">
        <v>185</v>
      </c>
      <c r="L7215">
        <v>6622.9999999999991</v>
      </c>
      <c r="M7215">
        <v>4260.2</v>
      </c>
      <c r="N7215">
        <v>119</v>
      </c>
      <c r="O7215">
        <v>74</v>
      </c>
      <c r="P7215" t="s">
        <v>3688</v>
      </c>
      <c r="Q7215">
        <v>1</v>
      </c>
      <c r="R7215">
        <v>0</v>
      </c>
      <c r="S7215">
        <v>330</v>
      </c>
      <c r="T7215" t="s">
        <v>17133</v>
      </c>
      <c r="U7215">
        <v>35.799999999999997</v>
      </c>
      <c r="V7215" t="s">
        <v>18591</v>
      </c>
      <c r="W7215">
        <v>322.66666666666703</v>
      </c>
      <c r="X7215" t="s">
        <v>3638</v>
      </c>
    </row>
    <row r="7216" spans="1:24" x14ac:dyDescent="0.3">
      <c r="A7216" t="s">
        <v>3560</v>
      </c>
      <c r="B7216" t="s">
        <v>11477</v>
      </c>
      <c r="C7216" t="s">
        <v>3504</v>
      </c>
      <c r="D7216" t="s">
        <v>11478</v>
      </c>
      <c r="E7216" t="s">
        <v>17193</v>
      </c>
      <c r="F7216">
        <v>0</v>
      </c>
      <c r="G7216">
        <v>0</v>
      </c>
      <c r="H7216" t="s">
        <v>1975</v>
      </c>
      <c r="I7216">
        <v>0</v>
      </c>
      <c r="J7216">
        <v>0</v>
      </c>
      <c r="L7216">
        <v>0</v>
      </c>
      <c r="M7216">
        <v>936</v>
      </c>
      <c r="N7216">
        <v>26</v>
      </c>
      <c r="O7216">
        <v>0</v>
      </c>
      <c r="P7216" t="s">
        <v>3682</v>
      </c>
      <c r="Q7216">
        <v>2</v>
      </c>
      <c r="R7216">
        <v>0</v>
      </c>
      <c r="S7216">
        <v>0</v>
      </c>
      <c r="T7216" t="s">
        <v>181</v>
      </c>
      <c r="U7216">
        <v>0</v>
      </c>
      <c r="V7216" t="s">
        <v>181</v>
      </c>
      <c r="W7216">
        <v>0</v>
      </c>
      <c r="X7216" t="s">
        <v>3638</v>
      </c>
    </row>
    <row r="7217" spans="1:24" x14ac:dyDescent="0.3">
      <c r="A7217" t="s">
        <v>3560</v>
      </c>
      <c r="B7217" t="s">
        <v>11467</v>
      </c>
      <c r="C7217" t="s">
        <v>3504</v>
      </c>
      <c r="D7217" t="s">
        <v>11468</v>
      </c>
      <c r="E7217" t="s">
        <v>17193</v>
      </c>
      <c r="F7217">
        <v>317</v>
      </c>
      <c r="G7217" t="s">
        <v>4031</v>
      </c>
      <c r="H7217" t="s">
        <v>17194</v>
      </c>
      <c r="I7217">
        <v>1396.1999999999998</v>
      </c>
      <c r="J7217">
        <v>159</v>
      </c>
      <c r="K7217">
        <v>136</v>
      </c>
      <c r="L7217">
        <v>4868.7999999999993</v>
      </c>
      <c r="M7217">
        <v>2685</v>
      </c>
      <c r="N7217">
        <v>75</v>
      </c>
      <c r="O7217">
        <v>46</v>
      </c>
      <c r="P7217" t="s">
        <v>3718</v>
      </c>
      <c r="Q7217">
        <v>1</v>
      </c>
      <c r="R7217">
        <v>0</v>
      </c>
      <c r="S7217">
        <v>250</v>
      </c>
      <c r="T7217" t="s">
        <v>17133</v>
      </c>
      <c r="U7217">
        <v>35.799999999999997</v>
      </c>
      <c r="V7217" t="s">
        <v>18591</v>
      </c>
      <c r="W7217">
        <v>148.4</v>
      </c>
      <c r="X7217" t="s">
        <v>3638</v>
      </c>
    </row>
    <row r="7218" spans="1:24" x14ac:dyDescent="0.3">
      <c r="A7218" t="s">
        <v>3560</v>
      </c>
      <c r="B7218" t="s">
        <v>17195</v>
      </c>
      <c r="C7218" t="s">
        <v>181</v>
      </c>
      <c r="D7218" t="s">
        <v>17196</v>
      </c>
      <c r="E7218" t="s">
        <v>11462</v>
      </c>
      <c r="F7218">
        <v>0</v>
      </c>
      <c r="G7218">
        <v>0</v>
      </c>
      <c r="H7218" t="s">
        <v>1975</v>
      </c>
      <c r="I7218">
        <v>0</v>
      </c>
      <c r="J7218">
        <v>0</v>
      </c>
      <c r="L7218">
        <v>0</v>
      </c>
      <c r="M7218">
        <v>144</v>
      </c>
      <c r="N7218">
        <v>4</v>
      </c>
      <c r="O7218">
        <v>0</v>
      </c>
      <c r="P7218" t="s">
        <v>3101</v>
      </c>
      <c r="Q7218">
        <v>0</v>
      </c>
      <c r="R7218">
        <v>0</v>
      </c>
      <c r="S7218">
        <v>0</v>
      </c>
      <c r="T7218" t="s">
        <v>181</v>
      </c>
      <c r="U7218">
        <v>0</v>
      </c>
      <c r="V7218" t="s">
        <v>181</v>
      </c>
      <c r="W7218">
        <v>0</v>
      </c>
      <c r="X7218" t="s">
        <v>3638</v>
      </c>
    </row>
    <row r="7219" spans="1:24" x14ac:dyDescent="0.3">
      <c r="A7219" t="s">
        <v>3560</v>
      </c>
      <c r="B7219" t="s">
        <v>11479</v>
      </c>
      <c r="C7219" t="s">
        <v>181</v>
      </c>
      <c r="D7219" t="s">
        <v>11480</v>
      </c>
      <c r="E7219" t="s">
        <v>17193</v>
      </c>
      <c r="F7219">
        <v>0</v>
      </c>
      <c r="G7219">
        <v>0</v>
      </c>
      <c r="H7219" t="s">
        <v>17197</v>
      </c>
      <c r="I7219">
        <v>0</v>
      </c>
      <c r="J7219">
        <v>0</v>
      </c>
      <c r="K7219">
        <v>1</v>
      </c>
      <c r="L7219">
        <v>39.5</v>
      </c>
      <c r="M7219">
        <v>355.5</v>
      </c>
      <c r="N7219">
        <v>9</v>
      </c>
      <c r="O7219">
        <v>0</v>
      </c>
      <c r="P7219" t="s">
        <v>3520</v>
      </c>
      <c r="Q7219">
        <v>1</v>
      </c>
      <c r="R7219">
        <v>0</v>
      </c>
      <c r="S7219">
        <v>0</v>
      </c>
      <c r="T7219" t="s">
        <v>181</v>
      </c>
      <c r="U7219">
        <v>0</v>
      </c>
      <c r="V7219" t="s">
        <v>181</v>
      </c>
      <c r="W7219">
        <v>0</v>
      </c>
      <c r="X7219" t="s">
        <v>3638</v>
      </c>
    </row>
    <row r="7220" spans="1:24" x14ac:dyDescent="0.3">
      <c r="A7220" t="s">
        <v>3560</v>
      </c>
      <c r="B7220" t="s">
        <v>11475</v>
      </c>
      <c r="C7220" t="s">
        <v>3504</v>
      </c>
      <c r="D7220" t="s">
        <v>11476</v>
      </c>
      <c r="E7220" t="s">
        <v>17193</v>
      </c>
      <c r="F7220">
        <v>661</v>
      </c>
      <c r="G7220" t="s">
        <v>8173</v>
      </c>
      <c r="H7220" t="s">
        <v>17194</v>
      </c>
      <c r="I7220">
        <v>3329.3999999999996</v>
      </c>
      <c r="J7220">
        <v>331</v>
      </c>
      <c r="K7220">
        <v>281</v>
      </c>
      <c r="L7220">
        <v>10059.799999999999</v>
      </c>
      <c r="M7220">
        <v>12637.4</v>
      </c>
      <c r="N7220">
        <v>353</v>
      </c>
      <c r="O7220">
        <v>93</v>
      </c>
      <c r="P7220" t="s">
        <v>8626</v>
      </c>
      <c r="Q7220">
        <v>2</v>
      </c>
      <c r="R7220">
        <v>0</v>
      </c>
      <c r="S7220">
        <v>310</v>
      </c>
      <c r="T7220" t="s">
        <v>17133</v>
      </c>
      <c r="U7220">
        <v>35.799999999999997</v>
      </c>
      <c r="V7220" t="s">
        <v>18591</v>
      </c>
      <c r="W7220">
        <v>2846.6</v>
      </c>
      <c r="X7220" t="s">
        <v>3638</v>
      </c>
    </row>
    <row r="7221" spans="1:24" x14ac:dyDescent="0.3">
      <c r="A7221" t="s">
        <v>3560</v>
      </c>
      <c r="B7221" t="s">
        <v>11460</v>
      </c>
      <c r="C7221" t="s">
        <v>3504</v>
      </c>
      <c r="D7221" t="s">
        <v>11461</v>
      </c>
      <c r="E7221" t="s">
        <v>17193</v>
      </c>
      <c r="F7221">
        <v>233</v>
      </c>
      <c r="G7221" t="s">
        <v>3610</v>
      </c>
      <c r="H7221" t="s">
        <v>17194</v>
      </c>
      <c r="I7221">
        <v>1324.6</v>
      </c>
      <c r="J7221">
        <v>117</v>
      </c>
      <c r="K7221">
        <v>96</v>
      </c>
      <c r="L7221">
        <v>3436.7999999999997</v>
      </c>
      <c r="M7221">
        <v>1682.6</v>
      </c>
      <c r="N7221">
        <v>47</v>
      </c>
      <c r="O7221">
        <v>30</v>
      </c>
      <c r="P7221" t="s">
        <v>3960</v>
      </c>
      <c r="Q7221">
        <v>1</v>
      </c>
      <c r="R7221">
        <v>0</v>
      </c>
      <c r="S7221">
        <v>180</v>
      </c>
      <c r="T7221" t="s">
        <v>17133</v>
      </c>
      <c r="U7221">
        <v>35.799999999999997</v>
      </c>
      <c r="V7221" t="s">
        <v>18591</v>
      </c>
      <c r="W7221">
        <v>62.4</v>
      </c>
      <c r="X7221" t="s">
        <v>3638</v>
      </c>
    </row>
    <row r="7222" spans="1:24" x14ac:dyDescent="0.3">
      <c r="A7222" t="s">
        <v>3560</v>
      </c>
      <c r="B7222" t="s">
        <v>11481</v>
      </c>
      <c r="C7222" t="s">
        <v>181</v>
      </c>
      <c r="D7222" t="s">
        <v>11482</v>
      </c>
      <c r="E7222" t="s">
        <v>17193</v>
      </c>
      <c r="F7222">
        <v>0</v>
      </c>
      <c r="G7222">
        <v>0</v>
      </c>
      <c r="H7222" t="s">
        <v>1975</v>
      </c>
      <c r="I7222">
        <v>0</v>
      </c>
      <c r="J7222">
        <v>0</v>
      </c>
      <c r="K7222">
        <v>1</v>
      </c>
      <c r="L7222">
        <v>36</v>
      </c>
      <c r="M7222">
        <v>144</v>
      </c>
      <c r="N7222">
        <v>4</v>
      </c>
      <c r="O7222">
        <v>0</v>
      </c>
      <c r="P7222" t="s">
        <v>3101</v>
      </c>
      <c r="Q7222">
        <v>1</v>
      </c>
      <c r="R7222">
        <v>0</v>
      </c>
      <c r="S7222">
        <v>0</v>
      </c>
      <c r="T7222" t="s">
        <v>181</v>
      </c>
      <c r="U7222">
        <v>0</v>
      </c>
      <c r="V7222" t="s">
        <v>181</v>
      </c>
      <c r="W7222">
        <v>0</v>
      </c>
      <c r="X7222" t="s">
        <v>3638</v>
      </c>
    </row>
    <row r="7223" spans="1:24" x14ac:dyDescent="0.3">
      <c r="A7223" t="s">
        <v>3560</v>
      </c>
      <c r="B7223" t="s">
        <v>11469</v>
      </c>
      <c r="C7223" t="s">
        <v>3504</v>
      </c>
      <c r="D7223" t="s">
        <v>11470</v>
      </c>
      <c r="E7223" t="s">
        <v>17193</v>
      </c>
      <c r="F7223">
        <v>413</v>
      </c>
      <c r="G7223" t="s">
        <v>4235</v>
      </c>
      <c r="H7223" t="s">
        <v>17194</v>
      </c>
      <c r="I7223">
        <v>3186.2</v>
      </c>
      <c r="J7223">
        <v>207</v>
      </c>
      <c r="K7223">
        <v>160</v>
      </c>
      <c r="L7223">
        <v>5728</v>
      </c>
      <c r="M7223">
        <v>4152.8</v>
      </c>
      <c r="N7223">
        <v>116</v>
      </c>
      <c r="O7223">
        <v>50</v>
      </c>
      <c r="P7223" t="s">
        <v>1072</v>
      </c>
      <c r="Q7223">
        <v>2</v>
      </c>
      <c r="R7223">
        <v>0</v>
      </c>
      <c r="S7223">
        <v>260</v>
      </c>
      <c r="T7223" t="s">
        <v>17133</v>
      </c>
      <c r="U7223">
        <v>35.799999999999997</v>
      </c>
      <c r="V7223" t="s">
        <v>18591</v>
      </c>
      <c r="W7223">
        <v>441.6</v>
      </c>
      <c r="X7223" t="s">
        <v>3638</v>
      </c>
    </row>
    <row r="7224" spans="1:24" x14ac:dyDescent="0.3">
      <c r="A7224" t="s">
        <v>3560</v>
      </c>
      <c r="B7224" t="s">
        <v>11471</v>
      </c>
      <c r="C7224" t="s">
        <v>3504</v>
      </c>
      <c r="D7224" t="s">
        <v>11472</v>
      </c>
      <c r="E7224" t="s">
        <v>17193</v>
      </c>
      <c r="F7224">
        <v>442</v>
      </c>
      <c r="G7224" t="s">
        <v>8592</v>
      </c>
      <c r="H7224" t="s">
        <v>17194</v>
      </c>
      <c r="I7224">
        <v>2828.2</v>
      </c>
      <c r="J7224">
        <v>221</v>
      </c>
      <c r="K7224">
        <v>180</v>
      </c>
      <c r="L7224">
        <v>6443.9999999999991</v>
      </c>
      <c r="M7224">
        <v>6265</v>
      </c>
      <c r="N7224">
        <v>175</v>
      </c>
      <c r="O7224">
        <v>60</v>
      </c>
      <c r="P7224" t="s">
        <v>4256</v>
      </c>
      <c r="Q7224">
        <v>2</v>
      </c>
      <c r="R7224">
        <v>0</v>
      </c>
      <c r="S7224">
        <v>250</v>
      </c>
      <c r="T7224" t="s">
        <v>17133</v>
      </c>
      <c r="U7224">
        <v>35.799999999999997</v>
      </c>
      <c r="V7224" t="s">
        <v>18591</v>
      </c>
      <c r="W7224">
        <v>832.43333333333305</v>
      </c>
      <c r="X7224" t="s">
        <v>3638</v>
      </c>
    </row>
    <row r="7225" spans="1:24" x14ac:dyDescent="0.3">
      <c r="A7225" t="s">
        <v>3502</v>
      </c>
      <c r="B7225" t="s">
        <v>11390</v>
      </c>
      <c r="C7225" t="s">
        <v>181</v>
      </c>
      <c r="D7225" t="s">
        <v>11391</v>
      </c>
      <c r="E7225" t="s">
        <v>11389</v>
      </c>
      <c r="F7225">
        <v>0</v>
      </c>
      <c r="G7225">
        <v>0</v>
      </c>
      <c r="H7225" t="s">
        <v>3733</v>
      </c>
      <c r="I7225">
        <v>0</v>
      </c>
      <c r="J7225">
        <v>0</v>
      </c>
      <c r="L7225">
        <v>0</v>
      </c>
      <c r="M7225">
        <v>357</v>
      </c>
      <c r="N7225">
        <v>17</v>
      </c>
      <c r="O7225">
        <v>0</v>
      </c>
      <c r="P7225" t="s">
        <v>3960</v>
      </c>
      <c r="Q7225">
        <v>0</v>
      </c>
      <c r="R7225">
        <v>0</v>
      </c>
      <c r="S7225">
        <v>0</v>
      </c>
      <c r="T7225" t="s">
        <v>181</v>
      </c>
      <c r="U7225">
        <v>0</v>
      </c>
      <c r="V7225" t="s">
        <v>181</v>
      </c>
      <c r="W7225">
        <v>0</v>
      </c>
      <c r="X7225" t="s">
        <v>3506</v>
      </c>
    </row>
    <row r="7226" spans="1:24" x14ac:dyDescent="0.3">
      <c r="A7226" t="s">
        <v>3502</v>
      </c>
      <c r="B7226" t="s">
        <v>11392</v>
      </c>
      <c r="C7226" t="s">
        <v>3504</v>
      </c>
      <c r="D7226" t="s">
        <v>11393</v>
      </c>
      <c r="E7226" t="s">
        <v>11389</v>
      </c>
      <c r="F7226">
        <v>0</v>
      </c>
      <c r="G7226">
        <v>0</v>
      </c>
      <c r="H7226" t="s">
        <v>15069</v>
      </c>
      <c r="I7226">
        <v>0</v>
      </c>
      <c r="J7226">
        <v>0</v>
      </c>
      <c r="L7226">
        <v>0</v>
      </c>
      <c r="M7226">
        <v>633.69000000000005</v>
      </c>
      <c r="N7226">
        <v>27</v>
      </c>
      <c r="O7226">
        <v>0</v>
      </c>
      <c r="P7226" t="s">
        <v>3670</v>
      </c>
      <c r="Q7226">
        <v>0</v>
      </c>
      <c r="R7226">
        <v>0</v>
      </c>
      <c r="S7226">
        <v>0</v>
      </c>
      <c r="T7226" t="s">
        <v>181</v>
      </c>
      <c r="U7226">
        <v>0</v>
      </c>
      <c r="V7226" t="s">
        <v>181</v>
      </c>
      <c r="W7226">
        <v>0</v>
      </c>
      <c r="X7226" t="s">
        <v>3506</v>
      </c>
    </row>
    <row r="7227" spans="1:24" x14ac:dyDescent="0.3">
      <c r="A7227" t="s">
        <v>3502</v>
      </c>
      <c r="B7227" t="s">
        <v>17198</v>
      </c>
      <c r="C7227" t="s">
        <v>181</v>
      </c>
      <c r="D7227" t="s">
        <v>17199</v>
      </c>
      <c r="E7227" t="s">
        <v>17200</v>
      </c>
      <c r="F7227">
        <v>12</v>
      </c>
      <c r="G7227">
        <v>0</v>
      </c>
      <c r="H7227" t="s">
        <v>17201</v>
      </c>
      <c r="I7227">
        <v>0</v>
      </c>
      <c r="J7227">
        <v>6</v>
      </c>
      <c r="K7227">
        <v>6</v>
      </c>
      <c r="L7227">
        <v>215.39999999999998</v>
      </c>
      <c r="M7227">
        <v>287.2</v>
      </c>
      <c r="N7227">
        <v>8</v>
      </c>
      <c r="O7227">
        <v>0</v>
      </c>
      <c r="P7227" t="s">
        <v>1703</v>
      </c>
      <c r="Q7227">
        <v>0</v>
      </c>
      <c r="R7227">
        <v>0</v>
      </c>
      <c r="S7227">
        <v>10</v>
      </c>
      <c r="T7227" t="s">
        <v>17700</v>
      </c>
      <c r="U7227">
        <v>35.9</v>
      </c>
      <c r="V7227" t="s">
        <v>18592</v>
      </c>
      <c r="W7227">
        <v>1.6</v>
      </c>
      <c r="X7227" t="s">
        <v>3950</v>
      </c>
    </row>
    <row r="7228" spans="1:24" x14ac:dyDescent="0.3">
      <c r="A7228" t="s">
        <v>3502</v>
      </c>
      <c r="B7228" t="s">
        <v>11387</v>
      </c>
      <c r="C7228" t="s">
        <v>181</v>
      </c>
      <c r="D7228" t="s">
        <v>11388</v>
      </c>
      <c r="E7228" t="s">
        <v>11389</v>
      </c>
      <c r="F7228">
        <v>0</v>
      </c>
      <c r="G7228">
        <v>0</v>
      </c>
      <c r="H7228" t="s">
        <v>17202</v>
      </c>
      <c r="I7228">
        <v>0</v>
      </c>
      <c r="J7228">
        <v>0</v>
      </c>
      <c r="L7228">
        <v>0</v>
      </c>
      <c r="M7228">
        <v>246.08</v>
      </c>
      <c r="N7228">
        <v>8</v>
      </c>
      <c r="O7228">
        <v>0</v>
      </c>
      <c r="P7228" t="s">
        <v>1703</v>
      </c>
      <c r="Q7228">
        <v>0</v>
      </c>
      <c r="R7228">
        <v>0</v>
      </c>
      <c r="S7228">
        <v>0</v>
      </c>
      <c r="T7228" t="s">
        <v>181</v>
      </c>
      <c r="U7228">
        <v>0</v>
      </c>
      <c r="V7228" t="s">
        <v>181</v>
      </c>
      <c r="W7228">
        <v>0</v>
      </c>
      <c r="X7228" t="s">
        <v>3506</v>
      </c>
    </row>
    <row r="7229" spans="1:24" x14ac:dyDescent="0.3">
      <c r="A7229" t="s">
        <v>3502</v>
      </c>
      <c r="B7229" t="s">
        <v>11394</v>
      </c>
      <c r="C7229" t="s">
        <v>181</v>
      </c>
      <c r="D7229" t="s">
        <v>11395</v>
      </c>
      <c r="E7229" t="s">
        <v>11389</v>
      </c>
      <c r="F7229">
        <v>0</v>
      </c>
      <c r="G7229">
        <v>0</v>
      </c>
      <c r="H7229" t="s">
        <v>13957</v>
      </c>
      <c r="I7229">
        <v>0</v>
      </c>
      <c r="J7229">
        <v>0</v>
      </c>
      <c r="L7229">
        <v>0</v>
      </c>
      <c r="M7229">
        <v>1792.58</v>
      </c>
      <c r="N7229">
        <v>94</v>
      </c>
      <c r="O7229">
        <v>0</v>
      </c>
      <c r="P7229" t="s">
        <v>3893</v>
      </c>
      <c r="Q7229">
        <v>0</v>
      </c>
      <c r="R7229">
        <v>0</v>
      </c>
      <c r="S7229">
        <v>0</v>
      </c>
      <c r="T7229" t="s">
        <v>181</v>
      </c>
      <c r="U7229">
        <v>0</v>
      </c>
      <c r="V7229" t="s">
        <v>181</v>
      </c>
      <c r="W7229">
        <v>0</v>
      </c>
      <c r="X7229" t="s">
        <v>3506</v>
      </c>
    </row>
    <row r="7230" spans="1:24" x14ac:dyDescent="0.3">
      <c r="A7230" t="s">
        <v>3502</v>
      </c>
      <c r="B7230" t="s">
        <v>17203</v>
      </c>
      <c r="C7230" t="s">
        <v>181</v>
      </c>
      <c r="D7230" t="s">
        <v>17204</v>
      </c>
      <c r="E7230" t="s">
        <v>17205</v>
      </c>
      <c r="F7230">
        <v>13</v>
      </c>
      <c r="G7230" t="s">
        <v>1552</v>
      </c>
      <c r="H7230" t="s">
        <v>14405</v>
      </c>
      <c r="I7230">
        <v>87.100000000000009</v>
      </c>
      <c r="J7230">
        <v>7</v>
      </c>
      <c r="K7230">
        <v>7</v>
      </c>
      <c r="L7230">
        <v>46.9</v>
      </c>
      <c r="M7230">
        <v>33.5</v>
      </c>
      <c r="N7230">
        <v>5</v>
      </c>
      <c r="O7230">
        <v>5</v>
      </c>
      <c r="P7230" t="s">
        <v>183</v>
      </c>
      <c r="Q7230">
        <v>0</v>
      </c>
      <c r="R7230">
        <v>0</v>
      </c>
      <c r="S7230">
        <v>0</v>
      </c>
      <c r="T7230" t="s">
        <v>181</v>
      </c>
      <c r="U7230">
        <v>0</v>
      </c>
      <c r="V7230" t="s">
        <v>181</v>
      </c>
      <c r="W7230">
        <v>0</v>
      </c>
      <c r="X7230" t="s">
        <v>7413</v>
      </c>
    </row>
    <row r="7231" spans="1:24" x14ac:dyDescent="0.3">
      <c r="A7231" t="s">
        <v>3502</v>
      </c>
      <c r="B7231" t="s">
        <v>11969</v>
      </c>
      <c r="C7231" t="s">
        <v>3504</v>
      </c>
      <c r="D7231" t="s">
        <v>11970</v>
      </c>
      <c r="E7231" t="s">
        <v>11948</v>
      </c>
      <c r="F7231">
        <v>0</v>
      </c>
      <c r="G7231">
        <v>0</v>
      </c>
      <c r="H7231" t="s">
        <v>9128</v>
      </c>
      <c r="I7231">
        <v>0</v>
      </c>
      <c r="J7231">
        <v>0</v>
      </c>
      <c r="L7231">
        <v>0</v>
      </c>
      <c r="M7231">
        <v>1716</v>
      </c>
      <c r="N7231">
        <v>11</v>
      </c>
      <c r="O7231">
        <v>0</v>
      </c>
      <c r="P7231" t="s">
        <v>4092</v>
      </c>
      <c r="Q7231">
        <v>0</v>
      </c>
      <c r="R7231">
        <v>0</v>
      </c>
      <c r="S7231">
        <v>0</v>
      </c>
      <c r="T7231" t="s">
        <v>181</v>
      </c>
      <c r="U7231">
        <v>0</v>
      </c>
      <c r="V7231" t="s">
        <v>181</v>
      </c>
      <c r="W7231">
        <v>0</v>
      </c>
      <c r="X7231" t="s">
        <v>4147</v>
      </c>
    </row>
    <row r="7232" spans="1:24" x14ac:dyDescent="0.3">
      <c r="A7232" t="s">
        <v>3502</v>
      </c>
      <c r="B7232" t="s">
        <v>8956</v>
      </c>
      <c r="C7232" t="s">
        <v>181</v>
      </c>
      <c r="D7232" t="s">
        <v>8957</v>
      </c>
      <c r="E7232" t="s">
        <v>8958</v>
      </c>
      <c r="F7232">
        <v>166</v>
      </c>
      <c r="G7232">
        <v>0</v>
      </c>
      <c r="H7232" t="s">
        <v>8822</v>
      </c>
      <c r="I7232">
        <v>0</v>
      </c>
      <c r="J7232">
        <v>83</v>
      </c>
      <c r="K7232">
        <v>87</v>
      </c>
      <c r="L7232">
        <v>10353</v>
      </c>
      <c r="M7232">
        <v>17731</v>
      </c>
      <c r="N7232">
        <v>149</v>
      </c>
      <c r="O7232">
        <v>0</v>
      </c>
      <c r="P7232" t="s">
        <v>7216</v>
      </c>
      <c r="Q7232">
        <v>0</v>
      </c>
      <c r="R7232">
        <v>0</v>
      </c>
      <c r="S7232">
        <v>110</v>
      </c>
      <c r="T7232" t="s">
        <v>18593</v>
      </c>
      <c r="U7232">
        <v>119</v>
      </c>
      <c r="V7232" t="s">
        <v>18594</v>
      </c>
      <c r="W7232">
        <v>412.23333333333301</v>
      </c>
      <c r="X7232" t="s">
        <v>4147</v>
      </c>
    </row>
    <row r="7233" spans="1:24" x14ac:dyDescent="0.3">
      <c r="A7233" t="s">
        <v>3502</v>
      </c>
      <c r="B7233" t="s">
        <v>11956</v>
      </c>
      <c r="C7233" t="s">
        <v>3592</v>
      </c>
      <c r="D7233" t="s">
        <v>8957</v>
      </c>
      <c r="E7233" t="s">
        <v>11948</v>
      </c>
      <c r="F7233">
        <v>0</v>
      </c>
      <c r="G7233">
        <v>0</v>
      </c>
      <c r="H7233" t="s">
        <v>8680</v>
      </c>
      <c r="I7233">
        <v>0</v>
      </c>
      <c r="J7233">
        <v>0</v>
      </c>
      <c r="L7233">
        <v>0</v>
      </c>
      <c r="M7233">
        <v>18788</v>
      </c>
      <c r="N7233">
        <v>122</v>
      </c>
      <c r="O7233">
        <v>2</v>
      </c>
      <c r="P7233" t="s">
        <v>2423</v>
      </c>
      <c r="Q7233">
        <v>0</v>
      </c>
      <c r="R7233">
        <v>0</v>
      </c>
      <c r="S7233">
        <v>0</v>
      </c>
      <c r="T7233" t="s">
        <v>181</v>
      </c>
      <c r="U7233">
        <v>0</v>
      </c>
      <c r="V7233" t="s">
        <v>181</v>
      </c>
      <c r="W7233">
        <v>0</v>
      </c>
      <c r="X7233" t="s">
        <v>4147</v>
      </c>
    </row>
    <row r="7234" spans="1:24" x14ac:dyDescent="0.3">
      <c r="A7234" t="s">
        <v>3560</v>
      </c>
      <c r="B7234" t="s">
        <v>18595</v>
      </c>
      <c r="C7234" t="s">
        <v>181</v>
      </c>
      <c r="D7234" t="s">
        <v>18596</v>
      </c>
      <c r="E7234" t="s">
        <v>12055</v>
      </c>
      <c r="F7234">
        <v>0</v>
      </c>
      <c r="G7234">
        <v>0</v>
      </c>
      <c r="H7234" t="s">
        <v>13748</v>
      </c>
      <c r="I7234">
        <v>0</v>
      </c>
      <c r="J7234">
        <v>0</v>
      </c>
      <c r="L7234">
        <v>0</v>
      </c>
      <c r="M7234">
        <v>95.98</v>
      </c>
      <c r="N7234">
        <v>20</v>
      </c>
      <c r="O7234">
        <v>20</v>
      </c>
      <c r="P7234" t="s">
        <v>183</v>
      </c>
      <c r="Q7234">
        <v>0</v>
      </c>
      <c r="R7234">
        <v>0</v>
      </c>
      <c r="S7234">
        <v>0</v>
      </c>
      <c r="T7234" t="s">
        <v>181</v>
      </c>
      <c r="U7234">
        <v>0</v>
      </c>
      <c r="V7234" t="s">
        <v>181</v>
      </c>
      <c r="W7234">
        <v>0</v>
      </c>
      <c r="X7234" t="s">
        <v>3554</v>
      </c>
    </row>
    <row r="7235" spans="1:24" x14ac:dyDescent="0.3">
      <c r="A7235" t="s">
        <v>3560</v>
      </c>
      <c r="B7235" t="s">
        <v>17206</v>
      </c>
      <c r="C7235" t="s">
        <v>181</v>
      </c>
      <c r="D7235" t="s">
        <v>17207</v>
      </c>
      <c r="E7235" t="s">
        <v>7931</v>
      </c>
      <c r="F7235">
        <v>0</v>
      </c>
      <c r="G7235">
        <v>0</v>
      </c>
      <c r="H7235" t="s">
        <v>12445</v>
      </c>
      <c r="I7235">
        <v>0</v>
      </c>
      <c r="J7235">
        <v>0</v>
      </c>
      <c r="L7235">
        <v>0</v>
      </c>
      <c r="M7235">
        <v>0</v>
      </c>
      <c r="N7235">
        <v>0</v>
      </c>
      <c r="O7235">
        <v>0</v>
      </c>
      <c r="P7235" t="s">
        <v>183</v>
      </c>
      <c r="Q7235">
        <v>0</v>
      </c>
      <c r="R7235">
        <v>0</v>
      </c>
      <c r="S7235">
        <v>0</v>
      </c>
      <c r="T7235" t="s">
        <v>181</v>
      </c>
      <c r="U7235">
        <v>0</v>
      </c>
      <c r="V7235" t="s">
        <v>181</v>
      </c>
      <c r="W7235">
        <v>0</v>
      </c>
      <c r="X7235" t="s">
        <v>7729</v>
      </c>
    </row>
    <row r="7236" spans="1:24" x14ac:dyDescent="0.3">
      <c r="A7236" t="s">
        <v>3560</v>
      </c>
      <c r="B7236" t="s">
        <v>8013</v>
      </c>
      <c r="C7236" t="s">
        <v>3504</v>
      </c>
      <c r="D7236" t="s">
        <v>8014</v>
      </c>
      <c r="E7236" t="s">
        <v>7931</v>
      </c>
      <c r="F7236">
        <v>0</v>
      </c>
      <c r="G7236">
        <v>0</v>
      </c>
      <c r="H7236" t="s">
        <v>1552</v>
      </c>
      <c r="I7236">
        <v>0</v>
      </c>
      <c r="J7236">
        <v>0</v>
      </c>
      <c r="L7236">
        <v>0</v>
      </c>
      <c r="M7236">
        <v>0</v>
      </c>
      <c r="N7236">
        <v>0</v>
      </c>
      <c r="O7236">
        <v>0</v>
      </c>
      <c r="P7236" t="s">
        <v>183</v>
      </c>
      <c r="Q7236">
        <v>0</v>
      </c>
      <c r="R7236">
        <v>0</v>
      </c>
      <c r="S7236">
        <v>0</v>
      </c>
      <c r="T7236" t="s">
        <v>181</v>
      </c>
      <c r="U7236">
        <v>0</v>
      </c>
      <c r="V7236" t="s">
        <v>181</v>
      </c>
      <c r="W7236">
        <v>0</v>
      </c>
      <c r="X7236" t="s">
        <v>7729</v>
      </c>
    </row>
    <row r="7237" spans="1:24" x14ac:dyDescent="0.3">
      <c r="A7237" t="s">
        <v>3560</v>
      </c>
      <c r="B7237" t="s">
        <v>17208</v>
      </c>
      <c r="C7237" t="s">
        <v>181</v>
      </c>
      <c r="D7237" t="s">
        <v>17209</v>
      </c>
      <c r="E7237" t="s">
        <v>7931</v>
      </c>
      <c r="F7237">
        <v>0</v>
      </c>
      <c r="G7237">
        <v>0</v>
      </c>
      <c r="H7237" t="s">
        <v>17210</v>
      </c>
      <c r="I7237">
        <v>0</v>
      </c>
      <c r="J7237">
        <v>0</v>
      </c>
      <c r="L7237">
        <v>0</v>
      </c>
      <c r="M7237">
        <v>0</v>
      </c>
      <c r="N7237">
        <v>0</v>
      </c>
      <c r="O7237">
        <v>0</v>
      </c>
      <c r="P7237" t="s">
        <v>183</v>
      </c>
      <c r="Q7237">
        <v>0</v>
      </c>
      <c r="R7237">
        <v>0</v>
      </c>
      <c r="S7237">
        <v>0</v>
      </c>
      <c r="T7237" t="s">
        <v>181</v>
      </c>
      <c r="U7237">
        <v>0</v>
      </c>
      <c r="V7237" t="s">
        <v>181</v>
      </c>
      <c r="W7237">
        <v>0</v>
      </c>
      <c r="X7237" t="s">
        <v>7729</v>
      </c>
    </row>
    <row r="7238" spans="1:24" x14ac:dyDescent="0.3">
      <c r="A7238" t="s">
        <v>3560</v>
      </c>
      <c r="B7238" t="s">
        <v>8137</v>
      </c>
      <c r="C7238" t="s">
        <v>3504</v>
      </c>
      <c r="D7238" t="s">
        <v>8138</v>
      </c>
      <c r="E7238" t="s">
        <v>7931</v>
      </c>
      <c r="F7238">
        <v>0</v>
      </c>
      <c r="G7238">
        <v>0</v>
      </c>
      <c r="H7238" t="s">
        <v>2759</v>
      </c>
      <c r="I7238">
        <v>0</v>
      </c>
      <c r="J7238">
        <v>0</v>
      </c>
      <c r="L7238">
        <v>0</v>
      </c>
      <c r="M7238">
        <v>0</v>
      </c>
      <c r="N7238">
        <v>0</v>
      </c>
      <c r="O7238">
        <v>0</v>
      </c>
      <c r="P7238" t="s">
        <v>183</v>
      </c>
      <c r="Q7238">
        <v>0</v>
      </c>
      <c r="R7238">
        <v>0</v>
      </c>
      <c r="S7238">
        <v>0</v>
      </c>
      <c r="T7238" t="s">
        <v>181</v>
      </c>
      <c r="U7238">
        <v>0</v>
      </c>
      <c r="V7238" t="s">
        <v>181</v>
      </c>
      <c r="W7238">
        <v>0</v>
      </c>
      <c r="X7238" t="s">
        <v>7729</v>
      </c>
    </row>
    <row r="7239" spans="1:24" x14ac:dyDescent="0.3">
      <c r="A7239" t="s">
        <v>3560</v>
      </c>
      <c r="B7239" t="s">
        <v>8091</v>
      </c>
      <c r="C7239" t="s">
        <v>181</v>
      </c>
      <c r="D7239" t="s">
        <v>8092</v>
      </c>
      <c r="E7239" t="s">
        <v>7931</v>
      </c>
      <c r="F7239">
        <v>0</v>
      </c>
      <c r="G7239">
        <v>0</v>
      </c>
      <c r="H7239" t="s">
        <v>17211</v>
      </c>
      <c r="I7239">
        <v>0</v>
      </c>
      <c r="J7239">
        <v>0</v>
      </c>
      <c r="K7239">
        <v>3</v>
      </c>
      <c r="L7239">
        <v>107.97</v>
      </c>
      <c r="M7239">
        <v>0</v>
      </c>
      <c r="N7239">
        <v>0</v>
      </c>
      <c r="O7239">
        <v>0</v>
      </c>
      <c r="P7239" t="s">
        <v>183</v>
      </c>
      <c r="Q7239">
        <v>0</v>
      </c>
      <c r="R7239">
        <v>0</v>
      </c>
      <c r="S7239">
        <v>0</v>
      </c>
      <c r="T7239" t="s">
        <v>181</v>
      </c>
      <c r="U7239">
        <v>0</v>
      </c>
      <c r="V7239" t="s">
        <v>181</v>
      </c>
      <c r="W7239">
        <v>0</v>
      </c>
      <c r="X7239" t="s">
        <v>7729</v>
      </c>
    </row>
    <row r="7240" spans="1:24" x14ac:dyDescent="0.3">
      <c r="A7240" t="s">
        <v>3560</v>
      </c>
      <c r="B7240" t="s">
        <v>8035</v>
      </c>
      <c r="C7240" t="s">
        <v>3504</v>
      </c>
      <c r="D7240" t="s">
        <v>8036</v>
      </c>
      <c r="E7240" t="s">
        <v>7931</v>
      </c>
      <c r="F7240">
        <v>0</v>
      </c>
      <c r="G7240">
        <v>0</v>
      </c>
      <c r="H7240" t="s">
        <v>13568</v>
      </c>
      <c r="I7240">
        <v>0</v>
      </c>
      <c r="J7240">
        <v>1</v>
      </c>
      <c r="K7240">
        <v>1</v>
      </c>
      <c r="L7240">
        <v>18.64</v>
      </c>
      <c r="M7240">
        <v>0</v>
      </c>
      <c r="N7240">
        <v>0</v>
      </c>
      <c r="O7240">
        <v>0</v>
      </c>
      <c r="P7240" t="s">
        <v>183</v>
      </c>
      <c r="Q7240">
        <v>0</v>
      </c>
      <c r="R7240">
        <v>0</v>
      </c>
      <c r="S7240">
        <v>0</v>
      </c>
      <c r="T7240" t="s">
        <v>181</v>
      </c>
      <c r="U7240">
        <v>0</v>
      </c>
      <c r="V7240" t="s">
        <v>181</v>
      </c>
      <c r="W7240">
        <v>0</v>
      </c>
      <c r="X7240" t="s">
        <v>7729</v>
      </c>
    </row>
    <row r="7241" spans="1:24" x14ac:dyDescent="0.3">
      <c r="A7241" t="s">
        <v>3560</v>
      </c>
      <c r="B7241" t="s">
        <v>8135</v>
      </c>
      <c r="C7241" t="s">
        <v>3504</v>
      </c>
      <c r="D7241" t="s">
        <v>8136</v>
      </c>
      <c r="E7241" t="s">
        <v>7931</v>
      </c>
      <c r="F7241">
        <v>0</v>
      </c>
      <c r="G7241">
        <v>0</v>
      </c>
      <c r="H7241" t="s">
        <v>17212</v>
      </c>
      <c r="I7241">
        <v>0</v>
      </c>
      <c r="J7241">
        <v>0</v>
      </c>
      <c r="L7241">
        <v>0</v>
      </c>
      <c r="M7241">
        <v>0</v>
      </c>
      <c r="N7241">
        <v>0</v>
      </c>
      <c r="O7241">
        <v>0</v>
      </c>
      <c r="P7241" t="s">
        <v>183</v>
      </c>
      <c r="Q7241">
        <v>0</v>
      </c>
      <c r="R7241">
        <v>0</v>
      </c>
      <c r="S7241">
        <v>0</v>
      </c>
      <c r="T7241" t="s">
        <v>181</v>
      </c>
      <c r="U7241">
        <v>0</v>
      </c>
      <c r="V7241" t="s">
        <v>181</v>
      </c>
      <c r="W7241">
        <v>0</v>
      </c>
      <c r="X7241" t="s">
        <v>7729</v>
      </c>
    </row>
    <row r="7242" spans="1:24" x14ac:dyDescent="0.3">
      <c r="A7242" t="s">
        <v>3560</v>
      </c>
      <c r="B7242" t="s">
        <v>7996</v>
      </c>
      <c r="C7242" t="s">
        <v>3504</v>
      </c>
      <c r="D7242" t="s">
        <v>7997</v>
      </c>
      <c r="E7242" t="s">
        <v>7931</v>
      </c>
      <c r="F7242">
        <v>0</v>
      </c>
      <c r="G7242">
        <v>0</v>
      </c>
      <c r="H7242" t="s">
        <v>17212</v>
      </c>
      <c r="I7242">
        <v>0</v>
      </c>
      <c r="J7242">
        <v>0</v>
      </c>
      <c r="L7242">
        <v>0</v>
      </c>
      <c r="M7242">
        <v>0</v>
      </c>
      <c r="N7242">
        <v>0</v>
      </c>
      <c r="O7242">
        <v>0</v>
      </c>
      <c r="P7242" t="s">
        <v>183</v>
      </c>
      <c r="Q7242">
        <v>0</v>
      </c>
      <c r="R7242">
        <v>0</v>
      </c>
      <c r="S7242">
        <v>0</v>
      </c>
      <c r="T7242" t="s">
        <v>181</v>
      </c>
      <c r="U7242">
        <v>0</v>
      </c>
      <c r="V7242" t="s">
        <v>181</v>
      </c>
      <c r="W7242">
        <v>0</v>
      </c>
      <c r="X7242" t="s">
        <v>7729</v>
      </c>
    </row>
    <row r="7243" spans="1:24" x14ac:dyDescent="0.3">
      <c r="A7243" t="s">
        <v>3560</v>
      </c>
      <c r="B7243" t="s">
        <v>7932</v>
      </c>
      <c r="C7243" t="s">
        <v>3504</v>
      </c>
      <c r="D7243" t="s">
        <v>7933</v>
      </c>
      <c r="E7243" t="s">
        <v>7931</v>
      </c>
      <c r="F7243">
        <v>0</v>
      </c>
      <c r="G7243">
        <v>0</v>
      </c>
      <c r="H7243" t="s">
        <v>17213</v>
      </c>
      <c r="I7243">
        <v>0</v>
      </c>
      <c r="J7243">
        <v>0</v>
      </c>
      <c r="L7243">
        <v>0</v>
      </c>
      <c r="M7243">
        <v>0</v>
      </c>
      <c r="N7243">
        <v>0</v>
      </c>
      <c r="O7243">
        <v>0</v>
      </c>
      <c r="P7243" t="s">
        <v>183</v>
      </c>
      <c r="Q7243">
        <v>0</v>
      </c>
      <c r="R7243">
        <v>0</v>
      </c>
      <c r="S7243">
        <v>0</v>
      </c>
      <c r="T7243" t="s">
        <v>181</v>
      </c>
      <c r="U7243">
        <v>0</v>
      </c>
      <c r="V7243" t="s">
        <v>181</v>
      </c>
      <c r="W7243">
        <v>0</v>
      </c>
      <c r="X7243" t="s">
        <v>7729</v>
      </c>
    </row>
    <row r="7244" spans="1:24" x14ac:dyDescent="0.3">
      <c r="A7244" t="s">
        <v>3560</v>
      </c>
      <c r="B7244" t="s">
        <v>8117</v>
      </c>
      <c r="C7244" t="s">
        <v>181</v>
      </c>
      <c r="D7244" t="s">
        <v>8118</v>
      </c>
      <c r="E7244" t="s">
        <v>7931</v>
      </c>
      <c r="F7244">
        <v>0</v>
      </c>
      <c r="G7244">
        <v>0</v>
      </c>
      <c r="H7244" t="s">
        <v>15215</v>
      </c>
      <c r="I7244">
        <v>0</v>
      </c>
      <c r="J7244">
        <v>0</v>
      </c>
      <c r="L7244">
        <v>0</v>
      </c>
      <c r="M7244">
        <v>0</v>
      </c>
      <c r="N7244">
        <v>0</v>
      </c>
      <c r="O7244">
        <v>0</v>
      </c>
      <c r="P7244" t="s">
        <v>183</v>
      </c>
      <c r="Q7244">
        <v>0</v>
      </c>
      <c r="R7244">
        <v>0</v>
      </c>
      <c r="S7244">
        <v>0</v>
      </c>
      <c r="T7244" t="s">
        <v>181</v>
      </c>
      <c r="U7244">
        <v>0</v>
      </c>
      <c r="V7244" t="s">
        <v>181</v>
      </c>
      <c r="W7244">
        <v>0</v>
      </c>
      <c r="X7244" t="s">
        <v>7729</v>
      </c>
    </row>
    <row r="7245" spans="1:24" x14ac:dyDescent="0.3">
      <c r="A7245" t="s">
        <v>3560</v>
      </c>
      <c r="B7245" t="s">
        <v>8093</v>
      </c>
      <c r="C7245" t="s">
        <v>181</v>
      </c>
      <c r="D7245" t="s">
        <v>8094</v>
      </c>
      <c r="E7245" t="s">
        <v>7931</v>
      </c>
      <c r="F7245">
        <v>0</v>
      </c>
      <c r="G7245">
        <v>0</v>
      </c>
      <c r="H7245" t="s">
        <v>18597</v>
      </c>
      <c r="I7245">
        <v>0</v>
      </c>
      <c r="J7245">
        <v>2</v>
      </c>
      <c r="K7245">
        <v>1</v>
      </c>
      <c r="L7245">
        <v>37.28</v>
      </c>
      <c r="M7245">
        <v>0</v>
      </c>
      <c r="N7245">
        <v>0</v>
      </c>
      <c r="O7245">
        <v>0</v>
      </c>
      <c r="P7245" t="s">
        <v>183</v>
      </c>
      <c r="Q7245">
        <v>0</v>
      </c>
      <c r="R7245">
        <v>0</v>
      </c>
      <c r="S7245">
        <v>0</v>
      </c>
      <c r="T7245" t="s">
        <v>181</v>
      </c>
      <c r="U7245">
        <v>0</v>
      </c>
      <c r="V7245" t="s">
        <v>181</v>
      </c>
      <c r="W7245">
        <v>0</v>
      </c>
      <c r="X7245" t="s">
        <v>7729</v>
      </c>
    </row>
    <row r="7246" spans="1:24" x14ac:dyDescent="0.3">
      <c r="A7246" t="s">
        <v>3560</v>
      </c>
      <c r="B7246" t="s">
        <v>8097</v>
      </c>
      <c r="C7246" t="s">
        <v>181</v>
      </c>
      <c r="D7246" t="s">
        <v>8098</v>
      </c>
      <c r="E7246" t="s">
        <v>7931</v>
      </c>
      <c r="F7246">
        <v>0</v>
      </c>
      <c r="G7246">
        <v>0</v>
      </c>
      <c r="H7246" t="s">
        <v>18598</v>
      </c>
      <c r="I7246">
        <v>0</v>
      </c>
      <c r="J7246">
        <v>2</v>
      </c>
      <c r="K7246">
        <v>1</v>
      </c>
      <c r="L7246">
        <v>47.45</v>
      </c>
      <c r="M7246">
        <v>0</v>
      </c>
      <c r="N7246">
        <v>0</v>
      </c>
      <c r="O7246">
        <v>0</v>
      </c>
      <c r="P7246" t="s">
        <v>183</v>
      </c>
      <c r="Q7246">
        <v>0</v>
      </c>
      <c r="R7246">
        <v>0</v>
      </c>
      <c r="S7246">
        <v>0</v>
      </c>
      <c r="T7246" t="s">
        <v>181</v>
      </c>
      <c r="U7246">
        <v>0</v>
      </c>
      <c r="V7246" t="s">
        <v>181</v>
      </c>
      <c r="W7246">
        <v>0</v>
      </c>
      <c r="X7246" t="s">
        <v>7729</v>
      </c>
    </row>
    <row r="7247" spans="1:24" x14ac:dyDescent="0.3">
      <c r="A7247" t="s">
        <v>3560</v>
      </c>
      <c r="B7247" t="s">
        <v>8099</v>
      </c>
      <c r="C7247" t="s">
        <v>181</v>
      </c>
      <c r="D7247" t="s">
        <v>8100</v>
      </c>
      <c r="E7247" t="s">
        <v>7931</v>
      </c>
      <c r="F7247">
        <v>0</v>
      </c>
      <c r="G7247">
        <v>0</v>
      </c>
      <c r="H7247" t="s">
        <v>18599</v>
      </c>
      <c r="I7247">
        <v>0</v>
      </c>
      <c r="J7247">
        <v>2</v>
      </c>
      <c r="K7247">
        <v>1</v>
      </c>
      <c r="L7247">
        <v>47.44</v>
      </c>
      <c r="M7247">
        <v>0</v>
      </c>
      <c r="N7247">
        <v>0</v>
      </c>
      <c r="O7247">
        <v>0</v>
      </c>
      <c r="P7247" t="s">
        <v>183</v>
      </c>
      <c r="Q7247">
        <v>0</v>
      </c>
      <c r="R7247">
        <v>0</v>
      </c>
      <c r="S7247">
        <v>0</v>
      </c>
      <c r="T7247" t="s">
        <v>181</v>
      </c>
      <c r="U7247">
        <v>0</v>
      </c>
      <c r="V7247" t="s">
        <v>181</v>
      </c>
      <c r="W7247">
        <v>0</v>
      </c>
      <c r="X7247" t="s">
        <v>7729</v>
      </c>
    </row>
    <row r="7248" spans="1:24" x14ac:dyDescent="0.3">
      <c r="A7248" t="s">
        <v>3560</v>
      </c>
      <c r="B7248" t="s">
        <v>8095</v>
      </c>
      <c r="C7248" t="s">
        <v>181</v>
      </c>
      <c r="D7248" t="s">
        <v>8096</v>
      </c>
      <c r="E7248" t="s">
        <v>7931</v>
      </c>
      <c r="F7248">
        <v>0</v>
      </c>
      <c r="G7248">
        <v>0</v>
      </c>
      <c r="H7248" t="s">
        <v>18598</v>
      </c>
      <c r="I7248">
        <v>0</v>
      </c>
      <c r="J7248">
        <v>2</v>
      </c>
      <c r="K7248">
        <v>1</v>
      </c>
      <c r="L7248">
        <v>47.45</v>
      </c>
      <c r="M7248">
        <v>0</v>
      </c>
      <c r="N7248">
        <v>0</v>
      </c>
      <c r="O7248">
        <v>0</v>
      </c>
      <c r="P7248" t="s">
        <v>183</v>
      </c>
      <c r="Q7248">
        <v>0</v>
      </c>
      <c r="R7248">
        <v>0</v>
      </c>
      <c r="S7248">
        <v>0</v>
      </c>
      <c r="T7248" t="s">
        <v>181</v>
      </c>
      <c r="U7248">
        <v>0</v>
      </c>
      <c r="V7248" t="s">
        <v>181</v>
      </c>
      <c r="W7248">
        <v>0</v>
      </c>
      <c r="X7248" t="s">
        <v>7729</v>
      </c>
    </row>
    <row r="7249" spans="1:24" x14ac:dyDescent="0.3">
      <c r="A7249" t="s">
        <v>3560</v>
      </c>
      <c r="B7249" t="s">
        <v>8071</v>
      </c>
      <c r="C7249" t="s">
        <v>181</v>
      </c>
      <c r="D7249" t="s">
        <v>8072</v>
      </c>
      <c r="E7249" t="s">
        <v>7931</v>
      </c>
      <c r="F7249">
        <v>0</v>
      </c>
      <c r="G7249">
        <v>0</v>
      </c>
      <c r="H7249" t="s">
        <v>17214</v>
      </c>
      <c r="I7249">
        <v>0</v>
      </c>
      <c r="J7249">
        <v>0</v>
      </c>
      <c r="K7249">
        <v>1</v>
      </c>
      <c r="L7249">
        <v>32.65</v>
      </c>
      <c r="M7249">
        <v>0</v>
      </c>
      <c r="N7249">
        <v>0</v>
      </c>
      <c r="O7249">
        <v>0</v>
      </c>
      <c r="P7249" t="s">
        <v>183</v>
      </c>
      <c r="Q7249">
        <v>0</v>
      </c>
      <c r="R7249">
        <v>0</v>
      </c>
      <c r="S7249">
        <v>0</v>
      </c>
      <c r="T7249" t="s">
        <v>181</v>
      </c>
      <c r="U7249">
        <v>0</v>
      </c>
      <c r="V7249" t="s">
        <v>181</v>
      </c>
      <c r="W7249">
        <v>0</v>
      </c>
      <c r="X7249" t="s">
        <v>7729</v>
      </c>
    </row>
    <row r="7250" spans="1:24" x14ac:dyDescent="0.3">
      <c r="A7250" t="s">
        <v>3560</v>
      </c>
      <c r="B7250" t="s">
        <v>17215</v>
      </c>
      <c r="C7250" t="s">
        <v>181</v>
      </c>
      <c r="D7250" t="s">
        <v>17216</v>
      </c>
      <c r="E7250" t="s">
        <v>7465</v>
      </c>
      <c r="F7250">
        <v>0</v>
      </c>
      <c r="G7250">
        <v>0</v>
      </c>
      <c r="H7250" t="s">
        <v>18600</v>
      </c>
      <c r="I7250">
        <v>0</v>
      </c>
      <c r="J7250">
        <v>1</v>
      </c>
      <c r="L7250">
        <v>0</v>
      </c>
      <c r="M7250">
        <v>0</v>
      </c>
      <c r="N7250">
        <v>0</v>
      </c>
      <c r="O7250">
        <v>0</v>
      </c>
      <c r="P7250" t="s">
        <v>183</v>
      </c>
      <c r="Q7250">
        <v>0</v>
      </c>
      <c r="R7250">
        <v>0</v>
      </c>
      <c r="S7250">
        <v>0</v>
      </c>
      <c r="T7250" t="s">
        <v>181</v>
      </c>
      <c r="U7250">
        <v>0</v>
      </c>
      <c r="V7250" t="s">
        <v>181</v>
      </c>
      <c r="W7250">
        <v>0</v>
      </c>
      <c r="X7250" t="s">
        <v>7729</v>
      </c>
    </row>
    <row r="7251" spans="1:24" x14ac:dyDescent="0.3">
      <c r="A7251" t="s">
        <v>3560</v>
      </c>
      <c r="B7251" t="s">
        <v>7937</v>
      </c>
      <c r="C7251" t="s">
        <v>3504</v>
      </c>
      <c r="D7251" t="s">
        <v>17217</v>
      </c>
      <c r="E7251" t="s">
        <v>7931</v>
      </c>
      <c r="F7251">
        <v>0</v>
      </c>
      <c r="G7251">
        <v>0</v>
      </c>
      <c r="H7251" t="s">
        <v>17218</v>
      </c>
      <c r="I7251">
        <v>0</v>
      </c>
      <c r="J7251">
        <v>0</v>
      </c>
      <c r="L7251">
        <v>0</v>
      </c>
      <c r="M7251">
        <v>0</v>
      </c>
      <c r="N7251">
        <v>0</v>
      </c>
      <c r="O7251">
        <v>0</v>
      </c>
      <c r="P7251" t="s">
        <v>183</v>
      </c>
      <c r="Q7251">
        <v>0</v>
      </c>
      <c r="R7251">
        <v>0</v>
      </c>
      <c r="S7251">
        <v>0</v>
      </c>
      <c r="T7251" t="s">
        <v>181</v>
      </c>
      <c r="U7251">
        <v>0</v>
      </c>
      <c r="V7251" t="s">
        <v>181</v>
      </c>
      <c r="W7251">
        <v>0</v>
      </c>
      <c r="X7251" t="s">
        <v>7729</v>
      </c>
    </row>
    <row r="7252" spans="1:24" x14ac:dyDescent="0.3">
      <c r="A7252" t="s">
        <v>3560</v>
      </c>
      <c r="B7252" t="s">
        <v>7972</v>
      </c>
      <c r="C7252" t="s">
        <v>3504</v>
      </c>
      <c r="D7252" t="s">
        <v>7973</v>
      </c>
      <c r="E7252" t="s">
        <v>7931</v>
      </c>
      <c r="F7252">
        <v>0</v>
      </c>
      <c r="G7252">
        <v>0</v>
      </c>
      <c r="H7252" t="s">
        <v>12483</v>
      </c>
      <c r="I7252">
        <v>0</v>
      </c>
      <c r="J7252">
        <v>0</v>
      </c>
      <c r="L7252">
        <v>0</v>
      </c>
      <c r="M7252">
        <v>0</v>
      </c>
      <c r="N7252">
        <v>0</v>
      </c>
      <c r="O7252">
        <v>0</v>
      </c>
      <c r="P7252" t="s">
        <v>183</v>
      </c>
      <c r="Q7252">
        <v>0</v>
      </c>
      <c r="R7252">
        <v>0</v>
      </c>
      <c r="S7252">
        <v>0</v>
      </c>
      <c r="T7252" t="s">
        <v>181</v>
      </c>
      <c r="U7252">
        <v>0</v>
      </c>
      <c r="V7252" t="s">
        <v>181</v>
      </c>
      <c r="W7252">
        <v>0</v>
      </c>
      <c r="X7252" t="s">
        <v>7729</v>
      </c>
    </row>
    <row r="7253" spans="1:24" x14ac:dyDescent="0.3">
      <c r="A7253" t="s">
        <v>3560</v>
      </c>
      <c r="B7253" t="s">
        <v>8015</v>
      </c>
      <c r="C7253" t="s">
        <v>3504</v>
      </c>
      <c r="D7253" t="s">
        <v>8016</v>
      </c>
      <c r="E7253" t="s">
        <v>7931</v>
      </c>
      <c r="F7253">
        <v>0</v>
      </c>
      <c r="G7253">
        <v>0</v>
      </c>
      <c r="H7253" t="s">
        <v>15978</v>
      </c>
      <c r="I7253">
        <v>0</v>
      </c>
      <c r="J7253">
        <v>0</v>
      </c>
      <c r="L7253">
        <v>0</v>
      </c>
      <c r="M7253">
        <v>0</v>
      </c>
      <c r="N7253">
        <v>0</v>
      </c>
      <c r="O7253">
        <v>0</v>
      </c>
      <c r="P7253" t="s">
        <v>183</v>
      </c>
      <c r="Q7253">
        <v>0</v>
      </c>
      <c r="R7253">
        <v>0</v>
      </c>
      <c r="S7253">
        <v>0</v>
      </c>
      <c r="T7253" t="s">
        <v>181</v>
      </c>
      <c r="U7253">
        <v>0</v>
      </c>
      <c r="V7253" t="s">
        <v>181</v>
      </c>
      <c r="W7253">
        <v>0</v>
      </c>
      <c r="X7253" t="s">
        <v>7729</v>
      </c>
    </row>
    <row r="7254" spans="1:24" x14ac:dyDescent="0.3">
      <c r="A7254" t="s">
        <v>3560</v>
      </c>
      <c r="B7254" t="s">
        <v>17219</v>
      </c>
      <c r="C7254" t="s">
        <v>181</v>
      </c>
      <c r="D7254" t="s">
        <v>17220</v>
      </c>
      <c r="E7254" t="s">
        <v>7931</v>
      </c>
      <c r="F7254">
        <v>0</v>
      </c>
      <c r="G7254">
        <v>0</v>
      </c>
      <c r="H7254" t="s">
        <v>17221</v>
      </c>
      <c r="I7254">
        <v>0</v>
      </c>
      <c r="J7254">
        <v>0</v>
      </c>
      <c r="L7254">
        <v>0</v>
      </c>
      <c r="M7254">
        <v>0</v>
      </c>
      <c r="N7254">
        <v>0</v>
      </c>
      <c r="O7254">
        <v>0</v>
      </c>
      <c r="P7254" t="s">
        <v>183</v>
      </c>
      <c r="Q7254">
        <v>0</v>
      </c>
      <c r="R7254">
        <v>0</v>
      </c>
      <c r="S7254">
        <v>0</v>
      </c>
      <c r="T7254" t="s">
        <v>181</v>
      </c>
      <c r="U7254">
        <v>0</v>
      </c>
      <c r="V7254" t="s">
        <v>181</v>
      </c>
      <c r="W7254">
        <v>0</v>
      </c>
      <c r="X7254" t="s">
        <v>7729</v>
      </c>
    </row>
    <row r="7255" spans="1:24" x14ac:dyDescent="0.3">
      <c r="A7255" t="s">
        <v>3560</v>
      </c>
      <c r="B7255" t="s">
        <v>17222</v>
      </c>
      <c r="C7255" t="s">
        <v>181</v>
      </c>
      <c r="D7255" t="s">
        <v>17223</v>
      </c>
      <c r="E7255" t="s">
        <v>7931</v>
      </c>
      <c r="F7255">
        <v>0</v>
      </c>
      <c r="G7255">
        <v>0</v>
      </c>
      <c r="H7255" t="s">
        <v>16482</v>
      </c>
      <c r="I7255">
        <v>0</v>
      </c>
      <c r="J7255">
        <v>0</v>
      </c>
      <c r="L7255">
        <v>0</v>
      </c>
      <c r="M7255">
        <v>49.9</v>
      </c>
      <c r="N7255">
        <v>1</v>
      </c>
      <c r="O7255">
        <v>0</v>
      </c>
      <c r="P7255" t="s">
        <v>3535</v>
      </c>
      <c r="Q7255">
        <v>0</v>
      </c>
      <c r="R7255">
        <v>0</v>
      </c>
      <c r="S7255">
        <v>0</v>
      </c>
      <c r="T7255" t="s">
        <v>181</v>
      </c>
      <c r="U7255">
        <v>0</v>
      </c>
      <c r="V7255" t="s">
        <v>181</v>
      </c>
      <c r="W7255">
        <v>0</v>
      </c>
      <c r="X7255" t="s">
        <v>7729</v>
      </c>
    </row>
    <row r="7256" spans="1:24" x14ac:dyDescent="0.3">
      <c r="A7256" t="s">
        <v>3560</v>
      </c>
      <c r="B7256" t="s">
        <v>17224</v>
      </c>
      <c r="C7256" t="s">
        <v>181</v>
      </c>
      <c r="D7256" t="s">
        <v>17225</v>
      </c>
      <c r="E7256" t="s">
        <v>7931</v>
      </c>
      <c r="F7256">
        <v>0</v>
      </c>
      <c r="G7256">
        <v>0</v>
      </c>
      <c r="H7256" t="s">
        <v>17221</v>
      </c>
      <c r="I7256">
        <v>0</v>
      </c>
      <c r="J7256">
        <v>0</v>
      </c>
      <c r="L7256">
        <v>0</v>
      </c>
      <c r="M7256">
        <v>0</v>
      </c>
      <c r="N7256">
        <v>0</v>
      </c>
      <c r="O7256">
        <v>0</v>
      </c>
      <c r="P7256" t="s">
        <v>183</v>
      </c>
      <c r="Q7256">
        <v>0</v>
      </c>
      <c r="R7256">
        <v>0</v>
      </c>
      <c r="S7256">
        <v>0</v>
      </c>
      <c r="T7256" t="s">
        <v>181</v>
      </c>
      <c r="U7256">
        <v>0</v>
      </c>
      <c r="V7256" t="s">
        <v>181</v>
      </c>
      <c r="W7256">
        <v>0</v>
      </c>
      <c r="X7256" t="s">
        <v>7729</v>
      </c>
    </row>
    <row r="7257" spans="1:24" x14ac:dyDescent="0.3">
      <c r="A7257" t="s">
        <v>3560</v>
      </c>
      <c r="B7257" t="s">
        <v>17226</v>
      </c>
      <c r="C7257" t="s">
        <v>181</v>
      </c>
      <c r="D7257" t="s">
        <v>17227</v>
      </c>
      <c r="E7257" t="s">
        <v>7931</v>
      </c>
      <c r="F7257">
        <v>0</v>
      </c>
      <c r="G7257">
        <v>0</v>
      </c>
      <c r="H7257" t="s">
        <v>17228</v>
      </c>
      <c r="I7257">
        <v>0</v>
      </c>
      <c r="J7257">
        <v>1</v>
      </c>
      <c r="K7257">
        <v>1</v>
      </c>
      <c r="L7257">
        <v>39.76</v>
      </c>
      <c r="M7257">
        <v>39.76</v>
      </c>
      <c r="N7257">
        <v>1</v>
      </c>
      <c r="O7257">
        <v>0</v>
      </c>
      <c r="P7257" t="s">
        <v>3535</v>
      </c>
      <c r="Q7257">
        <v>0</v>
      </c>
      <c r="R7257">
        <v>0</v>
      </c>
      <c r="S7257">
        <v>0</v>
      </c>
      <c r="T7257" t="s">
        <v>181</v>
      </c>
      <c r="U7257">
        <v>0</v>
      </c>
      <c r="V7257" t="s">
        <v>181</v>
      </c>
      <c r="W7257">
        <v>3.3333333333333298E-2</v>
      </c>
      <c r="X7257" t="s">
        <v>7729</v>
      </c>
    </row>
    <row r="7258" spans="1:24" x14ac:dyDescent="0.3">
      <c r="A7258" t="s">
        <v>3560</v>
      </c>
      <c r="B7258" t="s">
        <v>17229</v>
      </c>
      <c r="C7258" t="s">
        <v>181</v>
      </c>
      <c r="D7258" t="s">
        <v>17230</v>
      </c>
      <c r="E7258" t="s">
        <v>7931</v>
      </c>
      <c r="F7258">
        <v>0</v>
      </c>
      <c r="G7258">
        <v>0</v>
      </c>
      <c r="H7258" t="s">
        <v>17228</v>
      </c>
      <c r="I7258">
        <v>0</v>
      </c>
      <c r="J7258">
        <v>1</v>
      </c>
      <c r="K7258">
        <v>1</v>
      </c>
      <c r="L7258">
        <v>39.76</v>
      </c>
      <c r="M7258">
        <v>39.76</v>
      </c>
      <c r="N7258">
        <v>1</v>
      </c>
      <c r="O7258">
        <v>0</v>
      </c>
      <c r="P7258" t="s">
        <v>3535</v>
      </c>
      <c r="Q7258">
        <v>0</v>
      </c>
      <c r="R7258">
        <v>0</v>
      </c>
      <c r="S7258">
        <v>0</v>
      </c>
      <c r="T7258" t="s">
        <v>181</v>
      </c>
      <c r="U7258">
        <v>0</v>
      </c>
      <c r="V7258" t="s">
        <v>181</v>
      </c>
      <c r="W7258">
        <v>3.3333333333333298E-2</v>
      </c>
      <c r="X7258" t="s">
        <v>7729</v>
      </c>
    </row>
    <row r="7259" spans="1:24" x14ac:dyDescent="0.3">
      <c r="A7259" t="s">
        <v>3560</v>
      </c>
      <c r="B7259" t="s">
        <v>17231</v>
      </c>
      <c r="C7259" t="s">
        <v>181</v>
      </c>
      <c r="D7259" t="s">
        <v>17232</v>
      </c>
      <c r="E7259" t="s">
        <v>7931</v>
      </c>
      <c r="F7259">
        <v>0</v>
      </c>
      <c r="G7259">
        <v>0</v>
      </c>
      <c r="H7259" t="s">
        <v>17228</v>
      </c>
      <c r="I7259">
        <v>0</v>
      </c>
      <c r="J7259">
        <v>1</v>
      </c>
      <c r="K7259">
        <v>1</v>
      </c>
      <c r="L7259">
        <v>39.76</v>
      </c>
      <c r="M7259">
        <v>39.76</v>
      </c>
      <c r="N7259">
        <v>1</v>
      </c>
      <c r="O7259">
        <v>0</v>
      </c>
      <c r="P7259" t="s">
        <v>3535</v>
      </c>
      <c r="Q7259">
        <v>0</v>
      </c>
      <c r="R7259">
        <v>0</v>
      </c>
      <c r="S7259">
        <v>0</v>
      </c>
      <c r="T7259" t="s">
        <v>181</v>
      </c>
      <c r="U7259">
        <v>0</v>
      </c>
      <c r="V7259" t="s">
        <v>181</v>
      </c>
      <c r="W7259">
        <v>3.3333333333333298E-2</v>
      </c>
      <c r="X7259" t="s">
        <v>7729</v>
      </c>
    </row>
    <row r="7260" spans="1:24" x14ac:dyDescent="0.3">
      <c r="A7260" t="s">
        <v>3560</v>
      </c>
      <c r="B7260" t="s">
        <v>17233</v>
      </c>
      <c r="C7260" t="s">
        <v>181</v>
      </c>
      <c r="D7260" t="s">
        <v>17234</v>
      </c>
      <c r="E7260" t="s">
        <v>7931</v>
      </c>
      <c r="F7260">
        <v>0</v>
      </c>
      <c r="G7260">
        <v>0</v>
      </c>
      <c r="H7260" t="s">
        <v>17235</v>
      </c>
      <c r="I7260">
        <v>0</v>
      </c>
      <c r="J7260">
        <v>1</v>
      </c>
      <c r="K7260">
        <v>1</v>
      </c>
      <c r="L7260">
        <v>39.770000000000003</v>
      </c>
      <c r="M7260">
        <v>39.770000000000003</v>
      </c>
      <c r="N7260">
        <v>1</v>
      </c>
      <c r="O7260">
        <v>0</v>
      </c>
      <c r="P7260" t="s">
        <v>3535</v>
      </c>
      <c r="Q7260">
        <v>0</v>
      </c>
      <c r="R7260">
        <v>0</v>
      </c>
      <c r="S7260">
        <v>0</v>
      </c>
      <c r="T7260" t="s">
        <v>181</v>
      </c>
      <c r="U7260">
        <v>0</v>
      </c>
      <c r="V7260" t="s">
        <v>181</v>
      </c>
      <c r="W7260">
        <v>3.3333333333333298E-2</v>
      </c>
      <c r="X7260" t="s">
        <v>7729</v>
      </c>
    </row>
    <row r="7261" spans="1:24" x14ac:dyDescent="0.3">
      <c r="A7261" t="s">
        <v>3560</v>
      </c>
      <c r="B7261" t="s">
        <v>17236</v>
      </c>
      <c r="C7261" t="s">
        <v>181</v>
      </c>
      <c r="D7261" t="s">
        <v>17237</v>
      </c>
      <c r="E7261" t="s">
        <v>7931</v>
      </c>
      <c r="F7261">
        <v>0</v>
      </c>
      <c r="G7261">
        <v>0</v>
      </c>
      <c r="H7261" t="s">
        <v>6619</v>
      </c>
      <c r="I7261">
        <v>0</v>
      </c>
      <c r="J7261">
        <v>1</v>
      </c>
      <c r="K7261">
        <v>1</v>
      </c>
      <c r="L7261">
        <v>76</v>
      </c>
      <c r="M7261">
        <v>0</v>
      </c>
      <c r="N7261">
        <v>0</v>
      </c>
      <c r="O7261">
        <v>0</v>
      </c>
      <c r="P7261" t="s">
        <v>183</v>
      </c>
      <c r="Q7261">
        <v>0</v>
      </c>
      <c r="R7261">
        <v>0</v>
      </c>
      <c r="S7261">
        <v>0</v>
      </c>
      <c r="T7261" t="s">
        <v>181</v>
      </c>
      <c r="U7261">
        <v>0</v>
      </c>
      <c r="V7261" t="s">
        <v>181</v>
      </c>
      <c r="W7261">
        <v>0</v>
      </c>
      <c r="X7261" t="s">
        <v>7729</v>
      </c>
    </row>
    <row r="7262" spans="1:24" x14ac:dyDescent="0.3">
      <c r="A7262" t="s">
        <v>3560</v>
      </c>
      <c r="B7262" t="s">
        <v>17238</v>
      </c>
      <c r="C7262" t="s">
        <v>181</v>
      </c>
      <c r="D7262" t="s">
        <v>17239</v>
      </c>
      <c r="E7262" t="s">
        <v>7931</v>
      </c>
      <c r="F7262">
        <v>0</v>
      </c>
      <c r="G7262">
        <v>0</v>
      </c>
      <c r="H7262" t="s">
        <v>17240</v>
      </c>
      <c r="I7262">
        <v>0</v>
      </c>
      <c r="J7262">
        <v>1</v>
      </c>
      <c r="K7262">
        <v>1</v>
      </c>
      <c r="L7262">
        <v>25.76</v>
      </c>
      <c r="M7262">
        <v>0</v>
      </c>
      <c r="N7262">
        <v>0</v>
      </c>
      <c r="O7262">
        <v>0</v>
      </c>
      <c r="P7262" t="s">
        <v>183</v>
      </c>
      <c r="Q7262">
        <v>0</v>
      </c>
      <c r="R7262">
        <v>0</v>
      </c>
      <c r="S7262">
        <v>0</v>
      </c>
      <c r="T7262" t="s">
        <v>181</v>
      </c>
      <c r="U7262">
        <v>0</v>
      </c>
      <c r="V7262" t="s">
        <v>181</v>
      </c>
      <c r="W7262">
        <v>0</v>
      </c>
      <c r="X7262" t="s">
        <v>7729</v>
      </c>
    </row>
    <row r="7263" spans="1:24" x14ac:dyDescent="0.3">
      <c r="A7263" t="s">
        <v>3560</v>
      </c>
      <c r="B7263" t="s">
        <v>17241</v>
      </c>
      <c r="C7263" t="s">
        <v>181</v>
      </c>
      <c r="D7263" t="s">
        <v>17242</v>
      </c>
      <c r="E7263" t="s">
        <v>7931</v>
      </c>
      <c r="F7263">
        <v>0</v>
      </c>
      <c r="G7263">
        <v>0</v>
      </c>
      <c r="H7263" t="s">
        <v>17240</v>
      </c>
      <c r="I7263">
        <v>0</v>
      </c>
      <c r="J7263">
        <v>1</v>
      </c>
      <c r="K7263">
        <v>1</v>
      </c>
      <c r="L7263">
        <v>25.76</v>
      </c>
      <c r="M7263">
        <v>0</v>
      </c>
      <c r="N7263">
        <v>0</v>
      </c>
      <c r="O7263">
        <v>0</v>
      </c>
      <c r="P7263" t="s">
        <v>183</v>
      </c>
      <c r="Q7263">
        <v>0</v>
      </c>
      <c r="R7263">
        <v>0</v>
      </c>
      <c r="S7263">
        <v>0</v>
      </c>
      <c r="T7263" t="s">
        <v>181</v>
      </c>
      <c r="U7263">
        <v>0</v>
      </c>
      <c r="V7263" t="s">
        <v>181</v>
      </c>
      <c r="W7263">
        <v>0</v>
      </c>
      <c r="X7263" t="s">
        <v>7729</v>
      </c>
    </row>
    <row r="7264" spans="1:24" x14ac:dyDescent="0.3">
      <c r="A7264" t="s">
        <v>3560</v>
      </c>
      <c r="B7264" t="s">
        <v>8113</v>
      </c>
      <c r="C7264" t="s">
        <v>181</v>
      </c>
      <c r="D7264" t="s">
        <v>8114</v>
      </c>
      <c r="E7264" t="s">
        <v>7931</v>
      </c>
      <c r="F7264">
        <v>0</v>
      </c>
      <c r="G7264">
        <v>0</v>
      </c>
      <c r="H7264" t="s">
        <v>17243</v>
      </c>
      <c r="I7264">
        <v>0</v>
      </c>
      <c r="J7264">
        <v>2</v>
      </c>
      <c r="K7264">
        <v>32</v>
      </c>
      <c r="L7264">
        <v>4208.96</v>
      </c>
      <c r="M7264">
        <v>0</v>
      </c>
      <c r="N7264">
        <v>0</v>
      </c>
      <c r="O7264">
        <v>0</v>
      </c>
      <c r="P7264" t="s">
        <v>183</v>
      </c>
      <c r="Q7264">
        <v>0</v>
      </c>
      <c r="R7264">
        <v>0</v>
      </c>
      <c r="S7264">
        <v>0</v>
      </c>
      <c r="T7264" t="s">
        <v>181</v>
      </c>
      <c r="U7264">
        <v>0</v>
      </c>
      <c r="V7264" t="s">
        <v>181</v>
      </c>
      <c r="W7264">
        <v>0</v>
      </c>
      <c r="X7264" t="s">
        <v>7729</v>
      </c>
    </row>
    <row r="7265" spans="1:24" x14ac:dyDescent="0.3">
      <c r="A7265" t="s">
        <v>3560</v>
      </c>
      <c r="B7265" t="s">
        <v>17244</v>
      </c>
      <c r="C7265" t="s">
        <v>181</v>
      </c>
      <c r="D7265" t="s">
        <v>17245</v>
      </c>
      <c r="E7265" t="s">
        <v>7931</v>
      </c>
      <c r="F7265">
        <v>0</v>
      </c>
      <c r="G7265">
        <v>0</v>
      </c>
      <c r="H7265" t="s">
        <v>17246</v>
      </c>
      <c r="I7265">
        <v>0</v>
      </c>
      <c r="J7265">
        <v>1</v>
      </c>
      <c r="K7265">
        <v>1</v>
      </c>
      <c r="L7265">
        <v>94.6</v>
      </c>
      <c r="M7265">
        <v>94.6</v>
      </c>
      <c r="N7265">
        <v>1</v>
      </c>
      <c r="O7265">
        <v>0</v>
      </c>
      <c r="P7265" t="s">
        <v>3535</v>
      </c>
      <c r="Q7265">
        <v>0</v>
      </c>
      <c r="R7265">
        <v>0</v>
      </c>
      <c r="S7265">
        <v>0</v>
      </c>
      <c r="T7265" t="s">
        <v>181</v>
      </c>
      <c r="U7265">
        <v>0</v>
      </c>
      <c r="V7265" t="s">
        <v>181</v>
      </c>
      <c r="W7265">
        <v>3.3333333333333298E-2</v>
      </c>
      <c r="X7265" t="s">
        <v>7729</v>
      </c>
    </row>
    <row r="7266" spans="1:24" x14ac:dyDescent="0.3">
      <c r="A7266" t="s">
        <v>3560</v>
      </c>
      <c r="B7266" t="s">
        <v>7988</v>
      </c>
      <c r="C7266" t="s">
        <v>3504</v>
      </c>
      <c r="D7266" t="s">
        <v>7989</v>
      </c>
      <c r="E7266" t="s">
        <v>7931</v>
      </c>
      <c r="F7266">
        <v>0</v>
      </c>
      <c r="G7266">
        <v>0</v>
      </c>
      <c r="H7266" t="s">
        <v>18601</v>
      </c>
      <c r="I7266">
        <v>0</v>
      </c>
      <c r="J7266">
        <v>1</v>
      </c>
      <c r="K7266">
        <v>1</v>
      </c>
      <c r="L7266">
        <v>84.27</v>
      </c>
      <c r="M7266">
        <v>252.8</v>
      </c>
      <c r="N7266">
        <v>3</v>
      </c>
      <c r="O7266">
        <v>0</v>
      </c>
      <c r="P7266" t="s">
        <v>3701</v>
      </c>
      <c r="Q7266">
        <v>0</v>
      </c>
      <c r="R7266">
        <v>0</v>
      </c>
      <c r="S7266">
        <v>0</v>
      </c>
      <c r="T7266" t="s">
        <v>181</v>
      </c>
      <c r="U7266">
        <v>0</v>
      </c>
      <c r="V7266" t="s">
        <v>181</v>
      </c>
      <c r="W7266">
        <v>0.1</v>
      </c>
      <c r="X7266" t="s">
        <v>7729</v>
      </c>
    </row>
    <row r="7267" spans="1:24" x14ac:dyDescent="0.3">
      <c r="A7267" t="s">
        <v>3560</v>
      </c>
      <c r="B7267" t="s">
        <v>8031</v>
      </c>
      <c r="C7267" t="s">
        <v>3504</v>
      </c>
      <c r="D7267" t="s">
        <v>8032</v>
      </c>
      <c r="E7267" t="s">
        <v>7931</v>
      </c>
      <c r="F7267">
        <v>0</v>
      </c>
      <c r="G7267">
        <v>0</v>
      </c>
      <c r="H7267" t="s">
        <v>17247</v>
      </c>
      <c r="I7267">
        <v>0</v>
      </c>
      <c r="J7267">
        <v>1</v>
      </c>
      <c r="K7267">
        <v>11</v>
      </c>
      <c r="L7267">
        <v>415.47</v>
      </c>
      <c r="M7267">
        <v>0</v>
      </c>
      <c r="N7267">
        <v>0</v>
      </c>
      <c r="O7267">
        <v>0</v>
      </c>
      <c r="P7267" t="s">
        <v>183</v>
      </c>
      <c r="Q7267">
        <v>0</v>
      </c>
      <c r="R7267">
        <v>0</v>
      </c>
      <c r="S7267">
        <v>0</v>
      </c>
      <c r="T7267" t="s">
        <v>181</v>
      </c>
      <c r="U7267">
        <v>0</v>
      </c>
      <c r="V7267" t="s">
        <v>181</v>
      </c>
      <c r="W7267">
        <v>0</v>
      </c>
      <c r="X7267" t="s">
        <v>7729</v>
      </c>
    </row>
    <row r="7268" spans="1:24" x14ac:dyDescent="0.3">
      <c r="A7268" t="s">
        <v>3560</v>
      </c>
      <c r="B7268" t="s">
        <v>8140</v>
      </c>
      <c r="C7268" t="s">
        <v>181</v>
      </c>
      <c r="D7268" t="s">
        <v>8141</v>
      </c>
      <c r="E7268" t="s">
        <v>7931</v>
      </c>
      <c r="F7268">
        <v>0</v>
      </c>
      <c r="G7268">
        <v>0</v>
      </c>
      <c r="H7268" t="s">
        <v>17248</v>
      </c>
      <c r="I7268">
        <v>0</v>
      </c>
      <c r="J7268">
        <v>0</v>
      </c>
      <c r="K7268">
        <v>1</v>
      </c>
      <c r="L7268">
        <v>68.540000000000006</v>
      </c>
      <c r="M7268">
        <v>205.62</v>
      </c>
      <c r="N7268">
        <v>3</v>
      </c>
      <c r="O7268">
        <v>0</v>
      </c>
      <c r="P7268" t="s">
        <v>3701</v>
      </c>
      <c r="Q7268">
        <v>0</v>
      </c>
      <c r="R7268">
        <v>0</v>
      </c>
      <c r="S7268">
        <v>0</v>
      </c>
      <c r="T7268" t="s">
        <v>181</v>
      </c>
      <c r="U7268">
        <v>0</v>
      </c>
      <c r="V7268" t="s">
        <v>181</v>
      </c>
      <c r="W7268">
        <v>0</v>
      </c>
      <c r="X7268" t="s">
        <v>7729</v>
      </c>
    </row>
    <row r="7269" spans="1:24" x14ac:dyDescent="0.3">
      <c r="A7269" t="s">
        <v>3560</v>
      </c>
      <c r="B7269" t="s">
        <v>7990</v>
      </c>
      <c r="C7269" t="s">
        <v>3504</v>
      </c>
      <c r="D7269" t="s">
        <v>7991</v>
      </c>
      <c r="E7269" t="s">
        <v>7931</v>
      </c>
      <c r="F7269">
        <v>0</v>
      </c>
      <c r="G7269">
        <v>0</v>
      </c>
      <c r="H7269" t="s">
        <v>18602</v>
      </c>
      <c r="I7269">
        <v>0</v>
      </c>
      <c r="J7269">
        <v>3</v>
      </c>
      <c r="K7269">
        <v>5</v>
      </c>
      <c r="L7269">
        <v>123.14999999999999</v>
      </c>
      <c r="M7269">
        <v>24.63</v>
      </c>
      <c r="N7269">
        <v>1</v>
      </c>
      <c r="O7269">
        <v>0</v>
      </c>
      <c r="P7269" t="s">
        <v>3535</v>
      </c>
      <c r="Q7269">
        <v>0</v>
      </c>
      <c r="R7269">
        <v>0</v>
      </c>
      <c r="S7269">
        <v>0</v>
      </c>
      <c r="T7269" t="s">
        <v>181</v>
      </c>
      <c r="U7269">
        <v>0</v>
      </c>
      <c r="V7269" t="s">
        <v>181</v>
      </c>
      <c r="W7269">
        <v>0.1</v>
      </c>
      <c r="X7269" t="s">
        <v>7729</v>
      </c>
    </row>
    <row r="7270" spans="1:24" x14ac:dyDescent="0.3">
      <c r="A7270" t="s">
        <v>3560</v>
      </c>
      <c r="B7270" t="s">
        <v>7935</v>
      </c>
      <c r="C7270" t="s">
        <v>3504</v>
      </c>
      <c r="D7270" t="s">
        <v>7936</v>
      </c>
      <c r="E7270" t="s">
        <v>7931</v>
      </c>
      <c r="F7270">
        <v>0</v>
      </c>
      <c r="G7270">
        <v>0</v>
      </c>
      <c r="H7270" t="s">
        <v>3973</v>
      </c>
      <c r="I7270">
        <v>0</v>
      </c>
      <c r="J7270">
        <v>11</v>
      </c>
      <c r="K7270">
        <v>20</v>
      </c>
      <c r="L7270">
        <v>680</v>
      </c>
      <c r="M7270">
        <v>0</v>
      </c>
      <c r="N7270">
        <v>0</v>
      </c>
      <c r="O7270">
        <v>0</v>
      </c>
      <c r="P7270" t="s">
        <v>183</v>
      </c>
      <c r="Q7270">
        <v>0</v>
      </c>
      <c r="R7270">
        <v>0</v>
      </c>
      <c r="S7270">
        <v>0</v>
      </c>
      <c r="T7270" t="s">
        <v>181</v>
      </c>
      <c r="U7270">
        <v>0</v>
      </c>
      <c r="V7270" t="s">
        <v>181</v>
      </c>
      <c r="W7270">
        <v>0</v>
      </c>
      <c r="X7270" t="s">
        <v>7729</v>
      </c>
    </row>
    <row r="7271" spans="1:24" x14ac:dyDescent="0.3">
      <c r="A7271" t="s">
        <v>3560</v>
      </c>
      <c r="B7271" t="s">
        <v>7965</v>
      </c>
      <c r="C7271" t="s">
        <v>3504</v>
      </c>
      <c r="D7271" t="s">
        <v>7966</v>
      </c>
      <c r="E7271" t="s">
        <v>7931</v>
      </c>
      <c r="F7271">
        <v>0</v>
      </c>
      <c r="G7271">
        <v>0</v>
      </c>
      <c r="H7271" t="s">
        <v>17250</v>
      </c>
      <c r="I7271">
        <v>0</v>
      </c>
      <c r="J7271">
        <v>0</v>
      </c>
      <c r="L7271">
        <v>0</v>
      </c>
      <c r="M7271">
        <v>0</v>
      </c>
      <c r="N7271">
        <v>0</v>
      </c>
      <c r="O7271">
        <v>0</v>
      </c>
      <c r="P7271" t="s">
        <v>183</v>
      </c>
      <c r="Q7271">
        <v>0</v>
      </c>
      <c r="R7271">
        <v>0</v>
      </c>
      <c r="S7271">
        <v>0</v>
      </c>
      <c r="T7271" t="s">
        <v>181</v>
      </c>
      <c r="U7271">
        <v>0</v>
      </c>
      <c r="V7271" t="s">
        <v>181</v>
      </c>
      <c r="W7271">
        <v>0</v>
      </c>
      <c r="X7271" t="s">
        <v>7729</v>
      </c>
    </row>
    <row r="7272" spans="1:24" x14ac:dyDescent="0.3">
      <c r="A7272" t="s">
        <v>3560</v>
      </c>
      <c r="B7272" t="s">
        <v>7963</v>
      </c>
      <c r="C7272" t="s">
        <v>3504</v>
      </c>
      <c r="D7272" t="s">
        <v>7964</v>
      </c>
      <c r="E7272" t="s">
        <v>7931</v>
      </c>
      <c r="F7272">
        <v>0</v>
      </c>
      <c r="G7272">
        <v>0</v>
      </c>
      <c r="H7272" t="s">
        <v>4031</v>
      </c>
      <c r="I7272">
        <v>0</v>
      </c>
      <c r="J7272">
        <v>0</v>
      </c>
      <c r="L7272">
        <v>0</v>
      </c>
      <c r="M7272">
        <v>0</v>
      </c>
      <c r="N7272">
        <v>0</v>
      </c>
      <c r="O7272">
        <v>0</v>
      </c>
      <c r="P7272" t="s">
        <v>183</v>
      </c>
      <c r="Q7272">
        <v>0</v>
      </c>
      <c r="R7272">
        <v>0</v>
      </c>
      <c r="S7272">
        <v>0</v>
      </c>
      <c r="T7272" t="s">
        <v>181</v>
      </c>
      <c r="U7272">
        <v>0</v>
      </c>
      <c r="V7272" t="s">
        <v>181</v>
      </c>
      <c r="W7272">
        <v>0</v>
      </c>
      <c r="X7272" t="s">
        <v>7729</v>
      </c>
    </row>
    <row r="7273" spans="1:24" x14ac:dyDescent="0.3">
      <c r="A7273" t="s">
        <v>3560</v>
      </c>
      <c r="B7273" t="s">
        <v>7986</v>
      </c>
      <c r="C7273" t="s">
        <v>3504</v>
      </c>
      <c r="D7273" t="s">
        <v>7987</v>
      </c>
      <c r="E7273" t="s">
        <v>7931</v>
      </c>
      <c r="F7273">
        <v>0</v>
      </c>
      <c r="G7273">
        <v>0</v>
      </c>
      <c r="H7273" t="s">
        <v>4031</v>
      </c>
      <c r="I7273">
        <v>0</v>
      </c>
      <c r="J7273">
        <v>0</v>
      </c>
      <c r="L7273">
        <v>0</v>
      </c>
      <c r="M7273">
        <v>0</v>
      </c>
      <c r="N7273">
        <v>0</v>
      </c>
      <c r="O7273">
        <v>0</v>
      </c>
      <c r="P7273" t="s">
        <v>183</v>
      </c>
      <c r="Q7273">
        <v>0</v>
      </c>
      <c r="R7273">
        <v>0</v>
      </c>
      <c r="S7273">
        <v>0</v>
      </c>
      <c r="T7273" t="s">
        <v>181</v>
      </c>
      <c r="U7273">
        <v>0</v>
      </c>
      <c r="V7273" t="s">
        <v>181</v>
      </c>
      <c r="W7273">
        <v>0</v>
      </c>
      <c r="X7273" t="s">
        <v>7729</v>
      </c>
    </row>
    <row r="7274" spans="1:24" x14ac:dyDescent="0.3">
      <c r="A7274" t="s">
        <v>3560</v>
      </c>
      <c r="B7274" t="s">
        <v>7961</v>
      </c>
      <c r="C7274" t="s">
        <v>3504</v>
      </c>
      <c r="D7274" t="s">
        <v>7962</v>
      </c>
      <c r="E7274" t="s">
        <v>7931</v>
      </c>
      <c r="F7274">
        <v>0</v>
      </c>
      <c r="G7274">
        <v>0</v>
      </c>
      <c r="H7274" t="s">
        <v>4031</v>
      </c>
      <c r="I7274">
        <v>0</v>
      </c>
      <c r="J7274">
        <v>0</v>
      </c>
      <c r="L7274">
        <v>0</v>
      </c>
      <c r="M7274">
        <v>0</v>
      </c>
      <c r="N7274">
        <v>0</v>
      </c>
      <c r="O7274">
        <v>0</v>
      </c>
      <c r="P7274" t="s">
        <v>183</v>
      </c>
      <c r="Q7274">
        <v>0</v>
      </c>
      <c r="R7274">
        <v>0</v>
      </c>
      <c r="S7274">
        <v>0</v>
      </c>
      <c r="T7274" t="s">
        <v>181</v>
      </c>
      <c r="U7274">
        <v>0</v>
      </c>
      <c r="V7274" t="s">
        <v>181</v>
      </c>
      <c r="W7274">
        <v>0</v>
      </c>
      <c r="X7274" t="s">
        <v>7729</v>
      </c>
    </row>
    <row r="7275" spans="1:24" x14ac:dyDescent="0.3">
      <c r="A7275" t="s">
        <v>3560</v>
      </c>
      <c r="B7275" t="s">
        <v>17251</v>
      </c>
      <c r="C7275" t="s">
        <v>181</v>
      </c>
      <c r="D7275" t="s">
        <v>17252</v>
      </c>
      <c r="E7275" t="s">
        <v>7931</v>
      </c>
      <c r="F7275">
        <v>0</v>
      </c>
      <c r="G7275">
        <v>0</v>
      </c>
      <c r="H7275" t="s">
        <v>17253</v>
      </c>
      <c r="I7275">
        <v>0</v>
      </c>
      <c r="J7275">
        <v>1</v>
      </c>
      <c r="K7275">
        <v>1</v>
      </c>
      <c r="L7275">
        <v>93.08</v>
      </c>
      <c r="M7275">
        <v>0</v>
      </c>
      <c r="N7275">
        <v>0</v>
      </c>
      <c r="O7275">
        <v>0</v>
      </c>
      <c r="P7275" t="s">
        <v>183</v>
      </c>
      <c r="Q7275">
        <v>0</v>
      </c>
      <c r="R7275">
        <v>0</v>
      </c>
      <c r="S7275">
        <v>0</v>
      </c>
      <c r="T7275" t="s">
        <v>181</v>
      </c>
      <c r="U7275">
        <v>0</v>
      </c>
      <c r="V7275" t="s">
        <v>181</v>
      </c>
      <c r="W7275">
        <v>0</v>
      </c>
      <c r="X7275" t="s">
        <v>7729</v>
      </c>
    </row>
    <row r="7276" spans="1:24" x14ac:dyDescent="0.3">
      <c r="A7276" t="s">
        <v>3560</v>
      </c>
      <c r="B7276" t="s">
        <v>17254</v>
      </c>
      <c r="C7276" t="s">
        <v>181</v>
      </c>
      <c r="D7276" t="s">
        <v>17255</v>
      </c>
      <c r="E7276" t="s">
        <v>7931</v>
      </c>
      <c r="F7276">
        <v>0</v>
      </c>
      <c r="G7276">
        <v>0</v>
      </c>
      <c r="H7276" t="s">
        <v>17253</v>
      </c>
      <c r="I7276">
        <v>0</v>
      </c>
      <c r="J7276">
        <v>1</v>
      </c>
      <c r="K7276">
        <v>1</v>
      </c>
      <c r="L7276">
        <v>93.08</v>
      </c>
      <c r="M7276">
        <v>0</v>
      </c>
      <c r="N7276">
        <v>0</v>
      </c>
      <c r="O7276">
        <v>0</v>
      </c>
      <c r="P7276" t="s">
        <v>183</v>
      </c>
      <c r="Q7276">
        <v>0</v>
      </c>
      <c r="R7276">
        <v>0</v>
      </c>
      <c r="S7276">
        <v>0</v>
      </c>
      <c r="T7276" t="s">
        <v>181</v>
      </c>
      <c r="U7276">
        <v>0</v>
      </c>
      <c r="V7276" t="s">
        <v>181</v>
      </c>
      <c r="W7276">
        <v>0</v>
      </c>
      <c r="X7276" t="s">
        <v>7729</v>
      </c>
    </row>
    <row r="7277" spans="1:24" x14ac:dyDescent="0.3">
      <c r="A7277" t="s">
        <v>3560</v>
      </c>
      <c r="B7277" t="s">
        <v>17256</v>
      </c>
      <c r="C7277" t="s">
        <v>181</v>
      </c>
      <c r="D7277" t="s">
        <v>17257</v>
      </c>
      <c r="E7277" t="s">
        <v>7931</v>
      </c>
      <c r="F7277">
        <v>0</v>
      </c>
      <c r="G7277">
        <v>0</v>
      </c>
      <c r="H7277" t="s">
        <v>17253</v>
      </c>
      <c r="I7277">
        <v>0</v>
      </c>
      <c r="J7277">
        <v>1</v>
      </c>
      <c r="K7277">
        <v>1</v>
      </c>
      <c r="L7277">
        <v>93.08</v>
      </c>
      <c r="M7277">
        <v>0</v>
      </c>
      <c r="N7277">
        <v>0</v>
      </c>
      <c r="O7277">
        <v>0</v>
      </c>
      <c r="P7277" t="s">
        <v>183</v>
      </c>
      <c r="Q7277">
        <v>0</v>
      </c>
      <c r="R7277">
        <v>0</v>
      </c>
      <c r="S7277">
        <v>0</v>
      </c>
      <c r="T7277" t="s">
        <v>181</v>
      </c>
      <c r="U7277">
        <v>0</v>
      </c>
      <c r="V7277" t="s">
        <v>181</v>
      </c>
      <c r="W7277">
        <v>0</v>
      </c>
      <c r="X7277" t="s">
        <v>7729</v>
      </c>
    </row>
    <row r="7278" spans="1:24" x14ac:dyDescent="0.3">
      <c r="A7278" t="s">
        <v>3560</v>
      </c>
      <c r="B7278" t="s">
        <v>17258</v>
      </c>
      <c r="C7278" t="s">
        <v>181</v>
      </c>
      <c r="D7278" t="s">
        <v>17259</v>
      </c>
      <c r="E7278" t="s">
        <v>7931</v>
      </c>
      <c r="F7278">
        <v>0</v>
      </c>
      <c r="G7278">
        <v>0</v>
      </c>
      <c r="H7278" t="s">
        <v>17253</v>
      </c>
      <c r="I7278">
        <v>0</v>
      </c>
      <c r="J7278">
        <v>1</v>
      </c>
      <c r="K7278">
        <v>1</v>
      </c>
      <c r="L7278">
        <v>93.08</v>
      </c>
      <c r="M7278">
        <v>0</v>
      </c>
      <c r="N7278">
        <v>0</v>
      </c>
      <c r="O7278">
        <v>0</v>
      </c>
      <c r="P7278" t="s">
        <v>183</v>
      </c>
      <c r="Q7278">
        <v>0</v>
      </c>
      <c r="R7278">
        <v>0</v>
      </c>
      <c r="S7278">
        <v>0</v>
      </c>
      <c r="T7278" t="s">
        <v>181</v>
      </c>
      <c r="U7278">
        <v>0</v>
      </c>
      <c r="V7278" t="s">
        <v>181</v>
      </c>
      <c r="W7278">
        <v>0</v>
      </c>
      <c r="X7278" t="s">
        <v>7729</v>
      </c>
    </row>
    <row r="7279" spans="1:24" x14ac:dyDescent="0.3">
      <c r="A7279" t="s">
        <v>3560</v>
      </c>
      <c r="B7279" t="s">
        <v>7984</v>
      </c>
      <c r="C7279" t="s">
        <v>3504</v>
      </c>
      <c r="D7279" t="s">
        <v>7985</v>
      </c>
      <c r="E7279" t="s">
        <v>7931</v>
      </c>
      <c r="F7279">
        <v>0</v>
      </c>
      <c r="G7279">
        <v>0</v>
      </c>
      <c r="H7279" t="s">
        <v>17260</v>
      </c>
      <c r="I7279">
        <v>0</v>
      </c>
      <c r="J7279">
        <v>0</v>
      </c>
      <c r="L7279">
        <v>0</v>
      </c>
      <c r="M7279">
        <v>0</v>
      </c>
      <c r="N7279">
        <v>0</v>
      </c>
      <c r="O7279">
        <v>0</v>
      </c>
      <c r="P7279" t="s">
        <v>183</v>
      </c>
      <c r="Q7279">
        <v>0</v>
      </c>
      <c r="R7279">
        <v>0</v>
      </c>
      <c r="S7279">
        <v>0</v>
      </c>
      <c r="T7279" t="s">
        <v>181</v>
      </c>
      <c r="U7279">
        <v>0</v>
      </c>
      <c r="V7279" t="s">
        <v>181</v>
      </c>
      <c r="W7279">
        <v>0</v>
      </c>
      <c r="X7279" t="s">
        <v>7729</v>
      </c>
    </row>
    <row r="7280" spans="1:24" x14ac:dyDescent="0.3">
      <c r="A7280" t="s">
        <v>3560</v>
      </c>
      <c r="B7280" t="s">
        <v>8131</v>
      </c>
      <c r="C7280" t="s">
        <v>3504</v>
      </c>
      <c r="D7280" t="s">
        <v>8132</v>
      </c>
      <c r="E7280" t="s">
        <v>7931</v>
      </c>
      <c r="F7280">
        <v>0</v>
      </c>
      <c r="G7280">
        <v>0</v>
      </c>
      <c r="H7280" t="s">
        <v>17261</v>
      </c>
      <c r="I7280">
        <v>0</v>
      </c>
      <c r="J7280">
        <v>0</v>
      </c>
      <c r="L7280">
        <v>0</v>
      </c>
      <c r="M7280">
        <v>0</v>
      </c>
      <c r="N7280">
        <v>0</v>
      </c>
      <c r="O7280">
        <v>0</v>
      </c>
      <c r="P7280" t="s">
        <v>183</v>
      </c>
      <c r="Q7280">
        <v>0</v>
      </c>
      <c r="R7280">
        <v>0</v>
      </c>
      <c r="S7280">
        <v>0</v>
      </c>
      <c r="T7280" t="s">
        <v>181</v>
      </c>
      <c r="U7280">
        <v>0</v>
      </c>
      <c r="V7280" t="s">
        <v>181</v>
      </c>
      <c r="W7280">
        <v>0</v>
      </c>
      <c r="X7280" t="s">
        <v>7729</v>
      </c>
    </row>
    <row r="7281" spans="1:24" x14ac:dyDescent="0.3">
      <c r="A7281" t="s">
        <v>3560</v>
      </c>
      <c r="B7281" t="s">
        <v>7974</v>
      </c>
      <c r="C7281" t="s">
        <v>3504</v>
      </c>
      <c r="D7281" t="s">
        <v>7975</v>
      </c>
      <c r="E7281" t="s">
        <v>7931</v>
      </c>
      <c r="F7281">
        <v>0</v>
      </c>
      <c r="G7281">
        <v>0</v>
      </c>
      <c r="H7281" t="s">
        <v>17261</v>
      </c>
      <c r="I7281">
        <v>0</v>
      </c>
      <c r="J7281">
        <v>0</v>
      </c>
      <c r="L7281">
        <v>0</v>
      </c>
      <c r="M7281">
        <v>0</v>
      </c>
      <c r="N7281">
        <v>0</v>
      </c>
      <c r="O7281">
        <v>0</v>
      </c>
      <c r="P7281" t="s">
        <v>183</v>
      </c>
      <c r="Q7281">
        <v>0</v>
      </c>
      <c r="R7281">
        <v>0</v>
      </c>
      <c r="S7281">
        <v>0</v>
      </c>
      <c r="T7281" t="s">
        <v>181</v>
      </c>
      <c r="U7281">
        <v>0</v>
      </c>
      <c r="V7281" t="s">
        <v>181</v>
      </c>
      <c r="W7281">
        <v>0</v>
      </c>
      <c r="X7281" t="s">
        <v>7729</v>
      </c>
    </row>
    <row r="7282" spans="1:24" x14ac:dyDescent="0.3">
      <c r="A7282" t="s">
        <v>3560</v>
      </c>
      <c r="B7282" t="s">
        <v>7959</v>
      </c>
      <c r="C7282" t="s">
        <v>3504</v>
      </c>
      <c r="D7282" t="s">
        <v>7960</v>
      </c>
      <c r="E7282" t="s">
        <v>7931</v>
      </c>
      <c r="F7282">
        <v>0</v>
      </c>
      <c r="G7282">
        <v>0</v>
      </c>
      <c r="H7282" t="s">
        <v>17261</v>
      </c>
      <c r="I7282">
        <v>0</v>
      </c>
      <c r="J7282">
        <v>0</v>
      </c>
      <c r="L7282">
        <v>0</v>
      </c>
      <c r="M7282">
        <v>0</v>
      </c>
      <c r="N7282">
        <v>0</v>
      </c>
      <c r="O7282">
        <v>0</v>
      </c>
      <c r="P7282" t="s">
        <v>183</v>
      </c>
      <c r="Q7282">
        <v>0</v>
      </c>
      <c r="R7282">
        <v>0</v>
      </c>
      <c r="S7282">
        <v>0</v>
      </c>
      <c r="T7282" t="s">
        <v>181</v>
      </c>
      <c r="U7282">
        <v>0</v>
      </c>
      <c r="V7282" t="s">
        <v>181</v>
      </c>
      <c r="W7282">
        <v>0</v>
      </c>
      <c r="X7282" t="s">
        <v>7729</v>
      </c>
    </row>
    <row r="7283" spans="1:24" x14ac:dyDescent="0.3">
      <c r="A7283" t="s">
        <v>3560</v>
      </c>
      <c r="B7283" t="s">
        <v>7992</v>
      </c>
      <c r="C7283" t="s">
        <v>3504</v>
      </c>
      <c r="D7283" t="s">
        <v>7993</v>
      </c>
      <c r="E7283" t="s">
        <v>7931</v>
      </c>
      <c r="F7283">
        <v>0</v>
      </c>
      <c r="G7283">
        <v>0</v>
      </c>
      <c r="H7283" t="s">
        <v>17213</v>
      </c>
      <c r="I7283">
        <v>0</v>
      </c>
      <c r="J7283">
        <v>0</v>
      </c>
      <c r="K7283">
        <v>1</v>
      </c>
      <c r="L7283">
        <v>30.56</v>
      </c>
      <c r="M7283">
        <v>0</v>
      </c>
      <c r="N7283">
        <v>0</v>
      </c>
      <c r="O7283">
        <v>0</v>
      </c>
      <c r="P7283" t="s">
        <v>183</v>
      </c>
      <c r="Q7283">
        <v>0</v>
      </c>
      <c r="R7283">
        <v>0</v>
      </c>
      <c r="S7283">
        <v>0</v>
      </c>
      <c r="T7283" t="s">
        <v>181</v>
      </c>
      <c r="U7283">
        <v>0</v>
      </c>
      <c r="V7283" t="s">
        <v>181</v>
      </c>
      <c r="W7283">
        <v>0</v>
      </c>
      <c r="X7283" t="s">
        <v>7729</v>
      </c>
    </row>
    <row r="7284" spans="1:24" x14ac:dyDescent="0.3">
      <c r="A7284" t="s">
        <v>3560</v>
      </c>
      <c r="B7284" t="s">
        <v>8063</v>
      </c>
      <c r="C7284" t="s">
        <v>181</v>
      </c>
      <c r="D7284" t="s">
        <v>8064</v>
      </c>
      <c r="E7284" t="s">
        <v>7931</v>
      </c>
      <c r="F7284">
        <v>0</v>
      </c>
      <c r="G7284">
        <v>0</v>
      </c>
      <c r="H7284" t="s">
        <v>17262</v>
      </c>
      <c r="I7284">
        <v>0</v>
      </c>
      <c r="J7284">
        <v>0</v>
      </c>
      <c r="L7284">
        <v>0</v>
      </c>
      <c r="M7284">
        <v>0</v>
      </c>
      <c r="N7284">
        <v>0</v>
      </c>
      <c r="O7284">
        <v>0</v>
      </c>
      <c r="P7284" t="s">
        <v>183</v>
      </c>
      <c r="Q7284">
        <v>0</v>
      </c>
      <c r="R7284">
        <v>0</v>
      </c>
      <c r="S7284">
        <v>0</v>
      </c>
      <c r="T7284" t="s">
        <v>181</v>
      </c>
      <c r="U7284">
        <v>0</v>
      </c>
      <c r="V7284" t="s">
        <v>181</v>
      </c>
      <c r="W7284">
        <v>0</v>
      </c>
      <c r="X7284" t="s">
        <v>7729</v>
      </c>
    </row>
    <row r="7285" spans="1:24" x14ac:dyDescent="0.3">
      <c r="A7285" t="s">
        <v>3560</v>
      </c>
      <c r="B7285" t="s">
        <v>8037</v>
      </c>
      <c r="C7285" t="s">
        <v>3504</v>
      </c>
      <c r="D7285" t="s">
        <v>8038</v>
      </c>
      <c r="E7285" t="s">
        <v>7931</v>
      </c>
      <c r="F7285">
        <v>0</v>
      </c>
      <c r="G7285">
        <v>0</v>
      </c>
      <c r="H7285" t="s">
        <v>17263</v>
      </c>
      <c r="I7285">
        <v>0</v>
      </c>
      <c r="J7285">
        <v>0</v>
      </c>
      <c r="L7285">
        <v>0</v>
      </c>
      <c r="M7285">
        <v>0</v>
      </c>
      <c r="N7285">
        <v>0</v>
      </c>
      <c r="O7285">
        <v>0</v>
      </c>
      <c r="P7285" t="s">
        <v>183</v>
      </c>
      <c r="Q7285">
        <v>0</v>
      </c>
      <c r="R7285">
        <v>0</v>
      </c>
      <c r="S7285">
        <v>0</v>
      </c>
      <c r="T7285" t="s">
        <v>181</v>
      </c>
      <c r="U7285">
        <v>0</v>
      </c>
      <c r="V7285" t="s">
        <v>181</v>
      </c>
      <c r="W7285">
        <v>0</v>
      </c>
      <c r="X7285" t="s">
        <v>7729</v>
      </c>
    </row>
    <row r="7286" spans="1:24" x14ac:dyDescent="0.3">
      <c r="A7286" t="s">
        <v>3560</v>
      </c>
      <c r="B7286" t="s">
        <v>8011</v>
      </c>
      <c r="C7286" t="s">
        <v>181</v>
      </c>
      <c r="D7286" t="s">
        <v>8012</v>
      </c>
      <c r="E7286" t="s">
        <v>7931</v>
      </c>
      <c r="F7286">
        <v>0</v>
      </c>
      <c r="G7286">
        <v>0</v>
      </c>
      <c r="H7286" t="s">
        <v>17264</v>
      </c>
      <c r="I7286">
        <v>0</v>
      </c>
      <c r="J7286">
        <v>0</v>
      </c>
      <c r="L7286">
        <v>0</v>
      </c>
      <c r="M7286">
        <v>8803.6200000000008</v>
      </c>
      <c r="N7286">
        <v>204</v>
      </c>
      <c r="O7286">
        <v>0</v>
      </c>
      <c r="P7286" t="s">
        <v>5670</v>
      </c>
      <c r="Q7286">
        <v>0</v>
      </c>
      <c r="R7286">
        <v>0</v>
      </c>
      <c r="S7286">
        <v>0</v>
      </c>
      <c r="T7286" t="s">
        <v>181</v>
      </c>
      <c r="U7286">
        <v>0</v>
      </c>
      <c r="V7286" t="s">
        <v>181</v>
      </c>
      <c r="W7286">
        <v>0</v>
      </c>
      <c r="X7286" t="s">
        <v>7729</v>
      </c>
    </row>
    <row r="7287" spans="1:24" x14ac:dyDescent="0.3">
      <c r="A7287" t="s">
        <v>3560</v>
      </c>
      <c r="B7287" t="s">
        <v>7982</v>
      </c>
      <c r="C7287" t="s">
        <v>3504</v>
      </c>
      <c r="D7287" t="s">
        <v>7983</v>
      </c>
      <c r="E7287" t="s">
        <v>7931</v>
      </c>
      <c r="F7287">
        <v>0</v>
      </c>
      <c r="G7287">
        <v>0</v>
      </c>
      <c r="H7287" t="s">
        <v>18603</v>
      </c>
      <c r="I7287">
        <v>0</v>
      </c>
      <c r="J7287">
        <v>1</v>
      </c>
      <c r="K7287">
        <v>1</v>
      </c>
      <c r="L7287">
        <v>74.599999999999994</v>
      </c>
      <c r="M7287">
        <v>0</v>
      </c>
      <c r="N7287">
        <v>0</v>
      </c>
      <c r="O7287">
        <v>0</v>
      </c>
      <c r="P7287" t="s">
        <v>183</v>
      </c>
      <c r="Q7287">
        <v>0</v>
      </c>
      <c r="R7287">
        <v>0</v>
      </c>
      <c r="S7287">
        <v>0</v>
      </c>
      <c r="T7287" t="s">
        <v>181</v>
      </c>
      <c r="U7287">
        <v>0</v>
      </c>
      <c r="V7287" t="s">
        <v>181</v>
      </c>
      <c r="W7287">
        <v>0</v>
      </c>
      <c r="X7287" t="s">
        <v>7729</v>
      </c>
    </row>
    <row r="7288" spans="1:24" x14ac:dyDescent="0.3">
      <c r="A7288" t="s">
        <v>3560</v>
      </c>
      <c r="B7288" t="s">
        <v>8105</v>
      </c>
      <c r="C7288" t="s">
        <v>181</v>
      </c>
      <c r="D7288" t="s">
        <v>8106</v>
      </c>
      <c r="E7288" t="s">
        <v>7931</v>
      </c>
      <c r="F7288">
        <v>0</v>
      </c>
      <c r="G7288">
        <v>0</v>
      </c>
      <c r="H7288" t="s">
        <v>18604</v>
      </c>
      <c r="I7288">
        <v>0</v>
      </c>
      <c r="J7288">
        <v>2</v>
      </c>
      <c r="K7288">
        <v>1</v>
      </c>
      <c r="L7288">
        <v>23.49</v>
      </c>
      <c r="M7288">
        <v>164.43</v>
      </c>
      <c r="N7288">
        <v>7</v>
      </c>
      <c r="O7288">
        <v>7</v>
      </c>
      <c r="P7288" t="s">
        <v>183</v>
      </c>
      <c r="Q7288">
        <v>0</v>
      </c>
      <c r="R7288">
        <v>0</v>
      </c>
      <c r="S7288">
        <v>0</v>
      </c>
      <c r="T7288" t="s">
        <v>181</v>
      </c>
      <c r="U7288">
        <v>0</v>
      </c>
      <c r="V7288" t="s">
        <v>181</v>
      </c>
      <c r="W7288">
        <v>0</v>
      </c>
      <c r="X7288" t="s">
        <v>7729</v>
      </c>
    </row>
    <row r="7289" spans="1:24" x14ac:dyDescent="0.3">
      <c r="A7289" t="s">
        <v>3560</v>
      </c>
      <c r="B7289" t="s">
        <v>18605</v>
      </c>
      <c r="C7289" t="s">
        <v>181</v>
      </c>
      <c r="D7289" t="s">
        <v>18606</v>
      </c>
      <c r="E7289" t="s">
        <v>7931</v>
      </c>
      <c r="F7289">
        <v>0</v>
      </c>
      <c r="G7289">
        <v>0</v>
      </c>
      <c r="H7289" t="s">
        <v>6619</v>
      </c>
      <c r="I7289">
        <v>0</v>
      </c>
      <c r="J7289">
        <v>0</v>
      </c>
      <c r="L7289">
        <v>0</v>
      </c>
      <c r="M7289">
        <v>0</v>
      </c>
      <c r="N7289">
        <v>0</v>
      </c>
      <c r="O7289">
        <v>0</v>
      </c>
      <c r="P7289" t="s">
        <v>183</v>
      </c>
      <c r="Q7289">
        <v>0</v>
      </c>
      <c r="R7289">
        <v>0</v>
      </c>
      <c r="S7289">
        <v>0</v>
      </c>
      <c r="T7289" t="s">
        <v>181</v>
      </c>
      <c r="U7289">
        <v>0</v>
      </c>
      <c r="V7289" t="s">
        <v>181</v>
      </c>
      <c r="W7289">
        <v>0</v>
      </c>
      <c r="X7289" t="s">
        <v>7729</v>
      </c>
    </row>
    <row r="7290" spans="1:24" x14ac:dyDescent="0.3">
      <c r="A7290" t="s">
        <v>3560</v>
      </c>
      <c r="B7290" t="s">
        <v>17265</v>
      </c>
      <c r="C7290" t="s">
        <v>181</v>
      </c>
      <c r="D7290" t="s">
        <v>17266</v>
      </c>
      <c r="E7290" t="s">
        <v>7931</v>
      </c>
      <c r="F7290">
        <v>0</v>
      </c>
      <c r="G7290">
        <v>0</v>
      </c>
      <c r="H7290" t="s">
        <v>17267</v>
      </c>
      <c r="I7290">
        <v>0</v>
      </c>
      <c r="J7290">
        <v>0</v>
      </c>
      <c r="L7290">
        <v>0</v>
      </c>
      <c r="M7290">
        <v>0</v>
      </c>
      <c r="N7290">
        <v>0</v>
      </c>
      <c r="O7290">
        <v>0</v>
      </c>
      <c r="P7290" t="s">
        <v>183</v>
      </c>
      <c r="Q7290">
        <v>0</v>
      </c>
      <c r="R7290">
        <v>0</v>
      </c>
      <c r="S7290">
        <v>0</v>
      </c>
      <c r="T7290" t="s">
        <v>181</v>
      </c>
      <c r="U7290">
        <v>0</v>
      </c>
      <c r="V7290" t="s">
        <v>181</v>
      </c>
      <c r="W7290">
        <v>0</v>
      </c>
      <c r="X7290" t="s">
        <v>7729</v>
      </c>
    </row>
    <row r="7291" spans="1:24" x14ac:dyDescent="0.3">
      <c r="A7291" t="s">
        <v>3560</v>
      </c>
      <c r="B7291" t="s">
        <v>17268</v>
      </c>
      <c r="C7291" t="s">
        <v>181</v>
      </c>
      <c r="D7291" t="s">
        <v>17269</v>
      </c>
      <c r="E7291" t="s">
        <v>7931</v>
      </c>
      <c r="F7291">
        <v>0</v>
      </c>
      <c r="G7291">
        <v>0</v>
      </c>
      <c r="H7291" t="s">
        <v>17270</v>
      </c>
      <c r="I7291">
        <v>0</v>
      </c>
      <c r="J7291">
        <v>0</v>
      </c>
      <c r="L7291">
        <v>0</v>
      </c>
      <c r="M7291">
        <v>0</v>
      </c>
      <c r="N7291">
        <v>0</v>
      </c>
      <c r="O7291">
        <v>0</v>
      </c>
      <c r="P7291" t="s">
        <v>183</v>
      </c>
      <c r="Q7291">
        <v>0</v>
      </c>
      <c r="R7291">
        <v>0</v>
      </c>
      <c r="S7291">
        <v>0</v>
      </c>
      <c r="T7291" t="s">
        <v>181</v>
      </c>
      <c r="U7291">
        <v>0</v>
      </c>
      <c r="V7291" t="s">
        <v>181</v>
      </c>
      <c r="W7291">
        <v>0</v>
      </c>
      <c r="X7291" t="s">
        <v>7729</v>
      </c>
    </row>
    <row r="7292" spans="1:24" x14ac:dyDescent="0.3">
      <c r="A7292" t="s">
        <v>3560</v>
      </c>
      <c r="B7292" t="s">
        <v>17271</v>
      </c>
      <c r="C7292" t="s">
        <v>181</v>
      </c>
      <c r="D7292" t="s">
        <v>17272</v>
      </c>
      <c r="E7292" t="s">
        <v>7931</v>
      </c>
      <c r="F7292">
        <v>0</v>
      </c>
      <c r="G7292">
        <v>0</v>
      </c>
      <c r="H7292" t="s">
        <v>17273</v>
      </c>
      <c r="I7292">
        <v>0</v>
      </c>
      <c r="J7292">
        <v>0</v>
      </c>
      <c r="L7292">
        <v>0</v>
      </c>
      <c r="M7292">
        <v>0</v>
      </c>
      <c r="N7292">
        <v>0</v>
      </c>
      <c r="O7292">
        <v>0</v>
      </c>
      <c r="P7292" t="s">
        <v>183</v>
      </c>
      <c r="Q7292">
        <v>0</v>
      </c>
      <c r="R7292">
        <v>0</v>
      </c>
      <c r="S7292">
        <v>0</v>
      </c>
      <c r="T7292" t="s">
        <v>181</v>
      </c>
      <c r="U7292">
        <v>0</v>
      </c>
      <c r="V7292" t="s">
        <v>181</v>
      </c>
      <c r="W7292">
        <v>0</v>
      </c>
      <c r="X7292" t="s">
        <v>7729</v>
      </c>
    </row>
    <row r="7293" spans="1:24" x14ac:dyDescent="0.3">
      <c r="A7293" t="s">
        <v>3560</v>
      </c>
      <c r="B7293" t="s">
        <v>17274</v>
      </c>
      <c r="C7293" t="s">
        <v>181</v>
      </c>
      <c r="D7293" t="s">
        <v>17275</v>
      </c>
      <c r="E7293" t="s">
        <v>7931</v>
      </c>
      <c r="F7293">
        <v>0</v>
      </c>
      <c r="G7293">
        <v>0</v>
      </c>
      <c r="H7293" t="s">
        <v>17276</v>
      </c>
      <c r="I7293">
        <v>0</v>
      </c>
      <c r="J7293">
        <v>0</v>
      </c>
      <c r="L7293">
        <v>0</v>
      </c>
      <c r="M7293">
        <v>0</v>
      </c>
      <c r="N7293">
        <v>0</v>
      </c>
      <c r="O7293">
        <v>0</v>
      </c>
      <c r="P7293" t="s">
        <v>183</v>
      </c>
      <c r="Q7293">
        <v>0</v>
      </c>
      <c r="R7293">
        <v>0</v>
      </c>
      <c r="S7293">
        <v>0</v>
      </c>
      <c r="T7293" t="s">
        <v>181</v>
      </c>
      <c r="U7293">
        <v>0</v>
      </c>
      <c r="V7293" t="s">
        <v>181</v>
      </c>
      <c r="W7293">
        <v>0</v>
      </c>
      <c r="X7293" t="s">
        <v>7729</v>
      </c>
    </row>
    <row r="7294" spans="1:24" x14ac:dyDescent="0.3">
      <c r="A7294" t="s">
        <v>3560</v>
      </c>
      <c r="B7294" t="s">
        <v>7946</v>
      </c>
      <c r="C7294" t="s">
        <v>3504</v>
      </c>
      <c r="D7294" t="s">
        <v>7947</v>
      </c>
      <c r="E7294" t="s">
        <v>7931</v>
      </c>
      <c r="F7294">
        <v>0</v>
      </c>
      <c r="G7294">
        <v>0</v>
      </c>
      <c r="H7294" t="s">
        <v>17249</v>
      </c>
      <c r="I7294">
        <v>0</v>
      </c>
      <c r="J7294">
        <v>1</v>
      </c>
      <c r="K7294">
        <v>1</v>
      </c>
      <c r="L7294">
        <v>24.52</v>
      </c>
      <c r="M7294">
        <v>0</v>
      </c>
      <c r="N7294">
        <v>0</v>
      </c>
      <c r="O7294">
        <v>0</v>
      </c>
      <c r="P7294" t="s">
        <v>183</v>
      </c>
      <c r="Q7294">
        <v>0</v>
      </c>
      <c r="R7294">
        <v>0</v>
      </c>
      <c r="S7294">
        <v>0</v>
      </c>
      <c r="T7294" t="s">
        <v>181</v>
      </c>
      <c r="U7294">
        <v>0</v>
      </c>
      <c r="V7294" t="s">
        <v>181</v>
      </c>
      <c r="W7294">
        <v>0</v>
      </c>
      <c r="X7294" t="s">
        <v>7729</v>
      </c>
    </row>
    <row r="7295" spans="1:24" x14ac:dyDescent="0.3">
      <c r="A7295" t="s">
        <v>3560</v>
      </c>
      <c r="B7295" t="s">
        <v>7929</v>
      </c>
      <c r="C7295" t="s">
        <v>3504</v>
      </c>
      <c r="D7295" t="s">
        <v>7930</v>
      </c>
      <c r="E7295" t="s">
        <v>7931</v>
      </c>
      <c r="F7295">
        <v>0</v>
      </c>
      <c r="G7295">
        <v>0</v>
      </c>
      <c r="H7295" t="s">
        <v>1428</v>
      </c>
      <c r="I7295">
        <v>0</v>
      </c>
      <c r="J7295">
        <v>0</v>
      </c>
      <c r="L7295">
        <v>0</v>
      </c>
      <c r="M7295">
        <v>0</v>
      </c>
      <c r="N7295">
        <v>0</v>
      </c>
      <c r="O7295">
        <v>0</v>
      </c>
      <c r="P7295" t="s">
        <v>183</v>
      </c>
      <c r="Q7295">
        <v>0</v>
      </c>
      <c r="R7295">
        <v>0</v>
      </c>
      <c r="S7295">
        <v>0</v>
      </c>
      <c r="T7295" t="s">
        <v>181</v>
      </c>
      <c r="U7295">
        <v>0</v>
      </c>
      <c r="V7295" t="s">
        <v>181</v>
      </c>
      <c r="W7295">
        <v>0</v>
      </c>
      <c r="X7295" t="s">
        <v>7729</v>
      </c>
    </row>
    <row r="7296" spans="1:24" x14ac:dyDescent="0.3">
      <c r="A7296" t="s">
        <v>3560</v>
      </c>
      <c r="B7296" t="s">
        <v>7953</v>
      </c>
      <c r="C7296" t="s">
        <v>181</v>
      </c>
      <c r="D7296" t="s">
        <v>7954</v>
      </c>
      <c r="E7296" t="s">
        <v>7931</v>
      </c>
      <c r="F7296">
        <v>0</v>
      </c>
      <c r="G7296">
        <v>0</v>
      </c>
      <c r="H7296" t="s">
        <v>17277</v>
      </c>
      <c r="I7296">
        <v>0</v>
      </c>
      <c r="J7296">
        <v>0</v>
      </c>
      <c r="L7296">
        <v>0</v>
      </c>
      <c r="M7296">
        <v>0</v>
      </c>
      <c r="N7296">
        <v>0</v>
      </c>
      <c r="O7296">
        <v>0</v>
      </c>
      <c r="P7296" t="s">
        <v>183</v>
      </c>
      <c r="Q7296">
        <v>0</v>
      </c>
      <c r="R7296">
        <v>0</v>
      </c>
      <c r="S7296">
        <v>0</v>
      </c>
      <c r="T7296" t="s">
        <v>181</v>
      </c>
      <c r="U7296">
        <v>0</v>
      </c>
      <c r="V7296" t="s">
        <v>181</v>
      </c>
      <c r="W7296">
        <v>0</v>
      </c>
      <c r="X7296" t="s">
        <v>7729</v>
      </c>
    </row>
    <row r="7297" spans="1:24" x14ac:dyDescent="0.3">
      <c r="A7297" t="s">
        <v>3560</v>
      </c>
      <c r="B7297" t="s">
        <v>8043</v>
      </c>
      <c r="C7297" t="s">
        <v>3504</v>
      </c>
      <c r="D7297" t="s">
        <v>8044</v>
      </c>
      <c r="E7297" t="s">
        <v>7931</v>
      </c>
      <c r="F7297">
        <v>0</v>
      </c>
      <c r="G7297">
        <v>0</v>
      </c>
      <c r="H7297" t="s">
        <v>18607</v>
      </c>
      <c r="I7297">
        <v>0</v>
      </c>
      <c r="J7297">
        <v>4</v>
      </c>
      <c r="K7297">
        <v>5</v>
      </c>
      <c r="L7297">
        <v>544.5</v>
      </c>
      <c r="M7297">
        <v>0</v>
      </c>
      <c r="N7297">
        <v>0</v>
      </c>
      <c r="O7297">
        <v>0</v>
      </c>
      <c r="P7297" t="s">
        <v>183</v>
      </c>
      <c r="Q7297">
        <v>0</v>
      </c>
      <c r="R7297">
        <v>0</v>
      </c>
      <c r="S7297">
        <v>0</v>
      </c>
      <c r="T7297" t="s">
        <v>181</v>
      </c>
      <c r="U7297">
        <v>0</v>
      </c>
      <c r="V7297" t="s">
        <v>181</v>
      </c>
      <c r="W7297">
        <v>0</v>
      </c>
      <c r="X7297" t="s">
        <v>7729</v>
      </c>
    </row>
    <row r="7298" spans="1:24" x14ac:dyDescent="0.3">
      <c r="A7298" t="s">
        <v>3560</v>
      </c>
      <c r="B7298" t="s">
        <v>10065</v>
      </c>
      <c r="C7298" t="s">
        <v>3771</v>
      </c>
      <c r="D7298" t="s">
        <v>17278</v>
      </c>
      <c r="E7298" t="s">
        <v>10060</v>
      </c>
      <c r="F7298">
        <v>0</v>
      </c>
      <c r="G7298">
        <v>0</v>
      </c>
      <c r="H7298" t="s">
        <v>7589</v>
      </c>
      <c r="I7298">
        <v>0</v>
      </c>
      <c r="J7298">
        <v>0</v>
      </c>
      <c r="L7298">
        <v>0</v>
      </c>
      <c r="M7298">
        <v>0</v>
      </c>
      <c r="N7298">
        <v>0</v>
      </c>
      <c r="O7298">
        <v>0</v>
      </c>
      <c r="P7298" t="s">
        <v>183</v>
      </c>
      <c r="Q7298">
        <v>0</v>
      </c>
      <c r="R7298">
        <v>0</v>
      </c>
      <c r="S7298">
        <v>0</v>
      </c>
      <c r="T7298" t="s">
        <v>181</v>
      </c>
      <c r="U7298">
        <v>0</v>
      </c>
      <c r="V7298" t="s">
        <v>181</v>
      </c>
      <c r="W7298">
        <v>0</v>
      </c>
      <c r="X7298" t="s">
        <v>7729</v>
      </c>
    </row>
    <row r="7299" spans="1:24" x14ac:dyDescent="0.3">
      <c r="A7299" t="s">
        <v>3560</v>
      </c>
      <c r="B7299" t="s">
        <v>10061</v>
      </c>
      <c r="C7299" t="s">
        <v>3771</v>
      </c>
      <c r="D7299" t="s">
        <v>17279</v>
      </c>
      <c r="E7299" t="s">
        <v>10060</v>
      </c>
      <c r="F7299">
        <v>0</v>
      </c>
      <c r="G7299">
        <v>0</v>
      </c>
      <c r="H7299" t="s">
        <v>10062</v>
      </c>
      <c r="I7299">
        <v>0</v>
      </c>
      <c r="J7299">
        <v>0</v>
      </c>
      <c r="L7299">
        <v>0</v>
      </c>
      <c r="M7299">
        <v>2388</v>
      </c>
      <c r="N7299">
        <v>12</v>
      </c>
      <c r="O7299">
        <v>0</v>
      </c>
      <c r="P7299" t="s">
        <v>3077</v>
      </c>
      <c r="Q7299">
        <v>0</v>
      </c>
      <c r="R7299">
        <v>0</v>
      </c>
      <c r="S7299">
        <v>0</v>
      </c>
      <c r="T7299" t="s">
        <v>181</v>
      </c>
      <c r="U7299">
        <v>0</v>
      </c>
      <c r="V7299" t="s">
        <v>181</v>
      </c>
      <c r="W7299">
        <v>0</v>
      </c>
      <c r="X7299" t="s">
        <v>7729</v>
      </c>
    </row>
    <row r="7300" spans="1:24" x14ac:dyDescent="0.3">
      <c r="A7300" t="s">
        <v>3560</v>
      </c>
      <c r="B7300" t="s">
        <v>10064</v>
      </c>
      <c r="C7300" t="s">
        <v>3771</v>
      </c>
      <c r="D7300" t="s">
        <v>17280</v>
      </c>
      <c r="E7300" t="s">
        <v>10060</v>
      </c>
      <c r="F7300">
        <v>0</v>
      </c>
      <c r="G7300">
        <v>0</v>
      </c>
      <c r="H7300" t="s">
        <v>9096</v>
      </c>
      <c r="I7300">
        <v>0</v>
      </c>
      <c r="J7300">
        <v>0</v>
      </c>
      <c r="L7300">
        <v>0</v>
      </c>
      <c r="M7300">
        <v>317</v>
      </c>
      <c r="N7300">
        <v>1</v>
      </c>
      <c r="O7300">
        <v>0</v>
      </c>
      <c r="P7300" t="s">
        <v>3535</v>
      </c>
      <c r="Q7300">
        <v>0</v>
      </c>
      <c r="R7300">
        <v>0</v>
      </c>
      <c r="S7300">
        <v>0</v>
      </c>
      <c r="T7300" t="s">
        <v>181</v>
      </c>
      <c r="U7300">
        <v>0</v>
      </c>
      <c r="V7300" t="s">
        <v>181</v>
      </c>
      <c r="W7300">
        <v>0</v>
      </c>
      <c r="X7300" t="s">
        <v>7729</v>
      </c>
    </row>
    <row r="7301" spans="1:24" x14ac:dyDescent="0.3">
      <c r="A7301" t="s">
        <v>3560</v>
      </c>
      <c r="B7301" t="s">
        <v>10069</v>
      </c>
      <c r="C7301" t="s">
        <v>3504</v>
      </c>
      <c r="D7301" t="s">
        <v>10070</v>
      </c>
      <c r="E7301" t="s">
        <v>10060</v>
      </c>
      <c r="F7301">
        <v>0</v>
      </c>
      <c r="G7301">
        <v>0</v>
      </c>
      <c r="H7301" t="s">
        <v>16153</v>
      </c>
      <c r="I7301">
        <v>0</v>
      </c>
      <c r="J7301">
        <v>1</v>
      </c>
      <c r="K7301">
        <v>1</v>
      </c>
      <c r="L7301">
        <v>629</v>
      </c>
      <c r="M7301">
        <v>629</v>
      </c>
      <c r="N7301">
        <v>1</v>
      </c>
      <c r="O7301">
        <v>0</v>
      </c>
      <c r="P7301" t="s">
        <v>3535</v>
      </c>
      <c r="Q7301">
        <v>0</v>
      </c>
      <c r="R7301">
        <v>0</v>
      </c>
      <c r="S7301">
        <v>0</v>
      </c>
      <c r="T7301" t="s">
        <v>181</v>
      </c>
      <c r="U7301">
        <v>0</v>
      </c>
      <c r="V7301" t="s">
        <v>181</v>
      </c>
      <c r="W7301">
        <v>3.3333333333333298E-2</v>
      </c>
      <c r="X7301" t="s">
        <v>7729</v>
      </c>
    </row>
    <row r="7302" spans="1:24" x14ac:dyDescent="0.3">
      <c r="A7302" t="s">
        <v>3560</v>
      </c>
      <c r="B7302" t="s">
        <v>10071</v>
      </c>
      <c r="C7302" t="s">
        <v>3504</v>
      </c>
      <c r="D7302" t="s">
        <v>10072</v>
      </c>
      <c r="E7302" t="s">
        <v>10060</v>
      </c>
      <c r="F7302">
        <v>0</v>
      </c>
      <c r="G7302">
        <v>0</v>
      </c>
      <c r="H7302" t="s">
        <v>15344</v>
      </c>
      <c r="I7302">
        <v>0</v>
      </c>
      <c r="J7302">
        <v>1</v>
      </c>
      <c r="K7302">
        <v>1</v>
      </c>
      <c r="L7302">
        <v>640</v>
      </c>
      <c r="M7302">
        <v>0</v>
      </c>
      <c r="N7302">
        <v>0</v>
      </c>
      <c r="O7302">
        <v>0</v>
      </c>
      <c r="P7302" t="s">
        <v>183</v>
      </c>
      <c r="Q7302">
        <v>0</v>
      </c>
      <c r="R7302">
        <v>0</v>
      </c>
      <c r="S7302">
        <v>0</v>
      </c>
      <c r="T7302" t="s">
        <v>181</v>
      </c>
      <c r="U7302">
        <v>0</v>
      </c>
      <c r="V7302" t="s">
        <v>181</v>
      </c>
      <c r="W7302">
        <v>0</v>
      </c>
      <c r="X7302" t="s">
        <v>7729</v>
      </c>
    </row>
    <row r="7303" spans="1:24" x14ac:dyDescent="0.3">
      <c r="A7303" t="s">
        <v>3560</v>
      </c>
      <c r="B7303" t="s">
        <v>10067</v>
      </c>
      <c r="C7303" t="s">
        <v>3504</v>
      </c>
      <c r="D7303" t="s">
        <v>17281</v>
      </c>
      <c r="E7303" t="s">
        <v>10060</v>
      </c>
      <c r="F7303">
        <v>0</v>
      </c>
      <c r="G7303">
        <v>0</v>
      </c>
      <c r="H7303" t="s">
        <v>10036</v>
      </c>
      <c r="I7303">
        <v>0</v>
      </c>
      <c r="J7303">
        <v>1</v>
      </c>
      <c r="K7303">
        <v>1</v>
      </c>
      <c r="L7303">
        <v>599</v>
      </c>
      <c r="M7303">
        <v>599</v>
      </c>
      <c r="N7303">
        <v>1</v>
      </c>
      <c r="O7303">
        <v>0</v>
      </c>
      <c r="P7303" t="s">
        <v>3535</v>
      </c>
      <c r="Q7303">
        <v>0</v>
      </c>
      <c r="R7303">
        <v>0</v>
      </c>
      <c r="S7303">
        <v>0</v>
      </c>
      <c r="T7303" t="s">
        <v>181</v>
      </c>
      <c r="U7303">
        <v>0</v>
      </c>
      <c r="V7303" t="s">
        <v>181</v>
      </c>
      <c r="W7303">
        <v>3.3333333333333298E-2</v>
      </c>
      <c r="X7303" t="s">
        <v>7729</v>
      </c>
    </row>
    <row r="7304" spans="1:24" x14ac:dyDescent="0.3">
      <c r="A7304" t="s">
        <v>3560</v>
      </c>
      <c r="B7304" t="s">
        <v>10068</v>
      </c>
      <c r="C7304" t="s">
        <v>3504</v>
      </c>
      <c r="D7304" t="s">
        <v>17282</v>
      </c>
      <c r="E7304" t="s">
        <v>10060</v>
      </c>
      <c r="F7304">
        <v>0</v>
      </c>
      <c r="G7304">
        <v>0</v>
      </c>
      <c r="H7304" t="s">
        <v>18608</v>
      </c>
      <c r="I7304">
        <v>0</v>
      </c>
      <c r="J7304">
        <v>2</v>
      </c>
      <c r="K7304">
        <v>1</v>
      </c>
      <c r="L7304">
        <v>742</v>
      </c>
      <c r="M7304">
        <v>0</v>
      </c>
      <c r="N7304">
        <v>0</v>
      </c>
      <c r="O7304">
        <v>0</v>
      </c>
      <c r="P7304" t="s">
        <v>183</v>
      </c>
      <c r="Q7304">
        <v>0</v>
      </c>
      <c r="R7304">
        <v>0</v>
      </c>
      <c r="S7304">
        <v>0</v>
      </c>
      <c r="T7304" t="s">
        <v>181</v>
      </c>
      <c r="U7304">
        <v>0</v>
      </c>
      <c r="V7304" t="s">
        <v>181</v>
      </c>
      <c r="W7304">
        <v>0</v>
      </c>
      <c r="X7304" t="s">
        <v>7729</v>
      </c>
    </row>
    <row r="7305" spans="1:24" x14ac:dyDescent="0.3">
      <c r="A7305" t="s">
        <v>3560</v>
      </c>
      <c r="B7305" t="s">
        <v>17283</v>
      </c>
      <c r="C7305" t="s">
        <v>181</v>
      </c>
      <c r="D7305" t="s">
        <v>17284</v>
      </c>
      <c r="E7305" t="s">
        <v>7931</v>
      </c>
      <c r="F7305">
        <v>0</v>
      </c>
      <c r="G7305">
        <v>0</v>
      </c>
      <c r="H7305" t="s">
        <v>17285</v>
      </c>
      <c r="I7305">
        <v>0</v>
      </c>
      <c r="J7305">
        <v>0</v>
      </c>
      <c r="L7305">
        <v>0</v>
      </c>
      <c r="M7305">
        <v>0</v>
      </c>
      <c r="N7305">
        <v>0</v>
      </c>
      <c r="O7305">
        <v>0</v>
      </c>
      <c r="P7305" t="s">
        <v>183</v>
      </c>
      <c r="Q7305">
        <v>0</v>
      </c>
      <c r="R7305">
        <v>0</v>
      </c>
      <c r="S7305">
        <v>0</v>
      </c>
      <c r="T7305" t="s">
        <v>181</v>
      </c>
      <c r="U7305">
        <v>0</v>
      </c>
      <c r="V7305" t="s">
        <v>181</v>
      </c>
      <c r="W7305">
        <v>0</v>
      </c>
      <c r="X7305" t="s">
        <v>7729</v>
      </c>
    </row>
    <row r="7306" spans="1:24" x14ac:dyDescent="0.3">
      <c r="A7306" t="s">
        <v>3560</v>
      </c>
      <c r="B7306" t="s">
        <v>17286</v>
      </c>
      <c r="C7306" t="s">
        <v>181</v>
      </c>
      <c r="D7306" t="s">
        <v>17287</v>
      </c>
      <c r="E7306" t="s">
        <v>7931</v>
      </c>
      <c r="F7306">
        <v>0</v>
      </c>
      <c r="G7306">
        <v>0</v>
      </c>
      <c r="H7306" t="s">
        <v>17285</v>
      </c>
      <c r="I7306">
        <v>0</v>
      </c>
      <c r="J7306">
        <v>0</v>
      </c>
      <c r="L7306">
        <v>0</v>
      </c>
      <c r="M7306">
        <v>0</v>
      </c>
      <c r="N7306">
        <v>0</v>
      </c>
      <c r="O7306">
        <v>0</v>
      </c>
      <c r="P7306" t="s">
        <v>183</v>
      </c>
      <c r="Q7306">
        <v>0</v>
      </c>
      <c r="R7306">
        <v>0</v>
      </c>
      <c r="S7306">
        <v>0</v>
      </c>
      <c r="T7306" t="s">
        <v>181</v>
      </c>
      <c r="U7306">
        <v>0</v>
      </c>
      <c r="V7306" t="s">
        <v>181</v>
      </c>
      <c r="W7306">
        <v>0</v>
      </c>
      <c r="X7306" t="s">
        <v>7729</v>
      </c>
    </row>
    <row r="7307" spans="1:24" x14ac:dyDescent="0.3">
      <c r="A7307" t="s">
        <v>3560</v>
      </c>
      <c r="B7307" t="s">
        <v>17288</v>
      </c>
      <c r="C7307" t="s">
        <v>181</v>
      </c>
      <c r="D7307" t="s">
        <v>17289</v>
      </c>
      <c r="E7307" t="s">
        <v>7931</v>
      </c>
      <c r="F7307">
        <v>0</v>
      </c>
      <c r="G7307">
        <v>0</v>
      </c>
      <c r="H7307" t="s">
        <v>17285</v>
      </c>
      <c r="I7307">
        <v>0</v>
      </c>
      <c r="J7307">
        <v>0</v>
      </c>
      <c r="L7307">
        <v>0</v>
      </c>
      <c r="M7307">
        <v>0</v>
      </c>
      <c r="N7307">
        <v>0</v>
      </c>
      <c r="O7307">
        <v>0</v>
      </c>
      <c r="P7307" t="s">
        <v>183</v>
      </c>
      <c r="Q7307">
        <v>0</v>
      </c>
      <c r="R7307">
        <v>0</v>
      </c>
      <c r="S7307">
        <v>0</v>
      </c>
      <c r="T7307" t="s">
        <v>181</v>
      </c>
      <c r="U7307">
        <v>0</v>
      </c>
      <c r="V7307" t="s">
        <v>181</v>
      </c>
      <c r="W7307">
        <v>0</v>
      </c>
      <c r="X7307" t="s">
        <v>7729</v>
      </c>
    </row>
    <row r="7308" spans="1:24" x14ac:dyDescent="0.3">
      <c r="A7308" t="s">
        <v>3560</v>
      </c>
      <c r="B7308" t="s">
        <v>17290</v>
      </c>
      <c r="C7308" t="s">
        <v>181</v>
      </c>
      <c r="D7308" t="s">
        <v>17291</v>
      </c>
      <c r="E7308" t="s">
        <v>7931</v>
      </c>
      <c r="F7308">
        <v>0</v>
      </c>
      <c r="G7308">
        <v>0</v>
      </c>
      <c r="H7308" t="s">
        <v>17292</v>
      </c>
      <c r="I7308">
        <v>0</v>
      </c>
      <c r="J7308">
        <v>0</v>
      </c>
      <c r="L7308">
        <v>0</v>
      </c>
      <c r="M7308">
        <v>0</v>
      </c>
      <c r="N7308">
        <v>0</v>
      </c>
      <c r="O7308">
        <v>0</v>
      </c>
      <c r="P7308" t="s">
        <v>183</v>
      </c>
      <c r="Q7308">
        <v>0</v>
      </c>
      <c r="R7308">
        <v>0</v>
      </c>
      <c r="S7308">
        <v>0</v>
      </c>
      <c r="T7308" t="s">
        <v>181</v>
      </c>
      <c r="U7308">
        <v>0</v>
      </c>
      <c r="V7308" t="s">
        <v>181</v>
      </c>
      <c r="W7308">
        <v>0</v>
      </c>
      <c r="X7308" t="s">
        <v>7729</v>
      </c>
    </row>
    <row r="7309" spans="1:24" x14ac:dyDescent="0.3">
      <c r="A7309" t="s">
        <v>3560</v>
      </c>
      <c r="B7309" t="s">
        <v>17293</v>
      </c>
      <c r="C7309" t="s">
        <v>181</v>
      </c>
      <c r="D7309" t="s">
        <v>17294</v>
      </c>
      <c r="E7309" t="s">
        <v>7931</v>
      </c>
      <c r="F7309">
        <v>0</v>
      </c>
      <c r="G7309">
        <v>0</v>
      </c>
      <c r="H7309" t="s">
        <v>17295</v>
      </c>
      <c r="I7309">
        <v>0</v>
      </c>
      <c r="J7309">
        <v>1</v>
      </c>
      <c r="K7309">
        <v>1</v>
      </c>
      <c r="L7309">
        <v>54.16</v>
      </c>
      <c r="M7309">
        <v>0</v>
      </c>
      <c r="N7309">
        <v>0</v>
      </c>
      <c r="O7309">
        <v>0</v>
      </c>
      <c r="P7309" t="s">
        <v>183</v>
      </c>
      <c r="Q7309">
        <v>0</v>
      </c>
      <c r="R7309">
        <v>0</v>
      </c>
      <c r="S7309">
        <v>0</v>
      </c>
      <c r="T7309" t="s">
        <v>181</v>
      </c>
      <c r="U7309">
        <v>0</v>
      </c>
      <c r="V7309" t="s">
        <v>181</v>
      </c>
      <c r="W7309">
        <v>0</v>
      </c>
      <c r="X7309" t="s">
        <v>7729</v>
      </c>
    </row>
    <row r="7310" spans="1:24" x14ac:dyDescent="0.3">
      <c r="A7310" t="s">
        <v>3560</v>
      </c>
      <c r="B7310" t="s">
        <v>7998</v>
      </c>
      <c r="C7310" t="s">
        <v>181</v>
      </c>
      <c r="D7310" t="s">
        <v>7999</v>
      </c>
      <c r="E7310" t="s">
        <v>7931</v>
      </c>
      <c r="F7310">
        <v>0</v>
      </c>
      <c r="G7310">
        <v>0</v>
      </c>
      <c r="H7310" t="s">
        <v>17296</v>
      </c>
      <c r="I7310">
        <v>0</v>
      </c>
      <c r="J7310">
        <v>0</v>
      </c>
      <c r="L7310">
        <v>0</v>
      </c>
      <c r="M7310">
        <v>0</v>
      </c>
      <c r="N7310">
        <v>0</v>
      </c>
      <c r="O7310">
        <v>0</v>
      </c>
      <c r="P7310" t="s">
        <v>183</v>
      </c>
      <c r="Q7310">
        <v>0</v>
      </c>
      <c r="R7310">
        <v>0</v>
      </c>
      <c r="S7310">
        <v>0</v>
      </c>
      <c r="T7310" t="s">
        <v>181</v>
      </c>
      <c r="U7310">
        <v>0</v>
      </c>
      <c r="V7310" t="s">
        <v>181</v>
      </c>
      <c r="W7310">
        <v>0</v>
      </c>
      <c r="X7310" t="s">
        <v>7729</v>
      </c>
    </row>
    <row r="7311" spans="1:24" x14ac:dyDescent="0.3">
      <c r="A7311" t="s">
        <v>3560</v>
      </c>
      <c r="B7311" t="s">
        <v>17297</v>
      </c>
      <c r="C7311" t="s">
        <v>181</v>
      </c>
      <c r="D7311" t="s">
        <v>17298</v>
      </c>
      <c r="E7311" t="s">
        <v>7931</v>
      </c>
      <c r="F7311">
        <v>0</v>
      </c>
      <c r="G7311">
        <v>0</v>
      </c>
      <c r="H7311" t="s">
        <v>17299</v>
      </c>
      <c r="I7311">
        <v>0</v>
      </c>
      <c r="J7311">
        <v>0</v>
      </c>
      <c r="K7311">
        <v>3</v>
      </c>
      <c r="L7311">
        <v>172.29</v>
      </c>
      <c r="M7311">
        <v>0</v>
      </c>
      <c r="N7311">
        <v>0</v>
      </c>
      <c r="O7311">
        <v>0</v>
      </c>
      <c r="P7311" t="s">
        <v>183</v>
      </c>
      <c r="Q7311">
        <v>0</v>
      </c>
      <c r="R7311">
        <v>0</v>
      </c>
      <c r="S7311">
        <v>0</v>
      </c>
      <c r="T7311" t="s">
        <v>181</v>
      </c>
      <c r="U7311">
        <v>0</v>
      </c>
      <c r="V7311" t="s">
        <v>181</v>
      </c>
      <c r="W7311">
        <v>0</v>
      </c>
      <c r="X7311" t="s">
        <v>7729</v>
      </c>
    </row>
    <row r="7312" spans="1:24" x14ac:dyDescent="0.3">
      <c r="A7312" t="s">
        <v>3560</v>
      </c>
      <c r="B7312" t="s">
        <v>8073</v>
      </c>
      <c r="C7312" t="s">
        <v>181</v>
      </c>
      <c r="D7312" t="s">
        <v>8074</v>
      </c>
      <c r="E7312" t="s">
        <v>7931</v>
      </c>
      <c r="F7312">
        <v>0</v>
      </c>
      <c r="G7312">
        <v>0</v>
      </c>
      <c r="H7312" t="s">
        <v>17300</v>
      </c>
      <c r="I7312">
        <v>0</v>
      </c>
      <c r="J7312">
        <v>1</v>
      </c>
      <c r="K7312">
        <v>1</v>
      </c>
      <c r="L7312">
        <v>36.08</v>
      </c>
      <c r="M7312">
        <v>0</v>
      </c>
      <c r="N7312">
        <v>0</v>
      </c>
      <c r="O7312">
        <v>0</v>
      </c>
      <c r="P7312" t="s">
        <v>183</v>
      </c>
      <c r="Q7312">
        <v>0</v>
      </c>
      <c r="R7312">
        <v>0</v>
      </c>
      <c r="S7312">
        <v>0</v>
      </c>
      <c r="T7312" t="s">
        <v>181</v>
      </c>
      <c r="U7312">
        <v>0</v>
      </c>
      <c r="V7312" t="s">
        <v>181</v>
      </c>
      <c r="W7312">
        <v>0</v>
      </c>
      <c r="X7312" t="s">
        <v>7729</v>
      </c>
    </row>
    <row r="7313" spans="1:24" x14ac:dyDescent="0.3">
      <c r="A7313" t="s">
        <v>3560</v>
      </c>
      <c r="B7313" t="s">
        <v>8024</v>
      </c>
      <c r="C7313" t="s">
        <v>3504</v>
      </c>
      <c r="D7313" t="s">
        <v>8025</v>
      </c>
      <c r="E7313" t="s">
        <v>7931</v>
      </c>
      <c r="F7313">
        <v>0</v>
      </c>
      <c r="G7313">
        <v>0</v>
      </c>
      <c r="H7313" t="s">
        <v>17301</v>
      </c>
      <c r="I7313">
        <v>0</v>
      </c>
      <c r="J7313">
        <v>0</v>
      </c>
      <c r="L7313">
        <v>0</v>
      </c>
      <c r="M7313">
        <v>73.72</v>
      </c>
      <c r="N7313">
        <v>1</v>
      </c>
      <c r="O7313">
        <v>0</v>
      </c>
      <c r="P7313" t="s">
        <v>3535</v>
      </c>
      <c r="Q7313">
        <v>0</v>
      </c>
      <c r="R7313">
        <v>0</v>
      </c>
      <c r="S7313">
        <v>0</v>
      </c>
      <c r="T7313" t="s">
        <v>181</v>
      </c>
      <c r="U7313">
        <v>0</v>
      </c>
      <c r="V7313" t="s">
        <v>181</v>
      </c>
      <c r="W7313">
        <v>0</v>
      </c>
      <c r="X7313" t="s">
        <v>7729</v>
      </c>
    </row>
    <row r="7314" spans="1:24" x14ac:dyDescent="0.3">
      <c r="A7314" t="s">
        <v>3560</v>
      </c>
      <c r="B7314" t="s">
        <v>8041</v>
      </c>
      <c r="C7314" t="s">
        <v>3504</v>
      </c>
      <c r="D7314" t="s">
        <v>8042</v>
      </c>
      <c r="E7314" t="s">
        <v>7931</v>
      </c>
      <c r="F7314">
        <v>0</v>
      </c>
      <c r="G7314">
        <v>0</v>
      </c>
      <c r="H7314" t="s">
        <v>17302</v>
      </c>
      <c r="I7314">
        <v>0</v>
      </c>
      <c r="J7314">
        <v>0</v>
      </c>
      <c r="L7314">
        <v>0</v>
      </c>
      <c r="M7314">
        <v>75.56</v>
      </c>
      <c r="N7314">
        <v>1</v>
      </c>
      <c r="O7314">
        <v>0</v>
      </c>
      <c r="P7314" t="s">
        <v>3535</v>
      </c>
      <c r="Q7314">
        <v>0</v>
      </c>
      <c r="R7314">
        <v>0</v>
      </c>
      <c r="S7314">
        <v>0</v>
      </c>
      <c r="T7314" t="s">
        <v>181</v>
      </c>
      <c r="U7314">
        <v>0</v>
      </c>
      <c r="V7314" t="s">
        <v>181</v>
      </c>
      <c r="W7314">
        <v>0</v>
      </c>
      <c r="X7314" t="s">
        <v>7729</v>
      </c>
    </row>
    <row r="7315" spans="1:24" x14ac:dyDescent="0.3">
      <c r="A7315" t="s">
        <v>3560</v>
      </c>
      <c r="B7315" t="s">
        <v>8039</v>
      </c>
      <c r="C7315" t="s">
        <v>3504</v>
      </c>
      <c r="D7315" t="s">
        <v>8040</v>
      </c>
      <c r="E7315" t="s">
        <v>7931</v>
      </c>
      <c r="F7315">
        <v>0</v>
      </c>
      <c r="G7315">
        <v>0</v>
      </c>
      <c r="H7315" t="s">
        <v>17301</v>
      </c>
      <c r="I7315">
        <v>0</v>
      </c>
      <c r="J7315">
        <v>0</v>
      </c>
      <c r="L7315">
        <v>0</v>
      </c>
      <c r="M7315">
        <v>73.72</v>
      </c>
      <c r="N7315">
        <v>1</v>
      </c>
      <c r="O7315">
        <v>0</v>
      </c>
      <c r="P7315" t="s">
        <v>3535</v>
      </c>
      <c r="Q7315">
        <v>0</v>
      </c>
      <c r="R7315">
        <v>0</v>
      </c>
      <c r="S7315">
        <v>0</v>
      </c>
      <c r="T7315" t="s">
        <v>181</v>
      </c>
      <c r="U7315">
        <v>0</v>
      </c>
      <c r="V7315" t="s">
        <v>181</v>
      </c>
      <c r="W7315">
        <v>0</v>
      </c>
      <c r="X7315" t="s">
        <v>7729</v>
      </c>
    </row>
    <row r="7316" spans="1:24" x14ac:dyDescent="0.3">
      <c r="A7316" t="s">
        <v>3560</v>
      </c>
      <c r="B7316" t="s">
        <v>8022</v>
      </c>
      <c r="C7316" t="s">
        <v>3504</v>
      </c>
      <c r="D7316" t="s">
        <v>8023</v>
      </c>
      <c r="E7316" t="s">
        <v>7931</v>
      </c>
      <c r="F7316">
        <v>0</v>
      </c>
      <c r="G7316">
        <v>0</v>
      </c>
      <c r="H7316" t="s">
        <v>17301</v>
      </c>
      <c r="I7316">
        <v>0</v>
      </c>
      <c r="J7316">
        <v>0</v>
      </c>
      <c r="L7316">
        <v>0</v>
      </c>
      <c r="M7316">
        <v>73.72</v>
      </c>
      <c r="N7316">
        <v>1</v>
      </c>
      <c r="O7316">
        <v>0</v>
      </c>
      <c r="P7316" t="s">
        <v>3535</v>
      </c>
      <c r="Q7316">
        <v>0</v>
      </c>
      <c r="R7316">
        <v>0</v>
      </c>
      <c r="S7316">
        <v>0</v>
      </c>
      <c r="T7316" t="s">
        <v>181</v>
      </c>
      <c r="U7316">
        <v>0</v>
      </c>
      <c r="V7316" t="s">
        <v>181</v>
      </c>
      <c r="W7316">
        <v>0</v>
      </c>
      <c r="X7316" t="s">
        <v>7729</v>
      </c>
    </row>
    <row r="7317" spans="1:24" x14ac:dyDescent="0.3">
      <c r="A7317" t="s">
        <v>3560</v>
      </c>
      <c r="B7317" t="s">
        <v>7967</v>
      </c>
      <c r="C7317" t="s">
        <v>3504</v>
      </c>
      <c r="D7317" t="s">
        <v>7968</v>
      </c>
      <c r="E7317" t="s">
        <v>7931</v>
      </c>
      <c r="F7317">
        <v>0</v>
      </c>
      <c r="G7317">
        <v>0</v>
      </c>
      <c r="H7317" t="s">
        <v>17303</v>
      </c>
      <c r="I7317">
        <v>0</v>
      </c>
      <c r="J7317">
        <v>0</v>
      </c>
      <c r="L7317">
        <v>0</v>
      </c>
      <c r="M7317">
        <v>0</v>
      </c>
      <c r="N7317">
        <v>0</v>
      </c>
      <c r="O7317">
        <v>0</v>
      </c>
      <c r="P7317" t="s">
        <v>183</v>
      </c>
      <c r="Q7317">
        <v>0</v>
      </c>
      <c r="R7317">
        <v>0</v>
      </c>
      <c r="S7317">
        <v>0</v>
      </c>
      <c r="T7317" t="s">
        <v>181</v>
      </c>
      <c r="U7317">
        <v>0</v>
      </c>
      <c r="V7317" t="s">
        <v>181</v>
      </c>
      <c r="W7317">
        <v>0</v>
      </c>
      <c r="X7317" t="s">
        <v>7729</v>
      </c>
    </row>
    <row r="7318" spans="1:24" x14ac:dyDescent="0.3">
      <c r="A7318" t="s">
        <v>3560</v>
      </c>
      <c r="B7318" t="s">
        <v>8115</v>
      </c>
      <c r="C7318" t="s">
        <v>181</v>
      </c>
      <c r="D7318" t="s">
        <v>8116</v>
      </c>
      <c r="E7318" t="s">
        <v>7931</v>
      </c>
      <c r="F7318">
        <v>0</v>
      </c>
      <c r="G7318">
        <v>0</v>
      </c>
      <c r="H7318" t="s">
        <v>17304</v>
      </c>
      <c r="I7318">
        <v>0</v>
      </c>
      <c r="J7318">
        <v>1</v>
      </c>
      <c r="K7318">
        <v>1</v>
      </c>
      <c r="L7318">
        <v>32.090000000000003</v>
      </c>
      <c r="M7318">
        <v>0</v>
      </c>
      <c r="N7318">
        <v>0</v>
      </c>
      <c r="O7318">
        <v>0</v>
      </c>
      <c r="P7318" t="s">
        <v>183</v>
      </c>
      <c r="Q7318">
        <v>0</v>
      </c>
      <c r="R7318">
        <v>0</v>
      </c>
      <c r="S7318">
        <v>0</v>
      </c>
      <c r="T7318" t="s">
        <v>181</v>
      </c>
      <c r="U7318">
        <v>0</v>
      </c>
      <c r="V7318" t="s">
        <v>181</v>
      </c>
      <c r="W7318">
        <v>0</v>
      </c>
      <c r="X7318" t="s">
        <v>7729</v>
      </c>
    </row>
    <row r="7319" spans="1:24" x14ac:dyDescent="0.3">
      <c r="A7319" t="s">
        <v>3560</v>
      </c>
      <c r="B7319" t="s">
        <v>17305</v>
      </c>
      <c r="C7319" t="s">
        <v>181</v>
      </c>
      <c r="D7319" t="s">
        <v>17306</v>
      </c>
      <c r="E7319" t="s">
        <v>7931</v>
      </c>
      <c r="F7319">
        <v>0</v>
      </c>
      <c r="G7319">
        <v>0</v>
      </c>
      <c r="H7319" t="s">
        <v>17307</v>
      </c>
      <c r="I7319">
        <v>0</v>
      </c>
      <c r="J7319">
        <v>1</v>
      </c>
      <c r="K7319">
        <v>1</v>
      </c>
      <c r="L7319">
        <v>30.5</v>
      </c>
      <c r="M7319">
        <v>61</v>
      </c>
      <c r="N7319">
        <v>2</v>
      </c>
      <c r="O7319">
        <v>0</v>
      </c>
      <c r="P7319" t="s">
        <v>3787</v>
      </c>
      <c r="Q7319">
        <v>0</v>
      </c>
      <c r="R7319">
        <v>0</v>
      </c>
      <c r="S7319">
        <v>0</v>
      </c>
      <c r="T7319" t="s">
        <v>181</v>
      </c>
      <c r="U7319">
        <v>0</v>
      </c>
      <c r="V7319" t="s">
        <v>181</v>
      </c>
      <c r="W7319">
        <v>6.6666666666666693E-2</v>
      </c>
      <c r="X7319" t="s">
        <v>7729</v>
      </c>
    </row>
    <row r="7320" spans="1:24" x14ac:dyDescent="0.3">
      <c r="A7320" t="s">
        <v>3560</v>
      </c>
      <c r="B7320" t="s">
        <v>8020</v>
      </c>
      <c r="C7320" t="s">
        <v>3504</v>
      </c>
      <c r="D7320" t="s">
        <v>8021</v>
      </c>
      <c r="E7320" t="s">
        <v>7931</v>
      </c>
      <c r="F7320">
        <v>0</v>
      </c>
      <c r="G7320">
        <v>0</v>
      </c>
      <c r="H7320" t="s">
        <v>18609</v>
      </c>
      <c r="I7320">
        <v>0</v>
      </c>
      <c r="J7320">
        <v>3</v>
      </c>
      <c r="K7320">
        <v>4</v>
      </c>
      <c r="L7320">
        <v>280.2</v>
      </c>
      <c r="M7320">
        <v>70.05</v>
      </c>
      <c r="N7320">
        <v>1</v>
      </c>
      <c r="O7320">
        <v>0</v>
      </c>
      <c r="P7320" t="s">
        <v>3535</v>
      </c>
      <c r="Q7320">
        <v>0</v>
      </c>
      <c r="R7320">
        <v>0</v>
      </c>
      <c r="S7320">
        <v>0</v>
      </c>
      <c r="T7320" t="s">
        <v>181</v>
      </c>
      <c r="U7320">
        <v>0</v>
      </c>
      <c r="V7320" t="s">
        <v>181</v>
      </c>
      <c r="W7320">
        <v>0.1</v>
      </c>
      <c r="X7320" t="s">
        <v>7729</v>
      </c>
    </row>
    <row r="7321" spans="1:24" x14ac:dyDescent="0.3">
      <c r="A7321" t="s">
        <v>3560</v>
      </c>
      <c r="B7321" t="s">
        <v>8017</v>
      </c>
      <c r="C7321" t="s">
        <v>3504</v>
      </c>
      <c r="D7321" t="s">
        <v>8018</v>
      </c>
      <c r="E7321" t="s">
        <v>7931</v>
      </c>
      <c r="F7321">
        <v>0</v>
      </c>
      <c r="G7321">
        <v>0</v>
      </c>
      <c r="H7321" t="s">
        <v>13839</v>
      </c>
      <c r="I7321">
        <v>0</v>
      </c>
      <c r="J7321">
        <v>10</v>
      </c>
      <c r="K7321">
        <v>12</v>
      </c>
      <c r="L7321">
        <v>685.43999999999994</v>
      </c>
      <c r="M7321">
        <v>0</v>
      </c>
      <c r="N7321">
        <v>0</v>
      </c>
      <c r="O7321">
        <v>0</v>
      </c>
      <c r="P7321" t="s">
        <v>183</v>
      </c>
      <c r="Q7321">
        <v>0</v>
      </c>
      <c r="R7321">
        <v>0</v>
      </c>
      <c r="S7321">
        <v>0</v>
      </c>
      <c r="T7321" t="s">
        <v>181</v>
      </c>
      <c r="U7321">
        <v>0</v>
      </c>
      <c r="V7321" t="s">
        <v>181</v>
      </c>
      <c r="W7321">
        <v>0</v>
      </c>
      <c r="X7321" t="s">
        <v>7729</v>
      </c>
    </row>
    <row r="7322" spans="1:24" x14ac:dyDescent="0.3">
      <c r="A7322" t="s">
        <v>3560</v>
      </c>
      <c r="B7322" t="s">
        <v>8033</v>
      </c>
      <c r="C7322" t="s">
        <v>3504</v>
      </c>
      <c r="D7322" t="s">
        <v>8034</v>
      </c>
      <c r="E7322" t="s">
        <v>7931</v>
      </c>
      <c r="F7322">
        <v>0</v>
      </c>
      <c r="G7322">
        <v>0</v>
      </c>
      <c r="H7322" t="s">
        <v>17308</v>
      </c>
      <c r="I7322">
        <v>0</v>
      </c>
      <c r="J7322">
        <v>0</v>
      </c>
      <c r="L7322">
        <v>0</v>
      </c>
      <c r="M7322">
        <v>0</v>
      </c>
      <c r="N7322">
        <v>0</v>
      </c>
      <c r="O7322">
        <v>0</v>
      </c>
      <c r="P7322" t="s">
        <v>183</v>
      </c>
      <c r="Q7322">
        <v>0</v>
      </c>
      <c r="R7322">
        <v>0</v>
      </c>
      <c r="S7322">
        <v>0</v>
      </c>
      <c r="T7322" t="s">
        <v>181</v>
      </c>
      <c r="U7322">
        <v>0</v>
      </c>
      <c r="V7322" t="s">
        <v>181</v>
      </c>
      <c r="W7322">
        <v>0</v>
      </c>
      <c r="X7322" t="s">
        <v>7729</v>
      </c>
    </row>
    <row r="7323" spans="1:24" x14ac:dyDescent="0.3">
      <c r="A7323" t="s">
        <v>3560</v>
      </c>
      <c r="B7323" t="s">
        <v>8053</v>
      </c>
      <c r="C7323" t="s">
        <v>3504</v>
      </c>
      <c r="D7323" t="s">
        <v>8054</v>
      </c>
      <c r="E7323" t="s">
        <v>7931</v>
      </c>
      <c r="F7323">
        <v>0</v>
      </c>
      <c r="G7323">
        <v>0</v>
      </c>
      <c r="H7323" t="s">
        <v>17309</v>
      </c>
      <c r="I7323">
        <v>0</v>
      </c>
      <c r="J7323">
        <v>0</v>
      </c>
      <c r="L7323">
        <v>0</v>
      </c>
      <c r="M7323">
        <v>0</v>
      </c>
      <c r="N7323">
        <v>0</v>
      </c>
      <c r="O7323">
        <v>0</v>
      </c>
      <c r="P7323" t="s">
        <v>183</v>
      </c>
      <c r="Q7323">
        <v>0</v>
      </c>
      <c r="R7323">
        <v>0</v>
      </c>
      <c r="S7323">
        <v>0</v>
      </c>
      <c r="T7323" t="s">
        <v>181</v>
      </c>
      <c r="U7323">
        <v>0</v>
      </c>
      <c r="V7323" t="s">
        <v>181</v>
      </c>
      <c r="W7323">
        <v>0</v>
      </c>
      <c r="X7323" t="s">
        <v>7729</v>
      </c>
    </row>
    <row r="7324" spans="1:24" x14ac:dyDescent="0.3">
      <c r="A7324" t="s">
        <v>3560</v>
      </c>
      <c r="B7324" t="s">
        <v>17310</v>
      </c>
      <c r="C7324" t="s">
        <v>181</v>
      </c>
      <c r="D7324" t="s">
        <v>17311</v>
      </c>
      <c r="E7324" t="s">
        <v>7931</v>
      </c>
      <c r="F7324">
        <v>0</v>
      </c>
      <c r="G7324">
        <v>0</v>
      </c>
      <c r="H7324" t="s">
        <v>17312</v>
      </c>
      <c r="I7324">
        <v>0</v>
      </c>
      <c r="J7324">
        <v>1</v>
      </c>
      <c r="K7324">
        <v>1</v>
      </c>
      <c r="L7324">
        <v>56.79</v>
      </c>
      <c r="M7324">
        <v>113.57</v>
      </c>
      <c r="N7324">
        <v>2</v>
      </c>
      <c r="O7324">
        <v>0</v>
      </c>
      <c r="P7324" t="s">
        <v>3787</v>
      </c>
      <c r="Q7324">
        <v>0</v>
      </c>
      <c r="R7324">
        <v>0</v>
      </c>
      <c r="S7324">
        <v>0</v>
      </c>
      <c r="T7324" t="s">
        <v>181</v>
      </c>
      <c r="U7324">
        <v>0</v>
      </c>
      <c r="V7324" t="s">
        <v>181</v>
      </c>
      <c r="W7324">
        <v>6.6666666666666693E-2</v>
      </c>
      <c r="X7324" t="s">
        <v>7729</v>
      </c>
    </row>
    <row r="7325" spans="1:24" x14ac:dyDescent="0.3">
      <c r="A7325" t="s">
        <v>3560</v>
      </c>
      <c r="B7325" t="s">
        <v>8045</v>
      </c>
      <c r="C7325" t="s">
        <v>3504</v>
      </c>
      <c r="D7325" t="s">
        <v>8046</v>
      </c>
      <c r="E7325" t="s">
        <v>7931</v>
      </c>
      <c r="F7325">
        <v>0</v>
      </c>
      <c r="G7325">
        <v>0</v>
      </c>
      <c r="H7325" t="s">
        <v>17313</v>
      </c>
      <c r="I7325">
        <v>0</v>
      </c>
      <c r="J7325">
        <v>0</v>
      </c>
      <c r="L7325">
        <v>0</v>
      </c>
      <c r="M7325">
        <v>0</v>
      </c>
      <c r="N7325">
        <v>0</v>
      </c>
      <c r="O7325">
        <v>0</v>
      </c>
      <c r="P7325" t="s">
        <v>183</v>
      </c>
      <c r="Q7325">
        <v>0</v>
      </c>
      <c r="R7325">
        <v>0</v>
      </c>
      <c r="S7325">
        <v>0</v>
      </c>
      <c r="T7325" t="s">
        <v>181</v>
      </c>
      <c r="U7325">
        <v>0</v>
      </c>
      <c r="V7325" t="s">
        <v>181</v>
      </c>
      <c r="W7325">
        <v>0</v>
      </c>
      <c r="X7325" t="s">
        <v>7729</v>
      </c>
    </row>
    <row r="7326" spans="1:24" x14ac:dyDescent="0.3">
      <c r="A7326" t="s">
        <v>3502</v>
      </c>
      <c r="B7326" t="s">
        <v>7450</v>
      </c>
      <c r="C7326" t="s">
        <v>3504</v>
      </c>
      <c r="D7326" t="s">
        <v>7451</v>
      </c>
      <c r="E7326" t="s">
        <v>7452</v>
      </c>
      <c r="F7326">
        <v>0</v>
      </c>
      <c r="G7326">
        <v>0</v>
      </c>
      <c r="H7326" t="s">
        <v>17314</v>
      </c>
      <c r="I7326">
        <v>0</v>
      </c>
      <c r="J7326">
        <v>0</v>
      </c>
      <c r="L7326">
        <v>0</v>
      </c>
      <c r="M7326">
        <v>624.14</v>
      </c>
      <c r="N7326">
        <v>3</v>
      </c>
      <c r="O7326">
        <v>0</v>
      </c>
      <c r="P7326" t="s">
        <v>3701</v>
      </c>
      <c r="Q7326">
        <v>0</v>
      </c>
      <c r="R7326">
        <v>0</v>
      </c>
      <c r="S7326">
        <v>0</v>
      </c>
      <c r="T7326" t="s">
        <v>181</v>
      </c>
      <c r="U7326">
        <v>0</v>
      </c>
      <c r="V7326" t="s">
        <v>181</v>
      </c>
      <c r="W7326">
        <v>0</v>
      </c>
      <c r="X7326" t="s">
        <v>4147</v>
      </c>
    </row>
    <row r="7327" spans="1:24" x14ac:dyDescent="0.3">
      <c r="A7327" t="s">
        <v>3502</v>
      </c>
      <c r="B7327" t="s">
        <v>12287</v>
      </c>
      <c r="C7327" t="s">
        <v>7263</v>
      </c>
      <c r="D7327" t="s">
        <v>12288</v>
      </c>
      <c r="E7327" t="s">
        <v>12277</v>
      </c>
      <c r="F7327">
        <v>967</v>
      </c>
      <c r="G7327">
        <v>0</v>
      </c>
      <c r="H7327" t="s">
        <v>12437</v>
      </c>
      <c r="I7327">
        <v>0</v>
      </c>
      <c r="J7327">
        <v>484</v>
      </c>
      <c r="K7327">
        <v>607</v>
      </c>
      <c r="L7327">
        <v>3569.16</v>
      </c>
      <c r="M7327">
        <v>9690.24</v>
      </c>
      <c r="N7327">
        <v>1648</v>
      </c>
      <c r="O7327">
        <v>3</v>
      </c>
      <c r="P7327" t="s">
        <v>18610</v>
      </c>
      <c r="Q7327">
        <v>0</v>
      </c>
      <c r="R7327">
        <v>0</v>
      </c>
      <c r="S7327">
        <v>0</v>
      </c>
      <c r="T7327" t="s">
        <v>181</v>
      </c>
      <c r="U7327">
        <v>0</v>
      </c>
      <c r="V7327" t="s">
        <v>181</v>
      </c>
      <c r="W7327">
        <v>26539.333333333299</v>
      </c>
      <c r="X7327" t="s">
        <v>3581</v>
      </c>
    </row>
    <row r="7328" spans="1:24" x14ac:dyDescent="0.3">
      <c r="A7328" t="s">
        <v>3502</v>
      </c>
      <c r="B7328" t="s">
        <v>12291</v>
      </c>
      <c r="C7328" t="s">
        <v>181</v>
      </c>
      <c r="D7328" t="s">
        <v>12292</v>
      </c>
      <c r="E7328" t="s">
        <v>12277</v>
      </c>
      <c r="F7328">
        <v>0</v>
      </c>
      <c r="G7328">
        <v>0</v>
      </c>
      <c r="H7328" t="s">
        <v>17315</v>
      </c>
      <c r="I7328">
        <v>0</v>
      </c>
      <c r="J7328">
        <v>0</v>
      </c>
      <c r="L7328">
        <v>0</v>
      </c>
      <c r="M7328">
        <v>463.1</v>
      </c>
      <c r="N7328">
        <v>11</v>
      </c>
      <c r="O7328">
        <v>0</v>
      </c>
      <c r="P7328" t="s">
        <v>4092</v>
      </c>
      <c r="Q7328">
        <v>0</v>
      </c>
      <c r="R7328">
        <v>0</v>
      </c>
      <c r="S7328">
        <v>0</v>
      </c>
      <c r="T7328" t="s">
        <v>181</v>
      </c>
      <c r="U7328">
        <v>0</v>
      </c>
      <c r="V7328" t="s">
        <v>181</v>
      </c>
      <c r="W7328">
        <v>0</v>
      </c>
      <c r="X7328" t="s">
        <v>8659</v>
      </c>
    </row>
    <row r="7329" spans="1:24" x14ac:dyDescent="0.3">
      <c r="A7329" t="s">
        <v>3502</v>
      </c>
      <c r="B7329" t="s">
        <v>17316</v>
      </c>
      <c r="C7329" t="s">
        <v>181</v>
      </c>
      <c r="D7329" t="s">
        <v>17317</v>
      </c>
      <c r="E7329" t="s">
        <v>11837</v>
      </c>
      <c r="F7329">
        <v>23</v>
      </c>
      <c r="G7329">
        <v>0</v>
      </c>
      <c r="H7329" t="s">
        <v>3670</v>
      </c>
      <c r="I7329">
        <v>0</v>
      </c>
      <c r="J7329">
        <v>12</v>
      </c>
      <c r="K7329">
        <v>36</v>
      </c>
      <c r="L7329">
        <v>972</v>
      </c>
      <c r="M7329">
        <v>4347</v>
      </c>
      <c r="N7329">
        <v>161</v>
      </c>
      <c r="O7329">
        <v>0</v>
      </c>
      <c r="P7329" t="s">
        <v>8285</v>
      </c>
      <c r="Q7329">
        <v>0</v>
      </c>
      <c r="R7329">
        <v>0</v>
      </c>
      <c r="S7329">
        <v>0</v>
      </c>
      <c r="T7329" t="s">
        <v>181</v>
      </c>
      <c r="U7329">
        <v>0</v>
      </c>
      <c r="V7329" t="s">
        <v>181</v>
      </c>
      <c r="W7329">
        <v>64.400000000000006</v>
      </c>
      <c r="X7329" t="s">
        <v>8659</v>
      </c>
    </row>
    <row r="7330" spans="1:24" x14ac:dyDescent="0.3">
      <c r="A7330" t="s">
        <v>3502</v>
      </c>
      <c r="B7330" t="s">
        <v>12313</v>
      </c>
      <c r="C7330" t="s">
        <v>181</v>
      </c>
      <c r="D7330" t="s">
        <v>12314</v>
      </c>
      <c r="E7330" t="s">
        <v>12277</v>
      </c>
      <c r="F7330">
        <v>0</v>
      </c>
      <c r="G7330">
        <v>0</v>
      </c>
      <c r="H7330" t="s">
        <v>15751</v>
      </c>
      <c r="I7330">
        <v>0</v>
      </c>
      <c r="J7330">
        <v>0</v>
      </c>
      <c r="L7330">
        <v>0</v>
      </c>
      <c r="M7330">
        <v>75.599999999999994</v>
      </c>
      <c r="N7330">
        <v>4</v>
      </c>
      <c r="O7330">
        <v>0</v>
      </c>
      <c r="P7330" t="s">
        <v>3101</v>
      </c>
      <c r="Q7330">
        <v>0</v>
      </c>
      <c r="R7330">
        <v>0</v>
      </c>
      <c r="S7330">
        <v>0</v>
      </c>
      <c r="T7330" t="s">
        <v>181</v>
      </c>
      <c r="U7330">
        <v>0</v>
      </c>
      <c r="V7330" t="s">
        <v>181</v>
      </c>
      <c r="W7330">
        <v>0</v>
      </c>
      <c r="X7330" t="s">
        <v>8659</v>
      </c>
    </row>
    <row r="7331" spans="1:24" x14ac:dyDescent="0.3">
      <c r="A7331" t="s">
        <v>3507</v>
      </c>
      <c r="B7331" t="s">
        <v>12342</v>
      </c>
      <c r="C7331" t="s">
        <v>181</v>
      </c>
      <c r="D7331" t="s">
        <v>17318</v>
      </c>
      <c r="E7331" t="s">
        <v>12327</v>
      </c>
      <c r="F7331">
        <v>76</v>
      </c>
      <c r="G7331">
        <v>0</v>
      </c>
      <c r="H7331" t="s">
        <v>12590</v>
      </c>
      <c r="I7331">
        <v>0</v>
      </c>
      <c r="J7331">
        <v>38</v>
      </c>
      <c r="K7331">
        <v>38</v>
      </c>
      <c r="L7331">
        <v>22.8</v>
      </c>
      <c r="M7331">
        <v>287.93</v>
      </c>
      <c r="N7331">
        <v>477</v>
      </c>
      <c r="O7331">
        <v>62</v>
      </c>
      <c r="P7331" t="s">
        <v>11926</v>
      </c>
      <c r="Q7331">
        <v>0</v>
      </c>
      <c r="R7331">
        <v>0</v>
      </c>
      <c r="S7331">
        <v>0</v>
      </c>
      <c r="T7331" t="s">
        <v>181</v>
      </c>
      <c r="U7331">
        <v>0</v>
      </c>
      <c r="V7331" t="s">
        <v>181</v>
      </c>
      <c r="W7331">
        <v>525.66666666666697</v>
      </c>
      <c r="X7331" t="s">
        <v>3766</v>
      </c>
    </row>
    <row r="7332" spans="1:24" x14ac:dyDescent="0.3">
      <c r="A7332" t="s">
        <v>3507</v>
      </c>
      <c r="B7332" t="s">
        <v>12343</v>
      </c>
      <c r="C7332" t="s">
        <v>181</v>
      </c>
      <c r="D7332" t="s">
        <v>17319</v>
      </c>
      <c r="E7332" t="s">
        <v>12327</v>
      </c>
      <c r="F7332">
        <v>65</v>
      </c>
      <c r="G7332">
        <v>0</v>
      </c>
      <c r="H7332" t="s">
        <v>13869</v>
      </c>
      <c r="I7332">
        <v>0</v>
      </c>
      <c r="J7332">
        <v>33</v>
      </c>
      <c r="K7332">
        <v>47</v>
      </c>
      <c r="L7332">
        <v>41.36</v>
      </c>
      <c r="M7332">
        <v>173.84</v>
      </c>
      <c r="N7332">
        <v>198</v>
      </c>
      <c r="O7332">
        <v>0</v>
      </c>
      <c r="P7332" t="s">
        <v>4050</v>
      </c>
      <c r="Q7332">
        <v>0</v>
      </c>
      <c r="R7332">
        <v>0</v>
      </c>
      <c r="S7332">
        <v>0</v>
      </c>
      <c r="T7332" t="s">
        <v>181</v>
      </c>
      <c r="U7332">
        <v>0</v>
      </c>
      <c r="V7332" t="s">
        <v>181</v>
      </c>
      <c r="W7332">
        <v>217.8</v>
      </c>
      <c r="X7332" t="s">
        <v>3766</v>
      </c>
    </row>
    <row r="7333" spans="1:24" x14ac:dyDescent="0.3">
      <c r="A7333" t="s">
        <v>3560</v>
      </c>
      <c r="B7333" t="s">
        <v>11808</v>
      </c>
      <c r="C7333" t="s">
        <v>3504</v>
      </c>
      <c r="D7333" t="s">
        <v>11809</v>
      </c>
      <c r="E7333" t="s">
        <v>11803</v>
      </c>
      <c r="F7333">
        <v>35</v>
      </c>
      <c r="G7333">
        <v>0</v>
      </c>
      <c r="H7333" t="s">
        <v>16602</v>
      </c>
      <c r="I7333">
        <v>0</v>
      </c>
      <c r="J7333">
        <v>18</v>
      </c>
      <c r="K7333">
        <v>15</v>
      </c>
      <c r="L7333">
        <v>200.85000000000002</v>
      </c>
      <c r="M7333">
        <v>1807.65</v>
      </c>
      <c r="N7333">
        <v>135</v>
      </c>
      <c r="O7333">
        <v>7</v>
      </c>
      <c r="P7333" t="s">
        <v>4292</v>
      </c>
      <c r="Q7333">
        <v>0</v>
      </c>
      <c r="R7333">
        <v>0</v>
      </c>
      <c r="S7333">
        <v>0</v>
      </c>
      <c r="T7333" t="s">
        <v>181</v>
      </c>
      <c r="U7333">
        <v>0</v>
      </c>
      <c r="V7333" t="s">
        <v>181</v>
      </c>
      <c r="W7333">
        <v>76.8</v>
      </c>
      <c r="X7333" t="s">
        <v>3766</v>
      </c>
    </row>
    <row r="7334" spans="1:24" x14ac:dyDescent="0.3">
      <c r="A7334" t="s">
        <v>3507</v>
      </c>
      <c r="B7334" t="s">
        <v>12362</v>
      </c>
      <c r="C7334" t="s">
        <v>181</v>
      </c>
      <c r="D7334" t="s">
        <v>12363</v>
      </c>
      <c r="E7334" t="s">
        <v>12327</v>
      </c>
      <c r="F7334">
        <v>0</v>
      </c>
      <c r="G7334">
        <v>0</v>
      </c>
      <c r="H7334" t="s">
        <v>15480</v>
      </c>
      <c r="I7334">
        <v>0</v>
      </c>
      <c r="J7334">
        <v>0</v>
      </c>
      <c r="L7334">
        <v>0</v>
      </c>
      <c r="M7334">
        <v>343.76</v>
      </c>
      <c r="N7334">
        <v>725</v>
      </c>
      <c r="O7334">
        <v>0</v>
      </c>
      <c r="P7334" t="s">
        <v>7538</v>
      </c>
      <c r="Q7334">
        <v>0</v>
      </c>
      <c r="R7334">
        <v>0</v>
      </c>
      <c r="S7334">
        <v>0</v>
      </c>
      <c r="T7334" t="s">
        <v>181</v>
      </c>
      <c r="U7334">
        <v>0</v>
      </c>
      <c r="V7334" t="s">
        <v>181</v>
      </c>
      <c r="W7334">
        <v>0</v>
      </c>
      <c r="X7334" t="s">
        <v>3766</v>
      </c>
    </row>
    <row r="7335" spans="1:24" x14ac:dyDescent="0.3">
      <c r="A7335" t="s">
        <v>3507</v>
      </c>
      <c r="B7335" t="s">
        <v>3552</v>
      </c>
      <c r="C7335" t="s">
        <v>181</v>
      </c>
      <c r="D7335" t="s">
        <v>17320</v>
      </c>
      <c r="E7335" t="s">
        <v>3508</v>
      </c>
      <c r="F7335">
        <v>0</v>
      </c>
      <c r="G7335">
        <v>0</v>
      </c>
      <c r="H7335" t="s">
        <v>17321</v>
      </c>
      <c r="I7335">
        <v>0</v>
      </c>
      <c r="J7335">
        <v>0</v>
      </c>
      <c r="L7335">
        <v>0</v>
      </c>
      <c r="M7335">
        <v>1984.72</v>
      </c>
      <c r="N7335">
        <v>54</v>
      </c>
      <c r="O7335">
        <v>0</v>
      </c>
      <c r="P7335" t="s">
        <v>3553</v>
      </c>
      <c r="Q7335">
        <v>0</v>
      </c>
      <c r="R7335">
        <v>0</v>
      </c>
      <c r="S7335">
        <v>0</v>
      </c>
      <c r="T7335" t="s">
        <v>181</v>
      </c>
      <c r="U7335">
        <v>0</v>
      </c>
      <c r="V7335" t="s">
        <v>181</v>
      </c>
      <c r="W7335">
        <v>0</v>
      </c>
      <c r="X7335" t="s">
        <v>3554</v>
      </c>
    </row>
    <row r="7336" spans="1:24" x14ac:dyDescent="0.3">
      <c r="A7336" t="s">
        <v>3507</v>
      </c>
      <c r="B7336" t="s">
        <v>17322</v>
      </c>
      <c r="C7336" t="s">
        <v>3504</v>
      </c>
      <c r="D7336" t="s">
        <v>17323</v>
      </c>
      <c r="E7336" t="s">
        <v>8891</v>
      </c>
      <c r="F7336">
        <v>0</v>
      </c>
      <c r="G7336">
        <v>0</v>
      </c>
      <c r="H7336" t="s">
        <v>17324</v>
      </c>
      <c r="I7336">
        <v>0</v>
      </c>
      <c r="J7336">
        <v>0</v>
      </c>
      <c r="L7336">
        <v>0</v>
      </c>
      <c r="M7336">
        <v>716.33</v>
      </c>
      <c r="N7336">
        <v>10</v>
      </c>
      <c r="O7336">
        <v>0</v>
      </c>
      <c r="P7336" t="s">
        <v>3762</v>
      </c>
      <c r="Q7336">
        <v>0</v>
      </c>
      <c r="R7336">
        <v>0</v>
      </c>
      <c r="S7336">
        <v>0</v>
      </c>
      <c r="T7336" t="s">
        <v>181</v>
      </c>
      <c r="U7336">
        <v>0</v>
      </c>
      <c r="V7336" t="s">
        <v>181</v>
      </c>
      <c r="W7336">
        <v>0</v>
      </c>
      <c r="X7336" t="s">
        <v>3581</v>
      </c>
    </row>
    <row r="7337" spans="1:24" x14ac:dyDescent="0.3">
      <c r="A7337" t="s">
        <v>3502</v>
      </c>
      <c r="B7337" t="s">
        <v>8235</v>
      </c>
      <c r="C7337" t="s">
        <v>181</v>
      </c>
      <c r="D7337" t="s">
        <v>8236</v>
      </c>
      <c r="E7337" t="s">
        <v>8168</v>
      </c>
      <c r="F7337">
        <v>240</v>
      </c>
      <c r="G7337" t="s">
        <v>4050</v>
      </c>
      <c r="H7337" t="s">
        <v>12741</v>
      </c>
      <c r="I7337">
        <v>324.71999999999997</v>
      </c>
      <c r="J7337">
        <v>120</v>
      </c>
      <c r="K7337">
        <v>94</v>
      </c>
      <c r="L7337">
        <v>154.16</v>
      </c>
      <c r="M7337">
        <v>121.45</v>
      </c>
      <c r="N7337">
        <v>74</v>
      </c>
      <c r="O7337">
        <v>32</v>
      </c>
      <c r="P7337" t="s">
        <v>704</v>
      </c>
      <c r="Q7337">
        <v>0</v>
      </c>
      <c r="R7337">
        <v>0</v>
      </c>
      <c r="S7337">
        <v>0</v>
      </c>
      <c r="T7337" t="s">
        <v>181</v>
      </c>
      <c r="U7337">
        <v>0</v>
      </c>
      <c r="V7337" t="s">
        <v>181</v>
      </c>
      <c r="W7337">
        <v>168</v>
      </c>
      <c r="X7337" t="s">
        <v>3638</v>
      </c>
    </row>
    <row r="7338" spans="1:24" x14ac:dyDescent="0.3">
      <c r="A7338" t="s">
        <v>3502</v>
      </c>
      <c r="B7338" t="s">
        <v>8237</v>
      </c>
      <c r="C7338" t="s">
        <v>181</v>
      </c>
      <c r="D7338" t="s">
        <v>8238</v>
      </c>
      <c r="E7338" t="s">
        <v>8168</v>
      </c>
      <c r="F7338">
        <v>145</v>
      </c>
      <c r="G7338" t="s">
        <v>2020</v>
      </c>
      <c r="H7338" t="s">
        <v>17325</v>
      </c>
      <c r="I7338">
        <v>38.160000000000004</v>
      </c>
      <c r="J7338">
        <v>73</v>
      </c>
      <c r="K7338">
        <v>56</v>
      </c>
      <c r="L7338">
        <v>89.04</v>
      </c>
      <c r="M7338">
        <v>209.8</v>
      </c>
      <c r="N7338">
        <v>132</v>
      </c>
      <c r="O7338">
        <v>11</v>
      </c>
      <c r="P7338" t="s">
        <v>3927</v>
      </c>
      <c r="Q7338">
        <v>0</v>
      </c>
      <c r="R7338">
        <v>0</v>
      </c>
      <c r="S7338">
        <v>0</v>
      </c>
      <c r="T7338" t="s">
        <v>181</v>
      </c>
      <c r="U7338">
        <v>0</v>
      </c>
      <c r="V7338" t="s">
        <v>181</v>
      </c>
      <c r="W7338">
        <v>294.433333333333</v>
      </c>
      <c r="X7338" t="s">
        <v>3638</v>
      </c>
    </row>
    <row r="7339" spans="1:24" x14ac:dyDescent="0.3">
      <c r="A7339" t="s">
        <v>3560</v>
      </c>
      <c r="B7339" t="s">
        <v>18611</v>
      </c>
      <c r="C7339" t="s">
        <v>181</v>
      </c>
      <c r="D7339" t="s">
        <v>18612</v>
      </c>
      <c r="E7339" t="s">
        <v>12055</v>
      </c>
      <c r="F7339">
        <v>0</v>
      </c>
      <c r="G7339">
        <v>0</v>
      </c>
      <c r="H7339" t="s">
        <v>3797</v>
      </c>
      <c r="I7339">
        <v>0</v>
      </c>
      <c r="J7339">
        <v>0</v>
      </c>
      <c r="L7339">
        <v>0</v>
      </c>
      <c r="M7339">
        <v>260</v>
      </c>
      <c r="N7339">
        <v>2</v>
      </c>
      <c r="O7339">
        <v>2</v>
      </c>
      <c r="P7339" t="s">
        <v>183</v>
      </c>
      <c r="Q7339">
        <v>0</v>
      </c>
      <c r="R7339">
        <v>0</v>
      </c>
      <c r="S7339">
        <v>0</v>
      </c>
      <c r="T7339" t="s">
        <v>181</v>
      </c>
      <c r="U7339">
        <v>0</v>
      </c>
      <c r="V7339" t="s">
        <v>181</v>
      </c>
      <c r="W7339">
        <v>0</v>
      </c>
      <c r="X7339" t="s">
        <v>3554</v>
      </c>
    </row>
    <row r="7340" spans="1:24" x14ac:dyDescent="0.3">
      <c r="A7340" t="s">
        <v>3894</v>
      </c>
      <c r="B7340" t="s">
        <v>17326</v>
      </c>
      <c r="C7340" t="s">
        <v>181</v>
      </c>
      <c r="D7340" t="s">
        <v>17327</v>
      </c>
      <c r="E7340" t="s">
        <v>17328</v>
      </c>
      <c r="F7340">
        <v>13</v>
      </c>
      <c r="G7340">
        <v>0</v>
      </c>
      <c r="H7340" t="s">
        <v>17329</v>
      </c>
      <c r="I7340">
        <v>0</v>
      </c>
      <c r="J7340">
        <v>7</v>
      </c>
      <c r="K7340">
        <v>6</v>
      </c>
      <c r="L7340">
        <v>5209.0199999999995</v>
      </c>
      <c r="M7340">
        <v>28649.61</v>
      </c>
      <c r="N7340">
        <v>33</v>
      </c>
      <c r="O7340">
        <v>0</v>
      </c>
      <c r="P7340" t="s">
        <v>3590</v>
      </c>
      <c r="Q7340">
        <v>0</v>
      </c>
      <c r="R7340">
        <v>0</v>
      </c>
      <c r="S7340">
        <v>0</v>
      </c>
      <c r="T7340" t="s">
        <v>181</v>
      </c>
      <c r="U7340">
        <v>0</v>
      </c>
      <c r="V7340" t="s">
        <v>181</v>
      </c>
      <c r="W7340">
        <v>7.7</v>
      </c>
      <c r="X7340" t="s">
        <v>3898</v>
      </c>
    </row>
    <row r="7341" spans="1:24" x14ac:dyDescent="0.3">
      <c r="A7341" t="s">
        <v>3894</v>
      </c>
      <c r="B7341" t="s">
        <v>17330</v>
      </c>
      <c r="C7341" t="s">
        <v>181</v>
      </c>
      <c r="D7341" t="s">
        <v>17331</v>
      </c>
      <c r="E7341" t="s">
        <v>15433</v>
      </c>
      <c r="F7341">
        <v>0</v>
      </c>
      <c r="G7341">
        <v>0</v>
      </c>
      <c r="H7341" t="s">
        <v>17332</v>
      </c>
      <c r="I7341">
        <v>0</v>
      </c>
      <c r="J7341">
        <v>10</v>
      </c>
      <c r="K7341">
        <v>15</v>
      </c>
      <c r="L7341">
        <v>14985</v>
      </c>
      <c r="M7341">
        <v>0</v>
      </c>
      <c r="N7341">
        <v>0</v>
      </c>
      <c r="O7341">
        <v>0</v>
      </c>
      <c r="P7341" t="s">
        <v>183</v>
      </c>
      <c r="Q7341">
        <v>0</v>
      </c>
      <c r="R7341">
        <v>0</v>
      </c>
      <c r="S7341">
        <v>0</v>
      </c>
      <c r="T7341" t="s">
        <v>181</v>
      </c>
      <c r="U7341">
        <v>0</v>
      </c>
      <c r="V7341" t="s">
        <v>181</v>
      </c>
      <c r="W7341">
        <v>0</v>
      </c>
      <c r="X7341" t="s">
        <v>3898</v>
      </c>
    </row>
    <row r="7342" spans="1:24" x14ac:dyDescent="0.3">
      <c r="A7342" t="s">
        <v>3894</v>
      </c>
      <c r="B7342" t="s">
        <v>17333</v>
      </c>
      <c r="C7342" t="s">
        <v>181</v>
      </c>
      <c r="D7342" t="s">
        <v>17334</v>
      </c>
      <c r="E7342" t="s">
        <v>15433</v>
      </c>
      <c r="F7342">
        <v>0</v>
      </c>
      <c r="G7342">
        <v>0</v>
      </c>
      <c r="H7342" t="s">
        <v>17335</v>
      </c>
      <c r="I7342">
        <v>0</v>
      </c>
      <c r="J7342">
        <v>0</v>
      </c>
      <c r="L7342">
        <v>0</v>
      </c>
      <c r="M7342">
        <v>0</v>
      </c>
      <c r="N7342">
        <v>0</v>
      </c>
      <c r="O7342">
        <v>0</v>
      </c>
      <c r="P7342" t="s">
        <v>183</v>
      </c>
      <c r="Q7342">
        <v>0</v>
      </c>
      <c r="R7342">
        <v>0</v>
      </c>
      <c r="S7342">
        <v>0</v>
      </c>
      <c r="T7342" t="s">
        <v>181</v>
      </c>
      <c r="U7342">
        <v>0</v>
      </c>
      <c r="V7342" t="s">
        <v>181</v>
      </c>
      <c r="W7342">
        <v>0</v>
      </c>
      <c r="X7342" t="s">
        <v>3898</v>
      </c>
    </row>
    <row r="7343" spans="1:24" x14ac:dyDescent="0.3">
      <c r="A7343" t="s">
        <v>3507</v>
      </c>
      <c r="B7343" t="s">
        <v>11530</v>
      </c>
      <c r="C7343" t="s">
        <v>181</v>
      </c>
      <c r="D7343" t="s">
        <v>11531</v>
      </c>
      <c r="E7343" t="s">
        <v>11532</v>
      </c>
      <c r="F7343">
        <v>0</v>
      </c>
      <c r="G7343">
        <v>0</v>
      </c>
      <c r="H7343" t="s">
        <v>13144</v>
      </c>
      <c r="I7343">
        <v>0</v>
      </c>
      <c r="J7343">
        <v>0</v>
      </c>
      <c r="L7343">
        <v>0</v>
      </c>
      <c r="M7343">
        <v>20.77</v>
      </c>
      <c r="N7343">
        <v>33</v>
      </c>
      <c r="O7343">
        <v>0</v>
      </c>
      <c r="P7343" t="s">
        <v>3590</v>
      </c>
      <c r="Q7343">
        <v>0</v>
      </c>
      <c r="R7343">
        <v>0</v>
      </c>
      <c r="S7343">
        <v>0</v>
      </c>
      <c r="T7343" t="s">
        <v>181</v>
      </c>
      <c r="U7343">
        <v>0</v>
      </c>
      <c r="V7343" t="s">
        <v>181</v>
      </c>
      <c r="W7343">
        <v>0</v>
      </c>
      <c r="X7343" t="s">
        <v>6279</v>
      </c>
    </row>
    <row r="7344" spans="1:24" x14ac:dyDescent="0.3">
      <c r="A7344" t="s">
        <v>3507</v>
      </c>
      <c r="B7344" t="s">
        <v>11864</v>
      </c>
      <c r="C7344" t="s">
        <v>3504</v>
      </c>
      <c r="D7344" t="s">
        <v>11865</v>
      </c>
      <c r="E7344" t="s">
        <v>11840</v>
      </c>
      <c r="F7344">
        <v>4</v>
      </c>
      <c r="G7344">
        <v>0</v>
      </c>
      <c r="H7344" t="s">
        <v>12527</v>
      </c>
      <c r="I7344">
        <v>0</v>
      </c>
      <c r="J7344">
        <v>2</v>
      </c>
      <c r="K7344">
        <v>2</v>
      </c>
      <c r="L7344">
        <v>2.78</v>
      </c>
      <c r="M7344">
        <v>26.37</v>
      </c>
      <c r="N7344">
        <v>19</v>
      </c>
      <c r="O7344">
        <v>0</v>
      </c>
      <c r="P7344" t="s">
        <v>3636</v>
      </c>
      <c r="Q7344">
        <v>0</v>
      </c>
      <c r="R7344">
        <v>0</v>
      </c>
      <c r="S7344">
        <v>0</v>
      </c>
      <c r="T7344" t="s">
        <v>181</v>
      </c>
      <c r="U7344">
        <v>0</v>
      </c>
      <c r="V7344" t="s">
        <v>181</v>
      </c>
      <c r="W7344">
        <v>1.2666666666666699</v>
      </c>
      <c r="X7344" t="s">
        <v>6279</v>
      </c>
    </row>
    <row r="7345" spans="1:24" x14ac:dyDescent="0.3">
      <c r="A7345" t="s">
        <v>3502</v>
      </c>
      <c r="B7345" t="s">
        <v>11635</v>
      </c>
      <c r="C7345" t="s">
        <v>3592</v>
      </c>
      <c r="D7345" t="s">
        <v>11636</v>
      </c>
      <c r="E7345" t="s">
        <v>11637</v>
      </c>
      <c r="F7345">
        <v>20</v>
      </c>
      <c r="G7345">
        <v>0</v>
      </c>
      <c r="H7345" t="s">
        <v>18613</v>
      </c>
      <c r="I7345">
        <v>0</v>
      </c>
      <c r="J7345">
        <v>10</v>
      </c>
      <c r="K7345">
        <v>11</v>
      </c>
      <c r="L7345">
        <v>454.96</v>
      </c>
      <c r="M7345">
        <v>1447.64</v>
      </c>
      <c r="N7345">
        <v>35</v>
      </c>
      <c r="O7345">
        <v>0</v>
      </c>
      <c r="P7345" t="s">
        <v>3571</v>
      </c>
      <c r="Q7345">
        <v>0</v>
      </c>
      <c r="R7345">
        <v>0</v>
      </c>
      <c r="S7345">
        <v>0</v>
      </c>
      <c r="T7345" t="s">
        <v>181</v>
      </c>
      <c r="U7345">
        <v>0</v>
      </c>
      <c r="V7345" t="s">
        <v>181</v>
      </c>
      <c r="W7345">
        <v>11.6666666666667</v>
      </c>
      <c r="X7345" t="s">
        <v>4147</v>
      </c>
    </row>
    <row r="7346" spans="1:24" x14ac:dyDescent="0.3">
      <c r="A7346" t="s">
        <v>3502</v>
      </c>
      <c r="B7346" t="s">
        <v>9234</v>
      </c>
      <c r="C7346" t="s">
        <v>3592</v>
      </c>
      <c r="D7346" t="s">
        <v>9235</v>
      </c>
      <c r="E7346" t="s">
        <v>9236</v>
      </c>
      <c r="F7346">
        <v>85</v>
      </c>
      <c r="G7346">
        <v>0</v>
      </c>
      <c r="H7346" t="s">
        <v>18614</v>
      </c>
      <c r="I7346">
        <v>0</v>
      </c>
      <c r="J7346">
        <v>43</v>
      </c>
      <c r="K7346">
        <v>48</v>
      </c>
      <c r="L7346">
        <v>690.24</v>
      </c>
      <c r="M7346">
        <v>1639.05</v>
      </c>
      <c r="N7346">
        <v>114</v>
      </c>
      <c r="O7346">
        <v>0</v>
      </c>
      <c r="P7346" t="s">
        <v>7277</v>
      </c>
      <c r="Q7346">
        <v>0</v>
      </c>
      <c r="R7346">
        <v>0</v>
      </c>
      <c r="S7346">
        <v>20</v>
      </c>
      <c r="T7346" t="s">
        <v>17706</v>
      </c>
      <c r="U7346">
        <v>13.5</v>
      </c>
      <c r="V7346" t="s">
        <v>17747</v>
      </c>
      <c r="W7346">
        <v>163.4</v>
      </c>
      <c r="X7346" t="s">
        <v>3638</v>
      </c>
    </row>
    <row r="7347" spans="1:24" x14ac:dyDescent="0.3">
      <c r="A7347" t="s">
        <v>3502</v>
      </c>
      <c r="B7347" t="s">
        <v>8823</v>
      </c>
      <c r="C7347" t="s">
        <v>3592</v>
      </c>
      <c r="D7347" t="s">
        <v>8824</v>
      </c>
      <c r="E7347" t="s">
        <v>8825</v>
      </c>
      <c r="F7347">
        <v>80</v>
      </c>
      <c r="G7347">
        <v>0</v>
      </c>
      <c r="H7347" t="s">
        <v>18615</v>
      </c>
      <c r="I7347">
        <v>0</v>
      </c>
      <c r="J7347">
        <v>40</v>
      </c>
      <c r="K7347">
        <v>39</v>
      </c>
      <c r="L7347">
        <v>376.35</v>
      </c>
      <c r="M7347">
        <v>907.1</v>
      </c>
      <c r="N7347">
        <v>94</v>
      </c>
      <c r="O7347">
        <v>0</v>
      </c>
      <c r="P7347" t="s">
        <v>3893</v>
      </c>
      <c r="Q7347">
        <v>1</v>
      </c>
      <c r="R7347">
        <v>0</v>
      </c>
      <c r="S7347">
        <v>0</v>
      </c>
      <c r="T7347" t="s">
        <v>181</v>
      </c>
      <c r="U7347">
        <v>0</v>
      </c>
      <c r="V7347" t="s">
        <v>181</v>
      </c>
      <c r="W7347">
        <v>124</v>
      </c>
      <c r="X7347" t="s">
        <v>3576</v>
      </c>
    </row>
    <row r="7348" spans="1:24" x14ac:dyDescent="0.3">
      <c r="A7348" t="s">
        <v>3502</v>
      </c>
      <c r="B7348" t="s">
        <v>8868</v>
      </c>
      <c r="C7348" t="s">
        <v>3588</v>
      </c>
      <c r="D7348" t="s">
        <v>8869</v>
      </c>
      <c r="E7348" t="s">
        <v>8825</v>
      </c>
      <c r="F7348">
        <v>2</v>
      </c>
      <c r="G7348">
        <v>0</v>
      </c>
      <c r="H7348" t="s">
        <v>15760</v>
      </c>
      <c r="I7348">
        <v>0</v>
      </c>
      <c r="J7348">
        <v>1</v>
      </c>
      <c r="K7348">
        <v>1</v>
      </c>
      <c r="L7348">
        <v>7.65</v>
      </c>
      <c r="M7348">
        <v>45.9</v>
      </c>
      <c r="N7348">
        <v>6</v>
      </c>
      <c r="O7348">
        <v>0</v>
      </c>
      <c r="P7348" t="s">
        <v>3594</v>
      </c>
      <c r="Q7348">
        <v>0</v>
      </c>
      <c r="R7348">
        <v>0</v>
      </c>
      <c r="S7348">
        <v>0</v>
      </c>
      <c r="T7348" t="s">
        <v>181</v>
      </c>
      <c r="U7348">
        <v>0</v>
      </c>
      <c r="V7348" t="s">
        <v>181</v>
      </c>
      <c r="W7348">
        <v>0.2</v>
      </c>
      <c r="X7348" t="s">
        <v>3576</v>
      </c>
    </row>
    <row r="7349" spans="1:24" x14ac:dyDescent="0.3">
      <c r="A7349" t="s">
        <v>3502</v>
      </c>
      <c r="B7349" t="s">
        <v>8870</v>
      </c>
      <c r="C7349" t="s">
        <v>3588</v>
      </c>
      <c r="D7349" t="s">
        <v>8871</v>
      </c>
      <c r="E7349" t="s">
        <v>8825</v>
      </c>
      <c r="F7349">
        <v>1</v>
      </c>
      <c r="G7349">
        <v>0</v>
      </c>
      <c r="H7349" t="s">
        <v>12492</v>
      </c>
      <c r="I7349">
        <v>0</v>
      </c>
      <c r="J7349">
        <v>1</v>
      </c>
      <c r="K7349">
        <v>1</v>
      </c>
      <c r="L7349">
        <v>5.4</v>
      </c>
      <c r="M7349">
        <v>32.4</v>
      </c>
      <c r="N7349">
        <v>6</v>
      </c>
      <c r="O7349">
        <v>0</v>
      </c>
      <c r="P7349" t="s">
        <v>3594</v>
      </c>
      <c r="Q7349">
        <v>0</v>
      </c>
      <c r="R7349">
        <v>0</v>
      </c>
      <c r="S7349">
        <v>0</v>
      </c>
      <c r="T7349" t="s">
        <v>181</v>
      </c>
      <c r="U7349">
        <v>0</v>
      </c>
      <c r="V7349" t="s">
        <v>181</v>
      </c>
      <c r="W7349">
        <v>0.2</v>
      </c>
      <c r="X7349" t="s">
        <v>3576</v>
      </c>
    </row>
    <row r="7350" spans="1:24" x14ac:dyDescent="0.3">
      <c r="A7350" t="s">
        <v>3502</v>
      </c>
      <c r="B7350" t="s">
        <v>8862</v>
      </c>
      <c r="C7350" t="s">
        <v>3844</v>
      </c>
      <c r="D7350" t="s">
        <v>8863</v>
      </c>
      <c r="E7350" t="s">
        <v>8825</v>
      </c>
      <c r="F7350">
        <v>27</v>
      </c>
      <c r="G7350">
        <v>0</v>
      </c>
      <c r="H7350" t="s">
        <v>17336</v>
      </c>
      <c r="I7350">
        <v>0</v>
      </c>
      <c r="J7350">
        <v>14</v>
      </c>
      <c r="K7350">
        <v>18</v>
      </c>
      <c r="L7350">
        <v>229.14000000000001</v>
      </c>
      <c r="M7350">
        <v>471.01</v>
      </c>
      <c r="N7350">
        <v>37</v>
      </c>
      <c r="O7350">
        <v>0</v>
      </c>
      <c r="P7350" t="s">
        <v>3610</v>
      </c>
      <c r="Q7350">
        <v>0</v>
      </c>
      <c r="R7350">
        <v>0</v>
      </c>
      <c r="S7350">
        <v>0</v>
      </c>
      <c r="T7350" t="s">
        <v>181</v>
      </c>
      <c r="U7350">
        <v>0</v>
      </c>
      <c r="V7350" t="s">
        <v>181</v>
      </c>
      <c r="W7350">
        <v>17.266666666666701</v>
      </c>
      <c r="X7350" t="s">
        <v>3576</v>
      </c>
    </row>
    <row r="7351" spans="1:24" x14ac:dyDescent="0.3">
      <c r="A7351" t="s">
        <v>3502</v>
      </c>
      <c r="B7351" t="s">
        <v>8858</v>
      </c>
      <c r="C7351" t="s">
        <v>181</v>
      </c>
      <c r="D7351" t="s">
        <v>8859</v>
      </c>
      <c r="E7351" t="s">
        <v>8825</v>
      </c>
      <c r="F7351">
        <v>0</v>
      </c>
      <c r="G7351">
        <v>0</v>
      </c>
      <c r="H7351" t="s">
        <v>17112</v>
      </c>
      <c r="I7351">
        <v>0</v>
      </c>
      <c r="J7351">
        <v>0</v>
      </c>
      <c r="L7351">
        <v>0</v>
      </c>
      <c r="M7351">
        <v>318.06</v>
      </c>
      <c r="N7351">
        <v>57</v>
      </c>
      <c r="O7351">
        <v>0</v>
      </c>
      <c r="P7351" t="s">
        <v>7598</v>
      </c>
      <c r="Q7351">
        <v>0</v>
      </c>
      <c r="R7351">
        <v>0</v>
      </c>
      <c r="S7351">
        <v>0</v>
      </c>
      <c r="T7351" t="s">
        <v>181</v>
      </c>
      <c r="U7351">
        <v>0</v>
      </c>
      <c r="V7351" t="s">
        <v>181</v>
      </c>
      <c r="W7351">
        <v>0</v>
      </c>
      <c r="X7351" t="s">
        <v>3576</v>
      </c>
    </row>
    <row r="7352" spans="1:24" x14ac:dyDescent="0.3">
      <c r="A7352" t="s">
        <v>3502</v>
      </c>
      <c r="B7352" t="s">
        <v>8826</v>
      </c>
      <c r="C7352" t="s">
        <v>3592</v>
      </c>
      <c r="D7352" t="s">
        <v>8827</v>
      </c>
      <c r="E7352" t="s">
        <v>8825</v>
      </c>
      <c r="F7352">
        <v>183</v>
      </c>
      <c r="G7352">
        <v>0</v>
      </c>
      <c r="H7352" t="s">
        <v>17337</v>
      </c>
      <c r="I7352">
        <v>0</v>
      </c>
      <c r="J7352">
        <v>92</v>
      </c>
      <c r="K7352">
        <v>125</v>
      </c>
      <c r="L7352">
        <v>2385</v>
      </c>
      <c r="M7352">
        <v>6563.52</v>
      </c>
      <c r="N7352">
        <v>344</v>
      </c>
      <c r="O7352">
        <v>0</v>
      </c>
      <c r="P7352" t="s">
        <v>3889</v>
      </c>
      <c r="Q7352">
        <v>0</v>
      </c>
      <c r="R7352">
        <v>0</v>
      </c>
      <c r="S7352">
        <v>0</v>
      </c>
      <c r="T7352" t="s">
        <v>181</v>
      </c>
      <c r="U7352">
        <v>0</v>
      </c>
      <c r="V7352" t="s">
        <v>181</v>
      </c>
      <c r="W7352">
        <v>1054.93333333333</v>
      </c>
      <c r="X7352" t="s">
        <v>3576</v>
      </c>
    </row>
    <row r="7353" spans="1:24" x14ac:dyDescent="0.3">
      <c r="A7353" t="s">
        <v>3502</v>
      </c>
      <c r="B7353" t="s">
        <v>8830</v>
      </c>
      <c r="C7353" t="s">
        <v>3573</v>
      </c>
      <c r="D7353" t="s">
        <v>8831</v>
      </c>
      <c r="E7353" t="s">
        <v>8825</v>
      </c>
      <c r="F7353">
        <v>32</v>
      </c>
      <c r="G7353">
        <v>0</v>
      </c>
      <c r="H7353" t="s">
        <v>12508</v>
      </c>
      <c r="I7353">
        <v>0</v>
      </c>
      <c r="J7353">
        <v>16</v>
      </c>
      <c r="K7353">
        <v>19</v>
      </c>
      <c r="L7353">
        <v>93.100000000000009</v>
      </c>
      <c r="M7353">
        <v>196</v>
      </c>
      <c r="N7353">
        <v>40</v>
      </c>
      <c r="O7353">
        <v>0</v>
      </c>
      <c r="P7353" t="s">
        <v>3696</v>
      </c>
      <c r="Q7353">
        <v>0</v>
      </c>
      <c r="R7353">
        <v>0</v>
      </c>
      <c r="S7353">
        <v>0</v>
      </c>
      <c r="T7353" t="s">
        <v>181</v>
      </c>
      <c r="U7353">
        <v>0</v>
      </c>
      <c r="V7353" t="s">
        <v>181</v>
      </c>
      <c r="W7353">
        <v>21.3333333333333</v>
      </c>
      <c r="X7353" t="s">
        <v>3576</v>
      </c>
    </row>
    <row r="7354" spans="1:24" x14ac:dyDescent="0.3">
      <c r="A7354" t="s">
        <v>3502</v>
      </c>
      <c r="B7354" t="s">
        <v>8828</v>
      </c>
      <c r="C7354" t="s">
        <v>3954</v>
      </c>
      <c r="D7354" t="s">
        <v>8829</v>
      </c>
      <c r="E7354" t="s">
        <v>8825</v>
      </c>
      <c r="F7354">
        <v>90</v>
      </c>
      <c r="G7354" t="s">
        <v>3701</v>
      </c>
      <c r="H7354" t="s">
        <v>15345</v>
      </c>
      <c r="I7354">
        <v>30.450000000000003</v>
      </c>
      <c r="J7354">
        <v>57</v>
      </c>
      <c r="K7354">
        <v>39</v>
      </c>
      <c r="L7354">
        <v>395.85</v>
      </c>
      <c r="M7354">
        <v>883.05</v>
      </c>
      <c r="N7354">
        <v>87</v>
      </c>
      <c r="O7354">
        <v>0</v>
      </c>
      <c r="P7354" t="s">
        <v>3679</v>
      </c>
      <c r="Q7354">
        <v>0</v>
      </c>
      <c r="R7354">
        <v>0</v>
      </c>
      <c r="S7354">
        <v>0</v>
      </c>
      <c r="T7354" t="s">
        <v>181</v>
      </c>
      <c r="U7354">
        <v>0</v>
      </c>
      <c r="V7354" t="s">
        <v>181</v>
      </c>
      <c r="W7354">
        <v>165.3</v>
      </c>
      <c r="X7354" t="s">
        <v>3576</v>
      </c>
    </row>
    <row r="7355" spans="1:24" x14ac:dyDescent="0.3">
      <c r="A7355" t="s">
        <v>3502</v>
      </c>
      <c r="B7355" t="s">
        <v>8860</v>
      </c>
      <c r="C7355" t="s">
        <v>3504</v>
      </c>
      <c r="D7355" t="s">
        <v>8861</v>
      </c>
      <c r="E7355" t="s">
        <v>8825</v>
      </c>
      <c r="F7355">
        <v>0</v>
      </c>
      <c r="G7355">
        <v>0</v>
      </c>
      <c r="H7355" t="s">
        <v>15650</v>
      </c>
      <c r="I7355">
        <v>0</v>
      </c>
      <c r="J7355">
        <v>0</v>
      </c>
      <c r="K7355">
        <v>10</v>
      </c>
      <c r="L7355">
        <v>62.5</v>
      </c>
      <c r="M7355">
        <v>262.5</v>
      </c>
      <c r="N7355">
        <v>42</v>
      </c>
      <c r="O7355">
        <v>0</v>
      </c>
      <c r="P7355" t="s">
        <v>704</v>
      </c>
      <c r="Q7355">
        <v>0</v>
      </c>
      <c r="R7355">
        <v>0</v>
      </c>
      <c r="S7355">
        <v>0</v>
      </c>
      <c r="T7355" t="s">
        <v>181</v>
      </c>
      <c r="U7355">
        <v>0</v>
      </c>
      <c r="V7355" t="s">
        <v>181</v>
      </c>
      <c r="W7355">
        <v>0</v>
      </c>
      <c r="X7355" t="s">
        <v>3576</v>
      </c>
    </row>
    <row r="7356" spans="1:24" x14ac:dyDescent="0.3">
      <c r="A7356" t="s">
        <v>3502</v>
      </c>
      <c r="B7356" t="s">
        <v>8864</v>
      </c>
      <c r="C7356" t="s">
        <v>3844</v>
      </c>
      <c r="D7356" t="s">
        <v>8865</v>
      </c>
      <c r="E7356" t="s">
        <v>8825</v>
      </c>
      <c r="F7356">
        <v>0</v>
      </c>
      <c r="G7356">
        <v>0</v>
      </c>
      <c r="H7356" t="s">
        <v>17338</v>
      </c>
      <c r="I7356">
        <v>0</v>
      </c>
      <c r="J7356">
        <v>0</v>
      </c>
      <c r="L7356">
        <v>0</v>
      </c>
      <c r="M7356">
        <v>345.6</v>
      </c>
      <c r="N7356">
        <v>27</v>
      </c>
      <c r="O7356">
        <v>0</v>
      </c>
      <c r="P7356" t="s">
        <v>3670</v>
      </c>
      <c r="Q7356">
        <v>0</v>
      </c>
      <c r="R7356">
        <v>0</v>
      </c>
      <c r="S7356">
        <v>0</v>
      </c>
      <c r="T7356" t="s">
        <v>181</v>
      </c>
      <c r="U7356">
        <v>0</v>
      </c>
      <c r="V7356" t="s">
        <v>181</v>
      </c>
      <c r="W7356">
        <v>0</v>
      </c>
      <c r="X7356" t="s">
        <v>3576</v>
      </c>
    </row>
    <row r="7357" spans="1:24" x14ac:dyDescent="0.3">
      <c r="A7357" t="s">
        <v>3502</v>
      </c>
      <c r="B7357" t="s">
        <v>8872</v>
      </c>
      <c r="C7357" t="s">
        <v>3504</v>
      </c>
      <c r="D7357" t="s">
        <v>8873</v>
      </c>
      <c r="E7357" t="s">
        <v>8825</v>
      </c>
      <c r="F7357">
        <v>60</v>
      </c>
      <c r="G7357">
        <v>0</v>
      </c>
      <c r="H7357" t="s">
        <v>16673</v>
      </c>
      <c r="I7357">
        <v>0</v>
      </c>
      <c r="J7357">
        <v>36</v>
      </c>
      <c r="K7357">
        <v>20</v>
      </c>
      <c r="L7357">
        <v>173</v>
      </c>
      <c r="M7357">
        <v>570.9</v>
      </c>
      <c r="N7357">
        <v>66</v>
      </c>
      <c r="O7357">
        <v>0</v>
      </c>
      <c r="P7357" t="s">
        <v>1072</v>
      </c>
      <c r="Q7357">
        <v>0</v>
      </c>
      <c r="R7357">
        <v>0</v>
      </c>
      <c r="S7357">
        <v>0</v>
      </c>
      <c r="T7357" t="s">
        <v>181</v>
      </c>
      <c r="U7357">
        <v>0</v>
      </c>
      <c r="V7357" t="s">
        <v>181</v>
      </c>
      <c r="W7357">
        <v>79.2</v>
      </c>
      <c r="X7357" t="s">
        <v>3576</v>
      </c>
    </row>
    <row r="7358" spans="1:24" x14ac:dyDescent="0.3">
      <c r="A7358" t="s">
        <v>3502</v>
      </c>
      <c r="B7358" t="s">
        <v>8866</v>
      </c>
      <c r="C7358" t="s">
        <v>3504</v>
      </c>
      <c r="D7358" t="s">
        <v>8867</v>
      </c>
      <c r="E7358" t="s">
        <v>8825</v>
      </c>
      <c r="F7358">
        <v>0</v>
      </c>
      <c r="G7358">
        <v>0</v>
      </c>
      <c r="H7358" t="s">
        <v>1552</v>
      </c>
      <c r="I7358">
        <v>0</v>
      </c>
      <c r="J7358">
        <v>0</v>
      </c>
      <c r="L7358">
        <v>0</v>
      </c>
      <c r="M7358">
        <v>338</v>
      </c>
      <c r="N7358">
        <v>26</v>
      </c>
      <c r="O7358">
        <v>0</v>
      </c>
      <c r="P7358" t="s">
        <v>3682</v>
      </c>
      <c r="Q7358">
        <v>0</v>
      </c>
      <c r="R7358">
        <v>0</v>
      </c>
      <c r="S7358">
        <v>0</v>
      </c>
      <c r="T7358" t="s">
        <v>181</v>
      </c>
      <c r="U7358">
        <v>0</v>
      </c>
      <c r="V7358" t="s">
        <v>181</v>
      </c>
      <c r="W7358">
        <v>0</v>
      </c>
      <c r="X7358" t="s">
        <v>3576</v>
      </c>
    </row>
    <row r="7359" spans="1:24" x14ac:dyDescent="0.3">
      <c r="A7359" t="s">
        <v>3502</v>
      </c>
      <c r="B7359" t="s">
        <v>8856</v>
      </c>
      <c r="C7359" t="s">
        <v>3844</v>
      </c>
      <c r="D7359" t="s">
        <v>8857</v>
      </c>
      <c r="E7359" t="s">
        <v>8825</v>
      </c>
      <c r="F7359">
        <v>33</v>
      </c>
      <c r="G7359">
        <v>0</v>
      </c>
      <c r="H7359" t="s">
        <v>3077</v>
      </c>
      <c r="I7359">
        <v>0</v>
      </c>
      <c r="J7359">
        <v>17</v>
      </c>
      <c r="K7359">
        <v>17</v>
      </c>
      <c r="L7359">
        <v>204</v>
      </c>
      <c r="M7359">
        <v>504</v>
      </c>
      <c r="N7359">
        <v>42</v>
      </c>
      <c r="O7359">
        <v>0</v>
      </c>
      <c r="P7359" t="s">
        <v>704</v>
      </c>
      <c r="Q7359">
        <v>0</v>
      </c>
      <c r="R7359">
        <v>0</v>
      </c>
      <c r="S7359">
        <v>0</v>
      </c>
      <c r="T7359" t="s">
        <v>181</v>
      </c>
      <c r="U7359">
        <v>0</v>
      </c>
      <c r="V7359" t="s">
        <v>181</v>
      </c>
      <c r="W7359">
        <v>23.8</v>
      </c>
      <c r="X7359" t="s">
        <v>3576</v>
      </c>
    </row>
    <row r="7360" spans="1:24" x14ac:dyDescent="0.3">
      <c r="A7360" t="s">
        <v>3894</v>
      </c>
      <c r="B7360" t="s">
        <v>12228</v>
      </c>
      <c r="C7360" t="s">
        <v>181</v>
      </c>
      <c r="D7360" t="s">
        <v>12229</v>
      </c>
      <c r="E7360" t="s">
        <v>12221</v>
      </c>
      <c r="F7360">
        <v>0</v>
      </c>
      <c r="G7360">
        <v>0</v>
      </c>
      <c r="H7360" t="s">
        <v>17339</v>
      </c>
      <c r="I7360">
        <v>0</v>
      </c>
      <c r="J7360">
        <v>0</v>
      </c>
      <c r="L7360">
        <v>0</v>
      </c>
      <c r="M7360">
        <v>0</v>
      </c>
      <c r="N7360">
        <v>0</v>
      </c>
      <c r="O7360">
        <v>0</v>
      </c>
      <c r="P7360" t="s">
        <v>183</v>
      </c>
      <c r="Q7360">
        <v>0</v>
      </c>
      <c r="R7360">
        <v>0</v>
      </c>
      <c r="S7360">
        <v>0</v>
      </c>
      <c r="T7360" t="s">
        <v>181</v>
      </c>
      <c r="U7360">
        <v>0</v>
      </c>
      <c r="V7360" t="s">
        <v>181</v>
      </c>
      <c r="W7360">
        <v>0</v>
      </c>
      <c r="X7360" t="s">
        <v>3539</v>
      </c>
    </row>
    <row r="7361" spans="1:24" x14ac:dyDescent="0.3">
      <c r="A7361" t="s">
        <v>3894</v>
      </c>
      <c r="B7361" t="s">
        <v>12224</v>
      </c>
      <c r="C7361" t="s">
        <v>3592</v>
      </c>
      <c r="D7361" t="s">
        <v>12225</v>
      </c>
      <c r="E7361" t="s">
        <v>12221</v>
      </c>
      <c r="F7361">
        <v>2</v>
      </c>
      <c r="G7361" t="s">
        <v>3535</v>
      </c>
      <c r="H7361" t="s">
        <v>17340</v>
      </c>
      <c r="I7361">
        <v>167.37</v>
      </c>
      <c r="J7361">
        <v>1</v>
      </c>
      <c r="K7361">
        <v>3</v>
      </c>
      <c r="L7361">
        <v>502.11</v>
      </c>
      <c r="M7361">
        <v>167.37</v>
      </c>
      <c r="N7361">
        <v>1</v>
      </c>
      <c r="O7361">
        <v>0</v>
      </c>
      <c r="P7361" t="s">
        <v>3535</v>
      </c>
      <c r="Q7361">
        <v>0</v>
      </c>
      <c r="R7361">
        <v>0</v>
      </c>
      <c r="S7361">
        <v>0</v>
      </c>
      <c r="T7361" t="s">
        <v>181</v>
      </c>
      <c r="U7361">
        <v>0</v>
      </c>
      <c r="V7361" t="s">
        <v>181</v>
      </c>
      <c r="W7361">
        <v>3.3333333333333298E-2</v>
      </c>
      <c r="X7361" t="s">
        <v>3898</v>
      </c>
    </row>
    <row r="7362" spans="1:24" x14ac:dyDescent="0.3">
      <c r="A7362" t="s">
        <v>3894</v>
      </c>
      <c r="B7362" t="s">
        <v>12219</v>
      </c>
      <c r="C7362" t="s">
        <v>3592</v>
      </c>
      <c r="D7362" t="s">
        <v>12220</v>
      </c>
      <c r="E7362" t="s">
        <v>12221</v>
      </c>
      <c r="F7362">
        <v>1</v>
      </c>
      <c r="G7362">
        <v>0</v>
      </c>
      <c r="H7362" t="s">
        <v>18616</v>
      </c>
      <c r="I7362">
        <v>0</v>
      </c>
      <c r="J7362">
        <v>1</v>
      </c>
      <c r="K7362">
        <v>1</v>
      </c>
      <c r="L7362">
        <v>183.83</v>
      </c>
      <c r="M7362">
        <v>0</v>
      </c>
      <c r="N7362">
        <v>0</v>
      </c>
      <c r="O7362">
        <v>0</v>
      </c>
      <c r="P7362" t="s">
        <v>183</v>
      </c>
      <c r="Q7362">
        <v>28</v>
      </c>
      <c r="R7362">
        <v>-28</v>
      </c>
      <c r="S7362">
        <v>51</v>
      </c>
      <c r="T7362" t="s">
        <v>17679</v>
      </c>
      <c r="U7362">
        <v>164.52</v>
      </c>
      <c r="V7362" t="s">
        <v>18617</v>
      </c>
      <c r="W7362">
        <v>-0.93333333333333302</v>
      </c>
      <c r="X7362" t="s">
        <v>3898</v>
      </c>
    </row>
    <row r="7363" spans="1:24" x14ac:dyDescent="0.3">
      <c r="A7363" t="s">
        <v>3894</v>
      </c>
      <c r="B7363" t="s">
        <v>12222</v>
      </c>
      <c r="C7363" t="s">
        <v>3592</v>
      </c>
      <c r="D7363" t="s">
        <v>12223</v>
      </c>
      <c r="E7363" t="s">
        <v>12221</v>
      </c>
      <c r="F7363">
        <v>235</v>
      </c>
      <c r="G7363" t="s">
        <v>3682</v>
      </c>
      <c r="H7363" t="s">
        <v>17341</v>
      </c>
      <c r="I7363">
        <v>3511.8199999999997</v>
      </c>
      <c r="J7363">
        <v>118</v>
      </c>
      <c r="K7363">
        <v>121</v>
      </c>
      <c r="L7363">
        <v>16343.47</v>
      </c>
      <c r="M7363">
        <v>2161.12</v>
      </c>
      <c r="N7363">
        <v>16</v>
      </c>
      <c r="O7363">
        <v>1</v>
      </c>
      <c r="P7363" t="s">
        <v>3225</v>
      </c>
      <c r="Q7363">
        <v>0</v>
      </c>
      <c r="R7363">
        <v>0</v>
      </c>
      <c r="S7363">
        <v>194</v>
      </c>
      <c r="T7363" t="s">
        <v>17679</v>
      </c>
      <c r="U7363">
        <v>148.24</v>
      </c>
      <c r="V7363" t="s">
        <v>18618</v>
      </c>
      <c r="W7363">
        <v>59</v>
      </c>
      <c r="X7363" t="s">
        <v>3898</v>
      </c>
    </row>
    <row r="7364" spans="1:24" x14ac:dyDescent="0.3">
      <c r="A7364" t="s">
        <v>3894</v>
      </c>
      <c r="B7364" t="s">
        <v>12226</v>
      </c>
      <c r="C7364" t="s">
        <v>3592</v>
      </c>
      <c r="D7364" t="s">
        <v>12227</v>
      </c>
      <c r="E7364" t="s">
        <v>12221</v>
      </c>
      <c r="F7364">
        <v>111</v>
      </c>
      <c r="G7364" t="s">
        <v>3101</v>
      </c>
      <c r="H7364" t="s">
        <v>18619</v>
      </c>
      <c r="I7364">
        <v>1058.4000000000001</v>
      </c>
      <c r="J7364">
        <v>56</v>
      </c>
      <c r="K7364">
        <v>50</v>
      </c>
      <c r="L7364">
        <v>13230.000000000002</v>
      </c>
      <c r="M7364">
        <v>1852.2</v>
      </c>
      <c r="N7364">
        <v>7</v>
      </c>
      <c r="O7364">
        <v>0</v>
      </c>
      <c r="P7364" t="s">
        <v>3532</v>
      </c>
      <c r="Q7364">
        <v>0</v>
      </c>
      <c r="R7364">
        <v>0</v>
      </c>
      <c r="S7364">
        <v>100</v>
      </c>
      <c r="T7364" t="s">
        <v>17679</v>
      </c>
      <c r="U7364">
        <v>148.24</v>
      </c>
      <c r="V7364" t="s">
        <v>18618</v>
      </c>
      <c r="W7364">
        <v>13.0666666666667</v>
      </c>
      <c r="X7364" t="s">
        <v>3898</v>
      </c>
    </row>
    <row r="7365" spans="1:24" x14ac:dyDescent="0.3">
      <c r="A7365" t="s">
        <v>3894</v>
      </c>
      <c r="B7365" t="s">
        <v>10353</v>
      </c>
      <c r="C7365" t="s">
        <v>3592</v>
      </c>
      <c r="D7365" t="s">
        <v>10354</v>
      </c>
      <c r="E7365" t="s">
        <v>12221</v>
      </c>
      <c r="F7365">
        <v>55</v>
      </c>
      <c r="G7365" t="s">
        <v>3682</v>
      </c>
      <c r="H7365" t="s">
        <v>18620</v>
      </c>
      <c r="I7365">
        <v>2267.2000000000003</v>
      </c>
      <c r="J7365">
        <v>28</v>
      </c>
      <c r="K7365">
        <v>23</v>
      </c>
      <c r="L7365">
        <v>2005.6000000000001</v>
      </c>
      <c r="M7365">
        <v>2528.8000000000002</v>
      </c>
      <c r="N7365">
        <v>29</v>
      </c>
      <c r="O7365">
        <v>0</v>
      </c>
      <c r="P7365" t="s">
        <v>3718</v>
      </c>
      <c r="Q7365">
        <v>0</v>
      </c>
      <c r="R7365">
        <v>0</v>
      </c>
      <c r="S7365">
        <v>0</v>
      </c>
      <c r="T7365" t="s">
        <v>181</v>
      </c>
      <c r="U7365">
        <v>0</v>
      </c>
      <c r="V7365" t="s">
        <v>181</v>
      </c>
      <c r="W7365">
        <v>27.066666666666698</v>
      </c>
      <c r="X7365" t="s">
        <v>3898</v>
      </c>
    </row>
    <row r="7366" spans="1:24" x14ac:dyDescent="0.3">
      <c r="A7366" t="s">
        <v>3894</v>
      </c>
      <c r="B7366" t="s">
        <v>10355</v>
      </c>
      <c r="C7366" t="s">
        <v>3592</v>
      </c>
      <c r="D7366" t="s">
        <v>10356</v>
      </c>
      <c r="E7366" t="s">
        <v>12221</v>
      </c>
      <c r="F7366">
        <v>22</v>
      </c>
      <c r="G7366" t="s">
        <v>3701</v>
      </c>
      <c r="H7366" t="s">
        <v>18620</v>
      </c>
      <c r="I7366">
        <v>261.60000000000002</v>
      </c>
      <c r="J7366">
        <v>11</v>
      </c>
      <c r="K7366">
        <v>12</v>
      </c>
      <c r="L7366">
        <v>1046.4000000000001</v>
      </c>
      <c r="M7366">
        <v>1656.8</v>
      </c>
      <c r="N7366">
        <v>19</v>
      </c>
      <c r="O7366">
        <v>0</v>
      </c>
      <c r="P7366" t="s">
        <v>3636</v>
      </c>
      <c r="Q7366">
        <v>0</v>
      </c>
      <c r="R7366">
        <v>0</v>
      </c>
      <c r="S7366">
        <v>0</v>
      </c>
      <c r="T7366" t="s">
        <v>181</v>
      </c>
      <c r="U7366">
        <v>0</v>
      </c>
      <c r="V7366" t="s">
        <v>181</v>
      </c>
      <c r="W7366">
        <v>6.9666666666666703</v>
      </c>
      <c r="X7366" t="s">
        <v>3898</v>
      </c>
    </row>
    <row r="7367" spans="1:24" x14ac:dyDescent="0.3">
      <c r="A7367" t="s">
        <v>3507</v>
      </c>
      <c r="B7367" t="s">
        <v>3736</v>
      </c>
      <c r="C7367" t="s">
        <v>181</v>
      </c>
      <c r="D7367" t="s">
        <v>3737</v>
      </c>
      <c r="E7367" t="s">
        <v>3637</v>
      </c>
      <c r="F7367">
        <v>31</v>
      </c>
      <c r="G7367">
        <v>0</v>
      </c>
      <c r="H7367" t="s">
        <v>14989</v>
      </c>
      <c r="I7367">
        <v>0</v>
      </c>
      <c r="J7367">
        <v>16</v>
      </c>
      <c r="K7367">
        <v>13</v>
      </c>
      <c r="L7367">
        <v>79.56</v>
      </c>
      <c r="M7367">
        <v>880.8</v>
      </c>
      <c r="N7367">
        <v>144</v>
      </c>
      <c r="O7367">
        <v>0</v>
      </c>
      <c r="P7367" t="s">
        <v>1363</v>
      </c>
      <c r="Q7367">
        <v>0</v>
      </c>
      <c r="R7367">
        <v>0</v>
      </c>
      <c r="S7367">
        <v>0</v>
      </c>
      <c r="T7367" t="s">
        <v>181</v>
      </c>
      <c r="U7367">
        <v>0</v>
      </c>
      <c r="V7367" t="s">
        <v>181</v>
      </c>
      <c r="W7367">
        <v>76.8</v>
      </c>
      <c r="X7367" t="s">
        <v>3638</v>
      </c>
    </row>
    <row r="7368" spans="1:24" x14ac:dyDescent="0.3">
      <c r="A7368" t="s">
        <v>3507</v>
      </c>
      <c r="B7368" t="s">
        <v>8585</v>
      </c>
      <c r="C7368" t="s">
        <v>3954</v>
      </c>
      <c r="D7368" t="s">
        <v>8586</v>
      </c>
      <c r="E7368" t="s">
        <v>8583</v>
      </c>
      <c r="F7368">
        <v>144</v>
      </c>
      <c r="G7368">
        <v>0</v>
      </c>
      <c r="H7368" t="s">
        <v>15887</v>
      </c>
      <c r="I7368">
        <v>0</v>
      </c>
      <c r="J7368">
        <v>72</v>
      </c>
      <c r="K7368">
        <v>75</v>
      </c>
      <c r="L7368">
        <v>277.5</v>
      </c>
      <c r="M7368">
        <v>832.5</v>
      </c>
      <c r="N7368">
        <v>225</v>
      </c>
      <c r="O7368">
        <v>2</v>
      </c>
      <c r="P7368" t="s">
        <v>7584</v>
      </c>
      <c r="Q7368">
        <v>0</v>
      </c>
      <c r="R7368">
        <v>0</v>
      </c>
      <c r="S7368">
        <v>0</v>
      </c>
      <c r="T7368" t="s">
        <v>181</v>
      </c>
      <c r="U7368">
        <v>0</v>
      </c>
      <c r="V7368" t="s">
        <v>181</v>
      </c>
      <c r="W7368">
        <v>535.20000000000005</v>
      </c>
      <c r="X7368" t="s">
        <v>7900</v>
      </c>
    </row>
    <row r="7369" spans="1:24" x14ac:dyDescent="0.3">
      <c r="A7369" t="s">
        <v>3507</v>
      </c>
      <c r="B7369" t="s">
        <v>17342</v>
      </c>
      <c r="C7369" t="s">
        <v>181</v>
      </c>
      <c r="D7369" t="s">
        <v>17343</v>
      </c>
      <c r="E7369" t="s">
        <v>8583</v>
      </c>
      <c r="F7369">
        <v>0</v>
      </c>
      <c r="G7369">
        <v>0</v>
      </c>
      <c r="H7369" t="s">
        <v>17344</v>
      </c>
      <c r="I7369">
        <v>0</v>
      </c>
      <c r="J7369">
        <v>0</v>
      </c>
      <c r="L7369">
        <v>0</v>
      </c>
      <c r="M7369">
        <v>0</v>
      </c>
      <c r="N7369">
        <v>0</v>
      </c>
      <c r="O7369">
        <v>0</v>
      </c>
      <c r="P7369" t="s">
        <v>183</v>
      </c>
      <c r="Q7369">
        <v>0</v>
      </c>
      <c r="R7369">
        <v>0</v>
      </c>
      <c r="S7369">
        <v>0</v>
      </c>
      <c r="T7369" t="s">
        <v>181</v>
      </c>
      <c r="U7369">
        <v>0</v>
      </c>
      <c r="V7369" t="s">
        <v>181</v>
      </c>
      <c r="W7369">
        <v>0</v>
      </c>
      <c r="X7369" t="s">
        <v>7900</v>
      </c>
    </row>
    <row r="7370" spans="1:24" x14ac:dyDescent="0.3">
      <c r="A7370" t="s">
        <v>179</v>
      </c>
      <c r="B7370" t="s">
        <v>6123</v>
      </c>
      <c r="C7370" t="s">
        <v>181</v>
      </c>
      <c r="D7370" t="s">
        <v>6124</v>
      </c>
      <c r="E7370" t="s">
        <v>7</v>
      </c>
      <c r="F7370">
        <v>0</v>
      </c>
      <c r="G7370">
        <v>0</v>
      </c>
      <c r="H7370" t="s">
        <v>17345</v>
      </c>
      <c r="I7370">
        <v>0</v>
      </c>
      <c r="J7370">
        <v>0</v>
      </c>
      <c r="L7370">
        <v>0</v>
      </c>
      <c r="M7370">
        <v>0</v>
      </c>
      <c r="N7370">
        <v>0</v>
      </c>
      <c r="O7370">
        <v>0</v>
      </c>
      <c r="P7370" t="s">
        <v>183</v>
      </c>
      <c r="Q7370">
        <v>0</v>
      </c>
      <c r="R7370">
        <v>0</v>
      </c>
      <c r="S7370">
        <v>0</v>
      </c>
      <c r="T7370" t="s">
        <v>181</v>
      </c>
      <c r="U7370">
        <v>0</v>
      </c>
      <c r="V7370" t="s">
        <v>181</v>
      </c>
      <c r="W7370">
        <v>0</v>
      </c>
      <c r="X7370" t="s">
        <v>6100</v>
      </c>
    </row>
    <row r="7371" spans="1:24" x14ac:dyDescent="0.3">
      <c r="A7371" t="s">
        <v>179</v>
      </c>
      <c r="B7371" t="s">
        <v>6121</v>
      </c>
      <c r="C7371" t="s">
        <v>181</v>
      </c>
      <c r="D7371" t="s">
        <v>6122</v>
      </c>
      <c r="E7371" t="s">
        <v>7</v>
      </c>
      <c r="F7371">
        <v>0</v>
      </c>
      <c r="G7371">
        <v>0</v>
      </c>
      <c r="H7371" t="s">
        <v>17345</v>
      </c>
      <c r="I7371">
        <v>0</v>
      </c>
      <c r="J7371">
        <v>0</v>
      </c>
      <c r="L7371">
        <v>0</v>
      </c>
      <c r="M7371">
        <v>0</v>
      </c>
      <c r="N7371">
        <v>0</v>
      </c>
      <c r="O7371">
        <v>0</v>
      </c>
      <c r="P7371" t="s">
        <v>183</v>
      </c>
      <c r="Q7371">
        <v>0</v>
      </c>
      <c r="R7371">
        <v>0</v>
      </c>
      <c r="S7371">
        <v>0</v>
      </c>
      <c r="T7371" t="s">
        <v>181</v>
      </c>
      <c r="U7371">
        <v>0</v>
      </c>
      <c r="V7371" t="s">
        <v>181</v>
      </c>
      <c r="W7371">
        <v>0</v>
      </c>
      <c r="X7371" t="s">
        <v>6100</v>
      </c>
    </row>
    <row r="7372" spans="1:24" x14ac:dyDescent="0.3">
      <c r="A7372" t="s">
        <v>179</v>
      </c>
      <c r="B7372" t="s">
        <v>6105</v>
      </c>
      <c r="C7372" t="s">
        <v>181</v>
      </c>
      <c r="D7372" t="s">
        <v>6106</v>
      </c>
      <c r="E7372" t="s">
        <v>7</v>
      </c>
      <c r="F7372">
        <v>0</v>
      </c>
      <c r="G7372">
        <v>0</v>
      </c>
      <c r="H7372" t="s">
        <v>13871</v>
      </c>
      <c r="I7372">
        <v>0</v>
      </c>
      <c r="J7372">
        <v>0</v>
      </c>
      <c r="L7372">
        <v>0</v>
      </c>
      <c r="M7372">
        <v>9.89</v>
      </c>
      <c r="N7372">
        <v>1</v>
      </c>
      <c r="O7372">
        <v>0</v>
      </c>
      <c r="P7372" t="s">
        <v>3535</v>
      </c>
      <c r="Q7372">
        <v>0</v>
      </c>
      <c r="R7372">
        <v>0</v>
      </c>
      <c r="S7372">
        <v>0</v>
      </c>
      <c r="T7372" t="s">
        <v>181</v>
      </c>
      <c r="U7372">
        <v>0</v>
      </c>
      <c r="V7372" t="s">
        <v>181</v>
      </c>
      <c r="W7372">
        <v>0</v>
      </c>
      <c r="X7372" t="s">
        <v>6100</v>
      </c>
    </row>
    <row r="7373" spans="1:24" x14ac:dyDescent="0.3">
      <c r="A7373" t="s">
        <v>179</v>
      </c>
      <c r="B7373" t="s">
        <v>6107</v>
      </c>
      <c r="C7373" t="s">
        <v>181</v>
      </c>
      <c r="D7373" t="s">
        <v>6108</v>
      </c>
      <c r="E7373" t="s">
        <v>7</v>
      </c>
      <c r="F7373">
        <v>0</v>
      </c>
      <c r="G7373">
        <v>0</v>
      </c>
      <c r="H7373" t="s">
        <v>13871</v>
      </c>
      <c r="I7373">
        <v>0</v>
      </c>
      <c r="J7373">
        <v>0</v>
      </c>
      <c r="L7373">
        <v>0</v>
      </c>
      <c r="M7373">
        <v>0</v>
      </c>
      <c r="N7373">
        <v>0</v>
      </c>
      <c r="O7373">
        <v>0</v>
      </c>
      <c r="P7373" t="s">
        <v>183</v>
      </c>
      <c r="Q7373">
        <v>0</v>
      </c>
      <c r="R7373">
        <v>0</v>
      </c>
      <c r="S7373">
        <v>0</v>
      </c>
      <c r="T7373" t="s">
        <v>181</v>
      </c>
      <c r="U7373">
        <v>0</v>
      </c>
      <c r="V7373" t="s">
        <v>181</v>
      </c>
      <c r="W7373">
        <v>0</v>
      </c>
      <c r="X7373" t="s">
        <v>6100</v>
      </c>
    </row>
    <row r="7374" spans="1:24" x14ac:dyDescent="0.3">
      <c r="A7374" t="s">
        <v>179</v>
      </c>
      <c r="B7374" t="s">
        <v>6117</v>
      </c>
      <c r="C7374" t="s">
        <v>181</v>
      </c>
      <c r="D7374" t="s">
        <v>6118</v>
      </c>
      <c r="E7374" t="s">
        <v>7</v>
      </c>
      <c r="F7374">
        <v>0</v>
      </c>
      <c r="G7374">
        <v>0</v>
      </c>
      <c r="H7374" t="s">
        <v>13871</v>
      </c>
      <c r="I7374">
        <v>0</v>
      </c>
      <c r="J7374">
        <v>0</v>
      </c>
      <c r="L7374">
        <v>0</v>
      </c>
      <c r="M7374">
        <v>0</v>
      </c>
      <c r="N7374">
        <v>0</v>
      </c>
      <c r="O7374">
        <v>0</v>
      </c>
      <c r="P7374" t="s">
        <v>183</v>
      </c>
      <c r="Q7374">
        <v>0</v>
      </c>
      <c r="R7374">
        <v>0</v>
      </c>
      <c r="S7374">
        <v>0</v>
      </c>
      <c r="T7374" t="s">
        <v>181</v>
      </c>
      <c r="U7374">
        <v>0</v>
      </c>
      <c r="V7374" t="s">
        <v>181</v>
      </c>
      <c r="W7374">
        <v>0</v>
      </c>
      <c r="X7374" t="s">
        <v>6100</v>
      </c>
    </row>
    <row r="7375" spans="1:24" x14ac:dyDescent="0.3">
      <c r="A7375" t="s">
        <v>179</v>
      </c>
      <c r="B7375" t="s">
        <v>6115</v>
      </c>
      <c r="C7375" t="s">
        <v>181</v>
      </c>
      <c r="D7375" t="s">
        <v>6116</v>
      </c>
      <c r="E7375" t="s">
        <v>7</v>
      </c>
      <c r="F7375">
        <v>0</v>
      </c>
      <c r="G7375">
        <v>0</v>
      </c>
      <c r="H7375" t="s">
        <v>13871</v>
      </c>
      <c r="I7375">
        <v>0</v>
      </c>
      <c r="J7375">
        <v>0</v>
      </c>
      <c r="L7375">
        <v>0</v>
      </c>
      <c r="M7375">
        <v>208825.82</v>
      </c>
      <c r="N7375">
        <v>21120</v>
      </c>
      <c r="O7375">
        <v>18480</v>
      </c>
      <c r="P7375" t="s">
        <v>18080</v>
      </c>
      <c r="Q7375">
        <v>0</v>
      </c>
      <c r="R7375">
        <v>0</v>
      </c>
      <c r="S7375">
        <v>3150</v>
      </c>
      <c r="T7375" t="s">
        <v>181</v>
      </c>
      <c r="U7375">
        <v>0</v>
      </c>
      <c r="V7375" t="s">
        <v>181</v>
      </c>
      <c r="W7375">
        <v>0</v>
      </c>
      <c r="X7375" t="s">
        <v>6100</v>
      </c>
    </row>
    <row r="7376" spans="1:24" x14ac:dyDescent="0.3">
      <c r="A7376" t="s">
        <v>179</v>
      </c>
      <c r="B7376" t="s">
        <v>6101</v>
      </c>
      <c r="C7376" t="s">
        <v>181</v>
      </c>
      <c r="D7376" t="s">
        <v>6102</v>
      </c>
      <c r="E7376" t="s">
        <v>7</v>
      </c>
      <c r="F7376">
        <v>0</v>
      </c>
      <c r="G7376">
        <v>0</v>
      </c>
      <c r="H7376" t="s">
        <v>13871</v>
      </c>
      <c r="I7376">
        <v>0</v>
      </c>
      <c r="J7376">
        <v>0</v>
      </c>
      <c r="L7376">
        <v>0</v>
      </c>
      <c r="M7376">
        <v>0</v>
      </c>
      <c r="N7376">
        <v>0</v>
      </c>
      <c r="O7376">
        <v>0</v>
      </c>
      <c r="P7376" t="s">
        <v>183</v>
      </c>
      <c r="Q7376">
        <v>0</v>
      </c>
      <c r="R7376">
        <v>0</v>
      </c>
      <c r="S7376">
        <v>0</v>
      </c>
      <c r="T7376" t="s">
        <v>181</v>
      </c>
      <c r="U7376">
        <v>0</v>
      </c>
      <c r="V7376" t="s">
        <v>181</v>
      </c>
      <c r="W7376">
        <v>0</v>
      </c>
      <c r="X7376" t="s">
        <v>6100</v>
      </c>
    </row>
    <row r="7377" spans="1:24" x14ac:dyDescent="0.3">
      <c r="A7377" t="s">
        <v>179</v>
      </c>
      <c r="B7377" t="s">
        <v>6113</v>
      </c>
      <c r="C7377" t="s">
        <v>181</v>
      </c>
      <c r="D7377" t="s">
        <v>6114</v>
      </c>
      <c r="E7377" t="s">
        <v>7</v>
      </c>
      <c r="F7377">
        <v>0</v>
      </c>
      <c r="G7377">
        <v>0</v>
      </c>
      <c r="H7377" t="s">
        <v>13871</v>
      </c>
      <c r="I7377">
        <v>0</v>
      </c>
      <c r="J7377">
        <v>0</v>
      </c>
      <c r="L7377">
        <v>0</v>
      </c>
      <c r="M7377">
        <v>0</v>
      </c>
      <c r="N7377">
        <v>0</v>
      </c>
      <c r="O7377">
        <v>0</v>
      </c>
      <c r="P7377" t="s">
        <v>183</v>
      </c>
      <c r="Q7377">
        <v>0</v>
      </c>
      <c r="R7377">
        <v>0</v>
      </c>
      <c r="S7377">
        <v>0</v>
      </c>
      <c r="T7377" t="s">
        <v>181</v>
      </c>
      <c r="U7377">
        <v>0</v>
      </c>
      <c r="V7377" t="s">
        <v>181</v>
      </c>
      <c r="W7377">
        <v>0</v>
      </c>
      <c r="X7377" t="s">
        <v>6100</v>
      </c>
    </row>
    <row r="7378" spans="1:24" x14ac:dyDescent="0.3">
      <c r="A7378" t="s">
        <v>179</v>
      </c>
      <c r="B7378" t="s">
        <v>6109</v>
      </c>
      <c r="C7378" t="s">
        <v>181</v>
      </c>
      <c r="D7378" t="s">
        <v>6110</v>
      </c>
      <c r="E7378" t="s">
        <v>7</v>
      </c>
      <c r="F7378">
        <v>0</v>
      </c>
      <c r="G7378">
        <v>0</v>
      </c>
      <c r="H7378" t="s">
        <v>13871</v>
      </c>
      <c r="I7378">
        <v>0</v>
      </c>
      <c r="J7378">
        <v>0</v>
      </c>
      <c r="L7378">
        <v>0</v>
      </c>
      <c r="M7378">
        <v>0</v>
      </c>
      <c r="N7378">
        <v>0</v>
      </c>
      <c r="O7378">
        <v>0</v>
      </c>
      <c r="P7378" t="s">
        <v>183</v>
      </c>
      <c r="Q7378">
        <v>0</v>
      </c>
      <c r="R7378">
        <v>0</v>
      </c>
      <c r="S7378">
        <v>0</v>
      </c>
      <c r="T7378" t="s">
        <v>181</v>
      </c>
      <c r="U7378">
        <v>0</v>
      </c>
      <c r="V7378" t="s">
        <v>181</v>
      </c>
      <c r="W7378">
        <v>0</v>
      </c>
      <c r="X7378" t="s">
        <v>6100</v>
      </c>
    </row>
    <row r="7379" spans="1:24" x14ac:dyDescent="0.3">
      <c r="A7379" t="s">
        <v>179</v>
      </c>
      <c r="B7379" t="s">
        <v>6098</v>
      </c>
      <c r="C7379" t="s">
        <v>181</v>
      </c>
      <c r="D7379" t="s">
        <v>6099</v>
      </c>
      <c r="E7379" t="s">
        <v>7</v>
      </c>
      <c r="F7379">
        <v>0</v>
      </c>
      <c r="G7379">
        <v>0</v>
      </c>
      <c r="H7379" t="s">
        <v>13871</v>
      </c>
      <c r="I7379">
        <v>0</v>
      </c>
      <c r="J7379">
        <v>0</v>
      </c>
      <c r="L7379">
        <v>0</v>
      </c>
      <c r="M7379">
        <v>593.26</v>
      </c>
      <c r="N7379">
        <v>60</v>
      </c>
      <c r="O7379">
        <v>0</v>
      </c>
      <c r="P7379" t="s">
        <v>496</v>
      </c>
      <c r="Q7379">
        <v>0</v>
      </c>
      <c r="R7379">
        <v>0</v>
      </c>
      <c r="S7379">
        <v>5000</v>
      </c>
      <c r="T7379" t="s">
        <v>181</v>
      </c>
      <c r="U7379">
        <v>0</v>
      </c>
      <c r="V7379" t="s">
        <v>181</v>
      </c>
      <c r="W7379">
        <v>0</v>
      </c>
      <c r="X7379" t="s">
        <v>6100</v>
      </c>
    </row>
    <row r="7380" spans="1:24" x14ac:dyDescent="0.3">
      <c r="A7380" t="s">
        <v>179</v>
      </c>
      <c r="B7380" t="s">
        <v>6103</v>
      </c>
      <c r="C7380" t="s">
        <v>181</v>
      </c>
      <c r="D7380" t="s">
        <v>6104</v>
      </c>
      <c r="E7380" t="s">
        <v>7</v>
      </c>
      <c r="F7380">
        <v>0</v>
      </c>
      <c r="G7380">
        <v>0</v>
      </c>
      <c r="H7380" t="s">
        <v>13871</v>
      </c>
      <c r="I7380">
        <v>0</v>
      </c>
      <c r="J7380">
        <v>0</v>
      </c>
      <c r="L7380">
        <v>0</v>
      </c>
      <c r="M7380">
        <v>0</v>
      </c>
      <c r="N7380">
        <v>0</v>
      </c>
      <c r="O7380">
        <v>0</v>
      </c>
      <c r="P7380" t="s">
        <v>183</v>
      </c>
      <c r="Q7380">
        <v>0</v>
      </c>
      <c r="R7380">
        <v>0</v>
      </c>
      <c r="S7380">
        <v>4000</v>
      </c>
      <c r="T7380" t="s">
        <v>181</v>
      </c>
      <c r="U7380">
        <v>0</v>
      </c>
      <c r="V7380" t="s">
        <v>181</v>
      </c>
      <c r="W7380">
        <v>0</v>
      </c>
      <c r="X7380" t="s">
        <v>6100</v>
      </c>
    </row>
    <row r="7381" spans="1:24" x14ac:dyDescent="0.3">
      <c r="A7381" t="s">
        <v>179</v>
      </c>
      <c r="B7381" t="s">
        <v>6111</v>
      </c>
      <c r="C7381" t="s">
        <v>181</v>
      </c>
      <c r="D7381" t="s">
        <v>6112</v>
      </c>
      <c r="E7381" t="s">
        <v>7</v>
      </c>
      <c r="F7381">
        <v>0</v>
      </c>
      <c r="G7381">
        <v>0</v>
      </c>
      <c r="H7381" t="s">
        <v>13871</v>
      </c>
      <c r="I7381">
        <v>0</v>
      </c>
      <c r="J7381">
        <v>0</v>
      </c>
      <c r="L7381">
        <v>0</v>
      </c>
      <c r="M7381">
        <v>0</v>
      </c>
      <c r="N7381">
        <v>0</v>
      </c>
      <c r="O7381">
        <v>0</v>
      </c>
      <c r="P7381" t="s">
        <v>183</v>
      </c>
      <c r="Q7381">
        <v>0</v>
      </c>
      <c r="R7381">
        <v>0</v>
      </c>
      <c r="S7381">
        <v>0</v>
      </c>
      <c r="T7381" t="s">
        <v>181</v>
      </c>
      <c r="U7381">
        <v>0</v>
      </c>
      <c r="V7381" t="s">
        <v>181</v>
      </c>
      <c r="W7381">
        <v>0</v>
      </c>
      <c r="X7381" t="s">
        <v>6100</v>
      </c>
    </row>
    <row r="7382" spans="1:24" x14ac:dyDescent="0.3">
      <c r="A7382" t="s">
        <v>179</v>
      </c>
      <c r="B7382" t="s">
        <v>17346</v>
      </c>
      <c r="C7382" t="s">
        <v>181</v>
      </c>
      <c r="D7382" t="s">
        <v>17347</v>
      </c>
      <c r="E7382" t="s">
        <v>7</v>
      </c>
      <c r="F7382">
        <v>0</v>
      </c>
      <c r="G7382">
        <v>0</v>
      </c>
      <c r="H7382" t="s">
        <v>17348</v>
      </c>
      <c r="I7382">
        <v>0</v>
      </c>
      <c r="J7382">
        <v>0</v>
      </c>
      <c r="L7382">
        <v>0</v>
      </c>
      <c r="M7382">
        <v>0</v>
      </c>
      <c r="N7382">
        <v>0</v>
      </c>
      <c r="O7382">
        <v>0</v>
      </c>
      <c r="P7382" t="s">
        <v>183</v>
      </c>
      <c r="Q7382">
        <v>0</v>
      </c>
      <c r="R7382">
        <v>0</v>
      </c>
      <c r="S7382">
        <v>0</v>
      </c>
      <c r="T7382" t="s">
        <v>181</v>
      </c>
      <c r="U7382">
        <v>0</v>
      </c>
      <c r="V7382" t="s">
        <v>181</v>
      </c>
      <c r="W7382">
        <v>0</v>
      </c>
      <c r="X7382" t="s">
        <v>6100</v>
      </c>
    </row>
    <row r="7383" spans="1:24" x14ac:dyDescent="0.3">
      <c r="A7383" t="s">
        <v>179</v>
      </c>
      <c r="B7383" t="s">
        <v>6125</v>
      </c>
      <c r="C7383" t="s">
        <v>181</v>
      </c>
      <c r="D7383" t="s">
        <v>6126</v>
      </c>
      <c r="E7383" t="s">
        <v>7</v>
      </c>
      <c r="F7383">
        <v>0</v>
      </c>
      <c r="G7383">
        <v>0</v>
      </c>
      <c r="H7383" t="s">
        <v>13871</v>
      </c>
      <c r="I7383">
        <v>0</v>
      </c>
      <c r="J7383">
        <v>0</v>
      </c>
      <c r="L7383">
        <v>0</v>
      </c>
      <c r="M7383">
        <v>0</v>
      </c>
      <c r="N7383">
        <v>0</v>
      </c>
      <c r="O7383">
        <v>0</v>
      </c>
      <c r="P7383" t="s">
        <v>183</v>
      </c>
      <c r="Q7383">
        <v>0</v>
      </c>
      <c r="R7383">
        <v>0</v>
      </c>
      <c r="S7383">
        <v>0</v>
      </c>
      <c r="T7383" t="s">
        <v>181</v>
      </c>
      <c r="U7383">
        <v>0</v>
      </c>
      <c r="V7383" t="s">
        <v>181</v>
      </c>
      <c r="W7383">
        <v>0</v>
      </c>
      <c r="X7383" t="s">
        <v>6100</v>
      </c>
    </row>
    <row r="7384" spans="1:24" x14ac:dyDescent="0.3">
      <c r="A7384" t="s">
        <v>179</v>
      </c>
      <c r="B7384" t="s">
        <v>6119</v>
      </c>
      <c r="C7384" t="s">
        <v>181</v>
      </c>
      <c r="D7384" t="s">
        <v>6120</v>
      </c>
      <c r="E7384" t="s">
        <v>7</v>
      </c>
      <c r="F7384">
        <v>0</v>
      </c>
      <c r="G7384">
        <v>0</v>
      </c>
      <c r="H7384" t="s">
        <v>13871</v>
      </c>
      <c r="I7384">
        <v>0</v>
      </c>
      <c r="J7384">
        <v>0</v>
      </c>
      <c r="L7384">
        <v>0</v>
      </c>
      <c r="M7384">
        <v>28080.74</v>
      </c>
      <c r="N7384">
        <v>2840</v>
      </c>
      <c r="O7384">
        <v>0</v>
      </c>
      <c r="P7384" t="s">
        <v>18621</v>
      </c>
      <c r="Q7384">
        <v>0</v>
      </c>
      <c r="R7384">
        <v>0</v>
      </c>
      <c r="S7384">
        <v>0</v>
      </c>
      <c r="T7384" t="s">
        <v>181</v>
      </c>
      <c r="U7384">
        <v>0</v>
      </c>
      <c r="V7384" t="s">
        <v>181</v>
      </c>
      <c r="W7384">
        <v>0</v>
      </c>
      <c r="X7384" t="s">
        <v>6100</v>
      </c>
    </row>
  </sheetData>
  <autoFilter ref="A1:X6306" xr:uid="{00000000-0009-0000-0000-000004000000}">
    <sortState xmlns:xlrd2="http://schemas.microsoft.com/office/spreadsheetml/2017/richdata2" ref="A679:X6316">
      <sortCondition ref="D1:D6316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3"/>
  <sheetViews>
    <sheetView topLeftCell="A22" zoomScaleNormal="100" workbookViewId="0">
      <selection activeCell="J6" sqref="J6"/>
    </sheetView>
  </sheetViews>
  <sheetFormatPr defaultColWidth="9.109375" defaultRowHeight="10.199999999999999" x14ac:dyDescent="0.2"/>
  <cols>
    <col min="1" max="2" width="9.109375" style="3"/>
    <col min="3" max="3" width="14.109375" style="3" bestFit="1" customWidth="1"/>
    <col min="4" max="4" width="9.109375" style="3"/>
    <col min="5" max="5" width="59.44140625" style="3" customWidth="1"/>
    <col min="6" max="16384" width="9.109375" style="3"/>
  </cols>
  <sheetData>
    <row r="1" spans="1:10" ht="20.399999999999999" x14ac:dyDescent="0.2">
      <c r="A1" s="1" t="s">
        <v>8</v>
      </c>
      <c r="B1" s="1" t="s">
        <v>21</v>
      </c>
      <c r="C1" s="1" t="s">
        <v>6</v>
      </c>
      <c r="D1" s="1" t="s">
        <v>20</v>
      </c>
      <c r="E1" s="1" t="s">
        <v>49</v>
      </c>
      <c r="F1" s="1" t="s">
        <v>9</v>
      </c>
      <c r="G1" s="1" t="s">
        <v>19</v>
      </c>
      <c r="H1" s="1" t="s">
        <v>81</v>
      </c>
      <c r="I1" s="2" t="s">
        <v>0</v>
      </c>
      <c r="J1" s="2" t="s">
        <v>1</v>
      </c>
    </row>
    <row r="2" spans="1:10" ht="40.799999999999997" x14ac:dyDescent="0.2">
      <c r="A2" s="16">
        <v>9</v>
      </c>
      <c r="B2" s="16">
        <v>20000155</v>
      </c>
      <c r="C2" s="16" t="s">
        <v>79</v>
      </c>
      <c r="D2" s="17" t="s">
        <v>22</v>
      </c>
      <c r="E2" s="17" t="s">
        <v>50</v>
      </c>
      <c r="F2" s="18" t="s">
        <v>44</v>
      </c>
      <c r="G2" s="19" t="s">
        <v>13</v>
      </c>
      <c r="H2" s="20">
        <v>46</v>
      </c>
      <c r="I2" s="21" t="s">
        <v>78</v>
      </c>
      <c r="J2" s="21">
        <v>1.2</v>
      </c>
    </row>
    <row r="3" spans="1:10" ht="40.799999999999997" x14ac:dyDescent="0.2">
      <c r="A3" s="4">
        <v>11</v>
      </c>
      <c r="B3" s="4">
        <v>20000157</v>
      </c>
      <c r="C3" s="4" t="s">
        <v>80</v>
      </c>
      <c r="D3" s="5" t="s">
        <v>23</v>
      </c>
      <c r="E3" s="5" t="s">
        <v>51</v>
      </c>
      <c r="F3" s="6" t="s">
        <v>44</v>
      </c>
      <c r="G3" s="7"/>
      <c r="H3" s="8">
        <v>8</v>
      </c>
      <c r="I3" s="9" t="s">
        <v>71</v>
      </c>
      <c r="J3" s="10">
        <v>384.9</v>
      </c>
    </row>
    <row r="4" spans="1:10" ht="40.799999999999997" x14ac:dyDescent="0.2">
      <c r="A4" s="9">
        <v>12</v>
      </c>
      <c r="B4" s="4">
        <v>20000159</v>
      </c>
      <c r="C4" s="4" t="s">
        <v>80</v>
      </c>
      <c r="D4" s="11" t="s">
        <v>24</v>
      </c>
      <c r="E4" s="11" t="s">
        <v>52</v>
      </c>
      <c r="F4" s="12" t="s">
        <v>44</v>
      </c>
      <c r="G4" s="7"/>
      <c r="H4" s="8">
        <v>5</v>
      </c>
      <c r="I4" s="9" t="s">
        <v>72</v>
      </c>
      <c r="J4" s="10">
        <v>427.5</v>
      </c>
    </row>
    <row r="5" spans="1:10" ht="40.799999999999997" x14ac:dyDescent="0.2">
      <c r="A5" s="4">
        <v>13</v>
      </c>
      <c r="B5" s="4">
        <v>20000164</v>
      </c>
      <c r="C5" s="4" t="s">
        <v>80</v>
      </c>
      <c r="D5" s="5" t="s">
        <v>25</v>
      </c>
      <c r="E5" s="5" t="s">
        <v>53</v>
      </c>
      <c r="F5" s="6" t="s">
        <v>44</v>
      </c>
      <c r="G5" s="7"/>
      <c r="H5" s="8">
        <v>10</v>
      </c>
      <c r="I5" s="9" t="s">
        <v>72</v>
      </c>
      <c r="J5" s="10">
        <v>403.62</v>
      </c>
    </row>
    <row r="6" spans="1:10" ht="40.799999999999997" x14ac:dyDescent="0.2">
      <c r="A6" s="9">
        <v>14</v>
      </c>
      <c r="B6" s="9">
        <v>20000168</v>
      </c>
      <c r="C6" s="4" t="s">
        <v>80</v>
      </c>
      <c r="D6" s="5" t="s">
        <v>26</v>
      </c>
      <c r="E6" s="5" t="s">
        <v>54</v>
      </c>
      <c r="F6" s="6" t="s">
        <v>44</v>
      </c>
      <c r="G6" s="7"/>
      <c r="H6" s="8">
        <v>9</v>
      </c>
      <c r="I6" s="9" t="s">
        <v>72</v>
      </c>
      <c r="J6" s="10">
        <v>517</v>
      </c>
    </row>
    <row r="7" spans="1:10" ht="40.799999999999997" x14ac:dyDescent="0.2">
      <c r="A7" s="22">
        <v>16</v>
      </c>
      <c r="B7" s="16">
        <v>20000173</v>
      </c>
      <c r="C7" s="16" t="s">
        <v>79</v>
      </c>
      <c r="D7" s="17" t="s">
        <v>27</v>
      </c>
      <c r="E7" s="17" t="s">
        <v>55</v>
      </c>
      <c r="F7" s="18" t="s">
        <v>44</v>
      </c>
      <c r="G7" s="19"/>
      <c r="H7" s="20">
        <v>41</v>
      </c>
      <c r="I7" s="22" t="s">
        <v>77</v>
      </c>
      <c r="J7" s="23">
        <v>7.35</v>
      </c>
    </row>
    <row r="8" spans="1:10" ht="51" x14ac:dyDescent="0.2">
      <c r="A8" s="4">
        <v>27</v>
      </c>
      <c r="B8" s="4">
        <v>20000204</v>
      </c>
      <c r="C8" s="4" t="s">
        <v>80</v>
      </c>
      <c r="D8" s="5" t="s">
        <v>28</v>
      </c>
      <c r="E8" s="5" t="s">
        <v>56</v>
      </c>
      <c r="F8" s="6" t="s">
        <v>44</v>
      </c>
      <c r="G8" s="7"/>
      <c r="H8" s="8">
        <v>12</v>
      </c>
      <c r="I8" s="9" t="s">
        <v>72</v>
      </c>
      <c r="J8" s="10">
        <v>395</v>
      </c>
    </row>
    <row r="9" spans="1:10" ht="51" x14ac:dyDescent="0.2">
      <c r="A9" s="9">
        <v>28</v>
      </c>
      <c r="B9" s="9">
        <v>20000211</v>
      </c>
      <c r="C9" s="4" t="s">
        <v>80</v>
      </c>
      <c r="D9" s="11" t="s">
        <v>29</v>
      </c>
      <c r="E9" s="11" t="s">
        <v>57</v>
      </c>
      <c r="F9" s="6" t="s">
        <v>44</v>
      </c>
      <c r="G9" s="7"/>
      <c r="H9" s="8">
        <v>24</v>
      </c>
      <c r="I9" s="9" t="s">
        <v>72</v>
      </c>
      <c r="J9" s="10">
        <v>399</v>
      </c>
    </row>
    <row r="10" spans="1:10" ht="51" x14ac:dyDescent="0.2">
      <c r="A10" s="4">
        <v>29</v>
      </c>
      <c r="B10" s="4">
        <v>20000218</v>
      </c>
      <c r="C10" s="4" t="s">
        <v>80</v>
      </c>
      <c r="D10" s="5" t="s">
        <v>30</v>
      </c>
      <c r="E10" s="5" t="s">
        <v>58</v>
      </c>
      <c r="F10" s="6" t="s">
        <v>44</v>
      </c>
      <c r="G10" s="7"/>
      <c r="H10" s="8">
        <v>5</v>
      </c>
      <c r="I10" s="9" t="s">
        <v>72</v>
      </c>
      <c r="J10" s="10">
        <v>526</v>
      </c>
    </row>
    <row r="11" spans="1:10" ht="40.799999999999997" x14ac:dyDescent="0.2">
      <c r="A11" s="9">
        <v>36</v>
      </c>
      <c r="B11" s="9">
        <v>20000209</v>
      </c>
      <c r="C11" s="9" t="s">
        <v>83</v>
      </c>
      <c r="D11" s="5" t="s">
        <v>31</v>
      </c>
      <c r="E11" s="5" t="s">
        <v>59</v>
      </c>
      <c r="F11" s="6" t="s">
        <v>44</v>
      </c>
      <c r="G11" s="7"/>
      <c r="H11" s="8">
        <v>86</v>
      </c>
      <c r="I11" s="9" t="s">
        <v>11</v>
      </c>
      <c r="J11" s="10">
        <v>8.5</v>
      </c>
    </row>
    <row r="12" spans="1:10" ht="40.799999999999997" x14ac:dyDescent="0.2">
      <c r="A12" s="4">
        <v>37</v>
      </c>
      <c r="B12" s="9">
        <v>20000224</v>
      </c>
      <c r="C12" s="9" t="s">
        <v>83</v>
      </c>
      <c r="D12" s="5" t="s">
        <v>32</v>
      </c>
      <c r="E12" s="5" t="s">
        <v>60</v>
      </c>
      <c r="F12" s="6" t="s">
        <v>44</v>
      </c>
      <c r="G12" s="7"/>
      <c r="H12" s="8">
        <v>408</v>
      </c>
      <c r="I12" s="9" t="s">
        <v>76</v>
      </c>
      <c r="J12" s="10">
        <v>47.53</v>
      </c>
    </row>
    <row r="13" spans="1:10" ht="51" x14ac:dyDescent="0.2">
      <c r="A13" s="22">
        <v>48</v>
      </c>
      <c r="B13" s="16">
        <v>20000252</v>
      </c>
      <c r="C13" s="16" t="s">
        <v>79</v>
      </c>
      <c r="D13" s="17" t="s">
        <v>33</v>
      </c>
      <c r="E13" s="17" t="s">
        <v>61</v>
      </c>
      <c r="F13" s="18" t="s">
        <v>44</v>
      </c>
      <c r="G13" s="19"/>
      <c r="H13" s="20">
        <v>187</v>
      </c>
      <c r="I13" s="22" t="s">
        <v>10</v>
      </c>
      <c r="J13" s="23">
        <v>14</v>
      </c>
    </row>
    <row r="14" spans="1:10" ht="40.799999999999997" x14ac:dyDescent="0.2">
      <c r="A14" s="27">
        <v>65</v>
      </c>
      <c r="B14" s="28">
        <v>20000160</v>
      </c>
      <c r="C14" s="28" t="s">
        <v>82</v>
      </c>
      <c r="D14" s="29" t="s">
        <v>34</v>
      </c>
      <c r="E14" s="29" t="s">
        <v>62</v>
      </c>
      <c r="F14" s="28" t="s">
        <v>44</v>
      </c>
      <c r="G14" s="30"/>
      <c r="H14" s="31">
        <v>46280</v>
      </c>
      <c r="I14" s="32" t="s">
        <v>7</v>
      </c>
      <c r="J14" s="33">
        <v>1.32</v>
      </c>
    </row>
    <row r="15" spans="1:10" ht="30.6" x14ac:dyDescent="0.2">
      <c r="A15" s="16">
        <v>67</v>
      </c>
      <c r="B15" s="24">
        <v>20000165</v>
      </c>
      <c r="C15" s="24" t="s">
        <v>79</v>
      </c>
      <c r="D15" s="25" t="s">
        <v>35</v>
      </c>
      <c r="E15" s="25" t="s">
        <v>63</v>
      </c>
      <c r="F15" s="24" t="s">
        <v>44</v>
      </c>
      <c r="G15" s="19"/>
      <c r="H15" s="22">
        <v>24</v>
      </c>
      <c r="I15" s="26" t="s">
        <v>73</v>
      </c>
      <c r="J15" s="23">
        <v>54.78</v>
      </c>
    </row>
    <row r="16" spans="1:10" ht="30.6" x14ac:dyDescent="0.2">
      <c r="A16" s="31">
        <v>90</v>
      </c>
      <c r="B16" s="28">
        <v>20000335</v>
      </c>
      <c r="C16" s="28" t="s">
        <v>82</v>
      </c>
      <c r="D16" s="29" t="s">
        <v>36</v>
      </c>
      <c r="E16" s="29" t="s">
        <v>64</v>
      </c>
      <c r="F16" s="28" t="s">
        <v>44</v>
      </c>
      <c r="G16" s="30"/>
      <c r="H16" s="31">
        <v>6600</v>
      </c>
      <c r="I16" s="32" t="s">
        <v>15</v>
      </c>
      <c r="J16" s="33">
        <v>237</v>
      </c>
    </row>
    <row r="17" spans="1:10" ht="30.6" x14ac:dyDescent="0.2">
      <c r="A17" s="16">
        <v>91</v>
      </c>
      <c r="B17" s="24">
        <v>20000175</v>
      </c>
      <c r="C17" s="24" t="s">
        <v>79</v>
      </c>
      <c r="D17" s="25" t="s">
        <v>37</v>
      </c>
      <c r="E17" s="25" t="s">
        <v>46</v>
      </c>
      <c r="F17" s="24" t="s">
        <v>44</v>
      </c>
      <c r="G17" s="19"/>
      <c r="H17" s="22">
        <v>22</v>
      </c>
      <c r="I17" s="26" t="s">
        <v>74</v>
      </c>
      <c r="J17" s="23">
        <v>529.9</v>
      </c>
    </row>
    <row r="18" spans="1:10" ht="30.6" x14ac:dyDescent="0.2">
      <c r="A18" s="16">
        <v>93</v>
      </c>
      <c r="B18" s="24">
        <v>20000320</v>
      </c>
      <c r="C18" s="24" t="s">
        <v>79</v>
      </c>
      <c r="D18" s="25" t="s">
        <v>38</v>
      </c>
      <c r="E18" s="25" t="s">
        <v>65</v>
      </c>
      <c r="F18" s="24" t="s">
        <v>44</v>
      </c>
      <c r="G18" s="19"/>
      <c r="H18" s="22">
        <v>5760</v>
      </c>
      <c r="I18" s="26"/>
      <c r="J18" s="23">
        <v>10</v>
      </c>
    </row>
    <row r="19" spans="1:10" ht="40.799999999999997" x14ac:dyDescent="0.2">
      <c r="A19" s="22">
        <v>94</v>
      </c>
      <c r="B19" s="24">
        <v>20000331</v>
      </c>
      <c r="C19" s="24" t="s">
        <v>79</v>
      </c>
      <c r="D19" s="25" t="s">
        <v>39</v>
      </c>
      <c r="E19" s="25" t="s">
        <v>66</v>
      </c>
      <c r="F19" s="24" t="s">
        <v>44</v>
      </c>
      <c r="G19" s="19"/>
      <c r="H19" s="22">
        <v>132</v>
      </c>
      <c r="I19" s="26"/>
      <c r="J19" s="23">
        <v>42</v>
      </c>
    </row>
    <row r="20" spans="1:10" ht="51" x14ac:dyDescent="0.2">
      <c r="A20" s="16">
        <v>95</v>
      </c>
      <c r="B20" s="24">
        <v>20000333</v>
      </c>
      <c r="C20" s="24" t="s">
        <v>79</v>
      </c>
      <c r="D20" s="25" t="s">
        <v>40</v>
      </c>
      <c r="E20" s="25" t="s">
        <v>67</v>
      </c>
      <c r="F20" s="24" t="s">
        <v>44</v>
      </c>
      <c r="G20" s="19"/>
      <c r="H20" s="22">
        <v>29</v>
      </c>
      <c r="I20" s="26"/>
      <c r="J20" s="23">
        <v>150</v>
      </c>
    </row>
    <row r="21" spans="1:10" ht="30.6" x14ac:dyDescent="0.2">
      <c r="A21" s="16">
        <v>97</v>
      </c>
      <c r="B21" s="24">
        <v>20000337</v>
      </c>
      <c r="C21" s="24" t="s">
        <v>79</v>
      </c>
      <c r="D21" s="25" t="s">
        <v>41</v>
      </c>
      <c r="E21" s="25" t="s">
        <v>68</v>
      </c>
      <c r="F21" s="24" t="s">
        <v>44</v>
      </c>
      <c r="G21" s="19"/>
      <c r="H21" s="22">
        <v>168</v>
      </c>
      <c r="I21" s="26"/>
      <c r="J21" s="23">
        <v>200</v>
      </c>
    </row>
    <row r="22" spans="1:10" ht="30.6" x14ac:dyDescent="0.2">
      <c r="A22" s="22">
        <v>98</v>
      </c>
      <c r="B22" s="24">
        <v>20000403</v>
      </c>
      <c r="C22" s="24" t="s">
        <v>79</v>
      </c>
      <c r="D22" s="25" t="s">
        <v>42</v>
      </c>
      <c r="E22" s="25" t="s">
        <v>69</v>
      </c>
      <c r="F22" s="24" t="s">
        <v>44</v>
      </c>
      <c r="G22" s="19"/>
      <c r="H22" s="22">
        <v>17646</v>
      </c>
      <c r="I22" s="26" t="s">
        <v>75</v>
      </c>
      <c r="J22" s="23">
        <v>4</v>
      </c>
    </row>
    <row r="23" spans="1:10" ht="40.799999999999997" x14ac:dyDescent="0.2">
      <c r="A23" s="4">
        <v>101</v>
      </c>
      <c r="B23" s="13">
        <v>20000401</v>
      </c>
      <c r="C23" s="13" t="s">
        <v>80</v>
      </c>
      <c r="D23" s="14" t="s">
        <v>43</v>
      </c>
      <c r="E23" s="14" t="s">
        <v>70</v>
      </c>
      <c r="F23" s="13" t="s">
        <v>44</v>
      </c>
      <c r="G23" s="7"/>
      <c r="H23" s="9">
        <v>450</v>
      </c>
      <c r="I23" s="15" t="s">
        <v>14</v>
      </c>
      <c r="J23" s="10">
        <v>38.17</v>
      </c>
    </row>
  </sheetData>
  <autoFilter ref="A1:J23" xr:uid="{00000000-0009-0000-0000-000005000000}"/>
  <pageMargins left="0.51181102362204722" right="0.51181102362204722" top="0.78740157480314965" bottom="0.78740157480314965" header="0.31496062992125984" footer="0.31496062992125984"/>
  <pageSetup paperSize="9" scale="92" orientation="landscape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E66936C487C3B4DB3B24A1D67594E53" ma:contentTypeVersion="13" ma:contentTypeDescription="Crie um novo documento." ma:contentTypeScope="" ma:versionID="6aa4291f62f3000c0deb347440c72ba8">
  <xsd:schema xmlns:xsd="http://www.w3.org/2001/XMLSchema" xmlns:xs="http://www.w3.org/2001/XMLSchema" xmlns:p="http://schemas.microsoft.com/office/2006/metadata/properties" xmlns:ns2="67a0d42d-e8a9-4b13-9c5d-61a54ed494a1" xmlns:ns3="db42cd9e-ae28-413b-a610-13811c2a770e" targetNamespace="http://schemas.microsoft.com/office/2006/metadata/properties" ma:root="true" ma:fieldsID="ad85e263a8fe80fac291a1d45adee41a" ns2:_="" ns3:_="">
    <xsd:import namespace="67a0d42d-e8a9-4b13-9c5d-61a54ed494a1"/>
    <xsd:import namespace="db42cd9e-ae28-413b-a610-13811c2a770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a0d42d-e8a9-4b13-9c5d-61a54ed494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af47749f-d754-484e-943b-285dbdc21f1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42cd9e-ae28-413b-a610-13811c2a770e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ca8f227d-d692-444c-ada7-281f10da0c30}" ma:internalName="TaxCatchAll" ma:showField="CatchAllData" ma:web="db42cd9e-ae28-413b-a610-13811c2a770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b42cd9e-ae28-413b-a610-13811c2a770e" xsi:nil="true"/>
    <lcf76f155ced4ddcb4097134ff3c332f xmlns="67a0d42d-e8a9-4b13-9c5d-61a54ed494a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2BA53E4-A191-4AA0-8A03-4A6D9AEA68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628C672-728C-4CCF-8015-C63933004A4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a0d42d-e8a9-4b13-9c5d-61a54ed494a1"/>
    <ds:schemaRef ds:uri="db42cd9e-ae28-413b-a610-13811c2a770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C3282A7-E1C3-479B-BAE1-DAF73B55E8F1}">
  <ds:schemaRefs>
    <ds:schemaRef ds:uri="http://schemas.microsoft.com/office/2006/metadata/properties"/>
    <ds:schemaRef ds:uri="http://purl.org/dc/terms/"/>
    <ds:schemaRef ds:uri="67a0d42d-e8a9-4b13-9c5d-61a54ed494a1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db42cd9e-ae28-413b-a610-13811c2a770e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2</vt:i4>
      </vt:variant>
    </vt:vector>
  </HeadingPairs>
  <TitlesOfParts>
    <vt:vector size="11" baseType="lpstr">
      <vt:lpstr>ATUALIZAÇÃO DE CUSTO (2)</vt:lpstr>
      <vt:lpstr>Planilha5</vt:lpstr>
      <vt:lpstr>Planilha4</vt:lpstr>
      <vt:lpstr>ATUALIZAÇÃO DE CUSTO</vt:lpstr>
      <vt:lpstr>LANCES</vt:lpstr>
      <vt:lpstr>Planilha3</vt:lpstr>
      <vt:lpstr>Planilha1</vt:lpstr>
      <vt:lpstr>Relatório de Revenda</vt:lpstr>
      <vt:lpstr>Planilha2</vt:lpstr>
      <vt:lpstr>'ATUALIZAÇÃO DE CUSTO'!Area_de_impressao</vt:lpstr>
      <vt:lpstr>'ATUALIZAÇÃO DE CUSTO (2)'!Area_de_impressao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Aline</dc:creator>
  <cp:lastModifiedBy>Marcelo de Lorenzi</cp:lastModifiedBy>
  <cp:lastPrinted>2023-05-30T12:00:28Z</cp:lastPrinted>
  <dcterms:created xsi:type="dcterms:W3CDTF">2018-08-31T17:45:20Z</dcterms:created>
  <dcterms:modified xsi:type="dcterms:W3CDTF">2025-03-31T13:40:28Z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0x0101005E66936C487C3B4DB3B24A1D67594E53</vt:lpwstr>
  </property>
  <property fmtid="{D5CDD505-2E9C-101B-9397-08002B2CF9AE}" pid="3" name="MediaServiceImageTags">
    <vt:lpwstr/>
  </property>
</Properties>
</file>